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" sheetId="1" r:id="rId5"/>
    <sheet state="visible" name="GK" sheetId="2" r:id="rId6"/>
    <sheet state="visible" name="CB" sheetId="3" r:id="rId7"/>
    <sheet state="visible" name="RB" sheetId="4" r:id="rId8"/>
    <sheet state="visible" name="LB" sheetId="5" r:id="rId9"/>
    <sheet state="visible" name="DMCM" sheetId="6" r:id="rId10"/>
    <sheet state="visible" name="AM" sheetId="7" r:id="rId11"/>
    <sheet state="visible" name="RW" sheetId="8" r:id="rId12"/>
    <sheet state="visible" name="LW" sheetId="9" r:id="rId13"/>
    <sheet state="visible" name="ST" sheetId="10" r:id="rId14"/>
  </sheets>
  <definedNames>
    <definedName hidden="1" localSheetId="0" name="_xlnm._FilterDatabase">TP!$A$1:$Z$106</definedName>
    <definedName hidden="1" localSheetId="1" name="_xlnm._FilterDatabase">GK!$A$1:$BT$134</definedName>
    <definedName hidden="1" localSheetId="2" name="_xlnm._FilterDatabase">CB!$A$1:$BT$356</definedName>
    <definedName hidden="1" localSheetId="3" name="_xlnm._FilterDatabase">RB!$A$1:$CT$164</definedName>
    <definedName hidden="1" localSheetId="4" name="_xlnm._FilterDatabase">LB!$A$1:$CT$173</definedName>
    <definedName hidden="1" localSheetId="5" name="_xlnm._FilterDatabase">DMCM!$A$1:$DA$352</definedName>
    <definedName hidden="1" localSheetId="6" name="_xlnm._FilterDatabase">AM!$A$1:$DW$84</definedName>
    <definedName hidden="1" localSheetId="7" name="_xlnm._FilterDatabase">RW!$A$1:$DM$113</definedName>
    <definedName hidden="1" localSheetId="8" name="_xlnm._FilterDatabase">LW!$A$1:$DM$102</definedName>
    <definedName hidden="1" localSheetId="9" name="_xlnm._FilterDatabase">ST!$A$1:$CV$284</definedName>
  </definedNames>
  <calcPr/>
</workbook>
</file>

<file path=xl/sharedStrings.xml><?xml version="1.0" encoding="utf-8"?>
<sst xmlns="http://schemas.openxmlformats.org/spreadsheetml/2006/main" count="4017" uniqueCount="1015">
  <si>
    <t>Season</t>
  </si>
  <si>
    <t>Team</t>
  </si>
  <si>
    <t>Possession</t>
  </si>
  <si>
    <t>Ranking</t>
  </si>
  <si>
    <t>San Antonio</t>
  </si>
  <si>
    <t>Louisville City</t>
  </si>
  <si>
    <t>Memphis 901</t>
  </si>
  <si>
    <t>San Diego Loyal</t>
  </si>
  <si>
    <t>Tampa Bay Rowdies</t>
  </si>
  <si>
    <t>Colorado Springs</t>
  </si>
  <si>
    <t>Birmingham Legion</t>
  </si>
  <si>
    <t>Sacramento Republic</t>
  </si>
  <si>
    <t>Pittsburgh Riverhounds</t>
  </si>
  <si>
    <t>New Mexico United</t>
  </si>
  <si>
    <t>Miami</t>
  </si>
  <si>
    <t>Rio Grande Valley</t>
  </si>
  <si>
    <t>Detroit City</t>
  </si>
  <si>
    <t>Oakland Roots</t>
  </si>
  <si>
    <t>El Paso Locomotive</t>
  </si>
  <si>
    <t>FC Tulsa</t>
  </si>
  <si>
    <t>Las Vegas Lights</t>
  </si>
  <si>
    <t>Indy Eleven</t>
  </si>
  <si>
    <t>Phoenix Rising</t>
  </si>
  <si>
    <t>Hartford Athletic</t>
  </si>
  <si>
    <t>LA Galaxy II</t>
  </si>
  <si>
    <t>Loudoun United</t>
  </si>
  <si>
    <t>Monterey Bay FC</t>
  </si>
  <si>
    <t>Charleston Battery</t>
  </si>
  <si>
    <t>Orange County SC</t>
  </si>
  <si>
    <t>Atlanta United II</t>
  </si>
  <si>
    <t>New York RB II</t>
  </si>
  <si>
    <t>Rhode Island</t>
  </si>
  <si>
    <t>North Carolina FC</t>
  </si>
  <si>
    <t>Lexington</t>
  </si>
  <si>
    <t>Vancouver Whitecaps II</t>
  </si>
  <si>
    <t>Ventura County</t>
  </si>
  <si>
    <t xml:space="preserve"> 900+ mins</t>
  </si>
  <si>
    <t>Total STDEV</t>
  </si>
  <si>
    <t>Overall Rank</t>
  </si>
  <si>
    <t>Short / medium passes per 90</t>
  </si>
  <si>
    <t>Accurate short / medium passes, %</t>
  </si>
  <si>
    <t>Short / Medium Passsing Impact</t>
  </si>
  <si>
    <t>Long passes per 90</t>
  </si>
  <si>
    <t>Accurate long passes, %</t>
  </si>
  <si>
    <t>Long Passing Impact</t>
  </si>
  <si>
    <t>Progressive passes per 90</t>
  </si>
  <si>
    <t>Accurate progressive passes, %</t>
  </si>
  <si>
    <t>Progressive passing Impact</t>
  </si>
  <si>
    <t>Passing Impact Stdev</t>
  </si>
  <si>
    <t>Passing Impact Percentile</t>
  </si>
  <si>
    <t>Conceded goals per 90</t>
  </si>
  <si>
    <t>Shots Against P90</t>
  </si>
  <si>
    <t>Save rate, %</t>
  </si>
  <si>
    <t>Save Impact</t>
  </si>
  <si>
    <t>Prevented goals per 90</t>
  </si>
  <si>
    <t>Aerial duels per 90</t>
  </si>
  <si>
    <t>Padj Aerial duels per 90</t>
  </si>
  <si>
    <t>Aerial duels won, %</t>
  </si>
  <si>
    <t>Padj Aerial duel Impact</t>
  </si>
  <si>
    <t>Padj Exits per 90</t>
  </si>
  <si>
    <t>Goal Impact Stdev</t>
  </si>
  <si>
    <t>Goal Impact Percentile</t>
  </si>
  <si>
    <t>C. Herrera</t>
  </si>
  <si>
    <t>K. Ndiaye</t>
  </si>
  <si>
    <t>P. Blanchette</t>
  </si>
  <si>
    <t>D. Vitiello</t>
  </si>
  <si>
    <t>Renan Ribeiro</t>
  </si>
  <si>
    <t>E. Dick</t>
  </si>
  <si>
    <t>D. Jacomen</t>
  </si>
  <si>
    <t>T. Deric</t>
  </si>
  <si>
    <t>R. Arozarena</t>
  </si>
  <si>
    <t>A. Siaha</t>
  </si>
  <si>
    <t>Koke Vegas</t>
  </si>
  <si>
    <t>H. Fauroux</t>
  </si>
  <si>
    <t>E. Panicco</t>
  </si>
  <si>
    <t>J. Waite</t>
  </si>
  <si>
    <t>C. Sparrow</t>
  </si>
  <si>
    <t>N. Steinwascher</t>
  </si>
  <si>
    <t>I. Nikopolidis</t>
  </si>
  <si>
    <t>B. Díaz</t>
  </si>
  <si>
    <t>D. Las</t>
  </si>
  <si>
    <t>C. Shutler</t>
  </si>
  <si>
    <t>J. Farr</t>
  </si>
  <si>
    <t>K. Shakes</t>
  </si>
  <si>
    <t>S. Mora-Mora</t>
  </si>
  <si>
    <t>L. Zamudio</t>
  </si>
  <si>
    <t>K. Silva</t>
  </si>
  <si>
    <t>J. Penaranda</t>
  </si>
  <si>
    <t>J. McGuire</t>
  </si>
  <si>
    <t>Y. Oettl</t>
  </si>
  <si>
    <t>V. Reyes</t>
  </si>
  <si>
    <t>P. Sisniega</t>
  </si>
  <si>
    <t>K. Morton</t>
  </si>
  <si>
    <t>T. Muse</t>
  </si>
  <si>
    <t>R. Sánchez</t>
  </si>
  <si>
    <t>B. Hamid</t>
  </si>
  <si>
    <t>C. Saldaña</t>
  </si>
  <si>
    <t>L. Ketterer</t>
  </si>
  <si>
    <t>M. Van Oekel</t>
  </si>
  <si>
    <t>A. Tambakis</t>
  </si>
  <si>
    <t>Nico Campuzano</t>
  </si>
  <si>
    <t>R. Ríos Novo</t>
  </si>
  <si>
    <t>O. Semmle</t>
  </si>
  <si>
    <t>J. Garces</t>
  </si>
  <si>
    <t>C. Cochran</t>
  </si>
  <si>
    <t>A. Marcucci</t>
  </si>
  <si>
    <t>T. Trilk</t>
  </si>
  <si>
    <t>J. Caldwell</t>
  </si>
  <si>
    <t>H. Sulte</t>
  </si>
  <si>
    <t>P. Rakovsky</t>
  </si>
  <si>
    <t>D. Faundez</t>
  </si>
  <si>
    <t>K. McIntosh</t>
  </si>
  <si>
    <t>A. Romero</t>
  </si>
  <si>
    <t>A. Grinwis</t>
  </si>
  <si>
    <t>A. Wormell</t>
  </si>
  <si>
    <t>T. Romero</t>
  </si>
  <si>
    <t>E. Bandre</t>
  </si>
  <si>
    <t>A. Zendejas</t>
  </si>
  <si>
    <t>J. Lee</t>
  </si>
  <si>
    <t>E. Newton</t>
  </si>
  <si>
    <t>M. Nelson</t>
  </si>
  <si>
    <t>D. Gagliardi</t>
  </si>
  <si>
    <t>B. Lundt</t>
  </si>
  <si>
    <t>A. Romig</t>
  </si>
  <si>
    <t>N. Campisi</t>
  </si>
  <si>
    <t>E. López</t>
  </si>
  <si>
    <t>C. Cropper</t>
  </si>
  <si>
    <t>L. Díaz</t>
  </si>
  <si>
    <t>B. Thompson</t>
  </si>
  <si>
    <t>J. Rice</t>
  </si>
  <si>
    <t>T. Spangenberg</t>
  </si>
  <si>
    <t>F. Delgado</t>
  </si>
  <si>
    <t>S. Lewis</t>
  </si>
  <si>
    <t>J. Slayton</t>
  </si>
  <si>
    <t>F. Rodriguez</t>
  </si>
  <si>
    <t>Mean</t>
  </si>
  <si>
    <t>STDEV</t>
  </si>
  <si>
    <t>900+ minutes</t>
  </si>
  <si>
    <t>Defensive duels per 90</t>
  </si>
  <si>
    <t>Padj Defensive duels per 90</t>
  </si>
  <si>
    <t>Defensive duels won, %</t>
  </si>
  <si>
    <t>Defensive duels Impact</t>
  </si>
  <si>
    <t>PAdj Aerial Duel Impact</t>
  </si>
  <si>
    <t>PAdj Interceptions</t>
  </si>
  <si>
    <t>Defensive Impact Stdev</t>
  </si>
  <si>
    <t>Defenive Impact Percentile</t>
  </si>
  <si>
    <t>Lateral Passes per 90</t>
  </si>
  <si>
    <t>Lateral Accurate passes, %</t>
  </si>
  <si>
    <t>Lateral Passing Impact</t>
  </si>
  <si>
    <t>Forward passes per 90</t>
  </si>
  <si>
    <t>Accurate forward passes, %</t>
  </si>
  <si>
    <t>Forward Passing Impact</t>
  </si>
  <si>
    <t>Long Passes p90</t>
  </si>
  <si>
    <t>Long passes, %</t>
  </si>
  <si>
    <t>Long passes Impact</t>
  </si>
  <si>
    <t>Progressive passes Impact</t>
  </si>
  <si>
    <t>N. Cobb</t>
  </si>
  <si>
    <t>O. Chukwuma</t>
  </si>
  <si>
    <t>B. Washington</t>
  </si>
  <si>
    <t>E. Morales</t>
  </si>
  <si>
    <t>A. Crognale</t>
  </si>
  <si>
    <t>P. Kavita</t>
  </si>
  <si>
    <t>J. Rufe</t>
  </si>
  <si>
    <t>AJ Paterson</t>
  </si>
  <si>
    <t>R. Hamouda</t>
  </si>
  <si>
    <t>S. Suárez</t>
  </si>
  <si>
    <t>M. Howell</t>
  </si>
  <si>
    <t>S. Turnbull</t>
  </si>
  <si>
    <t>L. Archer</t>
  </si>
  <si>
    <t>P. Kilwien</t>
  </si>
  <si>
    <t>S. Palma</t>
  </si>
  <si>
    <t>G. Smith</t>
  </si>
  <si>
    <t>S. Biek</t>
  </si>
  <si>
    <t>J. Akpunonu</t>
  </si>
  <si>
    <t>J. Ockford</t>
  </si>
  <si>
    <t>D. Erdmann</t>
  </si>
  <si>
    <t>M. Mahoney</t>
  </si>
  <si>
    <t>M. Edwards</t>
  </si>
  <si>
    <t>O. Ågren</t>
  </si>
  <si>
    <t>J. Musa</t>
  </si>
  <si>
    <t>D. Lacroix</t>
  </si>
  <si>
    <t>D. Pierre</t>
  </si>
  <si>
    <t>G. Metusala</t>
  </si>
  <si>
    <t>D. Amoo-Mensah</t>
  </si>
  <si>
    <t>M. Bryant</t>
  </si>
  <si>
    <t>S. Carroll</t>
  </si>
  <si>
    <t>K. Ouimette</t>
  </si>
  <si>
    <t>S. Wiedt</t>
  </si>
  <si>
    <t>Yuma</t>
  </si>
  <si>
    <t>Ander Egiluz</t>
  </si>
  <si>
    <t>A. Fox</t>
  </si>
  <si>
    <t>E. McCue</t>
  </si>
  <si>
    <t>B. Pávkovics</t>
  </si>
  <si>
    <t>N. Dollenmayer</t>
  </si>
  <si>
    <t>Marc Navarro</t>
  </si>
  <si>
    <t>B. Craig</t>
  </si>
  <si>
    <t>T. Alfaro</t>
  </si>
  <si>
    <t>W. Ackwei</t>
  </si>
  <si>
    <t>A. Ortíz</t>
  </si>
  <si>
    <t>K. Twumasi</t>
  </si>
  <si>
    <t>A. Diz</t>
  </si>
  <si>
    <t>R. Rodríguez</t>
  </si>
  <si>
    <t>J. Fenwick</t>
  </si>
  <si>
    <t>B. Bourgeois</t>
  </si>
  <si>
    <t>Ruxi</t>
  </si>
  <si>
    <t>R. Tetteh</t>
  </si>
  <si>
    <t>J. Malou</t>
  </si>
  <si>
    <t>A. Souahy</t>
  </si>
  <si>
    <t>A. Rogers</t>
  </si>
  <si>
    <t>L. Batista</t>
  </si>
  <si>
    <t>A. Cissoko</t>
  </si>
  <si>
    <t>M. Jadama</t>
  </si>
  <si>
    <t>W. Yacoubou</t>
  </si>
  <si>
    <t>T. Patrizio Brewitt</t>
  </si>
  <si>
    <t>N. Logue</t>
  </si>
  <si>
    <t>C. McGlynn</t>
  </si>
  <si>
    <t>R. Lapert</t>
  </si>
  <si>
    <t>K. Rad</t>
  </si>
  <si>
    <t>T. Hodge</t>
  </si>
  <si>
    <t>J. Farrell</t>
  </si>
  <si>
    <t>T. Vancaeyezeele</t>
  </si>
  <si>
    <t>J. Scarlett</t>
  </si>
  <si>
    <t>T. Presthus</t>
  </si>
  <si>
    <t>M. Jérôme</t>
  </si>
  <si>
    <t>J. Vázquez</t>
  </si>
  <si>
    <t>C. Chapman-Page</t>
  </si>
  <si>
    <t>B. Ofeimu</t>
  </si>
  <si>
    <t>J. O'Brien</t>
  </si>
  <si>
    <t>P. Hogan</t>
  </si>
  <si>
    <t>J. Neal</t>
  </si>
  <si>
    <t>C. Harvey</t>
  </si>
  <si>
    <t>L. Doyle</t>
  </si>
  <si>
    <t>D. Campbell</t>
  </si>
  <si>
    <t>A. Lara</t>
  </si>
  <si>
    <t>Tony Leone</t>
  </si>
  <si>
    <t>A. Leone</t>
  </si>
  <si>
    <t>Z. Carroll</t>
  </si>
  <si>
    <t>M. Lage</t>
  </si>
  <si>
    <t>T. Zali</t>
  </si>
  <si>
    <t>J. Hafferty</t>
  </si>
  <si>
    <t>O. Jabang</t>
  </si>
  <si>
    <t>E. Klimenta</t>
  </si>
  <si>
    <t>F. Garcia</t>
  </si>
  <si>
    <t>A. Herbert</t>
  </si>
  <si>
    <t>E. Gärtig</t>
  </si>
  <si>
    <t>N. Jones</t>
  </si>
  <si>
    <t>K. Burks</t>
  </si>
  <si>
    <t>G. Gibert</t>
  </si>
  <si>
    <t>G. Lillard</t>
  </si>
  <si>
    <t>R. Hope-Gund</t>
  </si>
  <si>
    <t>C. Vom Steeg</t>
  </si>
  <si>
    <t>J. Robinson</t>
  </si>
  <si>
    <t>Y. Leerman</t>
  </si>
  <si>
    <t>D. Chica</t>
  </si>
  <si>
    <t>C. Turner</t>
  </si>
  <si>
    <t>K. Hughes</t>
  </si>
  <si>
    <t>J. Erlandson</t>
  </si>
  <si>
    <t>R. Dambrot</t>
  </si>
  <si>
    <t>J. Wynder</t>
  </si>
  <si>
    <t>S. Totsch</t>
  </si>
  <si>
    <t>W. Charpie</t>
  </si>
  <si>
    <t>K. Adams</t>
  </si>
  <si>
    <t>Arturo Ordóñez</t>
  </si>
  <si>
    <t>J. Jones</t>
  </si>
  <si>
    <t>Lucas Turci</t>
  </si>
  <si>
    <t>J. Peters</t>
  </si>
  <si>
    <t>P. Craig</t>
  </si>
  <si>
    <t>J. Palacios</t>
  </si>
  <si>
    <t>D. Barbir</t>
  </si>
  <si>
    <t>N. Cardona</t>
  </si>
  <si>
    <t>D. Knutson</t>
  </si>
  <si>
    <t>B. Akinyode</t>
  </si>
  <si>
    <t>H. Gorskie</t>
  </si>
  <si>
    <t>K. Greene</t>
  </si>
  <si>
    <t>H. Roberts</t>
  </si>
  <si>
    <t>C. Guzmán</t>
  </si>
  <si>
    <t>N. Gordon</t>
  </si>
  <si>
    <t>K. Ryden</t>
  </si>
  <si>
    <t>W. Seymore</t>
  </si>
  <si>
    <t>S. Hamilton</t>
  </si>
  <si>
    <t>T. Maples</t>
  </si>
  <si>
    <t>K. Keller</t>
  </si>
  <si>
    <t>C. Cragwell</t>
  </si>
  <si>
    <t>L. Conte</t>
  </si>
  <si>
    <t>J. Castillo</t>
  </si>
  <si>
    <t>D. De Leon</t>
  </si>
  <si>
    <t>C. Donovan</t>
  </si>
  <si>
    <t>F. Sundstrom</t>
  </si>
  <si>
    <t>A. Sundstrom</t>
  </si>
  <si>
    <t>A. Fuenmayor</t>
  </si>
  <si>
    <t>T. Morad</t>
  </si>
  <si>
    <t>N. Hackshaw</t>
  </si>
  <si>
    <t>G. Margvelashvili</t>
  </si>
  <si>
    <t>C. Riley</t>
  </si>
  <si>
    <t>J. Bravo</t>
  </si>
  <si>
    <t>A. Skendi</t>
  </si>
  <si>
    <t>M. Orozco</t>
  </si>
  <si>
    <t>D. Powers</t>
  </si>
  <si>
    <t>M. Nakkim</t>
  </si>
  <si>
    <t>A. Miles</t>
  </si>
  <si>
    <t>V. Latinovich</t>
  </si>
  <si>
    <t>N. Benalcázar</t>
  </si>
  <si>
    <t>H. Sargis</t>
  </si>
  <si>
    <t>D. Krutzen</t>
  </si>
  <si>
    <t>K. Lambert</t>
  </si>
  <si>
    <t>J. Stenberg</t>
  </si>
  <si>
    <t>M. Traore</t>
  </si>
  <si>
    <t>P. Boye</t>
  </si>
  <si>
    <t>A. Essengue</t>
  </si>
  <si>
    <t>C. Sainté</t>
  </si>
  <si>
    <t>B. Montgomery</t>
  </si>
  <si>
    <t>M. Williams</t>
  </si>
  <si>
    <t>N. Dossantos</t>
  </si>
  <si>
    <t>L. Biasi</t>
  </si>
  <si>
    <t>I. Osumanu</t>
  </si>
  <si>
    <t>S. Suber</t>
  </si>
  <si>
    <t>Beto Ydrach</t>
  </si>
  <si>
    <t>G. Vacter</t>
  </si>
  <si>
    <t>M. Duggan</t>
  </si>
  <si>
    <t>K. Yao</t>
  </si>
  <si>
    <t>F. Nodarse</t>
  </si>
  <si>
    <t>G. Stoneman</t>
  </si>
  <si>
    <t>Gabriel Alves</t>
  </si>
  <si>
    <t>A. Mabika</t>
  </si>
  <si>
    <t>Hugo Bacharach</t>
  </si>
  <si>
    <t>E. Pimentel</t>
  </si>
  <si>
    <t>J. Cabezas</t>
  </si>
  <si>
    <t>E. Kinzner</t>
  </si>
  <si>
    <t>J. Bauer</t>
  </si>
  <si>
    <t>L. Desmond</t>
  </si>
  <si>
    <t>D. Casey</t>
  </si>
  <si>
    <t>J. Timmer</t>
  </si>
  <si>
    <t>F. Kleemann</t>
  </si>
  <si>
    <t>C. Ukaegbu</t>
  </si>
  <si>
    <t>J. Khmiri</t>
  </si>
  <si>
    <t>M. Taintor</t>
  </si>
  <si>
    <t>C. Manley</t>
  </si>
  <si>
    <t>T. Boni</t>
  </si>
  <si>
    <t>E. Martin</t>
  </si>
  <si>
    <t>A. Guillén</t>
  </si>
  <si>
    <t>Roberto Castellanos</t>
  </si>
  <si>
    <t>L. Wyke</t>
  </si>
  <si>
    <t>C. Antley</t>
  </si>
  <si>
    <t>F. Lasso</t>
  </si>
  <si>
    <t>J. Doherty</t>
  </si>
  <si>
    <t>E. Munjoma</t>
  </si>
  <si>
    <t>900+  minutes</t>
  </si>
  <si>
    <t>Def Duel Impact</t>
  </si>
  <si>
    <t>PAdj Aerial duels per 90</t>
  </si>
  <si>
    <t>Defensive Impact Percentile</t>
  </si>
  <si>
    <t>Crosses per 90</t>
  </si>
  <si>
    <t>Accurate crosses, %</t>
  </si>
  <si>
    <t>Crossing Impact</t>
  </si>
  <si>
    <t>Dribbles per 90</t>
  </si>
  <si>
    <t>Successful dribbles, %</t>
  </si>
  <si>
    <t>Dribble Impact</t>
  </si>
  <si>
    <t>Progressive runs per 90</t>
  </si>
  <si>
    <t>Lateral Passes p90</t>
  </si>
  <si>
    <t>Prog passes per 90</t>
  </si>
  <si>
    <t>Accurate Prog passes, %</t>
  </si>
  <si>
    <t>Prog Passing Impact</t>
  </si>
  <si>
    <t>Accurate Long passes, %</t>
  </si>
  <si>
    <t>xA per 90</t>
  </si>
  <si>
    <t>Possession Impact Stdev</t>
  </si>
  <si>
    <t>Possession Impact Percentile</t>
  </si>
  <si>
    <t>A. Al-Qaq</t>
  </si>
  <si>
    <t>A. Astorga</t>
  </si>
  <si>
    <t>A. Daley</t>
  </si>
  <si>
    <t>A. Dixon</t>
  </si>
  <si>
    <t>A. McFadden</t>
  </si>
  <si>
    <t>A. McQueen</t>
  </si>
  <si>
    <t>A. Mohamed</t>
  </si>
  <si>
    <t>A. O'Connor-Ward</t>
  </si>
  <si>
    <t>A. Pérez</t>
  </si>
  <si>
    <t>A. Quezada</t>
  </si>
  <si>
    <t>A. Rocha</t>
  </si>
  <si>
    <t>A. Shapiro-Thompson</t>
  </si>
  <si>
    <t>A. Skundrich</t>
  </si>
  <si>
    <t>B. Mines</t>
  </si>
  <si>
    <t>B. Rendon</t>
  </si>
  <si>
    <t>B. Richards</t>
  </si>
  <si>
    <t>B. Tamacas</t>
  </si>
  <si>
    <t>C. Holstad</t>
  </si>
  <si>
    <t>C. Maloney</t>
  </si>
  <si>
    <t>C. Smith</t>
  </si>
  <si>
    <t>C. Thorn</t>
  </si>
  <si>
    <t>D. Beckford</t>
  </si>
  <si>
    <t>D. Bruce</t>
  </si>
  <si>
    <t>D. Dodson</t>
  </si>
  <si>
    <t>D. Harmon</t>
  </si>
  <si>
    <t>D. Harris</t>
  </si>
  <si>
    <t>D. King</t>
  </si>
  <si>
    <t>D. Martìnez</t>
  </si>
  <si>
    <t>D. Mejía</t>
  </si>
  <si>
    <t>D. Rovira</t>
  </si>
  <si>
    <t>E. Bird</t>
  </si>
  <si>
    <t>E. Centeno</t>
  </si>
  <si>
    <t>E. Perez</t>
  </si>
  <si>
    <t>E. Rito</t>
  </si>
  <si>
    <t>F. Sousa</t>
  </si>
  <si>
    <t>G. Diaz</t>
  </si>
  <si>
    <t>G. Doody</t>
  </si>
  <si>
    <t>H. St Clair</t>
  </si>
  <si>
    <t>H. Swartz</t>
  </si>
  <si>
    <t>H. Uzochukwu</t>
  </si>
  <si>
    <t>H. Yamazaki</t>
  </si>
  <si>
    <t>I. Hoffmann</t>
  </si>
  <si>
    <t>J. Azócar</t>
  </si>
  <si>
    <t>J. Calistri</t>
  </si>
  <si>
    <t>J. Damm</t>
  </si>
  <si>
    <t>J. Dean</t>
  </si>
  <si>
    <t>J. Garcia</t>
  </si>
  <si>
    <t>J. Greene</t>
  </si>
  <si>
    <t>J. Gurr</t>
  </si>
  <si>
    <t>J. Gyau</t>
  </si>
  <si>
    <t>J. Lindsey</t>
  </si>
  <si>
    <t>J. Metcalf</t>
  </si>
  <si>
    <t>J. Ricketts</t>
  </si>
  <si>
    <t>J. Wilson</t>
  </si>
  <si>
    <t>K. Santos</t>
  </si>
  <si>
    <t>K. Tingey</t>
  </si>
  <si>
    <t>L. Blackstock</t>
  </si>
  <si>
    <t>L. Brennan</t>
  </si>
  <si>
    <t>L. Malešević</t>
  </si>
  <si>
    <t>L. Merrill</t>
  </si>
  <si>
    <t>L. Neidlinger</t>
  </si>
  <si>
    <t>L. Paredes</t>
  </si>
  <si>
    <t>L. Stauffer</t>
  </si>
  <si>
    <t>M. Bahner</t>
  </si>
  <si>
    <t>M. Björshol</t>
  </si>
  <si>
    <t>M. Doner</t>
  </si>
  <si>
    <t>M. Johnson</t>
  </si>
  <si>
    <t>M. King</t>
  </si>
  <si>
    <t>M. Lyons</t>
  </si>
  <si>
    <t>M. Murana</t>
  </si>
  <si>
    <t>M. Segbers</t>
  </si>
  <si>
    <t>M. Sheldon</t>
  </si>
  <si>
    <t>N. Moon</t>
  </si>
  <si>
    <t>O. Fisher</t>
  </si>
  <si>
    <t>O. Jiménez</t>
  </si>
  <si>
    <t>O. Lambe</t>
  </si>
  <si>
    <t>O. Mullings</t>
  </si>
  <si>
    <t>P. Barnes</t>
  </si>
  <si>
    <t>P. Guimaraes</t>
  </si>
  <si>
    <t>P. Niyongabire</t>
  </si>
  <si>
    <t>R. Buckmaster</t>
  </si>
  <si>
    <t>R. Genzano</t>
  </si>
  <si>
    <t>R. Molina</t>
  </si>
  <si>
    <t>Rafa Mentzingen</t>
  </si>
  <si>
    <t>Rhys Williams</t>
  </si>
  <si>
    <t>S. Anderson</t>
  </si>
  <si>
    <t>S. Brewer</t>
  </si>
  <si>
    <t>S. Casiple</t>
  </si>
  <si>
    <t>S. Dalgaard</t>
  </si>
  <si>
    <t>S. Gómez</t>
  </si>
  <si>
    <t>S. McFarlane</t>
  </si>
  <si>
    <t>S. Smart</t>
  </si>
  <si>
    <t>S. Tregarthen</t>
  </si>
  <si>
    <t>Y. Boudadi</t>
  </si>
  <si>
    <t>Range</t>
  </si>
  <si>
    <t>Normalize</t>
  </si>
  <si>
    <t>A. Apollon</t>
  </si>
  <si>
    <t>A. Chattha</t>
  </si>
  <si>
    <t>A. Dia</t>
  </si>
  <si>
    <t>A. Koanda</t>
  </si>
  <si>
    <t>A. Mitrano</t>
  </si>
  <si>
    <t>A. Sanchez</t>
  </si>
  <si>
    <t>A. Stanley</t>
  </si>
  <si>
    <t>A. Villanueva</t>
  </si>
  <si>
    <t>A. Yearwood</t>
  </si>
  <si>
    <t>A. Zanne</t>
  </si>
  <si>
    <t>Ayoze García</t>
  </si>
  <si>
    <t>B. Bodily</t>
  </si>
  <si>
    <t>B. Levis</t>
  </si>
  <si>
    <t>B. Njie</t>
  </si>
  <si>
    <t>C. Asensio</t>
  </si>
  <si>
    <t>C. Gloster</t>
  </si>
  <si>
    <t>C. Ofori</t>
  </si>
  <si>
    <t>D. Lacroix*</t>
  </si>
  <si>
    <t>D. Wanner</t>
  </si>
  <si>
    <t>D. Wynne</t>
  </si>
  <si>
    <t>Damià Viader</t>
  </si>
  <si>
    <t>E. Armstrong</t>
  </si>
  <si>
    <t>É. Borelli</t>
  </si>
  <si>
    <t>E. Conway</t>
  </si>
  <si>
    <t>E. Cuello</t>
  </si>
  <si>
    <t>E. Samadia</t>
  </si>
  <si>
    <t>G. Benítez</t>
  </si>
  <si>
    <t>G. Nigro</t>
  </si>
  <si>
    <t>G. Robinson</t>
  </si>
  <si>
    <t>G. Samaké</t>
  </si>
  <si>
    <t>Gabi Torres</t>
  </si>
  <si>
    <t>H. Neville</t>
  </si>
  <si>
    <t>I. Foster</t>
  </si>
  <si>
    <t>I. Jome</t>
  </si>
  <si>
    <t>J. Areman</t>
  </si>
  <si>
    <t>J. Ayimbila</t>
  </si>
  <si>
    <t>J. Drack</t>
  </si>
  <si>
    <t>J. Etou</t>
  </si>
  <si>
    <t>J. Johnson</t>
  </si>
  <si>
    <t>J. Kwizera</t>
  </si>
  <si>
    <t>J. Medranda</t>
  </si>
  <si>
    <t>J. Morris</t>
  </si>
  <si>
    <t>J. Rasmussen</t>
  </si>
  <si>
    <t>J. Servania</t>
  </si>
  <si>
    <t>J. Suggs</t>
  </si>
  <si>
    <t>K. Awuah</t>
  </si>
  <si>
    <t>K. Kibato</t>
  </si>
  <si>
    <t>K. Sargeant</t>
  </si>
  <si>
    <t>L. Gdula</t>
  </si>
  <si>
    <t>Leo Fernandes</t>
  </si>
  <si>
    <t>M. Ambrose</t>
  </si>
  <si>
    <t>M. Benítez</t>
  </si>
  <si>
    <t>M. Lopez</t>
  </si>
  <si>
    <t>M. Mensah</t>
  </si>
  <si>
    <t>M. Real</t>
  </si>
  <si>
    <t>N. Flores</t>
  </si>
  <si>
    <t>N. Hinds</t>
  </si>
  <si>
    <t>N. Powder</t>
  </si>
  <si>
    <t>O. Bah</t>
  </si>
  <si>
    <t>O. Damm</t>
  </si>
  <si>
    <t>P. Burner</t>
  </si>
  <si>
    <t>P. Seagrist</t>
  </si>
  <si>
    <t>R. Coronado</t>
  </si>
  <si>
    <t>R. Crawford</t>
  </si>
  <si>
    <t>R. Doghman</t>
  </si>
  <si>
    <t>R. Flood</t>
  </si>
  <si>
    <t>R. James</t>
  </si>
  <si>
    <t>R. Ruiz</t>
  </si>
  <si>
    <t>R. Spaulding</t>
  </si>
  <si>
    <t>Raimar</t>
  </si>
  <si>
    <t>S. Guediri</t>
  </si>
  <si>
    <t>T. Ritondale</t>
  </si>
  <si>
    <t>T. Sousa</t>
  </si>
  <si>
    <t>W. Martínez</t>
  </si>
  <si>
    <t>W. Prentice</t>
  </si>
  <si>
    <t>Player 900+ mins</t>
  </si>
  <si>
    <t>Overall Percentile Rank</t>
  </si>
  <si>
    <t>Aerial Duel Impact</t>
  </si>
  <si>
    <t>Defensive Impact Rank</t>
  </si>
  <si>
    <t>Offensive duels per 90</t>
  </si>
  <si>
    <t>Offensive duels won, %</t>
  </si>
  <si>
    <t>Offensive Duel Impact</t>
  </si>
  <si>
    <t>Received passes per 90</t>
  </si>
  <si>
    <t>Ball Impact Stdev</t>
  </si>
  <si>
    <t>Ball Impact Rank</t>
  </si>
  <si>
    <t>Through passes per 90</t>
  </si>
  <si>
    <t>Accurate through passes, %</t>
  </si>
  <si>
    <t>Through Passing Impact</t>
  </si>
  <si>
    <t>Progressive Passing Impact</t>
  </si>
  <si>
    <t>Passing Impact STDEV</t>
  </si>
  <si>
    <t>Passing Impact Rank</t>
  </si>
  <si>
    <t>A. Molloy</t>
  </si>
  <si>
    <t>B. Ferri</t>
  </si>
  <si>
    <t>C. Martin</t>
  </si>
  <si>
    <t>J. Ngando</t>
  </si>
  <si>
    <t>K. Scott</t>
  </si>
  <si>
    <t>José Torres</t>
  </si>
  <si>
    <t>N. Houssou</t>
  </si>
  <si>
    <t>D. Luna</t>
  </si>
  <si>
    <t>T. Davila</t>
  </si>
  <si>
    <t>D. Crisostomo</t>
  </si>
  <si>
    <t>D. Mares</t>
  </si>
  <si>
    <t>M. Gamble</t>
  </si>
  <si>
    <t>J. Kelly</t>
  </si>
  <si>
    <t>R. Zambrano</t>
  </si>
  <si>
    <t>D. Polvara</t>
  </si>
  <si>
    <t>E. Laszo</t>
  </si>
  <si>
    <t>C. Lindley</t>
  </si>
  <si>
    <t>K. Forbes</t>
  </si>
  <si>
    <t>J. Chapman</t>
  </si>
  <si>
    <t>Z. Herivaux</t>
  </si>
  <si>
    <t>J. Scearce</t>
  </si>
  <si>
    <t>D. Williams</t>
  </si>
  <si>
    <t>G. Zelalem</t>
  </si>
  <si>
    <t>C. Adams</t>
  </si>
  <si>
    <t>M. Rodríguez</t>
  </si>
  <si>
    <t>R. Baca</t>
  </si>
  <si>
    <t>D. Griffin</t>
  </si>
  <si>
    <t>A. Saldaña</t>
  </si>
  <si>
    <t>J. Hernández</t>
  </si>
  <si>
    <t>N. McCabe</t>
  </si>
  <si>
    <t>Gabriel Cabral</t>
  </si>
  <si>
    <t>E. Ycaza</t>
  </si>
  <si>
    <t>M. LaGrassa</t>
  </si>
  <si>
    <t>R. Ryan</t>
  </si>
  <si>
    <t>A. Lewis</t>
  </si>
  <si>
    <t>J. Nane</t>
  </si>
  <si>
    <t>A. Guido</t>
  </si>
  <si>
    <t>C. Dennis</t>
  </si>
  <si>
    <t>M. Fehr</t>
  </si>
  <si>
    <t>C. Allan</t>
  </si>
  <si>
    <t>B. Rebellón</t>
  </si>
  <si>
    <t>Ryan Williams</t>
  </si>
  <si>
    <t>A. Quinn</t>
  </si>
  <si>
    <t>F. Valot</t>
  </si>
  <si>
    <t>J. Ingram</t>
  </si>
  <si>
    <t>D. Pedersen</t>
  </si>
  <si>
    <t>J. Nevárez</t>
  </si>
  <si>
    <t>N. Ross</t>
  </si>
  <si>
    <t>Z. Duncan</t>
  </si>
  <si>
    <t>B. Dunwell</t>
  </si>
  <si>
    <t>L. Hilton</t>
  </si>
  <si>
    <t>S. Williams</t>
  </si>
  <si>
    <t>J. Garay</t>
  </si>
  <si>
    <t>L. Rose</t>
  </si>
  <si>
    <t>F. Daroma</t>
  </si>
  <si>
    <t>A. Fortune</t>
  </si>
  <si>
    <t>B. Makangila</t>
  </si>
  <si>
    <t>I. Donasiyano</t>
  </si>
  <si>
    <t>Z. Bailey</t>
  </si>
  <si>
    <t>J. Portillo</t>
  </si>
  <si>
    <t>Nick Firmino</t>
  </si>
  <si>
    <t>H. Barry</t>
  </si>
  <si>
    <t>K. Hernández-Foster</t>
  </si>
  <si>
    <t>A. López</t>
  </si>
  <si>
    <t>K. Partida</t>
  </si>
  <si>
    <t>A. Kelly-Rosales</t>
  </si>
  <si>
    <t>S. Careaga</t>
  </si>
  <si>
    <t>N. Hernandez</t>
  </si>
  <si>
    <t>J. Corona</t>
  </si>
  <si>
    <t>M. Azira</t>
  </si>
  <si>
    <t>J. Murphy</t>
  </si>
  <si>
    <t>E. Calvillo</t>
  </si>
  <si>
    <t>E. Kwakwa</t>
  </si>
  <si>
    <t>M. Ybarra</t>
  </si>
  <si>
    <t>S. Rivas</t>
  </si>
  <si>
    <t>M. Hairston</t>
  </si>
  <si>
    <t>A. Elmasnaouy</t>
  </si>
  <si>
    <t>S. Kelly</t>
  </si>
  <si>
    <t>D. Oduro</t>
  </si>
  <si>
    <t>A. Booth</t>
  </si>
  <si>
    <t>T. Gibson</t>
  </si>
  <si>
    <t>T. McCabe</t>
  </si>
  <si>
    <t>J. Blake</t>
  </si>
  <si>
    <t>A. Asiedu</t>
  </si>
  <si>
    <t>T. Tiente</t>
  </si>
  <si>
    <t>P. Čuić</t>
  </si>
  <si>
    <t>C. Fernández</t>
  </si>
  <si>
    <t>M. Fissore</t>
  </si>
  <si>
    <t>N. Worth</t>
  </si>
  <si>
    <t>L. Prpa</t>
  </si>
  <si>
    <t>N. Matsoso</t>
  </si>
  <si>
    <t>D. Mercado</t>
  </si>
  <si>
    <t>S. Djeffal</t>
  </si>
  <si>
    <t>A. Basuljevic</t>
  </si>
  <si>
    <t>L. Paul</t>
  </si>
  <si>
    <t>L. Herrera</t>
  </si>
  <si>
    <t>M. Downs</t>
  </si>
  <si>
    <t>Luis Felipe</t>
  </si>
  <si>
    <t>J. Hayes</t>
  </si>
  <si>
    <t>C. Bone</t>
  </si>
  <si>
    <t>M. Corcoran</t>
  </si>
  <si>
    <t>Marcos Serrato</t>
  </si>
  <si>
    <t>W. Fonguck</t>
  </si>
  <si>
    <t>M. Romero</t>
  </si>
  <si>
    <t>A. Jiménez</t>
  </si>
  <si>
    <t>A. Jimenez</t>
  </si>
  <si>
    <t>F. Bettache</t>
  </si>
  <si>
    <t>L. Wootton</t>
  </si>
  <si>
    <t>M. Omar</t>
  </si>
  <si>
    <t>P. Gallaway</t>
  </si>
  <si>
    <t>J. Wälti</t>
  </si>
  <si>
    <t>B. Sample</t>
  </si>
  <si>
    <t>R. O''Driscoll</t>
  </si>
  <si>
    <t>Victor PC</t>
  </si>
  <si>
    <t>Y. Ekra</t>
  </si>
  <si>
    <t>T. Rocha</t>
  </si>
  <si>
    <t>M. Knapp</t>
  </si>
  <si>
    <t>N. Okello</t>
  </si>
  <si>
    <t>E. Wynder</t>
  </si>
  <si>
    <t>E. Hyndman</t>
  </si>
  <si>
    <t>B. Creek</t>
  </si>
  <si>
    <t>Bura Nogueira</t>
  </si>
  <si>
    <t>C. Parano</t>
  </si>
  <si>
    <t>D. McCartney</t>
  </si>
  <si>
    <t>B. Diallo</t>
  </si>
  <si>
    <t>Jorge González</t>
  </si>
  <si>
    <t>J. Torres</t>
  </si>
  <si>
    <t>L. Haakenson</t>
  </si>
  <si>
    <t>S. Echevarria</t>
  </si>
  <si>
    <t>M. Pinto</t>
  </si>
  <si>
    <t>S. Brown</t>
  </si>
  <si>
    <t>B. Byaruhanga</t>
  </si>
  <si>
    <t>C. Nava</t>
  </si>
  <si>
    <t>M. Maldonado</t>
  </si>
  <si>
    <t>S. Mcilhatton</t>
  </si>
  <si>
    <t>J. Schmidt</t>
  </si>
  <si>
    <t>A. Soto</t>
  </si>
  <si>
    <t>X. Gnaulati</t>
  </si>
  <si>
    <t>R. Zouhir</t>
  </si>
  <si>
    <t>E. Martínez</t>
  </si>
  <si>
    <t>R. Somersall</t>
  </si>
  <si>
    <t>D. Dowouna</t>
  </si>
  <si>
    <t>A. Diop</t>
  </si>
  <si>
    <t>D. Gasso</t>
  </si>
  <si>
    <t>R. Thellufsen Pedersen</t>
  </si>
  <si>
    <t>R. Mertz</t>
  </si>
  <si>
    <t>Z. Zandi</t>
  </si>
  <si>
    <t>A. González Mendoza</t>
  </si>
  <si>
    <t>J. Almaguer</t>
  </si>
  <si>
    <t>D. Gomez</t>
  </si>
  <si>
    <t>R. Aguilera</t>
  </si>
  <si>
    <t>C. Pearson</t>
  </si>
  <si>
    <t>C. Moguel</t>
  </si>
  <si>
    <t>B. Willey</t>
  </si>
  <si>
    <t>A. Rebollar</t>
  </si>
  <si>
    <t>J. Bushue</t>
  </si>
  <si>
    <t>E. Davila</t>
  </si>
  <si>
    <t>L. Berrón</t>
  </si>
  <si>
    <t>G. Doratiotto</t>
  </si>
  <si>
    <t>M. Botta</t>
  </si>
  <si>
    <t>P. Leal</t>
  </si>
  <si>
    <t>J. Delem</t>
  </si>
  <si>
    <t>G. Colli</t>
  </si>
  <si>
    <t>C. Sorto</t>
  </si>
  <si>
    <t>J. DeZart</t>
  </si>
  <si>
    <t>Junior Moreira</t>
  </si>
  <si>
    <t>Jonathan Jiménez</t>
  </si>
  <si>
    <t>Playerv 900+mins</t>
  </si>
  <si>
    <t>Percentile</t>
  </si>
  <si>
    <t>Minutes played</t>
  </si>
  <si>
    <t>xG</t>
  </si>
  <si>
    <t>Penalties taken</t>
  </si>
  <si>
    <t>Non PKxG</t>
  </si>
  <si>
    <t>Non PKxG P90</t>
  </si>
  <si>
    <t>Non-penalty goals per 90</t>
  </si>
  <si>
    <t>Shots per 90</t>
  </si>
  <si>
    <t>Shots on target, %</t>
  </si>
  <si>
    <t>Shooting Impact</t>
  </si>
  <si>
    <t>xAp90</t>
  </si>
  <si>
    <t>Goal Threat Stdev</t>
  </si>
  <si>
    <t>Goal Threat Rank</t>
  </si>
  <si>
    <t>Touches in box per 90</t>
  </si>
  <si>
    <t>Key passes per 90</t>
  </si>
  <si>
    <t>Passes to final third per 90</t>
  </si>
  <si>
    <t>Accurate passes to final third, %</t>
  </si>
  <si>
    <t>Passes to Final Third Impact</t>
  </si>
  <si>
    <t>Passes to penalty area per 90</t>
  </si>
  <si>
    <t>Accurate passes to penalty area, %</t>
  </si>
  <si>
    <t>Passes to PB Impact</t>
  </si>
  <si>
    <t>Through Passes Impact</t>
  </si>
  <si>
    <t>Deep completions per 90</t>
  </si>
  <si>
    <t>Prog Passes Impact</t>
  </si>
  <si>
    <t>T. Ku-Dipietro</t>
  </si>
  <si>
    <t>Keko Gontán</t>
  </si>
  <si>
    <t>A. Rodriguez</t>
  </si>
  <si>
    <t>Bruno Lapa</t>
  </si>
  <si>
    <t>R. López</t>
  </si>
  <si>
    <t>R. Cicerone</t>
  </si>
  <si>
    <t>P. Armenakas</t>
  </si>
  <si>
    <t>T. Magee</t>
  </si>
  <si>
    <t>M. Vargas</t>
  </si>
  <si>
    <t>H. Avayevu</t>
  </si>
  <si>
    <t>L. Kissiedou</t>
  </si>
  <si>
    <t>D. Barrera</t>
  </si>
  <si>
    <t>Q. Huerman</t>
  </si>
  <si>
    <t>N. Markanich</t>
  </si>
  <si>
    <t>R. Cabral</t>
  </si>
  <si>
    <t>M. Micaletto</t>
  </si>
  <si>
    <t>D. Matheus</t>
  </si>
  <si>
    <t>F. Varela</t>
  </si>
  <si>
    <t>M. Moloto</t>
  </si>
  <si>
    <t>O. Sylla</t>
  </si>
  <si>
    <t>J. Henríquez</t>
  </si>
  <si>
    <t>J. Cedeño</t>
  </si>
  <si>
    <t>R. Méndez Rubín</t>
  </si>
  <si>
    <t>J. Rafanello</t>
  </si>
  <si>
    <t>I. Cerro</t>
  </si>
  <si>
    <t>J. Brito</t>
  </si>
  <si>
    <t>T. Zárate</t>
  </si>
  <si>
    <t>A. Carleton</t>
  </si>
  <si>
    <t>C. Ahl</t>
  </si>
  <si>
    <t>J. Webber</t>
  </si>
  <si>
    <t>P. Marie</t>
  </si>
  <si>
    <t>S. Gleadle</t>
  </si>
  <si>
    <t>D. Rios</t>
  </si>
  <si>
    <t>R. Piggott</t>
  </si>
  <si>
    <t>C. Jaime</t>
  </si>
  <si>
    <t>C. Wehan</t>
  </si>
  <si>
    <t>M. Epps</t>
  </si>
  <si>
    <t>S. Sserwadda</t>
  </si>
  <si>
    <t>MD Myers</t>
  </si>
  <si>
    <t>L. Mfeka</t>
  </si>
  <si>
    <t>V. Noël</t>
  </si>
  <si>
    <t>J. Castellano</t>
  </si>
  <si>
    <t>S. Guenzatti</t>
  </si>
  <si>
    <t>A. Fontana</t>
  </si>
  <si>
    <t>D. Verón</t>
  </si>
  <si>
    <t>C. Rutz</t>
  </si>
  <si>
    <t>900 + MINS</t>
  </si>
  <si>
    <t>Goal Threst Stdev</t>
  </si>
  <si>
    <t>Crosses to goalie box per 90</t>
  </si>
  <si>
    <t>Deep completed crosses per 90</t>
  </si>
  <si>
    <t>Box Impact Stdev</t>
  </si>
  <si>
    <t>Box Impact Rank</t>
  </si>
  <si>
    <t>Accelerations per 90</t>
  </si>
  <si>
    <t>Ball Impact STDEV</t>
  </si>
  <si>
    <t>T. Etaka Preston</t>
  </si>
  <si>
    <t>B. Ownby</t>
  </si>
  <si>
    <t>M. Foster</t>
  </si>
  <si>
    <t>Luiz Fernando</t>
  </si>
  <si>
    <t>P. Kasim</t>
  </si>
  <si>
    <t>M. Akale</t>
  </si>
  <si>
    <t>C. François</t>
  </si>
  <si>
    <t>J. Pérez</t>
  </si>
  <si>
    <t>M. Ngalina</t>
  </si>
  <si>
    <t>E. Gallardo</t>
  </si>
  <si>
    <t>Marlon</t>
  </si>
  <si>
    <t>S. Asante</t>
  </si>
  <si>
    <t>P. Saydee</t>
  </si>
  <si>
    <t>J. Fjeldberg</t>
  </si>
  <si>
    <t>C. Dunbar</t>
  </si>
  <si>
    <t>C. Boone</t>
  </si>
  <si>
    <t>R. Serrano</t>
  </si>
  <si>
    <t>D. Kostyshyn</t>
  </si>
  <si>
    <t>B. Iloski</t>
  </si>
  <si>
    <t>J. Hopkins</t>
  </si>
  <si>
    <t>R. Dally</t>
  </si>
  <si>
    <t>S. Lukić</t>
  </si>
  <si>
    <t>Fidel Barajas</t>
  </si>
  <si>
    <t>T. Pasher</t>
  </si>
  <si>
    <t>A. Flanagan</t>
  </si>
  <si>
    <t>W. Cabrera</t>
  </si>
  <si>
    <t>L. Walker</t>
  </si>
  <si>
    <t>M. Yosef</t>
  </si>
  <si>
    <t>A. Midence Alvarado</t>
  </si>
  <si>
    <t>Z. Lewis</t>
  </si>
  <si>
    <t>Pedro Santos</t>
  </si>
  <si>
    <t>R. Zacarías</t>
  </si>
  <si>
    <t>A. Dalou</t>
  </si>
  <si>
    <t>I. Martinez</t>
  </si>
  <si>
    <t>Zoumana Diarra</t>
  </si>
  <si>
    <t>M. War</t>
  </si>
  <si>
    <t>L. Johnson</t>
  </si>
  <si>
    <t>K. Smith</t>
  </si>
  <si>
    <t>Rodrigo Da Costa</t>
  </si>
  <si>
    <t>Duhaney Williams</t>
  </si>
  <si>
    <t>B. Jamison</t>
  </si>
  <si>
    <t>M. Kuningas</t>
  </si>
  <si>
    <t>Diogo Pacheco</t>
  </si>
  <si>
    <t>C. Gannon</t>
  </si>
  <si>
    <t>M. Cichero</t>
  </si>
  <si>
    <t>Pedro Dolabella</t>
  </si>
  <si>
    <t>R. Ballard</t>
  </si>
  <si>
    <t>N. Meza</t>
  </si>
  <si>
    <t>L. Melano</t>
  </si>
  <si>
    <t>M. Adedokun</t>
  </si>
  <si>
    <t>E. Mushagalusa</t>
  </si>
  <si>
    <t>M. Malango</t>
  </si>
  <si>
    <t>Santi Moar</t>
  </si>
  <si>
    <t>K. ElMedkhar</t>
  </si>
  <si>
    <t>Danny Trejo</t>
  </si>
  <si>
    <t>C. Hegardt</t>
  </si>
  <si>
    <t>T. Trager</t>
  </si>
  <si>
    <t>G. Pérez</t>
  </si>
  <si>
    <t>J. LaCava</t>
  </si>
  <si>
    <t>M. Johnsen</t>
  </si>
  <si>
    <t>C. Pinzón</t>
  </si>
  <si>
    <t>T. Reid</t>
  </si>
  <si>
    <t>A. Aboukoura</t>
  </si>
  <si>
    <t>P. Petrović</t>
  </si>
  <si>
    <t>J. Reyes</t>
  </si>
  <si>
    <t>D. Nwegbo</t>
  </si>
  <si>
    <t>S. Velásquez</t>
  </si>
  <si>
    <t>R. Bidois</t>
  </si>
  <si>
    <t>A. Moreno</t>
  </si>
  <si>
    <t>D. Gutiérrez</t>
  </si>
  <si>
    <t>E. Goldthorp</t>
  </si>
  <si>
    <t>D. Formella</t>
  </si>
  <si>
    <t>J. Rivas</t>
  </si>
  <si>
    <t>D. Borczak</t>
  </si>
  <si>
    <t>M. Iloski</t>
  </si>
  <si>
    <t>N. Law</t>
  </si>
  <si>
    <t>O. Bassett</t>
  </si>
  <si>
    <t>A. Gavilanes</t>
  </si>
  <si>
    <t>M. Gaines</t>
  </si>
  <si>
    <t>R. Telfer</t>
  </si>
  <si>
    <t>J. Filipe</t>
  </si>
  <si>
    <t>J. Enríquez</t>
  </si>
  <si>
    <t>C. Vázquez</t>
  </si>
  <si>
    <t>Y. Hanya</t>
  </si>
  <si>
    <t>S. Dawkins</t>
  </si>
  <si>
    <t>L. Perez</t>
  </si>
  <si>
    <t>H. Robledo</t>
  </si>
  <si>
    <t>E. Oteng</t>
  </si>
  <si>
    <t>D. Johnson</t>
  </si>
  <si>
    <t>J. Klein</t>
  </si>
  <si>
    <t>T. Roberts</t>
  </si>
  <si>
    <t>Non-penalty goals p90</t>
  </si>
  <si>
    <t>Goal conversion %</t>
  </si>
  <si>
    <t>Aerial Duel impact</t>
  </si>
  <si>
    <t>Ball Impact</t>
  </si>
  <si>
    <t>Penalty box passes Impact</t>
  </si>
  <si>
    <t>Link Play Stdev</t>
  </si>
  <si>
    <t>Link Play Rank</t>
  </si>
  <si>
    <t>E. Azcona</t>
  </si>
  <si>
    <t>K. Bennett</t>
  </si>
  <si>
    <t>C. Jennings</t>
  </si>
  <si>
    <t>L. Solignac</t>
  </si>
  <si>
    <t>J. Gómez</t>
  </si>
  <si>
    <t>G. Hurst</t>
  </si>
  <si>
    <t>J. Conway</t>
  </si>
  <si>
    <t>T. Moshobane</t>
  </si>
  <si>
    <t>E. Collier</t>
  </si>
  <si>
    <t>R. Damus</t>
  </si>
  <si>
    <t>T. Ángel</t>
  </si>
  <si>
    <t>T. Amang</t>
  </si>
  <si>
    <t>K. Vassell</t>
  </si>
  <si>
    <t>M. Arteaga</t>
  </si>
  <si>
    <t>N. Pickering</t>
  </si>
  <si>
    <t>W. Harris</t>
  </si>
  <si>
    <t>J. Agudelo</t>
  </si>
  <si>
    <t>B. Avila</t>
  </si>
  <si>
    <t>R. Avila</t>
  </si>
  <si>
    <t>Z. Ryan</t>
  </si>
  <si>
    <t>O. Karlsson</t>
  </si>
  <si>
    <t>A. Diouf</t>
  </si>
  <si>
    <t>D. Smith</t>
  </si>
  <si>
    <t>Braudílio Rodrigues</t>
  </si>
  <si>
    <t>C. Burke</t>
  </si>
  <si>
    <t>Cory Burke</t>
  </si>
  <si>
    <t>F. Ajago</t>
  </si>
  <si>
    <t>Duba</t>
  </si>
  <si>
    <t>K. Greig</t>
  </si>
  <si>
    <t>P. Judd</t>
  </si>
  <si>
    <t>M. Salazar</t>
  </si>
  <si>
    <t>E. Amoh</t>
  </si>
  <si>
    <t>W. Leggett</t>
  </si>
  <si>
    <t>A. Williams</t>
  </si>
  <si>
    <t>F. López</t>
  </si>
  <si>
    <t>JJ Williams</t>
  </si>
  <si>
    <t>N. Fuson</t>
  </si>
  <si>
    <t>A. Dikwa</t>
  </si>
  <si>
    <t>J. Rodriguez</t>
  </si>
  <si>
    <t>A. Peláez</t>
  </si>
  <si>
    <t>J. Tejada</t>
  </si>
  <si>
    <t>B. Morris</t>
  </si>
  <si>
    <t>I. Sacko</t>
  </si>
  <si>
    <t>R. Williams</t>
  </si>
  <si>
    <t>M. Dyer</t>
  </si>
  <si>
    <t>P. Goodrum</t>
  </si>
  <si>
    <t>D. Rivera</t>
  </si>
  <si>
    <t>T. Freeman</t>
  </si>
  <si>
    <t>S. Simonsen</t>
  </si>
  <si>
    <t>A. Liadi</t>
  </si>
  <si>
    <t>B. Jacquesson</t>
  </si>
  <si>
    <t>T. Williamson</t>
  </si>
  <si>
    <t>M. Doyle</t>
  </si>
  <si>
    <t>D. Kelly</t>
  </si>
  <si>
    <t>E. Sonupé</t>
  </si>
  <si>
    <t>A. Apodaca</t>
  </si>
  <si>
    <t>J. Dhillon</t>
  </si>
  <si>
    <t>J. Kiesewetter</t>
  </si>
  <si>
    <t>N. Brett</t>
  </si>
  <si>
    <t>K. Phillips</t>
  </si>
  <si>
    <t>T. Amann</t>
  </si>
  <si>
    <t>C. Lancaster</t>
  </si>
  <si>
    <t>W. Pacius</t>
  </si>
  <si>
    <t>M. Ramírez</t>
  </si>
  <si>
    <t>D. Suárez</t>
  </si>
  <si>
    <t>B. Brown</t>
  </si>
  <si>
    <t>E. Zubak</t>
  </si>
  <si>
    <t>A. Hoppenot</t>
  </si>
  <si>
    <t>K. Edwards</t>
  </si>
  <si>
    <t>Stéfano Pinho</t>
  </si>
  <si>
    <t>R. Parkes</t>
  </si>
  <si>
    <t>C. Repetto</t>
  </si>
  <si>
    <t>K. Murphy</t>
  </si>
  <si>
    <t>M. Gonzalez</t>
  </si>
  <si>
    <t>P. Wilson</t>
  </si>
  <si>
    <t>J. Sinisterra</t>
  </si>
  <si>
    <t>M. Dieng</t>
  </si>
  <si>
    <t>L. Archimède</t>
  </si>
  <si>
    <t>S. Blanco</t>
  </si>
  <si>
    <t>F. Bonfiglio</t>
  </si>
  <si>
    <t>S. Herrera</t>
  </si>
  <si>
    <t>A. Martínez</t>
  </si>
  <si>
    <t>J. Obregón</t>
  </si>
  <si>
    <t>E. Torres</t>
  </si>
  <si>
    <t>S. Okoli</t>
  </si>
  <si>
    <t>S. Stojanovic</t>
  </si>
  <si>
    <t>K. Lacey</t>
  </si>
  <si>
    <t>M. Chol</t>
  </si>
  <si>
    <t>D. Iskenderian</t>
  </si>
  <si>
    <t>C. Torres</t>
  </si>
  <si>
    <t>P. Botello Faz</t>
  </si>
  <si>
    <t>F. Atuahene</t>
  </si>
  <si>
    <t>T. Bagley</t>
  </si>
  <si>
    <t>J. Dolling</t>
  </si>
  <si>
    <t>L. Ivanovic</t>
  </si>
  <si>
    <t>I. Paul</t>
  </si>
  <si>
    <t>A. Søjberg</t>
  </si>
  <si>
    <t>T. Calheira</t>
  </si>
  <si>
    <t>Y. Matthews</t>
  </si>
  <si>
    <t>O. Anderson</t>
  </si>
  <si>
    <t>C. Volesky</t>
  </si>
  <si>
    <t>M. Chéry</t>
  </si>
  <si>
    <t>L. Jamieson</t>
  </si>
  <si>
    <t>J. Adebayo-Smith</t>
  </si>
  <si>
    <t>M. McNulty</t>
  </si>
  <si>
    <t>T. Showunmi</t>
  </si>
  <si>
    <t>E. Kizza</t>
  </si>
  <si>
    <t>K. Sterling</t>
  </si>
  <si>
    <t>E. Johnson</t>
  </si>
  <si>
    <t>A. Bibout</t>
  </si>
  <si>
    <t>A. Obalola</t>
  </si>
  <si>
    <t>T. Oluwaseyi</t>
  </si>
  <si>
    <t>I. Bailone</t>
  </si>
  <si>
    <t>S. Patiño</t>
  </si>
  <si>
    <t>Luis Pedro</t>
  </si>
  <si>
    <t>M. Lawrence</t>
  </si>
  <si>
    <t>S. Adeniran</t>
  </si>
  <si>
    <t>O. Roche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</si>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</sst>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i/>
      <sz val="11.0"/>
      <color theme="1"/>
      <name val="Arial"/>
    </font>
    <font>
      <sz val="9.0"/>
      <color rgb="FF11A9CC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sz val="9.0"/>
      <color rgb="FF000000"/>
      <name val="&quot;Google Sans Mono&quot;"/>
    </font>
    <font>
      <sz val="11.0"/>
      <color theme="1"/>
      <name val="Arial"/>
      <scheme val="minor"/>
    </font>
    <font>
      <sz val="9.0"/>
      <color rgb="FF11A9CC"/>
      <name val="&quot;Google Sans Mono&quot;"/>
    </font>
    <font>
      <b/>
      <color theme="1"/>
      <name val="Arial"/>
      <scheme val="minor"/>
    </font>
    <font>
      <color rgb="FF000000"/>
      <name val="Arial"/>
      <scheme val="minor"/>
    </font>
    <font>
      <sz val="11.0"/>
      <color rgb="FF333333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C1C1C1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vertical="center"/>
    </xf>
    <xf borderId="0" fillId="0" fontId="4" numFmtId="4" xfId="0" applyAlignment="1" applyFont="1" applyNumberFormat="1">
      <alignment horizontal="center" vertical="center"/>
    </xf>
    <xf borderId="0" fillId="6" fontId="2" numFmtId="0" xfId="0" applyAlignment="1" applyFont="1">
      <alignment horizontal="center" readingOrder="0" shrinkToFit="0" vertical="center" wrapText="1"/>
    </xf>
    <xf borderId="0" fillId="7" fontId="5" numFmtId="0" xfId="0" applyFill="1" applyFont="1"/>
    <xf borderId="0" fillId="0" fontId="4" numFmtId="0" xfId="0" applyAlignment="1" applyFont="1">
      <alignment horizontal="center" vertical="center"/>
    </xf>
    <xf borderId="0" fillId="8" fontId="2" numFmtId="0" xfId="0" applyAlignment="1" applyFill="1" applyFont="1">
      <alignment horizontal="center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/>
    </xf>
    <xf borderId="0" fillId="2" fontId="4" numFmtId="4" xfId="0" applyAlignment="1" applyFont="1" applyNumberFormat="1">
      <alignment horizontal="center" vertical="bottom"/>
    </xf>
    <xf borderId="0" fillId="3" fontId="6" numFmtId="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shrinkToFit="0" wrapText="0"/>
    </xf>
    <xf borderId="0" fillId="2" fontId="6" numFmtId="4" xfId="0" applyAlignment="1" applyFont="1" applyNumberFormat="1">
      <alignment horizontal="center" vertical="bottom"/>
    </xf>
    <xf borderId="0" fillId="7" fontId="7" numFmtId="4" xfId="0" applyAlignment="1" applyFont="1" applyNumberFormat="1">
      <alignment horizontal="center" vertical="bottom"/>
    </xf>
    <xf borderId="0" fillId="9" fontId="8" numFmtId="4" xfId="0" applyAlignment="1" applyFill="1" applyFont="1" applyNumberFormat="1">
      <alignment horizontal="center" vertical="bottom"/>
    </xf>
    <xf borderId="0" fillId="4" fontId="6" numFmtId="4" xfId="0" applyAlignment="1" applyFont="1" applyNumberFormat="1">
      <alignment horizontal="center" vertical="bottom"/>
    </xf>
    <xf borderId="0" fillId="10" fontId="9" numFmtId="4" xfId="0" applyAlignment="1" applyFill="1" applyFont="1" applyNumberFormat="1">
      <alignment horizontal="center" vertical="bottom"/>
    </xf>
    <xf borderId="0" fillId="5" fontId="6" numFmtId="4" xfId="0" applyAlignment="1" applyFont="1" applyNumberFormat="1">
      <alignment horizontal="center" vertical="bottom"/>
    </xf>
    <xf borderId="0" fillId="6" fontId="6" numFmtId="4" xfId="0" applyAlignment="1" applyFont="1" applyNumberFormat="1">
      <alignment horizontal="center" vertical="bottom"/>
    </xf>
    <xf borderId="0" fillId="7" fontId="10" numFmtId="4" xfId="0" applyAlignment="1" applyFont="1" applyNumberFormat="1">
      <alignment horizontal="center"/>
    </xf>
    <xf borderId="0" fillId="0" fontId="3" numFmtId="4" xfId="0" applyAlignment="1" applyFont="1" applyNumberFormat="1">
      <alignment horizontal="center" readingOrder="0" shrinkToFit="0" wrapText="0"/>
    </xf>
    <xf borderId="0" fillId="8" fontId="4" numFmtId="4" xfId="0" applyAlignment="1" applyFont="1" applyNumberFormat="1">
      <alignment horizontal="center" vertical="bottom"/>
    </xf>
    <xf borderId="0" fillId="8" fontId="6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11" numFmtId="0" xfId="0" applyFont="1"/>
    <xf borderId="0" fillId="0" fontId="5" numFmtId="0" xfId="0" applyAlignment="1" applyFont="1">
      <alignment horizontal="center"/>
    </xf>
    <xf borderId="0" fillId="0" fontId="9" numFmtId="4" xfId="0" applyAlignment="1" applyFont="1" applyNumberFormat="1">
      <alignment horizontal="center" readingOrder="0" vertical="bottom"/>
    </xf>
    <xf borderId="0" fillId="0" fontId="9" numFmtId="4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11" fontId="3" numFmtId="0" xfId="0" applyAlignment="1" applyFill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Font="1"/>
    <xf borderId="0" fillId="5" fontId="3" numFmtId="0" xfId="0" applyAlignment="1" applyFont="1">
      <alignment horizontal="center" readingOrder="0" shrinkToFit="0" vertical="center" wrapText="1"/>
    </xf>
    <xf borderId="0" fillId="2" fontId="5" numFmtId="4" xfId="0" applyAlignment="1" applyFont="1" applyNumberFormat="1">
      <alignment horizontal="center"/>
    </xf>
    <xf borderId="0" fillId="0" fontId="12" numFmtId="4" xfId="0" applyAlignment="1" applyFont="1" applyNumberFormat="1">
      <alignment horizontal="center"/>
    </xf>
    <xf borderId="0" fillId="7" fontId="8" numFmtId="4" xfId="0" applyAlignment="1" applyFont="1" applyNumberFormat="1">
      <alignment horizontal="center" vertical="bottom"/>
    </xf>
    <xf borderId="0" fillId="8" fontId="10" numFmtId="4" xfId="0" applyAlignment="1" applyFont="1" applyNumberFormat="1">
      <alignment horizontal="center"/>
    </xf>
    <xf borderId="0" fillId="8" fontId="6" numFmtId="4" xfId="0" applyAlignment="1" applyFont="1" applyNumberFormat="1">
      <alignment horizontal="center" readingOrder="0" shrinkToFit="0" vertical="bottom" wrapText="0"/>
    </xf>
    <xf borderId="0" fillId="11" fontId="6" numFmtId="4" xfId="0" applyAlignment="1" applyFont="1" applyNumberFormat="1">
      <alignment horizontal="center" vertical="bottom"/>
    </xf>
    <xf borderId="0" fillId="5" fontId="5" numFmtId="4" xfId="0" applyAlignment="1" applyFont="1" applyNumberFormat="1">
      <alignment horizontal="center"/>
    </xf>
    <xf borderId="0" fillId="10" fontId="6" numFmtId="4" xfId="0" applyAlignment="1" applyFont="1" applyNumberFormat="1">
      <alignment horizontal="center" readingOrder="0" shrinkToFit="0" vertical="bottom" wrapText="0"/>
    </xf>
    <xf borderId="0" fillId="7" fontId="6" numFmtId="4" xfId="0" applyAlignment="1" applyFont="1" applyNumberFormat="1">
      <alignment horizontal="center" readingOrder="0" shrinkToFit="0" vertical="bottom" wrapText="0"/>
    </xf>
    <xf borderId="0" fillId="7" fontId="12" numFmtId="4" xfId="0" applyAlignment="1" applyFont="1" applyNumberFormat="1">
      <alignment horizontal="center"/>
    </xf>
    <xf borderId="0" fillId="0" fontId="4" numFmtId="4" xfId="0" applyAlignment="1" applyFont="1" applyNumberFormat="1">
      <alignment vertical="bottom"/>
    </xf>
    <xf borderId="0" fillId="0" fontId="6" numFmtId="4" xfId="0" applyAlignment="1" applyFont="1" applyNumberFormat="1">
      <alignment horizontal="center" readingOrder="0" shrinkToFit="0" vertical="bottom" wrapText="0"/>
    </xf>
    <xf borderId="0" fillId="0" fontId="8" numFmtId="4" xfId="0" applyAlignment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4" fontId="3" numFmtId="0" xfId="0" applyAlignment="1" applyFont="1">
      <alignment horizontal="center" readingOrder="0" shrinkToFit="0" vertical="center" wrapText="1"/>
    </xf>
    <xf borderId="0" fillId="12" fontId="6" numFmtId="4" xfId="0" applyAlignment="1" applyFill="1" applyFont="1" applyNumberFormat="1">
      <alignment horizontal="center" vertical="bottom"/>
    </xf>
    <xf borderId="0" fillId="13" fontId="9" numFmtId="4" xfId="0" applyAlignment="1" applyFill="1" applyFont="1" applyNumberFormat="1">
      <alignment horizontal="center" readingOrder="0" vertical="bottom"/>
    </xf>
    <xf borderId="0" fillId="13" fontId="5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14" fontId="3" numFmtId="0" xfId="0" applyAlignment="1" applyFont="1">
      <alignment horizontal="center" readingOrder="0" shrinkToFit="0" vertical="center" wrapText="1"/>
    </xf>
    <xf borderId="0" fillId="15" fontId="13" numFmtId="0" xfId="0" applyAlignment="1" applyFill="1" applyFont="1">
      <alignment horizontal="center" readingOrder="0" shrinkToFit="0" vertical="center" wrapText="1"/>
    </xf>
    <xf borderId="0" fillId="8" fontId="8" numFmtId="4" xfId="0" applyAlignment="1" applyFont="1" applyNumberFormat="1">
      <alignment horizontal="center" vertical="bottom"/>
    </xf>
    <xf borderId="0" fillId="5" fontId="8" numFmtId="4" xfId="0" applyAlignment="1" applyFont="1" applyNumberFormat="1">
      <alignment horizontal="center" vertical="bottom"/>
    </xf>
    <xf borderId="0" fillId="14" fontId="6" numFmtId="4" xfId="0" applyAlignment="1" applyFont="1" applyNumberFormat="1">
      <alignment horizontal="center" vertical="bottom"/>
    </xf>
    <xf borderId="0" fillId="15" fontId="6" numFmtId="4" xfId="0" applyAlignment="1" applyFont="1" applyNumberFormat="1">
      <alignment horizontal="center" vertical="bottom"/>
    </xf>
    <xf borderId="0" fillId="7" fontId="12" numFmtId="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6" fontId="4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15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" xfId="0" applyAlignment="1" applyFont="1" applyNumberFormat="1">
      <alignment horizontal="center" readingOrder="0" shrinkToFit="0" vertical="bottom" wrapText="0"/>
    </xf>
    <xf borderId="0" fillId="6" fontId="6" numFmtId="4" xfId="0" applyAlignment="1" applyFont="1" applyNumberFormat="1">
      <alignment horizontal="center" readingOrder="0" shrinkToFit="0" vertical="bottom" wrapText="0"/>
    </xf>
    <xf borderId="0" fillId="2" fontId="6" numFmtId="4" xfId="0" applyAlignment="1" applyFont="1" applyNumberFormat="1">
      <alignment horizontal="center" readingOrder="0" shrinkToFit="0" vertical="bottom" wrapText="0"/>
    </xf>
    <xf borderId="0" fillId="4" fontId="6" numFmtId="4" xfId="0" applyAlignment="1" applyFont="1" applyNumberFormat="1">
      <alignment horizontal="center" readingOrder="0" shrinkToFit="0" vertical="bottom" wrapText="0"/>
    </xf>
    <xf borderId="0" fillId="5" fontId="6" numFmtId="4" xfId="0" applyAlignment="1" applyFont="1" applyNumberFormat="1">
      <alignment horizontal="center" readingOrder="0" shrinkToFit="0" vertical="bottom" wrapText="0"/>
    </xf>
    <xf borderId="0" fillId="14" fontId="6" numFmtId="4" xfId="0" applyAlignment="1" applyFont="1" applyNumberFormat="1">
      <alignment horizontal="center" readingOrder="0" shrinkToFit="0" vertical="bottom" wrapText="0"/>
    </xf>
    <xf borderId="0" fillId="15" fontId="4" numFmtId="4" xfId="0" applyAlignment="1" applyFont="1" applyNumberFormat="1">
      <alignment horizontal="center" vertical="bottom"/>
    </xf>
    <xf borderId="0" fillId="15" fontId="6" numFmtId="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left"/>
    </xf>
    <xf borderId="0" fillId="8" fontId="5" numFmtId="0" xfId="0" applyAlignment="1" applyFont="1">
      <alignment horizontal="center" readingOrder="0" shrinkToFit="0" vertical="center" wrapText="1"/>
    </xf>
    <xf borderId="0" fillId="16" fontId="3" numFmtId="0" xfId="0" applyAlignment="1" applyFill="1" applyFont="1">
      <alignment horizontal="center" readingOrder="0" shrinkToFit="0" vertical="center" wrapText="1"/>
    </xf>
    <xf borderId="0" fillId="17" fontId="3" numFmtId="0" xfId="0" applyAlignment="1" applyFill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15" fontId="5" numFmtId="0" xfId="0" applyAlignment="1" applyFont="1">
      <alignment horizontal="center" readingOrder="0" shrinkToFit="0" vertical="center" wrapText="1"/>
    </xf>
    <xf borderId="0" fillId="16" fontId="6" numFmtId="4" xfId="0" applyAlignment="1" applyFont="1" applyNumberFormat="1">
      <alignment horizontal="center" vertical="bottom"/>
    </xf>
    <xf borderId="0" fillId="17" fontId="8" numFmtId="4" xfId="0" applyAlignment="1" applyFont="1" applyNumberFormat="1">
      <alignment horizontal="center" vertical="bottom"/>
    </xf>
    <xf borderId="0" fillId="17" fontId="6" numFmtId="4" xfId="0" applyAlignment="1" applyFont="1" applyNumberFormat="1">
      <alignment horizontal="center" vertical="bottom"/>
    </xf>
    <xf borderId="0" fillId="5" fontId="4" numFmtId="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1"/>
    </xf>
    <xf borderId="0" fillId="14" fontId="5" numFmtId="0" xfId="0" applyAlignment="1" applyFont="1">
      <alignment horizontal="center" readingOrder="0" shrinkToFit="0" vertical="center" wrapText="1"/>
    </xf>
    <xf borderId="0" fillId="8" fontId="8" numFmtId="4" xfId="0" applyAlignment="1" applyFont="1" applyNumberFormat="1">
      <alignment horizontal="center" vertical="center"/>
    </xf>
    <xf borderId="0" fillId="5" fontId="4" numFmtId="4" xfId="0" applyAlignment="1" applyFont="1" applyNumberFormat="1">
      <alignment horizontal="center" vertical="center"/>
    </xf>
    <xf borderId="0" fillId="15" fontId="4" numFmtId="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0" fontId="10" numFmtId="4" xfId="0" applyAlignment="1" applyFont="1" applyNumberFormat="1">
      <alignment horizontal="center"/>
    </xf>
    <xf borderId="0" fillId="0" fontId="14" numFmtId="0" xfId="0" applyAlignment="1" applyFont="1">
      <alignment readingOrder="0"/>
    </xf>
    <xf borderId="1" fillId="7" fontId="15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4.13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>
        <v>2022.0</v>
      </c>
      <c r="B2" s="5" t="s">
        <v>4</v>
      </c>
      <c r="C2" s="6">
        <v>43.42</v>
      </c>
      <c r="D2" s="7">
        <v>2.013681323</v>
      </c>
    </row>
    <row r="3">
      <c r="A3" s="4">
        <v>2022.0</v>
      </c>
      <c r="B3" s="5" t="s">
        <v>5</v>
      </c>
      <c r="C3" s="6">
        <v>54.54</v>
      </c>
      <c r="D3" s="7">
        <v>1.819586539</v>
      </c>
    </row>
    <row r="4">
      <c r="A4" s="4">
        <v>2022.0</v>
      </c>
      <c r="B4" s="5" t="s">
        <v>6</v>
      </c>
      <c r="C4" s="6">
        <v>50.62</v>
      </c>
      <c r="D4" s="7">
        <v>1.525284416</v>
      </c>
    </row>
    <row r="5">
      <c r="A5" s="4">
        <v>2022.0</v>
      </c>
      <c r="B5" s="5" t="s">
        <v>7</v>
      </c>
      <c r="C5" s="6">
        <v>55.63</v>
      </c>
      <c r="D5" s="7">
        <v>1.214732762</v>
      </c>
    </row>
    <row r="6">
      <c r="A6" s="4">
        <v>2022.0</v>
      </c>
      <c r="B6" s="5" t="s">
        <v>8</v>
      </c>
      <c r="C6" s="6">
        <v>52.39</v>
      </c>
      <c r="D6" s="7">
        <v>1.347439162</v>
      </c>
    </row>
    <row r="7">
      <c r="A7" s="4">
        <v>2022.0</v>
      </c>
      <c r="B7" s="5" t="s">
        <v>9</v>
      </c>
      <c r="C7" s="6">
        <v>52.16</v>
      </c>
      <c r="D7" s="7">
        <v>0.8816116812</v>
      </c>
    </row>
    <row r="8">
      <c r="A8" s="4">
        <v>2022.0</v>
      </c>
      <c r="B8" s="5" t="s">
        <v>10</v>
      </c>
      <c r="C8" s="6">
        <v>49.76</v>
      </c>
      <c r="D8" s="7">
        <v>0.859042255</v>
      </c>
    </row>
    <row r="9">
      <c r="A9" s="4">
        <v>2022.0</v>
      </c>
      <c r="B9" s="5" t="s">
        <v>11</v>
      </c>
      <c r="C9" s="6">
        <v>48.87</v>
      </c>
      <c r="D9" s="7">
        <v>0.6649474712</v>
      </c>
    </row>
    <row r="10">
      <c r="A10" s="4">
        <v>2022.0</v>
      </c>
      <c r="B10" s="5" t="s">
        <v>12</v>
      </c>
      <c r="C10" s="6">
        <v>50.52</v>
      </c>
      <c r="D10" s="7">
        <v>0.6811970018</v>
      </c>
    </row>
    <row r="11">
      <c r="A11" s="4">
        <v>2022.0</v>
      </c>
      <c r="B11" s="5" t="s">
        <v>13</v>
      </c>
      <c r="C11" s="6">
        <v>50.1</v>
      </c>
      <c r="D11" s="7">
        <v>0.4482832611</v>
      </c>
    </row>
    <row r="12">
      <c r="A12" s="4">
        <v>2022.0</v>
      </c>
      <c r="B12" s="5" t="s">
        <v>14</v>
      </c>
      <c r="C12" s="6">
        <v>49.1</v>
      </c>
      <c r="D12" s="7">
        <v>0.4645327917</v>
      </c>
    </row>
    <row r="13">
      <c r="A13" s="4">
        <v>2022.0</v>
      </c>
      <c r="B13" s="5" t="s">
        <v>15</v>
      </c>
      <c r="C13" s="6">
        <v>51.78</v>
      </c>
      <c r="D13" s="7">
        <v>0.2316190511</v>
      </c>
    </row>
    <row r="14">
      <c r="A14" s="4">
        <v>2022.0</v>
      </c>
      <c r="B14" s="5" t="s">
        <v>16</v>
      </c>
      <c r="C14" s="6">
        <v>47.25</v>
      </c>
      <c r="D14" s="7">
        <v>0.2866875385</v>
      </c>
    </row>
    <row r="15">
      <c r="A15" s="4">
        <v>2022.0</v>
      </c>
      <c r="B15" s="5" t="s">
        <v>17</v>
      </c>
      <c r="C15" s="6">
        <v>52.67</v>
      </c>
      <c r="D15" s="7">
        <v>-0.02386411572</v>
      </c>
    </row>
    <row r="16">
      <c r="A16" s="4">
        <v>2022.0</v>
      </c>
      <c r="B16" s="5" t="s">
        <v>18</v>
      </c>
      <c r="C16" s="6">
        <v>59.23</v>
      </c>
      <c r="D16" s="7">
        <v>-0.1628904122</v>
      </c>
    </row>
    <row r="17">
      <c r="A17" s="4">
        <v>2022.0</v>
      </c>
      <c r="B17" s="5" t="s">
        <v>19</v>
      </c>
      <c r="C17" s="6">
        <v>49.49</v>
      </c>
      <c r="D17" s="7">
        <v>-0.3181662393</v>
      </c>
    </row>
    <row r="18">
      <c r="A18" s="4">
        <v>2022.0</v>
      </c>
      <c r="B18" s="5" t="s">
        <v>20</v>
      </c>
      <c r="C18" s="6">
        <v>47.35</v>
      </c>
      <c r="D18" s="7">
        <v>-0.3407356655</v>
      </c>
    </row>
    <row r="19">
      <c r="A19" s="4">
        <v>2022.0</v>
      </c>
      <c r="B19" s="5" t="s">
        <v>21</v>
      </c>
      <c r="C19" s="6">
        <v>46.6</v>
      </c>
      <c r="D19" s="7">
        <v>-0.4960114926</v>
      </c>
    </row>
    <row r="20">
      <c r="A20" s="4">
        <v>2022.0</v>
      </c>
      <c r="B20" s="5" t="s">
        <v>22</v>
      </c>
      <c r="C20" s="6">
        <v>48.75</v>
      </c>
      <c r="D20" s="7">
        <v>-0.5962188323</v>
      </c>
    </row>
    <row r="21">
      <c r="A21" s="4">
        <v>2022.0</v>
      </c>
      <c r="B21" s="5" t="s">
        <v>23</v>
      </c>
      <c r="C21" s="6">
        <v>48.3</v>
      </c>
      <c r="D21" s="7">
        <v>-0.8291325729</v>
      </c>
    </row>
    <row r="22">
      <c r="A22" s="4">
        <v>2022.0</v>
      </c>
      <c r="B22" s="5" t="s">
        <v>24</v>
      </c>
      <c r="C22" s="6">
        <v>52.24</v>
      </c>
      <c r="D22" s="7">
        <v>-0.8128830423</v>
      </c>
    </row>
    <row r="23">
      <c r="A23" s="4">
        <v>2022.0</v>
      </c>
      <c r="B23" s="5" t="s">
        <v>25</v>
      </c>
      <c r="C23" s="6">
        <v>50.78</v>
      </c>
      <c r="D23" s="7">
        <v>-1.278710524</v>
      </c>
    </row>
    <row r="24">
      <c r="A24" s="4">
        <v>2022.0</v>
      </c>
      <c r="B24" s="5" t="s">
        <v>26</v>
      </c>
      <c r="C24" s="6">
        <v>43.94</v>
      </c>
      <c r="D24" s="7">
        <v>-0.9519093388</v>
      </c>
    </row>
    <row r="25">
      <c r="A25" s="4">
        <v>2022.0</v>
      </c>
      <c r="B25" s="5" t="s">
        <v>27</v>
      </c>
      <c r="C25" s="6">
        <v>50.29</v>
      </c>
      <c r="D25" s="7">
        <v>-1.53419369</v>
      </c>
    </row>
    <row r="26">
      <c r="A26" s="4">
        <v>2022.0</v>
      </c>
      <c r="B26" s="5" t="s">
        <v>28</v>
      </c>
      <c r="C26" s="6">
        <v>47.95</v>
      </c>
      <c r="D26" s="7">
        <v>-1.323849376</v>
      </c>
    </row>
    <row r="27">
      <c r="A27" s="4">
        <v>2022.0</v>
      </c>
      <c r="B27" s="5" t="s">
        <v>29</v>
      </c>
      <c r="C27" s="6">
        <v>49.82</v>
      </c>
      <c r="D27" s="7">
        <v>-1.7508579</v>
      </c>
    </row>
    <row r="28">
      <c r="A28" s="4">
        <v>2022.0</v>
      </c>
      <c r="B28" s="5" t="s">
        <v>30</v>
      </c>
      <c r="C28" s="6">
        <v>45.81</v>
      </c>
      <c r="D28" s="7">
        <v>-2.200435851</v>
      </c>
    </row>
    <row r="29">
      <c r="A29" s="4">
        <v>2023.0</v>
      </c>
      <c r="B29" s="5" t="s">
        <v>12</v>
      </c>
      <c r="C29" s="6">
        <v>45.69</v>
      </c>
      <c r="D29" s="7">
        <v>1.625491755</v>
      </c>
    </row>
    <row r="30">
      <c r="A30" s="4">
        <v>2023.0</v>
      </c>
      <c r="B30" s="5" t="s">
        <v>11</v>
      </c>
      <c r="C30" s="6">
        <v>48.42</v>
      </c>
      <c r="D30" s="7">
        <v>1.509034885</v>
      </c>
    </row>
    <row r="31">
      <c r="A31" s="4">
        <v>2023.0</v>
      </c>
      <c r="B31" s="5" t="s">
        <v>8</v>
      </c>
      <c r="C31" s="6">
        <v>49.56</v>
      </c>
      <c r="D31" s="7">
        <v>1.331189632</v>
      </c>
    </row>
    <row r="32">
      <c r="A32" s="4">
        <v>2023.0</v>
      </c>
      <c r="B32" s="5" t="s">
        <v>28</v>
      </c>
      <c r="C32" s="6">
        <v>45.73</v>
      </c>
      <c r="D32" s="7">
        <v>1.098275891</v>
      </c>
    </row>
    <row r="33">
      <c r="A33" s="4">
        <v>2023.0</v>
      </c>
      <c r="B33" s="5" t="s">
        <v>27</v>
      </c>
      <c r="C33" s="6">
        <v>51.79</v>
      </c>
      <c r="D33" s="7">
        <v>1.036887508</v>
      </c>
    </row>
    <row r="34">
      <c r="A34" s="4">
        <v>2023.0</v>
      </c>
      <c r="B34" s="5" t="s">
        <v>7</v>
      </c>
      <c r="C34" s="6">
        <v>56.61</v>
      </c>
      <c r="D34" s="7">
        <v>0.9592495947</v>
      </c>
    </row>
    <row r="35">
      <c r="A35" s="4">
        <v>2023.0</v>
      </c>
      <c r="B35" s="5" t="s">
        <v>4</v>
      </c>
      <c r="C35" s="6">
        <v>45.03</v>
      </c>
      <c r="D35" s="7">
        <v>0.7814043415</v>
      </c>
    </row>
    <row r="36">
      <c r="A36" s="4">
        <v>2023.0</v>
      </c>
      <c r="B36" s="5" t="s">
        <v>6</v>
      </c>
      <c r="C36" s="6">
        <v>55.32</v>
      </c>
      <c r="D36" s="7">
        <v>0.6261285144</v>
      </c>
    </row>
    <row r="37">
      <c r="A37" s="4">
        <v>2023.0</v>
      </c>
      <c r="B37" s="5" t="s">
        <v>9</v>
      </c>
      <c r="C37" s="6">
        <v>51.35</v>
      </c>
      <c r="D37" s="7">
        <v>0.5259211747</v>
      </c>
    </row>
    <row r="38">
      <c r="A38" s="4">
        <v>2023.0</v>
      </c>
      <c r="B38" s="5" t="s">
        <v>5</v>
      </c>
      <c r="C38" s="6">
        <v>49.68</v>
      </c>
      <c r="D38" s="7">
        <v>0.4094643043</v>
      </c>
    </row>
    <row r="39">
      <c r="A39" s="4">
        <v>2023.0</v>
      </c>
      <c r="B39" s="5" t="s">
        <v>21</v>
      </c>
      <c r="C39" s="6">
        <v>45.37</v>
      </c>
      <c r="D39" s="7">
        <v>0.2316190511</v>
      </c>
    </row>
    <row r="40">
      <c r="A40" s="4">
        <v>2023.0</v>
      </c>
      <c r="B40" s="5" t="s">
        <v>22</v>
      </c>
      <c r="C40" s="6">
        <v>55.5</v>
      </c>
      <c r="D40" s="7">
        <v>0.1928000943</v>
      </c>
    </row>
    <row r="41">
      <c r="A41" s="4">
        <v>2023.0</v>
      </c>
      <c r="B41" s="5" t="s">
        <v>18</v>
      </c>
      <c r="C41" s="6">
        <v>50.52</v>
      </c>
      <c r="D41" s="7">
        <v>0.01495484105</v>
      </c>
    </row>
    <row r="42">
      <c r="A42" s="4">
        <v>2023.0</v>
      </c>
      <c r="B42" s="5" t="s">
        <v>10</v>
      </c>
      <c r="C42" s="6">
        <v>49.16</v>
      </c>
      <c r="D42" s="7">
        <v>-0.02386411572</v>
      </c>
    </row>
    <row r="43">
      <c r="A43" s="4">
        <v>2023.0</v>
      </c>
      <c r="B43" s="5" t="s">
        <v>13</v>
      </c>
      <c r="C43" s="6">
        <v>50.42</v>
      </c>
      <c r="D43" s="7">
        <v>-0.1628904122</v>
      </c>
    </row>
    <row r="44">
      <c r="A44" s="4">
        <v>2023.0</v>
      </c>
      <c r="B44" s="5" t="s">
        <v>16</v>
      </c>
      <c r="C44" s="6">
        <v>46.56</v>
      </c>
      <c r="D44" s="7">
        <v>-0.3569851961</v>
      </c>
    </row>
    <row r="45">
      <c r="A45" s="4">
        <v>2023.0</v>
      </c>
      <c r="B45" s="5" t="s">
        <v>15</v>
      </c>
      <c r="C45" s="6">
        <v>50.33</v>
      </c>
      <c r="D45" s="7">
        <v>-0.418373579</v>
      </c>
    </row>
    <row r="46">
      <c r="A46" s="4">
        <v>2023.0</v>
      </c>
      <c r="B46" s="5" t="s">
        <v>14</v>
      </c>
      <c r="C46" s="6">
        <v>48.81</v>
      </c>
      <c r="D46" s="7">
        <v>-0.4960114926</v>
      </c>
    </row>
    <row r="47">
      <c r="A47" s="4">
        <v>2023.0</v>
      </c>
      <c r="B47" s="5" t="s">
        <v>17</v>
      </c>
      <c r="C47" s="6">
        <v>51.64</v>
      </c>
      <c r="D47" s="7">
        <v>-0.5962188323</v>
      </c>
    </row>
    <row r="48">
      <c r="A48" s="4">
        <v>2023.0</v>
      </c>
      <c r="B48" s="5" t="s">
        <v>19</v>
      </c>
      <c r="C48" s="6">
        <v>51.06</v>
      </c>
      <c r="D48" s="7">
        <v>-0.7126757026</v>
      </c>
    </row>
    <row r="49">
      <c r="A49" s="4">
        <v>2023.0</v>
      </c>
      <c r="B49" s="5" t="s">
        <v>26</v>
      </c>
      <c r="C49" s="6">
        <v>46.54</v>
      </c>
      <c r="D49" s="7">
        <v>-0.7740640855</v>
      </c>
    </row>
    <row r="50">
      <c r="A50" s="4">
        <v>2023.0</v>
      </c>
      <c r="B50" s="5" t="s">
        <v>25</v>
      </c>
      <c r="C50" s="6">
        <v>50.57</v>
      </c>
      <c r="D50" s="7">
        <v>-1.395167394</v>
      </c>
    </row>
    <row r="51">
      <c r="A51" s="4">
        <v>2023.0</v>
      </c>
      <c r="B51" s="5" t="s">
        <v>20</v>
      </c>
      <c r="C51" s="6">
        <v>47.21</v>
      </c>
      <c r="D51" s="7">
        <v>-1.767107431</v>
      </c>
    </row>
    <row r="52">
      <c r="A52" s="4">
        <v>2023.0</v>
      </c>
      <c r="B52" s="5" t="s">
        <v>23</v>
      </c>
      <c r="C52" s="6">
        <v>49.4</v>
      </c>
      <c r="D52" s="7">
        <v>-1.805926388</v>
      </c>
    </row>
    <row r="53">
      <c r="A53" s="4">
        <v>2024.0</v>
      </c>
      <c r="B53" s="5" t="s">
        <v>5</v>
      </c>
      <c r="C53" s="6">
        <v>47.14</v>
      </c>
      <c r="D53" s="7">
        <v>1.974862366</v>
      </c>
    </row>
    <row r="54">
      <c r="A54" s="4">
        <v>2024.0</v>
      </c>
      <c r="B54" s="5" t="s">
        <v>13</v>
      </c>
      <c r="C54" s="6">
        <v>53.94</v>
      </c>
      <c r="D54" s="7">
        <v>1.314940101</v>
      </c>
    </row>
    <row r="55">
      <c r="A55" s="4">
        <v>2024.0</v>
      </c>
      <c r="B55" s="5" t="s">
        <v>27</v>
      </c>
      <c r="C55" s="6">
        <v>58.38</v>
      </c>
      <c r="D55" s="7">
        <v>1.370008589</v>
      </c>
    </row>
    <row r="56">
      <c r="A56" s="4">
        <v>2024.0</v>
      </c>
      <c r="B56" s="5" t="s">
        <v>9</v>
      </c>
      <c r="C56" s="6">
        <v>50.24</v>
      </c>
      <c r="D56" s="7">
        <v>0.9041811074</v>
      </c>
    </row>
    <row r="57">
      <c r="A57" s="4">
        <v>2024.0</v>
      </c>
      <c r="B57" s="5" t="s">
        <v>16</v>
      </c>
      <c r="C57" s="6">
        <v>51.44</v>
      </c>
      <c r="D57" s="7">
        <v>0.920430638</v>
      </c>
    </row>
    <row r="58">
      <c r="A58" s="4">
        <v>2024.0</v>
      </c>
      <c r="B58" s="5" t="s">
        <v>6</v>
      </c>
      <c r="C58" s="6">
        <v>50.52</v>
      </c>
      <c r="D58" s="7">
        <v>0.7263358541</v>
      </c>
    </row>
    <row r="59">
      <c r="A59" s="4">
        <v>2024.0</v>
      </c>
      <c r="B59" s="5" t="s">
        <v>21</v>
      </c>
      <c r="C59" s="6">
        <v>45.37</v>
      </c>
      <c r="D59" s="7">
        <v>0.5873095576</v>
      </c>
    </row>
    <row r="60">
      <c r="A60" s="4">
        <v>2024.0</v>
      </c>
      <c r="B60" s="5" t="s">
        <v>20</v>
      </c>
      <c r="C60" s="6">
        <v>59.94</v>
      </c>
      <c r="D60" s="7">
        <v>0.5484906008</v>
      </c>
    </row>
    <row r="61">
      <c r="A61" s="4">
        <v>2024.0</v>
      </c>
      <c r="B61" s="5" t="s">
        <v>31</v>
      </c>
      <c r="C61" s="6">
        <v>50.57</v>
      </c>
      <c r="D61" s="7">
        <v>0.4482832611</v>
      </c>
    </row>
    <row r="62">
      <c r="A62" s="4">
        <v>2024.0</v>
      </c>
      <c r="B62" s="5" t="s">
        <v>11</v>
      </c>
      <c r="C62" s="6">
        <v>49.69</v>
      </c>
      <c r="D62" s="7">
        <v>0.3706453476</v>
      </c>
    </row>
    <row r="63">
      <c r="A63" s="4">
        <v>2024.0</v>
      </c>
      <c r="B63" s="5" t="s">
        <v>8</v>
      </c>
      <c r="C63" s="6">
        <v>50.91</v>
      </c>
      <c r="D63" s="7">
        <v>0.2704380079</v>
      </c>
    </row>
    <row r="64">
      <c r="A64" s="4">
        <v>2024.0</v>
      </c>
      <c r="B64" s="5" t="s">
        <v>28</v>
      </c>
      <c r="C64" s="6">
        <v>46.09</v>
      </c>
      <c r="D64" s="7">
        <v>0.1151621808</v>
      </c>
    </row>
    <row r="65">
      <c r="A65" s="4">
        <v>2024.0</v>
      </c>
      <c r="B65" s="5" t="s">
        <v>12</v>
      </c>
      <c r="C65" s="6">
        <v>45.69</v>
      </c>
      <c r="D65" s="7">
        <v>0.05377379783</v>
      </c>
    </row>
    <row r="66">
      <c r="A66" s="4">
        <v>2024.0</v>
      </c>
      <c r="B66" s="5" t="s">
        <v>17</v>
      </c>
      <c r="C66" s="6">
        <v>46.52</v>
      </c>
      <c r="D66" s="7">
        <v>-0.1015020293</v>
      </c>
    </row>
    <row r="67">
      <c r="A67" s="4">
        <v>2024.0</v>
      </c>
      <c r="B67" s="5" t="s">
        <v>32</v>
      </c>
      <c r="C67" s="6">
        <v>46.54</v>
      </c>
      <c r="D67" s="7">
        <v>-0.08525249866</v>
      </c>
    </row>
    <row r="68">
      <c r="A68" s="4">
        <v>2024.0</v>
      </c>
      <c r="B68" s="5" t="s">
        <v>22</v>
      </c>
      <c r="C68" s="6">
        <v>56.51</v>
      </c>
      <c r="D68" s="7">
        <v>-0.3181662393</v>
      </c>
    </row>
    <row r="69">
      <c r="A69" s="4">
        <v>2024.0</v>
      </c>
      <c r="B69" s="5" t="s">
        <v>10</v>
      </c>
      <c r="C69" s="6">
        <v>49.34</v>
      </c>
      <c r="D69" s="7">
        <v>-0.3407356655</v>
      </c>
    </row>
    <row r="70">
      <c r="A70" s="4">
        <v>2024.0</v>
      </c>
      <c r="B70" s="5" t="s">
        <v>4</v>
      </c>
      <c r="C70" s="6">
        <v>47.59</v>
      </c>
      <c r="D70" s="7">
        <v>-0.5736494061</v>
      </c>
    </row>
    <row r="71">
      <c r="A71" s="4">
        <v>2024.0</v>
      </c>
      <c r="B71" s="5" t="s">
        <v>23</v>
      </c>
      <c r="C71" s="6">
        <v>48.96</v>
      </c>
      <c r="D71" s="7">
        <v>-0.5185809187</v>
      </c>
    </row>
    <row r="72">
      <c r="A72" s="4">
        <v>2024.0</v>
      </c>
      <c r="B72" s="5" t="s">
        <v>19</v>
      </c>
      <c r="C72" s="6">
        <v>45.55</v>
      </c>
      <c r="D72" s="7">
        <v>-0.7514946594</v>
      </c>
    </row>
    <row r="73">
      <c r="A73" s="4">
        <v>2024.0</v>
      </c>
      <c r="B73" s="5" t="s">
        <v>25</v>
      </c>
      <c r="C73" s="6">
        <v>52.07</v>
      </c>
      <c r="D73" s="7">
        <v>-0.6576072152</v>
      </c>
    </row>
    <row r="74">
      <c r="A74" s="4">
        <v>2024.0</v>
      </c>
      <c r="B74" s="5" t="s">
        <v>26</v>
      </c>
      <c r="C74" s="6">
        <v>49.08</v>
      </c>
      <c r="D74" s="7">
        <v>-1.045796783</v>
      </c>
    </row>
    <row r="75">
      <c r="A75" s="4">
        <v>2024.0</v>
      </c>
      <c r="B75" s="5" t="s">
        <v>18</v>
      </c>
      <c r="C75" s="6">
        <v>52.22</v>
      </c>
      <c r="D75" s="7">
        <v>-1.262460993</v>
      </c>
    </row>
    <row r="76">
      <c r="A76" s="4">
        <v>2024.0</v>
      </c>
      <c r="B76" s="5" t="s">
        <v>14</v>
      </c>
      <c r="C76" s="6">
        <v>44.7</v>
      </c>
      <c r="D76" s="7">
        <v>-2.077659085</v>
      </c>
    </row>
    <row r="77">
      <c r="A77" s="4">
        <v>2025.0</v>
      </c>
      <c r="B77" s="5" t="s">
        <v>5</v>
      </c>
      <c r="C77" s="6">
        <v>45.69</v>
      </c>
      <c r="D77" s="7">
        <v>1.858405496</v>
      </c>
    </row>
    <row r="78">
      <c r="A78" s="4">
        <v>2025.0</v>
      </c>
      <c r="B78" s="5" t="s">
        <v>19</v>
      </c>
      <c r="C78" s="6">
        <v>46.6</v>
      </c>
      <c r="D78" s="7">
        <v>1.237302188</v>
      </c>
    </row>
    <row r="79">
      <c r="A79" s="4">
        <v>2025.0</v>
      </c>
      <c r="B79" s="5" t="s">
        <v>27</v>
      </c>
      <c r="C79" s="6">
        <v>59.61</v>
      </c>
      <c r="D79" s="7">
        <v>1.292370675</v>
      </c>
    </row>
    <row r="80">
      <c r="A80" s="4">
        <v>2025.0</v>
      </c>
      <c r="B80" s="5" t="s">
        <v>11</v>
      </c>
      <c r="C80" s="6">
        <v>46.29</v>
      </c>
      <c r="D80" s="7">
        <v>0.7489052803</v>
      </c>
    </row>
    <row r="81">
      <c r="A81" s="4">
        <v>2025.0</v>
      </c>
      <c r="B81" s="5" t="s">
        <v>13</v>
      </c>
      <c r="C81" s="6">
        <v>58.96</v>
      </c>
      <c r="D81" s="7">
        <v>0.6098789838</v>
      </c>
    </row>
    <row r="82">
      <c r="A82" s="4">
        <v>2025.0</v>
      </c>
      <c r="B82" s="5" t="s">
        <v>32</v>
      </c>
      <c r="C82" s="6">
        <v>44.88</v>
      </c>
      <c r="D82" s="7">
        <v>0.4934221134</v>
      </c>
    </row>
    <row r="83">
      <c r="A83" s="4">
        <v>2025.0</v>
      </c>
      <c r="B83" s="5" t="s">
        <v>12</v>
      </c>
      <c r="C83" s="6">
        <v>50.64</v>
      </c>
      <c r="D83" s="7">
        <v>0.3155768602</v>
      </c>
    </row>
    <row r="84">
      <c r="A84" s="4">
        <v>2025.0</v>
      </c>
      <c r="B84" s="5" t="s">
        <v>18</v>
      </c>
      <c r="C84" s="6">
        <v>53.25</v>
      </c>
      <c r="D84" s="7">
        <v>0.1991199899</v>
      </c>
    </row>
    <row r="85">
      <c r="A85" s="4">
        <v>2025.0</v>
      </c>
      <c r="B85" s="5" t="s">
        <v>23</v>
      </c>
      <c r="C85" s="6">
        <v>45.2</v>
      </c>
      <c r="D85" s="7">
        <v>0.1765505637</v>
      </c>
    </row>
    <row r="86">
      <c r="A86" s="4">
        <v>2025.0</v>
      </c>
      <c r="B86" s="5" t="s">
        <v>22</v>
      </c>
      <c r="C86" s="6">
        <v>51.35</v>
      </c>
      <c r="D86" s="7">
        <v>0.0212747366</v>
      </c>
    </row>
    <row r="87">
      <c r="A87" s="4">
        <v>2025.0</v>
      </c>
      <c r="B87" s="5" t="s">
        <v>25</v>
      </c>
      <c r="C87" s="6">
        <v>52.9</v>
      </c>
      <c r="D87" s="7">
        <v>-0.04011364634</v>
      </c>
    </row>
    <row r="88">
      <c r="A88" s="4">
        <v>2025.0</v>
      </c>
      <c r="B88" s="5" t="s">
        <v>4</v>
      </c>
      <c r="C88" s="6">
        <v>53.33</v>
      </c>
      <c r="D88" s="7">
        <v>-0.1177515599</v>
      </c>
    </row>
    <row r="89">
      <c r="A89" s="4">
        <v>2025.0</v>
      </c>
      <c r="B89" s="5" t="s">
        <v>28</v>
      </c>
      <c r="C89" s="6">
        <v>49.45</v>
      </c>
      <c r="D89" s="7">
        <v>-0.2955968132</v>
      </c>
    </row>
    <row r="90">
      <c r="A90" s="4">
        <v>2025.0</v>
      </c>
      <c r="B90" s="5" t="s">
        <v>31</v>
      </c>
      <c r="C90" s="6">
        <v>51.67</v>
      </c>
      <c r="D90" s="7">
        <v>-0.3344157699</v>
      </c>
    </row>
    <row r="91">
      <c r="A91" s="4">
        <v>2025.0</v>
      </c>
      <c r="B91" s="5" t="s">
        <v>9</v>
      </c>
      <c r="C91" s="6">
        <v>51.61</v>
      </c>
      <c r="D91" s="7">
        <v>-0.5122610232</v>
      </c>
    </row>
    <row r="92">
      <c r="A92" s="4">
        <v>2025.0</v>
      </c>
      <c r="B92" s="5" t="s">
        <v>16</v>
      </c>
      <c r="C92" s="6">
        <v>52.57</v>
      </c>
      <c r="D92" s="7">
        <v>-0.5122610232</v>
      </c>
    </row>
    <row r="93">
      <c r="A93" s="4">
        <v>2025.0</v>
      </c>
      <c r="B93" s="5" t="s">
        <v>33</v>
      </c>
      <c r="C93" s="6">
        <v>52.41</v>
      </c>
      <c r="D93" s="7">
        <v>-0.6901062764</v>
      </c>
    </row>
    <row r="94">
      <c r="A94" s="4">
        <v>2025.0</v>
      </c>
      <c r="B94" s="5" t="s">
        <v>21</v>
      </c>
      <c r="C94" s="6">
        <v>43.0</v>
      </c>
      <c r="D94" s="7">
        <v>-0.7289252332</v>
      </c>
    </row>
    <row r="95">
      <c r="A95" s="4">
        <v>2025.0</v>
      </c>
      <c r="B95" s="5" t="s">
        <v>8</v>
      </c>
      <c r="C95" s="6">
        <v>49.62</v>
      </c>
      <c r="D95" s="7">
        <v>-0.9067704865</v>
      </c>
    </row>
    <row r="96">
      <c r="A96" s="4">
        <v>2025.0</v>
      </c>
      <c r="B96" s="5" t="s">
        <v>17</v>
      </c>
      <c r="C96" s="6">
        <v>48.97</v>
      </c>
      <c r="D96" s="7">
        <v>-0.9844084</v>
      </c>
    </row>
    <row r="97">
      <c r="A97" s="4">
        <v>2025.0</v>
      </c>
      <c r="B97" s="5" t="s">
        <v>14</v>
      </c>
      <c r="C97" s="6">
        <v>48.65</v>
      </c>
      <c r="D97" s="7">
        <v>-1.20107261</v>
      </c>
    </row>
    <row r="98">
      <c r="A98" s="4">
        <v>2025.0</v>
      </c>
      <c r="B98" s="5" t="s">
        <v>26</v>
      </c>
      <c r="C98" s="6">
        <v>47.09</v>
      </c>
      <c r="D98" s="7">
        <v>-1.239891567</v>
      </c>
    </row>
    <row r="99">
      <c r="A99" s="4">
        <v>2025.0</v>
      </c>
      <c r="B99" s="5" t="s">
        <v>10</v>
      </c>
      <c r="C99" s="6">
        <v>49.44</v>
      </c>
      <c r="D99" s="7">
        <v>-1.456555777</v>
      </c>
    </row>
    <row r="100">
      <c r="A100" s="4">
        <v>2025.0</v>
      </c>
      <c r="B100" s="5" t="s">
        <v>20</v>
      </c>
      <c r="C100" s="6">
        <v>47.75</v>
      </c>
      <c r="D100" s="7">
        <v>-1.456555777</v>
      </c>
    </row>
    <row r="101">
      <c r="A101" s="4">
        <v>2023.0</v>
      </c>
      <c r="B101" s="5" t="s">
        <v>34</v>
      </c>
      <c r="C101" s="8">
        <v>44.65</v>
      </c>
      <c r="D101" s="7">
        <v>-0.01430452007</v>
      </c>
    </row>
    <row r="102">
      <c r="A102" s="4">
        <v>2024.0</v>
      </c>
      <c r="B102" s="5" t="s">
        <v>34</v>
      </c>
      <c r="C102" s="8">
        <v>42.44</v>
      </c>
      <c r="D102" s="7">
        <v>-0.2988641263</v>
      </c>
    </row>
    <row r="103">
      <c r="A103" s="4">
        <v>2025.0</v>
      </c>
      <c r="B103" s="5" t="s">
        <v>34</v>
      </c>
      <c r="C103" s="8">
        <v>46.49</v>
      </c>
      <c r="D103" s="7">
        <v>0.0340218644</v>
      </c>
    </row>
    <row r="104">
      <c r="A104" s="4">
        <v>2023.0</v>
      </c>
      <c r="B104" s="5" t="s">
        <v>35</v>
      </c>
      <c r="C104" s="8">
        <v>53.48</v>
      </c>
      <c r="D104" s="7">
        <v>-0.2451783294</v>
      </c>
    </row>
    <row r="105">
      <c r="A105" s="4">
        <v>2024.0</v>
      </c>
      <c r="B105" s="5" t="s">
        <v>35</v>
      </c>
      <c r="C105" s="8">
        <v>52.2</v>
      </c>
      <c r="D105" s="7">
        <v>-0.1127350291</v>
      </c>
    </row>
    <row r="106">
      <c r="A106" s="4">
        <v>2025.0</v>
      </c>
      <c r="B106" s="5" t="s">
        <v>35</v>
      </c>
      <c r="C106" s="8">
        <v>53.29</v>
      </c>
      <c r="D106" s="7">
        <v>-0.06978115318</v>
      </c>
    </row>
  </sheetData>
  <autoFilter ref="$A$1:$Z$106">
    <sortState ref="A1:Z106">
      <sortCondition ref="B1:B10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63"/>
    <col customWidth="1" min="2" max="2" width="19.25"/>
    <col customWidth="1" min="3" max="3" width="20.25"/>
    <col customWidth="1" min="4" max="4" width="13.63"/>
    <col customWidth="1" min="39" max="39" width="13.88"/>
  </cols>
  <sheetData>
    <row r="1">
      <c r="A1" s="9" t="s">
        <v>0</v>
      </c>
      <c r="B1" s="10" t="s">
        <v>36</v>
      </c>
      <c r="C1" s="9" t="s">
        <v>1</v>
      </c>
      <c r="D1" s="10" t="s">
        <v>2</v>
      </c>
      <c r="E1" s="11" t="s">
        <v>37</v>
      </c>
      <c r="F1" s="12" t="s">
        <v>38</v>
      </c>
      <c r="G1" s="13"/>
      <c r="H1" s="9" t="s">
        <v>39</v>
      </c>
      <c r="I1" s="13"/>
      <c r="J1" s="13"/>
      <c r="K1" s="9" t="s">
        <v>40</v>
      </c>
      <c r="L1" s="13"/>
      <c r="O1" s="14" t="s">
        <v>41</v>
      </c>
      <c r="P1" s="13"/>
      <c r="Q1" s="9" t="s">
        <v>42</v>
      </c>
      <c r="R1" s="13"/>
      <c r="S1" s="13"/>
      <c r="T1" s="9" t="s">
        <v>43</v>
      </c>
      <c r="U1" s="13"/>
      <c r="X1" s="15" t="s">
        <v>44</v>
      </c>
      <c r="Y1" s="13"/>
      <c r="Z1" s="9" t="s">
        <v>45</v>
      </c>
      <c r="AA1" s="13"/>
      <c r="AB1" s="13"/>
      <c r="AC1" s="9" t="s">
        <v>46</v>
      </c>
      <c r="AD1" s="13"/>
      <c r="AG1" s="14" t="s">
        <v>47</v>
      </c>
      <c r="AH1" s="16" t="s">
        <v>48</v>
      </c>
      <c r="AI1" s="17" t="s">
        <v>49</v>
      </c>
      <c r="AK1" s="18" t="s">
        <v>50</v>
      </c>
      <c r="AL1" s="13"/>
      <c r="AM1" s="19" t="s">
        <v>51</v>
      </c>
      <c r="AN1" s="13"/>
      <c r="AO1" s="13"/>
      <c r="AP1" s="13"/>
      <c r="AQ1" s="9" t="s">
        <v>52</v>
      </c>
      <c r="AR1" s="13"/>
      <c r="AT1" s="13"/>
      <c r="AU1" s="20" t="s">
        <v>53</v>
      </c>
      <c r="AV1" s="13"/>
      <c r="AW1" s="18" t="s">
        <v>54</v>
      </c>
      <c r="AX1" s="13"/>
      <c r="AY1" s="21"/>
      <c r="AZ1" s="9" t="s">
        <v>55</v>
      </c>
      <c r="BA1" s="13"/>
      <c r="BB1" s="13"/>
      <c r="BC1" s="10" t="s">
        <v>56</v>
      </c>
      <c r="BD1" s="13"/>
      <c r="BE1" s="13"/>
      <c r="BF1" s="9" t="s">
        <v>57</v>
      </c>
      <c r="BG1" s="13"/>
      <c r="BJ1" s="22" t="s">
        <v>58</v>
      </c>
      <c r="BK1" s="23"/>
      <c r="BL1" s="23"/>
      <c r="BM1" s="22" t="s">
        <v>59</v>
      </c>
      <c r="BN1" s="24"/>
      <c r="BO1" s="25" t="s">
        <v>60</v>
      </c>
      <c r="BP1" s="26" t="s">
        <v>61</v>
      </c>
      <c r="BQ1" s="27"/>
      <c r="BR1" s="27"/>
      <c r="BS1" s="27"/>
      <c r="BT1" s="27"/>
    </row>
    <row r="2">
      <c r="A2" s="28">
        <v>2024.0</v>
      </c>
      <c r="B2" s="29" t="s">
        <v>62</v>
      </c>
      <c r="C2" s="29" t="s">
        <v>26</v>
      </c>
      <c r="D2" s="30">
        <f t="array" ref="D2">INDEX(
  TP!C:C,
  MATCH(
    1,
    (TP!A:A = A2) * (TP!B:B = C2),
    0
  )
)
</f>
        <v>49.08</v>
      </c>
      <c r="E2" s="31">
        <f t="shared" ref="E2:E134" si="1">sum(AH2,BO2)</f>
        <v>8.632870559</v>
      </c>
      <c r="F2" s="32">
        <f t="shared" ref="F2:F134" si="2">PERCENTRANK(E$2:E$134,E2)</f>
        <v>1</v>
      </c>
      <c r="G2" s="33">
        <v>20.56</v>
      </c>
      <c r="H2" s="34">
        <f t="shared" ref="H2:H134" si="3">PERCENTRANK(G$2:G$134,G2)</f>
        <v>0.917</v>
      </c>
      <c r="I2" s="35">
        <f t="shared" ref="I2:I134" si="4">sum(G2-G$136)/G$137</f>
        <v>1.616880925</v>
      </c>
      <c r="J2" s="33">
        <v>98.04</v>
      </c>
      <c r="K2" s="34">
        <f t="shared" ref="K2:K134" si="5">PERCENTRANK(J$2:J$134,J2)</f>
        <v>0.614</v>
      </c>
      <c r="L2" s="35">
        <f t="shared" ref="L2:L134" si="6">sum(J2-J$136)/J$137</f>
        <v>0.4299941084</v>
      </c>
      <c r="M2" s="36">
        <f t="shared" ref="M2:M134" si="7"> (J2 * LOG(G2 + 1)) / LOG(MAX(G$2:G$134) + 1) * 100</f>
        <v>8792.952097</v>
      </c>
      <c r="N2" s="35">
        <f t="shared" ref="N2:N134" si="8">sum(M2-M$136)/M$137</f>
        <v>1.503723512</v>
      </c>
      <c r="O2" s="37">
        <f t="shared" ref="O2:O134" si="9">PERCENTRANK(N$2:N$134,N2)</f>
        <v>0.917</v>
      </c>
      <c r="P2" s="33">
        <v>8.16</v>
      </c>
      <c r="Q2" s="34">
        <f t="shared" ref="Q2:Q134" si="10">PERCENTRANK(P$2:P$134,P2)</f>
        <v>0.75</v>
      </c>
      <c r="R2" s="35">
        <f t="shared" ref="R2:R134" si="11">sum(P2-P$136)/P$137</f>
        <v>0.6105853398</v>
      </c>
      <c r="S2" s="33">
        <v>64.2</v>
      </c>
      <c r="T2" s="34">
        <f t="shared" ref="T2:T134" si="12">PERCENTRANK(S$2:S$134,S2)</f>
        <v>0.705</v>
      </c>
      <c r="U2" s="35">
        <f t="shared" ref="U2:U134" si="13">sum(S2-S$136)/S$137</f>
        <v>0.6166637395</v>
      </c>
      <c r="V2" s="36">
        <f t="shared" ref="V2:V134" si="14"> (S2 * LOG(P2 + 1)) / LOG(MAX(P$2:P$134) + 1) * 100</f>
        <v>5197.752851</v>
      </c>
      <c r="W2" s="35">
        <f t="shared" ref="W2:W134" si="15">sum(V2-V$136)/V$137</f>
        <v>0.8909974901</v>
      </c>
      <c r="X2" s="37">
        <f t="shared" ref="X2:X134" si="16">PERCENTRANK(W$2:W$134,W2)</f>
        <v>0.833</v>
      </c>
      <c r="Y2" s="33">
        <v>5.85</v>
      </c>
      <c r="Z2" s="34">
        <f t="shared" ref="Z2:Z134" si="17">PERCENTRANK(Y$2:Y$134,Y2)</f>
        <v>0.78</v>
      </c>
      <c r="AA2" s="35">
        <f t="shared" ref="AA2:AA134" si="18">sum(Y2-Y$136)/Y$137</f>
        <v>0.6086398347</v>
      </c>
      <c r="AB2" s="33">
        <v>62.07</v>
      </c>
      <c r="AC2" s="34">
        <f t="shared" ref="AC2:AC134" si="19">PERCENTRANK(AB$2:AB$134,AB2)</f>
        <v>0.174</v>
      </c>
      <c r="AD2" s="35">
        <f t="shared" ref="AD2:AD134" si="20">sum(AB2-AB$136)/AB$137</f>
        <v>-0.8799380546</v>
      </c>
      <c r="AE2" s="36">
        <f t="shared" ref="AE2:AE134" si="21"> (AB2 * LOG(Y2 + 1)) / LOG(MAX(Y$2:Y$134) + 1) * 100</f>
        <v>4844.27101</v>
      </c>
      <c r="AF2" s="35">
        <f t="shared" ref="AF2:AF134" si="22">sum(AE2-AE$136)/AE$137</f>
        <v>-0.1140930429</v>
      </c>
      <c r="AG2" s="37">
        <f t="shared" ref="AG2:AG134" si="23">PERCENTRANK(AF$2:AF$134,AF2)</f>
        <v>0.455</v>
      </c>
      <c r="AH2" s="38">
        <f t="shared" ref="AH2:AH134" si="24">sum(AG2,X2,O2)</f>
        <v>2.205</v>
      </c>
      <c r="AI2" s="39">
        <f t="shared" ref="AI2:AI134" si="25">PERCENTRANK(AH$2:AH$134,AH2)</f>
        <v>0.871</v>
      </c>
      <c r="AJ2" s="33">
        <v>0.91</v>
      </c>
      <c r="AK2" s="40">
        <f t="shared" ref="AK2:AK134" si="26">PERCENTRANK(AJ$2:AJ$134,AJ2)</f>
        <v>0.144</v>
      </c>
      <c r="AL2" s="35">
        <f t="shared" ref="AL2:AL134" si="27">1-(AJ2-AJ$136)/AJ$137</f>
        <v>1.890905328</v>
      </c>
      <c r="AM2" s="33">
        <v>4.33</v>
      </c>
      <c r="AN2" s="34">
        <f t="shared" ref="AN2:AN134" si="28">PERCENTRANK(AM$2:AM$134,AM2)</f>
        <v>0.758</v>
      </c>
      <c r="AO2" s="35">
        <f t="shared" ref="AO2:AO134" si="29">sum(AM2-AM$136)/AM$137</f>
        <v>0.4574608347</v>
      </c>
      <c r="AP2" s="33">
        <v>79.07</v>
      </c>
      <c r="AQ2" s="34">
        <f t="shared" ref="AQ2:AQ134" si="30">PERCENTRANK(AP$2:AP$134,AP2)</f>
        <v>0.985</v>
      </c>
      <c r="AR2" s="35">
        <f t="shared" ref="AR2:AR134" si="31">sum(AP2-AP$136)/AP$137</f>
        <v>1.842796269</v>
      </c>
      <c r="AS2" s="36">
        <f t="shared" ref="AS2:AS134" si="32"> (AP2 * LOG(AM2 + 1)) / LOG(MAX(AM$2:AM$134) + 1) * 100</f>
        <v>6295.493009</v>
      </c>
      <c r="AT2" s="35">
        <f t="shared" ref="AT2:AT134" si="33">sum(AS2-AS$136)/AS$137</f>
        <v>1.688516598</v>
      </c>
      <c r="AU2" s="40">
        <f t="shared" ref="AU2:AU134" si="34">PERCENTRANK(AT$2:AT$134,AT2)</f>
        <v>0.962</v>
      </c>
      <c r="AV2" s="33">
        <v>0.089</v>
      </c>
      <c r="AW2" s="40">
        <f t="shared" ref="AW2:AW134" si="35">PERCENTRANK(AV$2:AV$134,AV2)</f>
        <v>0.811</v>
      </c>
      <c r="AX2" s="35">
        <f t="shared" ref="AX2:AX134" si="36">sum(AV2-AV$136)/AV$137</f>
        <v>0.8439290996</v>
      </c>
      <c r="AY2" s="33">
        <v>1.01</v>
      </c>
      <c r="AZ2" s="34">
        <f t="shared" ref="AZ2:AZ134" si="37">PERCENTRANK(AY$2:AY$134,AY2)</f>
        <v>0.985</v>
      </c>
      <c r="BA2" s="35">
        <f t="shared" ref="BA2:BA134" si="38">sum(AY2-AY$136)/AY$137</f>
        <v>2.34421519</v>
      </c>
      <c r="BB2" s="41">
        <f t="shared" ref="BB2:BB134" si="39">AY2 * (2/(1+EXP(-7*(($D2/100)-0.5))))</f>
        <v>0.9774892354</v>
      </c>
      <c r="BC2" s="34">
        <f t="shared" ref="BC2:BC134" si="40">PERCENTRANK(BB$2:BB$134,BB2)</f>
        <v>0.97</v>
      </c>
      <c r="BD2" s="35">
        <f t="shared" ref="BD2:BD134" si="41">sum(BB2-BB$136)/BB$137</f>
        <v>2.180079454</v>
      </c>
      <c r="BE2" s="33">
        <v>100.0</v>
      </c>
      <c r="BF2" s="34">
        <f t="shared" ref="BF2:BF134" si="42">PERCENTRANK(BE$2:BE$134,BE2)</f>
        <v>0.697</v>
      </c>
      <c r="BG2" s="35">
        <f t="shared" ref="BG2:BG134" si="43">sum(BE2-BE$136)/BE$137</f>
        <v>0.7202309769</v>
      </c>
      <c r="BH2" s="36">
        <f t="shared" ref="BH2:BH134" si="44"> (BE2 * LOG(BB2 + 1)) / LOG(MAX(BB$2:BB$134) + 1) * 100</f>
        <v>7510.570687</v>
      </c>
      <c r="BI2" s="35">
        <f t="shared" ref="BI2:BI134" si="45">sum(BH2-BH$136)/BH$137</f>
        <v>2.419338304</v>
      </c>
      <c r="BJ2" s="40">
        <f t="shared" ref="BJ2:BJ134" si="46">PERCENTRANK(BI$2:BI$134,BI2)</f>
        <v>0.992</v>
      </c>
      <c r="BK2" s="42">
        <v>2.12</v>
      </c>
      <c r="BL2" s="41">
        <f t="shared" ref="BL2:BL134" si="47">BK2 * (2/(1+EXP(-7*(($D2/100)-0.5))))</f>
        <v>2.051759583</v>
      </c>
      <c r="BM2" s="40">
        <f t="shared" ref="BM2:BM134" si="48">PERCENTRANK(BL$2:BL$134,BL2)</f>
        <v>0.902</v>
      </c>
      <c r="BN2" s="35">
        <f t="shared" ref="BN2:BN134" si="49">sum(BL2-BL$136)/BK$137</f>
        <v>1.273697827</v>
      </c>
      <c r="BO2" s="43">
        <f t="shared" ref="BO2:BO134" si="50">sum(AL2,AX2,BI2,BN2)</f>
        <v>6.427870559</v>
      </c>
      <c r="BP2" s="44">
        <f t="shared" ref="BP2:BP134" si="51">PERCENTRANK(BO$2:BO$134,BO2)</f>
        <v>0.992</v>
      </c>
    </row>
    <row r="3">
      <c r="A3" s="28">
        <v>2024.0</v>
      </c>
      <c r="B3" s="29" t="s">
        <v>63</v>
      </c>
      <c r="C3" s="29" t="s">
        <v>14</v>
      </c>
      <c r="D3" s="30">
        <f t="array" ref="D3">INDEX(
  TP!C:C,
  MATCH(
    1,
    (TP!A:A = A3) * (TP!B:B = C3),
    0
  )
)
</f>
        <v>44.7</v>
      </c>
      <c r="E3" s="31">
        <f t="shared" si="1"/>
        <v>6.215438729</v>
      </c>
      <c r="F3" s="32">
        <f t="shared" si="2"/>
        <v>0.924</v>
      </c>
      <c r="G3" s="33">
        <v>12.12</v>
      </c>
      <c r="H3" s="34">
        <f t="shared" si="3"/>
        <v>0.508</v>
      </c>
      <c r="I3" s="35">
        <f t="shared" si="4"/>
        <v>-0.1576411477</v>
      </c>
      <c r="J3" s="33">
        <v>92.62</v>
      </c>
      <c r="K3" s="34">
        <f t="shared" si="5"/>
        <v>0</v>
      </c>
      <c r="L3" s="35">
        <f t="shared" si="6"/>
        <v>-3.756466629</v>
      </c>
      <c r="M3" s="36">
        <f t="shared" si="7"/>
        <v>6963.231235</v>
      </c>
      <c r="N3" s="35">
        <f t="shared" si="8"/>
        <v>-0.3828039147</v>
      </c>
      <c r="O3" s="37">
        <f t="shared" si="9"/>
        <v>0.273</v>
      </c>
      <c r="P3" s="33">
        <v>4.57</v>
      </c>
      <c r="Q3" s="34">
        <f t="shared" si="10"/>
        <v>0.076</v>
      </c>
      <c r="R3" s="35">
        <f t="shared" si="11"/>
        <v>-1.156729053</v>
      </c>
      <c r="S3" s="33">
        <v>41.3</v>
      </c>
      <c r="T3" s="34">
        <f t="shared" si="12"/>
        <v>0</v>
      </c>
      <c r="U3" s="35">
        <f t="shared" si="13"/>
        <v>-2.649780462</v>
      </c>
      <c r="V3" s="36">
        <f t="shared" si="14"/>
        <v>2592.729964</v>
      </c>
      <c r="W3" s="35">
        <f t="shared" si="15"/>
        <v>-2.306887393</v>
      </c>
      <c r="X3" s="37">
        <f t="shared" si="16"/>
        <v>0</v>
      </c>
      <c r="Y3" s="33">
        <v>3.38</v>
      </c>
      <c r="Z3" s="34">
        <f t="shared" si="17"/>
        <v>0.068</v>
      </c>
      <c r="AA3" s="35">
        <f t="shared" si="18"/>
        <v>-1.101162389</v>
      </c>
      <c r="AB3" s="33">
        <v>52.94</v>
      </c>
      <c r="AC3" s="34">
        <f t="shared" si="19"/>
        <v>0.023</v>
      </c>
      <c r="AD3" s="35">
        <f t="shared" si="20"/>
        <v>-2.024947571</v>
      </c>
      <c r="AE3" s="36">
        <f t="shared" si="21"/>
        <v>3171.496628</v>
      </c>
      <c r="AF3" s="35">
        <f t="shared" si="22"/>
        <v>-1.799426789</v>
      </c>
      <c r="AG3" s="37">
        <f t="shared" si="23"/>
        <v>0.023</v>
      </c>
      <c r="AH3" s="38">
        <f t="shared" si="24"/>
        <v>0.296</v>
      </c>
      <c r="AI3" s="39">
        <f t="shared" si="25"/>
        <v>0.015</v>
      </c>
      <c r="AJ3" s="33">
        <v>1.79</v>
      </c>
      <c r="AK3" s="40">
        <f t="shared" si="26"/>
        <v>0.917</v>
      </c>
      <c r="AL3" s="35">
        <f t="shared" si="27"/>
        <v>-0.3462017225</v>
      </c>
      <c r="AM3" s="33">
        <v>6.26</v>
      </c>
      <c r="AN3" s="34">
        <f t="shared" si="28"/>
        <v>0.97</v>
      </c>
      <c r="AO3" s="35">
        <f t="shared" si="29"/>
        <v>2.553972559</v>
      </c>
      <c r="AP3" s="33">
        <v>71.43</v>
      </c>
      <c r="AQ3" s="34">
        <f t="shared" si="30"/>
        <v>0.735</v>
      </c>
      <c r="AR3" s="35">
        <f t="shared" si="31"/>
        <v>0.5960739334</v>
      </c>
      <c r="AS3" s="36">
        <f t="shared" si="32"/>
        <v>6737.494411</v>
      </c>
      <c r="AT3" s="35">
        <f t="shared" si="33"/>
        <v>2.301848618</v>
      </c>
      <c r="AU3" s="40">
        <f t="shared" si="34"/>
        <v>0.985</v>
      </c>
      <c r="AV3" s="33">
        <v>0.272</v>
      </c>
      <c r="AW3" s="40">
        <f t="shared" si="35"/>
        <v>0.985</v>
      </c>
      <c r="AX3" s="35">
        <f t="shared" si="36"/>
        <v>1.795181374</v>
      </c>
      <c r="AY3" s="33">
        <v>1.19</v>
      </c>
      <c r="AZ3" s="34">
        <f t="shared" si="37"/>
        <v>0.992</v>
      </c>
      <c r="BA3" s="35">
        <f t="shared" si="38"/>
        <v>3.110679429</v>
      </c>
      <c r="BB3" s="41">
        <f t="shared" si="39"/>
        <v>0.9717525921</v>
      </c>
      <c r="BC3" s="34">
        <f t="shared" si="40"/>
        <v>0.962</v>
      </c>
      <c r="BD3" s="35">
        <f t="shared" si="41"/>
        <v>2.156086277</v>
      </c>
      <c r="BE3" s="33">
        <v>91.67</v>
      </c>
      <c r="BF3" s="34">
        <f t="shared" si="42"/>
        <v>0.492</v>
      </c>
      <c r="BG3" s="35">
        <f t="shared" si="43"/>
        <v>0.2202455785</v>
      </c>
      <c r="BH3" s="36">
        <f t="shared" si="44"/>
        <v>6855.604224</v>
      </c>
      <c r="BI3" s="35">
        <f t="shared" si="45"/>
        <v>2.012444171</v>
      </c>
      <c r="BJ3" s="40">
        <f t="shared" si="46"/>
        <v>0.97</v>
      </c>
      <c r="BK3" s="42">
        <v>3.18</v>
      </c>
      <c r="BL3" s="41">
        <f t="shared" si="47"/>
        <v>2.596784238</v>
      </c>
      <c r="BM3" s="40">
        <f t="shared" si="48"/>
        <v>0.992</v>
      </c>
      <c r="BN3" s="35">
        <f t="shared" si="49"/>
        <v>2.458014906</v>
      </c>
      <c r="BO3" s="43">
        <f t="shared" si="50"/>
        <v>5.919438729</v>
      </c>
      <c r="BP3" s="44">
        <f t="shared" si="51"/>
        <v>0.97</v>
      </c>
    </row>
    <row r="4">
      <c r="A4" s="28">
        <v>2022.0</v>
      </c>
      <c r="B4" s="29" t="s">
        <v>64</v>
      </c>
      <c r="C4" s="29" t="s">
        <v>17</v>
      </c>
      <c r="D4" s="30">
        <f t="array" ref="D4">INDEX(
  TP!C:C,
  MATCH(
    1,
    (TP!A:A = A4) * (TP!B:B = C4),
    0
  )
)
</f>
        <v>52.67</v>
      </c>
      <c r="E4" s="31">
        <f t="shared" si="1"/>
        <v>8.566440853</v>
      </c>
      <c r="F4" s="32">
        <f t="shared" si="2"/>
        <v>0.992</v>
      </c>
      <c r="G4" s="33">
        <v>12.58</v>
      </c>
      <c r="H4" s="34">
        <f t="shared" si="3"/>
        <v>0.576</v>
      </c>
      <c r="I4" s="35">
        <f t="shared" si="4"/>
        <v>-0.06092548969</v>
      </c>
      <c r="J4" s="33">
        <v>96.99</v>
      </c>
      <c r="K4" s="34">
        <f t="shared" si="5"/>
        <v>0.311</v>
      </c>
      <c r="L4" s="35">
        <f t="shared" si="6"/>
        <v>-0.3810361083</v>
      </c>
      <c r="M4" s="36">
        <f t="shared" si="7"/>
        <v>7389.386591</v>
      </c>
      <c r="N4" s="35">
        <f t="shared" si="8"/>
        <v>0.05658210534</v>
      </c>
      <c r="O4" s="37">
        <f t="shared" si="9"/>
        <v>0.553</v>
      </c>
      <c r="P4" s="33">
        <v>10.64</v>
      </c>
      <c r="Q4" s="34">
        <f t="shared" si="10"/>
        <v>0.947</v>
      </c>
      <c r="R4" s="35">
        <f t="shared" si="11"/>
        <v>1.831459906</v>
      </c>
      <c r="S4" s="33">
        <v>57.33</v>
      </c>
      <c r="T4" s="34">
        <f t="shared" si="12"/>
        <v>0.371</v>
      </c>
      <c r="U4" s="35">
        <f t="shared" si="13"/>
        <v>-0.3632695209</v>
      </c>
      <c r="V4" s="36">
        <f t="shared" si="14"/>
        <v>5143.665359</v>
      </c>
      <c r="W4" s="35">
        <f t="shared" si="15"/>
        <v>0.8246005398</v>
      </c>
      <c r="X4" s="37">
        <f t="shared" si="16"/>
        <v>0.818</v>
      </c>
      <c r="Y4" s="33">
        <v>7.71</v>
      </c>
      <c r="Z4" s="34">
        <f t="shared" si="17"/>
        <v>0.955</v>
      </c>
      <c r="AA4" s="35">
        <f t="shared" si="18"/>
        <v>1.89618321</v>
      </c>
      <c r="AB4" s="33">
        <v>64.42</v>
      </c>
      <c r="AC4" s="34">
        <f t="shared" si="19"/>
        <v>0.242</v>
      </c>
      <c r="AD4" s="35">
        <f t="shared" si="20"/>
        <v>-0.5852203807</v>
      </c>
      <c r="AE4" s="36">
        <f t="shared" si="21"/>
        <v>5655.332522</v>
      </c>
      <c r="AF4" s="35">
        <f t="shared" si="22"/>
        <v>0.7030580034</v>
      </c>
      <c r="AG4" s="37">
        <f t="shared" si="23"/>
        <v>0.773</v>
      </c>
      <c r="AH4" s="38">
        <f t="shared" si="24"/>
        <v>2.144</v>
      </c>
      <c r="AI4" s="39">
        <f t="shared" si="25"/>
        <v>0.833</v>
      </c>
      <c r="AJ4" s="33">
        <v>1.18</v>
      </c>
      <c r="AK4" s="40">
        <f t="shared" si="26"/>
        <v>0.477</v>
      </c>
      <c r="AL4" s="35">
        <f t="shared" si="27"/>
        <v>1.204520211</v>
      </c>
      <c r="AM4" s="33">
        <v>4.68</v>
      </c>
      <c r="AN4" s="34">
        <f t="shared" si="28"/>
        <v>0.856</v>
      </c>
      <c r="AO4" s="35">
        <f t="shared" si="29"/>
        <v>0.8376572614</v>
      </c>
      <c r="AP4" s="33">
        <v>74.75</v>
      </c>
      <c r="AQ4" s="34">
        <f t="shared" si="30"/>
        <v>0.894</v>
      </c>
      <c r="AR4" s="35">
        <f t="shared" si="31"/>
        <v>1.137843325</v>
      </c>
      <c r="AS4" s="36">
        <f t="shared" si="32"/>
        <v>6177.741331</v>
      </c>
      <c r="AT4" s="35">
        <f t="shared" si="33"/>
        <v>1.525121474</v>
      </c>
      <c r="AU4" s="40">
        <f t="shared" si="34"/>
        <v>0.939</v>
      </c>
      <c r="AV4" s="33">
        <v>0.255</v>
      </c>
      <c r="AW4" s="40">
        <f t="shared" si="35"/>
        <v>0.977</v>
      </c>
      <c r="AX4" s="35">
        <f t="shared" si="36"/>
        <v>1.706813676</v>
      </c>
      <c r="AY4" s="33">
        <v>0.71</v>
      </c>
      <c r="AZ4" s="34">
        <f t="shared" si="37"/>
        <v>0.864</v>
      </c>
      <c r="BA4" s="35">
        <f t="shared" si="38"/>
        <v>1.06677479</v>
      </c>
      <c r="BB4" s="41">
        <f t="shared" si="39"/>
        <v>0.7761570311</v>
      </c>
      <c r="BC4" s="34">
        <f t="shared" si="40"/>
        <v>0.917</v>
      </c>
      <c r="BD4" s="35">
        <f t="shared" si="41"/>
        <v>1.338019241</v>
      </c>
      <c r="BE4" s="33">
        <v>93.33</v>
      </c>
      <c r="BF4" s="34">
        <f t="shared" si="42"/>
        <v>0.598</v>
      </c>
      <c r="BG4" s="35">
        <f t="shared" si="43"/>
        <v>0.3198825246</v>
      </c>
      <c r="BH4" s="36">
        <f t="shared" si="44"/>
        <v>5905.724409</v>
      </c>
      <c r="BI4" s="35">
        <f t="shared" si="45"/>
        <v>1.422336821</v>
      </c>
      <c r="BJ4" s="40">
        <f t="shared" si="46"/>
        <v>0.924</v>
      </c>
      <c r="BK4" s="42">
        <v>2.22</v>
      </c>
      <c r="BL4" s="41">
        <f t="shared" si="47"/>
        <v>2.426857196</v>
      </c>
      <c r="BM4" s="40">
        <f t="shared" si="48"/>
        <v>0.97</v>
      </c>
      <c r="BN4" s="35">
        <f t="shared" si="49"/>
        <v>2.088770146</v>
      </c>
      <c r="BO4" s="43">
        <f t="shared" si="50"/>
        <v>6.422440853</v>
      </c>
      <c r="BP4" s="44">
        <f t="shared" si="51"/>
        <v>0.985</v>
      </c>
    </row>
    <row r="5">
      <c r="A5" s="28">
        <v>2023.0</v>
      </c>
      <c r="B5" s="29" t="s">
        <v>65</v>
      </c>
      <c r="C5" s="29" t="s">
        <v>11</v>
      </c>
      <c r="D5" s="30">
        <f t="array" ref="D5">INDEX(
  TP!C:C,
  MATCH(
    1,
    (TP!A:A = A5) * (TP!B:B = C5),
    0
  )
)
</f>
        <v>48.42</v>
      </c>
      <c r="E5" s="31">
        <f t="shared" si="1"/>
        <v>7.156753681</v>
      </c>
      <c r="F5" s="32">
        <f t="shared" si="2"/>
        <v>0.962</v>
      </c>
      <c r="G5" s="33">
        <v>13.49</v>
      </c>
      <c r="H5" s="34">
        <f t="shared" si="3"/>
        <v>0.652</v>
      </c>
      <c r="I5" s="35">
        <f t="shared" si="4"/>
        <v>0.130403312</v>
      </c>
      <c r="J5" s="33">
        <v>97.13</v>
      </c>
      <c r="K5" s="34">
        <f t="shared" si="5"/>
        <v>0.341</v>
      </c>
      <c r="L5" s="35">
        <f t="shared" si="6"/>
        <v>-0.272898746</v>
      </c>
      <c r="M5" s="36">
        <f t="shared" si="7"/>
        <v>7584.048975</v>
      </c>
      <c r="N5" s="35">
        <f t="shared" si="8"/>
        <v>0.2572880896</v>
      </c>
      <c r="O5" s="37">
        <f t="shared" si="9"/>
        <v>0.629</v>
      </c>
      <c r="P5" s="33">
        <v>7.84</v>
      </c>
      <c r="Q5" s="34">
        <f t="shared" si="10"/>
        <v>0.712</v>
      </c>
      <c r="R5" s="35">
        <f t="shared" si="11"/>
        <v>0.4530531377</v>
      </c>
      <c r="S5" s="33">
        <v>61.48</v>
      </c>
      <c r="T5" s="34">
        <f t="shared" si="12"/>
        <v>0.568</v>
      </c>
      <c r="U5" s="35">
        <f t="shared" si="13"/>
        <v>0.2286843409</v>
      </c>
      <c r="V5" s="36">
        <f t="shared" si="14"/>
        <v>4897.622302</v>
      </c>
      <c r="W5" s="35">
        <f t="shared" si="15"/>
        <v>0.522561976</v>
      </c>
      <c r="X5" s="37">
        <f t="shared" si="16"/>
        <v>0.758</v>
      </c>
      <c r="Y5" s="33">
        <v>5.98</v>
      </c>
      <c r="Z5" s="34">
        <f t="shared" si="17"/>
        <v>0.803</v>
      </c>
      <c r="AA5" s="35">
        <f t="shared" si="18"/>
        <v>0.6986294254</v>
      </c>
      <c r="AB5" s="33">
        <v>72.22</v>
      </c>
      <c r="AC5" s="34">
        <f t="shared" si="19"/>
        <v>0.583</v>
      </c>
      <c r="AD5" s="35">
        <f t="shared" si="20"/>
        <v>0.3929914733</v>
      </c>
      <c r="AE5" s="36">
        <f t="shared" si="21"/>
        <v>5691.499649</v>
      </c>
      <c r="AF5" s="35">
        <f t="shared" si="22"/>
        <v>0.7394966763</v>
      </c>
      <c r="AG5" s="37">
        <f t="shared" si="23"/>
        <v>0.803</v>
      </c>
      <c r="AH5" s="38">
        <f t="shared" si="24"/>
        <v>2.19</v>
      </c>
      <c r="AI5" s="39">
        <f t="shared" si="25"/>
        <v>0.864</v>
      </c>
      <c r="AJ5" s="33">
        <v>0.78</v>
      </c>
      <c r="AK5" s="40">
        <f t="shared" si="26"/>
        <v>0.068</v>
      </c>
      <c r="AL5" s="35">
        <f t="shared" si="27"/>
        <v>2.221387052</v>
      </c>
      <c r="AM5" s="33">
        <v>3.21</v>
      </c>
      <c r="AN5" s="34">
        <f t="shared" si="28"/>
        <v>0.212</v>
      </c>
      <c r="AO5" s="35">
        <f t="shared" si="29"/>
        <v>-0.7591677305</v>
      </c>
      <c r="AP5" s="33">
        <v>75.86</v>
      </c>
      <c r="AQ5" s="34">
        <f t="shared" si="30"/>
        <v>0.917</v>
      </c>
      <c r="AR5" s="35">
        <f t="shared" si="31"/>
        <v>1.318977068</v>
      </c>
      <c r="AS5" s="36">
        <f t="shared" si="32"/>
        <v>5188.481882</v>
      </c>
      <c r="AT5" s="35">
        <f t="shared" si="33"/>
        <v>0.1524007231</v>
      </c>
      <c r="AU5" s="40">
        <f t="shared" si="34"/>
        <v>0.576</v>
      </c>
      <c r="AV5" s="33">
        <v>0.032</v>
      </c>
      <c r="AW5" s="40">
        <f t="shared" si="35"/>
        <v>0.682</v>
      </c>
      <c r="AX5" s="35">
        <f t="shared" si="36"/>
        <v>0.5476374077</v>
      </c>
      <c r="AY5" s="33">
        <v>0.69</v>
      </c>
      <c r="AZ5" s="34">
        <f t="shared" si="37"/>
        <v>0.848</v>
      </c>
      <c r="BA5" s="35">
        <f t="shared" si="38"/>
        <v>0.9816120966</v>
      </c>
      <c r="BB5" s="41">
        <f t="shared" si="39"/>
        <v>0.6518818483</v>
      </c>
      <c r="BC5" s="34">
        <f t="shared" si="40"/>
        <v>0.841</v>
      </c>
      <c r="BD5" s="35">
        <f t="shared" si="41"/>
        <v>0.8182455315</v>
      </c>
      <c r="BE5" s="33">
        <v>96.0</v>
      </c>
      <c r="BF5" s="34">
        <f t="shared" si="42"/>
        <v>0.682</v>
      </c>
      <c r="BG5" s="35">
        <f t="shared" si="43"/>
        <v>0.4801419501</v>
      </c>
      <c r="BH5" s="36">
        <f t="shared" si="44"/>
        <v>5307.618023</v>
      </c>
      <c r="BI5" s="35">
        <f t="shared" si="45"/>
        <v>1.050766682</v>
      </c>
      <c r="BJ5" s="40">
        <f t="shared" si="46"/>
        <v>0.871</v>
      </c>
      <c r="BK5" s="42">
        <v>2.11</v>
      </c>
      <c r="BL5" s="41">
        <f t="shared" si="47"/>
        <v>1.993435797</v>
      </c>
      <c r="BM5" s="40">
        <f t="shared" si="48"/>
        <v>0.894</v>
      </c>
      <c r="BN5" s="35">
        <f t="shared" si="49"/>
        <v>1.14696254</v>
      </c>
      <c r="BO5" s="43">
        <f t="shared" si="50"/>
        <v>4.966753681</v>
      </c>
      <c r="BP5" s="44">
        <f t="shared" si="51"/>
        <v>0.947</v>
      </c>
    </row>
    <row r="6">
      <c r="A6" s="28">
        <v>2024.0</v>
      </c>
      <c r="B6" s="29" t="s">
        <v>66</v>
      </c>
      <c r="C6" s="29" t="s">
        <v>23</v>
      </c>
      <c r="D6" s="30">
        <f t="array" ref="D6">INDEX(
  TP!C:C,
  MATCH(
    1,
    (TP!A:A = A6) * (TP!B:B = C6),
    0
  )
)
</f>
        <v>48.96</v>
      </c>
      <c r="E6" s="31">
        <f t="shared" si="1"/>
        <v>7.012013147</v>
      </c>
      <c r="F6" s="32">
        <f t="shared" si="2"/>
        <v>0.955</v>
      </c>
      <c r="G6" s="33">
        <v>14.13</v>
      </c>
      <c r="H6" s="34">
        <f t="shared" si="3"/>
        <v>0.705</v>
      </c>
      <c r="I6" s="35">
        <f t="shared" si="4"/>
        <v>0.2649642275</v>
      </c>
      <c r="J6" s="33">
        <v>97.81</v>
      </c>
      <c r="K6" s="34">
        <f t="shared" si="5"/>
        <v>0.515</v>
      </c>
      <c r="L6" s="35">
        <f t="shared" si="6"/>
        <v>0.2523398705</v>
      </c>
      <c r="M6" s="36">
        <f t="shared" si="7"/>
        <v>7760.611098</v>
      </c>
      <c r="N6" s="35">
        <f t="shared" si="8"/>
        <v>0.4393318612</v>
      </c>
      <c r="O6" s="37">
        <f t="shared" si="9"/>
        <v>0.705</v>
      </c>
      <c r="P6" s="33">
        <v>8.53</v>
      </c>
      <c r="Q6" s="34">
        <f t="shared" si="10"/>
        <v>0.803</v>
      </c>
      <c r="R6" s="35">
        <f t="shared" si="11"/>
        <v>0.7927319485</v>
      </c>
      <c r="S6" s="33">
        <v>61.29</v>
      </c>
      <c r="T6" s="34">
        <f t="shared" si="12"/>
        <v>0.553</v>
      </c>
      <c r="U6" s="35">
        <f t="shared" si="13"/>
        <v>0.2015828388</v>
      </c>
      <c r="V6" s="36">
        <f t="shared" si="14"/>
        <v>5050.870562</v>
      </c>
      <c r="W6" s="35">
        <f t="shared" si="15"/>
        <v>0.7106871152</v>
      </c>
      <c r="X6" s="37">
        <f t="shared" si="16"/>
        <v>0.78</v>
      </c>
      <c r="Y6" s="33">
        <v>4.81</v>
      </c>
      <c r="Z6" s="34">
        <f t="shared" si="17"/>
        <v>0.515</v>
      </c>
      <c r="AA6" s="35">
        <f t="shared" si="18"/>
        <v>-0.1112768913</v>
      </c>
      <c r="AB6" s="33">
        <v>80.71</v>
      </c>
      <c r="AC6" s="34">
        <f t="shared" si="19"/>
        <v>0.939</v>
      </c>
      <c r="AD6" s="35">
        <f t="shared" si="20"/>
        <v>1.457737453</v>
      </c>
      <c r="AE6" s="36">
        <f t="shared" si="21"/>
        <v>5759.993592</v>
      </c>
      <c r="AF6" s="35">
        <f t="shared" si="22"/>
        <v>0.8085048792</v>
      </c>
      <c r="AG6" s="37">
        <f t="shared" si="23"/>
        <v>0.811</v>
      </c>
      <c r="AH6" s="38">
        <f t="shared" si="24"/>
        <v>2.296</v>
      </c>
      <c r="AI6" s="39">
        <f t="shared" si="25"/>
        <v>0.902</v>
      </c>
      <c r="AJ6" s="33">
        <v>1.1</v>
      </c>
      <c r="AK6" s="40">
        <f t="shared" si="26"/>
        <v>0.371</v>
      </c>
      <c r="AL6" s="35">
        <f t="shared" si="27"/>
        <v>1.407893579</v>
      </c>
      <c r="AM6" s="33">
        <v>4.61</v>
      </c>
      <c r="AN6" s="34">
        <f t="shared" si="28"/>
        <v>0.841</v>
      </c>
      <c r="AO6" s="35">
        <f t="shared" si="29"/>
        <v>0.761617976</v>
      </c>
      <c r="AP6" s="33">
        <v>76.12</v>
      </c>
      <c r="AQ6" s="34">
        <f t="shared" si="30"/>
        <v>0.924</v>
      </c>
      <c r="AR6" s="35">
        <f t="shared" si="31"/>
        <v>1.361404791</v>
      </c>
      <c r="AS6" s="36">
        <f t="shared" si="32"/>
        <v>6246.052769</v>
      </c>
      <c r="AT6" s="35">
        <f t="shared" si="33"/>
        <v>1.619912105</v>
      </c>
      <c r="AU6" s="40">
        <f t="shared" si="34"/>
        <v>0.955</v>
      </c>
      <c r="AV6" s="33">
        <v>0.24</v>
      </c>
      <c r="AW6" s="40">
        <f t="shared" si="35"/>
        <v>0.97</v>
      </c>
      <c r="AX6" s="35">
        <f t="shared" si="36"/>
        <v>1.628842178</v>
      </c>
      <c r="AY6" s="33">
        <v>0.65</v>
      </c>
      <c r="AZ6" s="34">
        <f t="shared" si="37"/>
        <v>0.795</v>
      </c>
      <c r="BA6" s="35">
        <f t="shared" si="38"/>
        <v>0.81128671</v>
      </c>
      <c r="BB6" s="41">
        <f t="shared" si="39"/>
        <v>0.626350444</v>
      </c>
      <c r="BC6" s="34">
        <f t="shared" si="40"/>
        <v>0.811</v>
      </c>
      <c r="BD6" s="35">
        <f t="shared" si="41"/>
        <v>0.7114619207</v>
      </c>
      <c r="BE6" s="33">
        <v>94.74</v>
      </c>
      <c r="BF6" s="34">
        <f t="shared" si="42"/>
        <v>0.674</v>
      </c>
      <c r="BG6" s="35">
        <f t="shared" si="43"/>
        <v>0.4045139066</v>
      </c>
      <c r="BH6" s="36">
        <f t="shared" si="44"/>
        <v>5075.398693</v>
      </c>
      <c r="BI6" s="35">
        <f t="shared" si="45"/>
        <v>0.9065017638</v>
      </c>
      <c r="BJ6" s="40">
        <f t="shared" si="46"/>
        <v>0.841</v>
      </c>
      <c r="BK6" s="42">
        <v>1.89</v>
      </c>
      <c r="BL6" s="41">
        <f t="shared" si="47"/>
        <v>1.821234368</v>
      </c>
      <c r="BM6" s="40">
        <f t="shared" si="48"/>
        <v>0.773</v>
      </c>
      <c r="BN6" s="35">
        <f t="shared" si="49"/>
        <v>0.7727756256</v>
      </c>
      <c r="BO6" s="43">
        <f t="shared" si="50"/>
        <v>4.716013147</v>
      </c>
      <c r="BP6" s="44">
        <f t="shared" si="51"/>
        <v>0.932</v>
      </c>
    </row>
    <row r="7">
      <c r="A7" s="28">
        <v>2025.0</v>
      </c>
      <c r="B7" s="29" t="s">
        <v>67</v>
      </c>
      <c r="C7" s="29" t="s">
        <v>12</v>
      </c>
      <c r="D7" s="30">
        <f t="array" ref="D7">INDEX(
  TP!C:C,
  MATCH(
    1,
    (TP!A:A = A7) * (TP!B:B = C7),
    0
  )
)
</f>
        <v>50.64</v>
      </c>
      <c r="E7" s="31">
        <f t="shared" si="1"/>
        <v>7.412269024</v>
      </c>
      <c r="F7" s="32">
        <f t="shared" si="2"/>
        <v>0.977</v>
      </c>
      <c r="G7" s="33">
        <v>6.7</v>
      </c>
      <c r="H7" s="34">
        <f t="shared" si="3"/>
        <v>0.076</v>
      </c>
      <c r="I7" s="35">
        <f t="shared" si="4"/>
        <v>-1.297203901</v>
      </c>
      <c r="J7" s="33">
        <v>97.1</v>
      </c>
      <c r="K7" s="34">
        <f t="shared" si="5"/>
        <v>0.333</v>
      </c>
      <c r="L7" s="35">
        <f t="shared" si="6"/>
        <v>-0.2960710379</v>
      </c>
      <c r="M7" s="36">
        <f t="shared" si="7"/>
        <v>5788.730971</v>
      </c>
      <c r="N7" s="35">
        <f t="shared" si="8"/>
        <v>-1.593768389</v>
      </c>
      <c r="O7" s="37">
        <f t="shared" si="9"/>
        <v>0.068</v>
      </c>
      <c r="P7" s="33">
        <v>6.73</v>
      </c>
      <c r="Q7" s="34">
        <f t="shared" si="10"/>
        <v>0.538</v>
      </c>
      <c r="R7" s="35">
        <f t="shared" si="11"/>
        <v>-0.09338668842</v>
      </c>
      <c r="S7" s="33">
        <v>64.05</v>
      </c>
      <c r="T7" s="34">
        <f t="shared" si="12"/>
        <v>0.682</v>
      </c>
      <c r="U7" s="35">
        <f t="shared" si="13"/>
        <v>0.5952678168</v>
      </c>
      <c r="V7" s="36">
        <f t="shared" si="14"/>
        <v>4788.203418</v>
      </c>
      <c r="W7" s="35">
        <f t="shared" si="15"/>
        <v>0.3882410845</v>
      </c>
      <c r="X7" s="37">
        <f t="shared" si="16"/>
        <v>0.712</v>
      </c>
      <c r="Y7" s="33">
        <v>5.37</v>
      </c>
      <c r="Z7" s="34">
        <f t="shared" si="17"/>
        <v>0.674</v>
      </c>
      <c r="AA7" s="35">
        <f t="shared" si="18"/>
        <v>0.2763705766</v>
      </c>
      <c r="AB7" s="33">
        <v>82.38</v>
      </c>
      <c r="AC7" s="34">
        <f t="shared" si="19"/>
        <v>0.977</v>
      </c>
      <c r="AD7" s="35">
        <f t="shared" si="20"/>
        <v>1.667175119</v>
      </c>
      <c r="AE7" s="36">
        <f t="shared" si="21"/>
        <v>6186.632667</v>
      </c>
      <c r="AF7" s="35">
        <f t="shared" si="22"/>
        <v>1.238347204</v>
      </c>
      <c r="AG7" s="37">
        <f t="shared" si="23"/>
        <v>0.917</v>
      </c>
      <c r="AH7" s="38">
        <f t="shared" si="24"/>
        <v>1.697</v>
      </c>
      <c r="AI7" s="39">
        <f t="shared" si="25"/>
        <v>0.614</v>
      </c>
      <c r="AJ7" s="33">
        <v>0.7</v>
      </c>
      <c r="AK7" s="40">
        <f t="shared" si="26"/>
        <v>0.038</v>
      </c>
      <c r="AL7" s="35">
        <f t="shared" si="27"/>
        <v>2.42476042</v>
      </c>
      <c r="AM7" s="33">
        <v>2.67</v>
      </c>
      <c r="AN7" s="34">
        <f t="shared" si="28"/>
        <v>0.03</v>
      </c>
      <c r="AO7" s="35">
        <f t="shared" si="29"/>
        <v>-1.345756503</v>
      </c>
      <c r="AP7" s="33">
        <v>73.96</v>
      </c>
      <c r="AQ7" s="34">
        <f t="shared" si="30"/>
        <v>0.856</v>
      </c>
      <c r="AR7" s="35">
        <f t="shared" si="31"/>
        <v>1.008928319</v>
      </c>
      <c r="AS7" s="36">
        <f t="shared" si="32"/>
        <v>4575.464361</v>
      </c>
      <c r="AT7" s="35">
        <f t="shared" si="33"/>
        <v>-0.6982374717</v>
      </c>
      <c r="AU7" s="40">
        <f t="shared" si="34"/>
        <v>0.227</v>
      </c>
      <c r="AV7" s="33">
        <v>0.009</v>
      </c>
      <c r="AW7" s="40">
        <f t="shared" si="35"/>
        <v>0.621</v>
      </c>
      <c r="AX7" s="35">
        <f t="shared" si="36"/>
        <v>0.4280811109</v>
      </c>
      <c r="AY7" s="33">
        <v>0.72</v>
      </c>
      <c r="AZ7" s="34">
        <f t="shared" si="37"/>
        <v>0.879</v>
      </c>
      <c r="BA7" s="35">
        <f t="shared" si="38"/>
        <v>1.109356137</v>
      </c>
      <c r="BB7" s="41">
        <f t="shared" si="39"/>
        <v>0.7361253031</v>
      </c>
      <c r="BC7" s="34">
        <f t="shared" si="40"/>
        <v>0.902</v>
      </c>
      <c r="BD7" s="35">
        <f t="shared" si="41"/>
        <v>1.170588872</v>
      </c>
      <c r="BE7" s="33">
        <v>88.46</v>
      </c>
      <c r="BF7" s="34">
        <f t="shared" si="42"/>
        <v>0.386</v>
      </c>
      <c r="BG7" s="35">
        <f t="shared" si="43"/>
        <v>0.02757413447</v>
      </c>
      <c r="BH7" s="36">
        <f t="shared" si="44"/>
        <v>5375.430343</v>
      </c>
      <c r="BI7" s="35">
        <f t="shared" si="45"/>
        <v>1.092894694</v>
      </c>
      <c r="BJ7" s="40">
        <f t="shared" si="46"/>
        <v>0.894</v>
      </c>
      <c r="BK7" s="42">
        <v>2.23</v>
      </c>
      <c r="BL7" s="41">
        <f t="shared" si="47"/>
        <v>2.279943647</v>
      </c>
      <c r="BM7" s="40">
        <f t="shared" si="48"/>
        <v>0.947</v>
      </c>
      <c r="BN7" s="35">
        <f t="shared" si="49"/>
        <v>1.769532799</v>
      </c>
      <c r="BO7" s="43">
        <f t="shared" si="50"/>
        <v>5.715269024</v>
      </c>
      <c r="BP7" s="44">
        <f t="shared" si="51"/>
        <v>0.962</v>
      </c>
      <c r="BQ7" s="45"/>
      <c r="BR7" s="45"/>
      <c r="BS7" s="45"/>
      <c r="BT7" s="45"/>
    </row>
    <row r="8">
      <c r="A8" s="28">
        <v>2023.0</v>
      </c>
      <c r="B8" s="29" t="s">
        <v>68</v>
      </c>
      <c r="C8" s="29" t="s">
        <v>25</v>
      </c>
      <c r="D8" s="30">
        <f t="array" ref="D8">INDEX(
  TP!C:C,
  MATCH(
    1,
    (TP!A:A = A8) * (TP!B:B = C8),
    0
  )
)
</f>
        <v>50.57</v>
      </c>
      <c r="E8" s="31">
        <f t="shared" si="1"/>
        <v>6.962300469</v>
      </c>
      <c r="F8" s="32">
        <f t="shared" si="2"/>
        <v>0.947</v>
      </c>
      <c r="G8" s="33">
        <v>14.18</v>
      </c>
      <c r="H8" s="34">
        <f t="shared" si="3"/>
        <v>0.712</v>
      </c>
      <c r="I8" s="35">
        <f t="shared" si="4"/>
        <v>0.275476799</v>
      </c>
      <c r="J8" s="33">
        <v>96.33</v>
      </c>
      <c r="K8" s="34">
        <f t="shared" si="5"/>
        <v>0.159</v>
      </c>
      <c r="L8" s="35">
        <f t="shared" si="6"/>
        <v>-0.8908265302</v>
      </c>
      <c r="M8" s="36">
        <f t="shared" si="7"/>
        <v>7652.464551</v>
      </c>
      <c r="N8" s="35">
        <f t="shared" si="8"/>
        <v>0.327827734</v>
      </c>
      <c r="O8" s="37">
        <f t="shared" si="9"/>
        <v>0.674</v>
      </c>
      <c r="P8" s="33">
        <v>9.09</v>
      </c>
      <c r="Q8" s="34">
        <f t="shared" si="10"/>
        <v>0.871</v>
      </c>
      <c r="R8" s="35">
        <f t="shared" si="11"/>
        <v>1.068413302</v>
      </c>
      <c r="S8" s="33">
        <v>57.96</v>
      </c>
      <c r="T8" s="34">
        <f t="shared" si="12"/>
        <v>0.394</v>
      </c>
      <c r="U8" s="35">
        <f t="shared" si="13"/>
        <v>-0.2734066455</v>
      </c>
      <c r="V8" s="36">
        <f t="shared" si="14"/>
        <v>4897.42423</v>
      </c>
      <c r="W8" s="35">
        <f t="shared" si="15"/>
        <v>0.5223188264</v>
      </c>
      <c r="X8" s="37">
        <f t="shared" si="16"/>
        <v>0.75</v>
      </c>
      <c r="Y8" s="33">
        <v>6.71</v>
      </c>
      <c r="Z8" s="34">
        <f t="shared" si="17"/>
        <v>0.894</v>
      </c>
      <c r="AA8" s="35">
        <f t="shared" si="18"/>
        <v>1.203955589</v>
      </c>
      <c r="AB8" s="33">
        <v>56.9</v>
      </c>
      <c r="AC8" s="34">
        <f t="shared" si="19"/>
        <v>0.091</v>
      </c>
      <c r="AD8" s="35">
        <f t="shared" si="20"/>
        <v>-1.528316937</v>
      </c>
      <c r="AE8" s="36">
        <f t="shared" si="21"/>
        <v>4713.71905</v>
      </c>
      <c r="AF8" s="35">
        <f t="shared" si="22"/>
        <v>-0.2456252007</v>
      </c>
      <c r="AG8" s="37">
        <f t="shared" si="23"/>
        <v>0.371</v>
      </c>
      <c r="AH8" s="38">
        <f t="shared" si="24"/>
        <v>1.795</v>
      </c>
      <c r="AI8" s="39">
        <f t="shared" si="25"/>
        <v>0.667</v>
      </c>
      <c r="AJ8" s="33">
        <v>1.5</v>
      </c>
      <c r="AK8" s="40">
        <f t="shared" si="26"/>
        <v>0.803</v>
      </c>
      <c r="AL8" s="35">
        <f t="shared" si="27"/>
        <v>0.3910267375</v>
      </c>
      <c r="AM8" s="33">
        <v>4.46</v>
      </c>
      <c r="AN8" s="34">
        <f t="shared" si="28"/>
        <v>0.803</v>
      </c>
      <c r="AO8" s="35">
        <f t="shared" si="29"/>
        <v>0.5986766503</v>
      </c>
      <c r="AP8" s="33">
        <v>66.23</v>
      </c>
      <c r="AQ8" s="34">
        <f t="shared" si="30"/>
        <v>0.364</v>
      </c>
      <c r="AR8" s="35">
        <f t="shared" si="31"/>
        <v>-0.252480536</v>
      </c>
      <c r="AS8" s="36">
        <f t="shared" si="32"/>
        <v>5349.119913</v>
      </c>
      <c r="AT8" s="35">
        <f t="shared" si="33"/>
        <v>0.3753060073</v>
      </c>
      <c r="AU8" s="40">
        <f t="shared" si="34"/>
        <v>0.659</v>
      </c>
      <c r="AV8" s="33">
        <v>0.016</v>
      </c>
      <c r="AW8" s="40">
        <f t="shared" si="35"/>
        <v>0.644</v>
      </c>
      <c r="AX8" s="35">
        <f t="shared" si="36"/>
        <v>0.4644678099</v>
      </c>
      <c r="AY8" s="33">
        <v>1.45</v>
      </c>
      <c r="AZ8" s="34">
        <f t="shared" si="37"/>
        <v>1</v>
      </c>
      <c r="BA8" s="35">
        <f t="shared" si="38"/>
        <v>4.217794442</v>
      </c>
      <c r="BB8" s="41">
        <f t="shared" si="39"/>
        <v>1.478923663</v>
      </c>
      <c r="BC8" s="34">
        <f t="shared" si="40"/>
        <v>1</v>
      </c>
      <c r="BD8" s="35">
        <f t="shared" si="41"/>
        <v>4.277299726</v>
      </c>
      <c r="BE8" s="33">
        <v>68.0</v>
      </c>
      <c r="BF8" s="34">
        <f t="shared" si="42"/>
        <v>0.061</v>
      </c>
      <c r="BG8" s="35">
        <f t="shared" si="43"/>
        <v>-1.200481238</v>
      </c>
      <c r="BH8" s="36">
        <f t="shared" si="44"/>
        <v>6800</v>
      </c>
      <c r="BI8" s="35">
        <f t="shared" si="45"/>
        <v>1.977900368</v>
      </c>
      <c r="BJ8" s="40">
        <f t="shared" si="46"/>
        <v>0.962</v>
      </c>
      <c r="BK8" s="42">
        <v>2.49</v>
      </c>
      <c r="BL8" s="41">
        <f t="shared" si="47"/>
        <v>2.539668911</v>
      </c>
      <c r="BM8" s="40">
        <f t="shared" si="48"/>
        <v>0.977</v>
      </c>
      <c r="BN8" s="35">
        <f t="shared" si="49"/>
        <v>2.333905554</v>
      </c>
      <c r="BO8" s="43">
        <f t="shared" si="50"/>
        <v>5.167300469</v>
      </c>
      <c r="BP8" s="44">
        <f t="shared" si="51"/>
        <v>0.955</v>
      </c>
    </row>
    <row r="9">
      <c r="A9" s="28">
        <v>2024.0</v>
      </c>
      <c r="B9" s="29" t="s">
        <v>67</v>
      </c>
      <c r="C9" s="29" t="s">
        <v>12</v>
      </c>
      <c r="D9" s="30">
        <f t="array" ref="D9">INDEX(
  TP!C:C,
  MATCH(
    1,
    (TP!A:A = A9) * (TP!B:B = C9),
    0
  )
)
</f>
        <v>45.69</v>
      </c>
      <c r="E9" s="31">
        <f t="shared" si="1"/>
        <v>5.431323825</v>
      </c>
      <c r="F9" s="32">
        <f t="shared" si="2"/>
        <v>0.886</v>
      </c>
      <c r="G9" s="33">
        <v>7.8</v>
      </c>
      <c r="H9" s="34">
        <f t="shared" si="3"/>
        <v>0.106</v>
      </c>
      <c r="I9" s="35">
        <f t="shared" si="4"/>
        <v>-1.065927327</v>
      </c>
      <c r="J9" s="33">
        <v>94.87</v>
      </c>
      <c r="K9" s="34">
        <f t="shared" si="5"/>
        <v>0.038</v>
      </c>
      <c r="L9" s="35">
        <f t="shared" si="6"/>
        <v>-2.018544736</v>
      </c>
      <c r="M9" s="36">
        <f t="shared" si="7"/>
        <v>6025.773948</v>
      </c>
      <c r="N9" s="35">
        <f t="shared" si="8"/>
        <v>-1.34936604</v>
      </c>
      <c r="O9" s="37">
        <f t="shared" si="9"/>
        <v>0.083</v>
      </c>
      <c r="P9" s="33">
        <v>6.07</v>
      </c>
      <c r="Q9" s="34">
        <f t="shared" si="10"/>
        <v>0.348</v>
      </c>
      <c r="R9" s="35">
        <f t="shared" si="11"/>
        <v>-0.4182968553</v>
      </c>
      <c r="S9" s="33">
        <v>59.89</v>
      </c>
      <c r="T9" s="34">
        <f t="shared" si="12"/>
        <v>0.485</v>
      </c>
      <c r="U9" s="35">
        <f t="shared" si="13"/>
        <v>0.001887560099</v>
      </c>
      <c r="V9" s="36">
        <f t="shared" si="14"/>
        <v>4281.827942</v>
      </c>
      <c r="W9" s="35">
        <f t="shared" si="15"/>
        <v>-0.2333774378</v>
      </c>
      <c r="X9" s="37">
        <f t="shared" si="16"/>
        <v>0.386</v>
      </c>
      <c r="Y9" s="33">
        <v>4.67</v>
      </c>
      <c r="Z9" s="34">
        <f t="shared" si="17"/>
        <v>0.455</v>
      </c>
      <c r="AA9" s="35">
        <f t="shared" si="18"/>
        <v>-0.2081887582</v>
      </c>
      <c r="AB9" s="33">
        <v>70.71</v>
      </c>
      <c r="AC9" s="34">
        <f t="shared" si="19"/>
        <v>0.545</v>
      </c>
      <c r="AD9" s="35">
        <f t="shared" si="20"/>
        <v>0.2036196913</v>
      </c>
      <c r="AE9" s="36">
        <f t="shared" si="21"/>
        <v>4976.37555</v>
      </c>
      <c r="AF9" s="35">
        <f t="shared" si="22"/>
        <v>0.01900335182</v>
      </c>
      <c r="AG9" s="37">
        <f t="shared" si="23"/>
        <v>0.515</v>
      </c>
      <c r="AH9" s="38">
        <f t="shared" si="24"/>
        <v>0.984</v>
      </c>
      <c r="AI9" s="39">
        <f t="shared" si="25"/>
        <v>0.205</v>
      </c>
      <c r="AJ9" s="33">
        <v>0.63</v>
      </c>
      <c r="AK9" s="40">
        <f t="shared" si="26"/>
        <v>0</v>
      </c>
      <c r="AL9" s="35">
        <f t="shared" si="27"/>
        <v>2.602712117</v>
      </c>
      <c r="AM9" s="33">
        <v>2.93</v>
      </c>
      <c r="AN9" s="34">
        <f t="shared" si="28"/>
        <v>0.114</v>
      </c>
      <c r="AO9" s="35">
        <f t="shared" si="29"/>
        <v>-1.063324872</v>
      </c>
      <c r="AP9" s="33">
        <v>78.41</v>
      </c>
      <c r="AQ9" s="34">
        <f t="shared" si="30"/>
        <v>0.97</v>
      </c>
      <c r="AR9" s="35">
        <f t="shared" si="31"/>
        <v>1.735095125</v>
      </c>
      <c r="AS9" s="36">
        <f t="shared" si="32"/>
        <v>5106.124479</v>
      </c>
      <c r="AT9" s="35">
        <f t="shared" si="33"/>
        <v>0.03811956467</v>
      </c>
      <c r="AU9" s="40">
        <f t="shared" si="34"/>
        <v>0.485</v>
      </c>
      <c r="AV9" s="33">
        <v>0.211</v>
      </c>
      <c r="AW9" s="40">
        <f t="shared" si="35"/>
        <v>0.955</v>
      </c>
      <c r="AX9" s="35">
        <f t="shared" si="36"/>
        <v>1.478097282</v>
      </c>
      <c r="AY9" s="33">
        <v>0.63</v>
      </c>
      <c r="AZ9" s="34">
        <f t="shared" si="37"/>
        <v>0.773</v>
      </c>
      <c r="BA9" s="35">
        <f t="shared" si="38"/>
        <v>0.7261240166</v>
      </c>
      <c r="BB9" s="41">
        <f t="shared" si="39"/>
        <v>0.5356788655</v>
      </c>
      <c r="BC9" s="34">
        <f t="shared" si="40"/>
        <v>0.659</v>
      </c>
      <c r="BD9" s="35">
        <f t="shared" si="41"/>
        <v>0.3322333274</v>
      </c>
      <c r="BE9" s="33">
        <v>84.21</v>
      </c>
      <c r="BF9" s="34">
        <f t="shared" si="42"/>
        <v>0.22</v>
      </c>
      <c r="BG9" s="35">
        <f t="shared" si="43"/>
        <v>-0.2275204565</v>
      </c>
      <c r="BH9" s="36">
        <f t="shared" si="44"/>
        <v>3979.15889</v>
      </c>
      <c r="BI9" s="35">
        <f t="shared" si="45"/>
        <v>0.2254691158</v>
      </c>
      <c r="BJ9" s="40">
        <f t="shared" si="46"/>
        <v>0.576</v>
      </c>
      <c r="BK9" s="42">
        <v>1.8</v>
      </c>
      <c r="BL9" s="41">
        <f t="shared" si="47"/>
        <v>1.530511044</v>
      </c>
      <c r="BM9" s="40">
        <f t="shared" si="48"/>
        <v>0.591</v>
      </c>
      <c r="BN9" s="35">
        <f t="shared" si="49"/>
        <v>0.1410453089</v>
      </c>
      <c r="BO9" s="43">
        <f t="shared" si="50"/>
        <v>4.447323825</v>
      </c>
      <c r="BP9" s="44">
        <f t="shared" si="51"/>
        <v>0.917</v>
      </c>
    </row>
    <row r="10">
      <c r="A10" s="28">
        <v>2024.0</v>
      </c>
      <c r="B10" s="29" t="s">
        <v>69</v>
      </c>
      <c r="C10" s="29" t="s">
        <v>6</v>
      </c>
      <c r="D10" s="30">
        <f t="array" ref="D10">INDEX(
  TP!C:C,
  MATCH(
    1,
    (TP!A:A = A10) * (TP!B:B = C10),
    0
  )
)
</f>
        <v>50.52</v>
      </c>
      <c r="E10" s="31">
        <f t="shared" si="1"/>
        <v>6.278783062</v>
      </c>
      <c r="F10" s="32">
        <f t="shared" si="2"/>
        <v>0.932</v>
      </c>
      <c r="G10" s="33">
        <v>10.74</v>
      </c>
      <c r="H10" s="34">
        <f t="shared" si="3"/>
        <v>0.303</v>
      </c>
      <c r="I10" s="35">
        <f t="shared" si="4"/>
        <v>-0.4477881217</v>
      </c>
      <c r="J10" s="33">
        <v>98.26</v>
      </c>
      <c r="K10" s="34">
        <f t="shared" si="5"/>
        <v>0.712</v>
      </c>
      <c r="L10" s="35">
        <f t="shared" si="6"/>
        <v>0.5999242491</v>
      </c>
      <c r="M10" s="36">
        <f t="shared" si="7"/>
        <v>7068.312518</v>
      </c>
      <c r="N10" s="35">
        <f t="shared" si="8"/>
        <v>-0.2744602184</v>
      </c>
      <c r="O10" s="37">
        <f t="shared" si="9"/>
        <v>0.341</v>
      </c>
      <c r="P10" s="33">
        <v>9.18</v>
      </c>
      <c r="Q10" s="34">
        <f t="shared" si="10"/>
        <v>0.879</v>
      </c>
      <c r="R10" s="35">
        <f t="shared" si="11"/>
        <v>1.112719234</v>
      </c>
      <c r="S10" s="33">
        <v>62.93</v>
      </c>
      <c r="T10" s="34">
        <f t="shared" si="12"/>
        <v>0.644</v>
      </c>
      <c r="U10" s="35">
        <f t="shared" si="13"/>
        <v>0.4355115938</v>
      </c>
      <c r="V10" s="36">
        <f t="shared" si="14"/>
        <v>5337.799997</v>
      </c>
      <c r="W10" s="35">
        <f t="shared" si="15"/>
        <v>1.062917151</v>
      </c>
      <c r="X10" s="37">
        <f t="shared" si="16"/>
        <v>0.886</v>
      </c>
      <c r="Y10" s="33">
        <v>7.18</v>
      </c>
      <c r="Z10" s="34">
        <f t="shared" si="17"/>
        <v>0.939</v>
      </c>
      <c r="AA10" s="35">
        <f t="shared" si="18"/>
        <v>1.529302571</v>
      </c>
      <c r="AB10" s="33">
        <v>73.04</v>
      </c>
      <c r="AC10" s="34">
        <f t="shared" si="19"/>
        <v>0.636</v>
      </c>
      <c r="AD10" s="35">
        <f t="shared" si="20"/>
        <v>0.4958291297</v>
      </c>
      <c r="AE10" s="36">
        <f t="shared" si="21"/>
        <v>6226.089535</v>
      </c>
      <c r="AF10" s="35">
        <f t="shared" si="22"/>
        <v>1.278100319</v>
      </c>
      <c r="AG10" s="37">
        <f t="shared" si="23"/>
        <v>0.924</v>
      </c>
      <c r="AH10" s="38">
        <f t="shared" si="24"/>
        <v>2.151</v>
      </c>
      <c r="AI10" s="39">
        <f t="shared" si="25"/>
        <v>0.841</v>
      </c>
      <c r="AJ10" s="33">
        <v>1.06</v>
      </c>
      <c r="AK10" s="40">
        <f t="shared" si="26"/>
        <v>0.341</v>
      </c>
      <c r="AL10" s="35">
        <f t="shared" si="27"/>
        <v>1.509580263</v>
      </c>
      <c r="AM10" s="33">
        <v>3.44</v>
      </c>
      <c r="AN10" s="34">
        <f t="shared" si="28"/>
        <v>0.333</v>
      </c>
      <c r="AO10" s="35">
        <f t="shared" si="29"/>
        <v>-0.5093243645</v>
      </c>
      <c r="AP10" s="33">
        <v>69.09</v>
      </c>
      <c r="AQ10" s="34">
        <f t="shared" si="30"/>
        <v>0.568</v>
      </c>
      <c r="AR10" s="35">
        <f t="shared" si="31"/>
        <v>0.2142244221</v>
      </c>
      <c r="AS10" s="36">
        <f t="shared" si="32"/>
        <v>4900.304302</v>
      </c>
      <c r="AT10" s="35">
        <f t="shared" si="33"/>
        <v>-0.2474815774</v>
      </c>
      <c r="AU10" s="40">
        <f t="shared" si="34"/>
        <v>0.386</v>
      </c>
      <c r="AV10" s="33">
        <v>0.035</v>
      </c>
      <c r="AW10" s="40">
        <f t="shared" si="35"/>
        <v>0.705</v>
      </c>
      <c r="AX10" s="35">
        <f t="shared" si="36"/>
        <v>0.5632317073</v>
      </c>
      <c r="AY10" s="33">
        <v>0.62</v>
      </c>
      <c r="AZ10" s="34">
        <f t="shared" si="37"/>
        <v>0.765</v>
      </c>
      <c r="BA10" s="35">
        <f t="shared" si="38"/>
        <v>0.68354267</v>
      </c>
      <c r="BB10" s="41">
        <f t="shared" si="39"/>
        <v>0.6312827543</v>
      </c>
      <c r="BC10" s="34">
        <f t="shared" si="40"/>
        <v>0.826</v>
      </c>
      <c r="BD10" s="35">
        <f t="shared" si="41"/>
        <v>0.732091021</v>
      </c>
      <c r="BE10" s="33">
        <v>100.0</v>
      </c>
      <c r="BF10" s="34">
        <f t="shared" si="42"/>
        <v>0.697</v>
      </c>
      <c r="BG10" s="35">
        <f t="shared" si="43"/>
        <v>0.7202309769</v>
      </c>
      <c r="BH10" s="36">
        <f t="shared" si="44"/>
        <v>5390.542921</v>
      </c>
      <c r="BI10" s="35">
        <f t="shared" si="45"/>
        <v>1.102283296</v>
      </c>
      <c r="BJ10" s="40">
        <f t="shared" si="46"/>
        <v>0.902</v>
      </c>
      <c r="BK10" s="42">
        <v>1.87</v>
      </c>
      <c r="BL10" s="41">
        <f t="shared" si="47"/>
        <v>1.904030243</v>
      </c>
      <c r="BM10" s="40">
        <f t="shared" si="48"/>
        <v>0.826</v>
      </c>
      <c r="BN10" s="35">
        <f t="shared" si="49"/>
        <v>0.9526877962</v>
      </c>
      <c r="BO10" s="43">
        <f t="shared" si="50"/>
        <v>4.127783062</v>
      </c>
      <c r="BP10" s="44">
        <f t="shared" si="51"/>
        <v>0.879</v>
      </c>
    </row>
    <row r="11">
      <c r="A11" s="28">
        <v>2024.0</v>
      </c>
      <c r="B11" s="29" t="s">
        <v>70</v>
      </c>
      <c r="C11" s="29" t="s">
        <v>20</v>
      </c>
      <c r="D11" s="30">
        <f t="array" ref="D11">INDEX(
  TP!C:C,
  MATCH(
    1,
    (TP!A:A = A11) * (TP!B:B = C11),
    0
  )
)
</f>
        <v>59.94</v>
      </c>
      <c r="E11" s="31">
        <f t="shared" si="1"/>
        <v>7.949724124</v>
      </c>
      <c r="F11" s="32">
        <f t="shared" si="2"/>
        <v>0.985</v>
      </c>
      <c r="G11" s="33">
        <v>15.65</v>
      </c>
      <c r="H11" s="34">
        <f t="shared" si="3"/>
        <v>0.818</v>
      </c>
      <c r="I11" s="35">
        <f t="shared" si="4"/>
        <v>0.5845464018</v>
      </c>
      <c r="J11" s="33">
        <v>97.84</v>
      </c>
      <c r="K11" s="34">
        <f t="shared" si="5"/>
        <v>0.545</v>
      </c>
      <c r="L11" s="35">
        <f t="shared" si="6"/>
        <v>0.2755121624</v>
      </c>
      <c r="M11" s="36">
        <f t="shared" si="7"/>
        <v>8036.54466</v>
      </c>
      <c r="N11" s="35">
        <f t="shared" si="8"/>
        <v>0.723832215</v>
      </c>
      <c r="O11" s="37">
        <f t="shared" si="9"/>
        <v>0.818</v>
      </c>
      <c r="P11" s="33">
        <v>5.34</v>
      </c>
      <c r="Q11" s="34">
        <f t="shared" si="10"/>
        <v>0.22</v>
      </c>
      <c r="R11" s="35">
        <f t="shared" si="11"/>
        <v>-0.7776671913</v>
      </c>
      <c r="S11" s="33">
        <v>50.63</v>
      </c>
      <c r="T11" s="34">
        <f t="shared" si="12"/>
        <v>0.083</v>
      </c>
      <c r="U11" s="35">
        <f t="shared" si="13"/>
        <v>-1.318954069</v>
      </c>
      <c r="V11" s="36">
        <f t="shared" si="14"/>
        <v>3418.088818</v>
      </c>
      <c r="W11" s="35">
        <f t="shared" si="15"/>
        <v>-1.293689922</v>
      </c>
      <c r="X11" s="37">
        <f t="shared" si="16"/>
        <v>0.091</v>
      </c>
      <c r="Y11" s="33">
        <v>3.68</v>
      </c>
      <c r="Z11" s="34">
        <f t="shared" si="17"/>
        <v>0.182</v>
      </c>
      <c r="AA11" s="35">
        <f t="shared" si="18"/>
        <v>-0.8934941031</v>
      </c>
      <c r="AB11" s="33">
        <v>55.96</v>
      </c>
      <c r="AC11" s="34">
        <f t="shared" si="19"/>
        <v>0.083</v>
      </c>
      <c r="AD11" s="35">
        <f t="shared" si="20"/>
        <v>-1.646204007</v>
      </c>
      <c r="AE11" s="36">
        <f t="shared" si="21"/>
        <v>3502.781322</v>
      </c>
      <c r="AF11" s="35">
        <f t="shared" si="22"/>
        <v>-1.465654775</v>
      </c>
      <c r="AG11" s="37">
        <f t="shared" si="23"/>
        <v>0.098</v>
      </c>
      <c r="AH11" s="38">
        <f t="shared" si="24"/>
        <v>1.007</v>
      </c>
      <c r="AI11" s="39">
        <f t="shared" si="25"/>
        <v>0.212</v>
      </c>
      <c r="AJ11" s="33">
        <v>1.01</v>
      </c>
      <c r="AK11" s="40">
        <f t="shared" si="26"/>
        <v>0.25</v>
      </c>
      <c r="AL11" s="35">
        <f t="shared" si="27"/>
        <v>1.636688618</v>
      </c>
      <c r="AM11" s="33">
        <v>3.92</v>
      </c>
      <c r="AN11" s="34">
        <f t="shared" si="28"/>
        <v>0.568</v>
      </c>
      <c r="AO11" s="35">
        <f t="shared" si="29"/>
        <v>0.0120878778</v>
      </c>
      <c r="AP11" s="33">
        <v>74.14</v>
      </c>
      <c r="AQ11" s="34">
        <f t="shared" si="30"/>
        <v>0.864</v>
      </c>
      <c r="AR11" s="35">
        <f t="shared" si="31"/>
        <v>1.038301359</v>
      </c>
      <c r="AS11" s="36">
        <f t="shared" si="32"/>
        <v>5620.608823</v>
      </c>
      <c r="AT11" s="35">
        <f t="shared" si="33"/>
        <v>0.752030698</v>
      </c>
      <c r="AU11" s="40">
        <f t="shared" si="34"/>
        <v>0.788</v>
      </c>
      <c r="AV11" s="33">
        <v>0.192</v>
      </c>
      <c r="AW11" s="40">
        <f t="shared" si="35"/>
        <v>0.939</v>
      </c>
      <c r="AX11" s="35">
        <f t="shared" si="36"/>
        <v>1.379333385</v>
      </c>
      <c r="AY11" s="33">
        <v>0.78</v>
      </c>
      <c r="AZ11" s="34">
        <f t="shared" si="37"/>
        <v>0.939</v>
      </c>
      <c r="BA11" s="35">
        <f t="shared" si="38"/>
        <v>1.364844216</v>
      </c>
      <c r="BB11" s="41">
        <f t="shared" si="39"/>
        <v>1.040919237</v>
      </c>
      <c r="BC11" s="34">
        <f t="shared" si="40"/>
        <v>0.985</v>
      </c>
      <c r="BD11" s="35">
        <f t="shared" si="41"/>
        <v>2.445371739</v>
      </c>
      <c r="BE11" s="33">
        <v>91.3</v>
      </c>
      <c r="BF11" s="34">
        <f t="shared" si="42"/>
        <v>0.485</v>
      </c>
      <c r="BG11" s="35">
        <f t="shared" si="43"/>
        <v>0.1980373435</v>
      </c>
      <c r="BH11" s="36">
        <f t="shared" si="44"/>
        <v>7174.674345</v>
      </c>
      <c r="BI11" s="35">
        <f t="shared" si="45"/>
        <v>2.210664641</v>
      </c>
      <c r="BJ11" s="40">
        <f t="shared" si="46"/>
        <v>0.977</v>
      </c>
      <c r="BK11" s="42">
        <v>1.69</v>
      </c>
      <c r="BL11" s="41">
        <f t="shared" si="47"/>
        <v>2.255325014</v>
      </c>
      <c r="BM11" s="40">
        <f t="shared" si="48"/>
        <v>0.939</v>
      </c>
      <c r="BN11" s="35">
        <f t="shared" si="49"/>
        <v>1.716037479</v>
      </c>
      <c r="BO11" s="43">
        <f t="shared" si="50"/>
        <v>6.942724124</v>
      </c>
      <c r="BP11" s="44">
        <f t="shared" si="51"/>
        <v>1</v>
      </c>
      <c r="BQ11" s="45"/>
      <c r="BR11" s="45"/>
      <c r="BS11" s="45"/>
      <c r="BT11" s="45"/>
    </row>
    <row r="12">
      <c r="A12" s="28">
        <v>2025.0</v>
      </c>
      <c r="B12" s="29" t="s">
        <v>65</v>
      </c>
      <c r="C12" s="29" t="s">
        <v>11</v>
      </c>
      <c r="D12" s="30">
        <f t="array" ref="D12">INDEX(
  TP!C:C,
  MATCH(
    1,
    (TP!A:A = A12) * (TP!B:B = C12),
    0
  )
)
</f>
        <v>46.29</v>
      </c>
      <c r="E12" s="31">
        <f t="shared" si="1"/>
        <v>4.934157701</v>
      </c>
      <c r="F12" s="32">
        <f t="shared" si="2"/>
        <v>0.841</v>
      </c>
      <c r="G12" s="33">
        <v>7.86</v>
      </c>
      <c r="H12" s="34">
        <f t="shared" si="3"/>
        <v>0.129</v>
      </c>
      <c r="I12" s="35">
        <f t="shared" si="4"/>
        <v>-1.053312241</v>
      </c>
      <c r="J12" s="33">
        <v>97.81</v>
      </c>
      <c r="K12" s="34">
        <f t="shared" si="5"/>
        <v>0.515</v>
      </c>
      <c r="L12" s="35">
        <f t="shared" si="6"/>
        <v>0.2523398705</v>
      </c>
      <c r="M12" s="36">
        <f t="shared" si="7"/>
        <v>6231.922411</v>
      </c>
      <c r="N12" s="35">
        <f t="shared" si="8"/>
        <v>-1.136817373</v>
      </c>
      <c r="O12" s="37">
        <f t="shared" si="9"/>
        <v>0.129</v>
      </c>
      <c r="P12" s="33">
        <v>4.79</v>
      </c>
      <c r="Q12" s="34">
        <f t="shared" si="10"/>
        <v>0.106</v>
      </c>
      <c r="R12" s="35">
        <f t="shared" si="11"/>
        <v>-1.048425664</v>
      </c>
      <c r="S12" s="33">
        <v>58.68</v>
      </c>
      <c r="T12" s="34">
        <f t="shared" si="12"/>
        <v>0.417</v>
      </c>
      <c r="U12" s="35">
        <f t="shared" si="13"/>
        <v>-0.1707062165</v>
      </c>
      <c r="V12" s="36">
        <f t="shared" si="14"/>
        <v>3766.902344</v>
      </c>
      <c r="W12" s="35">
        <f t="shared" si="15"/>
        <v>-0.8654919563</v>
      </c>
      <c r="X12" s="37">
        <f t="shared" si="16"/>
        <v>0.212</v>
      </c>
      <c r="Y12" s="33">
        <v>3.53</v>
      </c>
      <c r="Z12" s="34">
        <f t="shared" si="17"/>
        <v>0.121</v>
      </c>
      <c r="AA12" s="35">
        <f t="shared" si="18"/>
        <v>-0.9973282463</v>
      </c>
      <c r="AB12" s="33">
        <v>78.05</v>
      </c>
      <c r="AC12" s="34">
        <f t="shared" si="19"/>
        <v>0.886</v>
      </c>
      <c r="AD12" s="35">
        <f t="shared" si="20"/>
        <v>1.124142128</v>
      </c>
      <c r="AE12" s="36">
        <f t="shared" si="21"/>
        <v>4782.367417</v>
      </c>
      <c r="AF12" s="35">
        <f t="shared" si="22"/>
        <v>-0.1764614146</v>
      </c>
      <c r="AG12" s="37">
        <f t="shared" si="23"/>
        <v>0.417</v>
      </c>
      <c r="AH12" s="38">
        <f t="shared" si="24"/>
        <v>0.758</v>
      </c>
      <c r="AI12" s="39">
        <f t="shared" si="25"/>
        <v>0.114</v>
      </c>
      <c r="AJ12" s="33">
        <v>0.77</v>
      </c>
      <c r="AK12" s="40">
        <f t="shared" si="26"/>
        <v>0.061</v>
      </c>
      <c r="AL12" s="35">
        <f t="shared" si="27"/>
        <v>2.246808723</v>
      </c>
      <c r="AM12" s="33">
        <v>2.78</v>
      </c>
      <c r="AN12" s="34">
        <f t="shared" si="28"/>
        <v>0.038</v>
      </c>
      <c r="AO12" s="35">
        <f t="shared" si="29"/>
        <v>-1.226266198</v>
      </c>
      <c r="AP12" s="33">
        <v>72.16</v>
      </c>
      <c r="AQ12" s="34">
        <f t="shared" si="30"/>
        <v>0.788</v>
      </c>
      <c r="AR12" s="35">
        <f t="shared" si="31"/>
        <v>0.7151979262</v>
      </c>
      <c r="AS12" s="36">
        <f t="shared" si="32"/>
        <v>4565.506157</v>
      </c>
      <c r="AT12" s="35">
        <f t="shared" si="33"/>
        <v>-0.7120557205</v>
      </c>
      <c r="AU12" s="40">
        <f t="shared" si="34"/>
        <v>0.22</v>
      </c>
      <c r="AV12" s="33">
        <v>0.097</v>
      </c>
      <c r="AW12" s="40">
        <f t="shared" si="35"/>
        <v>0.833</v>
      </c>
      <c r="AX12" s="35">
        <f t="shared" si="36"/>
        <v>0.8855138985</v>
      </c>
      <c r="AY12" s="33">
        <v>0.69</v>
      </c>
      <c r="AZ12" s="34">
        <f t="shared" si="37"/>
        <v>0.848</v>
      </c>
      <c r="BA12" s="35">
        <f t="shared" si="38"/>
        <v>0.9816120966</v>
      </c>
      <c r="BB12" s="41">
        <f t="shared" si="39"/>
        <v>0.6009036897</v>
      </c>
      <c r="BC12" s="34">
        <f t="shared" si="40"/>
        <v>0.773</v>
      </c>
      <c r="BD12" s="35">
        <f t="shared" si="41"/>
        <v>0.6050323536</v>
      </c>
      <c r="BE12" s="33">
        <v>100.0</v>
      </c>
      <c r="BF12" s="34">
        <f t="shared" si="42"/>
        <v>0.697</v>
      </c>
      <c r="BG12" s="35">
        <f t="shared" si="43"/>
        <v>0.7202309769</v>
      </c>
      <c r="BH12" s="36">
        <f t="shared" si="44"/>
        <v>5183.472103</v>
      </c>
      <c r="BI12" s="35">
        <f t="shared" si="45"/>
        <v>0.9736417459</v>
      </c>
      <c r="BJ12" s="40">
        <f t="shared" si="46"/>
        <v>0.856</v>
      </c>
      <c r="BK12" s="42">
        <v>1.72</v>
      </c>
      <c r="BL12" s="41">
        <f t="shared" si="47"/>
        <v>1.49790485</v>
      </c>
      <c r="BM12" s="40">
        <f t="shared" si="48"/>
        <v>0.53</v>
      </c>
      <c r="BN12" s="35">
        <f t="shared" si="49"/>
        <v>0.07019333376</v>
      </c>
      <c r="BO12" s="43">
        <f t="shared" si="50"/>
        <v>4.176157701</v>
      </c>
      <c r="BP12" s="44">
        <f t="shared" si="51"/>
        <v>0.894</v>
      </c>
    </row>
    <row r="13">
      <c r="A13" s="28">
        <v>2024.0</v>
      </c>
      <c r="B13" s="29" t="s">
        <v>65</v>
      </c>
      <c r="C13" s="29" t="s">
        <v>11</v>
      </c>
      <c r="D13" s="30">
        <f t="array" ref="D13">INDEX(
  TP!C:C,
  MATCH(
    1,
    (TP!A:A = A13) * (TP!B:B = C13),
    0
  )
)
</f>
        <v>49.69</v>
      </c>
      <c r="E13" s="31">
        <f t="shared" si="1"/>
        <v>5.717523083</v>
      </c>
      <c r="F13" s="32">
        <f t="shared" si="2"/>
        <v>0.902</v>
      </c>
      <c r="G13" s="33">
        <v>12.75</v>
      </c>
      <c r="H13" s="34">
        <f t="shared" si="3"/>
        <v>0.606</v>
      </c>
      <c r="I13" s="35">
        <f t="shared" si="4"/>
        <v>-0.02518274652</v>
      </c>
      <c r="J13" s="33">
        <v>96.28</v>
      </c>
      <c r="K13" s="34">
        <f t="shared" si="5"/>
        <v>0.152</v>
      </c>
      <c r="L13" s="35">
        <f t="shared" si="6"/>
        <v>-0.9294470167</v>
      </c>
      <c r="M13" s="36">
        <f t="shared" si="7"/>
        <v>7370.276605</v>
      </c>
      <c r="N13" s="35">
        <f t="shared" si="8"/>
        <v>0.03687881902</v>
      </c>
      <c r="O13" s="37">
        <f t="shared" si="9"/>
        <v>0.53</v>
      </c>
      <c r="P13" s="33">
        <v>6.14</v>
      </c>
      <c r="Q13" s="34">
        <f t="shared" si="10"/>
        <v>0.371</v>
      </c>
      <c r="R13" s="35">
        <f t="shared" si="11"/>
        <v>-0.3838366861</v>
      </c>
      <c r="S13" s="33">
        <v>57.27</v>
      </c>
      <c r="T13" s="34">
        <f t="shared" si="12"/>
        <v>0.364</v>
      </c>
      <c r="U13" s="35">
        <f t="shared" si="13"/>
        <v>-0.37182789</v>
      </c>
      <c r="V13" s="36">
        <f t="shared" si="14"/>
        <v>4115.136742</v>
      </c>
      <c r="W13" s="35">
        <f t="shared" si="15"/>
        <v>-0.4380049182</v>
      </c>
      <c r="X13" s="37">
        <f t="shared" si="16"/>
        <v>0.333</v>
      </c>
      <c r="Y13" s="33">
        <v>4.49</v>
      </c>
      <c r="Z13" s="34">
        <f t="shared" si="17"/>
        <v>0.409</v>
      </c>
      <c r="AA13" s="35">
        <f t="shared" si="18"/>
        <v>-0.33278973</v>
      </c>
      <c r="AB13" s="33">
        <v>75.78</v>
      </c>
      <c r="AC13" s="34">
        <f t="shared" si="19"/>
        <v>0.758</v>
      </c>
      <c r="AD13" s="35">
        <f t="shared" si="20"/>
        <v>0.8394573963</v>
      </c>
      <c r="AE13" s="36">
        <f t="shared" si="21"/>
        <v>5234.032892</v>
      </c>
      <c r="AF13" s="35">
        <f t="shared" si="22"/>
        <v>0.2785952114</v>
      </c>
      <c r="AG13" s="37">
        <f t="shared" si="23"/>
        <v>0.606</v>
      </c>
      <c r="AH13" s="38">
        <f t="shared" si="24"/>
        <v>1.469</v>
      </c>
      <c r="AI13" s="39">
        <f t="shared" si="25"/>
        <v>0.477</v>
      </c>
      <c r="AJ13" s="33">
        <v>0.84</v>
      </c>
      <c r="AK13" s="40">
        <f t="shared" si="26"/>
        <v>0.091</v>
      </c>
      <c r="AL13" s="35">
        <f t="shared" si="27"/>
        <v>2.068857026</v>
      </c>
      <c r="AM13" s="33">
        <v>3.68</v>
      </c>
      <c r="AN13" s="34">
        <f t="shared" si="28"/>
        <v>0.455</v>
      </c>
      <c r="AO13" s="35">
        <f t="shared" si="29"/>
        <v>-0.2486182433</v>
      </c>
      <c r="AP13" s="33">
        <v>77.27</v>
      </c>
      <c r="AQ13" s="34">
        <f t="shared" si="30"/>
        <v>0.947</v>
      </c>
      <c r="AR13" s="35">
        <f t="shared" si="31"/>
        <v>1.549065876</v>
      </c>
      <c r="AS13" s="36">
        <f t="shared" si="32"/>
        <v>5674.030087</v>
      </c>
      <c r="AT13" s="35">
        <f t="shared" si="33"/>
        <v>0.8261593576</v>
      </c>
      <c r="AU13" s="40">
        <f t="shared" si="34"/>
        <v>0.811</v>
      </c>
      <c r="AV13" s="33">
        <v>0.12</v>
      </c>
      <c r="AW13" s="40">
        <f t="shared" si="35"/>
        <v>0.879</v>
      </c>
      <c r="AX13" s="35">
        <f t="shared" si="36"/>
        <v>1.005070195</v>
      </c>
      <c r="AY13" s="33">
        <v>0.56</v>
      </c>
      <c r="AZ13" s="34">
        <f t="shared" si="37"/>
        <v>0.667</v>
      </c>
      <c r="BA13" s="35">
        <f t="shared" si="38"/>
        <v>0.4280545901</v>
      </c>
      <c r="BB13" s="41">
        <f t="shared" si="39"/>
        <v>0.5539242384</v>
      </c>
      <c r="BC13" s="34">
        <f t="shared" si="40"/>
        <v>0.689</v>
      </c>
      <c r="BD13" s="35">
        <f t="shared" si="41"/>
        <v>0.4085435364</v>
      </c>
      <c r="BE13" s="33">
        <v>100.0</v>
      </c>
      <c r="BF13" s="34">
        <f t="shared" si="42"/>
        <v>0.697</v>
      </c>
      <c r="BG13" s="35">
        <f t="shared" si="43"/>
        <v>0.7202309769</v>
      </c>
      <c r="BH13" s="36">
        <f t="shared" si="44"/>
        <v>4855.382489</v>
      </c>
      <c r="BI13" s="35">
        <f t="shared" si="45"/>
        <v>0.7698179671</v>
      </c>
      <c r="BJ13" s="40">
        <f t="shared" si="46"/>
        <v>0.795</v>
      </c>
      <c r="BK13" s="42">
        <v>1.67</v>
      </c>
      <c r="BL13" s="41">
        <f t="shared" si="47"/>
        <v>1.651881211</v>
      </c>
      <c r="BM13" s="40">
        <f t="shared" si="48"/>
        <v>0.674</v>
      </c>
      <c r="BN13" s="35">
        <f t="shared" si="49"/>
        <v>0.4047778946</v>
      </c>
      <c r="BO13" s="43">
        <f t="shared" si="50"/>
        <v>4.248523083</v>
      </c>
      <c r="BP13" s="44">
        <f t="shared" si="51"/>
        <v>0.902</v>
      </c>
      <c r="BQ13" s="45"/>
      <c r="BR13" s="45"/>
      <c r="BS13" s="45"/>
      <c r="BT13" s="45"/>
    </row>
    <row r="14">
      <c r="A14" s="28">
        <v>2022.0</v>
      </c>
      <c r="B14" s="29" t="s">
        <v>71</v>
      </c>
      <c r="C14" s="29" t="s">
        <v>26</v>
      </c>
      <c r="D14" s="30">
        <f t="array" ref="D14">INDEX(
  TP!C:C,
  MATCH(
    1,
    (TP!A:A = A14) * (TP!B:B = C14),
    0
  )
)
</f>
        <v>43.94</v>
      </c>
      <c r="E14" s="31">
        <f t="shared" si="1"/>
        <v>4.516062992</v>
      </c>
      <c r="F14" s="32">
        <f t="shared" si="2"/>
        <v>0.788</v>
      </c>
      <c r="G14" s="33">
        <v>8.74</v>
      </c>
      <c r="H14" s="34">
        <f t="shared" si="3"/>
        <v>0.174</v>
      </c>
      <c r="I14" s="35">
        <f t="shared" si="4"/>
        <v>-0.8682909826</v>
      </c>
      <c r="J14" s="33">
        <v>96.2</v>
      </c>
      <c r="K14" s="34">
        <f t="shared" si="5"/>
        <v>0.129</v>
      </c>
      <c r="L14" s="35">
        <f t="shared" si="6"/>
        <v>-0.9912397951</v>
      </c>
      <c r="M14" s="36">
        <f t="shared" si="7"/>
        <v>6395.398161</v>
      </c>
      <c r="N14" s="35">
        <f t="shared" si="8"/>
        <v>-0.968266261</v>
      </c>
      <c r="O14" s="37">
        <f t="shared" si="9"/>
        <v>0.159</v>
      </c>
      <c r="P14" s="33">
        <v>8.85</v>
      </c>
      <c r="Q14" s="34">
        <f t="shared" si="10"/>
        <v>0.826</v>
      </c>
      <c r="R14" s="35">
        <f t="shared" si="11"/>
        <v>0.9502641506</v>
      </c>
      <c r="S14" s="33">
        <v>56.88</v>
      </c>
      <c r="T14" s="34">
        <f t="shared" si="12"/>
        <v>0.326</v>
      </c>
      <c r="U14" s="35">
        <f t="shared" si="13"/>
        <v>-0.4274572891</v>
      </c>
      <c r="V14" s="36">
        <f t="shared" si="14"/>
        <v>4756.114468</v>
      </c>
      <c r="W14" s="35">
        <f t="shared" si="15"/>
        <v>0.3488491978</v>
      </c>
      <c r="X14" s="37">
        <f t="shared" si="16"/>
        <v>0.674</v>
      </c>
      <c r="Y14" s="33">
        <v>6.58</v>
      </c>
      <c r="Z14" s="34">
        <f t="shared" si="17"/>
        <v>0.879</v>
      </c>
      <c r="AA14" s="35">
        <f t="shared" si="18"/>
        <v>1.113965998</v>
      </c>
      <c r="AB14" s="33">
        <v>73.11</v>
      </c>
      <c r="AC14" s="34">
        <f t="shared" si="19"/>
        <v>0.652</v>
      </c>
      <c r="AD14" s="35">
        <f t="shared" si="20"/>
        <v>0.504607954</v>
      </c>
      <c r="AE14" s="36">
        <f t="shared" si="21"/>
        <v>6006.166353</v>
      </c>
      <c r="AF14" s="35">
        <f t="shared" si="22"/>
        <v>1.05652593</v>
      </c>
      <c r="AG14" s="37">
        <f t="shared" si="23"/>
        <v>0.886</v>
      </c>
      <c r="AH14" s="38">
        <f t="shared" si="24"/>
        <v>1.719</v>
      </c>
      <c r="AI14" s="39">
        <f t="shared" si="25"/>
        <v>0.636</v>
      </c>
      <c r="AJ14" s="33">
        <v>0.94</v>
      </c>
      <c r="AK14" s="40">
        <f t="shared" si="26"/>
        <v>0.189</v>
      </c>
      <c r="AL14" s="35">
        <f t="shared" si="27"/>
        <v>1.814640315</v>
      </c>
      <c r="AM14" s="33">
        <v>3.71</v>
      </c>
      <c r="AN14" s="34">
        <f t="shared" si="28"/>
        <v>0.462</v>
      </c>
      <c r="AO14" s="35">
        <f t="shared" si="29"/>
        <v>-0.2160299782</v>
      </c>
      <c r="AP14" s="33">
        <v>74.63</v>
      </c>
      <c r="AQ14" s="34">
        <f t="shared" si="30"/>
        <v>0.886</v>
      </c>
      <c r="AR14" s="35">
        <f t="shared" si="31"/>
        <v>1.118261299</v>
      </c>
      <c r="AS14" s="36">
        <f t="shared" si="32"/>
        <v>5502.861518</v>
      </c>
      <c r="AT14" s="35">
        <f t="shared" si="33"/>
        <v>0.58864164</v>
      </c>
      <c r="AU14" s="40">
        <f t="shared" si="34"/>
        <v>0.75</v>
      </c>
      <c r="AV14" s="33">
        <v>0.141</v>
      </c>
      <c r="AW14" s="40">
        <f t="shared" si="35"/>
        <v>0.902</v>
      </c>
      <c r="AX14" s="35">
        <f t="shared" si="36"/>
        <v>1.114230292</v>
      </c>
      <c r="AY14" s="33">
        <v>0.66</v>
      </c>
      <c r="AZ14" s="34">
        <f t="shared" si="37"/>
        <v>0.818</v>
      </c>
      <c r="BA14" s="35">
        <f t="shared" si="38"/>
        <v>0.8538680566</v>
      </c>
      <c r="BB14" s="41">
        <f t="shared" si="39"/>
        <v>0.522076058</v>
      </c>
      <c r="BC14" s="34">
        <f t="shared" si="40"/>
        <v>0.636</v>
      </c>
      <c r="BD14" s="35">
        <f t="shared" si="41"/>
        <v>0.2753403776</v>
      </c>
      <c r="BE14" s="33">
        <v>91.67</v>
      </c>
      <c r="BF14" s="34">
        <f t="shared" si="42"/>
        <v>0.492</v>
      </c>
      <c r="BG14" s="35">
        <f t="shared" si="43"/>
        <v>0.2202455785</v>
      </c>
      <c r="BH14" s="36">
        <f t="shared" si="44"/>
        <v>4241.821863</v>
      </c>
      <c r="BI14" s="35">
        <f t="shared" si="45"/>
        <v>0.3886469713</v>
      </c>
      <c r="BJ14" s="40">
        <f t="shared" si="46"/>
        <v>0.652</v>
      </c>
      <c r="BK14" s="42">
        <v>1.55</v>
      </c>
      <c r="BL14" s="41">
        <f t="shared" si="47"/>
        <v>1.226087712</v>
      </c>
      <c r="BM14" s="40">
        <f t="shared" si="48"/>
        <v>0.333</v>
      </c>
      <c r="BN14" s="35">
        <f t="shared" si="49"/>
        <v>-0.5204545865</v>
      </c>
      <c r="BO14" s="43">
        <f t="shared" si="50"/>
        <v>2.797062992</v>
      </c>
      <c r="BP14" s="44">
        <f t="shared" si="51"/>
        <v>0.742</v>
      </c>
      <c r="BQ14" s="45"/>
      <c r="BR14" s="45"/>
      <c r="BS14" s="45"/>
      <c r="BT14" s="45"/>
    </row>
    <row r="15">
      <c r="A15" s="28">
        <v>2025.0</v>
      </c>
      <c r="B15" s="29" t="s">
        <v>72</v>
      </c>
      <c r="C15" s="29" t="s">
        <v>31</v>
      </c>
      <c r="D15" s="30">
        <f t="array" ref="D15">INDEX(
  TP!C:C,
  MATCH(
    1,
    (TP!A:A = A15) * (TP!B:B = C15),
    0
  )
)
</f>
        <v>51.67</v>
      </c>
      <c r="E15" s="31">
        <f t="shared" si="1"/>
        <v>6.069508312</v>
      </c>
      <c r="F15" s="32">
        <f t="shared" si="2"/>
        <v>0.909</v>
      </c>
      <c r="G15" s="33">
        <v>13.75</v>
      </c>
      <c r="H15" s="34">
        <f t="shared" si="3"/>
        <v>0.667</v>
      </c>
      <c r="I15" s="35">
        <f t="shared" si="4"/>
        <v>0.1850686839</v>
      </c>
      <c r="J15" s="33">
        <v>99.21</v>
      </c>
      <c r="K15" s="34">
        <f t="shared" si="5"/>
        <v>0.962</v>
      </c>
      <c r="L15" s="35">
        <f t="shared" si="6"/>
        <v>1.333713493</v>
      </c>
      <c r="M15" s="36">
        <f t="shared" si="7"/>
        <v>7797.989171</v>
      </c>
      <c r="N15" s="35">
        <f t="shared" si="8"/>
        <v>0.4778703956</v>
      </c>
      <c r="O15" s="37">
        <f t="shared" si="9"/>
        <v>0.735</v>
      </c>
      <c r="P15" s="33">
        <v>9.21</v>
      </c>
      <c r="Q15" s="34">
        <f t="shared" si="10"/>
        <v>0.894</v>
      </c>
      <c r="R15" s="35">
        <f t="shared" si="11"/>
        <v>1.127487878</v>
      </c>
      <c r="S15" s="33">
        <v>65.23</v>
      </c>
      <c r="T15" s="34">
        <f t="shared" si="12"/>
        <v>0.788</v>
      </c>
      <c r="U15" s="35">
        <f t="shared" si="13"/>
        <v>0.7635824088</v>
      </c>
      <c r="V15" s="36">
        <f t="shared" si="14"/>
        <v>5539.905297</v>
      </c>
      <c r="W15" s="35">
        <f t="shared" si="15"/>
        <v>1.31101842</v>
      </c>
      <c r="X15" s="37">
        <f t="shared" si="16"/>
        <v>0.909</v>
      </c>
      <c r="Y15" s="33">
        <v>6.77</v>
      </c>
      <c r="Z15" s="34">
        <f t="shared" si="17"/>
        <v>0.902</v>
      </c>
      <c r="AA15" s="35">
        <f t="shared" si="18"/>
        <v>1.245489246</v>
      </c>
      <c r="AB15" s="33">
        <v>76.06</v>
      </c>
      <c r="AC15" s="34">
        <f t="shared" si="19"/>
        <v>0.78</v>
      </c>
      <c r="AD15" s="35">
        <f t="shared" si="20"/>
        <v>0.8745726936</v>
      </c>
      <c r="AE15" s="36">
        <f t="shared" si="21"/>
        <v>6324.888998</v>
      </c>
      <c r="AF15" s="35">
        <f t="shared" si="22"/>
        <v>1.377641578</v>
      </c>
      <c r="AG15" s="37">
        <f t="shared" si="23"/>
        <v>0.939</v>
      </c>
      <c r="AH15" s="38">
        <f t="shared" si="24"/>
        <v>2.583</v>
      </c>
      <c r="AI15" s="39">
        <f t="shared" si="25"/>
        <v>0.97</v>
      </c>
      <c r="AJ15" s="33">
        <v>0.72</v>
      </c>
      <c r="AK15" s="40">
        <f t="shared" si="26"/>
        <v>0.045</v>
      </c>
      <c r="AL15" s="35">
        <f t="shared" si="27"/>
        <v>2.373917078</v>
      </c>
      <c r="AM15" s="33">
        <v>3.13</v>
      </c>
      <c r="AN15" s="34">
        <f t="shared" si="28"/>
        <v>0.167</v>
      </c>
      <c r="AO15" s="35">
        <f t="shared" si="29"/>
        <v>-0.8460697709</v>
      </c>
      <c r="AP15" s="33">
        <v>77.01</v>
      </c>
      <c r="AQ15" s="34">
        <f t="shared" si="30"/>
        <v>0.939</v>
      </c>
      <c r="AR15" s="35">
        <f t="shared" si="31"/>
        <v>1.506638152</v>
      </c>
      <c r="AS15" s="36">
        <f t="shared" si="32"/>
        <v>5196.838323</v>
      </c>
      <c r="AT15" s="35">
        <f t="shared" si="33"/>
        <v>0.1639963257</v>
      </c>
      <c r="AU15" s="40">
        <f t="shared" si="34"/>
        <v>0.583</v>
      </c>
      <c r="AV15" s="33">
        <v>0.104</v>
      </c>
      <c r="AW15" s="40">
        <f t="shared" si="35"/>
        <v>0.848</v>
      </c>
      <c r="AX15" s="35">
        <f t="shared" si="36"/>
        <v>0.9219005975</v>
      </c>
      <c r="AY15" s="33">
        <v>0.36</v>
      </c>
      <c r="AZ15" s="34">
        <f t="shared" si="37"/>
        <v>0.402</v>
      </c>
      <c r="BA15" s="35">
        <f t="shared" si="38"/>
        <v>-0.423572343</v>
      </c>
      <c r="BB15" s="41">
        <f t="shared" si="39"/>
        <v>0.3810180701</v>
      </c>
      <c r="BC15" s="34">
        <f t="shared" si="40"/>
        <v>0.402</v>
      </c>
      <c r="BD15" s="35">
        <f t="shared" si="41"/>
        <v>-0.3146264369</v>
      </c>
      <c r="BE15" s="33">
        <v>90.0</v>
      </c>
      <c r="BF15" s="34">
        <f t="shared" si="42"/>
        <v>0.439</v>
      </c>
      <c r="BG15" s="35">
        <f t="shared" si="43"/>
        <v>0.1200084098</v>
      </c>
      <c r="BH15" s="36">
        <f t="shared" si="44"/>
        <v>3200.385937</v>
      </c>
      <c r="BI15" s="35">
        <f t="shared" si="45"/>
        <v>-0.2583390849</v>
      </c>
      <c r="BJ15" s="40">
        <f t="shared" si="46"/>
        <v>0.424</v>
      </c>
      <c r="BK15" s="42">
        <v>1.58</v>
      </c>
      <c r="BL15" s="41">
        <f t="shared" si="47"/>
        <v>1.672245974</v>
      </c>
      <c r="BM15" s="40">
        <f t="shared" si="48"/>
        <v>0.689</v>
      </c>
      <c r="BN15" s="35">
        <f t="shared" si="49"/>
        <v>0.4490297218</v>
      </c>
      <c r="BO15" s="43">
        <f t="shared" si="50"/>
        <v>3.486508312</v>
      </c>
      <c r="BP15" s="44">
        <f t="shared" si="51"/>
        <v>0.841</v>
      </c>
      <c r="BQ15" s="45"/>
      <c r="BR15" s="45"/>
      <c r="BS15" s="45"/>
      <c r="BT15" s="45"/>
    </row>
    <row r="16">
      <c r="A16" s="28">
        <v>2024.0</v>
      </c>
      <c r="B16" s="29" t="s">
        <v>73</v>
      </c>
      <c r="C16" s="29" t="s">
        <v>25</v>
      </c>
      <c r="D16" s="30">
        <f t="array" ref="D16">INDEX(
  TP!C:C,
  MATCH(
    1,
    (TP!A:A = A16) * (TP!B:B = C16),
    0
  )
)
</f>
        <v>52.07</v>
      </c>
      <c r="E16" s="31">
        <f t="shared" si="1"/>
        <v>6.205231023</v>
      </c>
      <c r="F16" s="32">
        <f t="shared" si="2"/>
        <v>0.917</v>
      </c>
      <c r="G16" s="33">
        <v>15.84</v>
      </c>
      <c r="H16" s="34">
        <f t="shared" si="3"/>
        <v>0.826</v>
      </c>
      <c r="I16" s="35">
        <f t="shared" si="4"/>
        <v>0.6244941736</v>
      </c>
      <c r="J16" s="33">
        <v>97.18</v>
      </c>
      <c r="K16" s="34">
        <f t="shared" si="5"/>
        <v>0.348</v>
      </c>
      <c r="L16" s="35">
        <f t="shared" si="6"/>
        <v>-0.2342782595</v>
      </c>
      <c r="M16" s="36">
        <f t="shared" si="7"/>
        <v>8014.537553</v>
      </c>
      <c r="N16" s="35">
        <f t="shared" si="8"/>
        <v>0.7011418625</v>
      </c>
      <c r="O16" s="37">
        <f t="shared" si="9"/>
        <v>0.811</v>
      </c>
      <c r="P16" s="33">
        <v>6.51</v>
      </c>
      <c r="Q16" s="34">
        <f t="shared" si="10"/>
        <v>0.508</v>
      </c>
      <c r="R16" s="35">
        <f t="shared" si="11"/>
        <v>-0.2016900774</v>
      </c>
      <c r="S16" s="33">
        <v>64.52</v>
      </c>
      <c r="T16" s="34">
        <f t="shared" si="12"/>
        <v>0.735</v>
      </c>
      <c r="U16" s="35">
        <f t="shared" si="13"/>
        <v>0.6623083746</v>
      </c>
      <c r="V16" s="36">
        <f t="shared" si="14"/>
        <v>4755.242135</v>
      </c>
      <c r="W16" s="35">
        <f t="shared" si="15"/>
        <v>0.3477783353</v>
      </c>
      <c r="X16" s="37">
        <f t="shared" si="16"/>
        <v>0.667</v>
      </c>
      <c r="Y16" s="33">
        <v>5.1</v>
      </c>
      <c r="Z16" s="34">
        <f t="shared" si="17"/>
        <v>0.606</v>
      </c>
      <c r="AA16" s="35">
        <f t="shared" si="18"/>
        <v>0.08946911885</v>
      </c>
      <c r="AB16" s="33">
        <v>63.92</v>
      </c>
      <c r="AC16" s="34">
        <f t="shared" si="19"/>
        <v>0.22</v>
      </c>
      <c r="AD16" s="35">
        <f t="shared" si="20"/>
        <v>-0.6479262687</v>
      </c>
      <c r="AE16" s="36">
        <f t="shared" si="21"/>
        <v>4688.02638</v>
      </c>
      <c r="AF16" s="35">
        <f t="shared" si="22"/>
        <v>-0.2715107734</v>
      </c>
      <c r="AG16" s="37">
        <f t="shared" si="23"/>
        <v>0.364</v>
      </c>
      <c r="AH16" s="38">
        <f t="shared" si="24"/>
        <v>1.842</v>
      </c>
      <c r="AI16" s="39">
        <f t="shared" si="25"/>
        <v>0.705</v>
      </c>
      <c r="AJ16" s="33">
        <v>1.02</v>
      </c>
      <c r="AK16" s="40">
        <f t="shared" si="26"/>
        <v>0.265</v>
      </c>
      <c r="AL16" s="35">
        <f t="shared" si="27"/>
        <v>1.611266947</v>
      </c>
      <c r="AM16" s="33">
        <v>3.73</v>
      </c>
      <c r="AN16" s="34">
        <f t="shared" si="28"/>
        <v>0.485</v>
      </c>
      <c r="AO16" s="35">
        <f t="shared" si="29"/>
        <v>-0.1943044681</v>
      </c>
      <c r="AP16" s="33">
        <v>72.54</v>
      </c>
      <c r="AQ16" s="34">
        <f t="shared" si="30"/>
        <v>0.803</v>
      </c>
      <c r="AR16" s="35">
        <f t="shared" si="31"/>
        <v>0.7772076759</v>
      </c>
      <c r="AS16" s="36">
        <f t="shared" si="32"/>
        <v>5363.379892</v>
      </c>
      <c r="AT16" s="35">
        <f t="shared" si="33"/>
        <v>0.395093504</v>
      </c>
      <c r="AU16" s="40">
        <f t="shared" si="34"/>
        <v>0.674</v>
      </c>
      <c r="AV16" s="33">
        <v>0.033</v>
      </c>
      <c r="AW16" s="40">
        <f t="shared" si="35"/>
        <v>0.697</v>
      </c>
      <c r="AX16" s="35">
        <f t="shared" si="36"/>
        <v>0.5528355075</v>
      </c>
      <c r="AY16" s="33">
        <v>0.68</v>
      </c>
      <c r="AZ16" s="34">
        <f t="shared" si="37"/>
        <v>0.833</v>
      </c>
      <c r="BA16" s="35">
        <f t="shared" si="38"/>
        <v>0.9390307499</v>
      </c>
      <c r="BB16" s="41">
        <f t="shared" si="39"/>
        <v>0.7291799815</v>
      </c>
      <c r="BC16" s="34">
        <f t="shared" si="40"/>
        <v>0.894</v>
      </c>
      <c r="BD16" s="35">
        <f t="shared" si="41"/>
        <v>1.141540469</v>
      </c>
      <c r="BE16" s="33">
        <v>92.31</v>
      </c>
      <c r="BF16" s="34">
        <f t="shared" si="42"/>
        <v>0.538</v>
      </c>
      <c r="BG16" s="35">
        <f t="shared" si="43"/>
        <v>0.2586598228</v>
      </c>
      <c r="BH16" s="36">
        <f t="shared" si="44"/>
        <v>5568.623039</v>
      </c>
      <c r="BI16" s="35">
        <f t="shared" si="45"/>
        <v>1.212914541</v>
      </c>
      <c r="BJ16" s="40">
        <f t="shared" si="46"/>
        <v>0.909</v>
      </c>
      <c r="BK16" s="42">
        <v>1.79</v>
      </c>
      <c r="BL16" s="41">
        <f t="shared" si="47"/>
        <v>1.919459069</v>
      </c>
      <c r="BM16" s="40">
        <f t="shared" si="48"/>
        <v>0.841</v>
      </c>
      <c r="BN16" s="35">
        <f t="shared" si="49"/>
        <v>0.9862140271</v>
      </c>
      <c r="BO16" s="43">
        <f t="shared" si="50"/>
        <v>4.363231023</v>
      </c>
      <c r="BP16" s="44">
        <f t="shared" si="51"/>
        <v>0.909</v>
      </c>
      <c r="BQ16" s="45"/>
      <c r="BR16" s="45"/>
      <c r="BS16" s="45"/>
      <c r="BT16" s="45"/>
    </row>
    <row r="17">
      <c r="A17" s="28">
        <v>2022.0</v>
      </c>
      <c r="B17" s="29" t="s">
        <v>74</v>
      </c>
      <c r="C17" s="29" t="s">
        <v>21</v>
      </c>
      <c r="D17" s="30">
        <f t="array" ref="D17">INDEX(
  TP!C:C,
  MATCH(
    1,
    (TP!A:A = A17) * (TP!B:B = C17),
    0
  )
)
</f>
        <v>46.6</v>
      </c>
      <c r="E17" s="31">
        <f t="shared" si="1"/>
        <v>4.824455656</v>
      </c>
      <c r="F17" s="32">
        <f t="shared" si="2"/>
        <v>0.818</v>
      </c>
      <c r="G17" s="33">
        <v>9.65</v>
      </c>
      <c r="H17" s="34">
        <f t="shared" si="3"/>
        <v>0.22</v>
      </c>
      <c r="I17" s="35">
        <f t="shared" si="4"/>
        <v>-0.6769621809</v>
      </c>
      <c r="J17" s="33">
        <v>95.19</v>
      </c>
      <c r="K17" s="34">
        <f t="shared" si="5"/>
        <v>0.045</v>
      </c>
      <c r="L17" s="35">
        <f t="shared" si="6"/>
        <v>-1.771373623</v>
      </c>
      <c r="M17" s="36">
        <f t="shared" si="7"/>
        <v>6576.571204</v>
      </c>
      <c r="N17" s="35">
        <f t="shared" si="8"/>
        <v>-0.7814684157</v>
      </c>
      <c r="O17" s="37">
        <f t="shared" si="9"/>
        <v>0.205</v>
      </c>
      <c r="P17" s="33">
        <v>6.87</v>
      </c>
      <c r="Q17" s="34">
        <f t="shared" si="10"/>
        <v>0.568</v>
      </c>
      <c r="R17" s="35">
        <f t="shared" si="11"/>
        <v>-0.02446635</v>
      </c>
      <c r="S17" s="33">
        <v>62.16</v>
      </c>
      <c r="T17" s="34">
        <f t="shared" si="12"/>
        <v>0.614</v>
      </c>
      <c r="U17" s="35">
        <f t="shared" si="13"/>
        <v>0.3256791906</v>
      </c>
      <c r="V17" s="36">
        <f t="shared" si="14"/>
        <v>4687.69648</v>
      </c>
      <c r="W17" s="35">
        <f t="shared" si="15"/>
        <v>0.2648603578</v>
      </c>
      <c r="X17" s="37">
        <f t="shared" si="16"/>
        <v>0.606</v>
      </c>
      <c r="Y17" s="33">
        <v>5.75</v>
      </c>
      <c r="Z17" s="34">
        <f t="shared" si="17"/>
        <v>0.758</v>
      </c>
      <c r="AA17" s="35">
        <f t="shared" si="18"/>
        <v>0.5394170726</v>
      </c>
      <c r="AB17" s="33">
        <v>64.52</v>
      </c>
      <c r="AC17" s="34">
        <f t="shared" si="19"/>
        <v>0.25</v>
      </c>
      <c r="AD17" s="35">
        <f t="shared" si="20"/>
        <v>-0.572679203</v>
      </c>
      <c r="AE17" s="36">
        <f t="shared" si="21"/>
        <v>4996.998092</v>
      </c>
      <c r="AF17" s="35">
        <f t="shared" si="22"/>
        <v>0.03978073028</v>
      </c>
      <c r="AG17" s="37">
        <f t="shared" si="23"/>
        <v>0.523</v>
      </c>
      <c r="AH17" s="38">
        <f t="shared" si="24"/>
        <v>1.334</v>
      </c>
      <c r="AI17" s="39">
        <f t="shared" si="25"/>
        <v>0.386</v>
      </c>
      <c r="AJ17" s="33">
        <v>0.93</v>
      </c>
      <c r="AK17" s="40">
        <f t="shared" si="26"/>
        <v>0.167</v>
      </c>
      <c r="AL17" s="35">
        <f t="shared" si="27"/>
        <v>1.840061986</v>
      </c>
      <c r="AM17" s="33">
        <v>3.15</v>
      </c>
      <c r="AN17" s="34">
        <f t="shared" si="28"/>
        <v>0.174</v>
      </c>
      <c r="AO17" s="35">
        <f t="shared" si="29"/>
        <v>-0.8243442608</v>
      </c>
      <c r="AP17" s="33">
        <v>70.59</v>
      </c>
      <c r="AQ17" s="34">
        <f t="shared" si="30"/>
        <v>0.644</v>
      </c>
      <c r="AR17" s="35">
        <f t="shared" si="31"/>
        <v>0.4589997498</v>
      </c>
      <c r="AS17" s="36">
        <f t="shared" si="32"/>
        <v>4779.825498</v>
      </c>
      <c r="AT17" s="35">
        <f t="shared" si="33"/>
        <v>-0.4146609292</v>
      </c>
      <c r="AU17" s="40">
        <f t="shared" si="34"/>
        <v>0.333</v>
      </c>
      <c r="AV17" s="33">
        <v>0.009</v>
      </c>
      <c r="AW17" s="40">
        <f t="shared" si="35"/>
        <v>0.621</v>
      </c>
      <c r="AX17" s="35">
        <f t="shared" si="36"/>
        <v>0.4280811109</v>
      </c>
      <c r="AY17" s="33">
        <v>0.56</v>
      </c>
      <c r="AZ17" s="34">
        <f t="shared" si="37"/>
        <v>0.667</v>
      </c>
      <c r="BA17" s="35">
        <f t="shared" si="38"/>
        <v>0.4280545901</v>
      </c>
      <c r="BB17" s="41">
        <f t="shared" si="39"/>
        <v>0.4936727914</v>
      </c>
      <c r="BC17" s="34">
        <f t="shared" si="40"/>
        <v>0.583</v>
      </c>
      <c r="BD17" s="35">
        <f t="shared" si="41"/>
        <v>0.1565453702</v>
      </c>
      <c r="BE17" s="33">
        <v>100.0</v>
      </c>
      <c r="BF17" s="34">
        <f t="shared" si="42"/>
        <v>0.697</v>
      </c>
      <c r="BG17" s="35">
        <f t="shared" si="43"/>
        <v>0.7202309769</v>
      </c>
      <c r="BH17" s="36">
        <f t="shared" si="44"/>
        <v>4419.775691</v>
      </c>
      <c r="BI17" s="35">
        <f t="shared" si="45"/>
        <v>0.4991997591</v>
      </c>
      <c r="BJ17" s="40">
        <f t="shared" si="46"/>
        <v>0.697</v>
      </c>
      <c r="BK17" s="42">
        <v>2.04</v>
      </c>
      <c r="BL17" s="41">
        <f t="shared" si="47"/>
        <v>1.798379454</v>
      </c>
      <c r="BM17" s="40">
        <f t="shared" si="48"/>
        <v>0.765</v>
      </c>
      <c r="BN17" s="35">
        <f t="shared" si="49"/>
        <v>0.7231127996</v>
      </c>
      <c r="BO17" s="43">
        <f t="shared" si="50"/>
        <v>3.490455656</v>
      </c>
      <c r="BP17" s="44">
        <f t="shared" si="51"/>
        <v>0.848</v>
      </c>
      <c r="BQ17" s="45"/>
      <c r="BR17" s="45"/>
      <c r="BS17" s="45"/>
      <c r="BT17" s="45"/>
    </row>
    <row r="18">
      <c r="A18" s="28">
        <v>2023.0</v>
      </c>
      <c r="B18" s="29" t="s">
        <v>75</v>
      </c>
      <c r="C18" s="29" t="s">
        <v>12</v>
      </c>
      <c r="D18" s="30">
        <f t="array" ref="D18">INDEX(
  TP!C:C,
  MATCH(
    1,
    (TP!A:A = A18) * (TP!B:B = C18),
    0
  )
)
</f>
        <v>45.69</v>
      </c>
      <c r="E18" s="31">
        <f t="shared" si="1"/>
        <v>4.487188105</v>
      </c>
      <c r="F18" s="32">
        <f t="shared" si="2"/>
        <v>0.78</v>
      </c>
      <c r="G18" s="33">
        <v>6.42</v>
      </c>
      <c r="H18" s="34">
        <f t="shared" si="3"/>
        <v>0.045</v>
      </c>
      <c r="I18" s="35">
        <f t="shared" si="4"/>
        <v>-1.356074301</v>
      </c>
      <c r="J18" s="33">
        <v>96.83</v>
      </c>
      <c r="K18" s="34">
        <f t="shared" si="5"/>
        <v>0.235</v>
      </c>
      <c r="L18" s="35">
        <f t="shared" si="6"/>
        <v>-0.5046216651</v>
      </c>
      <c r="M18" s="36">
        <f t="shared" si="7"/>
        <v>5667.880734</v>
      </c>
      <c r="N18" s="35">
        <f t="shared" si="8"/>
        <v>-1.718370612</v>
      </c>
      <c r="O18" s="37">
        <f t="shared" si="9"/>
        <v>0.045</v>
      </c>
      <c r="P18" s="33">
        <v>7.06</v>
      </c>
      <c r="Q18" s="34">
        <f t="shared" si="10"/>
        <v>0.621</v>
      </c>
      <c r="R18" s="35">
        <f t="shared" si="11"/>
        <v>0.069068395</v>
      </c>
      <c r="S18" s="33">
        <v>60.58</v>
      </c>
      <c r="T18" s="34">
        <f t="shared" si="12"/>
        <v>0.53</v>
      </c>
      <c r="U18" s="35">
        <f t="shared" si="13"/>
        <v>0.1003088046</v>
      </c>
      <c r="V18" s="36">
        <f t="shared" si="14"/>
        <v>4621.370169</v>
      </c>
      <c r="W18" s="35">
        <f t="shared" si="15"/>
        <v>0.1834392283</v>
      </c>
      <c r="X18" s="37">
        <f t="shared" si="16"/>
        <v>0.538</v>
      </c>
      <c r="Y18" s="33">
        <v>5.53</v>
      </c>
      <c r="Z18" s="34">
        <f t="shared" si="17"/>
        <v>0.712</v>
      </c>
      <c r="AA18" s="35">
        <f t="shared" si="18"/>
        <v>0.3871269959</v>
      </c>
      <c r="AB18" s="33">
        <v>76.07</v>
      </c>
      <c r="AC18" s="34">
        <f t="shared" si="19"/>
        <v>0.788</v>
      </c>
      <c r="AD18" s="35">
        <f t="shared" si="20"/>
        <v>0.8758268114</v>
      </c>
      <c r="AE18" s="36">
        <f t="shared" si="21"/>
        <v>5789.2985</v>
      </c>
      <c r="AF18" s="35">
        <f t="shared" si="22"/>
        <v>0.8380298112</v>
      </c>
      <c r="AG18" s="37">
        <f t="shared" si="23"/>
        <v>0.826</v>
      </c>
      <c r="AH18" s="38">
        <f t="shared" si="24"/>
        <v>1.409</v>
      </c>
      <c r="AI18" s="39">
        <f t="shared" si="25"/>
        <v>0.439</v>
      </c>
      <c r="AJ18" s="33">
        <v>0.92</v>
      </c>
      <c r="AK18" s="40">
        <f t="shared" si="26"/>
        <v>0.152</v>
      </c>
      <c r="AL18" s="35">
        <f t="shared" si="27"/>
        <v>1.865483657</v>
      </c>
      <c r="AM18" s="33">
        <v>2.31</v>
      </c>
      <c r="AN18" s="34">
        <f t="shared" si="28"/>
        <v>0</v>
      </c>
      <c r="AO18" s="35">
        <f t="shared" si="29"/>
        <v>-1.736815685</v>
      </c>
      <c r="AP18" s="33">
        <v>60.29</v>
      </c>
      <c r="AQ18" s="34">
        <f t="shared" si="30"/>
        <v>0.106</v>
      </c>
      <c r="AR18" s="35">
        <f t="shared" si="31"/>
        <v>-1.221790834</v>
      </c>
      <c r="AS18" s="36">
        <f t="shared" si="32"/>
        <v>3433.614496</v>
      </c>
      <c r="AT18" s="35">
        <f t="shared" si="33"/>
        <v>-2.282696438</v>
      </c>
      <c r="AU18" s="40">
        <f t="shared" si="34"/>
        <v>0.008</v>
      </c>
      <c r="AV18" s="33">
        <v>-0.135</v>
      </c>
      <c r="AW18" s="40">
        <f t="shared" si="35"/>
        <v>0.326</v>
      </c>
      <c r="AX18" s="35">
        <f t="shared" si="36"/>
        <v>-0.3204452687</v>
      </c>
      <c r="AY18" s="33">
        <v>0.71</v>
      </c>
      <c r="AZ18" s="34">
        <f t="shared" si="37"/>
        <v>0.864</v>
      </c>
      <c r="BA18" s="35">
        <f t="shared" si="38"/>
        <v>1.06677479</v>
      </c>
      <c r="BB18" s="41">
        <f t="shared" si="39"/>
        <v>0.6037015786</v>
      </c>
      <c r="BC18" s="34">
        <f t="shared" si="40"/>
        <v>0.788</v>
      </c>
      <c r="BD18" s="35">
        <f t="shared" si="41"/>
        <v>0.6167343609</v>
      </c>
      <c r="BE18" s="33">
        <v>85.71</v>
      </c>
      <c r="BF18" s="34">
        <f t="shared" si="42"/>
        <v>0.25</v>
      </c>
      <c r="BG18" s="35">
        <f t="shared" si="43"/>
        <v>-0.1374870715</v>
      </c>
      <c r="BH18" s="36">
        <f t="shared" si="44"/>
        <v>4459.239953</v>
      </c>
      <c r="BI18" s="35">
        <f t="shared" si="45"/>
        <v>0.5237167042</v>
      </c>
      <c r="BJ18" s="40">
        <f t="shared" si="46"/>
        <v>0.705</v>
      </c>
      <c r="BK18" s="42">
        <v>2.27</v>
      </c>
      <c r="BL18" s="41">
        <f t="shared" si="47"/>
        <v>1.930144484</v>
      </c>
      <c r="BM18" s="40">
        <f t="shared" si="48"/>
        <v>0.864</v>
      </c>
      <c r="BN18" s="35">
        <f t="shared" si="49"/>
        <v>1.009433012</v>
      </c>
      <c r="BO18" s="43">
        <f t="shared" si="50"/>
        <v>3.078188105</v>
      </c>
      <c r="BP18" s="44">
        <f t="shared" si="51"/>
        <v>0.795</v>
      </c>
      <c r="BQ18" s="45"/>
      <c r="BR18" s="45"/>
      <c r="BS18" s="45"/>
      <c r="BT18" s="45"/>
    </row>
    <row r="19">
      <c r="A19" s="28">
        <v>2022.0</v>
      </c>
      <c r="B19" s="29" t="s">
        <v>76</v>
      </c>
      <c r="C19" s="29" t="s">
        <v>14</v>
      </c>
      <c r="D19" s="30">
        <f t="array" ref="D19">INDEX(
  TP!C:C,
  MATCH(
    1,
    (TP!A:A = A19) * (TP!B:B = C19),
    0
  )
)
</f>
        <v>49.1</v>
      </c>
      <c r="E19" s="31">
        <f t="shared" si="1"/>
        <v>5.285639217</v>
      </c>
      <c r="F19" s="32">
        <f t="shared" si="2"/>
        <v>0.871</v>
      </c>
      <c r="G19" s="33">
        <v>9.14</v>
      </c>
      <c r="H19" s="34">
        <f t="shared" si="3"/>
        <v>0.189</v>
      </c>
      <c r="I19" s="35">
        <f t="shared" si="4"/>
        <v>-0.7841904104</v>
      </c>
      <c r="J19" s="33">
        <v>96.44</v>
      </c>
      <c r="K19" s="34">
        <f t="shared" si="5"/>
        <v>0.197</v>
      </c>
      <c r="L19" s="35">
        <f t="shared" si="6"/>
        <v>-0.8058614599</v>
      </c>
      <c r="M19" s="36">
        <f t="shared" si="7"/>
        <v>6524.714418</v>
      </c>
      <c r="N19" s="35">
        <f t="shared" si="8"/>
        <v>-0.8349351765</v>
      </c>
      <c r="O19" s="37">
        <f t="shared" si="9"/>
        <v>0.189</v>
      </c>
      <c r="P19" s="33">
        <v>7.88</v>
      </c>
      <c r="Q19" s="34">
        <f t="shared" si="10"/>
        <v>0.72</v>
      </c>
      <c r="R19" s="35">
        <f t="shared" si="11"/>
        <v>0.4727446629</v>
      </c>
      <c r="S19" s="33">
        <v>57.22</v>
      </c>
      <c r="T19" s="34">
        <f t="shared" si="12"/>
        <v>0.348</v>
      </c>
      <c r="U19" s="35">
        <f t="shared" si="13"/>
        <v>-0.3789598643</v>
      </c>
      <c r="V19" s="36">
        <f t="shared" si="14"/>
        <v>4567.705047</v>
      </c>
      <c r="W19" s="35">
        <f t="shared" si="15"/>
        <v>0.1175607733</v>
      </c>
      <c r="X19" s="37">
        <f t="shared" si="16"/>
        <v>0.5</v>
      </c>
      <c r="Y19" s="33">
        <v>5.73</v>
      </c>
      <c r="Z19" s="34">
        <f t="shared" si="17"/>
        <v>0.742</v>
      </c>
      <c r="AA19" s="35">
        <f t="shared" si="18"/>
        <v>0.5255725202</v>
      </c>
      <c r="AB19" s="33">
        <v>71.63</v>
      </c>
      <c r="AC19" s="34">
        <f t="shared" si="19"/>
        <v>0.576</v>
      </c>
      <c r="AD19" s="35">
        <f t="shared" si="20"/>
        <v>0.3189985253</v>
      </c>
      <c r="AE19" s="36">
        <f t="shared" si="21"/>
        <v>5539.038362</v>
      </c>
      <c r="AF19" s="35">
        <f t="shared" si="22"/>
        <v>0.5858906945</v>
      </c>
      <c r="AG19" s="37">
        <f t="shared" si="23"/>
        <v>0.735</v>
      </c>
      <c r="AH19" s="38">
        <f t="shared" si="24"/>
        <v>1.424</v>
      </c>
      <c r="AI19" s="39">
        <f t="shared" si="25"/>
        <v>0.447</v>
      </c>
      <c r="AJ19" s="33">
        <v>0.85</v>
      </c>
      <c r="AK19" s="40">
        <f t="shared" si="26"/>
        <v>0.106</v>
      </c>
      <c r="AL19" s="35">
        <f t="shared" si="27"/>
        <v>2.043435355</v>
      </c>
      <c r="AM19" s="33">
        <v>3.78</v>
      </c>
      <c r="AN19" s="34">
        <f t="shared" si="28"/>
        <v>0.515</v>
      </c>
      <c r="AO19" s="35">
        <f t="shared" si="29"/>
        <v>-0.1399906929</v>
      </c>
      <c r="AP19" s="33">
        <v>77.42</v>
      </c>
      <c r="AQ19" s="34">
        <f t="shared" si="30"/>
        <v>0.955</v>
      </c>
      <c r="AR19" s="35">
        <f t="shared" si="31"/>
        <v>1.573543409</v>
      </c>
      <c r="AS19" s="36">
        <f t="shared" si="32"/>
        <v>5762.927129</v>
      </c>
      <c r="AT19" s="35">
        <f t="shared" si="33"/>
        <v>0.9495150803</v>
      </c>
      <c r="AU19" s="40">
        <f t="shared" si="34"/>
        <v>0.848</v>
      </c>
      <c r="AV19" s="33">
        <v>0.043</v>
      </c>
      <c r="AW19" s="40">
        <f t="shared" si="35"/>
        <v>0.72</v>
      </c>
      <c r="AX19" s="35">
        <f t="shared" si="36"/>
        <v>0.6048165061</v>
      </c>
      <c r="AY19" s="33">
        <v>0.57</v>
      </c>
      <c r="AZ19" s="34">
        <f t="shared" si="37"/>
        <v>0.682</v>
      </c>
      <c r="BA19" s="35">
        <f t="shared" si="38"/>
        <v>0.4706359367</v>
      </c>
      <c r="BB19" s="41">
        <f t="shared" si="39"/>
        <v>0.5520509363</v>
      </c>
      <c r="BC19" s="34">
        <f t="shared" si="40"/>
        <v>0.674</v>
      </c>
      <c r="BD19" s="35">
        <f t="shared" si="41"/>
        <v>0.4007085593</v>
      </c>
      <c r="BE19" s="33">
        <v>92.86</v>
      </c>
      <c r="BF19" s="34">
        <f t="shared" si="42"/>
        <v>0.561</v>
      </c>
      <c r="BG19" s="35">
        <f t="shared" si="43"/>
        <v>0.291672064</v>
      </c>
      <c r="BH19" s="36">
        <f t="shared" si="44"/>
        <v>4496.369556</v>
      </c>
      <c r="BI19" s="35">
        <f t="shared" si="45"/>
        <v>0.5467832554</v>
      </c>
      <c r="BJ19" s="40">
        <f t="shared" si="46"/>
        <v>0.712</v>
      </c>
      <c r="BK19" s="42">
        <v>1.83</v>
      </c>
      <c r="BL19" s="41">
        <f t="shared" si="47"/>
        <v>1.772374059</v>
      </c>
      <c r="BM19" s="40">
        <f t="shared" si="48"/>
        <v>0.742</v>
      </c>
      <c r="BN19" s="35">
        <f t="shared" si="49"/>
        <v>0.6666041003</v>
      </c>
      <c r="BO19" s="43">
        <f t="shared" si="50"/>
        <v>3.861639217</v>
      </c>
      <c r="BP19" s="44">
        <f t="shared" si="51"/>
        <v>0.864</v>
      </c>
      <c r="BQ19" s="45"/>
      <c r="BR19" s="45"/>
      <c r="BS19" s="45"/>
      <c r="BT19" s="45"/>
    </row>
    <row r="20">
      <c r="A20" s="28">
        <v>2022.0</v>
      </c>
      <c r="B20" s="29" t="s">
        <v>77</v>
      </c>
      <c r="C20" s="29" t="s">
        <v>16</v>
      </c>
      <c r="D20" s="30">
        <f t="array" ref="D20">INDEX(
  TP!C:C,
  MATCH(
    1,
    (TP!A:A = A20) * (TP!B:B = C20),
    0
  )
)
</f>
        <v>47.25</v>
      </c>
      <c r="E20" s="31">
        <f t="shared" si="1"/>
        <v>4.905472888</v>
      </c>
      <c r="F20" s="32">
        <f t="shared" si="2"/>
        <v>0.826</v>
      </c>
      <c r="G20" s="33">
        <v>10.25</v>
      </c>
      <c r="H20" s="34">
        <f t="shared" si="3"/>
        <v>0.25</v>
      </c>
      <c r="I20" s="35">
        <f t="shared" si="4"/>
        <v>-0.5508113226</v>
      </c>
      <c r="J20" s="33">
        <v>96.26</v>
      </c>
      <c r="K20" s="34">
        <f t="shared" si="5"/>
        <v>0.144</v>
      </c>
      <c r="L20" s="35">
        <f t="shared" si="6"/>
        <v>-0.9448952113</v>
      </c>
      <c r="M20" s="36">
        <f t="shared" si="7"/>
        <v>6804.583291</v>
      </c>
      <c r="N20" s="35">
        <f t="shared" si="8"/>
        <v>-0.5463773339</v>
      </c>
      <c r="O20" s="37">
        <f t="shared" si="9"/>
        <v>0.235</v>
      </c>
      <c r="P20" s="33">
        <v>14.42</v>
      </c>
      <c r="Q20" s="34">
        <f t="shared" si="10"/>
        <v>1</v>
      </c>
      <c r="R20" s="35">
        <f t="shared" si="11"/>
        <v>3.692309044</v>
      </c>
      <c r="S20" s="33">
        <v>69.39</v>
      </c>
      <c r="T20" s="34">
        <f t="shared" si="12"/>
        <v>0.909</v>
      </c>
      <c r="U20" s="35">
        <f t="shared" si="13"/>
        <v>1.356962666</v>
      </c>
      <c r="V20" s="36">
        <f t="shared" si="14"/>
        <v>6939</v>
      </c>
      <c r="W20" s="35">
        <f t="shared" si="15"/>
        <v>3.028524943</v>
      </c>
      <c r="X20" s="37">
        <f t="shared" si="16"/>
        <v>1</v>
      </c>
      <c r="Y20" s="33">
        <v>10.77</v>
      </c>
      <c r="Z20" s="34">
        <f t="shared" si="17"/>
        <v>1</v>
      </c>
      <c r="AA20" s="35">
        <f t="shared" si="18"/>
        <v>4.014399731</v>
      </c>
      <c r="AB20" s="33">
        <v>78.37</v>
      </c>
      <c r="AC20" s="34">
        <f t="shared" si="19"/>
        <v>0.917</v>
      </c>
      <c r="AD20" s="35">
        <f t="shared" si="20"/>
        <v>1.164273897</v>
      </c>
      <c r="AE20" s="36">
        <f t="shared" si="21"/>
        <v>7837</v>
      </c>
      <c r="AF20" s="35">
        <f t="shared" si="22"/>
        <v>2.901105667</v>
      </c>
      <c r="AG20" s="37">
        <f t="shared" si="23"/>
        <v>0.992</v>
      </c>
      <c r="AH20" s="38">
        <f t="shared" si="24"/>
        <v>2.227</v>
      </c>
      <c r="AI20" s="39">
        <f t="shared" si="25"/>
        <v>0.879</v>
      </c>
      <c r="AJ20" s="33">
        <v>0.88</v>
      </c>
      <c r="AK20" s="40">
        <f t="shared" si="26"/>
        <v>0.121</v>
      </c>
      <c r="AL20" s="35">
        <f t="shared" si="27"/>
        <v>1.967170342</v>
      </c>
      <c r="AM20" s="33">
        <v>3.48</v>
      </c>
      <c r="AN20" s="34">
        <f t="shared" si="28"/>
        <v>0.364</v>
      </c>
      <c r="AO20" s="35">
        <f t="shared" si="29"/>
        <v>-0.4658733443</v>
      </c>
      <c r="AP20" s="33">
        <v>74.8</v>
      </c>
      <c r="AQ20" s="34">
        <f t="shared" si="30"/>
        <v>0.902</v>
      </c>
      <c r="AR20" s="35">
        <f t="shared" si="31"/>
        <v>1.146002503</v>
      </c>
      <c r="AS20" s="36">
        <f t="shared" si="32"/>
        <v>5337.213818</v>
      </c>
      <c r="AT20" s="35">
        <f t="shared" si="33"/>
        <v>0.3587848164</v>
      </c>
      <c r="AU20" s="40">
        <f t="shared" si="34"/>
        <v>0.644</v>
      </c>
      <c r="AV20" s="33">
        <v>-0.001</v>
      </c>
      <c r="AW20" s="40">
        <f t="shared" si="35"/>
        <v>0.583</v>
      </c>
      <c r="AX20" s="35">
        <f t="shared" si="36"/>
        <v>0.3761001123</v>
      </c>
      <c r="AY20" s="33">
        <v>0.55</v>
      </c>
      <c r="AZ20" s="34">
        <f t="shared" si="37"/>
        <v>0.652</v>
      </c>
      <c r="BA20" s="35">
        <f t="shared" si="38"/>
        <v>0.3854732434</v>
      </c>
      <c r="BB20" s="41">
        <f t="shared" si="39"/>
        <v>0.4972253686</v>
      </c>
      <c r="BC20" s="34">
        <f t="shared" si="40"/>
        <v>0.591</v>
      </c>
      <c r="BD20" s="35">
        <f t="shared" si="41"/>
        <v>0.1714038175</v>
      </c>
      <c r="BE20" s="33">
        <v>90.0</v>
      </c>
      <c r="BF20" s="34">
        <f t="shared" si="42"/>
        <v>0.439</v>
      </c>
      <c r="BG20" s="35">
        <f t="shared" si="43"/>
        <v>0.1200084098</v>
      </c>
      <c r="BH20" s="36">
        <f t="shared" si="44"/>
        <v>4001.349305</v>
      </c>
      <c r="BI20" s="35">
        <f t="shared" si="45"/>
        <v>0.2392547829</v>
      </c>
      <c r="BJ20" s="40">
        <f t="shared" si="46"/>
        <v>0.583</v>
      </c>
      <c r="BK20" s="42">
        <v>1.67</v>
      </c>
      <c r="BL20" s="41">
        <f t="shared" si="47"/>
        <v>1.509757028</v>
      </c>
      <c r="BM20" s="40">
        <f t="shared" si="48"/>
        <v>0.545</v>
      </c>
      <c r="BN20" s="35">
        <f t="shared" si="49"/>
        <v>0.0959476507</v>
      </c>
      <c r="BO20" s="43">
        <f t="shared" si="50"/>
        <v>2.678472888</v>
      </c>
      <c r="BP20" s="44">
        <f t="shared" si="51"/>
        <v>0.735</v>
      </c>
      <c r="BQ20" s="45"/>
      <c r="BR20" s="45"/>
      <c r="BS20" s="45"/>
      <c r="BT20" s="45"/>
    </row>
    <row r="21">
      <c r="A21" s="28">
        <v>2024.0</v>
      </c>
      <c r="B21" s="29" t="s">
        <v>71</v>
      </c>
      <c r="C21" s="29" t="s">
        <v>26</v>
      </c>
      <c r="D21" s="30">
        <f t="array" ref="D21">INDEX(
  TP!C:C,
  MATCH(
    1,
    (TP!A:A = A21) * (TP!B:B = C21),
    0
  )
)
</f>
        <v>49.08</v>
      </c>
      <c r="E21" s="31">
        <f t="shared" si="1"/>
        <v>5.226091351</v>
      </c>
      <c r="F21" s="32">
        <f t="shared" si="2"/>
        <v>0.864</v>
      </c>
      <c r="G21" s="33">
        <v>14.85</v>
      </c>
      <c r="H21" s="34">
        <f t="shared" si="3"/>
        <v>0.765</v>
      </c>
      <c r="I21" s="35">
        <f t="shared" si="4"/>
        <v>0.4163452574</v>
      </c>
      <c r="J21" s="33">
        <v>96.34</v>
      </c>
      <c r="K21" s="34">
        <f t="shared" si="5"/>
        <v>0.167</v>
      </c>
      <c r="L21" s="35">
        <f t="shared" si="6"/>
        <v>-0.8831024329</v>
      </c>
      <c r="M21" s="36">
        <f t="shared" si="7"/>
        <v>7774.785572</v>
      </c>
      <c r="N21" s="35">
        <f t="shared" si="8"/>
        <v>0.4539464043</v>
      </c>
      <c r="O21" s="37">
        <f t="shared" si="9"/>
        <v>0.712</v>
      </c>
      <c r="P21" s="33">
        <v>7.75</v>
      </c>
      <c r="Q21" s="34">
        <f t="shared" si="10"/>
        <v>0.705</v>
      </c>
      <c r="R21" s="35">
        <f t="shared" si="11"/>
        <v>0.4087472058</v>
      </c>
      <c r="S21" s="33">
        <v>55.14</v>
      </c>
      <c r="T21" s="34">
        <f t="shared" si="12"/>
        <v>0.25</v>
      </c>
      <c r="U21" s="35">
        <f t="shared" si="13"/>
        <v>-0.6756499926</v>
      </c>
      <c r="V21" s="36">
        <f t="shared" si="14"/>
        <v>4371.938996</v>
      </c>
      <c r="W21" s="35">
        <f t="shared" si="15"/>
        <v>-0.1227585335</v>
      </c>
      <c r="X21" s="37">
        <f t="shared" si="16"/>
        <v>0.424</v>
      </c>
      <c r="Y21" s="33">
        <v>5.4</v>
      </c>
      <c r="Z21" s="34">
        <f t="shared" si="17"/>
        <v>0.697</v>
      </c>
      <c r="AA21" s="35">
        <f t="shared" si="18"/>
        <v>0.2971374052</v>
      </c>
      <c r="AB21" s="33">
        <v>66.44</v>
      </c>
      <c r="AC21" s="34">
        <f t="shared" si="19"/>
        <v>0.371</v>
      </c>
      <c r="AD21" s="35">
        <f t="shared" si="20"/>
        <v>-0.3318885928</v>
      </c>
      <c r="AE21" s="36">
        <f t="shared" si="21"/>
        <v>5002.220289</v>
      </c>
      <c r="AF21" s="35">
        <f t="shared" si="22"/>
        <v>0.04504213534</v>
      </c>
      <c r="AG21" s="37">
        <f t="shared" si="23"/>
        <v>0.53</v>
      </c>
      <c r="AH21" s="38">
        <f t="shared" si="24"/>
        <v>1.666</v>
      </c>
      <c r="AI21" s="39">
        <f t="shared" si="25"/>
        <v>0.591</v>
      </c>
      <c r="AJ21" s="33">
        <v>1.27</v>
      </c>
      <c r="AK21" s="40">
        <f t="shared" si="26"/>
        <v>0.576</v>
      </c>
      <c r="AL21" s="35">
        <f t="shared" si="27"/>
        <v>0.9757251713</v>
      </c>
      <c r="AM21" s="33">
        <v>5.32</v>
      </c>
      <c r="AN21" s="34">
        <f t="shared" si="28"/>
        <v>0.909</v>
      </c>
      <c r="AO21" s="35">
        <f t="shared" si="29"/>
        <v>1.532873584</v>
      </c>
      <c r="AP21" s="33">
        <v>76.19</v>
      </c>
      <c r="AQ21" s="34">
        <f t="shared" si="30"/>
        <v>0.932</v>
      </c>
      <c r="AR21" s="35">
        <f t="shared" si="31"/>
        <v>1.37282764</v>
      </c>
      <c r="AS21" s="36">
        <f t="shared" si="32"/>
        <v>6683.803164</v>
      </c>
      <c r="AT21" s="35">
        <f t="shared" si="33"/>
        <v>2.227345324</v>
      </c>
      <c r="AU21" s="40">
        <f t="shared" si="34"/>
        <v>0.97</v>
      </c>
      <c r="AV21" s="33">
        <v>0.196</v>
      </c>
      <c r="AW21" s="40">
        <f t="shared" si="35"/>
        <v>0.947</v>
      </c>
      <c r="AX21" s="35">
        <f t="shared" si="36"/>
        <v>1.400125785</v>
      </c>
      <c r="AY21" s="33">
        <v>0.54</v>
      </c>
      <c r="AZ21" s="34">
        <f t="shared" si="37"/>
        <v>0.621</v>
      </c>
      <c r="BA21" s="35">
        <f t="shared" si="38"/>
        <v>0.3428918967</v>
      </c>
      <c r="BB21" s="41">
        <f t="shared" si="39"/>
        <v>0.522618007</v>
      </c>
      <c r="BC21" s="34">
        <f t="shared" si="40"/>
        <v>0.644</v>
      </c>
      <c r="BD21" s="35">
        <f t="shared" si="41"/>
        <v>0.277607048</v>
      </c>
      <c r="BE21" s="33">
        <v>86.67</v>
      </c>
      <c r="BF21" s="34">
        <f t="shared" si="42"/>
        <v>0.303</v>
      </c>
      <c r="BG21" s="35">
        <f t="shared" si="43"/>
        <v>-0.07986570503</v>
      </c>
      <c r="BH21" s="36">
        <f t="shared" si="44"/>
        <v>4013.856866</v>
      </c>
      <c r="BI21" s="35">
        <f t="shared" si="45"/>
        <v>0.2470250332</v>
      </c>
      <c r="BJ21" s="40">
        <f t="shared" si="46"/>
        <v>0.591</v>
      </c>
      <c r="BK21" s="42">
        <v>1.96</v>
      </c>
      <c r="BL21" s="41">
        <f t="shared" si="47"/>
        <v>1.896909803</v>
      </c>
      <c r="BM21" s="40">
        <f t="shared" si="48"/>
        <v>0.811</v>
      </c>
      <c r="BN21" s="35">
        <f t="shared" si="49"/>
        <v>0.9372153623</v>
      </c>
      <c r="BO21" s="43">
        <f t="shared" si="50"/>
        <v>3.560091351</v>
      </c>
      <c r="BP21" s="44">
        <f t="shared" si="51"/>
        <v>0.856</v>
      </c>
      <c r="BQ21" s="45"/>
      <c r="BR21" s="45"/>
      <c r="BS21" s="45"/>
      <c r="BT21" s="45"/>
    </row>
    <row r="22">
      <c r="A22" s="28">
        <v>2023.0</v>
      </c>
      <c r="B22" s="29" t="s">
        <v>77</v>
      </c>
      <c r="C22" s="29" t="s">
        <v>16</v>
      </c>
      <c r="D22" s="30">
        <f t="array" ref="D22">INDEX(
  TP!C:C,
  MATCH(
    1,
    (TP!A:A = A22) * (TP!B:B = C22),
    0
  )
)
</f>
        <v>46.56</v>
      </c>
      <c r="E22" s="31">
        <f t="shared" si="1"/>
        <v>4.711411844</v>
      </c>
      <c r="F22" s="32">
        <f t="shared" si="2"/>
        <v>0.803</v>
      </c>
      <c r="G22" s="33">
        <v>7.84</v>
      </c>
      <c r="H22" s="34">
        <f t="shared" si="3"/>
        <v>0.121</v>
      </c>
      <c r="I22" s="35">
        <f t="shared" si="4"/>
        <v>-1.05751727</v>
      </c>
      <c r="J22" s="33">
        <v>97.23</v>
      </c>
      <c r="K22" s="34">
        <f t="shared" si="5"/>
        <v>0.371</v>
      </c>
      <c r="L22" s="35">
        <f t="shared" si="6"/>
        <v>-0.195657773</v>
      </c>
      <c r="M22" s="36">
        <f t="shared" si="7"/>
        <v>6188.550524</v>
      </c>
      <c r="N22" s="35">
        <f t="shared" si="8"/>
        <v>-1.181535808</v>
      </c>
      <c r="O22" s="37">
        <f t="shared" si="9"/>
        <v>0.121</v>
      </c>
      <c r="P22" s="33">
        <v>13.13</v>
      </c>
      <c r="Q22" s="34">
        <f t="shared" si="10"/>
        <v>0.992</v>
      </c>
      <c r="R22" s="35">
        <f t="shared" si="11"/>
        <v>3.057257354</v>
      </c>
      <c r="S22" s="33">
        <v>69.01</v>
      </c>
      <c r="T22" s="34">
        <f t="shared" si="12"/>
        <v>0.902</v>
      </c>
      <c r="U22" s="35">
        <f t="shared" si="13"/>
        <v>1.302759661</v>
      </c>
      <c r="V22" s="36">
        <f t="shared" si="14"/>
        <v>6680.612282</v>
      </c>
      <c r="W22" s="35">
        <f t="shared" si="15"/>
        <v>2.711332268</v>
      </c>
      <c r="X22" s="37">
        <f t="shared" si="16"/>
        <v>0.992</v>
      </c>
      <c r="Y22" s="33">
        <v>9.9</v>
      </c>
      <c r="Z22" s="34">
        <f t="shared" si="17"/>
        <v>0.992</v>
      </c>
      <c r="AA22" s="35">
        <f t="shared" si="18"/>
        <v>3.4121617</v>
      </c>
      <c r="AB22" s="33">
        <v>81.37</v>
      </c>
      <c r="AC22" s="34">
        <f t="shared" si="19"/>
        <v>0.962</v>
      </c>
      <c r="AD22" s="35">
        <f t="shared" si="20"/>
        <v>1.540509225</v>
      </c>
      <c r="AE22" s="36">
        <f t="shared" si="21"/>
        <v>7883.568333</v>
      </c>
      <c r="AF22" s="35">
        <f t="shared" si="22"/>
        <v>2.948023639</v>
      </c>
      <c r="AG22" s="37">
        <f t="shared" si="23"/>
        <v>1</v>
      </c>
      <c r="AH22" s="38">
        <f t="shared" si="24"/>
        <v>2.113</v>
      </c>
      <c r="AI22" s="39">
        <f t="shared" si="25"/>
        <v>0.818</v>
      </c>
      <c r="AJ22" s="33">
        <v>1.0</v>
      </c>
      <c r="AK22" s="40">
        <f t="shared" si="26"/>
        <v>0.242</v>
      </c>
      <c r="AL22" s="35">
        <f t="shared" si="27"/>
        <v>1.662110289</v>
      </c>
      <c r="AM22" s="33">
        <v>3.74</v>
      </c>
      <c r="AN22" s="34">
        <f t="shared" si="28"/>
        <v>0.492</v>
      </c>
      <c r="AO22" s="35">
        <f t="shared" si="29"/>
        <v>-0.183441713</v>
      </c>
      <c r="AP22" s="33">
        <v>73.19</v>
      </c>
      <c r="AQ22" s="34">
        <f t="shared" si="30"/>
        <v>0.833</v>
      </c>
      <c r="AR22" s="35">
        <f t="shared" si="31"/>
        <v>0.8832769845</v>
      </c>
      <c r="AS22" s="36">
        <f t="shared" si="32"/>
        <v>5418.793515</v>
      </c>
      <c r="AT22" s="35">
        <f t="shared" si="33"/>
        <v>0.4719868111</v>
      </c>
      <c r="AU22" s="40">
        <f t="shared" si="34"/>
        <v>0.712</v>
      </c>
      <c r="AV22" s="33">
        <v>0.163</v>
      </c>
      <c r="AW22" s="40">
        <f t="shared" si="35"/>
        <v>0.924</v>
      </c>
      <c r="AX22" s="35">
        <f t="shared" si="36"/>
        <v>1.228588489</v>
      </c>
      <c r="AY22" s="33">
        <v>0.57</v>
      </c>
      <c r="AZ22" s="34">
        <f t="shared" si="37"/>
        <v>0.682</v>
      </c>
      <c r="BA22" s="35">
        <f t="shared" si="38"/>
        <v>0.4706359367</v>
      </c>
      <c r="BB22" s="41">
        <f t="shared" si="39"/>
        <v>0.5017017025</v>
      </c>
      <c r="BC22" s="34">
        <f t="shared" si="40"/>
        <v>0.598</v>
      </c>
      <c r="BD22" s="35">
        <f t="shared" si="41"/>
        <v>0.1901258232</v>
      </c>
      <c r="BE22" s="33">
        <v>85.71</v>
      </c>
      <c r="BF22" s="34">
        <f t="shared" si="42"/>
        <v>0.25</v>
      </c>
      <c r="BG22" s="35">
        <f t="shared" si="43"/>
        <v>-0.1374870715</v>
      </c>
      <c r="BH22" s="36">
        <f t="shared" si="44"/>
        <v>3838.803222</v>
      </c>
      <c r="BI22" s="35">
        <f t="shared" si="45"/>
        <v>0.1382739673</v>
      </c>
      <c r="BJ22" s="40">
        <f t="shared" si="46"/>
        <v>0.553</v>
      </c>
      <c r="BK22" s="42">
        <v>1.44</v>
      </c>
      <c r="BL22" s="41">
        <f t="shared" si="47"/>
        <v>1.267456933</v>
      </c>
      <c r="BM22" s="40">
        <f t="shared" si="48"/>
        <v>0.356</v>
      </c>
      <c r="BN22" s="35">
        <f t="shared" si="49"/>
        <v>-0.4305609012</v>
      </c>
      <c r="BO22" s="43">
        <f t="shared" si="50"/>
        <v>2.598411844</v>
      </c>
      <c r="BP22" s="44">
        <f t="shared" si="51"/>
        <v>0.72</v>
      </c>
    </row>
    <row r="23">
      <c r="A23" s="28">
        <v>2022.0</v>
      </c>
      <c r="B23" s="29" t="s">
        <v>78</v>
      </c>
      <c r="C23" s="29" t="s">
        <v>30</v>
      </c>
      <c r="D23" s="30">
        <f t="array" ref="D23">INDEX(
  TP!C:C,
  MATCH(
    1,
    (TP!A:A = A23) * (TP!B:B = C23),
    0
  )
)
</f>
        <v>45.81</v>
      </c>
      <c r="E23" s="31">
        <f t="shared" si="1"/>
        <v>4.291641494</v>
      </c>
      <c r="F23" s="32">
        <f t="shared" si="2"/>
        <v>0.765</v>
      </c>
      <c r="G23" s="33">
        <v>8.24</v>
      </c>
      <c r="H23" s="34">
        <f t="shared" si="3"/>
        <v>0.152</v>
      </c>
      <c r="I23" s="35">
        <f t="shared" si="4"/>
        <v>-0.9734166978</v>
      </c>
      <c r="J23" s="33">
        <v>96.03</v>
      </c>
      <c r="K23" s="34">
        <f t="shared" si="5"/>
        <v>0.121</v>
      </c>
      <c r="L23" s="35">
        <f t="shared" si="6"/>
        <v>-1.122549449</v>
      </c>
      <c r="M23" s="36">
        <f t="shared" si="7"/>
        <v>6236.292767</v>
      </c>
      <c r="N23" s="35">
        <f t="shared" si="8"/>
        <v>-1.132311332</v>
      </c>
      <c r="O23" s="37">
        <f t="shared" si="9"/>
        <v>0.136</v>
      </c>
      <c r="P23" s="33">
        <v>9.28</v>
      </c>
      <c r="Q23" s="34">
        <f t="shared" si="10"/>
        <v>0.902</v>
      </c>
      <c r="R23" s="35">
        <f t="shared" si="11"/>
        <v>1.161948047</v>
      </c>
      <c r="S23" s="33">
        <v>55.63</v>
      </c>
      <c r="T23" s="34">
        <f t="shared" si="12"/>
        <v>0.265</v>
      </c>
      <c r="U23" s="35">
        <f t="shared" si="13"/>
        <v>-0.6057566451</v>
      </c>
      <c r="V23" s="36">
        <f t="shared" si="14"/>
        <v>4738.483075</v>
      </c>
      <c r="W23" s="35">
        <f t="shared" si="15"/>
        <v>0.327205179</v>
      </c>
      <c r="X23" s="37">
        <f t="shared" si="16"/>
        <v>0.659</v>
      </c>
      <c r="Y23" s="33">
        <v>6.6</v>
      </c>
      <c r="Z23" s="34">
        <f t="shared" si="17"/>
        <v>0.886</v>
      </c>
      <c r="AA23" s="35">
        <f t="shared" si="18"/>
        <v>1.127810551</v>
      </c>
      <c r="AB23" s="33">
        <v>71.29</v>
      </c>
      <c r="AC23" s="34">
        <f t="shared" si="19"/>
        <v>0.568</v>
      </c>
      <c r="AD23" s="35">
        <f t="shared" si="20"/>
        <v>0.2763585214</v>
      </c>
      <c r="AE23" s="36">
        <f t="shared" si="21"/>
        <v>5864.267956</v>
      </c>
      <c r="AF23" s="35">
        <f t="shared" si="22"/>
        <v>0.9135621461</v>
      </c>
      <c r="AG23" s="37">
        <f t="shared" si="23"/>
        <v>0.848</v>
      </c>
      <c r="AH23" s="38">
        <f t="shared" si="24"/>
        <v>1.643</v>
      </c>
      <c r="AI23" s="39">
        <f t="shared" si="25"/>
        <v>0.568</v>
      </c>
      <c r="AJ23" s="33">
        <v>1.76</v>
      </c>
      <c r="AK23" s="40">
        <f t="shared" si="26"/>
        <v>0.894</v>
      </c>
      <c r="AL23" s="35">
        <f t="shared" si="27"/>
        <v>-0.2699367094</v>
      </c>
      <c r="AM23" s="33">
        <v>6.27</v>
      </c>
      <c r="AN23" s="34">
        <f t="shared" si="28"/>
        <v>0.977</v>
      </c>
      <c r="AO23" s="35">
        <f t="shared" si="29"/>
        <v>2.564835314</v>
      </c>
      <c r="AP23" s="33">
        <v>71.88</v>
      </c>
      <c r="AQ23" s="34">
        <f t="shared" si="30"/>
        <v>0.765</v>
      </c>
      <c r="AR23" s="35">
        <f t="shared" si="31"/>
        <v>0.6695065317</v>
      </c>
      <c r="AS23" s="36">
        <f t="shared" si="32"/>
        <v>6784.647418</v>
      </c>
      <c r="AT23" s="35">
        <f t="shared" si="33"/>
        <v>2.367279292</v>
      </c>
      <c r="AU23" s="40">
        <f t="shared" si="34"/>
        <v>0.992</v>
      </c>
      <c r="AV23" s="33">
        <v>0.352</v>
      </c>
      <c r="AW23" s="40">
        <f t="shared" si="35"/>
        <v>1</v>
      </c>
      <c r="AX23" s="35">
        <f t="shared" si="36"/>
        <v>2.211029362</v>
      </c>
      <c r="AY23" s="33">
        <v>0.72</v>
      </c>
      <c r="AZ23" s="34">
        <f t="shared" si="37"/>
        <v>0.879</v>
      </c>
      <c r="BA23" s="35">
        <f t="shared" si="38"/>
        <v>1.109356137</v>
      </c>
      <c r="BB23" s="41">
        <f t="shared" si="39"/>
        <v>0.6151624777</v>
      </c>
      <c r="BC23" s="34">
        <f t="shared" si="40"/>
        <v>0.803</v>
      </c>
      <c r="BD23" s="35">
        <f t="shared" si="41"/>
        <v>0.6646689036</v>
      </c>
      <c r="BE23" s="33">
        <v>90.91</v>
      </c>
      <c r="BF23" s="34">
        <f t="shared" si="42"/>
        <v>0.47</v>
      </c>
      <c r="BG23" s="35">
        <f t="shared" si="43"/>
        <v>0.1746286634</v>
      </c>
      <c r="BH23" s="36">
        <f t="shared" si="44"/>
        <v>4801.091891</v>
      </c>
      <c r="BI23" s="35">
        <f t="shared" si="45"/>
        <v>0.7360902466</v>
      </c>
      <c r="BJ23" s="40">
        <f t="shared" si="46"/>
        <v>0.788</v>
      </c>
      <c r="BK23" s="42">
        <v>1.7</v>
      </c>
      <c r="BL23" s="41">
        <f t="shared" si="47"/>
        <v>1.452466961</v>
      </c>
      <c r="BM23" s="40">
        <f t="shared" si="48"/>
        <v>0.485</v>
      </c>
      <c r="BN23" s="35">
        <f t="shared" si="49"/>
        <v>-0.02854140566</v>
      </c>
      <c r="BO23" s="43">
        <f t="shared" si="50"/>
        <v>2.648641494</v>
      </c>
      <c r="BP23" s="44">
        <f t="shared" si="51"/>
        <v>0.727</v>
      </c>
    </row>
    <row r="24">
      <c r="A24" s="28">
        <v>2023.0</v>
      </c>
      <c r="B24" s="29" t="s">
        <v>79</v>
      </c>
      <c r="C24" s="29" t="s">
        <v>18</v>
      </c>
      <c r="D24" s="30">
        <f t="array" ref="D24">INDEX(
  TP!C:C,
  MATCH(
    1,
    (TP!A:A = A24) * (TP!B:B = C24),
    0
  )
)
</f>
        <v>50.52</v>
      </c>
      <c r="E24" s="31">
        <f t="shared" si="1"/>
        <v>5.34936127</v>
      </c>
      <c r="F24" s="32">
        <f t="shared" si="2"/>
        <v>0.879</v>
      </c>
      <c r="G24" s="33">
        <v>22.49</v>
      </c>
      <c r="H24" s="34">
        <f t="shared" si="3"/>
        <v>0.955</v>
      </c>
      <c r="I24" s="35">
        <f t="shared" si="4"/>
        <v>2.022666186</v>
      </c>
      <c r="J24" s="33">
        <v>96.96</v>
      </c>
      <c r="K24" s="34">
        <f t="shared" si="5"/>
        <v>0.28</v>
      </c>
      <c r="L24" s="35">
        <f t="shared" si="6"/>
        <v>-0.4042084002</v>
      </c>
      <c r="M24" s="36">
        <f t="shared" si="7"/>
        <v>8938.876627</v>
      </c>
      <c r="N24" s="35">
        <f t="shared" si="8"/>
        <v>1.654178499</v>
      </c>
      <c r="O24" s="37">
        <f t="shared" si="9"/>
        <v>0.939</v>
      </c>
      <c r="P24" s="33">
        <v>9.55</v>
      </c>
      <c r="Q24" s="34">
        <f t="shared" si="10"/>
        <v>0.917</v>
      </c>
      <c r="R24" s="35">
        <f t="shared" si="11"/>
        <v>1.294865843</v>
      </c>
      <c r="S24" s="33">
        <v>61.71</v>
      </c>
      <c r="T24" s="34">
        <f t="shared" si="12"/>
        <v>0.606</v>
      </c>
      <c r="U24" s="35">
        <f t="shared" si="13"/>
        <v>0.2614914224</v>
      </c>
      <c r="V24" s="36">
        <f t="shared" si="14"/>
        <v>5314.850585</v>
      </c>
      <c r="W24" s="35">
        <f t="shared" si="15"/>
        <v>1.034744815</v>
      </c>
      <c r="X24" s="37">
        <f t="shared" si="16"/>
        <v>0.871</v>
      </c>
      <c r="Y24" s="33">
        <v>7.29</v>
      </c>
      <c r="Z24" s="34">
        <f t="shared" si="17"/>
        <v>0.947</v>
      </c>
      <c r="AA24" s="35">
        <f t="shared" si="18"/>
        <v>1.605447609</v>
      </c>
      <c r="AB24" s="33">
        <v>62.82</v>
      </c>
      <c r="AC24" s="34">
        <f t="shared" si="19"/>
        <v>0.197</v>
      </c>
      <c r="AD24" s="35">
        <f t="shared" si="20"/>
        <v>-0.7858792225</v>
      </c>
      <c r="AE24" s="36">
        <f t="shared" si="21"/>
        <v>5388.948825</v>
      </c>
      <c r="AF24" s="35">
        <f t="shared" si="22"/>
        <v>0.4346742692</v>
      </c>
      <c r="AG24" s="37">
        <f t="shared" si="23"/>
        <v>0.674</v>
      </c>
      <c r="AH24" s="38">
        <f t="shared" si="24"/>
        <v>2.484</v>
      </c>
      <c r="AI24" s="39">
        <f t="shared" si="25"/>
        <v>0.955</v>
      </c>
      <c r="AJ24" s="33">
        <v>1.37</v>
      </c>
      <c r="AK24" s="40">
        <f t="shared" si="26"/>
        <v>0.652</v>
      </c>
      <c r="AL24" s="35">
        <f t="shared" si="27"/>
        <v>0.7215084609</v>
      </c>
      <c r="AM24" s="33">
        <v>4.26</v>
      </c>
      <c r="AN24" s="34">
        <f t="shared" si="28"/>
        <v>0.705</v>
      </c>
      <c r="AO24" s="35">
        <f t="shared" si="29"/>
        <v>0.3814215494</v>
      </c>
      <c r="AP24" s="33">
        <v>67.9</v>
      </c>
      <c r="AQ24" s="34">
        <f t="shared" si="30"/>
        <v>0.508</v>
      </c>
      <c r="AR24" s="35">
        <f t="shared" si="31"/>
        <v>0.0200359955</v>
      </c>
      <c r="AS24" s="36">
        <f t="shared" si="32"/>
        <v>5363.435205</v>
      </c>
      <c r="AT24" s="35">
        <f t="shared" si="33"/>
        <v>0.3951702588</v>
      </c>
      <c r="AU24" s="40">
        <f t="shared" si="34"/>
        <v>0.682</v>
      </c>
      <c r="AV24" s="33">
        <v>-0.165</v>
      </c>
      <c r="AW24" s="40">
        <f t="shared" si="35"/>
        <v>0.288</v>
      </c>
      <c r="AX24" s="35">
        <f t="shared" si="36"/>
        <v>-0.4763882645</v>
      </c>
      <c r="AY24" s="33">
        <v>0.66</v>
      </c>
      <c r="AZ24" s="34">
        <f t="shared" si="37"/>
        <v>0.818</v>
      </c>
      <c r="BA24" s="35">
        <f t="shared" si="38"/>
        <v>0.8538680566</v>
      </c>
      <c r="BB24" s="41">
        <f t="shared" si="39"/>
        <v>0.6720106739</v>
      </c>
      <c r="BC24" s="34">
        <f t="shared" si="40"/>
        <v>0.848</v>
      </c>
      <c r="BD24" s="35">
        <f t="shared" si="41"/>
        <v>0.9024331715</v>
      </c>
      <c r="BE24" s="33">
        <v>88.0</v>
      </c>
      <c r="BF24" s="34">
        <f t="shared" si="42"/>
        <v>0.379</v>
      </c>
      <c r="BG24" s="35">
        <f t="shared" si="43"/>
        <v>-0.00003610361306</v>
      </c>
      <c r="BH24" s="36">
        <f t="shared" si="44"/>
        <v>4982.721783</v>
      </c>
      <c r="BI24" s="35">
        <f t="shared" si="45"/>
        <v>0.8489267684</v>
      </c>
      <c r="BJ24" s="40">
        <f t="shared" si="46"/>
        <v>0.818</v>
      </c>
      <c r="BK24" s="42">
        <v>2.24</v>
      </c>
      <c r="BL24" s="41">
        <f t="shared" si="47"/>
        <v>2.280763499</v>
      </c>
      <c r="BM24" s="40">
        <f t="shared" si="48"/>
        <v>0.955</v>
      </c>
      <c r="BN24" s="35">
        <f t="shared" si="49"/>
        <v>1.771314305</v>
      </c>
      <c r="BO24" s="43">
        <f t="shared" si="50"/>
        <v>2.86536127</v>
      </c>
      <c r="BP24" s="44">
        <f t="shared" si="51"/>
        <v>0.758</v>
      </c>
      <c r="BQ24" s="45"/>
      <c r="BR24" s="45"/>
      <c r="BS24" s="45"/>
      <c r="BT24" s="45"/>
    </row>
    <row r="25">
      <c r="A25" s="28">
        <v>2025.0</v>
      </c>
      <c r="B25" s="29" t="s">
        <v>80</v>
      </c>
      <c r="C25" s="29" t="s">
        <v>5</v>
      </c>
      <c r="D25" s="30">
        <f t="array" ref="D25">INDEX(
  TP!C:C,
  MATCH(
    1,
    (TP!A:A = A25) * (TP!B:B = C25),
    0
  )
)
</f>
        <v>45.69</v>
      </c>
      <c r="E25" s="31">
        <f t="shared" si="1"/>
        <v>4.303237895</v>
      </c>
      <c r="F25" s="32">
        <f t="shared" si="2"/>
        <v>0.773</v>
      </c>
      <c r="G25" s="33">
        <v>6.46</v>
      </c>
      <c r="H25" s="34">
        <f t="shared" si="3"/>
        <v>0.061</v>
      </c>
      <c r="I25" s="35">
        <f t="shared" si="4"/>
        <v>-1.347664244</v>
      </c>
      <c r="J25" s="33">
        <v>97.34</v>
      </c>
      <c r="K25" s="34">
        <f t="shared" si="5"/>
        <v>0.424</v>
      </c>
      <c r="L25" s="35">
        <f t="shared" si="6"/>
        <v>-0.1106927027</v>
      </c>
      <c r="M25" s="36">
        <f t="shared" si="7"/>
        <v>5713.017837</v>
      </c>
      <c r="N25" s="35">
        <f t="shared" si="8"/>
        <v>-1.671832157</v>
      </c>
      <c r="O25" s="37">
        <f t="shared" si="9"/>
        <v>0.061</v>
      </c>
      <c r="P25" s="33">
        <v>5.84</v>
      </c>
      <c r="Q25" s="34">
        <f t="shared" si="10"/>
        <v>0.326</v>
      </c>
      <c r="R25" s="35">
        <f t="shared" si="11"/>
        <v>-0.5315231255</v>
      </c>
      <c r="S25" s="33">
        <v>64.12</v>
      </c>
      <c r="T25" s="34">
        <f t="shared" si="12"/>
        <v>0.689</v>
      </c>
      <c r="U25" s="35">
        <f t="shared" si="13"/>
        <v>0.6052525807</v>
      </c>
      <c r="V25" s="36">
        <f t="shared" si="14"/>
        <v>4506.733564</v>
      </c>
      <c r="W25" s="35">
        <f t="shared" si="15"/>
        <v>0.04271314564</v>
      </c>
      <c r="X25" s="37">
        <f t="shared" si="16"/>
        <v>0.47</v>
      </c>
      <c r="Y25" s="33">
        <v>4.4</v>
      </c>
      <c r="Z25" s="34">
        <f t="shared" si="17"/>
        <v>0.386</v>
      </c>
      <c r="AA25" s="35">
        <f t="shared" si="18"/>
        <v>-0.3950902159</v>
      </c>
      <c r="AB25" s="33">
        <v>78.13</v>
      </c>
      <c r="AC25" s="34">
        <f t="shared" si="19"/>
        <v>0.894</v>
      </c>
      <c r="AD25" s="35">
        <f t="shared" si="20"/>
        <v>1.13417507</v>
      </c>
      <c r="AE25" s="36">
        <f t="shared" si="21"/>
        <v>5343.965472</v>
      </c>
      <c r="AF25" s="35">
        <f t="shared" si="22"/>
        <v>0.3893531767</v>
      </c>
      <c r="AG25" s="37">
        <f t="shared" si="23"/>
        <v>0.652</v>
      </c>
      <c r="AH25" s="38">
        <f t="shared" si="24"/>
        <v>1.183</v>
      </c>
      <c r="AI25" s="39">
        <f t="shared" si="25"/>
        <v>0.341</v>
      </c>
      <c r="AJ25" s="33">
        <v>0.65</v>
      </c>
      <c r="AK25" s="40">
        <f t="shared" si="26"/>
        <v>0.008</v>
      </c>
      <c r="AL25" s="35">
        <f t="shared" si="27"/>
        <v>2.551868775</v>
      </c>
      <c r="AM25" s="33">
        <v>3.2</v>
      </c>
      <c r="AN25" s="34">
        <f t="shared" si="28"/>
        <v>0.205</v>
      </c>
      <c r="AO25" s="35">
        <f t="shared" si="29"/>
        <v>-0.7700304856</v>
      </c>
      <c r="AP25" s="33">
        <v>79.57</v>
      </c>
      <c r="AQ25" s="34">
        <f t="shared" si="30"/>
        <v>1</v>
      </c>
      <c r="AR25" s="35">
        <f t="shared" si="31"/>
        <v>1.924388045</v>
      </c>
      <c r="AS25" s="36">
        <f t="shared" si="32"/>
        <v>5433.225587</v>
      </c>
      <c r="AT25" s="35">
        <f t="shared" si="33"/>
        <v>0.4920131087</v>
      </c>
      <c r="AU25" s="40">
        <f t="shared" si="34"/>
        <v>0.72</v>
      </c>
      <c r="AV25" s="33">
        <v>0.001</v>
      </c>
      <c r="AW25" s="40">
        <f t="shared" si="35"/>
        <v>0.591</v>
      </c>
      <c r="AX25" s="35">
        <f t="shared" si="36"/>
        <v>0.3864963121</v>
      </c>
      <c r="AY25" s="33">
        <v>0.65</v>
      </c>
      <c r="AZ25" s="34">
        <f t="shared" si="37"/>
        <v>0.795</v>
      </c>
      <c r="BA25" s="35">
        <f t="shared" si="38"/>
        <v>0.81128671</v>
      </c>
      <c r="BB25" s="41">
        <f t="shared" si="39"/>
        <v>0.5526845438</v>
      </c>
      <c r="BC25" s="34">
        <f t="shared" si="40"/>
        <v>0.682</v>
      </c>
      <c r="BD25" s="35">
        <f t="shared" si="41"/>
        <v>0.4033585858</v>
      </c>
      <c r="BE25" s="33">
        <v>89.47</v>
      </c>
      <c r="BF25" s="34">
        <f t="shared" si="42"/>
        <v>0.432</v>
      </c>
      <c r="BG25" s="35">
        <f t="shared" si="43"/>
        <v>0.08819661375</v>
      </c>
      <c r="BH25" s="36">
        <f t="shared" si="44"/>
        <v>4336.245079</v>
      </c>
      <c r="BI25" s="35">
        <f t="shared" si="45"/>
        <v>0.4473068485</v>
      </c>
      <c r="BJ25" s="40">
        <f t="shared" si="46"/>
        <v>0.682</v>
      </c>
      <c r="BK25" s="42">
        <v>1.58</v>
      </c>
      <c r="BL25" s="41">
        <f t="shared" si="47"/>
        <v>1.343448583</v>
      </c>
      <c r="BM25" s="40">
        <f t="shared" si="48"/>
        <v>0.417</v>
      </c>
      <c r="BN25" s="35">
        <f t="shared" si="49"/>
        <v>-0.2654340414</v>
      </c>
      <c r="BO25" s="43">
        <f t="shared" si="50"/>
        <v>3.120237895</v>
      </c>
      <c r="BP25" s="44">
        <f t="shared" si="51"/>
        <v>0.803</v>
      </c>
      <c r="BQ25" s="45"/>
      <c r="BR25" s="45"/>
      <c r="BS25" s="45"/>
      <c r="BT25" s="45"/>
    </row>
    <row r="26">
      <c r="A26" s="28">
        <v>2022.0</v>
      </c>
      <c r="B26" s="29" t="s">
        <v>65</v>
      </c>
      <c r="C26" s="29" t="s">
        <v>11</v>
      </c>
      <c r="D26" s="30">
        <f t="array" ref="D26">INDEX(
  TP!C:C,
  MATCH(
    1,
    (TP!A:A = A26) * (TP!B:B = C26),
    0
  )
)
</f>
        <v>48.87</v>
      </c>
      <c r="E26" s="31">
        <f t="shared" si="1"/>
        <v>4.92157731</v>
      </c>
      <c r="F26" s="32">
        <f t="shared" si="2"/>
        <v>0.833</v>
      </c>
      <c r="G26" s="33">
        <v>11.77</v>
      </c>
      <c r="H26" s="34">
        <f t="shared" si="3"/>
        <v>0.439</v>
      </c>
      <c r="I26" s="35">
        <f t="shared" si="4"/>
        <v>-0.2312291484</v>
      </c>
      <c r="J26" s="33">
        <v>95.67</v>
      </c>
      <c r="K26" s="34">
        <f t="shared" si="5"/>
        <v>0.083</v>
      </c>
      <c r="L26" s="35">
        <f t="shared" si="6"/>
        <v>-1.400616952</v>
      </c>
      <c r="M26" s="36">
        <f t="shared" si="7"/>
        <v>7116.980806</v>
      </c>
      <c r="N26" s="35">
        <f t="shared" si="8"/>
        <v>-0.224280946</v>
      </c>
      <c r="O26" s="37">
        <f t="shared" si="9"/>
        <v>0.371</v>
      </c>
      <c r="P26" s="33">
        <v>6.63</v>
      </c>
      <c r="Q26" s="34">
        <f t="shared" si="10"/>
        <v>0.523</v>
      </c>
      <c r="R26" s="35">
        <f t="shared" si="11"/>
        <v>-0.1426155016</v>
      </c>
      <c r="S26" s="33">
        <v>52.75</v>
      </c>
      <c r="T26" s="34">
        <f t="shared" si="12"/>
        <v>0.152</v>
      </c>
      <c r="U26" s="35">
        <f t="shared" si="13"/>
        <v>-1.016558361</v>
      </c>
      <c r="V26" s="36">
        <f t="shared" si="14"/>
        <v>3918.338664</v>
      </c>
      <c r="W26" s="35">
        <f t="shared" si="15"/>
        <v>-0.6795911253</v>
      </c>
      <c r="X26" s="37">
        <f t="shared" si="16"/>
        <v>0.265</v>
      </c>
      <c r="Y26" s="33">
        <v>4.96</v>
      </c>
      <c r="Z26" s="34">
        <f t="shared" si="17"/>
        <v>0.561</v>
      </c>
      <c r="AA26" s="35">
        <f t="shared" si="18"/>
        <v>-0.007442748107</v>
      </c>
      <c r="AB26" s="33">
        <v>65.44</v>
      </c>
      <c r="AC26" s="34">
        <f t="shared" si="19"/>
        <v>0.303</v>
      </c>
      <c r="AD26" s="35">
        <f t="shared" si="20"/>
        <v>-0.457300369</v>
      </c>
      <c r="AE26" s="36">
        <f t="shared" si="21"/>
        <v>4737.881061</v>
      </c>
      <c r="AF26" s="35">
        <f t="shared" si="22"/>
        <v>-0.2212817789</v>
      </c>
      <c r="AG26" s="37">
        <f t="shared" si="23"/>
        <v>0.394</v>
      </c>
      <c r="AH26" s="38">
        <f t="shared" si="24"/>
        <v>1.03</v>
      </c>
      <c r="AI26" s="39">
        <f t="shared" si="25"/>
        <v>0.227</v>
      </c>
      <c r="AJ26" s="33">
        <v>0.84</v>
      </c>
      <c r="AK26" s="40">
        <f t="shared" si="26"/>
        <v>0.091</v>
      </c>
      <c r="AL26" s="35">
        <f t="shared" si="27"/>
        <v>2.068857026</v>
      </c>
      <c r="AM26" s="33">
        <v>3.17</v>
      </c>
      <c r="AN26" s="34">
        <f t="shared" si="28"/>
        <v>0.182</v>
      </c>
      <c r="AO26" s="35">
        <f t="shared" si="29"/>
        <v>-0.8026187507</v>
      </c>
      <c r="AP26" s="33">
        <v>73.56</v>
      </c>
      <c r="AQ26" s="34">
        <f t="shared" si="30"/>
        <v>0.848</v>
      </c>
      <c r="AR26" s="35">
        <f t="shared" si="31"/>
        <v>0.9436548987</v>
      </c>
      <c r="AS26" s="36">
        <f t="shared" si="32"/>
        <v>4997.758761</v>
      </c>
      <c r="AT26" s="35">
        <f t="shared" si="33"/>
        <v>-0.1122513718</v>
      </c>
      <c r="AU26" s="40">
        <f t="shared" si="34"/>
        <v>0.432</v>
      </c>
      <c r="AV26" s="33">
        <v>-0.007</v>
      </c>
      <c r="AW26" s="40">
        <f t="shared" si="35"/>
        <v>0.568</v>
      </c>
      <c r="AX26" s="35">
        <f t="shared" si="36"/>
        <v>0.3449115132</v>
      </c>
      <c r="AY26" s="33">
        <v>0.58</v>
      </c>
      <c r="AZ26" s="34">
        <f t="shared" si="37"/>
        <v>0.72</v>
      </c>
      <c r="BA26" s="35">
        <f t="shared" si="38"/>
        <v>0.5132172834</v>
      </c>
      <c r="BB26" s="41">
        <f t="shared" si="39"/>
        <v>0.5570729529</v>
      </c>
      <c r="BC26" s="34">
        <f t="shared" si="40"/>
        <v>0.705</v>
      </c>
      <c r="BD26" s="35">
        <f t="shared" si="41"/>
        <v>0.4217128514</v>
      </c>
      <c r="BE26" s="33">
        <v>87.5</v>
      </c>
      <c r="BF26" s="34">
        <f t="shared" si="42"/>
        <v>0.326</v>
      </c>
      <c r="BG26" s="35">
        <f t="shared" si="43"/>
        <v>-0.03004723197</v>
      </c>
      <c r="BH26" s="36">
        <f t="shared" si="44"/>
        <v>4267.970249</v>
      </c>
      <c r="BI26" s="35">
        <f t="shared" si="45"/>
        <v>0.4048915047</v>
      </c>
      <c r="BJ26" s="40">
        <f t="shared" si="46"/>
        <v>0.659</v>
      </c>
      <c r="BK26" s="42">
        <v>2.04</v>
      </c>
      <c r="BL26" s="41">
        <f t="shared" si="47"/>
        <v>1.959360041</v>
      </c>
      <c r="BM26" s="40">
        <f t="shared" si="48"/>
        <v>0.879</v>
      </c>
      <c r="BN26" s="35">
        <f t="shared" si="49"/>
        <v>1.072917267</v>
      </c>
      <c r="BO26" s="43">
        <f t="shared" si="50"/>
        <v>3.89157731</v>
      </c>
      <c r="BP26" s="44">
        <f t="shared" si="51"/>
        <v>0.871</v>
      </c>
    </row>
    <row r="27">
      <c r="A27" s="28">
        <v>2024.0</v>
      </c>
      <c r="B27" s="29" t="s">
        <v>81</v>
      </c>
      <c r="C27" s="29" t="s">
        <v>28</v>
      </c>
      <c r="D27" s="30">
        <f t="array" ref="D27">INDEX(
  TP!C:C,
  MATCH(
    1,
    (TP!A:A = A27) * (TP!B:B = C27),
    0
  )
)
</f>
        <v>46.09</v>
      </c>
      <c r="E27" s="31">
        <f t="shared" si="1"/>
        <v>4.275299585</v>
      </c>
      <c r="F27" s="32">
        <f t="shared" si="2"/>
        <v>0.758</v>
      </c>
      <c r="G27" s="33">
        <v>17.33</v>
      </c>
      <c r="H27" s="34">
        <f t="shared" si="3"/>
        <v>0.871</v>
      </c>
      <c r="I27" s="35">
        <f t="shared" si="4"/>
        <v>0.9377688049</v>
      </c>
      <c r="J27" s="33">
        <v>98.14</v>
      </c>
      <c r="K27" s="34">
        <f t="shared" si="5"/>
        <v>0.659</v>
      </c>
      <c r="L27" s="35">
        <f t="shared" si="6"/>
        <v>0.5072350815</v>
      </c>
      <c r="M27" s="36">
        <f t="shared" si="7"/>
        <v>8336.719819</v>
      </c>
      <c r="N27" s="35">
        <f t="shared" si="8"/>
        <v>1.033326785</v>
      </c>
      <c r="O27" s="37">
        <f t="shared" si="9"/>
        <v>0.879</v>
      </c>
      <c r="P27" s="33">
        <v>6.42</v>
      </c>
      <c r="Q27" s="34">
        <f t="shared" si="10"/>
        <v>0.492</v>
      </c>
      <c r="R27" s="35">
        <f t="shared" si="11"/>
        <v>-0.2459960092</v>
      </c>
      <c r="S27" s="33">
        <v>52.97</v>
      </c>
      <c r="T27" s="34">
        <f t="shared" si="12"/>
        <v>0.167</v>
      </c>
      <c r="U27" s="35">
        <f t="shared" si="13"/>
        <v>-0.9851776746</v>
      </c>
      <c r="V27" s="36">
        <f t="shared" si="14"/>
        <v>3880.641466</v>
      </c>
      <c r="W27" s="35">
        <f t="shared" si="15"/>
        <v>-0.7258676087</v>
      </c>
      <c r="X27" s="37">
        <f t="shared" si="16"/>
        <v>0.25</v>
      </c>
      <c r="Y27" s="33">
        <v>4.19</v>
      </c>
      <c r="Z27" s="34">
        <f t="shared" si="17"/>
        <v>0.326</v>
      </c>
      <c r="AA27" s="35">
        <f t="shared" si="18"/>
        <v>-0.5404580164</v>
      </c>
      <c r="AB27" s="33">
        <v>65.03</v>
      </c>
      <c r="AC27" s="34">
        <f t="shared" si="19"/>
        <v>0.258</v>
      </c>
      <c r="AD27" s="35">
        <f t="shared" si="20"/>
        <v>-0.5087191972</v>
      </c>
      <c r="AE27" s="36">
        <f t="shared" si="21"/>
        <v>4343.32794</v>
      </c>
      <c r="AF27" s="35">
        <f t="shared" si="22"/>
        <v>-0.6187972459</v>
      </c>
      <c r="AG27" s="37">
        <f t="shared" si="23"/>
        <v>0.258</v>
      </c>
      <c r="AH27" s="38">
        <f t="shared" si="24"/>
        <v>1.387</v>
      </c>
      <c r="AI27" s="39">
        <f t="shared" si="25"/>
        <v>0.432</v>
      </c>
      <c r="AJ27" s="33">
        <v>1.11</v>
      </c>
      <c r="AK27" s="40">
        <f t="shared" si="26"/>
        <v>0.409</v>
      </c>
      <c r="AL27" s="35">
        <f t="shared" si="27"/>
        <v>1.382471908</v>
      </c>
      <c r="AM27" s="33">
        <v>4.43</v>
      </c>
      <c r="AN27" s="34">
        <f t="shared" si="28"/>
        <v>0.795</v>
      </c>
      <c r="AO27" s="35">
        <f t="shared" si="29"/>
        <v>0.5660883852</v>
      </c>
      <c r="AP27" s="33">
        <v>74.83</v>
      </c>
      <c r="AQ27" s="34">
        <f t="shared" si="30"/>
        <v>0.909</v>
      </c>
      <c r="AR27" s="35">
        <f t="shared" si="31"/>
        <v>1.150898009</v>
      </c>
      <c r="AS27" s="36">
        <f t="shared" si="32"/>
        <v>6024.088987</v>
      </c>
      <c r="AT27" s="35">
        <f t="shared" si="33"/>
        <v>1.311909701</v>
      </c>
      <c r="AU27" s="40">
        <f t="shared" si="34"/>
        <v>0.909</v>
      </c>
      <c r="AV27" s="33">
        <v>0.032</v>
      </c>
      <c r="AW27" s="40">
        <f t="shared" si="35"/>
        <v>0.682</v>
      </c>
      <c r="AX27" s="35">
        <f t="shared" si="36"/>
        <v>0.5476374077</v>
      </c>
      <c r="AY27" s="33">
        <v>0.82</v>
      </c>
      <c r="AZ27" s="34">
        <f t="shared" si="37"/>
        <v>0.947</v>
      </c>
      <c r="BA27" s="35">
        <f t="shared" si="38"/>
        <v>1.535169603</v>
      </c>
      <c r="BB27" s="41">
        <f t="shared" si="39"/>
        <v>0.7084783221</v>
      </c>
      <c r="BC27" s="34">
        <f t="shared" si="40"/>
        <v>0.879</v>
      </c>
      <c r="BD27" s="35">
        <f t="shared" si="41"/>
        <v>1.054956985</v>
      </c>
      <c r="BE27" s="33">
        <v>85.71</v>
      </c>
      <c r="BF27" s="34">
        <f t="shared" si="42"/>
        <v>0.25</v>
      </c>
      <c r="BG27" s="35">
        <f t="shared" si="43"/>
        <v>-0.1374870715</v>
      </c>
      <c r="BH27" s="36">
        <f t="shared" si="44"/>
        <v>5056.76418</v>
      </c>
      <c r="BI27" s="35">
        <f t="shared" si="45"/>
        <v>0.8949251801</v>
      </c>
      <c r="BJ27" s="40">
        <f t="shared" si="46"/>
        <v>0.833</v>
      </c>
      <c r="BK27" s="42">
        <v>1.73</v>
      </c>
      <c r="BL27" s="41">
        <f t="shared" si="47"/>
        <v>1.49471646</v>
      </c>
      <c r="BM27" s="40">
        <f t="shared" si="48"/>
        <v>0.523</v>
      </c>
      <c r="BN27" s="35">
        <f t="shared" si="49"/>
        <v>0.06326508912</v>
      </c>
      <c r="BO27" s="43">
        <f t="shared" si="50"/>
        <v>2.888299585</v>
      </c>
      <c r="BP27" s="44">
        <f t="shared" si="51"/>
        <v>0.765</v>
      </c>
      <c r="BQ27" s="45"/>
      <c r="BR27" s="45"/>
      <c r="BS27" s="45"/>
      <c r="BT27" s="45"/>
    </row>
    <row r="28">
      <c r="A28" s="28">
        <v>2022.0</v>
      </c>
      <c r="B28" s="29" t="s">
        <v>82</v>
      </c>
      <c r="C28" s="29" t="s">
        <v>4</v>
      </c>
      <c r="D28" s="30">
        <f t="array" ref="D28">INDEX(
  TP!C:C,
  MATCH(
    1,
    (TP!A:A = A28) * (TP!B:B = C28),
    0
  )
)
</f>
        <v>43.42</v>
      </c>
      <c r="E28" s="31">
        <f t="shared" si="1"/>
        <v>3.852991859</v>
      </c>
      <c r="F28" s="32">
        <f t="shared" si="2"/>
        <v>0.659</v>
      </c>
      <c r="G28" s="33">
        <v>5.58</v>
      </c>
      <c r="H28" s="34">
        <f t="shared" si="3"/>
        <v>0.015</v>
      </c>
      <c r="I28" s="35">
        <f t="shared" si="4"/>
        <v>-1.532685503</v>
      </c>
      <c r="J28" s="33">
        <v>94.69</v>
      </c>
      <c r="K28" s="34">
        <f t="shared" si="5"/>
        <v>0.023</v>
      </c>
      <c r="L28" s="35">
        <f t="shared" si="6"/>
        <v>-2.157578488</v>
      </c>
      <c r="M28" s="36">
        <f t="shared" si="7"/>
        <v>5210.354539</v>
      </c>
      <c r="N28" s="35">
        <f t="shared" si="8"/>
        <v>-2.190101428</v>
      </c>
      <c r="O28" s="37">
        <f t="shared" si="9"/>
        <v>0.015</v>
      </c>
      <c r="P28" s="33">
        <v>5.77</v>
      </c>
      <c r="Q28" s="34">
        <f t="shared" si="10"/>
        <v>0.311</v>
      </c>
      <c r="R28" s="35">
        <f t="shared" si="11"/>
        <v>-0.5659832948</v>
      </c>
      <c r="S28" s="33">
        <v>53.27</v>
      </c>
      <c r="T28" s="34">
        <f t="shared" si="12"/>
        <v>0.182</v>
      </c>
      <c r="U28" s="35">
        <f t="shared" si="13"/>
        <v>-0.9423858292</v>
      </c>
      <c r="V28" s="36">
        <f t="shared" si="14"/>
        <v>3724.100692</v>
      </c>
      <c r="W28" s="35">
        <f t="shared" si="15"/>
        <v>-0.9180345871</v>
      </c>
      <c r="X28" s="37">
        <f t="shared" si="16"/>
        <v>0.189</v>
      </c>
      <c r="Y28" s="33">
        <v>4.1</v>
      </c>
      <c r="Z28" s="34">
        <f t="shared" si="17"/>
        <v>0.303</v>
      </c>
      <c r="AA28" s="35">
        <f t="shared" si="18"/>
        <v>-0.6027585023</v>
      </c>
      <c r="AB28" s="33">
        <v>78.29</v>
      </c>
      <c r="AC28" s="34">
        <f t="shared" si="19"/>
        <v>0.902</v>
      </c>
      <c r="AD28" s="35">
        <f t="shared" si="20"/>
        <v>1.154240954</v>
      </c>
      <c r="AE28" s="36">
        <f t="shared" si="21"/>
        <v>5173.411166</v>
      </c>
      <c r="AF28" s="35">
        <f t="shared" si="22"/>
        <v>0.217518331</v>
      </c>
      <c r="AG28" s="37">
        <f t="shared" si="23"/>
        <v>0.591</v>
      </c>
      <c r="AH28" s="38">
        <f t="shared" si="24"/>
        <v>0.795</v>
      </c>
      <c r="AI28" s="39">
        <f t="shared" si="25"/>
        <v>0.136</v>
      </c>
      <c r="AJ28" s="33">
        <v>0.67</v>
      </c>
      <c r="AK28" s="40">
        <f t="shared" si="26"/>
        <v>0.015</v>
      </c>
      <c r="AL28" s="35">
        <f t="shared" si="27"/>
        <v>2.501025433</v>
      </c>
      <c r="AM28" s="33">
        <v>3.21</v>
      </c>
      <c r="AN28" s="34">
        <f t="shared" si="28"/>
        <v>0.212</v>
      </c>
      <c r="AO28" s="35">
        <f t="shared" si="29"/>
        <v>-0.7591677305</v>
      </c>
      <c r="AP28" s="33">
        <v>78.99</v>
      </c>
      <c r="AQ28" s="34">
        <f t="shared" si="30"/>
        <v>0.977</v>
      </c>
      <c r="AR28" s="35">
        <f t="shared" si="31"/>
        <v>1.829741585</v>
      </c>
      <c r="AS28" s="36">
        <f t="shared" si="32"/>
        <v>5402.559766</v>
      </c>
      <c r="AT28" s="35">
        <f t="shared" si="33"/>
        <v>0.4494604621</v>
      </c>
      <c r="AU28" s="40">
        <f t="shared" si="34"/>
        <v>0.705</v>
      </c>
      <c r="AV28" s="33">
        <v>0.136</v>
      </c>
      <c r="AW28" s="40">
        <f t="shared" si="35"/>
        <v>0.894</v>
      </c>
      <c r="AX28" s="35">
        <f t="shared" si="36"/>
        <v>1.088239793</v>
      </c>
      <c r="AY28" s="33">
        <v>0.57</v>
      </c>
      <c r="AZ28" s="34">
        <f t="shared" si="37"/>
        <v>0.682</v>
      </c>
      <c r="BA28" s="35">
        <f t="shared" si="38"/>
        <v>0.4706359367</v>
      </c>
      <c r="BB28" s="41">
        <f t="shared" si="39"/>
        <v>0.4410015864</v>
      </c>
      <c r="BC28" s="34">
        <f t="shared" si="40"/>
        <v>0.5</v>
      </c>
      <c r="BD28" s="35">
        <f t="shared" si="41"/>
        <v>-0.06374887524</v>
      </c>
      <c r="BE28" s="33">
        <v>85.71</v>
      </c>
      <c r="BF28" s="34">
        <f t="shared" si="42"/>
        <v>0.25</v>
      </c>
      <c r="BG28" s="35">
        <f t="shared" si="43"/>
        <v>-0.1374870715</v>
      </c>
      <c r="BH28" s="36">
        <f t="shared" si="44"/>
        <v>3449.252274</v>
      </c>
      <c r="BI28" s="35">
        <f t="shared" si="45"/>
        <v>-0.1037323098</v>
      </c>
      <c r="BJ28" s="40">
        <f t="shared" si="46"/>
        <v>0.462</v>
      </c>
      <c r="BK28" s="42">
        <v>1.64</v>
      </c>
      <c r="BL28" s="41">
        <f t="shared" si="47"/>
        <v>1.26884667</v>
      </c>
      <c r="BM28" s="40">
        <f t="shared" si="48"/>
        <v>0.364</v>
      </c>
      <c r="BN28" s="35">
        <f t="shared" si="49"/>
        <v>-0.4275410577</v>
      </c>
      <c r="BO28" s="43">
        <f t="shared" si="50"/>
        <v>3.057991859</v>
      </c>
      <c r="BP28" s="44">
        <f t="shared" si="51"/>
        <v>0.788</v>
      </c>
      <c r="BQ28" s="45"/>
      <c r="BR28" s="45"/>
      <c r="BS28" s="45"/>
      <c r="BT28" s="45"/>
    </row>
    <row r="29">
      <c r="A29" s="28">
        <v>2025.0</v>
      </c>
      <c r="B29" s="29" t="s">
        <v>83</v>
      </c>
      <c r="C29" s="29" t="s">
        <v>13</v>
      </c>
      <c r="D29" s="30">
        <f t="array" ref="D29">INDEX(
  TP!C:C,
  MATCH(
    1,
    (TP!A:A = A29) * (TP!B:B = C29),
    0
  )
)
</f>
        <v>58.96</v>
      </c>
      <c r="E29" s="31">
        <f t="shared" si="1"/>
        <v>7.320262596</v>
      </c>
      <c r="F29" s="32">
        <f t="shared" si="2"/>
        <v>0.97</v>
      </c>
      <c r="G29" s="33">
        <v>21.76</v>
      </c>
      <c r="H29" s="34">
        <f t="shared" si="3"/>
        <v>0.932</v>
      </c>
      <c r="I29" s="35">
        <f t="shared" si="4"/>
        <v>1.869182642</v>
      </c>
      <c r="J29" s="33">
        <v>97.98</v>
      </c>
      <c r="K29" s="34">
        <f t="shared" si="5"/>
        <v>0.591</v>
      </c>
      <c r="L29" s="35">
        <f t="shared" si="6"/>
        <v>0.3836495246</v>
      </c>
      <c r="M29" s="36">
        <f t="shared" si="7"/>
        <v>8942.570011</v>
      </c>
      <c r="N29" s="35">
        <f t="shared" si="8"/>
        <v>1.65798655</v>
      </c>
      <c r="O29" s="37">
        <f t="shared" si="9"/>
        <v>0.947</v>
      </c>
      <c r="P29" s="33">
        <v>5.76</v>
      </c>
      <c r="Q29" s="34">
        <f t="shared" si="10"/>
        <v>0.303</v>
      </c>
      <c r="R29" s="35">
        <f t="shared" si="11"/>
        <v>-0.5709061761</v>
      </c>
      <c r="S29" s="33">
        <v>49.52</v>
      </c>
      <c r="T29" s="34">
        <f t="shared" si="12"/>
        <v>0.068</v>
      </c>
      <c r="U29" s="35">
        <f t="shared" si="13"/>
        <v>-1.477283897</v>
      </c>
      <c r="V29" s="36">
        <f t="shared" si="14"/>
        <v>3459.262767</v>
      </c>
      <c r="W29" s="35">
        <f t="shared" si="15"/>
        <v>-1.243145434</v>
      </c>
      <c r="X29" s="37">
        <f t="shared" si="16"/>
        <v>0.098</v>
      </c>
      <c r="Y29" s="33">
        <v>4.28</v>
      </c>
      <c r="Z29" s="34">
        <f t="shared" si="17"/>
        <v>0.348</v>
      </c>
      <c r="AA29" s="35">
        <f t="shared" si="18"/>
        <v>-0.4781575305</v>
      </c>
      <c r="AB29" s="33">
        <v>65.38</v>
      </c>
      <c r="AC29" s="34">
        <f t="shared" si="19"/>
        <v>0.288</v>
      </c>
      <c r="AD29" s="35">
        <f t="shared" si="20"/>
        <v>-0.4648250756</v>
      </c>
      <c r="AE29" s="36">
        <f t="shared" si="21"/>
        <v>4412.294022</v>
      </c>
      <c r="AF29" s="35">
        <f t="shared" si="22"/>
        <v>-0.5493133593</v>
      </c>
      <c r="AG29" s="37">
        <f t="shared" si="23"/>
        <v>0.303</v>
      </c>
      <c r="AH29" s="38">
        <f t="shared" si="24"/>
        <v>1.348</v>
      </c>
      <c r="AI29" s="39">
        <f t="shared" si="25"/>
        <v>0.402</v>
      </c>
      <c r="AJ29" s="33">
        <v>1.21</v>
      </c>
      <c r="AK29" s="40">
        <f t="shared" si="26"/>
        <v>0.515</v>
      </c>
      <c r="AL29" s="35">
        <f t="shared" si="27"/>
        <v>1.128255197</v>
      </c>
      <c r="AM29" s="33">
        <v>4.11</v>
      </c>
      <c r="AN29" s="34">
        <f t="shared" si="28"/>
        <v>0.652</v>
      </c>
      <c r="AO29" s="35">
        <f t="shared" si="29"/>
        <v>0.2184802237</v>
      </c>
      <c r="AP29" s="33">
        <v>70.67</v>
      </c>
      <c r="AQ29" s="34">
        <f t="shared" si="30"/>
        <v>0.659</v>
      </c>
      <c r="AR29" s="35">
        <f t="shared" si="31"/>
        <v>0.472054434</v>
      </c>
      <c r="AS29" s="36">
        <f t="shared" si="32"/>
        <v>5484.954676</v>
      </c>
      <c r="AT29" s="35">
        <f t="shared" si="33"/>
        <v>0.5637936663</v>
      </c>
      <c r="AU29" s="40">
        <f t="shared" si="34"/>
        <v>0.735</v>
      </c>
      <c r="AV29" s="33">
        <v>-0.118</v>
      </c>
      <c r="AW29" s="40">
        <f t="shared" si="35"/>
        <v>0.379</v>
      </c>
      <c r="AX29" s="35">
        <f t="shared" si="36"/>
        <v>-0.2320775711</v>
      </c>
      <c r="AY29" s="33">
        <v>0.77</v>
      </c>
      <c r="AZ29" s="34">
        <f t="shared" si="37"/>
        <v>0.932</v>
      </c>
      <c r="BA29" s="35">
        <f t="shared" si="38"/>
        <v>1.32226287</v>
      </c>
      <c r="BB29" s="41">
        <f t="shared" si="39"/>
        <v>1.003855622</v>
      </c>
      <c r="BC29" s="34">
        <f t="shared" si="40"/>
        <v>0.977</v>
      </c>
      <c r="BD29" s="35">
        <f t="shared" si="41"/>
        <v>2.290355329</v>
      </c>
      <c r="BE29" s="33">
        <v>100.0</v>
      </c>
      <c r="BF29" s="34">
        <f t="shared" si="42"/>
        <v>0.697</v>
      </c>
      <c r="BG29" s="35">
        <f t="shared" si="43"/>
        <v>0.7202309769</v>
      </c>
      <c r="BH29" s="36">
        <f t="shared" si="44"/>
        <v>7656.470683</v>
      </c>
      <c r="BI29" s="35">
        <f t="shared" si="45"/>
        <v>2.509977835</v>
      </c>
      <c r="BJ29" s="40">
        <f t="shared" si="46"/>
        <v>1</v>
      </c>
      <c r="BK29" s="42">
        <v>2.03</v>
      </c>
      <c r="BL29" s="41">
        <f t="shared" si="47"/>
        <v>2.646528458</v>
      </c>
      <c r="BM29" s="40">
        <f t="shared" si="48"/>
        <v>1</v>
      </c>
      <c r="BN29" s="35">
        <f t="shared" si="49"/>
        <v>2.566107135</v>
      </c>
      <c r="BO29" s="43">
        <f t="shared" si="50"/>
        <v>5.972262596</v>
      </c>
      <c r="BP29" s="44">
        <f t="shared" si="51"/>
        <v>0.977</v>
      </c>
      <c r="BQ29" s="45"/>
      <c r="BR29" s="45"/>
      <c r="BS29" s="45"/>
      <c r="BT29" s="45"/>
    </row>
    <row r="30">
      <c r="A30" s="28">
        <v>2025.0</v>
      </c>
      <c r="B30" s="29" t="s">
        <v>84</v>
      </c>
      <c r="C30" s="29" t="s">
        <v>18</v>
      </c>
      <c r="D30" s="30">
        <f t="array" ref="D30">INDEX(
  TP!C:C,
  MATCH(
    1,
    (TP!A:A = A30) * (TP!B:B = C30),
    0
  )
)
</f>
        <v>53.25</v>
      </c>
      <c r="E30" s="31">
        <f t="shared" si="1"/>
        <v>5.583251394</v>
      </c>
      <c r="F30" s="32">
        <f t="shared" si="2"/>
        <v>0.894</v>
      </c>
      <c r="G30" s="33">
        <v>10.56</v>
      </c>
      <c r="H30" s="34">
        <f t="shared" si="3"/>
        <v>0.288</v>
      </c>
      <c r="I30" s="35">
        <f t="shared" si="4"/>
        <v>-0.4856333792</v>
      </c>
      <c r="J30" s="33">
        <v>100.0</v>
      </c>
      <c r="K30" s="34">
        <f t="shared" si="5"/>
        <v>0.992</v>
      </c>
      <c r="L30" s="35">
        <f t="shared" si="6"/>
        <v>1.94391718</v>
      </c>
      <c r="M30" s="36">
        <f t="shared" si="7"/>
        <v>7148.35278</v>
      </c>
      <c r="N30" s="35">
        <f t="shared" si="8"/>
        <v>-0.1919349804</v>
      </c>
      <c r="O30" s="37">
        <f t="shared" si="9"/>
        <v>0.394</v>
      </c>
      <c r="P30" s="33">
        <v>6.17</v>
      </c>
      <c r="Q30" s="34">
        <f t="shared" si="10"/>
        <v>0.394</v>
      </c>
      <c r="R30" s="35">
        <f t="shared" si="11"/>
        <v>-0.3690680421</v>
      </c>
      <c r="S30" s="33">
        <v>54.55</v>
      </c>
      <c r="T30" s="34">
        <f t="shared" si="12"/>
        <v>0.235</v>
      </c>
      <c r="U30" s="35">
        <f t="shared" si="13"/>
        <v>-0.7598072886</v>
      </c>
      <c r="V30" s="36">
        <f t="shared" si="14"/>
        <v>3928.051826</v>
      </c>
      <c r="W30" s="35">
        <f t="shared" si="15"/>
        <v>-0.6676674008</v>
      </c>
      <c r="X30" s="37">
        <f t="shared" si="16"/>
        <v>0.28</v>
      </c>
      <c r="Y30" s="33">
        <v>4.39</v>
      </c>
      <c r="Z30" s="34">
        <f t="shared" si="17"/>
        <v>0.379</v>
      </c>
      <c r="AA30" s="35">
        <f t="shared" si="18"/>
        <v>-0.4020124921</v>
      </c>
      <c r="AB30" s="33">
        <v>68.09</v>
      </c>
      <c r="AC30" s="34">
        <f t="shared" si="19"/>
        <v>0.455</v>
      </c>
      <c r="AD30" s="35">
        <f t="shared" si="20"/>
        <v>-0.1249591622</v>
      </c>
      <c r="AE30" s="36">
        <f t="shared" si="21"/>
        <v>4652.126821</v>
      </c>
      <c r="AF30" s="35">
        <f t="shared" si="22"/>
        <v>-0.3076798704</v>
      </c>
      <c r="AG30" s="37">
        <f t="shared" si="23"/>
        <v>0.356</v>
      </c>
      <c r="AH30" s="38">
        <f t="shared" si="24"/>
        <v>1.03</v>
      </c>
      <c r="AI30" s="39">
        <f t="shared" si="25"/>
        <v>0.227</v>
      </c>
      <c r="AJ30" s="33">
        <v>1.03</v>
      </c>
      <c r="AK30" s="40">
        <f t="shared" si="26"/>
        <v>0.288</v>
      </c>
      <c r="AL30" s="35">
        <f t="shared" si="27"/>
        <v>1.585845276</v>
      </c>
      <c r="AM30" s="33">
        <v>3.18</v>
      </c>
      <c r="AN30" s="34">
        <f t="shared" si="28"/>
        <v>0.189</v>
      </c>
      <c r="AO30" s="35">
        <f t="shared" si="29"/>
        <v>-0.7917559957</v>
      </c>
      <c r="AP30" s="33">
        <v>67.65</v>
      </c>
      <c r="AQ30" s="34">
        <f t="shared" si="30"/>
        <v>0.492</v>
      </c>
      <c r="AR30" s="35">
        <f t="shared" si="31"/>
        <v>-0.02075989246</v>
      </c>
      <c r="AS30" s="36">
        <f t="shared" si="32"/>
        <v>4603.935729</v>
      </c>
      <c r="AT30" s="35">
        <f t="shared" si="33"/>
        <v>-0.6587299012</v>
      </c>
      <c r="AU30" s="40">
        <f t="shared" si="34"/>
        <v>0.25</v>
      </c>
      <c r="AV30" s="33">
        <v>0.218</v>
      </c>
      <c r="AW30" s="40">
        <f t="shared" si="35"/>
        <v>0.962</v>
      </c>
      <c r="AX30" s="35">
        <f t="shared" si="36"/>
        <v>1.514483981</v>
      </c>
      <c r="AY30" s="33">
        <v>0.37</v>
      </c>
      <c r="AZ30" s="34">
        <f t="shared" si="37"/>
        <v>0.409</v>
      </c>
      <c r="BA30" s="35">
        <f t="shared" si="38"/>
        <v>-0.3809909964</v>
      </c>
      <c r="BB30" s="41">
        <f t="shared" si="39"/>
        <v>0.4119069103</v>
      </c>
      <c r="BC30" s="34">
        <f t="shared" si="40"/>
        <v>0.455</v>
      </c>
      <c r="BD30" s="35">
        <f t="shared" si="41"/>
        <v>-0.1854356624</v>
      </c>
      <c r="BE30" s="33">
        <v>100.0</v>
      </c>
      <c r="BF30" s="34">
        <f t="shared" si="42"/>
        <v>0.697</v>
      </c>
      <c r="BG30" s="35">
        <f t="shared" si="43"/>
        <v>0.7202309769</v>
      </c>
      <c r="BH30" s="36">
        <f t="shared" si="44"/>
        <v>3799.646572</v>
      </c>
      <c r="BI30" s="35">
        <f t="shared" si="45"/>
        <v>0.1139481245</v>
      </c>
      <c r="BJ30" s="40">
        <f t="shared" si="46"/>
        <v>0.53</v>
      </c>
      <c r="BK30" s="42">
        <v>1.87</v>
      </c>
      <c r="BL30" s="41">
        <f t="shared" si="47"/>
        <v>2.08179979</v>
      </c>
      <c r="BM30" s="40">
        <f t="shared" si="48"/>
        <v>0.909</v>
      </c>
      <c r="BN30" s="35">
        <f t="shared" si="49"/>
        <v>1.338974012</v>
      </c>
      <c r="BO30" s="43">
        <f t="shared" si="50"/>
        <v>4.553251394</v>
      </c>
      <c r="BP30" s="44">
        <f t="shared" si="51"/>
        <v>0.924</v>
      </c>
      <c r="BQ30" s="45"/>
      <c r="BR30" s="45"/>
      <c r="BS30" s="45"/>
      <c r="BT30" s="45"/>
    </row>
    <row r="31">
      <c r="A31" s="28">
        <v>2023.0</v>
      </c>
      <c r="B31" s="29" t="s">
        <v>62</v>
      </c>
      <c r="C31" s="29" t="s">
        <v>9</v>
      </c>
      <c r="D31" s="30">
        <f t="array" ref="D31">INDEX(
  TP!C:C,
  MATCH(
    1,
    (TP!A:A = A31) * (TP!B:B = C31),
    0
  )
)
</f>
        <v>51.35</v>
      </c>
      <c r="E31" s="31">
        <f t="shared" si="1"/>
        <v>5.153842751</v>
      </c>
      <c r="F31" s="32">
        <f t="shared" si="2"/>
        <v>0.856</v>
      </c>
      <c r="G31" s="33">
        <v>15.58</v>
      </c>
      <c r="H31" s="34">
        <f t="shared" si="3"/>
        <v>0.811</v>
      </c>
      <c r="I31" s="35">
        <f t="shared" si="4"/>
        <v>0.5698288016</v>
      </c>
      <c r="J31" s="33">
        <v>98.26</v>
      </c>
      <c r="K31" s="34">
        <f t="shared" si="5"/>
        <v>0.712</v>
      </c>
      <c r="L31" s="35">
        <f t="shared" si="6"/>
        <v>0.5999242491</v>
      </c>
      <c r="M31" s="36">
        <f t="shared" si="7"/>
        <v>8058.952677</v>
      </c>
      <c r="N31" s="35">
        <f t="shared" si="8"/>
        <v>0.7469359242</v>
      </c>
      <c r="O31" s="37">
        <f t="shared" si="9"/>
        <v>0.833</v>
      </c>
      <c r="P31" s="33">
        <v>5.45</v>
      </c>
      <c r="Q31" s="34">
        <f t="shared" si="10"/>
        <v>0.25</v>
      </c>
      <c r="R31" s="35">
        <f t="shared" si="11"/>
        <v>-0.7235154969</v>
      </c>
      <c r="S31" s="33">
        <v>49.69</v>
      </c>
      <c r="T31" s="34">
        <f t="shared" si="12"/>
        <v>0.076</v>
      </c>
      <c r="U31" s="35">
        <f t="shared" si="13"/>
        <v>-1.453035185</v>
      </c>
      <c r="V31" s="36">
        <f t="shared" si="14"/>
        <v>3385.872511</v>
      </c>
      <c r="W31" s="35">
        <f t="shared" si="15"/>
        <v>-1.333238151</v>
      </c>
      <c r="X31" s="37">
        <f t="shared" si="16"/>
        <v>0.076</v>
      </c>
      <c r="Y31" s="33">
        <v>3.72</v>
      </c>
      <c r="Z31" s="34">
        <f t="shared" si="17"/>
        <v>0.189</v>
      </c>
      <c r="AA31" s="35">
        <f t="shared" si="18"/>
        <v>-0.8658049983</v>
      </c>
      <c r="AB31" s="33">
        <v>57.27</v>
      </c>
      <c r="AC31" s="34">
        <f t="shared" si="19"/>
        <v>0.114</v>
      </c>
      <c r="AD31" s="35">
        <f t="shared" si="20"/>
        <v>-1.48191458</v>
      </c>
      <c r="AE31" s="36">
        <f t="shared" si="21"/>
        <v>3604.548624</v>
      </c>
      <c r="AF31" s="35">
        <f t="shared" si="22"/>
        <v>-1.363123393</v>
      </c>
      <c r="AG31" s="37">
        <f t="shared" si="23"/>
        <v>0.106</v>
      </c>
      <c r="AH31" s="38">
        <f t="shared" si="24"/>
        <v>1.015</v>
      </c>
      <c r="AI31" s="39">
        <f t="shared" si="25"/>
        <v>0.22</v>
      </c>
      <c r="AJ31" s="33">
        <v>1.02</v>
      </c>
      <c r="AK31" s="40">
        <f t="shared" si="26"/>
        <v>0.265</v>
      </c>
      <c r="AL31" s="35">
        <f t="shared" si="27"/>
        <v>1.611266947</v>
      </c>
      <c r="AM31" s="33">
        <v>4.0</v>
      </c>
      <c r="AN31" s="34">
        <f t="shared" si="28"/>
        <v>0.583</v>
      </c>
      <c r="AO31" s="35">
        <f t="shared" si="29"/>
        <v>0.09898991817</v>
      </c>
      <c r="AP31" s="33">
        <v>74.58</v>
      </c>
      <c r="AQ31" s="34">
        <f t="shared" si="30"/>
        <v>0.879</v>
      </c>
      <c r="AR31" s="35">
        <f t="shared" si="31"/>
        <v>1.110102122</v>
      </c>
      <c r="AS31" s="36">
        <f t="shared" si="32"/>
        <v>5711.20178</v>
      </c>
      <c r="AT31" s="35">
        <f t="shared" si="33"/>
        <v>0.8777397134</v>
      </c>
      <c r="AU31" s="40">
        <f t="shared" si="34"/>
        <v>0.826</v>
      </c>
      <c r="AV31" s="33">
        <v>0.014</v>
      </c>
      <c r="AW31" s="40">
        <f t="shared" si="35"/>
        <v>0.636</v>
      </c>
      <c r="AX31" s="35">
        <f t="shared" si="36"/>
        <v>0.4540716102</v>
      </c>
      <c r="AY31" s="33">
        <v>0.85</v>
      </c>
      <c r="AZ31" s="34">
        <f t="shared" si="37"/>
        <v>0.962</v>
      </c>
      <c r="BA31" s="35">
        <f t="shared" si="38"/>
        <v>1.662913643</v>
      </c>
      <c r="BB31" s="41">
        <f t="shared" si="39"/>
        <v>0.8901326382</v>
      </c>
      <c r="BC31" s="34">
        <f t="shared" si="40"/>
        <v>0.947</v>
      </c>
      <c r="BD31" s="35">
        <f t="shared" si="41"/>
        <v>1.814715577</v>
      </c>
      <c r="BE31" s="33">
        <v>96.0</v>
      </c>
      <c r="BF31" s="34">
        <f t="shared" si="42"/>
        <v>0.682</v>
      </c>
      <c r="BG31" s="35">
        <f t="shared" si="43"/>
        <v>0.4801419501</v>
      </c>
      <c r="BH31" s="36">
        <f t="shared" si="44"/>
        <v>6732.371212</v>
      </c>
      <c r="BI31" s="35">
        <f t="shared" si="45"/>
        <v>1.935886374</v>
      </c>
      <c r="BJ31" s="40">
        <f t="shared" si="46"/>
        <v>0.947</v>
      </c>
      <c r="BK31" s="42">
        <v>1.46</v>
      </c>
      <c r="BL31" s="41">
        <f t="shared" si="47"/>
        <v>1.528933708</v>
      </c>
      <c r="BM31" s="40">
        <f t="shared" si="48"/>
        <v>0.583</v>
      </c>
      <c r="BN31" s="35">
        <f t="shared" si="49"/>
        <v>0.1376178195</v>
      </c>
      <c r="BO31" s="43">
        <f t="shared" si="50"/>
        <v>4.138842751</v>
      </c>
      <c r="BP31" s="44">
        <f t="shared" si="51"/>
        <v>0.886</v>
      </c>
    </row>
    <row r="32">
      <c r="A32" s="28">
        <v>2025.0</v>
      </c>
      <c r="B32" s="29" t="s">
        <v>85</v>
      </c>
      <c r="C32" s="29" t="s">
        <v>27</v>
      </c>
      <c r="D32" s="30">
        <f t="array" ref="D32">INDEX(
  TP!C:C,
  MATCH(
    1,
    (TP!A:A = A32) * (TP!B:B = C32),
    0
  )
)
</f>
        <v>59.61</v>
      </c>
      <c r="E32" s="31">
        <f t="shared" si="1"/>
        <v>6.568556214</v>
      </c>
      <c r="F32" s="32">
        <f t="shared" si="2"/>
        <v>0.939</v>
      </c>
      <c r="G32" s="33">
        <v>16.8</v>
      </c>
      <c r="H32" s="34">
        <f t="shared" si="3"/>
        <v>0.856</v>
      </c>
      <c r="I32" s="35">
        <f t="shared" si="4"/>
        <v>0.8263355468</v>
      </c>
      <c r="J32" s="33">
        <v>98.09</v>
      </c>
      <c r="K32" s="34">
        <f t="shared" si="5"/>
        <v>0.652</v>
      </c>
      <c r="L32" s="35">
        <f t="shared" si="6"/>
        <v>0.468614595</v>
      </c>
      <c r="M32" s="36">
        <f t="shared" si="7"/>
        <v>8248.416589</v>
      </c>
      <c r="N32" s="35">
        <f t="shared" si="8"/>
        <v>0.9422820419</v>
      </c>
      <c r="O32" s="37">
        <f t="shared" si="9"/>
        <v>0.848</v>
      </c>
      <c r="P32" s="33">
        <v>6.38</v>
      </c>
      <c r="Q32" s="34">
        <f t="shared" si="10"/>
        <v>0.485</v>
      </c>
      <c r="R32" s="35">
        <f t="shared" si="11"/>
        <v>-0.2656875345</v>
      </c>
      <c r="S32" s="33">
        <v>62.31</v>
      </c>
      <c r="T32" s="34">
        <f t="shared" si="12"/>
        <v>0.621</v>
      </c>
      <c r="U32" s="35">
        <f t="shared" si="13"/>
        <v>0.3470751133</v>
      </c>
      <c r="V32" s="36">
        <f t="shared" si="14"/>
        <v>4552.588444</v>
      </c>
      <c r="W32" s="35">
        <f t="shared" si="15"/>
        <v>0.09900387079</v>
      </c>
      <c r="X32" s="37">
        <f t="shared" si="16"/>
        <v>0.485</v>
      </c>
      <c r="Y32" s="33">
        <v>4.75</v>
      </c>
      <c r="Z32" s="34">
        <f t="shared" si="17"/>
        <v>0.492</v>
      </c>
      <c r="AA32" s="35">
        <f t="shared" si="18"/>
        <v>-0.1528105485</v>
      </c>
      <c r="AB32" s="33">
        <v>67.57</v>
      </c>
      <c r="AC32" s="34">
        <f t="shared" si="19"/>
        <v>0.439</v>
      </c>
      <c r="AD32" s="35">
        <f t="shared" si="20"/>
        <v>-0.1901732858</v>
      </c>
      <c r="AE32" s="36">
        <f t="shared" si="21"/>
        <v>4793.788251</v>
      </c>
      <c r="AF32" s="35">
        <f t="shared" si="22"/>
        <v>-0.1649548322</v>
      </c>
      <c r="AG32" s="37">
        <f t="shared" si="23"/>
        <v>0.432</v>
      </c>
      <c r="AH32" s="38">
        <f t="shared" si="24"/>
        <v>1.765</v>
      </c>
      <c r="AI32" s="39">
        <f t="shared" si="25"/>
        <v>0.659</v>
      </c>
      <c r="AJ32" s="33">
        <v>0.93</v>
      </c>
      <c r="AK32" s="40">
        <f t="shared" si="26"/>
        <v>0.167</v>
      </c>
      <c r="AL32" s="35">
        <f t="shared" si="27"/>
        <v>1.840061986</v>
      </c>
      <c r="AM32" s="33">
        <v>3.21</v>
      </c>
      <c r="AN32" s="34">
        <f t="shared" si="28"/>
        <v>0.212</v>
      </c>
      <c r="AO32" s="35">
        <f t="shared" si="29"/>
        <v>-0.7591677305</v>
      </c>
      <c r="AP32" s="33">
        <v>71.0</v>
      </c>
      <c r="AQ32" s="34">
        <f t="shared" si="30"/>
        <v>0.689</v>
      </c>
      <c r="AR32" s="35">
        <f t="shared" si="31"/>
        <v>0.5259050061</v>
      </c>
      <c r="AS32" s="36">
        <f t="shared" si="32"/>
        <v>4856.0798</v>
      </c>
      <c r="AT32" s="35">
        <f t="shared" si="33"/>
        <v>-0.3088485842</v>
      </c>
      <c r="AU32" s="40">
        <f t="shared" si="34"/>
        <v>0.371</v>
      </c>
      <c r="AV32" s="33">
        <v>0.091</v>
      </c>
      <c r="AW32" s="40">
        <f t="shared" si="35"/>
        <v>0.826</v>
      </c>
      <c r="AX32" s="35">
        <f t="shared" si="36"/>
        <v>0.8543252993</v>
      </c>
      <c r="AY32" s="33">
        <v>0.51</v>
      </c>
      <c r="AZ32" s="34">
        <f t="shared" si="37"/>
        <v>0.583</v>
      </c>
      <c r="BA32" s="35">
        <f t="shared" si="38"/>
        <v>0.2151478568</v>
      </c>
      <c r="BB32" s="41">
        <f t="shared" si="39"/>
        <v>0.6753496199</v>
      </c>
      <c r="BC32" s="34">
        <f t="shared" si="40"/>
        <v>0.856</v>
      </c>
      <c r="BD32" s="35">
        <f t="shared" si="41"/>
        <v>0.9163981186</v>
      </c>
      <c r="BE32" s="33">
        <v>93.75</v>
      </c>
      <c r="BF32" s="34">
        <f t="shared" si="42"/>
        <v>0.629</v>
      </c>
      <c r="BG32" s="35">
        <f t="shared" si="43"/>
        <v>0.3450918725</v>
      </c>
      <c r="BH32" s="36">
        <f t="shared" si="44"/>
        <v>5328.899216</v>
      </c>
      <c r="BI32" s="35">
        <f t="shared" si="45"/>
        <v>1.0639875</v>
      </c>
      <c r="BJ32" s="40">
        <f t="shared" si="46"/>
        <v>0.879</v>
      </c>
      <c r="BK32" s="42">
        <v>1.47</v>
      </c>
      <c r="BL32" s="41">
        <f t="shared" si="47"/>
        <v>1.946595963</v>
      </c>
      <c r="BM32" s="40">
        <f t="shared" si="48"/>
        <v>0.871</v>
      </c>
      <c r="BN32" s="35">
        <f t="shared" si="49"/>
        <v>1.045181428</v>
      </c>
      <c r="BO32" s="43">
        <f t="shared" si="50"/>
        <v>4.803556214</v>
      </c>
      <c r="BP32" s="44">
        <f t="shared" si="51"/>
        <v>0.939</v>
      </c>
    </row>
    <row r="33">
      <c r="A33" s="28">
        <v>2025.0</v>
      </c>
      <c r="B33" s="29" t="s">
        <v>81</v>
      </c>
      <c r="C33" s="29" t="s">
        <v>28</v>
      </c>
      <c r="D33" s="30">
        <f t="array" ref="D33">INDEX(
  TP!C:C,
  MATCH(
    1,
    (TP!A:A = A33) * (TP!B:B = C33),
    0
  )
)
</f>
        <v>49.45</v>
      </c>
      <c r="E33" s="31">
        <f t="shared" si="1"/>
        <v>4.72010447</v>
      </c>
      <c r="F33" s="32">
        <f t="shared" si="2"/>
        <v>0.811</v>
      </c>
      <c r="G33" s="33">
        <v>16.76</v>
      </c>
      <c r="H33" s="34">
        <f t="shared" si="3"/>
        <v>0.841</v>
      </c>
      <c r="I33" s="35">
        <f t="shared" si="4"/>
        <v>0.8179254896</v>
      </c>
      <c r="J33" s="33">
        <v>98.37</v>
      </c>
      <c r="K33" s="34">
        <f t="shared" si="5"/>
        <v>0.758</v>
      </c>
      <c r="L33" s="35">
        <f t="shared" si="6"/>
        <v>0.6848893194</v>
      </c>
      <c r="M33" s="36">
        <f t="shared" si="7"/>
        <v>8265.498406</v>
      </c>
      <c r="N33" s="35">
        <f t="shared" si="8"/>
        <v>0.9598941911</v>
      </c>
      <c r="O33" s="37">
        <f t="shared" si="9"/>
        <v>0.856</v>
      </c>
      <c r="P33" s="33">
        <v>8.22</v>
      </c>
      <c r="Q33" s="34">
        <f t="shared" si="10"/>
        <v>0.765</v>
      </c>
      <c r="R33" s="35">
        <f t="shared" si="11"/>
        <v>0.6401226277</v>
      </c>
      <c r="S33" s="33">
        <v>60.0</v>
      </c>
      <c r="T33" s="34">
        <f t="shared" si="12"/>
        <v>0.492</v>
      </c>
      <c r="U33" s="35">
        <f t="shared" si="13"/>
        <v>0.01757790343</v>
      </c>
      <c r="V33" s="36">
        <f t="shared" si="14"/>
        <v>4872.032369</v>
      </c>
      <c r="W33" s="35">
        <f t="shared" si="15"/>
        <v>0.4911481796</v>
      </c>
      <c r="X33" s="37">
        <f t="shared" si="16"/>
        <v>0.742</v>
      </c>
      <c r="Y33" s="33">
        <v>5.72</v>
      </c>
      <c r="Z33" s="34">
        <f t="shared" si="17"/>
        <v>0.735</v>
      </c>
      <c r="AA33" s="35">
        <f t="shared" si="18"/>
        <v>0.5186502439</v>
      </c>
      <c r="AB33" s="33">
        <v>73.4</v>
      </c>
      <c r="AC33" s="34">
        <f t="shared" si="19"/>
        <v>0.659</v>
      </c>
      <c r="AD33" s="35">
        <f t="shared" si="20"/>
        <v>0.5409773691</v>
      </c>
      <c r="AE33" s="36">
        <f t="shared" si="21"/>
        <v>5671.482961</v>
      </c>
      <c r="AF33" s="35">
        <f t="shared" si="22"/>
        <v>0.7193297013</v>
      </c>
      <c r="AG33" s="37">
        <f t="shared" si="23"/>
        <v>0.78</v>
      </c>
      <c r="AH33" s="38">
        <f t="shared" si="24"/>
        <v>2.378</v>
      </c>
      <c r="AI33" s="39">
        <f t="shared" si="25"/>
        <v>0.924</v>
      </c>
      <c r="AJ33" s="33">
        <v>1.28</v>
      </c>
      <c r="AK33" s="40">
        <f t="shared" si="26"/>
        <v>0.598</v>
      </c>
      <c r="AL33" s="35">
        <f t="shared" si="27"/>
        <v>0.9503035002</v>
      </c>
      <c r="AM33" s="33">
        <v>3.71</v>
      </c>
      <c r="AN33" s="34">
        <f t="shared" si="28"/>
        <v>0.462</v>
      </c>
      <c r="AO33" s="35">
        <f t="shared" si="29"/>
        <v>-0.2160299782</v>
      </c>
      <c r="AP33" s="33">
        <v>65.57</v>
      </c>
      <c r="AQ33" s="34">
        <f t="shared" si="30"/>
        <v>0.311</v>
      </c>
      <c r="AR33" s="35">
        <f t="shared" si="31"/>
        <v>-0.3601816802</v>
      </c>
      <c r="AS33" s="36">
        <f t="shared" si="32"/>
        <v>4834.820176</v>
      </c>
      <c r="AT33" s="35">
        <f t="shared" si="33"/>
        <v>-0.338348962</v>
      </c>
      <c r="AU33" s="40">
        <f t="shared" si="34"/>
        <v>0.364</v>
      </c>
      <c r="AV33" s="33">
        <v>-0.196</v>
      </c>
      <c r="AW33" s="40">
        <f t="shared" si="35"/>
        <v>0.25</v>
      </c>
      <c r="AX33" s="35">
        <f t="shared" si="36"/>
        <v>-0.6375293601</v>
      </c>
      <c r="AY33" s="33">
        <v>0.64</v>
      </c>
      <c r="AZ33" s="34">
        <f t="shared" si="37"/>
        <v>0.78</v>
      </c>
      <c r="BA33" s="35">
        <f t="shared" si="38"/>
        <v>0.7687053633</v>
      </c>
      <c r="BB33" s="41">
        <f t="shared" si="39"/>
        <v>0.6276815216</v>
      </c>
      <c r="BC33" s="34">
        <f t="shared" si="40"/>
        <v>0.818</v>
      </c>
      <c r="BD33" s="35">
        <f t="shared" si="41"/>
        <v>0.717029075</v>
      </c>
      <c r="BE33" s="33">
        <v>85.71</v>
      </c>
      <c r="BF33" s="34">
        <f t="shared" si="42"/>
        <v>0.25</v>
      </c>
      <c r="BG33" s="35">
        <f t="shared" si="43"/>
        <v>-0.1374870715</v>
      </c>
      <c r="BH33" s="36">
        <f t="shared" si="44"/>
        <v>4599.368714</v>
      </c>
      <c r="BI33" s="35">
        <f t="shared" si="45"/>
        <v>0.6107708876</v>
      </c>
      <c r="BJ33" s="40">
        <f t="shared" si="46"/>
        <v>0.742</v>
      </c>
      <c r="BK33" s="42">
        <v>2.16</v>
      </c>
      <c r="BL33" s="41">
        <f t="shared" si="47"/>
        <v>2.118425135</v>
      </c>
      <c r="BM33" s="40">
        <f t="shared" si="48"/>
        <v>0.917</v>
      </c>
      <c r="BN33" s="35">
        <f t="shared" si="49"/>
        <v>1.418559442</v>
      </c>
      <c r="BO33" s="43">
        <f t="shared" si="50"/>
        <v>2.34210447</v>
      </c>
      <c r="BP33" s="44">
        <f t="shared" si="51"/>
        <v>0.682</v>
      </c>
    </row>
    <row r="34">
      <c r="A34" s="28">
        <v>2022.0</v>
      </c>
      <c r="B34" s="29" t="s">
        <v>86</v>
      </c>
      <c r="C34" s="29" t="s">
        <v>12</v>
      </c>
      <c r="D34" s="30">
        <f t="array" ref="D34">INDEX(
  TP!C:C,
  MATCH(
    1,
    (TP!A:A = A34) * (TP!B:B = C34),
    0
  )
)
</f>
        <v>50.52</v>
      </c>
      <c r="E34" s="31">
        <f t="shared" si="1"/>
        <v>4.950564123</v>
      </c>
      <c r="F34" s="32">
        <f t="shared" si="2"/>
        <v>0.848</v>
      </c>
      <c r="G34" s="33">
        <v>11.89</v>
      </c>
      <c r="H34" s="34">
        <f t="shared" si="3"/>
        <v>0.477</v>
      </c>
      <c r="I34" s="35">
        <f t="shared" si="4"/>
        <v>-0.2059989767</v>
      </c>
      <c r="J34" s="33">
        <v>96.45</v>
      </c>
      <c r="K34" s="34">
        <f t="shared" si="5"/>
        <v>0.205</v>
      </c>
      <c r="L34" s="35">
        <f t="shared" si="6"/>
        <v>-0.7981373626</v>
      </c>
      <c r="M34" s="36">
        <f t="shared" si="7"/>
        <v>7201.352922</v>
      </c>
      <c r="N34" s="35">
        <f t="shared" si="8"/>
        <v>-0.137289365</v>
      </c>
      <c r="O34" s="37">
        <f t="shared" si="9"/>
        <v>0.417</v>
      </c>
      <c r="P34" s="33">
        <v>10.12</v>
      </c>
      <c r="Q34" s="34">
        <f t="shared" si="10"/>
        <v>0.932</v>
      </c>
      <c r="R34" s="35">
        <f t="shared" si="11"/>
        <v>1.575470078</v>
      </c>
      <c r="S34" s="33">
        <v>54.17</v>
      </c>
      <c r="T34" s="34">
        <f t="shared" si="12"/>
        <v>0.227</v>
      </c>
      <c r="U34" s="35">
        <f t="shared" si="13"/>
        <v>-0.8140102928</v>
      </c>
      <c r="V34" s="36">
        <f t="shared" si="14"/>
        <v>4769.652525</v>
      </c>
      <c r="W34" s="35">
        <f t="shared" si="15"/>
        <v>0.3654683018</v>
      </c>
      <c r="X34" s="37">
        <f t="shared" si="16"/>
        <v>0.689</v>
      </c>
      <c r="Y34" s="33">
        <v>7.09</v>
      </c>
      <c r="Z34" s="34">
        <f t="shared" si="17"/>
        <v>0.932</v>
      </c>
      <c r="AA34" s="35">
        <f t="shared" si="18"/>
        <v>1.467002085</v>
      </c>
      <c r="AB34" s="33">
        <v>69.05</v>
      </c>
      <c r="AC34" s="34">
        <f t="shared" si="19"/>
        <v>0.492</v>
      </c>
      <c r="AD34" s="35">
        <f t="shared" si="20"/>
        <v>-0.004563857117</v>
      </c>
      <c r="AE34" s="36">
        <f t="shared" si="21"/>
        <v>5854.989122</v>
      </c>
      <c r="AF34" s="35">
        <f t="shared" si="22"/>
        <v>0.9042136451</v>
      </c>
      <c r="AG34" s="37">
        <f t="shared" si="23"/>
        <v>0.841</v>
      </c>
      <c r="AH34" s="38">
        <f t="shared" si="24"/>
        <v>1.947</v>
      </c>
      <c r="AI34" s="39">
        <f t="shared" si="25"/>
        <v>0.773</v>
      </c>
      <c r="AJ34" s="33">
        <v>1.35</v>
      </c>
      <c r="AK34" s="40">
        <f t="shared" si="26"/>
        <v>0.636</v>
      </c>
      <c r="AL34" s="35">
        <f t="shared" si="27"/>
        <v>0.772351803</v>
      </c>
      <c r="AM34" s="33">
        <v>3.29</v>
      </c>
      <c r="AN34" s="34">
        <f t="shared" si="28"/>
        <v>0.258</v>
      </c>
      <c r="AO34" s="35">
        <f t="shared" si="29"/>
        <v>-0.6722656902</v>
      </c>
      <c r="AP34" s="33">
        <v>58.97</v>
      </c>
      <c r="AQ34" s="34">
        <f t="shared" si="30"/>
        <v>0.076</v>
      </c>
      <c r="AR34" s="35">
        <f t="shared" si="31"/>
        <v>-1.437193122</v>
      </c>
      <c r="AS34" s="36">
        <f t="shared" si="32"/>
        <v>4086.099318</v>
      </c>
      <c r="AT34" s="35">
        <f t="shared" si="33"/>
        <v>-1.377292444</v>
      </c>
      <c r="AU34" s="40">
        <f t="shared" si="34"/>
        <v>0.106</v>
      </c>
      <c r="AV34" s="33">
        <v>-0.263</v>
      </c>
      <c r="AW34" s="40">
        <f t="shared" si="35"/>
        <v>0.159</v>
      </c>
      <c r="AX34" s="35">
        <f t="shared" si="36"/>
        <v>-0.9858020507</v>
      </c>
      <c r="AY34" s="33">
        <v>0.76</v>
      </c>
      <c r="AZ34" s="34">
        <f t="shared" si="37"/>
        <v>0.924</v>
      </c>
      <c r="BA34" s="35">
        <f t="shared" si="38"/>
        <v>1.279681523</v>
      </c>
      <c r="BB34" s="41">
        <f t="shared" si="39"/>
        <v>0.773830473</v>
      </c>
      <c r="BC34" s="34">
        <f t="shared" si="40"/>
        <v>0.909</v>
      </c>
      <c r="BD34" s="35">
        <f t="shared" si="41"/>
        <v>1.328288548</v>
      </c>
      <c r="BE34" s="33">
        <v>77.78</v>
      </c>
      <c r="BF34" s="34">
        <f t="shared" si="42"/>
        <v>0.129</v>
      </c>
      <c r="BG34" s="35">
        <f t="shared" si="43"/>
        <v>-0.6134635672</v>
      </c>
      <c r="BH34" s="36">
        <f t="shared" si="44"/>
        <v>4910.523308</v>
      </c>
      <c r="BI34" s="35">
        <f t="shared" si="45"/>
        <v>0.8040738828</v>
      </c>
      <c r="BJ34" s="40">
        <f t="shared" si="46"/>
        <v>0.803</v>
      </c>
      <c r="BK34" s="42">
        <v>2.53</v>
      </c>
      <c r="BL34" s="41">
        <f t="shared" si="47"/>
        <v>2.576040917</v>
      </c>
      <c r="BM34" s="40">
        <f t="shared" si="48"/>
        <v>0.985</v>
      </c>
      <c r="BN34" s="35">
        <f t="shared" si="49"/>
        <v>2.412940488</v>
      </c>
      <c r="BO34" s="43">
        <f t="shared" si="50"/>
        <v>3.003564123</v>
      </c>
      <c r="BP34" s="44">
        <f t="shared" si="51"/>
        <v>0.78</v>
      </c>
    </row>
    <row r="35">
      <c r="A35" s="28">
        <v>2024.0</v>
      </c>
      <c r="B35" s="29" t="s">
        <v>87</v>
      </c>
      <c r="C35" s="29" t="s">
        <v>19</v>
      </c>
      <c r="D35" s="30">
        <f t="array" ref="D35">INDEX(
  TP!C:C,
  MATCH(
    1,
    (TP!A:A = A35) * (TP!B:B = C35),
    0
  )
)
</f>
        <v>45.55</v>
      </c>
      <c r="E35" s="31">
        <f t="shared" si="1"/>
        <v>4.06414417</v>
      </c>
      <c r="F35" s="32">
        <f t="shared" si="2"/>
        <v>0.712</v>
      </c>
      <c r="G35" s="33">
        <v>8.31</v>
      </c>
      <c r="H35" s="34">
        <f t="shared" si="3"/>
        <v>0.159</v>
      </c>
      <c r="I35" s="35">
        <f t="shared" si="4"/>
        <v>-0.9586990977</v>
      </c>
      <c r="J35" s="33">
        <v>99.02</v>
      </c>
      <c r="K35" s="34">
        <f t="shared" si="5"/>
        <v>0.909</v>
      </c>
      <c r="L35" s="35">
        <f t="shared" si="6"/>
        <v>1.186955644</v>
      </c>
      <c r="M35" s="36">
        <f t="shared" si="7"/>
        <v>6452.293085</v>
      </c>
      <c r="N35" s="35">
        <f t="shared" si="8"/>
        <v>-0.9096049439</v>
      </c>
      <c r="O35" s="37">
        <f t="shared" si="9"/>
        <v>0.167</v>
      </c>
      <c r="P35" s="33">
        <v>5.6</v>
      </c>
      <c r="Q35" s="34">
        <f t="shared" si="10"/>
        <v>0.273</v>
      </c>
      <c r="R35" s="35">
        <f t="shared" si="11"/>
        <v>-0.6496722771</v>
      </c>
      <c r="S35" s="33">
        <v>69.57</v>
      </c>
      <c r="T35" s="34">
        <f t="shared" si="12"/>
        <v>0.917</v>
      </c>
      <c r="U35" s="35">
        <f t="shared" si="13"/>
        <v>1.382637773</v>
      </c>
      <c r="V35" s="36">
        <f t="shared" si="14"/>
        <v>4798.958126</v>
      </c>
      <c r="W35" s="35">
        <f t="shared" si="15"/>
        <v>0.4014433945</v>
      </c>
      <c r="X35" s="37">
        <f t="shared" si="16"/>
        <v>0.735</v>
      </c>
      <c r="Y35" s="33">
        <v>4.3</v>
      </c>
      <c r="Z35" s="34">
        <f t="shared" si="17"/>
        <v>0.364</v>
      </c>
      <c r="AA35" s="35">
        <f t="shared" si="18"/>
        <v>-0.464312978</v>
      </c>
      <c r="AB35" s="33">
        <v>83.02</v>
      </c>
      <c r="AC35" s="34">
        <f t="shared" si="19"/>
        <v>0.985</v>
      </c>
      <c r="AD35" s="35">
        <f t="shared" si="20"/>
        <v>1.747438656</v>
      </c>
      <c r="AE35" s="36">
        <f t="shared" si="21"/>
        <v>5615.493502</v>
      </c>
      <c r="AF35" s="35">
        <f t="shared" si="22"/>
        <v>0.6629198677</v>
      </c>
      <c r="AG35" s="37">
        <f t="shared" si="23"/>
        <v>0.758</v>
      </c>
      <c r="AH35" s="38">
        <f t="shared" si="24"/>
        <v>1.66</v>
      </c>
      <c r="AI35" s="39">
        <f t="shared" si="25"/>
        <v>0.583</v>
      </c>
      <c r="AJ35" s="33">
        <v>0.97</v>
      </c>
      <c r="AK35" s="40">
        <f t="shared" si="26"/>
        <v>0.205</v>
      </c>
      <c r="AL35" s="35">
        <f t="shared" si="27"/>
        <v>1.738375302</v>
      </c>
      <c r="AM35" s="33">
        <v>4.38</v>
      </c>
      <c r="AN35" s="34">
        <f t="shared" si="28"/>
        <v>0.78</v>
      </c>
      <c r="AO35" s="35">
        <f t="shared" si="29"/>
        <v>0.51177461</v>
      </c>
      <c r="AP35" s="33">
        <v>77.78</v>
      </c>
      <c r="AQ35" s="34">
        <f t="shared" si="30"/>
        <v>0.962</v>
      </c>
      <c r="AR35" s="35">
        <f t="shared" si="31"/>
        <v>1.632289487</v>
      </c>
      <c r="AS35" s="36">
        <f t="shared" si="32"/>
        <v>6227.339323</v>
      </c>
      <c r="AT35" s="35">
        <f t="shared" si="33"/>
        <v>1.593944867</v>
      </c>
      <c r="AU35" s="40">
        <f t="shared" si="34"/>
        <v>0.947</v>
      </c>
      <c r="AV35" s="33">
        <v>0.339</v>
      </c>
      <c r="AW35" s="40">
        <f t="shared" si="35"/>
        <v>0.992</v>
      </c>
      <c r="AX35" s="35">
        <f t="shared" si="36"/>
        <v>2.143454064</v>
      </c>
      <c r="AY35" s="33">
        <v>0.32</v>
      </c>
      <c r="AZ35" s="34">
        <f t="shared" si="37"/>
        <v>0.326</v>
      </c>
      <c r="BA35" s="35">
        <f t="shared" si="38"/>
        <v>-0.5938977297</v>
      </c>
      <c r="BB35" s="41">
        <f t="shared" si="39"/>
        <v>0.2705591348</v>
      </c>
      <c r="BC35" s="34">
        <f t="shared" si="40"/>
        <v>0.242</v>
      </c>
      <c r="BD35" s="35">
        <f t="shared" si="41"/>
        <v>-0.7766144966</v>
      </c>
      <c r="BE35" s="33">
        <v>100.0</v>
      </c>
      <c r="BF35" s="34">
        <f t="shared" si="42"/>
        <v>0.697</v>
      </c>
      <c r="BG35" s="35">
        <f t="shared" si="43"/>
        <v>0.7202309769</v>
      </c>
      <c r="BH35" s="36">
        <f t="shared" si="44"/>
        <v>2637.702309</v>
      </c>
      <c r="BI35" s="35">
        <f t="shared" si="45"/>
        <v>-0.6079030396</v>
      </c>
      <c r="BJ35" s="40">
        <f t="shared" si="46"/>
        <v>0.303</v>
      </c>
      <c r="BK35" s="42">
        <v>1.26</v>
      </c>
      <c r="BL35" s="41">
        <f t="shared" si="47"/>
        <v>1.065326593</v>
      </c>
      <c r="BM35" s="40">
        <f t="shared" si="48"/>
        <v>0.227</v>
      </c>
      <c r="BN35" s="35">
        <f t="shared" si="49"/>
        <v>-0.8697821569</v>
      </c>
      <c r="BO35" s="43">
        <f t="shared" si="50"/>
        <v>2.40414417</v>
      </c>
      <c r="BP35" s="44">
        <f t="shared" si="51"/>
        <v>0.689</v>
      </c>
      <c r="BQ35" s="45"/>
      <c r="BR35" s="45"/>
      <c r="BS35" s="45"/>
      <c r="BT35" s="45"/>
    </row>
    <row r="36">
      <c r="A36" s="28">
        <v>2023.0</v>
      </c>
      <c r="B36" s="29" t="s">
        <v>88</v>
      </c>
      <c r="C36" s="29" t="s">
        <v>14</v>
      </c>
      <c r="D36" s="30">
        <f t="array" ref="D36">INDEX(
  TP!C:C,
  MATCH(
    1,
    (TP!A:A = A36) * (TP!B:B = C36),
    0
  )
)
</f>
        <v>48.81</v>
      </c>
      <c r="E36" s="31">
        <f t="shared" si="1"/>
        <v>4.164724892</v>
      </c>
      <c r="F36" s="32">
        <f t="shared" si="2"/>
        <v>0.727</v>
      </c>
      <c r="G36" s="33">
        <v>9.04</v>
      </c>
      <c r="H36" s="34">
        <f t="shared" si="3"/>
        <v>0.182</v>
      </c>
      <c r="I36" s="35">
        <f t="shared" si="4"/>
        <v>-0.8052155535</v>
      </c>
      <c r="J36" s="33">
        <v>100.0</v>
      </c>
      <c r="K36" s="34">
        <f t="shared" si="5"/>
        <v>0.992</v>
      </c>
      <c r="L36" s="35">
        <f t="shared" si="6"/>
        <v>1.94391718</v>
      </c>
      <c r="M36" s="36">
        <f t="shared" si="7"/>
        <v>6736.622791</v>
      </c>
      <c r="N36" s="35">
        <f t="shared" si="8"/>
        <v>-0.6164477753</v>
      </c>
      <c r="O36" s="37">
        <f t="shared" si="9"/>
        <v>0.227</v>
      </c>
      <c r="P36" s="33">
        <v>8.96</v>
      </c>
      <c r="Q36" s="34">
        <f t="shared" si="10"/>
        <v>0.848</v>
      </c>
      <c r="R36" s="35">
        <f t="shared" si="11"/>
        <v>1.004415845</v>
      </c>
      <c r="S36" s="33">
        <v>73.28</v>
      </c>
      <c r="T36" s="34">
        <f t="shared" si="12"/>
        <v>0.985</v>
      </c>
      <c r="U36" s="35">
        <f t="shared" si="13"/>
        <v>1.911830261</v>
      </c>
      <c r="V36" s="36">
        <f t="shared" si="14"/>
        <v>6157.175865</v>
      </c>
      <c r="W36" s="35">
        <f t="shared" si="15"/>
        <v>2.068770004</v>
      </c>
      <c r="X36" s="37">
        <f t="shared" si="16"/>
        <v>0.977</v>
      </c>
      <c r="Y36" s="33">
        <v>5.87</v>
      </c>
      <c r="Z36" s="34">
        <f t="shared" si="17"/>
        <v>0.795</v>
      </c>
      <c r="AA36" s="35">
        <f t="shared" si="18"/>
        <v>0.6224843871</v>
      </c>
      <c r="AB36" s="33">
        <v>76.32</v>
      </c>
      <c r="AC36" s="34">
        <f t="shared" si="19"/>
        <v>0.803</v>
      </c>
      <c r="AD36" s="35">
        <f t="shared" si="20"/>
        <v>0.9071797554</v>
      </c>
      <c r="AE36" s="36">
        <f t="shared" si="21"/>
        <v>5965.441004</v>
      </c>
      <c r="AF36" s="35">
        <f t="shared" si="22"/>
        <v>1.015494811</v>
      </c>
      <c r="AG36" s="37">
        <f t="shared" si="23"/>
        <v>0.864</v>
      </c>
      <c r="AH36" s="38">
        <f t="shared" si="24"/>
        <v>2.068</v>
      </c>
      <c r="AI36" s="39">
        <f t="shared" si="25"/>
        <v>0.803</v>
      </c>
      <c r="AJ36" s="33">
        <v>1.31</v>
      </c>
      <c r="AK36" s="40">
        <f t="shared" si="26"/>
        <v>0.614</v>
      </c>
      <c r="AL36" s="35">
        <f t="shared" si="27"/>
        <v>0.8740384871</v>
      </c>
      <c r="AM36" s="33">
        <v>4.56</v>
      </c>
      <c r="AN36" s="34">
        <f t="shared" si="28"/>
        <v>0.833</v>
      </c>
      <c r="AO36" s="35">
        <f t="shared" si="29"/>
        <v>0.7073042008</v>
      </c>
      <c r="AP36" s="33">
        <v>71.19</v>
      </c>
      <c r="AQ36" s="34">
        <f t="shared" si="30"/>
        <v>0.712</v>
      </c>
      <c r="AR36" s="35">
        <f t="shared" si="31"/>
        <v>0.5569098809</v>
      </c>
      <c r="AS36" s="36">
        <f t="shared" si="32"/>
        <v>5811.195007</v>
      </c>
      <c r="AT36" s="35">
        <f t="shared" si="33"/>
        <v>1.016492776</v>
      </c>
      <c r="AU36" s="40">
        <f t="shared" si="34"/>
        <v>0.856</v>
      </c>
      <c r="AV36" s="33">
        <v>0.059</v>
      </c>
      <c r="AW36" s="40">
        <f t="shared" si="35"/>
        <v>0.765</v>
      </c>
      <c r="AX36" s="35">
        <f t="shared" si="36"/>
        <v>0.6879861039</v>
      </c>
      <c r="AY36" s="33">
        <v>0.31</v>
      </c>
      <c r="AZ36" s="34">
        <f t="shared" si="37"/>
        <v>0.303</v>
      </c>
      <c r="BA36" s="35">
        <f t="shared" si="38"/>
        <v>-0.6364790763</v>
      </c>
      <c r="BB36" s="41">
        <f t="shared" si="39"/>
        <v>0.2970959608</v>
      </c>
      <c r="BC36" s="34">
        <f t="shared" si="40"/>
        <v>0.311</v>
      </c>
      <c r="BD36" s="35">
        <f t="shared" si="41"/>
        <v>-0.6656257685</v>
      </c>
      <c r="BE36" s="33">
        <v>100.0</v>
      </c>
      <c r="BF36" s="34">
        <f t="shared" si="42"/>
        <v>0.697</v>
      </c>
      <c r="BG36" s="35">
        <f t="shared" si="43"/>
        <v>0.7202309769</v>
      </c>
      <c r="BH36" s="36">
        <f t="shared" si="44"/>
        <v>2865.398555</v>
      </c>
      <c r="BI36" s="35">
        <f t="shared" si="45"/>
        <v>-0.4664480617</v>
      </c>
      <c r="BJ36" s="40">
        <f t="shared" si="46"/>
        <v>0.364</v>
      </c>
      <c r="BK36" s="42">
        <v>2.01</v>
      </c>
      <c r="BL36" s="41">
        <f t="shared" si="47"/>
        <v>1.926331875</v>
      </c>
      <c r="BM36" s="40">
        <f t="shared" si="48"/>
        <v>0.848</v>
      </c>
      <c r="BN36" s="35">
        <f t="shared" si="49"/>
        <v>1.001148363</v>
      </c>
      <c r="BO36" s="43">
        <f t="shared" si="50"/>
        <v>2.096724892</v>
      </c>
      <c r="BP36" s="44">
        <f t="shared" si="51"/>
        <v>0.652</v>
      </c>
      <c r="BQ36" s="45"/>
      <c r="BR36" s="45"/>
      <c r="BS36" s="45"/>
      <c r="BT36" s="45"/>
    </row>
    <row r="37">
      <c r="A37" s="28">
        <v>2022.0</v>
      </c>
      <c r="B37" s="29" t="s">
        <v>89</v>
      </c>
      <c r="C37" s="29" t="s">
        <v>23</v>
      </c>
      <c r="D37" s="30">
        <f t="array" ref="D37">INDEX(
  TP!C:C,
  MATCH(
    1,
    (TP!A:A = A37) * (TP!B:B = C37),
    0
  )
)
</f>
        <v>48.3</v>
      </c>
      <c r="E37" s="31">
        <f t="shared" si="1"/>
        <v>3.979062458</v>
      </c>
      <c r="F37" s="32">
        <f t="shared" si="2"/>
        <v>0.682</v>
      </c>
      <c r="G37" s="33">
        <v>12.39</v>
      </c>
      <c r="H37" s="34">
        <f t="shared" si="3"/>
        <v>0.523</v>
      </c>
      <c r="I37" s="35">
        <f t="shared" si="4"/>
        <v>-0.1008732615</v>
      </c>
      <c r="J37" s="33">
        <v>95.7</v>
      </c>
      <c r="K37" s="34">
        <f t="shared" si="5"/>
        <v>0.091</v>
      </c>
      <c r="L37" s="35">
        <f t="shared" si="6"/>
        <v>-1.37744466</v>
      </c>
      <c r="M37" s="36">
        <f t="shared" si="7"/>
        <v>7251.723394</v>
      </c>
      <c r="N37" s="35">
        <f t="shared" si="8"/>
        <v>-0.0853550631</v>
      </c>
      <c r="O37" s="37">
        <f t="shared" si="9"/>
        <v>0.447</v>
      </c>
      <c r="P37" s="33">
        <v>6.24</v>
      </c>
      <c r="Q37" s="34">
        <f t="shared" si="10"/>
        <v>0.409</v>
      </c>
      <c r="R37" s="35">
        <f t="shared" si="11"/>
        <v>-0.3346078729</v>
      </c>
      <c r="S37" s="33">
        <v>52.71</v>
      </c>
      <c r="T37" s="34">
        <f t="shared" si="12"/>
        <v>0.144</v>
      </c>
      <c r="U37" s="35">
        <f t="shared" si="13"/>
        <v>-1.022263941</v>
      </c>
      <c r="V37" s="36">
        <f t="shared" si="14"/>
        <v>3814.276227</v>
      </c>
      <c r="W37" s="35">
        <f t="shared" si="15"/>
        <v>-0.8073365266</v>
      </c>
      <c r="X37" s="37">
        <f t="shared" si="16"/>
        <v>0.227</v>
      </c>
      <c r="Y37" s="33">
        <v>4.74</v>
      </c>
      <c r="Z37" s="34">
        <f t="shared" si="17"/>
        <v>0.485</v>
      </c>
      <c r="AA37" s="35">
        <f t="shared" si="18"/>
        <v>-0.1597328248</v>
      </c>
      <c r="AB37" s="33">
        <v>57.14</v>
      </c>
      <c r="AC37" s="34">
        <f t="shared" si="19"/>
        <v>0.098</v>
      </c>
      <c r="AD37" s="35">
        <f t="shared" si="20"/>
        <v>-1.498218111</v>
      </c>
      <c r="AE37" s="36">
        <f t="shared" si="21"/>
        <v>4049.79256</v>
      </c>
      <c r="AF37" s="35">
        <f t="shared" si="22"/>
        <v>-0.9145365191</v>
      </c>
      <c r="AG37" s="37">
        <f t="shared" si="23"/>
        <v>0.152</v>
      </c>
      <c r="AH37" s="38">
        <f t="shared" si="24"/>
        <v>0.826</v>
      </c>
      <c r="AI37" s="39">
        <f t="shared" si="25"/>
        <v>0.144</v>
      </c>
      <c r="AJ37" s="33">
        <v>1.45</v>
      </c>
      <c r="AK37" s="40">
        <f t="shared" si="26"/>
        <v>0.727</v>
      </c>
      <c r="AL37" s="35">
        <f t="shared" si="27"/>
        <v>0.5181350927</v>
      </c>
      <c r="AM37" s="33">
        <v>4.98</v>
      </c>
      <c r="AN37" s="34">
        <f t="shared" si="28"/>
        <v>0.894</v>
      </c>
      <c r="AO37" s="35">
        <f t="shared" si="29"/>
        <v>1.163539913</v>
      </c>
      <c r="AP37" s="33">
        <v>70.87</v>
      </c>
      <c r="AQ37" s="34">
        <f t="shared" si="30"/>
        <v>0.667</v>
      </c>
      <c r="AR37" s="35">
        <f t="shared" si="31"/>
        <v>0.5046911444</v>
      </c>
      <c r="AS37" s="36">
        <f t="shared" si="32"/>
        <v>6030.634202</v>
      </c>
      <c r="AT37" s="35">
        <f t="shared" si="33"/>
        <v>1.320992001</v>
      </c>
      <c r="AU37" s="40">
        <f t="shared" si="34"/>
        <v>0.917</v>
      </c>
      <c r="AV37" s="33">
        <v>0.152</v>
      </c>
      <c r="AW37" s="40">
        <f t="shared" si="35"/>
        <v>0.917</v>
      </c>
      <c r="AX37" s="35">
        <f t="shared" si="36"/>
        <v>1.171409391</v>
      </c>
      <c r="AY37" s="33">
        <v>0.73</v>
      </c>
      <c r="AZ37" s="34">
        <f t="shared" si="37"/>
        <v>0.909</v>
      </c>
      <c r="BA37" s="35">
        <f t="shared" si="38"/>
        <v>1.151937483</v>
      </c>
      <c r="BB37" s="41">
        <f t="shared" si="39"/>
        <v>0.6866161844</v>
      </c>
      <c r="BC37" s="34">
        <f t="shared" si="40"/>
        <v>0.864</v>
      </c>
      <c r="BD37" s="35">
        <f t="shared" si="41"/>
        <v>0.9635198682</v>
      </c>
      <c r="BE37" s="33">
        <v>93.33</v>
      </c>
      <c r="BF37" s="34">
        <f t="shared" si="42"/>
        <v>0.598</v>
      </c>
      <c r="BG37" s="35">
        <f t="shared" si="43"/>
        <v>0.3198825246</v>
      </c>
      <c r="BH37" s="36">
        <f t="shared" si="44"/>
        <v>5373.930507</v>
      </c>
      <c r="BI37" s="35">
        <f t="shared" si="45"/>
        <v>1.09196293</v>
      </c>
      <c r="BJ37" s="40">
        <f t="shared" si="46"/>
        <v>0.886</v>
      </c>
      <c r="BK37" s="42">
        <v>1.74</v>
      </c>
      <c r="BL37" s="41">
        <f t="shared" si="47"/>
        <v>1.636592001</v>
      </c>
      <c r="BM37" s="40">
        <f t="shared" si="48"/>
        <v>0.659</v>
      </c>
      <c r="BN37" s="35">
        <f t="shared" si="49"/>
        <v>0.3715550448</v>
      </c>
      <c r="BO37" s="43">
        <f t="shared" si="50"/>
        <v>3.153062458</v>
      </c>
      <c r="BP37" s="44">
        <f t="shared" si="51"/>
        <v>0.818</v>
      </c>
    </row>
    <row r="38">
      <c r="A38" s="28">
        <v>2022.0</v>
      </c>
      <c r="B38" s="29" t="s">
        <v>90</v>
      </c>
      <c r="C38" s="29" t="s">
        <v>29</v>
      </c>
      <c r="D38" s="30">
        <f t="array" ref="D38">INDEX(
  TP!C:C,
  MATCH(
    1,
    (TP!A:A = A38) * (TP!B:B = C38),
    0
  )
)
</f>
        <v>49.82</v>
      </c>
      <c r="E38" s="31">
        <f t="shared" si="1"/>
        <v>4.256668938</v>
      </c>
      <c r="F38" s="32">
        <f t="shared" si="2"/>
        <v>0.75</v>
      </c>
      <c r="G38" s="33">
        <v>22.07</v>
      </c>
      <c r="H38" s="34">
        <f t="shared" si="3"/>
        <v>0.939</v>
      </c>
      <c r="I38" s="35">
        <f t="shared" si="4"/>
        <v>1.934360585</v>
      </c>
      <c r="J38" s="33">
        <v>96.85</v>
      </c>
      <c r="K38" s="34">
        <f t="shared" si="5"/>
        <v>0.242</v>
      </c>
      <c r="L38" s="35">
        <f t="shared" si="6"/>
        <v>-0.4891734705</v>
      </c>
      <c r="M38" s="36">
        <f t="shared" si="7"/>
        <v>8877.702472</v>
      </c>
      <c r="N38" s="35">
        <f t="shared" si="8"/>
        <v>1.591105096</v>
      </c>
      <c r="O38" s="37">
        <f t="shared" si="9"/>
        <v>0.932</v>
      </c>
      <c r="P38" s="33">
        <v>7.59</v>
      </c>
      <c r="Q38" s="34">
        <f t="shared" si="10"/>
        <v>0.689</v>
      </c>
      <c r="R38" s="35">
        <f t="shared" si="11"/>
        <v>0.3299811048</v>
      </c>
      <c r="S38" s="33">
        <v>47.33</v>
      </c>
      <c r="T38" s="34">
        <f t="shared" si="12"/>
        <v>0.038</v>
      </c>
      <c r="U38" s="35">
        <f t="shared" si="13"/>
        <v>-1.789664369</v>
      </c>
      <c r="V38" s="36">
        <f t="shared" si="14"/>
        <v>3720.770799</v>
      </c>
      <c r="W38" s="35">
        <f t="shared" si="15"/>
        <v>-0.9221223109</v>
      </c>
      <c r="X38" s="37">
        <f t="shared" si="16"/>
        <v>0.182</v>
      </c>
      <c r="Y38" s="33">
        <v>4.81</v>
      </c>
      <c r="Z38" s="34">
        <f t="shared" si="17"/>
        <v>0.515</v>
      </c>
      <c r="AA38" s="35">
        <f t="shared" si="18"/>
        <v>-0.1112768913</v>
      </c>
      <c r="AB38" s="33">
        <v>62.65</v>
      </c>
      <c r="AC38" s="34">
        <f t="shared" si="19"/>
        <v>0.189</v>
      </c>
      <c r="AD38" s="35">
        <f t="shared" si="20"/>
        <v>-0.8071992244</v>
      </c>
      <c r="AE38" s="36">
        <f t="shared" si="21"/>
        <v>4471.113846</v>
      </c>
      <c r="AF38" s="35">
        <f t="shared" si="22"/>
        <v>-0.4900519092</v>
      </c>
      <c r="AG38" s="37">
        <f t="shared" si="23"/>
        <v>0.311</v>
      </c>
      <c r="AH38" s="38">
        <f t="shared" si="24"/>
        <v>1.425</v>
      </c>
      <c r="AI38" s="39">
        <f t="shared" si="25"/>
        <v>0.455</v>
      </c>
      <c r="AJ38" s="33">
        <v>2.26</v>
      </c>
      <c r="AK38" s="40">
        <f t="shared" si="26"/>
        <v>0.977</v>
      </c>
      <c r="AL38" s="35">
        <f t="shared" si="27"/>
        <v>-1.541020261</v>
      </c>
      <c r="AM38" s="33">
        <v>7.18</v>
      </c>
      <c r="AN38" s="34">
        <f t="shared" si="28"/>
        <v>1</v>
      </c>
      <c r="AO38" s="35">
        <f t="shared" si="29"/>
        <v>3.553346023</v>
      </c>
      <c r="AP38" s="33">
        <v>68.55</v>
      </c>
      <c r="AQ38" s="34">
        <f t="shared" si="30"/>
        <v>0.545</v>
      </c>
      <c r="AR38" s="35">
        <f t="shared" si="31"/>
        <v>0.1261053042</v>
      </c>
      <c r="AS38" s="36">
        <f t="shared" si="32"/>
        <v>6855</v>
      </c>
      <c r="AT38" s="35">
        <f t="shared" si="33"/>
        <v>2.464902265</v>
      </c>
      <c r="AU38" s="40">
        <f t="shared" si="34"/>
        <v>1</v>
      </c>
      <c r="AV38" s="33">
        <v>0.116</v>
      </c>
      <c r="AW38" s="40">
        <f t="shared" si="35"/>
        <v>0.871</v>
      </c>
      <c r="AX38" s="35">
        <f t="shared" si="36"/>
        <v>0.9842777958</v>
      </c>
      <c r="AY38" s="33">
        <v>0.93</v>
      </c>
      <c r="AZ38" s="34">
        <f t="shared" si="37"/>
        <v>0.97</v>
      </c>
      <c r="BA38" s="35">
        <f t="shared" si="38"/>
        <v>2.003564416</v>
      </c>
      <c r="BB38" s="41">
        <f t="shared" si="39"/>
        <v>0.9241410775</v>
      </c>
      <c r="BC38" s="34">
        <f t="shared" si="40"/>
        <v>0.955</v>
      </c>
      <c r="BD38" s="35">
        <f t="shared" si="41"/>
        <v>1.956953892</v>
      </c>
      <c r="BE38" s="33">
        <v>93.75</v>
      </c>
      <c r="BF38" s="34">
        <f t="shared" si="42"/>
        <v>0.629</v>
      </c>
      <c r="BG38" s="35">
        <f t="shared" si="43"/>
        <v>0.3450918725</v>
      </c>
      <c r="BH38" s="36">
        <f t="shared" si="44"/>
        <v>6758.737208</v>
      </c>
      <c r="BI38" s="35">
        <f t="shared" si="45"/>
        <v>1.952266097</v>
      </c>
      <c r="BJ38" s="40">
        <f t="shared" si="46"/>
        <v>0.955</v>
      </c>
      <c r="BK38" s="42">
        <v>2.14</v>
      </c>
      <c r="BL38" s="41">
        <f t="shared" si="47"/>
        <v>2.126518178</v>
      </c>
      <c r="BM38" s="40">
        <f t="shared" si="48"/>
        <v>0.924</v>
      </c>
      <c r="BN38" s="35">
        <f t="shared" si="49"/>
        <v>1.436145306</v>
      </c>
      <c r="BO38" s="43">
        <f t="shared" si="50"/>
        <v>2.831668938</v>
      </c>
      <c r="BP38" s="44">
        <f t="shared" si="51"/>
        <v>0.75</v>
      </c>
      <c r="BQ38" s="45"/>
      <c r="BR38" s="45"/>
      <c r="BS38" s="45"/>
      <c r="BT38" s="45"/>
    </row>
    <row r="39">
      <c r="A39" s="28">
        <v>2024.0</v>
      </c>
      <c r="B39" s="29" t="s">
        <v>91</v>
      </c>
      <c r="C39" s="29" t="s">
        <v>4</v>
      </c>
      <c r="D39" s="30">
        <f t="array" ref="D39">INDEX(
  TP!C:C,
  MATCH(
    1,
    (TP!A:A = A39) * (TP!B:B = C39),
    0
  )
)
</f>
        <v>47.59</v>
      </c>
      <c r="E39" s="31">
        <f t="shared" si="1"/>
        <v>3.713057421</v>
      </c>
      <c r="F39" s="32">
        <f t="shared" si="2"/>
        <v>0.644</v>
      </c>
      <c r="G39" s="33">
        <v>4.67</v>
      </c>
      <c r="H39" s="34">
        <f t="shared" si="3"/>
        <v>0.008</v>
      </c>
      <c r="I39" s="35">
        <f t="shared" si="4"/>
        <v>-1.724014305</v>
      </c>
      <c r="J39" s="33">
        <v>96.49</v>
      </c>
      <c r="K39" s="34">
        <f t="shared" si="5"/>
        <v>0.212</v>
      </c>
      <c r="L39" s="35">
        <f t="shared" si="6"/>
        <v>-0.7672409734</v>
      </c>
      <c r="M39" s="36">
        <f t="shared" si="7"/>
        <v>4889.938232</v>
      </c>
      <c r="N39" s="35">
        <f t="shared" si="8"/>
        <v>-2.520465564</v>
      </c>
      <c r="O39" s="37">
        <f t="shared" si="9"/>
        <v>0.008</v>
      </c>
      <c r="P39" s="33">
        <v>6.88</v>
      </c>
      <c r="Q39" s="34">
        <f t="shared" si="10"/>
        <v>0.576</v>
      </c>
      <c r="R39" s="35">
        <f t="shared" si="11"/>
        <v>-0.01954346868</v>
      </c>
      <c r="S39" s="33">
        <v>60.12</v>
      </c>
      <c r="T39" s="34">
        <f t="shared" si="12"/>
        <v>0.508</v>
      </c>
      <c r="U39" s="35">
        <f t="shared" si="13"/>
        <v>0.0346946416</v>
      </c>
      <c r="V39" s="36">
        <f t="shared" si="14"/>
        <v>4536.64381</v>
      </c>
      <c r="W39" s="35">
        <f t="shared" si="15"/>
        <v>0.07943048985</v>
      </c>
      <c r="X39" s="37">
        <f t="shared" si="16"/>
        <v>0.477</v>
      </c>
      <c r="Y39" s="33">
        <v>5.32</v>
      </c>
      <c r="Z39" s="34">
        <f t="shared" si="17"/>
        <v>0.667</v>
      </c>
      <c r="AA39" s="35">
        <f t="shared" si="18"/>
        <v>0.2417591955</v>
      </c>
      <c r="AB39" s="33">
        <v>74.62</v>
      </c>
      <c r="AC39" s="34">
        <f t="shared" si="19"/>
        <v>0.735</v>
      </c>
      <c r="AD39" s="35">
        <f t="shared" si="20"/>
        <v>0.693979736</v>
      </c>
      <c r="AE39" s="36">
        <f t="shared" si="21"/>
        <v>5580.016974</v>
      </c>
      <c r="AF39" s="35">
        <f t="shared" si="22"/>
        <v>0.6271769781</v>
      </c>
      <c r="AG39" s="37">
        <f t="shared" si="23"/>
        <v>0.742</v>
      </c>
      <c r="AH39" s="38">
        <f t="shared" si="24"/>
        <v>1.227</v>
      </c>
      <c r="AI39" s="39">
        <f t="shared" si="25"/>
        <v>0.371</v>
      </c>
      <c r="AJ39" s="33">
        <v>1.19</v>
      </c>
      <c r="AK39" s="40">
        <f t="shared" si="26"/>
        <v>0.5</v>
      </c>
      <c r="AL39" s="35">
        <f t="shared" si="27"/>
        <v>1.17909854</v>
      </c>
      <c r="AM39" s="33">
        <v>4.01</v>
      </c>
      <c r="AN39" s="34">
        <f t="shared" si="28"/>
        <v>0.591</v>
      </c>
      <c r="AO39" s="35">
        <f t="shared" si="29"/>
        <v>0.1098526732</v>
      </c>
      <c r="AP39" s="33">
        <v>70.41</v>
      </c>
      <c r="AQ39" s="34">
        <f t="shared" si="30"/>
        <v>0.621</v>
      </c>
      <c r="AR39" s="35">
        <f t="shared" si="31"/>
        <v>0.4296267105</v>
      </c>
      <c r="AS39" s="36">
        <f t="shared" si="32"/>
        <v>5398.564331</v>
      </c>
      <c r="AT39" s="35">
        <f t="shared" si="33"/>
        <v>0.4439162972</v>
      </c>
      <c r="AU39" s="40">
        <f t="shared" si="34"/>
        <v>0.689</v>
      </c>
      <c r="AV39" s="33">
        <v>0.007</v>
      </c>
      <c r="AW39" s="40">
        <f t="shared" si="35"/>
        <v>0.606</v>
      </c>
      <c r="AX39" s="35">
        <f t="shared" si="36"/>
        <v>0.4176849112</v>
      </c>
      <c r="AY39" s="33">
        <v>0.53</v>
      </c>
      <c r="AZ39" s="34">
        <f t="shared" si="37"/>
        <v>0.606</v>
      </c>
      <c r="BA39" s="35">
        <f t="shared" si="38"/>
        <v>0.3003105501</v>
      </c>
      <c r="BB39" s="41">
        <f t="shared" si="39"/>
        <v>0.4854002245</v>
      </c>
      <c r="BC39" s="34">
        <f t="shared" si="40"/>
        <v>0.561</v>
      </c>
      <c r="BD39" s="35">
        <f t="shared" si="41"/>
        <v>0.1219458414</v>
      </c>
      <c r="BE39" s="33">
        <v>92.31</v>
      </c>
      <c r="BF39" s="34">
        <f t="shared" si="42"/>
        <v>0.538</v>
      </c>
      <c r="BG39" s="35">
        <f t="shared" si="43"/>
        <v>0.2586598228</v>
      </c>
      <c r="BH39" s="36">
        <f t="shared" si="44"/>
        <v>4023.422426</v>
      </c>
      <c r="BI39" s="35">
        <f t="shared" si="45"/>
        <v>0.252967582</v>
      </c>
      <c r="BJ39" s="40">
        <f t="shared" si="46"/>
        <v>0.598</v>
      </c>
      <c r="BK39" s="42">
        <v>1.92</v>
      </c>
      <c r="BL39" s="41">
        <f t="shared" si="47"/>
        <v>1.758431002</v>
      </c>
      <c r="BM39" s="40">
        <f t="shared" si="48"/>
        <v>0.72</v>
      </c>
      <c r="BN39" s="35">
        <f t="shared" si="49"/>
        <v>0.6363063884</v>
      </c>
      <c r="BO39" s="43">
        <f t="shared" si="50"/>
        <v>2.486057421</v>
      </c>
      <c r="BP39" s="44">
        <f t="shared" si="51"/>
        <v>0.697</v>
      </c>
    </row>
    <row r="40">
      <c r="A40" s="28">
        <v>2024.0</v>
      </c>
      <c r="B40" s="29" t="s">
        <v>82</v>
      </c>
      <c r="C40" s="29" t="s">
        <v>8</v>
      </c>
      <c r="D40" s="30">
        <f t="array" ref="D40">INDEX(
  TP!C:C,
  MATCH(
    1,
    (TP!A:A = A40) * (TP!B:B = C40),
    0
  )
)
</f>
        <v>50.91</v>
      </c>
      <c r="E40" s="31">
        <f t="shared" si="1"/>
        <v>4.250100774</v>
      </c>
      <c r="F40" s="32">
        <f t="shared" si="2"/>
        <v>0.742</v>
      </c>
      <c r="G40" s="33">
        <v>13.95</v>
      </c>
      <c r="H40" s="34">
        <f t="shared" si="3"/>
        <v>0.682</v>
      </c>
      <c r="I40" s="35">
        <f t="shared" si="4"/>
        <v>0.22711897</v>
      </c>
      <c r="J40" s="33">
        <v>95.9</v>
      </c>
      <c r="K40" s="34">
        <f t="shared" si="5"/>
        <v>0.106</v>
      </c>
      <c r="L40" s="35">
        <f t="shared" si="6"/>
        <v>-1.222962714</v>
      </c>
      <c r="M40" s="36">
        <f t="shared" si="7"/>
        <v>7575.543113</v>
      </c>
      <c r="N40" s="35">
        <f t="shared" si="8"/>
        <v>0.2485181496</v>
      </c>
      <c r="O40" s="37">
        <f t="shared" si="9"/>
        <v>0.621</v>
      </c>
      <c r="P40" s="33">
        <v>6.09</v>
      </c>
      <c r="Q40" s="34">
        <f t="shared" si="10"/>
        <v>0.364</v>
      </c>
      <c r="R40" s="35">
        <f t="shared" si="11"/>
        <v>-0.4084510926</v>
      </c>
      <c r="S40" s="33">
        <v>64.96</v>
      </c>
      <c r="T40" s="34">
        <f t="shared" si="12"/>
        <v>0.773</v>
      </c>
      <c r="U40" s="35">
        <f t="shared" si="13"/>
        <v>0.7250697479</v>
      </c>
      <c r="V40" s="36">
        <f t="shared" si="14"/>
        <v>4651.014748</v>
      </c>
      <c r="W40" s="35">
        <f t="shared" si="15"/>
        <v>0.2198304439</v>
      </c>
      <c r="X40" s="37">
        <f t="shared" si="16"/>
        <v>0.553</v>
      </c>
      <c r="Y40" s="33">
        <v>4.92</v>
      </c>
      <c r="Z40" s="34">
        <f t="shared" si="17"/>
        <v>0.538</v>
      </c>
      <c r="AA40" s="35">
        <f t="shared" si="18"/>
        <v>-0.03513185295</v>
      </c>
      <c r="AB40" s="33">
        <v>70.9</v>
      </c>
      <c r="AC40" s="34">
        <f t="shared" si="19"/>
        <v>0.553</v>
      </c>
      <c r="AD40" s="35">
        <f t="shared" si="20"/>
        <v>0.2274479287</v>
      </c>
      <c r="AE40" s="36">
        <f t="shared" si="21"/>
        <v>5113.822624</v>
      </c>
      <c r="AF40" s="35">
        <f t="shared" si="22"/>
        <v>0.1574823922</v>
      </c>
      <c r="AG40" s="37">
        <f t="shared" si="23"/>
        <v>0.561</v>
      </c>
      <c r="AH40" s="38">
        <f t="shared" si="24"/>
        <v>1.735</v>
      </c>
      <c r="AI40" s="39">
        <f t="shared" si="25"/>
        <v>0.652</v>
      </c>
      <c r="AJ40" s="33">
        <v>1.17</v>
      </c>
      <c r="AK40" s="40">
        <f t="shared" si="26"/>
        <v>0.47</v>
      </c>
      <c r="AL40" s="35">
        <f t="shared" si="27"/>
        <v>1.229941882</v>
      </c>
      <c r="AM40" s="33">
        <v>3.72</v>
      </c>
      <c r="AN40" s="34">
        <f t="shared" si="28"/>
        <v>0.477</v>
      </c>
      <c r="AO40" s="35">
        <f t="shared" si="29"/>
        <v>-0.2051672231</v>
      </c>
      <c r="AP40" s="33">
        <v>68.53</v>
      </c>
      <c r="AQ40" s="34">
        <f t="shared" si="30"/>
        <v>0.538</v>
      </c>
      <c r="AR40" s="35">
        <f t="shared" si="31"/>
        <v>0.1228416331</v>
      </c>
      <c r="AS40" s="36">
        <f t="shared" si="32"/>
        <v>5059.992112</v>
      </c>
      <c r="AT40" s="35">
        <f t="shared" si="33"/>
        <v>-0.02589484349</v>
      </c>
      <c r="AU40" s="40">
        <f t="shared" si="34"/>
        <v>0.462</v>
      </c>
      <c r="AV40" s="33">
        <v>-0.124</v>
      </c>
      <c r="AW40" s="40">
        <f t="shared" si="35"/>
        <v>0.371</v>
      </c>
      <c r="AX40" s="35">
        <f t="shared" si="36"/>
        <v>-0.2632661703</v>
      </c>
      <c r="AY40" s="33">
        <v>0.68</v>
      </c>
      <c r="AZ40" s="34">
        <f t="shared" si="37"/>
        <v>0.833</v>
      </c>
      <c r="BA40" s="35">
        <f t="shared" si="38"/>
        <v>0.9390307499</v>
      </c>
      <c r="BB40" s="41">
        <f t="shared" si="39"/>
        <v>0.7016506795</v>
      </c>
      <c r="BC40" s="34">
        <f t="shared" si="40"/>
        <v>0.871</v>
      </c>
      <c r="BD40" s="35">
        <f t="shared" si="41"/>
        <v>1.026400768</v>
      </c>
      <c r="BE40" s="33">
        <v>84.62</v>
      </c>
      <c r="BF40" s="34">
        <f t="shared" si="42"/>
        <v>0.227</v>
      </c>
      <c r="BG40" s="35">
        <f t="shared" si="43"/>
        <v>-0.2029113313</v>
      </c>
      <c r="BH40" s="36">
        <f t="shared" si="44"/>
        <v>4955.130619</v>
      </c>
      <c r="BI40" s="35">
        <f t="shared" si="45"/>
        <v>0.8317859173</v>
      </c>
      <c r="BJ40" s="40">
        <f t="shared" si="46"/>
        <v>0.811</v>
      </c>
      <c r="BK40" s="42">
        <v>1.74</v>
      </c>
      <c r="BL40" s="41">
        <f t="shared" si="47"/>
        <v>1.795400268</v>
      </c>
      <c r="BM40" s="40">
        <f t="shared" si="48"/>
        <v>0.758</v>
      </c>
      <c r="BN40" s="35">
        <f t="shared" si="49"/>
        <v>0.7166391458</v>
      </c>
      <c r="BO40" s="43">
        <f t="shared" si="50"/>
        <v>2.515100774</v>
      </c>
      <c r="BP40" s="44">
        <f t="shared" si="51"/>
        <v>0.705</v>
      </c>
      <c r="BQ40" s="45"/>
      <c r="BR40" s="45"/>
      <c r="BS40" s="45"/>
      <c r="BT40" s="45"/>
    </row>
    <row r="41">
      <c r="A41" s="28">
        <v>2022.0</v>
      </c>
      <c r="B41" s="29" t="s">
        <v>92</v>
      </c>
      <c r="C41" s="29" t="s">
        <v>5</v>
      </c>
      <c r="D41" s="30">
        <f t="array" ref="D41">INDEX(
  TP!C:C,
  MATCH(
    1,
    (TP!A:A = A41) * (TP!B:B = C41),
    0
  )
)
</f>
        <v>54.54</v>
      </c>
      <c r="E41" s="31">
        <f t="shared" si="1"/>
        <v>4.659510086</v>
      </c>
      <c r="F41" s="32">
        <f t="shared" si="2"/>
        <v>0.795</v>
      </c>
      <c r="G41" s="33">
        <v>15.27</v>
      </c>
      <c r="H41" s="34">
        <f t="shared" si="3"/>
        <v>0.788</v>
      </c>
      <c r="I41" s="35">
        <f t="shared" si="4"/>
        <v>0.5046508582</v>
      </c>
      <c r="J41" s="33">
        <v>98.89</v>
      </c>
      <c r="K41" s="34">
        <f t="shared" si="5"/>
        <v>0.879</v>
      </c>
      <c r="L41" s="35">
        <f t="shared" si="6"/>
        <v>1.086542379</v>
      </c>
      <c r="M41" s="36">
        <f t="shared" si="7"/>
        <v>8056.110678</v>
      </c>
      <c r="N41" s="35">
        <f t="shared" si="8"/>
        <v>0.7440056909</v>
      </c>
      <c r="O41" s="37">
        <f t="shared" si="9"/>
        <v>0.826</v>
      </c>
      <c r="P41" s="33">
        <v>8.4</v>
      </c>
      <c r="Q41" s="34">
        <f t="shared" si="10"/>
        <v>0.78</v>
      </c>
      <c r="R41" s="35">
        <f t="shared" si="11"/>
        <v>0.7287344913</v>
      </c>
      <c r="S41" s="33">
        <v>64.37</v>
      </c>
      <c r="T41" s="34">
        <f t="shared" si="12"/>
        <v>0.72</v>
      </c>
      <c r="U41" s="35">
        <f t="shared" si="13"/>
        <v>0.6409124519</v>
      </c>
      <c r="V41" s="36">
        <f t="shared" si="14"/>
        <v>5272.373017</v>
      </c>
      <c r="W41" s="35">
        <f t="shared" si="15"/>
        <v>0.9826000248</v>
      </c>
      <c r="X41" s="37">
        <f t="shared" si="16"/>
        <v>0.856</v>
      </c>
      <c r="Y41" s="33">
        <v>5.17</v>
      </c>
      <c r="Z41" s="34">
        <f t="shared" si="17"/>
        <v>0.629</v>
      </c>
      <c r="AA41" s="35">
        <f t="shared" si="18"/>
        <v>0.1379250523</v>
      </c>
      <c r="AB41" s="33">
        <v>73.03</v>
      </c>
      <c r="AC41" s="34">
        <f t="shared" si="19"/>
        <v>0.629</v>
      </c>
      <c r="AD41" s="35">
        <f t="shared" si="20"/>
        <v>0.4945750119</v>
      </c>
      <c r="AE41" s="36">
        <f t="shared" si="21"/>
        <v>5389.969572</v>
      </c>
      <c r="AF41" s="35">
        <f t="shared" si="22"/>
        <v>0.4357026802</v>
      </c>
      <c r="AG41" s="37">
        <f t="shared" si="23"/>
        <v>0.682</v>
      </c>
      <c r="AH41" s="38">
        <f t="shared" si="24"/>
        <v>2.364</v>
      </c>
      <c r="AI41" s="39">
        <f t="shared" si="25"/>
        <v>0.917</v>
      </c>
      <c r="AJ41" s="33">
        <v>0.68</v>
      </c>
      <c r="AK41" s="40">
        <f t="shared" si="26"/>
        <v>0.023</v>
      </c>
      <c r="AL41" s="35">
        <f t="shared" si="27"/>
        <v>2.475603762</v>
      </c>
      <c r="AM41" s="33">
        <v>2.48</v>
      </c>
      <c r="AN41" s="34">
        <f t="shared" si="28"/>
        <v>0.023</v>
      </c>
      <c r="AO41" s="35">
        <f t="shared" si="29"/>
        <v>-1.552148849</v>
      </c>
      <c r="AP41" s="33">
        <v>72.6</v>
      </c>
      <c r="AQ41" s="34">
        <f t="shared" si="30"/>
        <v>0.811</v>
      </c>
      <c r="AR41" s="35">
        <f t="shared" si="31"/>
        <v>0.786998689</v>
      </c>
      <c r="AS41" s="36">
        <f t="shared" si="32"/>
        <v>4307.697705</v>
      </c>
      <c r="AT41" s="35">
        <f t="shared" si="33"/>
        <v>-1.069797072</v>
      </c>
      <c r="AU41" s="40">
        <f t="shared" si="34"/>
        <v>0.136</v>
      </c>
      <c r="AV41" s="33">
        <v>0.036</v>
      </c>
      <c r="AW41" s="40">
        <f t="shared" si="35"/>
        <v>0.712</v>
      </c>
      <c r="AX41" s="35">
        <f t="shared" si="36"/>
        <v>0.5684298071</v>
      </c>
      <c r="AY41" s="33">
        <v>0.24</v>
      </c>
      <c r="AZ41" s="34">
        <f t="shared" si="37"/>
        <v>0.136</v>
      </c>
      <c r="BA41" s="35">
        <f t="shared" si="38"/>
        <v>-0.9345485029</v>
      </c>
      <c r="BB41" s="41">
        <f t="shared" si="39"/>
        <v>0.2778182409</v>
      </c>
      <c r="BC41" s="34">
        <f t="shared" si="40"/>
        <v>0.28</v>
      </c>
      <c r="BD41" s="35">
        <f t="shared" si="41"/>
        <v>-0.7462537084</v>
      </c>
      <c r="BE41" s="33">
        <v>85.71</v>
      </c>
      <c r="BF41" s="34">
        <f t="shared" si="42"/>
        <v>0.25</v>
      </c>
      <c r="BG41" s="35">
        <f t="shared" si="43"/>
        <v>-0.1374870715</v>
      </c>
      <c r="BH41" s="36">
        <f t="shared" si="44"/>
        <v>2314.562005</v>
      </c>
      <c r="BI41" s="35">
        <f t="shared" si="45"/>
        <v>-0.8086520883</v>
      </c>
      <c r="BJ41" s="40">
        <f t="shared" si="46"/>
        <v>0.22</v>
      </c>
      <c r="BK41" s="42">
        <v>1.29</v>
      </c>
      <c r="BL41" s="41">
        <f t="shared" si="47"/>
        <v>1.493273045</v>
      </c>
      <c r="BM41" s="40">
        <f t="shared" si="48"/>
        <v>0.515</v>
      </c>
      <c r="BN41" s="35">
        <f t="shared" si="49"/>
        <v>0.06012860501</v>
      </c>
      <c r="BO41" s="43">
        <f t="shared" si="50"/>
        <v>2.295510086</v>
      </c>
      <c r="BP41" s="44">
        <f t="shared" si="51"/>
        <v>0.667</v>
      </c>
      <c r="BQ41" s="45"/>
      <c r="BR41" s="45"/>
      <c r="BS41" s="45"/>
      <c r="BT41" s="45"/>
    </row>
    <row r="42">
      <c r="A42" s="28">
        <v>2022.0</v>
      </c>
      <c r="B42" s="29" t="s">
        <v>93</v>
      </c>
      <c r="C42" s="29" t="s">
        <v>6</v>
      </c>
      <c r="D42" s="30">
        <f t="array" ref="D42">INDEX(
  TP!C:C,
  MATCH(
    1,
    (TP!A:A = A42) * (TP!B:B = C42),
    0
  )
)
</f>
        <v>50.62</v>
      </c>
      <c r="E42" s="31">
        <f t="shared" si="1"/>
        <v>4.103392693</v>
      </c>
      <c r="F42" s="32">
        <f t="shared" si="2"/>
        <v>0.72</v>
      </c>
      <c r="G42" s="33">
        <v>12.52</v>
      </c>
      <c r="H42" s="34">
        <f t="shared" si="3"/>
        <v>0.545</v>
      </c>
      <c r="I42" s="35">
        <f t="shared" si="4"/>
        <v>-0.07354057552</v>
      </c>
      <c r="J42" s="33">
        <v>97.01</v>
      </c>
      <c r="K42" s="34">
        <f t="shared" si="5"/>
        <v>0.318</v>
      </c>
      <c r="L42" s="35">
        <f t="shared" si="6"/>
        <v>-0.3655879137</v>
      </c>
      <c r="M42" s="36">
        <f t="shared" si="7"/>
        <v>7378.364387</v>
      </c>
      <c r="N42" s="35">
        <f t="shared" si="8"/>
        <v>0.0452176994</v>
      </c>
      <c r="O42" s="37">
        <f t="shared" si="9"/>
        <v>0.538</v>
      </c>
      <c r="P42" s="33">
        <v>8.03</v>
      </c>
      <c r="Q42" s="34">
        <f t="shared" si="10"/>
        <v>0.742</v>
      </c>
      <c r="R42" s="35">
        <f t="shared" si="11"/>
        <v>0.5465878827</v>
      </c>
      <c r="S42" s="33">
        <v>56.63</v>
      </c>
      <c r="T42" s="34">
        <f t="shared" si="12"/>
        <v>0.311</v>
      </c>
      <c r="U42" s="35">
        <f t="shared" si="13"/>
        <v>-0.4631171603</v>
      </c>
      <c r="V42" s="36">
        <f t="shared" si="14"/>
        <v>4555.28231</v>
      </c>
      <c r="W42" s="35">
        <f t="shared" si="15"/>
        <v>0.1023108175</v>
      </c>
      <c r="X42" s="37">
        <f t="shared" si="16"/>
        <v>0.492</v>
      </c>
      <c r="Y42" s="33">
        <v>5.38</v>
      </c>
      <c r="Z42" s="34">
        <f t="shared" si="17"/>
        <v>0.689</v>
      </c>
      <c r="AA42" s="35">
        <f t="shared" si="18"/>
        <v>0.2832928528</v>
      </c>
      <c r="AB42" s="33">
        <v>65.24</v>
      </c>
      <c r="AC42" s="34">
        <f t="shared" si="19"/>
        <v>0.273</v>
      </c>
      <c r="AD42" s="35">
        <f t="shared" si="20"/>
        <v>-0.4823827242</v>
      </c>
      <c r="AE42" s="36">
        <f t="shared" si="21"/>
        <v>4903.591263</v>
      </c>
      <c r="AF42" s="35">
        <f t="shared" si="22"/>
        <v>-0.05432740722</v>
      </c>
      <c r="AG42" s="37">
        <f t="shared" si="23"/>
        <v>0.485</v>
      </c>
      <c r="AH42" s="38">
        <f t="shared" si="24"/>
        <v>1.515</v>
      </c>
      <c r="AI42" s="39">
        <f t="shared" si="25"/>
        <v>0.515</v>
      </c>
      <c r="AJ42" s="33">
        <v>0.98</v>
      </c>
      <c r="AK42" s="40">
        <f t="shared" si="26"/>
        <v>0.227</v>
      </c>
      <c r="AL42" s="35">
        <f t="shared" si="27"/>
        <v>1.712953631</v>
      </c>
      <c r="AM42" s="33">
        <v>3.31</v>
      </c>
      <c r="AN42" s="34">
        <f t="shared" si="28"/>
        <v>0.28</v>
      </c>
      <c r="AO42" s="35">
        <f t="shared" si="29"/>
        <v>-0.6505401801</v>
      </c>
      <c r="AP42" s="33">
        <v>70.43</v>
      </c>
      <c r="AQ42" s="34">
        <f t="shared" si="30"/>
        <v>0.629</v>
      </c>
      <c r="AR42" s="35">
        <f t="shared" si="31"/>
        <v>0.4328903816</v>
      </c>
      <c r="AS42" s="36">
        <f t="shared" si="32"/>
        <v>4895.76252</v>
      </c>
      <c r="AT42" s="35">
        <f t="shared" si="33"/>
        <v>-0.2537838663</v>
      </c>
      <c r="AU42" s="40">
        <f t="shared" si="34"/>
        <v>0.379</v>
      </c>
      <c r="AV42" s="33">
        <v>0.1</v>
      </c>
      <c r="AW42" s="40">
        <f t="shared" si="35"/>
        <v>0.841</v>
      </c>
      <c r="AX42" s="35">
        <f t="shared" si="36"/>
        <v>0.9011081981</v>
      </c>
      <c r="AY42" s="33">
        <v>0.46</v>
      </c>
      <c r="AZ42" s="34">
        <f t="shared" si="37"/>
        <v>0.523</v>
      </c>
      <c r="BA42" s="35">
        <f t="shared" si="38"/>
        <v>0.002241123508</v>
      </c>
      <c r="BB42" s="41">
        <f t="shared" si="39"/>
        <v>0.4699804335</v>
      </c>
      <c r="BC42" s="34">
        <f t="shared" si="40"/>
        <v>0.553</v>
      </c>
      <c r="BD42" s="35">
        <f t="shared" si="41"/>
        <v>0.05745346401</v>
      </c>
      <c r="BE42" s="33">
        <v>81.25</v>
      </c>
      <c r="BF42" s="34">
        <f t="shared" si="42"/>
        <v>0.167</v>
      </c>
      <c r="BG42" s="35">
        <f t="shared" si="43"/>
        <v>-0.4051863364</v>
      </c>
      <c r="BH42" s="36">
        <f t="shared" si="44"/>
        <v>3447.967089</v>
      </c>
      <c r="BI42" s="35">
        <f t="shared" si="45"/>
        <v>-0.1045307237</v>
      </c>
      <c r="BJ42" s="40">
        <f t="shared" si="46"/>
        <v>0.455</v>
      </c>
      <c r="BK42" s="42">
        <v>1.47</v>
      </c>
      <c r="BL42" s="41">
        <f t="shared" si="47"/>
        <v>1.501893994</v>
      </c>
      <c r="BM42" s="40">
        <f t="shared" si="48"/>
        <v>0.538</v>
      </c>
      <c r="BN42" s="35">
        <f t="shared" si="49"/>
        <v>0.07886158721</v>
      </c>
      <c r="BO42" s="43">
        <f t="shared" si="50"/>
        <v>2.588392693</v>
      </c>
      <c r="BP42" s="44">
        <f t="shared" si="51"/>
        <v>0.712</v>
      </c>
      <c r="BQ42" s="45"/>
      <c r="BR42" s="45"/>
      <c r="BS42" s="45"/>
      <c r="BT42" s="45"/>
    </row>
    <row r="43">
      <c r="A43" s="28">
        <v>2025.0</v>
      </c>
      <c r="B43" s="29" t="s">
        <v>71</v>
      </c>
      <c r="C43" s="29" t="s">
        <v>23</v>
      </c>
      <c r="D43" s="30">
        <f t="array" ref="D43">INDEX(
  TP!C:C,
  MATCH(
    1,
    (TP!A:A = A43) * (TP!B:B = C43),
    0
  )
)
</f>
        <v>45.2</v>
      </c>
      <c r="E43" s="31">
        <f t="shared" si="1"/>
        <v>2.603148399</v>
      </c>
      <c r="F43" s="32">
        <f t="shared" si="2"/>
        <v>0.523</v>
      </c>
      <c r="G43" s="33">
        <v>10.88</v>
      </c>
      <c r="H43" s="34">
        <f t="shared" si="3"/>
        <v>0.318</v>
      </c>
      <c r="I43" s="35">
        <f t="shared" si="4"/>
        <v>-0.4183529215</v>
      </c>
      <c r="J43" s="33">
        <v>97.23</v>
      </c>
      <c r="K43" s="34">
        <f t="shared" si="5"/>
        <v>0.371</v>
      </c>
      <c r="L43" s="35">
        <f t="shared" si="6"/>
        <v>-0.195657773</v>
      </c>
      <c r="M43" s="36">
        <f t="shared" si="7"/>
        <v>7027.883067</v>
      </c>
      <c r="N43" s="35">
        <f t="shared" si="8"/>
        <v>-0.3161448654</v>
      </c>
      <c r="O43" s="37">
        <f t="shared" si="9"/>
        <v>0.311</v>
      </c>
      <c r="P43" s="33">
        <v>4.59</v>
      </c>
      <c r="Q43" s="34">
        <f t="shared" si="10"/>
        <v>0.083</v>
      </c>
      <c r="R43" s="35">
        <f t="shared" si="11"/>
        <v>-1.14688329</v>
      </c>
      <c r="S43" s="33">
        <v>54.01</v>
      </c>
      <c r="T43" s="34">
        <f t="shared" si="12"/>
        <v>0.22</v>
      </c>
      <c r="U43" s="35">
        <f t="shared" si="13"/>
        <v>-0.8368326104</v>
      </c>
      <c r="V43" s="36">
        <f t="shared" si="14"/>
        <v>3397.714223</v>
      </c>
      <c r="W43" s="35">
        <f t="shared" si="15"/>
        <v>-1.318701453</v>
      </c>
      <c r="X43" s="37">
        <f t="shared" si="16"/>
        <v>0.083</v>
      </c>
      <c r="Y43" s="33">
        <v>3.35</v>
      </c>
      <c r="Z43" s="34">
        <f t="shared" si="17"/>
        <v>0.061</v>
      </c>
      <c r="AA43" s="35">
        <f t="shared" si="18"/>
        <v>-1.121929218</v>
      </c>
      <c r="AB43" s="33">
        <v>77.0</v>
      </c>
      <c r="AC43" s="34">
        <f t="shared" si="19"/>
        <v>0.833</v>
      </c>
      <c r="AD43" s="35">
        <f t="shared" si="20"/>
        <v>0.9924597632</v>
      </c>
      <c r="AE43" s="36">
        <f t="shared" si="21"/>
        <v>4591.403948</v>
      </c>
      <c r="AF43" s="35">
        <f t="shared" si="22"/>
        <v>-0.3688586574</v>
      </c>
      <c r="AG43" s="37">
        <f t="shared" si="23"/>
        <v>0.326</v>
      </c>
      <c r="AH43" s="38">
        <f t="shared" si="24"/>
        <v>0.72</v>
      </c>
      <c r="AI43" s="39">
        <f t="shared" si="25"/>
        <v>0.083</v>
      </c>
      <c r="AJ43" s="33">
        <v>1.1</v>
      </c>
      <c r="AK43" s="40">
        <f t="shared" si="26"/>
        <v>0.371</v>
      </c>
      <c r="AL43" s="35">
        <f t="shared" si="27"/>
        <v>1.407893579</v>
      </c>
      <c r="AM43" s="33">
        <v>3.21</v>
      </c>
      <c r="AN43" s="34">
        <f t="shared" si="28"/>
        <v>0.212</v>
      </c>
      <c r="AO43" s="35">
        <f t="shared" si="29"/>
        <v>-0.7591677305</v>
      </c>
      <c r="AP43" s="33">
        <v>65.63</v>
      </c>
      <c r="AQ43" s="34">
        <f t="shared" si="30"/>
        <v>0.318</v>
      </c>
      <c r="AR43" s="35">
        <f t="shared" si="31"/>
        <v>-0.3503906671</v>
      </c>
      <c r="AS43" s="36">
        <f t="shared" si="32"/>
        <v>4488.796018</v>
      </c>
      <c r="AT43" s="35">
        <f t="shared" si="33"/>
        <v>-0.8185005965</v>
      </c>
      <c r="AU43" s="40">
        <f t="shared" si="34"/>
        <v>0.189</v>
      </c>
      <c r="AV43" s="33">
        <v>-0.131</v>
      </c>
      <c r="AW43" s="40">
        <f t="shared" si="35"/>
        <v>0.341</v>
      </c>
      <c r="AX43" s="35">
        <f t="shared" si="36"/>
        <v>-0.2996528693</v>
      </c>
      <c r="AY43" s="33">
        <v>0.54</v>
      </c>
      <c r="AZ43" s="34">
        <f t="shared" si="37"/>
        <v>0.621</v>
      </c>
      <c r="BA43" s="35">
        <f t="shared" si="38"/>
        <v>0.3428918967</v>
      </c>
      <c r="BB43" s="41">
        <f t="shared" si="39"/>
        <v>0.450123967</v>
      </c>
      <c r="BC43" s="34">
        <f t="shared" si="40"/>
        <v>0.515</v>
      </c>
      <c r="BD43" s="35">
        <f t="shared" si="41"/>
        <v>-0.02559505001</v>
      </c>
      <c r="BE43" s="33">
        <v>93.75</v>
      </c>
      <c r="BF43" s="34">
        <f t="shared" si="42"/>
        <v>0.629</v>
      </c>
      <c r="BG43" s="35">
        <f t="shared" si="43"/>
        <v>0.3450918725</v>
      </c>
      <c r="BH43" s="36">
        <f t="shared" si="44"/>
        <v>3837.977467</v>
      </c>
      <c r="BI43" s="35">
        <f t="shared" si="45"/>
        <v>0.1377609719</v>
      </c>
      <c r="BJ43" s="40">
        <f t="shared" si="46"/>
        <v>0.545</v>
      </c>
      <c r="BK43" s="42">
        <v>2.11</v>
      </c>
      <c r="BL43" s="41">
        <f t="shared" si="47"/>
        <v>1.758817723</v>
      </c>
      <c r="BM43" s="40">
        <f t="shared" si="48"/>
        <v>0.727</v>
      </c>
      <c r="BN43" s="35">
        <f t="shared" si="49"/>
        <v>0.6371467175</v>
      </c>
      <c r="BO43" s="43">
        <f t="shared" si="50"/>
        <v>1.883148399</v>
      </c>
      <c r="BP43" s="44">
        <f t="shared" si="51"/>
        <v>0.636</v>
      </c>
      <c r="BQ43" s="45"/>
      <c r="BR43" s="45"/>
      <c r="BS43" s="45"/>
      <c r="BT43" s="45"/>
    </row>
    <row r="44">
      <c r="A44" s="28">
        <v>2022.0</v>
      </c>
      <c r="B44" s="29" t="s">
        <v>94</v>
      </c>
      <c r="C44" s="29" t="s">
        <v>24</v>
      </c>
      <c r="D44" s="30">
        <f t="array" ref="D44">INDEX(
  TP!C:C,
  MATCH(
    1,
    (TP!A:A = A44) * (TP!B:B = C44),
    0
  )
)
</f>
        <v>52.24</v>
      </c>
      <c r="E44" s="31">
        <f t="shared" si="1"/>
        <v>4.201611664</v>
      </c>
      <c r="F44" s="32">
        <f t="shared" si="2"/>
        <v>0.735</v>
      </c>
      <c r="G44" s="33">
        <v>15.45</v>
      </c>
      <c r="H44" s="34">
        <f t="shared" si="3"/>
        <v>0.803</v>
      </c>
      <c r="I44" s="35">
        <f t="shared" si="4"/>
        <v>0.5424961157</v>
      </c>
      <c r="J44" s="33">
        <v>95.39</v>
      </c>
      <c r="K44" s="34">
        <f t="shared" si="5"/>
        <v>0.061</v>
      </c>
      <c r="L44" s="35">
        <f t="shared" si="6"/>
        <v>-1.616891677</v>
      </c>
      <c r="M44" s="36">
        <f t="shared" si="7"/>
        <v>7801.634712</v>
      </c>
      <c r="N44" s="35">
        <f t="shared" si="8"/>
        <v>0.4816291183</v>
      </c>
      <c r="O44" s="37">
        <f t="shared" si="9"/>
        <v>0.742</v>
      </c>
      <c r="P44" s="33">
        <v>6.27</v>
      </c>
      <c r="Q44" s="34">
        <f t="shared" si="10"/>
        <v>0.424</v>
      </c>
      <c r="R44" s="35">
        <f t="shared" si="11"/>
        <v>-0.319839229</v>
      </c>
      <c r="S44" s="33">
        <v>51.14</v>
      </c>
      <c r="T44" s="34">
        <f t="shared" si="12"/>
        <v>0.106</v>
      </c>
      <c r="U44" s="35">
        <f t="shared" si="13"/>
        <v>-1.246207932</v>
      </c>
      <c r="V44" s="36">
        <f t="shared" si="14"/>
        <v>3708.395695</v>
      </c>
      <c r="W44" s="35">
        <f t="shared" si="15"/>
        <v>-0.9373137924</v>
      </c>
      <c r="X44" s="37">
        <f t="shared" si="16"/>
        <v>0.167</v>
      </c>
      <c r="Y44" s="33">
        <v>4.98</v>
      </c>
      <c r="Z44" s="34">
        <f t="shared" si="17"/>
        <v>0.576</v>
      </c>
      <c r="AA44" s="35">
        <f t="shared" si="18"/>
        <v>0.006401804316</v>
      </c>
      <c r="AB44" s="33">
        <v>55.71</v>
      </c>
      <c r="AC44" s="34">
        <f t="shared" si="19"/>
        <v>0.076</v>
      </c>
      <c r="AD44" s="35">
        <f t="shared" si="20"/>
        <v>-1.677556951</v>
      </c>
      <c r="AE44" s="36">
        <f t="shared" si="21"/>
        <v>4040.994966</v>
      </c>
      <c r="AF44" s="35">
        <f t="shared" si="22"/>
        <v>-0.9234001668</v>
      </c>
      <c r="AG44" s="37">
        <f t="shared" si="23"/>
        <v>0.144</v>
      </c>
      <c r="AH44" s="38">
        <f t="shared" si="24"/>
        <v>1.053</v>
      </c>
      <c r="AI44" s="39">
        <f t="shared" si="25"/>
        <v>0.258</v>
      </c>
      <c r="AJ44" s="33">
        <v>1.92</v>
      </c>
      <c r="AK44" s="40">
        <f t="shared" si="26"/>
        <v>0.939</v>
      </c>
      <c r="AL44" s="35">
        <f t="shared" si="27"/>
        <v>-0.6766834459</v>
      </c>
      <c r="AM44" s="33">
        <v>5.41</v>
      </c>
      <c r="AN44" s="34">
        <f t="shared" si="28"/>
        <v>0.932</v>
      </c>
      <c r="AO44" s="35">
        <f t="shared" si="29"/>
        <v>1.63063838</v>
      </c>
      <c r="AP44" s="33">
        <v>64.47</v>
      </c>
      <c r="AQ44" s="34">
        <f t="shared" si="30"/>
        <v>0.25</v>
      </c>
      <c r="AR44" s="35">
        <f t="shared" si="31"/>
        <v>-0.5396835872</v>
      </c>
      <c r="AS44" s="36">
        <f t="shared" si="32"/>
        <v>5699.035758</v>
      </c>
      <c r="AT44" s="35">
        <f t="shared" si="33"/>
        <v>0.8608578431</v>
      </c>
      <c r="AU44" s="40">
        <f t="shared" si="34"/>
        <v>0.818</v>
      </c>
      <c r="AV44" s="33">
        <v>-0.183</v>
      </c>
      <c r="AW44" s="40">
        <f t="shared" si="35"/>
        <v>0.273</v>
      </c>
      <c r="AX44" s="35">
        <f t="shared" si="36"/>
        <v>-0.569954062</v>
      </c>
      <c r="AY44" s="33">
        <v>1.0</v>
      </c>
      <c r="AZ44" s="34">
        <f t="shared" si="37"/>
        <v>0.977</v>
      </c>
      <c r="BA44" s="35">
        <f t="shared" si="38"/>
        <v>2.301633843</v>
      </c>
      <c r="BB44" s="41">
        <f t="shared" si="39"/>
        <v>1.078239764</v>
      </c>
      <c r="BC44" s="34">
        <f t="shared" si="40"/>
        <v>0.992</v>
      </c>
      <c r="BD44" s="35">
        <f t="shared" si="41"/>
        <v>2.601462668</v>
      </c>
      <c r="BE44" s="33">
        <v>92.86</v>
      </c>
      <c r="BF44" s="34">
        <f t="shared" si="42"/>
        <v>0.561</v>
      </c>
      <c r="BG44" s="35">
        <f t="shared" si="43"/>
        <v>0.291672064</v>
      </c>
      <c r="BH44" s="36">
        <f t="shared" si="44"/>
        <v>7482.621147</v>
      </c>
      <c r="BI44" s="35">
        <f t="shared" si="45"/>
        <v>2.401974814</v>
      </c>
      <c r="BJ44" s="40">
        <f t="shared" si="46"/>
        <v>0.985</v>
      </c>
      <c r="BK44" s="42">
        <v>2.21</v>
      </c>
      <c r="BL44" s="41">
        <f t="shared" si="47"/>
        <v>2.382909878</v>
      </c>
      <c r="BM44" s="40">
        <f t="shared" si="48"/>
        <v>0.962</v>
      </c>
      <c r="BN44" s="35">
        <f t="shared" si="49"/>
        <v>1.993274358</v>
      </c>
      <c r="BO44" s="43">
        <f t="shared" si="50"/>
        <v>3.148611664</v>
      </c>
      <c r="BP44" s="44">
        <f t="shared" si="51"/>
        <v>0.811</v>
      </c>
      <c r="BQ44" s="45"/>
      <c r="BR44" s="45"/>
      <c r="BS44" s="45"/>
      <c r="BT44" s="45"/>
    </row>
    <row r="45">
      <c r="A45" s="28">
        <v>2024.0</v>
      </c>
      <c r="B45" s="29" t="s">
        <v>77</v>
      </c>
      <c r="C45" s="29" t="s">
        <v>16</v>
      </c>
      <c r="D45" s="30">
        <f t="array" ref="D45">INDEX(
  TP!C:C,
  MATCH(
    1,
    (TP!A:A = A45) * (TP!B:B = C45),
    0
  )
)
</f>
        <v>51.44</v>
      </c>
      <c r="E45" s="31">
        <f t="shared" si="1"/>
        <v>3.843983425</v>
      </c>
      <c r="F45" s="32">
        <f t="shared" si="2"/>
        <v>0.652</v>
      </c>
      <c r="G45" s="33">
        <v>11.15</v>
      </c>
      <c r="H45" s="34">
        <f t="shared" si="3"/>
        <v>0.364</v>
      </c>
      <c r="I45" s="35">
        <f t="shared" si="4"/>
        <v>-0.3615850352</v>
      </c>
      <c r="J45" s="33">
        <v>96.89</v>
      </c>
      <c r="K45" s="34">
        <f t="shared" si="5"/>
        <v>0.265</v>
      </c>
      <c r="L45" s="35">
        <f t="shared" si="6"/>
        <v>-0.4582770813</v>
      </c>
      <c r="M45" s="36">
        <f t="shared" si="7"/>
        <v>7066.900838</v>
      </c>
      <c r="N45" s="35">
        <f t="shared" si="8"/>
        <v>-0.2759157259</v>
      </c>
      <c r="O45" s="37">
        <f t="shared" si="9"/>
        <v>0.333</v>
      </c>
      <c r="P45" s="33">
        <v>6.75</v>
      </c>
      <c r="Q45" s="34">
        <f t="shared" si="10"/>
        <v>0.545</v>
      </c>
      <c r="R45" s="35">
        <f t="shared" si="11"/>
        <v>-0.08354092579</v>
      </c>
      <c r="S45" s="33">
        <v>69.71</v>
      </c>
      <c r="T45" s="34">
        <f t="shared" si="12"/>
        <v>0.924</v>
      </c>
      <c r="U45" s="35">
        <f t="shared" si="13"/>
        <v>1.402607301</v>
      </c>
      <c r="V45" s="36">
        <f t="shared" si="14"/>
        <v>5217.914068</v>
      </c>
      <c r="W45" s="35">
        <f t="shared" si="15"/>
        <v>0.9157470815</v>
      </c>
      <c r="X45" s="37">
        <f t="shared" si="16"/>
        <v>0.848</v>
      </c>
      <c r="Y45" s="33">
        <v>4.98</v>
      </c>
      <c r="Z45" s="34">
        <f t="shared" si="17"/>
        <v>0.576</v>
      </c>
      <c r="AA45" s="35">
        <f t="shared" si="18"/>
        <v>0.006401804316</v>
      </c>
      <c r="AB45" s="33">
        <v>65.89</v>
      </c>
      <c r="AC45" s="34">
        <f t="shared" si="19"/>
        <v>0.341</v>
      </c>
      <c r="AD45" s="35">
        <f t="shared" si="20"/>
        <v>-0.4008650697</v>
      </c>
      <c r="AE45" s="36">
        <f t="shared" si="21"/>
        <v>4779.414078</v>
      </c>
      <c r="AF45" s="35">
        <f t="shared" si="22"/>
        <v>-0.1794369272</v>
      </c>
      <c r="AG45" s="37">
        <f t="shared" si="23"/>
        <v>0.409</v>
      </c>
      <c r="AH45" s="38">
        <f t="shared" si="24"/>
        <v>1.59</v>
      </c>
      <c r="AI45" s="39">
        <f t="shared" si="25"/>
        <v>0.545</v>
      </c>
      <c r="AJ45" s="33">
        <v>0.93</v>
      </c>
      <c r="AK45" s="40">
        <f t="shared" si="26"/>
        <v>0.167</v>
      </c>
      <c r="AL45" s="35">
        <f t="shared" si="27"/>
        <v>1.840061986</v>
      </c>
      <c r="AM45" s="33">
        <v>2.82</v>
      </c>
      <c r="AN45" s="34">
        <f t="shared" si="28"/>
        <v>0.053</v>
      </c>
      <c r="AO45" s="35">
        <f t="shared" si="29"/>
        <v>-1.182815177</v>
      </c>
      <c r="AP45" s="33">
        <v>67.12</v>
      </c>
      <c r="AQ45" s="34">
        <f t="shared" si="30"/>
        <v>0.439</v>
      </c>
      <c r="AR45" s="35">
        <f t="shared" si="31"/>
        <v>-0.1072471749</v>
      </c>
      <c r="AS45" s="36">
        <f t="shared" si="32"/>
        <v>4280.246674</v>
      </c>
      <c r="AT45" s="35">
        <f t="shared" si="33"/>
        <v>-1.107888798</v>
      </c>
      <c r="AU45" s="40">
        <f t="shared" si="34"/>
        <v>0.129</v>
      </c>
      <c r="AV45" s="33">
        <v>0.077</v>
      </c>
      <c r="AW45" s="40">
        <f t="shared" si="35"/>
        <v>0.795</v>
      </c>
      <c r="AX45" s="35">
        <f t="shared" si="36"/>
        <v>0.7815519013</v>
      </c>
      <c r="AY45" s="33">
        <v>0.27</v>
      </c>
      <c r="AZ45" s="34">
        <f t="shared" si="37"/>
        <v>0.212</v>
      </c>
      <c r="BA45" s="35">
        <f t="shared" si="38"/>
        <v>-0.8068044629</v>
      </c>
      <c r="BB45" s="41">
        <f t="shared" si="39"/>
        <v>0.2835964895</v>
      </c>
      <c r="BC45" s="34">
        <f t="shared" si="40"/>
        <v>0.288</v>
      </c>
      <c r="BD45" s="35">
        <f t="shared" si="41"/>
        <v>-0.7220865203</v>
      </c>
      <c r="BE45" s="33">
        <v>100.0</v>
      </c>
      <c r="BF45" s="34">
        <f t="shared" si="42"/>
        <v>0.697</v>
      </c>
      <c r="BG45" s="35">
        <f t="shared" si="43"/>
        <v>0.7202309769</v>
      </c>
      <c r="BH45" s="36">
        <f t="shared" si="44"/>
        <v>2750.156078</v>
      </c>
      <c r="BI45" s="35">
        <f t="shared" si="45"/>
        <v>-0.5380417852</v>
      </c>
      <c r="BJ45" s="40">
        <f t="shared" si="46"/>
        <v>0.341</v>
      </c>
      <c r="BK45" s="42">
        <v>1.47</v>
      </c>
      <c r="BL45" s="41">
        <f t="shared" si="47"/>
        <v>1.544025332</v>
      </c>
      <c r="BM45" s="40">
        <f t="shared" si="48"/>
        <v>0.606</v>
      </c>
      <c r="BN45" s="35">
        <f t="shared" si="49"/>
        <v>0.1704113229</v>
      </c>
      <c r="BO45" s="43">
        <f t="shared" si="50"/>
        <v>2.253983425</v>
      </c>
      <c r="BP45" s="44">
        <f t="shared" si="51"/>
        <v>0.659</v>
      </c>
    </row>
    <row r="46">
      <c r="A46" s="28">
        <v>2022.0</v>
      </c>
      <c r="B46" s="29" t="s">
        <v>79</v>
      </c>
      <c r="C46" s="29" t="s">
        <v>17</v>
      </c>
      <c r="D46" s="30">
        <f t="array" ref="D46">INDEX(
  TP!C:C,
  MATCH(
    1,
    (TP!A:A = A46) * (TP!B:B = C46),
    0
  )
)
</f>
        <v>52.67</v>
      </c>
      <c r="E46" s="31">
        <f t="shared" si="1"/>
        <v>4.042443497</v>
      </c>
      <c r="F46" s="32">
        <f t="shared" si="2"/>
        <v>0.705</v>
      </c>
      <c r="G46" s="33">
        <v>22.46</v>
      </c>
      <c r="H46" s="34">
        <f t="shared" si="3"/>
        <v>0.947</v>
      </c>
      <c r="I46" s="35">
        <f t="shared" si="4"/>
        <v>2.016358643</v>
      </c>
      <c r="J46" s="33">
        <v>97.75</v>
      </c>
      <c r="K46" s="34">
        <f t="shared" si="5"/>
        <v>0.492</v>
      </c>
      <c r="L46" s="35">
        <f t="shared" si="6"/>
        <v>0.2059952867</v>
      </c>
      <c r="M46" s="36">
        <f t="shared" si="7"/>
        <v>9008.059385</v>
      </c>
      <c r="N46" s="35">
        <f t="shared" si="8"/>
        <v>1.725509144</v>
      </c>
      <c r="O46" s="37">
        <f t="shared" si="9"/>
        <v>0.962</v>
      </c>
      <c r="P46" s="33">
        <v>11.12</v>
      </c>
      <c r="Q46" s="34">
        <f t="shared" si="10"/>
        <v>0.955</v>
      </c>
      <c r="R46" s="35">
        <f t="shared" si="11"/>
        <v>2.067758209</v>
      </c>
      <c r="S46" s="33">
        <v>61.69</v>
      </c>
      <c r="T46" s="34">
        <f t="shared" si="12"/>
        <v>0.598</v>
      </c>
      <c r="U46" s="35">
        <f t="shared" si="13"/>
        <v>0.2586386327</v>
      </c>
      <c r="V46" s="36">
        <f t="shared" si="14"/>
        <v>5625.97052</v>
      </c>
      <c r="W46" s="35">
        <f t="shared" si="15"/>
        <v>1.416670726</v>
      </c>
      <c r="X46" s="37">
        <f t="shared" si="16"/>
        <v>0.932</v>
      </c>
      <c r="Y46" s="33">
        <v>8.31</v>
      </c>
      <c r="Z46" s="34">
        <f t="shared" si="17"/>
        <v>0.977</v>
      </c>
      <c r="AA46" s="35">
        <f t="shared" si="18"/>
        <v>2.311519783</v>
      </c>
      <c r="AB46" s="33">
        <v>66.09</v>
      </c>
      <c r="AC46" s="34">
        <f t="shared" si="19"/>
        <v>0.356</v>
      </c>
      <c r="AD46" s="35">
        <f t="shared" si="20"/>
        <v>-0.3757827145</v>
      </c>
      <c r="AE46" s="36">
        <f t="shared" si="21"/>
        <v>5980.509157</v>
      </c>
      <c r="AF46" s="35">
        <f t="shared" si="22"/>
        <v>1.030676098</v>
      </c>
      <c r="AG46" s="37">
        <f t="shared" si="23"/>
        <v>0.871</v>
      </c>
      <c r="AH46" s="38">
        <f t="shared" si="24"/>
        <v>2.765</v>
      </c>
      <c r="AI46" s="39">
        <f t="shared" si="25"/>
        <v>0.992</v>
      </c>
      <c r="AJ46" s="33">
        <v>1.37</v>
      </c>
      <c r="AK46" s="40">
        <f t="shared" si="26"/>
        <v>0.652</v>
      </c>
      <c r="AL46" s="35">
        <f t="shared" si="27"/>
        <v>0.7215084609</v>
      </c>
      <c r="AM46" s="33">
        <v>3.18</v>
      </c>
      <c r="AN46" s="34">
        <f t="shared" si="28"/>
        <v>0.189</v>
      </c>
      <c r="AO46" s="35">
        <f t="shared" si="29"/>
        <v>-0.7917559957</v>
      </c>
      <c r="AP46" s="33">
        <v>56.82</v>
      </c>
      <c r="AQ46" s="34">
        <f t="shared" si="30"/>
        <v>0.061</v>
      </c>
      <c r="AR46" s="35">
        <f t="shared" si="31"/>
        <v>-1.788037758</v>
      </c>
      <c r="AS46" s="36">
        <f t="shared" si="32"/>
        <v>3866.897681</v>
      </c>
      <c r="AT46" s="35">
        <f t="shared" si="33"/>
        <v>-1.68146203</v>
      </c>
      <c r="AU46" s="40">
        <f t="shared" si="34"/>
        <v>0.023</v>
      </c>
      <c r="AV46" s="33">
        <v>-0.082</v>
      </c>
      <c r="AW46" s="40">
        <f t="shared" si="35"/>
        <v>0.447</v>
      </c>
      <c r="AX46" s="35">
        <f t="shared" si="36"/>
        <v>-0.04494597622</v>
      </c>
      <c r="AY46" s="33">
        <v>0.51</v>
      </c>
      <c r="AZ46" s="34">
        <f t="shared" si="37"/>
        <v>0.583</v>
      </c>
      <c r="BA46" s="35">
        <f t="shared" si="38"/>
        <v>0.2151478568</v>
      </c>
      <c r="BB46" s="41">
        <f t="shared" si="39"/>
        <v>0.5575212477</v>
      </c>
      <c r="BC46" s="34">
        <f t="shared" si="40"/>
        <v>0.712</v>
      </c>
      <c r="BD46" s="35">
        <f t="shared" si="41"/>
        <v>0.423587818</v>
      </c>
      <c r="BE46" s="33">
        <v>57.14</v>
      </c>
      <c r="BF46" s="34">
        <f t="shared" si="42"/>
        <v>0.03</v>
      </c>
      <c r="BG46" s="35">
        <f t="shared" si="43"/>
        <v>-1.852322946</v>
      </c>
      <c r="BH46" s="36">
        <f t="shared" si="44"/>
        <v>2788.918399</v>
      </c>
      <c r="BI46" s="35">
        <f t="shared" si="45"/>
        <v>-0.5139609171</v>
      </c>
      <c r="BJ46" s="40">
        <f t="shared" si="46"/>
        <v>0.348</v>
      </c>
      <c r="BK46" s="42">
        <v>1.81</v>
      </c>
      <c r="BL46" s="41">
        <f t="shared" si="47"/>
        <v>1.97865384</v>
      </c>
      <c r="BM46" s="40">
        <f t="shared" si="48"/>
        <v>0.886</v>
      </c>
      <c r="BN46" s="35">
        <f t="shared" si="49"/>
        <v>1.11484193</v>
      </c>
      <c r="BO46" s="43">
        <f t="shared" si="50"/>
        <v>1.277443497</v>
      </c>
      <c r="BP46" s="44">
        <f t="shared" si="51"/>
        <v>0.568</v>
      </c>
    </row>
    <row r="47">
      <c r="A47" s="28">
        <v>2025.0</v>
      </c>
      <c r="B47" s="29" t="s">
        <v>73</v>
      </c>
      <c r="C47" s="29" t="s">
        <v>25</v>
      </c>
      <c r="D47" s="30">
        <f t="array" ref="D47">INDEX(
  TP!C:C,
  MATCH(
    1,
    (TP!A:A = A47) * (TP!B:B = C47),
    0
  )
)
</f>
        <v>52.9</v>
      </c>
      <c r="E47" s="31">
        <f t="shared" si="1"/>
        <v>3.957065024</v>
      </c>
      <c r="F47" s="32">
        <f t="shared" si="2"/>
        <v>0.674</v>
      </c>
      <c r="G47" s="33">
        <v>15.09</v>
      </c>
      <c r="H47" s="34">
        <f t="shared" si="3"/>
        <v>0.773</v>
      </c>
      <c r="I47" s="35">
        <f t="shared" si="4"/>
        <v>0.4668056007</v>
      </c>
      <c r="J47" s="33">
        <v>97.36</v>
      </c>
      <c r="K47" s="34">
        <f t="shared" si="5"/>
        <v>0.439</v>
      </c>
      <c r="L47" s="35">
        <f t="shared" si="6"/>
        <v>-0.09524450808</v>
      </c>
      <c r="M47" s="36">
        <f t="shared" si="7"/>
        <v>7899.834718</v>
      </c>
      <c r="N47" s="35">
        <f t="shared" si="8"/>
        <v>0.5828778981</v>
      </c>
      <c r="O47" s="37">
        <f t="shared" si="9"/>
        <v>0.78</v>
      </c>
      <c r="P47" s="33">
        <v>7.56</v>
      </c>
      <c r="Q47" s="34">
        <f t="shared" si="10"/>
        <v>0.682</v>
      </c>
      <c r="R47" s="35">
        <f t="shared" si="11"/>
        <v>0.3152124608</v>
      </c>
      <c r="S47" s="33">
        <v>68.86</v>
      </c>
      <c r="T47" s="34">
        <f t="shared" si="12"/>
        <v>0.886</v>
      </c>
      <c r="U47" s="35">
        <f t="shared" si="13"/>
        <v>1.281363739</v>
      </c>
      <c r="V47" s="36">
        <f t="shared" si="14"/>
        <v>5404.510391</v>
      </c>
      <c r="W47" s="35">
        <f t="shared" si="15"/>
        <v>1.144809775</v>
      </c>
      <c r="X47" s="37">
        <f t="shared" si="16"/>
        <v>0.894</v>
      </c>
      <c r="Y47" s="33">
        <v>6.04</v>
      </c>
      <c r="Z47" s="34">
        <f t="shared" si="17"/>
        <v>0.811</v>
      </c>
      <c r="AA47" s="35">
        <f t="shared" si="18"/>
        <v>0.7401630827</v>
      </c>
      <c r="AB47" s="33">
        <v>78.02</v>
      </c>
      <c r="AC47" s="34">
        <f t="shared" si="19"/>
        <v>0.879</v>
      </c>
      <c r="AD47" s="35">
        <f t="shared" si="20"/>
        <v>1.120379775</v>
      </c>
      <c r="AE47" s="36">
        <f t="shared" si="21"/>
        <v>6175.669821</v>
      </c>
      <c r="AF47" s="35">
        <f t="shared" si="22"/>
        <v>1.227302048</v>
      </c>
      <c r="AG47" s="37">
        <f t="shared" si="23"/>
        <v>0.909</v>
      </c>
      <c r="AH47" s="38">
        <f t="shared" si="24"/>
        <v>2.583</v>
      </c>
      <c r="AI47" s="39">
        <f t="shared" si="25"/>
        <v>0.977</v>
      </c>
      <c r="AJ47" s="33">
        <v>1.49</v>
      </c>
      <c r="AK47" s="40">
        <f t="shared" si="26"/>
        <v>0.773</v>
      </c>
      <c r="AL47" s="35">
        <f t="shared" si="27"/>
        <v>0.4164484085</v>
      </c>
      <c r="AM47" s="33">
        <v>4.28</v>
      </c>
      <c r="AN47" s="34">
        <f t="shared" si="28"/>
        <v>0.727</v>
      </c>
      <c r="AO47" s="35">
        <f t="shared" si="29"/>
        <v>0.4031470595</v>
      </c>
      <c r="AP47" s="33">
        <v>65.12</v>
      </c>
      <c r="AQ47" s="34">
        <f t="shared" si="30"/>
        <v>0.273</v>
      </c>
      <c r="AR47" s="35">
        <f t="shared" si="31"/>
        <v>-0.4336142785</v>
      </c>
      <c r="AS47" s="36">
        <f t="shared" si="32"/>
        <v>5155.601283</v>
      </c>
      <c r="AT47" s="35">
        <f t="shared" si="33"/>
        <v>0.1067747948</v>
      </c>
      <c r="AU47" s="40">
        <f t="shared" si="34"/>
        <v>0.53</v>
      </c>
      <c r="AV47" s="33">
        <v>-0.057</v>
      </c>
      <c r="AW47" s="40">
        <f t="shared" si="35"/>
        <v>0.477</v>
      </c>
      <c r="AX47" s="35">
        <f t="shared" si="36"/>
        <v>0.08500652025</v>
      </c>
      <c r="AY47" s="33">
        <v>0.46</v>
      </c>
      <c r="AZ47" s="34">
        <f t="shared" si="37"/>
        <v>0.523</v>
      </c>
      <c r="BA47" s="35">
        <f t="shared" si="38"/>
        <v>0.002241123508</v>
      </c>
      <c r="BB47" s="41">
        <f t="shared" si="39"/>
        <v>0.5065303206</v>
      </c>
      <c r="BC47" s="34">
        <f t="shared" si="40"/>
        <v>0.614</v>
      </c>
      <c r="BD47" s="35">
        <f t="shared" si="41"/>
        <v>0.2103212371</v>
      </c>
      <c r="BE47" s="33">
        <v>85.71</v>
      </c>
      <c r="BF47" s="34">
        <f t="shared" si="42"/>
        <v>0.25</v>
      </c>
      <c r="BG47" s="35">
        <f t="shared" si="43"/>
        <v>-0.1374870715</v>
      </c>
      <c r="BH47" s="36">
        <f t="shared" si="44"/>
        <v>3869.112215</v>
      </c>
      <c r="BI47" s="35">
        <f t="shared" si="45"/>
        <v>0.1571032545</v>
      </c>
      <c r="BJ47" s="40">
        <f t="shared" si="46"/>
        <v>0.561</v>
      </c>
      <c r="BK47" s="42">
        <v>1.63</v>
      </c>
      <c r="BL47" s="41">
        <f t="shared" si="47"/>
        <v>1.79487918</v>
      </c>
      <c r="BM47" s="40">
        <f t="shared" si="48"/>
        <v>0.75</v>
      </c>
      <c r="BN47" s="35">
        <f t="shared" si="49"/>
        <v>0.715506841</v>
      </c>
      <c r="BO47" s="43">
        <f t="shared" si="50"/>
        <v>1.374065024</v>
      </c>
      <c r="BP47" s="44">
        <f t="shared" si="51"/>
        <v>0.583</v>
      </c>
    </row>
    <row r="48">
      <c r="A48" s="28">
        <v>2023.0</v>
      </c>
      <c r="B48" s="29" t="s">
        <v>82</v>
      </c>
      <c r="C48" s="29" t="s">
        <v>4</v>
      </c>
      <c r="D48" s="30">
        <f t="array" ref="D48">INDEX(
  TP!C:C,
  MATCH(
    1,
    (TP!A:A = A48) * (TP!B:B = C48),
    0
  )
)
</f>
        <v>45.03</v>
      </c>
      <c r="E48" s="31">
        <f t="shared" si="1"/>
        <v>2.665210443</v>
      </c>
      <c r="F48" s="32">
        <f t="shared" si="2"/>
        <v>0.538</v>
      </c>
      <c r="G48" s="33">
        <v>4.42</v>
      </c>
      <c r="H48" s="34">
        <f t="shared" si="3"/>
        <v>0</v>
      </c>
      <c r="I48" s="35">
        <f t="shared" si="4"/>
        <v>-1.776577162</v>
      </c>
      <c r="J48" s="33">
        <v>97.79</v>
      </c>
      <c r="K48" s="34">
        <f t="shared" si="5"/>
        <v>0.508</v>
      </c>
      <c r="L48" s="35">
        <f t="shared" si="6"/>
        <v>0.2368916759</v>
      </c>
      <c r="M48" s="36">
        <f t="shared" si="7"/>
        <v>4827.030291</v>
      </c>
      <c r="N48" s="35">
        <f t="shared" si="8"/>
        <v>-2.58532658</v>
      </c>
      <c r="O48" s="37">
        <f t="shared" si="9"/>
        <v>0</v>
      </c>
      <c r="P48" s="33">
        <v>8.2</v>
      </c>
      <c r="Q48" s="34">
        <f t="shared" si="10"/>
        <v>0.758</v>
      </c>
      <c r="R48" s="35">
        <f t="shared" si="11"/>
        <v>0.630276865</v>
      </c>
      <c r="S48" s="33">
        <v>64.29</v>
      </c>
      <c r="T48" s="34">
        <f t="shared" si="12"/>
        <v>0.712</v>
      </c>
      <c r="U48" s="35">
        <f t="shared" si="13"/>
        <v>0.6295012931</v>
      </c>
      <c r="V48" s="36">
        <f t="shared" si="14"/>
        <v>5215.279385</v>
      </c>
      <c r="W48" s="35">
        <f t="shared" si="15"/>
        <v>0.9125127858</v>
      </c>
      <c r="X48" s="37">
        <f t="shared" si="16"/>
        <v>0.841</v>
      </c>
      <c r="Y48" s="33">
        <v>6.05</v>
      </c>
      <c r="Z48" s="34">
        <f t="shared" si="17"/>
        <v>0.818</v>
      </c>
      <c r="AA48" s="35">
        <f t="shared" si="18"/>
        <v>0.7470853589</v>
      </c>
      <c r="AB48" s="33">
        <v>87.63</v>
      </c>
      <c r="AC48" s="34">
        <f t="shared" si="19"/>
        <v>1</v>
      </c>
      <c r="AD48" s="35">
        <f t="shared" si="20"/>
        <v>2.325586944</v>
      </c>
      <c r="AE48" s="36">
        <f t="shared" si="21"/>
        <v>6941.393923</v>
      </c>
      <c r="AF48" s="35">
        <f t="shared" si="22"/>
        <v>1.998775286</v>
      </c>
      <c r="AG48" s="37">
        <f t="shared" si="23"/>
        <v>0.977</v>
      </c>
      <c r="AH48" s="38">
        <f t="shared" si="24"/>
        <v>1.818</v>
      </c>
      <c r="AI48" s="39">
        <f t="shared" si="25"/>
        <v>0.682</v>
      </c>
      <c r="AJ48" s="33">
        <v>0.88</v>
      </c>
      <c r="AK48" s="40">
        <f t="shared" si="26"/>
        <v>0.121</v>
      </c>
      <c r="AL48" s="35">
        <f t="shared" si="27"/>
        <v>1.967170342</v>
      </c>
      <c r="AM48" s="33">
        <v>2.89</v>
      </c>
      <c r="AN48" s="34">
        <f t="shared" si="28"/>
        <v>0.076</v>
      </c>
      <c r="AO48" s="35">
        <f t="shared" si="29"/>
        <v>-1.106775892</v>
      </c>
      <c r="AP48" s="33">
        <v>69.66</v>
      </c>
      <c r="AQ48" s="34">
        <f t="shared" si="30"/>
        <v>0.576</v>
      </c>
      <c r="AR48" s="35">
        <f t="shared" si="31"/>
        <v>0.3072390467</v>
      </c>
      <c r="AS48" s="36">
        <f t="shared" si="32"/>
        <v>4502.409256</v>
      </c>
      <c r="AT48" s="35">
        <f t="shared" si="33"/>
        <v>-0.7996105326</v>
      </c>
      <c r="AU48" s="40">
        <f t="shared" si="34"/>
        <v>0.197</v>
      </c>
      <c r="AV48" s="33">
        <v>0.054</v>
      </c>
      <c r="AW48" s="40">
        <f t="shared" si="35"/>
        <v>0.758</v>
      </c>
      <c r="AX48" s="35">
        <f t="shared" si="36"/>
        <v>0.6619956046</v>
      </c>
      <c r="AY48" s="33">
        <v>0.33</v>
      </c>
      <c r="AZ48" s="34">
        <f t="shared" si="37"/>
        <v>0.348</v>
      </c>
      <c r="BA48" s="35">
        <f t="shared" si="38"/>
        <v>-0.551316383</v>
      </c>
      <c r="BB48" s="41">
        <f t="shared" si="39"/>
        <v>0.2731685603</v>
      </c>
      <c r="BC48" s="34">
        <f t="shared" si="40"/>
        <v>0.265</v>
      </c>
      <c r="BD48" s="35">
        <f t="shared" si="41"/>
        <v>-0.7657007265</v>
      </c>
      <c r="BE48" s="33">
        <v>100.0</v>
      </c>
      <c r="BF48" s="34">
        <f t="shared" si="42"/>
        <v>0.697</v>
      </c>
      <c r="BG48" s="35">
        <f t="shared" si="43"/>
        <v>0.7202309769</v>
      </c>
      <c r="BH48" s="36">
        <f t="shared" si="44"/>
        <v>2660.302003</v>
      </c>
      <c r="BI48" s="35">
        <f t="shared" si="45"/>
        <v>-0.5938631104</v>
      </c>
      <c r="BJ48" s="40">
        <f t="shared" si="46"/>
        <v>0.326</v>
      </c>
      <c r="BK48" s="42">
        <v>1.11</v>
      </c>
      <c r="BL48" s="41">
        <f t="shared" si="47"/>
        <v>0.9188397029</v>
      </c>
      <c r="BM48" s="40">
        <f t="shared" si="48"/>
        <v>0.106</v>
      </c>
      <c r="BN48" s="35">
        <f t="shared" si="49"/>
        <v>-1.188092393</v>
      </c>
      <c r="BO48" s="43">
        <f t="shared" si="50"/>
        <v>0.847210443</v>
      </c>
      <c r="BP48" s="44">
        <f t="shared" si="51"/>
        <v>0.485</v>
      </c>
      <c r="BQ48" s="45"/>
      <c r="BR48" s="45"/>
      <c r="BS48" s="45"/>
      <c r="BT48" s="45"/>
    </row>
    <row r="49">
      <c r="A49" s="28">
        <v>2024.0</v>
      </c>
      <c r="B49" s="29" t="s">
        <v>62</v>
      </c>
      <c r="C49" s="29" t="s">
        <v>9</v>
      </c>
      <c r="D49" s="30">
        <f t="array" ref="D49">INDEX(
  TP!C:C,
  MATCH(
    1,
    (TP!A:A = A49) * (TP!B:B = C49),
    0
  )
)
</f>
        <v>50.24</v>
      </c>
      <c r="E49" s="31">
        <f t="shared" si="1"/>
        <v>3.386205656</v>
      </c>
      <c r="F49" s="32">
        <f t="shared" si="2"/>
        <v>0.621</v>
      </c>
      <c r="G49" s="33">
        <v>13.04</v>
      </c>
      <c r="H49" s="34">
        <f t="shared" si="3"/>
        <v>0.621</v>
      </c>
      <c r="I49" s="35">
        <f t="shared" si="4"/>
        <v>0.03579016831</v>
      </c>
      <c r="J49" s="33">
        <v>99.1</v>
      </c>
      <c r="K49" s="34">
        <f t="shared" si="5"/>
        <v>0.932</v>
      </c>
      <c r="L49" s="35">
        <f t="shared" si="6"/>
        <v>1.248748422</v>
      </c>
      <c r="M49" s="36">
        <f t="shared" si="7"/>
        <v>7646.558057</v>
      </c>
      <c r="N49" s="35">
        <f t="shared" si="8"/>
        <v>0.3217378642</v>
      </c>
      <c r="O49" s="37">
        <f t="shared" si="9"/>
        <v>0.667</v>
      </c>
      <c r="P49" s="33">
        <v>5.82</v>
      </c>
      <c r="Q49" s="34">
        <f t="shared" si="10"/>
        <v>0.318</v>
      </c>
      <c r="R49" s="35">
        <f t="shared" si="11"/>
        <v>-0.5413688882</v>
      </c>
      <c r="S49" s="33">
        <v>51.0</v>
      </c>
      <c r="T49" s="34">
        <f t="shared" si="12"/>
        <v>0.098</v>
      </c>
      <c r="U49" s="35">
        <f t="shared" si="13"/>
        <v>-1.26617746</v>
      </c>
      <c r="V49" s="36">
        <f t="shared" si="14"/>
        <v>3579.123171</v>
      </c>
      <c r="W49" s="35">
        <f t="shared" si="15"/>
        <v>-1.096006698</v>
      </c>
      <c r="X49" s="37">
        <f t="shared" si="16"/>
        <v>0.144</v>
      </c>
      <c r="Y49" s="33">
        <v>3.93</v>
      </c>
      <c r="Z49" s="34">
        <f t="shared" si="17"/>
        <v>0.242</v>
      </c>
      <c r="AA49" s="35">
        <f t="shared" si="18"/>
        <v>-0.7204371979</v>
      </c>
      <c r="AB49" s="33">
        <v>66.67</v>
      </c>
      <c r="AC49" s="34">
        <f t="shared" si="19"/>
        <v>0.379</v>
      </c>
      <c r="AD49" s="35">
        <f t="shared" si="20"/>
        <v>-0.3030438843</v>
      </c>
      <c r="AE49" s="36">
        <f t="shared" si="21"/>
        <v>4313.888632</v>
      </c>
      <c r="AF49" s="35">
        <f t="shared" si="22"/>
        <v>-0.6484575865</v>
      </c>
      <c r="AG49" s="37">
        <f t="shared" si="23"/>
        <v>0.242</v>
      </c>
      <c r="AH49" s="38">
        <f t="shared" si="24"/>
        <v>1.053</v>
      </c>
      <c r="AI49" s="39">
        <f t="shared" si="25"/>
        <v>0.258</v>
      </c>
      <c r="AJ49" s="33">
        <v>0.96</v>
      </c>
      <c r="AK49" s="40">
        <f t="shared" si="26"/>
        <v>0.197</v>
      </c>
      <c r="AL49" s="35">
        <f t="shared" si="27"/>
        <v>1.763796973</v>
      </c>
      <c r="AM49" s="33">
        <v>3.29</v>
      </c>
      <c r="AN49" s="34">
        <f t="shared" si="28"/>
        <v>0.258</v>
      </c>
      <c r="AO49" s="35">
        <f t="shared" si="29"/>
        <v>-0.6722656902</v>
      </c>
      <c r="AP49" s="33">
        <v>70.92</v>
      </c>
      <c r="AQ49" s="34">
        <f t="shared" si="30"/>
        <v>0.682</v>
      </c>
      <c r="AR49" s="35">
        <f t="shared" si="31"/>
        <v>0.5128503219</v>
      </c>
      <c r="AS49" s="36">
        <f t="shared" si="32"/>
        <v>4914.128602</v>
      </c>
      <c r="AT49" s="35">
        <f t="shared" si="33"/>
        <v>-0.2282986384</v>
      </c>
      <c r="AU49" s="40">
        <f t="shared" si="34"/>
        <v>0.394</v>
      </c>
      <c r="AV49" s="33">
        <v>-0.05</v>
      </c>
      <c r="AW49" s="40">
        <f t="shared" si="35"/>
        <v>0.492</v>
      </c>
      <c r="AX49" s="35">
        <f t="shared" si="36"/>
        <v>0.1213932193</v>
      </c>
      <c r="AY49" s="33">
        <v>0.58</v>
      </c>
      <c r="AZ49" s="34">
        <f t="shared" si="37"/>
        <v>0.72</v>
      </c>
      <c r="BA49" s="35">
        <f t="shared" si="38"/>
        <v>0.5132172834</v>
      </c>
      <c r="BB49" s="41">
        <f t="shared" si="39"/>
        <v>0.5848718854</v>
      </c>
      <c r="BC49" s="34">
        <f t="shared" si="40"/>
        <v>0.742</v>
      </c>
      <c r="BD49" s="35">
        <f t="shared" si="41"/>
        <v>0.5379802666</v>
      </c>
      <c r="BE49" s="33">
        <v>92.0</v>
      </c>
      <c r="BF49" s="34">
        <f t="shared" si="42"/>
        <v>0.53</v>
      </c>
      <c r="BG49" s="35">
        <f t="shared" si="43"/>
        <v>0.2400529232</v>
      </c>
      <c r="BH49" s="36">
        <f t="shared" si="44"/>
        <v>4666.797468</v>
      </c>
      <c r="BI49" s="35">
        <f t="shared" si="45"/>
        <v>0.6526606119</v>
      </c>
      <c r="BJ49" s="40">
        <f t="shared" si="46"/>
        <v>0.75</v>
      </c>
      <c r="BK49" s="42">
        <v>1.36</v>
      </c>
      <c r="BL49" s="41">
        <f t="shared" si="47"/>
        <v>1.371423731</v>
      </c>
      <c r="BM49" s="40">
        <f t="shared" si="48"/>
        <v>0.432</v>
      </c>
      <c r="BN49" s="35">
        <f t="shared" si="49"/>
        <v>-0.2046451481</v>
      </c>
      <c r="BO49" s="43">
        <f t="shared" si="50"/>
        <v>2.333205656</v>
      </c>
      <c r="BP49" s="44">
        <f t="shared" si="51"/>
        <v>0.674</v>
      </c>
      <c r="BQ49" s="45"/>
      <c r="BR49" s="45"/>
      <c r="BS49" s="45"/>
      <c r="BT49" s="45"/>
    </row>
    <row r="50">
      <c r="A50" s="28">
        <v>2023.0</v>
      </c>
      <c r="B50" s="29" t="s">
        <v>62</v>
      </c>
      <c r="C50" s="29" t="s">
        <v>26</v>
      </c>
      <c r="D50" s="30">
        <f t="array" ref="D50">INDEX(
  TP!C:C,
  MATCH(
    1,
    (TP!A:A = A50) * (TP!B:B = C50),
    0
  )
)
</f>
        <v>46.54</v>
      </c>
      <c r="E50" s="31">
        <f t="shared" si="1"/>
        <v>2.476756173</v>
      </c>
      <c r="F50" s="32">
        <f t="shared" si="2"/>
        <v>0.515</v>
      </c>
      <c r="G50" s="33">
        <v>9.15</v>
      </c>
      <c r="H50" s="34">
        <f t="shared" si="3"/>
        <v>0.197</v>
      </c>
      <c r="I50" s="35">
        <f t="shared" si="4"/>
        <v>-0.7820878961</v>
      </c>
      <c r="J50" s="33">
        <v>97.63</v>
      </c>
      <c r="K50" s="34">
        <f t="shared" si="5"/>
        <v>0.47</v>
      </c>
      <c r="L50" s="35">
        <f t="shared" si="6"/>
        <v>0.1133061191</v>
      </c>
      <c r="M50" s="36">
        <f t="shared" si="7"/>
        <v>6608.035327</v>
      </c>
      <c r="N50" s="35">
        <f t="shared" si="8"/>
        <v>-0.7490274387</v>
      </c>
      <c r="O50" s="37">
        <f t="shared" si="9"/>
        <v>0.212</v>
      </c>
      <c r="P50" s="33">
        <v>7.26</v>
      </c>
      <c r="Q50" s="34">
        <f t="shared" si="10"/>
        <v>0.644</v>
      </c>
      <c r="R50" s="35">
        <f t="shared" si="11"/>
        <v>0.1675260213</v>
      </c>
      <c r="S50" s="33">
        <v>65.67</v>
      </c>
      <c r="T50" s="34">
        <f t="shared" si="12"/>
        <v>0.826</v>
      </c>
      <c r="U50" s="35">
        <f t="shared" si="13"/>
        <v>0.8263437821</v>
      </c>
      <c r="V50" s="36">
        <f t="shared" si="14"/>
        <v>5068.501955</v>
      </c>
      <c r="W50" s="35">
        <f t="shared" si="15"/>
        <v>0.7323311346</v>
      </c>
      <c r="X50" s="37">
        <f t="shared" si="16"/>
        <v>0.788</v>
      </c>
      <c r="Y50" s="33">
        <v>4.93</v>
      </c>
      <c r="Z50" s="34">
        <f t="shared" si="17"/>
        <v>0.545</v>
      </c>
      <c r="AA50" s="35">
        <f t="shared" si="18"/>
        <v>-0.02820957674</v>
      </c>
      <c r="AB50" s="33">
        <v>73.63</v>
      </c>
      <c r="AC50" s="34">
        <f t="shared" si="19"/>
        <v>0.697</v>
      </c>
      <c r="AD50" s="35">
        <f t="shared" si="20"/>
        <v>0.5698220776</v>
      </c>
      <c r="AE50" s="36">
        <f t="shared" si="21"/>
        <v>5315.770289</v>
      </c>
      <c r="AF50" s="35">
        <f t="shared" si="22"/>
        <v>0.3609463014</v>
      </c>
      <c r="AG50" s="37">
        <f t="shared" si="23"/>
        <v>0.629</v>
      </c>
      <c r="AH50" s="38">
        <f t="shared" si="24"/>
        <v>1.629</v>
      </c>
      <c r="AI50" s="39">
        <f t="shared" si="25"/>
        <v>0.561</v>
      </c>
      <c r="AJ50" s="33">
        <v>1.68</v>
      </c>
      <c r="AK50" s="40">
        <f t="shared" si="26"/>
        <v>0.886</v>
      </c>
      <c r="AL50" s="35">
        <f t="shared" si="27"/>
        <v>-0.06656334113</v>
      </c>
      <c r="AM50" s="33">
        <v>4.71</v>
      </c>
      <c r="AN50" s="34">
        <f t="shared" si="28"/>
        <v>0.864</v>
      </c>
      <c r="AO50" s="35">
        <f t="shared" si="29"/>
        <v>0.8702455265</v>
      </c>
      <c r="AP50" s="33">
        <v>64.37</v>
      </c>
      <c r="AQ50" s="34">
        <f t="shared" si="30"/>
        <v>0.235</v>
      </c>
      <c r="AR50" s="35">
        <f t="shared" si="31"/>
        <v>-0.5560019424</v>
      </c>
      <c r="AS50" s="36">
        <f t="shared" si="32"/>
        <v>5336.016434</v>
      </c>
      <c r="AT50" s="35">
        <f t="shared" si="33"/>
        <v>0.3571232973</v>
      </c>
      <c r="AU50" s="40">
        <f t="shared" si="34"/>
        <v>0.636</v>
      </c>
      <c r="AV50" s="33">
        <v>-0.174</v>
      </c>
      <c r="AW50" s="40">
        <f t="shared" si="35"/>
        <v>0.28</v>
      </c>
      <c r="AX50" s="35">
        <f t="shared" si="36"/>
        <v>-0.5231711632</v>
      </c>
      <c r="AY50" s="33">
        <v>0.65</v>
      </c>
      <c r="AZ50" s="34">
        <f t="shared" si="37"/>
        <v>0.795</v>
      </c>
      <c r="BA50" s="35">
        <f t="shared" si="38"/>
        <v>0.81128671</v>
      </c>
      <c r="BB50" s="41">
        <f t="shared" si="39"/>
        <v>0.5716675468</v>
      </c>
      <c r="BC50" s="34">
        <f t="shared" si="40"/>
        <v>0.727</v>
      </c>
      <c r="BD50" s="35">
        <f t="shared" si="41"/>
        <v>0.4827538897</v>
      </c>
      <c r="BE50" s="33">
        <v>91.67</v>
      </c>
      <c r="BF50" s="34">
        <f t="shared" si="42"/>
        <v>0.492</v>
      </c>
      <c r="BG50" s="35">
        <f t="shared" si="43"/>
        <v>0.2202455785</v>
      </c>
      <c r="BH50" s="36">
        <f t="shared" si="44"/>
        <v>4565.576038</v>
      </c>
      <c r="BI50" s="35">
        <f t="shared" si="45"/>
        <v>0.5897773829</v>
      </c>
      <c r="BJ50" s="40">
        <f t="shared" si="46"/>
        <v>0.735</v>
      </c>
      <c r="BK50" s="42">
        <v>2.11</v>
      </c>
      <c r="BL50" s="41">
        <f t="shared" si="47"/>
        <v>1.855720806</v>
      </c>
      <c r="BM50" s="40">
        <f t="shared" si="48"/>
        <v>0.795</v>
      </c>
      <c r="BN50" s="35">
        <f t="shared" si="49"/>
        <v>0.8477132948</v>
      </c>
      <c r="BO50" s="43">
        <f t="shared" si="50"/>
        <v>0.8477561733</v>
      </c>
      <c r="BP50" s="44">
        <f t="shared" si="51"/>
        <v>0.492</v>
      </c>
    </row>
    <row r="51">
      <c r="A51" s="28">
        <v>2025.0</v>
      </c>
      <c r="B51" s="29" t="s">
        <v>62</v>
      </c>
      <c r="C51" s="29" t="s">
        <v>16</v>
      </c>
      <c r="D51" s="30">
        <f t="array" ref="D51">INDEX(
  TP!C:C,
  MATCH(
    1,
    (TP!A:A = A51) * (TP!B:B = C51),
    0
  )
)
</f>
        <v>52.57</v>
      </c>
      <c r="E51" s="31">
        <f t="shared" si="1"/>
        <v>3.897085742</v>
      </c>
      <c r="F51" s="32">
        <f t="shared" si="2"/>
        <v>0.667</v>
      </c>
      <c r="G51" s="33">
        <v>10.11</v>
      </c>
      <c r="H51" s="34">
        <f t="shared" si="3"/>
        <v>0.242</v>
      </c>
      <c r="I51" s="35">
        <f t="shared" si="4"/>
        <v>-0.5802465229</v>
      </c>
      <c r="J51" s="33">
        <v>97.18</v>
      </c>
      <c r="K51" s="34">
        <f t="shared" si="5"/>
        <v>0.348</v>
      </c>
      <c r="L51" s="35">
        <f t="shared" si="6"/>
        <v>-0.2342782595</v>
      </c>
      <c r="M51" s="36">
        <f t="shared" si="7"/>
        <v>6834.075649</v>
      </c>
      <c r="N51" s="35">
        <f t="shared" si="8"/>
        <v>-0.5159693398</v>
      </c>
      <c r="O51" s="37">
        <f t="shared" si="9"/>
        <v>0.242</v>
      </c>
      <c r="P51" s="33">
        <v>6.17</v>
      </c>
      <c r="Q51" s="34">
        <f t="shared" si="10"/>
        <v>0.394</v>
      </c>
      <c r="R51" s="35">
        <f t="shared" si="11"/>
        <v>-0.3690680421</v>
      </c>
      <c r="S51" s="33">
        <v>49.07</v>
      </c>
      <c r="T51" s="34">
        <f t="shared" si="12"/>
        <v>0.053</v>
      </c>
      <c r="U51" s="35">
        <f t="shared" si="13"/>
        <v>-1.541471665</v>
      </c>
      <c r="V51" s="36">
        <f t="shared" si="14"/>
        <v>3533.446437</v>
      </c>
      <c r="W51" s="35">
        <f t="shared" si="15"/>
        <v>-1.152078734</v>
      </c>
      <c r="X51" s="37">
        <f t="shared" si="16"/>
        <v>0.121</v>
      </c>
      <c r="Y51" s="33">
        <v>4.51</v>
      </c>
      <c r="Z51" s="34">
        <f t="shared" si="17"/>
        <v>0.417</v>
      </c>
      <c r="AA51" s="35">
        <f t="shared" si="18"/>
        <v>-0.3189451776</v>
      </c>
      <c r="AB51" s="33">
        <v>60.76</v>
      </c>
      <c r="AC51" s="34">
        <f t="shared" si="19"/>
        <v>0.136</v>
      </c>
      <c r="AD51" s="35">
        <f t="shared" si="20"/>
        <v>-1.044227481</v>
      </c>
      <c r="AE51" s="36">
        <f t="shared" si="21"/>
        <v>4205.580969</v>
      </c>
      <c r="AF51" s="35">
        <f t="shared" si="22"/>
        <v>-0.7575784346</v>
      </c>
      <c r="AG51" s="37">
        <f t="shared" si="23"/>
        <v>0.205</v>
      </c>
      <c r="AH51" s="38">
        <f t="shared" si="24"/>
        <v>0.568</v>
      </c>
      <c r="AI51" s="39">
        <f t="shared" si="25"/>
        <v>0.053</v>
      </c>
      <c r="AJ51" s="33">
        <v>1.2</v>
      </c>
      <c r="AK51" s="40">
        <f t="shared" si="26"/>
        <v>0.508</v>
      </c>
      <c r="AL51" s="35">
        <f t="shared" si="27"/>
        <v>1.153676869</v>
      </c>
      <c r="AM51" s="33">
        <v>2.97</v>
      </c>
      <c r="AN51" s="34">
        <f t="shared" si="28"/>
        <v>0.136</v>
      </c>
      <c r="AO51" s="35">
        <f t="shared" si="29"/>
        <v>-1.019873852</v>
      </c>
      <c r="AP51" s="33">
        <v>59.62</v>
      </c>
      <c r="AQ51" s="34">
        <f t="shared" si="30"/>
        <v>0.091</v>
      </c>
      <c r="AR51" s="35">
        <f t="shared" si="31"/>
        <v>-1.331123813</v>
      </c>
      <c r="AS51" s="36">
        <f t="shared" si="32"/>
        <v>3911.230983</v>
      </c>
      <c r="AT51" s="35">
        <f t="shared" si="33"/>
        <v>-1.619944049</v>
      </c>
      <c r="AU51" s="40">
        <f t="shared" si="34"/>
        <v>0.045</v>
      </c>
      <c r="AV51" s="33">
        <v>-0.267</v>
      </c>
      <c r="AW51" s="40">
        <f t="shared" si="35"/>
        <v>0.152</v>
      </c>
      <c r="AX51" s="35">
        <f t="shared" si="36"/>
        <v>-1.00659445</v>
      </c>
      <c r="AY51" s="33">
        <v>0.74</v>
      </c>
      <c r="AZ51" s="34">
        <f t="shared" si="37"/>
        <v>0.917</v>
      </c>
      <c r="BA51" s="35">
        <f t="shared" si="38"/>
        <v>1.19451883</v>
      </c>
      <c r="BB51" s="41">
        <f t="shared" si="39"/>
        <v>0.8063840586</v>
      </c>
      <c r="BC51" s="34">
        <f t="shared" si="40"/>
        <v>0.932</v>
      </c>
      <c r="BD51" s="35">
        <f t="shared" si="41"/>
        <v>1.464442023</v>
      </c>
      <c r="BE51" s="33">
        <v>92.31</v>
      </c>
      <c r="BF51" s="34">
        <f t="shared" si="42"/>
        <v>0.538</v>
      </c>
      <c r="BG51" s="35">
        <f t="shared" si="43"/>
        <v>0.2586598228</v>
      </c>
      <c r="BH51" s="36">
        <f t="shared" si="44"/>
        <v>6012.77076</v>
      </c>
      <c r="BI51" s="35">
        <f t="shared" si="45"/>
        <v>1.488838748</v>
      </c>
      <c r="BJ51" s="40">
        <f t="shared" si="46"/>
        <v>0.932</v>
      </c>
      <c r="BK51" s="42">
        <v>2.06</v>
      </c>
      <c r="BL51" s="41">
        <f t="shared" si="47"/>
        <v>2.244798866</v>
      </c>
      <c r="BM51" s="40">
        <f t="shared" si="48"/>
        <v>0.932</v>
      </c>
      <c r="BN51" s="35">
        <f t="shared" si="49"/>
        <v>1.693164575</v>
      </c>
      <c r="BO51" s="43">
        <f t="shared" si="50"/>
        <v>3.329085742</v>
      </c>
      <c r="BP51" s="44">
        <f t="shared" si="51"/>
        <v>0.826</v>
      </c>
      <c r="BQ51" s="45"/>
      <c r="BR51" s="45"/>
      <c r="BS51" s="45"/>
      <c r="BT51" s="45"/>
    </row>
    <row r="52">
      <c r="A52" s="28">
        <v>2023.0</v>
      </c>
      <c r="B52" s="29" t="s">
        <v>69</v>
      </c>
      <c r="C52" s="29" t="s">
        <v>15</v>
      </c>
      <c r="D52" s="30">
        <f t="array" ref="D52">INDEX(
  TP!C:C,
  MATCH(
    1,
    (TP!A:A = A52) * (TP!B:B = C52),
    0
  )
)
</f>
        <v>50.33</v>
      </c>
      <c r="E52" s="31">
        <f t="shared" si="1"/>
        <v>3.325783633</v>
      </c>
      <c r="F52" s="32">
        <f t="shared" si="2"/>
        <v>0.614</v>
      </c>
      <c r="G52" s="33">
        <v>10.41</v>
      </c>
      <c r="H52" s="34">
        <f t="shared" si="3"/>
        <v>0.265</v>
      </c>
      <c r="I52" s="35">
        <f t="shared" si="4"/>
        <v>-0.5171710938</v>
      </c>
      <c r="J52" s="33">
        <v>98.14</v>
      </c>
      <c r="K52" s="34">
        <f t="shared" si="5"/>
        <v>0.659</v>
      </c>
      <c r="L52" s="35">
        <f t="shared" si="6"/>
        <v>0.5072350815</v>
      </c>
      <c r="M52" s="36">
        <f t="shared" si="7"/>
        <v>6977.957651</v>
      </c>
      <c r="N52" s="35">
        <f t="shared" si="8"/>
        <v>-0.3676202944</v>
      </c>
      <c r="O52" s="37">
        <f t="shared" si="9"/>
        <v>0.28</v>
      </c>
      <c r="P52" s="33">
        <v>6.98</v>
      </c>
      <c r="Q52" s="34">
        <f t="shared" si="10"/>
        <v>0.606</v>
      </c>
      <c r="R52" s="35">
        <f t="shared" si="11"/>
        <v>0.02968534448</v>
      </c>
      <c r="S52" s="33">
        <v>58.33</v>
      </c>
      <c r="T52" s="34">
        <f t="shared" si="12"/>
        <v>0.409</v>
      </c>
      <c r="U52" s="35">
        <f t="shared" si="13"/>
        <v>-0.2206300362</v>
      </c>
      <c r="V52" s="36">
        <f t="shared" si="14"/>
        <v>4428.458939</v>
      </c>
      <c r="W52" s="35">
        <f t="shared" si="15"/>
        <v>-0.05337554585</v>
      </c>
      <c r="X52" s="37">
        <f t="shared" si="16"/>
        <v>0.455</v>
      </c>
      <c r="Y52" s="33">
        <v>5.2</v>
      </c>
      <c r="Z52" s="34">
        <f t="shared" si="17"/>
        <v>0.636</v>
      </c>
      <c r="AA52" s="35">
        <f t="shared" si="18"/>
        <v>0.158691881</v>
      </c>
      <c r="AB52" s="33">
        <v>75.78</v>
      </c>
      <c r="AC52" s="34">
        <f t="shared" si="19"/>
        <v>0.758</v>
      </c>
      <c r="AD52" s="35">
        <f t="shared" si="20"/>
        <v>0.8394573963</v>
      </c>
      <c r="AE52" s="36">
        <f t="shared" si="21"/>
        <v>5607.841068</v>
      </c>
      <c r="AF52" s="35">
        <f t="shared" si="22"/>
        <v>0.6552099782</v>
      </c>
      <c r="AG52" s="37">
        <f t="shared" si="23"/>
        <v>0.75</v>
      </c>
      <c r="AH52" s="38">
        <f t="shared" si="24"/>
        <v>1.485</v>
      </c>
      <c r="AI52" s="39">
        <f t="shared" si="25"/>
        <v>0.492</v>
      </c>
      <c r="AJ52" s="33">
        <v>1.23</v>
      </c>
      <c r="AK52" s="40">
        <f t="shared" si="26"/>
        <v>0.538</v>
      </c>
      <c r="AL52" s="35">
        <f t="shared" si="27"/>
        <v>1.077411855</v>
      </c>
      <c r="AM52" s="33">
        <v>3.94</v>
      </c>
      <c r="AN52" s="34">
        <f t="shared" si="28"/>
        <v>0.576</v>
      </c>
      <c r="AO52" s="35">
        <f t="shared" si="29"/>
        <v>0.03381338789</v>
      </c>
      <c r="AP52" s="33">
        <v>68.85</v>
      </c>
      <c r="AQ52" s="34">
        <f t="shared" si="30"/>
        <v>0.553</v>
      </c>
      <c r="AR52" s="35">
        <f t="shared" si="31"/>
        <v>0.1750603697</v>
      </c>
      <c r="AS52" s="36">
        <f t="shared" si="32"/>
        <v>5232.859771</v>
      </c>
      <c r="AT52" s="35">
        <f t="shared" si="33"/>
        <v>0.213980573</v>
      </c>
      <c r="AU52" s="40">
        <f t="shared" si="34"/>
        <v>0.598</v>
      </c>
      <c r="AV52" s="33">
        <v>-0.101</v>
      </c>
      <c r="AW52" s="40">
        <f t="shared" si="35"/>
        <v>0.409</v>
      </c>
      <c r="AX52" s="35">
        <f t="shared" si="36"/>
        <v>-0.1437098735</v>
      </c>
      <c r="AY52" s="33">
        <v>0.52</v>
      </c>
      <c r="AZ52" s="34">
        <f t="shared" si="37"/>
        <v>0.598</v>
      </c>
      <c r="BA52" s="35">
        <f t="shared" si="38"/>
        <v>0.2577292034</v>
      </c>
      <c r="BB52" s="41">
        <f t="shared" si="39"/>
        <v>0.5260057329</v>
      </c>
      <c r="BC52" s="34">
        <f t="shared" si="40"/>
        <v>0.652</v>
      </c>
      <c r="BD52" s="35">
        <f t="shared" si="41"/>
        <v>0.2917760142</v>
      </c>
      <c r="BE52" s="33">
        <v>93.75</v>
      </c>
      <c r="BF52" s="34">
        <f t="shared" si="42"/>
        <v>0.629</v>
      </c>
      <c r="BG52" s="35">
        <f t="shared" si="43"/>
        <v>0.3450918725</v>
      </c>
      <c r="BH52" s="36">
        <f t="shared" si="44"/>
        <v>4364.696612</v>
      </c>
      <c r="BI52" s="35">
        <f t="shared" si="45"/>
        <v>0.4649821995</v>
      </c>
      <c r="BJ52" s="40">
        <f t="shared" si="46"/>
        <v>0.689</v>
      </c>
      <c r="BK52" s="42">
        <v>1.65</v>
      </c>
      <c r="BL52" s="41">
        <f t="shared" si="47"/>
        <v>1.669056653</v>
      </c>
      <c r="BM52" s="40">
        <f t="shared" si="48"/>
        <v>0.682</v>
      </c>
      <c r="BN52" s="35">
        <f t="shared" si="49"/>
        <v>0.4420994519</v>
      </c>
      <c r="BO52" s="43">
        <f t="shared" si="50"/>
        <v>1.840783633</v>
      </c>
      <c r="BP52" s="44">
        <f t="shared" si="51"/>
        <v>0.629</v>
      </c>
      <c r="BQ52" s="45"/>
      <c r="BR52" s="45"/>
      <c r="BS52" s="45"/>
      <c r="BT52" s="45"/>
    </row>
    <row r="53">
      <c r="A53" s="28">
        <v>2023.0</v>
      </c>
      <c r="B53" s="29" t="s">
        <v>95</v>
      </c>
      <c r="C53" s="29" t="s">
        <v>6</v>
      </c>
      <c r="D53" s="30">
        <f t="array" ref="D53">INDEX(
  TP!C:C,
  MATCH(
    1,
    (TP!A:A = A53) * (TP!B:B = C53),
    0
  )
)
</f>
        <v>55.32</v>
      </c>
      <c r="E53" s="31">
        <f t="shared" si="1"/>
        <v>3.998802973</v>
      </c>
      <c r="F53" s="32">
        <f t="shared" si="2"/>
        <v>0.697</v>
      </c>
      <c r="G53" s="33">
        <v>11.87</v>
      </c>
      <c r="H53" s="34">
        <f t="shared" si="3"/>
        <v>0.47</v>
      </c>
      <c r="I53" s="35">
        <f t="shared" si="4"/>
        <v>-0.2102040053</v>
      </c>
      <c r="J53" s="33">
        <v>97.69</v>
      </c>
      <c r="K53" s="34">
        <f t="shared" si="5"/>
        <v>0.485</v>
      </c>
      <c r="L53" s="35">
        <f t="shared" si="6"/>
        <v>0.1596507029</v>
      </c>
      <c r="M53" s="36">
        <f t="shared" si="7"/>
        <v>7289.506057</v>
      </c>
      <c r="N53" s="35">
        <f t="shared" si="8"/>
        <v>-0.04639937758</v>
      </c>
      <c r="O53" s="37">
        <f t="shared" si="9"/>
        <v>0.477</v>
      </c>
      <c r="P53" s="33">
        <v>6.85</v>
      </c>
      <c r="Q53" s="34">
        <f t="shared" si="10"/>
        <v>0.561</v>
      </c>
      <c r="R53" s="35">
        <f t="shared" si="11"/>
        <v>-0.03431211263</v>
      </c>
      <c r="S53" s="33">
        <v>74.67</v>
      </c>
      <c r="T53" s="34">
        <f t="shared" si="12"/>
        <v>0.992</v>
      </c>
      <c r="U53" s="35">
        <f t="shared" si="13"/>
        <v>2.110099145</v>
      </c>
      <c r="V53" s="36">
        <f t="shared" si="14"/>
        <v>5624.172723</v>
      </c>
      <c r="W53" s="35">
        <f t="shared" si="15"/>
        <v>1.414463778</v>
      </c>
      <c r="X53" s="37">
        <f t="shared" si="16"/>
        <v>0.917</v>
      </c>
      <c r="Y53" s="33">
        <v>5.75</v>
      </c>
      <c r="Z53" s="34">
        <f t="shared" si="17"/>
        <v>0.758</v>
      </c>
      <c r="AA53" s="35">
        <f t="shared" si="18"/>
        <v>0.5394170726</v>
      </c>
      <c r="AB53" s="33">
        <v>77.78</v>
      </c>
      <c r="AC53" s="34">
        <f t="shared" si="19"/>
        <v>0.871</v>
      </c>
      <c r="AD53" s="35">
        <f t="shared" si="20"/>
        <v>1.090280949</v>
      </c>
      <c r="AE53" s="36">
        <f t="shared" si="21"/>
        <v>6023.969492</v>
      </c>
      <c r="AF53" s="35">
        <f t="shared" si="22"/>
        <v>1.074462738</v>
      </c>
      <c r="AG53" s="37">
        <f t="shared" si="23"/>
        <v>0.894</v>
      </c>
      <c r="AH53" s="38">
        <f t="shared" si="24"/>
        <v>2.288</v>
      </c>
      <c r="AI53" s="39">
        <f t="shared" si="25"/>
        <v>0.894</v>
      </c>
      <c r="AJ53" s="33">
        <v>1.1</v>
      </c>
      <c r="AK53" s="40">
        <f t="shared" si="26"/>
        <v>0.371</v>
      </c>
      <c r="AL53" s="35">
        <f t="shared" si="27"/>
        <v>1.407893579</v>
      </c>
      <c r="AM53" s="33">
        <v>3.83</v>
      </c>
      <c r="AN53" s="34">
        <f t="shared" si="28"/>
        <v>0.545</v>
      </c>
      <c r="AO53" s="35">
        <f t="shared" si="29"/>
        <v>-0.08567691763</v>
      </c>
      <c r="AP53" s="33">
        <v>71.43</v>
      </c>
      <c r="AQ53" s="34">
        <f t="shared" si="30"/>
        <v>0.735</v>
      </c>
      <c r="AR53" s="35">
        <f t="shared" si="31"/>
        <v>0.5960739334</v>
      </c>
      <c r="AS53" s="36">
        <f t="shared" si="32"/>
        <v>5352.41487</v>
      </c>
      <c r="AT53" s="35">
        <f t="shared" si="33"/>
        <v>0.3798781699</v>
      </c>
      <c r="AU53" s="40">
        <f t="shared" si="34"/>
        <v>0.667</v>
      </c>
      <c r="AV53" s="33">
        <v>0.031</v>
      </c>
      <c r="AW53" s="40">
        <f t="shared" si="35"/>
        <v>0.674</v>
      </c>
      <c r="AX53" s="35">
        <f t="shared" si="36"/>
        <v>0.5424393078</v>
      </c>
      <c r="AY53" s="33">
        <v>0.27</v>
      </c>
      <c r="AZ53" s="34">
        <f t="shared" si="37"/>
        <v>0.212</v>
      </c>
      <c r="BA53" s="35">
        <f t="shared" si="38"/>
        <v>-0.8068044629</v>
      </c>
      <c r="BB53" s="41">
        <f t="shared" si="39"/>
        <v>0.3197009388</v>
      </c>
      <c r="BC53" s="34">
        <f t="shared" si="40"/>
        <v>0.348</v>
      </c>
      <c r="BD53" s="35">
        <f t="shared" si="41"/>
        <v>-0.5710817653</v>
      </c>
      <c r="BE53" s="33">
        <v>100.0</v>
      </c>
      <c r="BF53" s="34">
        <f t="shared" si="42"/>
        <v>0.697</v>
      </c>
      <c r="BG53" s="35">
        <f t="shared" si="43"/>
        <v>0.7202309769</v>
      </c>
      <c r="BH53" s="36">
        <f t="shared" si="44"/>
        <v>3055.713543</v>
      </c>
      <c r="BI53" s="35">
        <f t="shared" si="45"/>
        <v>-0.3482159745</v>
      </c>
      <c r="BJ53" s="40">
        <f t="shared" si="46"/>
        <v>0.402</v>
      </c>
      <c r="BK53" s="42">
        <v>1.28</v>
      </c>
      <c r="BL53" s="41">
        <f t="shared" si="47"/>
        <v>1.515619265</v>
      </c>
      <c r="BM53" s="40">
        <f t="shared" si="48"/>
        <v>0.561</v>
      </c>
      <c r="BN53" s="35">
        <f t="shared" si="49"/>
        <v>0.1086860605</v>
      </c>
      <c r="BO53" s="43">
        <f t="shared" si="50"/>
        <v>1.710802973</v>
      </c>
      <c r="BP53" s="44">
        <f t="shared" si="51"/>
        <v>0.621</v>
      </c>
      <c r="BQ53" s="45"/>
      <c r="BR53" s="45"/>
      <c r="BS53" s="45"/>
      <c r="BT53" s="45"/>
    </row>
    <row r="54">
      <c r="A54" s="28">
        <v>2025.0</v>
      </c>
      <c r="B54" s="29" t="s">
        <v>96</v>
      </c>
      <c r="C54" s="29" t="s">
        <v>16</v>
      </c>
      <c r="D54" s="30">
        <f t="array" ref="D54">INDEX(
  TP!C:C,
  MATCH(
    1,
    (TP!A:A = A54) * (TP!B:B = C54),
    0
  )
)
</f>
        <v>52.57</v>
      </c>
      <c r="E54" s="31">
        <f t="shared" si="1"/>
        <v>3.65781382</v>
      </c>
      <c r="F54" s="32">
        <f t="shared" si="2"/>
        <v>0.636</v>
      </c>
      <c r="G54" s="33">
        <v>9.31</v>
      </c>
      <c r="H54" s="34">
        <f t="shared" si="3"/>
        <v>0.205</v>
      </c>
      <c r="I54" s="35">
        <f t="shared" si="4"/>
        <v>-0.7484476673</v>
      </c>
      <c r="J54" s="33">
        <v>95.45</v>
      </c>
      <c r="K54" s="34">
        <f t="shared" si="5"/>
        <v>0.068</v>
      </c>
      <c r="L54" s="35">
        <f t="shared" si="6"/>
        <v>-1.570547093</v>
      </c>
      <c r="M54" s="36">
        <f t="shared" si="7"/>
        <v>6504.084868</v>
      </c>
      <c r="N54" s="35">
        <f t="shared" si="8"/>
        <v>-0.8562052042</v>
      </c>
      <c r="O54" s="37">
        <f t="shared" si="9"/>
        <v>0.182</v>
      </c>
      <c r="P54" s="33">
        <v>3.39</v>
      </c>
      <c r="Q54" s="34">
        <f t="shared" si="10"/>
        <v>0.015</v>
      </c>
      <c r="R54" s="35">
        <f t="shared" si="11"/>
        <v>-1.737629048</v>
      </c>
      <c r="S54" s="33">
        <v>56.25</v>
      </c>
      <c r="T54" s="34">
        <f t="shared" si="12"/>
        <v>0.288</v>
      </c>
      <c r="U54" s="35">
        <f t="shared" si="13"/>
        <v>-0.5173201645</v>
      </c>
      <c r="V54" s="36">
        <f t="shared" si="14"/>
        <v>3041.75613</v>
      </c>
      <c r="W54" s="35">
        <f t="shared" si="15"/>
        <v>-1.755669977</v>
      </c>
      <c r="X54" s="37">
        <f t="shared" si="16"/>
        <v>0.038</v>
      </c>
      <c r="Y54" s="33">
        <v>2.7</v>
      </c>
      <c r="Z54" s="34">
        <f t="shared" si="17"/>
        <v>0.015</v>
      </c>
      <c r="AA54" s="35">
        <f t="shared" si="18"/>
        <v>-1.571877172</v>
      </c>
      <c r="AB54" s="33">
        <v>60.78</v>
      </c>
      <c r="AC54" s="34">
        <f t="shared" si="19"/>
        <v>0.144</v>
      </c>
      <c r="AD54" s="35">
        <f t="shared" si="20"/>
        <v>-1.041719246</v>
      </c>
      <c r="AE54" s="36">
        <f t="shared" si="21"/>
        <v>3225.257744</v>
      </c>
      <c r="AF54" s="35">
        <f t="shared" si="22"/>
        <v>-1.745262028</v>
      </c>
      <c r="AG54" s="37">
        <f t="shared" si="23"/>
        <v>0.045</v>
      </c>
      <c r="AH54" s="38">
        <f t="shared" si="24"/>
        <v>0.265</v>
      </c>
      <c r="AI54" s="39">
        <f t="shared" si="25"/>
        <v>0</v>
      </c>
      <c r="AJ54" s="33">
        <v>0.74</v>
      </c>
      <c r="AK54" s="40">
        <f t="shared" si="26"/>
        <v>0.053</v>
      </c>
      <c r="AL54" s="35">
        <f t="shared" si="27"/>
        <v>2.323073736</v>
      </c>
      <c r="AM54" s="33">
        <v>2.33</v>
      </c>
      <c r="AN54" s="34">
        <f t="shared" si="28"/>
        <v>0.008</v>
      </c>
      <c r="AO54" s="35">
        <f t="shared" si="29"/>
        <v>-1.715090175</v>
      </c>
      <c r="AP54" s="33">
        <v>68.18</v>
      </c>
      <c r="AQ54" s="34">
        <f t="shared" si="30"/>
        <v>0.515</v>
      </c>
      <c r="AR54" s="35">
        <f t="shared" si="31"/>
        <v>0.06572739</v>
      </c>
      <c r="AS54" s="36">
        <f t="shared" si="32"/>
        <v>3902.505496</v>
      </c>
      <c r="AT54" s="35">
        <f t="shared" si="33"/>
        <v>-1.632051749</v>
      </c>
      <c r="AU54" s="40">
        <f t="shared" si="34"/>
        <v>0.038</v>
      </c>
      <c r="AV54" s="33">
        <v>0.007</v>
      </c>
      <c r="AW54" s="40">
        <f t="shared" si="35"/>
        <v>0.606</v>
      </c>
      <c r="AX54" s="35">
        <f t="shared" si="36"/>
        <v>0.4176849112</v>
      </c>
      <c r="AY54" s="33">
        <v>0.42</v>
      </c>
      <c r="AZ54" s="34">
        <f t="shared" si="37"/>
        <v>0.477</v>
      </c>
      <c r="BA54" s="35">
        <f t="shared" si="38"/>
        <v>-0.1680842631</v>
      </c>
      <c r="BB54" s="41">
        <f t="shared" si="39"/>
        <v>0.4576774387</v>
      </c>
      <c r="BC54" s="34">
        <f t="shared" si="40"/>
        <v>0.538</v>
      </c>
      <c r="BD54" s="35">
        <f t="shared" si="41"/>
        <v>0.005996905197</v>
      </c>
      <c r="BE54" s="33">
        <v>100.0</v>
      </c>
      <c r="BF54" s="34">
        <f t="shared" si="42"/>
        <v>0.697</v>
      </c>
      <c r="BG54" s="35">
        <f t="shared" si="43"/>
        <v>0.7202309769</v>
      </c>
      <c r="BH54" s="36">
        <f t="shared" si="44"/>
        <v>4151.070946</v>
      </c>
      <c r="BI54" s="35">
        <f t="shared" si="45"/>
        <v>0.3322684881</v>
      </c>
      <c r="BJ54" s="40">
        <f t="shared" si="46"/>
        <v>0.636</v>
      </c>
      <c r="BK54" s="42">
        <v>1.48</v>
      </c>
      <c r="BL54" s="41">
        <f t="shared" si="47"/>
        <v>1.612768117</v>
      </c>
      <c r="BM54" s="40">
        <f t="shared" si="48"/>
        <v>0.644</v>
      </c>
      <c r="BN54" s="35">
        <f t="shared" si="49"/>
        <v>0.3197866845</v>
      </c>
      <c r="BO54" s="43">
        <f t="shared" si="50"/>
        <v>3.39281382</v>
      </c>
      <c r="BP54" s="44">
        <f t="shared" si="51"/>
        <v>0.833</v>
      </c>
    </row>
    <row r="55">
      <c r="A55" s="28">
        <v>2023.0</v>
      </c>
      <c r="B55" s="29" t="s">
        <v>73</v>
      </c>
      <c r="C55" s="29" t="s">
        <v>25</v>
      </c>
      <c r="D55" s="30">
        <f t="array" ref="D55">INDEX(
  TP!C:C,
  MATCH(
    1,
    (TP!A:A = A55) * (TP!B:B = C55),
    0
  )
)
</f>
        <v>50.57</v>
      </c>
      <c r="E55" s="31">
        <f t="shared" si="1"/>
        <v>3.160842945</v>
      </c>
      <c r="F55" s="32">
        <f t="shared" si="2"/>
        <v>0.606</v>
      </c>
      <c r="G55" s="33">
        <v>14.83</v>
      </c>
      <c r="H55" s="34">
        <f t="shared" si="3"/>
        <v>0.758</v>
      </c>
      <c r="I55" s="35">
        <f t="shared" si="4"/>
        <v>0.4121402288</v>
      </c>
      <c r="J55" s="33">
        <v>95.88</v>
      </c>
      <c r="K55" s="34">
        <f t="shared" si="5"/>
        <v>0.098</v>
      </c>
      <c r="L55" s="35">
        <f t="shared" si="6"/>
        <v>-1.238410909</v>
      </c>
      <c r="M55" s="36">
        <f t="shared" si="7"/>
        <v>7734.127153</v>
      </c>
      <c r="N55" s="35">
        <f t="shared" si="8"/>
        <v>0.4120256808</v>
      </c>
      <c r="O55" s="37">
        <f t="shared" si="9"/>
        <v>0.689</v>
      </c>
      <c r="P55" s="33">
        <v>8.51</v>
      </c>
      <c r="Q55" s="34">
        <f t="shared" si="10"/>
        <v>0.795</v>
      </c>
      <c r="R55" s="35">
        <f t="shared" si="11"/>
        <v>0.7828861858</v>
      </c>
      <c r="S55" s="33">
        <v>57.49</v>
      </c>
      <c r="T55" s="34">
        <f t="shared" si="12"/>
        <v>0.379</v>
      </c>
      <c r="U55" s="35">
        <f t="shared" si="13"/>
        <v>-0.3404472034</v>
      </c>
      <c r="V55" s="36">
        <f t="shared" si="14"/>
        <v>4733.300022</v>
      </c>
      <c r="W55" s="35">
        <f t="shared" si="15"/>
        <v>0.3208425444</v>
      </c>
      <c r="X55" s="37">
        <f t="shared" si="16"/>
        <v>0.644</v>
      </c>
      <c r="Y55" s="33">
        <v>6.47</v>
      </c>
      <c r="Z55" s="34">
        <f t="shared" si="17"/>
        <v>0.856</v>
      </c>
      <c r="AA55" s="35">
        <f t="shared" si="18"/>
        <v>1.03782096</v>
      </c>
      <c r="AB55" s="33">
        <v>65.35</v>
      </c>
      <c r="AC55" s="34">
        <f t="shared" si="19"/>
        <v>0.28</v>
      </c>
      <c r="AD55" s="35">
        <f t="shared" si="20"/>
        <v>-0.4685874288</v>
      </c>
      <c r="AE55" s="36">
        <f t="shared" si="21"/>
        <v>5329.91743</v>
      </c>
      <c r="AF55" s="35">
        <f t="shared" si="22"/>
        <v>0.3751996606</v>
      </c>
      <c r="AG55" s="37">
        <f t="shared" si="23"/>
        <v>0.644</v>
      </c>
      <c r="AH55" s="38">
        <f t="shared" si="24"/>
        <v>1.977</v>
      </c>
      <c r="AI55" s="39">
        <f t="shared" si="25"/>
        <v>0.788</v>
      </c>
      <c r="AJ55" s="33">
        <v>1.78</v>
      </c>
      <c r="AK55" s="40">
        <f t="shared" si="26"/>
        <v>0.909</v>
      </c>
      <c r="AL55" s="35">
        <f t="shared" si="27"/>
        <v>-0.3207800515</v>
      </c>
      <c r="AM55" s="33">
        <v>4.54</v>
      </c>
      <c r="AN55" s="34">
        <f t="shared" si="28"/>
        <v>0.811</v>
      </c>
      <c r="AO55" s="35">
        <f t="shared" si="29"/>
        <v>0.6855786907</v>
      </c>
      <c r="AP55" s="33">
        <v>60.67</v>
      </c>
      <c r="AQ55" s="34">
        <f t="shared" si="30"/>
        <v>0.114</v>
      </c>
      <c r="AR55" s="35">
        <f t="shared" si="31"/>
        <v>-1.159781084</v>
      </c>
      <c r="AS55" s="36">
        <f t="shared" si="32"/>
        <v>4942.0514</v>
      </c>
      <c r="AT55" s="35">
        <f t="shared" si="33"/>
        <v>-0.1895522764</v>
      </c>
      <c r="AU55" s="40">
        <f t="shared" si="34"/>
        <v>0.402</v>
      </c>
      <c r="AV55" s="33">
        <v>-0.245</v>
      </c>
      <c r="AW55" s="40">
        <f t="shared" si="35"/>
        <v>0.174</v>
      </c>
      <c r="AX55" s="35">
        <f t="shared" si="36"/>
        <v>-0.8922362532</v>
      </c>
      <c r="AY55" s="33">
        <v>0.82</v>
      </c>
      <c r="AZ55" s="34">
        <f t="shared" si="37"/>
        <v>0.947</v>
      </c>
      <c r="BA55" s="35">
        <f t="shared" si="38"/>
        <v>1.535169603</v>
      </c>
      <c r="BB55" s="41">
        <f t="shared" si="39"/>
        <v>0.83635683</v>
      </c>
      <c r="BC55" s="34">
        <f t="shared" si="40"/>
        <v>0.939</v>
      </c>
      <c r="BD55" s="35">
        <f t="shared" si="41"/>
        <v>1.589801392</v>
      </c>
      <c r="BE55" s="33">
        <v>87.5</v>
      </c>
      <c r="BF55" s="34">
        <f t="shared" si="42"/>
        <v>0.326</v>
      </c>
      <c r="BG55" s="35">
        <f t="shared" si="43"/>
        <v>-0.03004723197</v>
      </c>
      <c r="BH55" s="36">
        <f t="shared" si="44"/>
        <v>5858.078252</v>
      </c>
      <c r="BI55" s="35">
        <f t="shared" si="45"/>
        <v>1.392736921</v>
      </c>
      <c r="BJ55" s="40">
        <f t="shared" si="46"/>
        <v>0.917</v>
      </c>
      <c r="BK55" s="42">
        <v>1.89</v>
      </c>
      <c r="BL55" s="41">
        <f t="shared" si="47"/>
        <v>1.927700499</v>
      </c>
      <c r="BM55" s="40">
        <f t="shared" si="48"/>
        <v>0.856</v>
      </c>
      <c r="BN55" s="35">
        <f t="shared" si="49"/>
        <v>1.004122329</v>
      </c>
      <c r="BO55" s="43">
        <f t="shared" si="50"/>
        <v>1.183842945</v>
      </c>
      <c r="BP55" s="44">
        <f t="shared" si="51"/>
        <v>0.561</v>
      </c>
    </row>
    <row r="56">
      <c r="A56" s="28">
        <v>2025.0</v>
      </c>
      <c r="B56" s="29" t="s">
        <v>97</v>
      </c>
      <c r="C56" s="29" t="s">
        <v>33</v>
      </c>
      <c r="D56" s="30">
        <f t="array" ref="D56">INDEX(
  TP!C:C,
  MATCH(
    1,
    (TP!A:A = A56) * (TP!B:B = C56),
    0
  )
)
</f>
        <v>52.41</v>
      </c>
      <c r="E56" s="31">
        <f t="shared" si="1"/>
        <v>3.412219865</v>
      </c>
      <c r="F56" s="32">
        <f t="shared" si="2"/>
        <v>0.629</v>
      </c>
      <c r="G56" s="33">
        <v>10.64</v>
      </c>
      <c r="H56" s="34">
        <f t="shared" si="3"/>
        <v>0.295</v>
      </c>
      <c r="I56" s="35">
        <f t="shared" si="4"/>
        <v>-0.4688132648</v>
      </c>
      <c r="J56" s="33">
        <v>98.88</v>
      </c>
      <c r="K56" s="34">
        <f t="shared" si="5"/>
        <v>0.871</v>
      </c>
      <c r="L56" s="35">
        <f t="shared" si="6"/>
        <v>1.078818282</v>
      </c>
      <c r="M56" s="36">
        <f t="shared" si="7"/>
        <v>7088.207885</v>
      </c>
      <c r="N56" s="35">
        <f t="shared" si="8"/>
        <v>-0.2539471682</v>
      </c>
      <c r="O56" s="37">
        <f t="shared" si="9"/>
        <v>0.356</v>
      </c>
      <c r="P56" s="33">
        <v>5.62</v>
      </c>
      <c r="Q56" s="34">
        <f t="shared" si="10"/>
        <v>0.28</v>
      </c>
      <c r="R56" s="35">
        <f t="shared" si="11"/>
        <v>-0.6398265145</v>
      </c>
      <c r="S56" s="33">
        <v>72.34</v>
      </c>
      <c r="T56" s="34">
        <f t="shared" si="12"/>
        <v>0.962</v>
      </c>
      <c r="U56" s="35">
        <f t="shared" si="13"/>
        <v>1.777749146</v>
      </c>
      <c r="V56" s="36">
        <f t="shared" si="14"/>
        <v>4998.034506</v>
      </c>
      <c r="W56" s="35">
        <f t="shared" si="15"/>
        <v>0.6458264089</v>
      </c>
      <c r="X56" s="37">
        <f t="shared" si="16"/>
        <v>0.773</v>
      </c>
      <c r="Y56" s="33">
        <v>4.66</v>
      </c>
      <c r="Z56" s="34">
        <f t="shared" si="17"/>
        <v>0.447</v>
      </c>
      <c r="AA56" s="35">
        <f t="shared" si="18"/>
        <v>-0.2151110344</v>
      </c>
      <c r="AB56" s="33">
        <v>73.08</v>
      </c>
      <c r="AC56" s="34">
        <f t="shared" si="19"/>
        <v>0.644</v>
      </c>
      <c r="AD56" s="35">
        <f t="shared" si="20"/>
        <v>0.5008456007</v>
      </c>
      <c r="AE56" s="36">
        <f t="shared" si="21"/>
        <v>5137.937441</v>
      </c>
      <c r="AF56" s="35">
        <f t="shared" si="22"/>
        <v>0.1817782658</v>
      </c>
      <c r="AG56" s="37">
        <f t="shared" si="23"/>
        <v>0.576</v>
      </c>
      <c r="AH56" s="38">
        <f t="shared" si="24"/>
        <v>1.705</v>
      </c>
      <c r="AI56" s="39">
        <f t="shared" si="25"/>
        <v>0.621</v>
      </c>
      <c r="AJ56" s="33">
        <v>1.49</v>
      </c>
      <c r="AK56" s="40">
        <f t="shared" si="26"/>
        <v>0.773</v>
      </c>
      <c r="AL56" s="35">
        <f t="shared" si="27"/>
        <v>0.4164484085</v>
      </c>
      <c r="AM56" s="33">
        <v>3.35</v>
      </c>
      <c r="AN56" s="34">
        <f t="shared" si="28"/>
        <v>0.303</v>
      </c>
      <c r="AO56" s="35">
        <f t="shared" si="29"/>
        <v>-0.6070891599</v>
      </c>
      <c r="AP56" s="33">
        <v>55.36</v>
      </c>
      <c r="AQ56" s="34">
        <f t="shared" si="30"/>
        <v>0.03</v>
      </c>
      <c r="AR56" s="35">
        <f t="shared" si="31"/>
        <v>-2.026285744</v>
      </c>
      <c r="AS56" s="36">
        <f t="shared" si="32"/>
        <v>3872.54312</v>
      </c>
      <c r="AT56" s="35">
        <f t="shared" si="33"/>
        <v>-1.673628279</v>
      </c>
      <c r="AU56" s="40">
        <f t="shared" si="34"/>
        <v>0.03</v>
      </c>
      <c r="AV56" s="33">
        <v>-0.215</v>
      </c>
      <c r="AW56" s="40">
        <f t="shared" si="35"/>
        <v>0.22</v>
      </c>
      <c r="AX56" s="35">
        <f t="shared" si="36"/>
        <v>-0.7362932574</v>
      </c>
      <c r="AY56" s="33">
        <v>0.72</v>
      </c>
      <c r="AZ56" s="34">
        <f t="shared" si="37"/>
        <v>0.879</v>
      </c>
      <c r="BA56" s="35">
        <f t="shared" si="38"/>
        <v>1.109356137</v>
      </c>
      <c r="BB56" s="41">
        <f t="shared" si="39"/>
        <v>0.7805883742</v>
      </c>
      <c r="BC56" s="34">
        <f t="shared" si="40"/>
        <v>0.924</v>
      </c>
      <c r="BD56" s="35">
        <f t="shared" si="41"/>
        <v>1.356553076</v>
      </c>
      <c r="BE56" s="33">
        <v>100.0</v>
      </c>
      <c r="BF56" s="34">
        <f t="shared" si="42"/>
        <v>0.697</v>
      </c>
      <c r="BG56" s="35">
        <f t="shared" si="43"/>
        <v>0.7202309769</v>
      </c>
      <c r="BH56" s="36">
        <f t="shared" si="44"/>
        <v>6355.235875</v>
      </c>
      <c r="BI56" s="35">
        <f t="shared" si="45"/>
        <v>1.701593223</v>
      </c>
      <c r="BJ56" s="40">
        <f t="shared" si="46"/>
        <v>0.939</v>
      </c>
      <c r="BK56" s="42">
        <v>1.49</v>
      </c>
      <c r="BL56" s="41">
        <f t="shared" si="47"/>
        <v>1.615384274</v>
      </c>
      <c r="BM56" s="40">
        <f t="shared" si="48"/>
        <v>0.652</v>
      </c>
      <c r="BN56" s="35">
        <f t="shared" si="49"/>
        <v>0.325471491</v>
      </c>
      <c r="BO56" s="43">
        <f t="shared" si="50"/>
        <v>1.707219865</v>
      </c>
      <c r="BP56" s="44">
        <f t="shared" si="51"/>
        <v>0.614</v>
      </c>
    </row>
    <row r="57">
      <c r="A57" s="28">
        <v>2023.0</v>
      </c>
      <c r="B57" s="29" t="s">
        <v>89</v>
      </c>
      <c r="C57" s="29" t="s">
        <v>21</v>
      </c>
      <c r="D57" s="30">
        <f t="array" ref="D57">INDEX(
  TP!C:C,
  MATCH(
    1,
    (TP!A:A = A57) * (TP!B:B = C57),
    0
  )
)
</f>
        <v>45.37</v>
      </c>
      <c r="E57" s="31">
        <f t="shared" si="1"/>
        <v>2.112522724</v>
      </c>
      <c r="F57" s="32">
        <f t="shared" si="2"/>
        <v>0.47</v>
      </c>
      <c r="G57" s="33">
        <v>20.08</v>
      </c>
      <c r="H57" s="34">
        <f t="shared" si="3"/>
        <v>0.909</v>
      </c>
      <c r="I57" s="35">
        <f t="shared" si="4"/>
        <v>1.515960239</v>
      </c>
      <c r="J57" s="33">
        <v>97.76</v>
      </c>
      <c r="K57" s="34">
        <f t="shared" si="5"/>
        <v>0.5</v>
      </c>
      <c r="L57" s="35">
        <f t="shared" si="6"/>
        <v>0.213719384</v>
      </c>
      <c r="M57" s="36">
        <f t="shared" si="7"/>
        <v>8703.554897</v>
      </c>
      <c r="N57" s="35">
        <f t="shared" si="8"/>
        <v>1.411550835</v>
      </c>
      <c r="O57" s="37">
        <f t="shared" si="9"/>
        <v>0.902</v>
      </c>
      <c r="P57" s="33">
        <v>4.85</v>
      </c>
      <c r="Q57" s="34">
        <f t="shared" si="10"/>
        <v>0.114</v>
      </c>
      <c r="R57" s="35">
        <f t="shared" si="11"/>
        <v>-1.018888376</v>
      </c>
      <c r="S57" s="33">
        <v>50.93</v>
      </c>
      <c r="T57" s="34">
        <f t="shared" si="12"/>
        <v>0.091</v>
      </c>
      <c r="U57" s="35">
        <f t="shared" si="13"/>
        <v>-1.276162224</v>
      </c>
      <c r="V57" s="36">
        <f t="shared" si="14"/>
        <v>3288.59205</v>
      </c>
      <c r="W57" s="35">
        <f t="shared" si="15"/>
        <v>-1.452658106</v>
      </c>
      <c r="X57" s="37">
        <f t="shared" si="16"/>
        <v>0.061</v>
      </c>
      <c r="Y57" s="33">
        <v>3.59</v>
      </c>
      <c r="Z57" s="34">
        <f t="shared" si="17"/>
        <v>0.152</v>
      </c>
      <c r="AA57" s="35">
        <f t="shared" si="18"/>
        <v>-0.955794589</v>
      </c>
      <c r="AB57" s="33">
        <v>53.75</v>
      </c>
      <c r="AC57" s="34">
        <f t="shared" si="19"/>
        <v>0.03</v>
      </c>
      <c r="AD57" s="35">
        <f t="shared" si="20"/>
        <v>-1.923364032</v>
      </c>
      <c r="AE57" s="36">
        <f t="shared" si="21"/>
        <v>3322.115594</v>
      </c>
      <c r="AF57" s="35">
        <f t="shared" si="22"/>
        <v>-1.64767696</v>
      </c>
      <c r="AG57" s="37">
        <f t="shared" si="23"/>
        <v>0.068</v>
      </c>
      <c r="AH57" s="38">
        <f t="shared" si="24"/>
        <v>1.031</v>
      </c>
      <c r="AI57" s="39">
        <f t="shared" si="25"/>
        <v>0.25</v>
      </c>
      <c r="AJ57" s="33">
        <v>1.03</v>
      </c>
      <c r="AK57" s="40">
        <f t="shared" si="26"/>
        <v>0.288</v>
      </c>
      <c r="AL57" s="35">
        <f t="shared" si="27"/>
        <v>1.585845276</v>
      </c>
      <c r="AM57" s="33">
        <v>3.59</v>
      </c>
      <c r="AN57" s="34">
        <f t="shared" si="28"/>
        <v>0.402</v>
      </c>
      <c r="AO57" s="35">
        <f t="shared" si="29"/>
        <v>-0.3463830388</v>
      </c>
      <c r="AP57" s="33">
        <v>71.25</v>
      </c>
      <c r="AQ57" s="34">
        <f t="shared" si="30"/>
        <v>0.727</v>
      </c>
      <c r="AR57" s="35">
        <f t="shared" si="31"/>
        <v>0.566700894</v>
      </c>
      <c r="AS57" s="36">
        <f t="shared" si="32"/>
        <v>5166.144418</v>
      </c>
      <c r="AT57" s="35">
        <f t="shared" si="33"/>
        <v>0.1214047077</v>
      </c>
      <c r="AU57" s="40">
        <f t="shared" si="34"/>
        <v>0.545</v>
      </c>
      <c r="AV57" s="33">
        <v>0.048</v>
      </c>
      <c r="AW57" s="40">
        <f t="shared" si="35"/>
        <v>0.735</v>
      </c>
      <c r="AX57" s="35">
        <f t="shared" si="36"/>
        <v>0.6308070054</v>
      </c>
      <c r="AY57" s="33">
        <v>0.4</v>
      </c>
      <c r="AZ57" s="34">
        <f t="shared" si="37"/>
        <v>0.455</v>
      </c>
      <c r="BA57" s="35">
        <f t="shared" si="38"/>
        <v>-0.2532469564</v>
      </c>
      <c r="BB57" s="41">
        <f t="shared" si="39"/>
        <v>0.3357414982</v>
      </c>
      <c r="BC57" s="34">
        <f t="shared" si="40"/>
        <v>0.371</v>
      </c>
      <c r="BD57" s="35">
        <f t="shared" si="41"/>
        <v>-0.5039930604</v>
      </c>
      <c r="BE57" s="33">
        <v>88.89</v>
      </c>
      <c r="BF57" s="34">
        <f t="shared" si="42"/>
        <v>0.394</v>
      </c>
      <c r="BG57" s="35">
        <f t="shared" si="43"/>
        <v>0.05338370486</v>
      </c>
      <c r="BH57" s="36">
        <f t="shared" si="44"/>
        <v>2834.519458</v>
      </c>
      <c r="BI57" s="35">
        <f t="shared" si="45"/>
        <v>-0.4856315223</v>
      </c>
      <c r="BJ57" s="40">
        <f t="shared" si="46"/>
        <v>0.356</v>
      </c>
      <c r="BK57" s="42">
        <v>1.39</v>
      </c>
      <c r="BL57" s="41">
        <f t="shared" si="47"/>
        <v>1.166701706</v>
      </c>
      <c r="BM57" s="40">
        <f t="shared" si="48"/>
        <v>0.303</v>
      </c>
      <c r="BN57" s="35">
        <f t="shared" si="49"/>
        <v>-0.649498035</v>
      </c>
      <c r="BO57" s="43">
        <f t="shared" si="50"/>
        <v>1.081522724</v>
      </c>
      <c r="BP57" s="44">
        <f t="shared" si="51"/>
        <v>0.545</v>
      </c>
      <c r="BQ57" s="45"/>
      <c r="BR57" s="45"/>
      <c r="BS57" s="45"/>
      <c r="BT57" s="45"/>
    </row>
    <row r="58">
      <c r="A58" s="28">
        <v>2022.0</v>
      </c>
      <c r="B58" s="29" t="s">
        <v>85</v>
      </c>
      <c r="C58" s="29" t="s">
        <v>25</v>
      </c>
      <c r="D58" s="30">
        <f t="array" ref="D58">INDEX(
  TP!C:C,
  MATCH(
    1,
    (TP!A:A = A58) * (TP!B:B = C58),
    0
  )
)
</f>
        <v>50.78</v>
      </c>
      <c r="E58" s="31">
        <f t="shared" si="1"/>
        <v>3.008616881</v>
      </c>
      <c r="F58" s="32">
        <f t="shared" si="2"/>
        <v>0.598</v>
      </c>
      <c r="G58" s="33">
        <v>12.68</v>
      </c>
      <c r="H58" s="34">
        <f t="shared" si="3"/>
        <v>0.591</v>
      </c>
      <c r="I58" s="35">
        <f t="shared" si="4"/>
        <v>-0.03990034665</v>
      </c>
      <c r="J58" s="33">
        <v>97.28</v>
      </c>
      <c r="K58" s="34">
        <f t="shared" si="5"/>
        <v>0.409</v>
      </c>
      <c r="L58" s="35">
        <f t="shared" si="6"/>
        <v>-0.1570372865</v>
      </c>
      <c r="M58" s="36">
        <f t="shared" si="7"/>
        <v>7432.325946</v>
      </c>
      <c r="N58" s="35">
        <f t="shared" si="8"/>
        <v>0.1008545798</v>
      </c>
      <c r="O58" s="37">
        <f t="shared" si="9"/>
        <v>0.583</v>
      </c>
      <c r="P58" s="33">
        <v>9.51</v>
      </c>
      <c r="Q58" s="34">
        <f t="shared" si="10"/>
        <v>0.909</v>
      </c>
      <c r="R58" s="35">
        <f t="shared" si="11"/>
        <v>1.275174317</v>
      </c>
      <c r="S58" s="33">
        <v>59.42</v>
      </c>
      <c r="T58" s="34">
        <f t="shared" si="12"/>
        <v>0.462</v>
      </c>
      <c r="U58" s="35">
        <f t="shared" si="13"/>
        <v>-0.06515299775</v>
      </c>
      <c r="V58" s="36">
        <f t="shared" si="14"/>
        <v>5109.370574</v>
      </c>
      <c r="W58" s="35">
        <f t="shared" si="15"/>
        <v>0.782500805</v>
      </c>
      <c r="X58" s="37">
        <f t="shared" si="16"/>
        <v>0.811</v>
      </c>
      <c r="Y58" s="33">
        <v>6.79</v>
      </c>
      <c r="Z58" s="34">
        <f t="shared" si="17"/>
        <v>0.917</v>
      </c>
      <c r="AA58" s="35">
        <f t="shared" si="18"/>
        <v>1.259333799</v>
      </c>
      <c r="AB58" s="33">
        <v>65.99</v>
      </c>
      <c r="AC58" s="34">
        <f t="shared" si="19"/>
        <v>0.348</v>
      </c>
      <c r="AD58" s="35">
        <f t="shared" si="20"/>
        <v>-0.3883238921</v>
      </c>
      <c r="AE58" s="36">
        <f t="shared" si="21"/>
        <v>5494.382709</v>
      </c>
      <c r="AF58" s="35">
        <f t="shared" si="22"/>
        <v>0.5408997626</v>
      </c>
      <c r="AG58" s="37">
        <f t="shared" si="23"/>
        <v>0.727</v>
      </c>
      <c r="AH58" s="38">
        <f t="shared" si="24"/>
        <v>2.121</v>
      </c>
      <c r="AI58" s="39">
        <f t="shared" si="25"/>
        <v>0.826</v>
      </c>
      <c r="AJ58" s="33">
        <v>1.83</v>
      </c>
      <c r="AK58" s="40">
        <f t="shared" si="26"/>
        <v>0.932</v>
      </c>
      <c r="AL58" s="35">
        <f t="shared" si="27"/>
        <v>-0.4478884066</v>
      </c>
      <c r="AM58" s="33">
        <v>5.48</v>
      </c>
      <c r="AN58" s="34">
        <f t="shared" si="28"/>
        <v>0.939</v>
      </c>
      <c r="AO58" s="35">
        <f t="shared" si="29"/>
        <v>1.706677665</v>
      </c>
      <c r="AP58" s="33">
        <v>66.67</v>
      </c>
      <c r="AQ58" s="34">
        <f t="shared" si="30"/>
        <v>0.379</v>
      </c>
      <c r="AR58" s="35">
        <f t="shared" si="31"/>
        <v>-0.1806797732</v>
      </c>
      <c r="AS58" s="36">
        <f t="shared" si="32"/>
        <v>5927.966015</v>
      </c>
      <c r="AT58" s="35">
        <f t="shared" si="33"/>
        <v>1.178527099</v>
      </c>
      <c r="AU58" s="40">
        <f t="shared" si="34"/>
        <v>0.894</v>
      </c>
      <c r="AV58" s="33">
        <v>-0.011</v>
      </c>
      <c r="AW58" s="40">
        <f t="shared" si="35"/>
        <v>0.561</v>
      </c>
      <c r="AX58" s="35">
        <f t="shared" si="36"/>
        <v>0.3241191137</v>
      </c>
      <c r="AY58" s="33">
        <v>0.59</v>
      </c>
      <c r="AZ58" s="34">
        <f t="shared" si="37"/>
        <v>0.735</v>
      </c>
      <c r="BA58" s="35">
        <f t="shared" si="38"/>
        <v>0.55579863</v>
      </c>
      <c r="BB58" s="41">
        <f t="shared" si="39"/>
        <v>0.6061029997</v>
      </c>
      <c r="BC58" s="34">
        <f t="shared" si="40"/>
        <v>0.795</v>
      </c>
      <c r="BD58" s="35">
        <f t="shared" si="41"/>
        <v>0.626778165</v>
      </c>
      <c r="BE58" s="33">
        <v>82.35</v>
      </c>
      <c r="BF58" s="34">
        <f t="shared" si="42"/>
        <v>0.174</v>
      </c>
      <c r="BG58" s="35">
        <f t="shared" si="43"/>
        <v>-0.339161854</v>
      </c>
      <c r="BH58" s="36">
        <f t="shared" si="44"/>
        <v>4298.002184</v>
      </c>
      <c r="BI58" s="35">
        <f t="shared" si="45"/>
        <v>0.4235486713</v>
      </c>
      <c r="BJ58" s="40">
        <f t="shared" si="46"/>
        <v>0.667</v>
      </c>
      <c r="BK58" s="42">
        <v>1.69</v>
      </c>
      <c r="BL58" s="41">
        <f t="shared" si="47"/>
        <v>1.736125542</v>
      </c>
      <c r="BM58" s="40">
        <f t="shared" si="48"/>
        <v>0.705</v>
      </c>
      <c r="BN58" s="35">
        <f t="shared" si="49"/>
        <v>0.5878375026</v>
      </c>
      <c r="BO58" s="43">
        <f t="shared" si="50"/>
        <v>0.887616881</v>
      </c>
      <c r="BP58" s="44">
        <f t="shared" si="51"/>
        <v>0.5</v>
      </c>
    </row>
    <row r="59">
      <c r="A59" s="28">
        <v>2022.0</v>
      </c>
      <c r="B59" s="29" t="s">
        <v>75</v>
      </c>
      <c r="C59" s="29" t="s">
        <v>12</v>
      </c>
      <c r="D59" s="30">
        <f t="array" ref="D59">INDEX(
  TP!C:C,
  MATCH(
    1,
    (TP!A:A = A59) * (TP!B:B = C59),
    0
  )
)
</f>
        <v>50.52</v>
      </c>
      <c r="E59" s="31">
        <f t="shared" si="1"/>
        <v>2.932189048</v>
      </c>
      <c r="F59" s="32">
        <f t="shared" si="2"/>
        <v>0.591</v>
      </c>
      <c r="G59" s="33">
        <v>7.47</v>
      </c>
      <c r="H59" s="34">
        <f t="shared" si="3"/>
        <v>0.083</v>
      </c>
      <c r="I59" s="35">
        <f t="shared" si="4"/>
        <v>-1.135310299</v>
      </c>
      <c r="J59" s="33">
        <v>98.43</v>
      </c>
      <c r="K59" s="34">
        <f t="shared" si="5"/>
        <v>0.78</v>
      </c>
      <c r="L59" s="35">
        <f t="shared" si="6"/>
        <v>0.7312339032</v>
      </c>
      <c r="M59" s="36">
        <f t="shared" si="7"/>
        <v>6142.014472</v>
      </c>
      <c r="N59" s="35">
        <f t="shared" si="8"/>
        <v>-1.229516646</v>
      </c>
      <c r="O59" s="37">
        <f t="shared" si="9"/>
        <v>0.098</v>
      </c>
      <c r="P59" s="33">
        <v>8.72</v>
      </c>
      <c r="Q59" s="34">
        <f t="shared" si="10"/>
        <v>0.811</v>
      </c>
      <c r="R59" s="35">
        <f t="shared" si="11"/>
        <v>0.8862666935</v>
      </c>
      <c r="S59" s="33">
        <v>64.13</v>
      </c>
      <c r="T59" s="34">
        <f t="shared" si="12"/>
        <v>0.697</v>
      </c>
      <c r="U59" s="35">
        <f t="shared" si="13"/>
        <v>0.6066789756</v>
      </c>
      <c r="V59" s="36">
        <f t="shared" si="14"/>
        <v>5331.190189</v>
      </c>
      <c r="W59" s="35">
        <f t="shared" si="15"/>
        <v>1.054803055</v>
      </c>
      <c r="X59" s="37">
        <f t="shared" si="16"/>
        <v>0.879</v>
      </c>
      <c r="Y59" s="33">
        <v>6.77</v>
      </c>
      <c r="Z59" s="34">
        <f t="shared" si="17"/>
        <v>0.902</v>
      </c>
      <c r="AA59" s="35">
        <f t="shared" si="18"/>
        <v>1.245489246</v>
      </c>
      <c r="AB59" s="33">
        <v>76.88</v>
      </c>
      <c r="AC59" s="34">
        <f t="shared" si="19"/>
        <v>0.826</v>
      </c>
      <c r="AD59" s="35">
        <f t="shared" si="20"/>
        <v>0.9774103501</v>
      </c>
      <c r="AE59" s="36">
        <f t="shared" si="21"/>
        <v>6393.077388</v>
      </c>
      <c r="AF59" s="35">
        <f t="shared" si="22"/>
        <v>1.446341934</v>
      </c>
      <c r="AG59" s="37">
        <f t="shared" si="23"/>
        <v>0.947</v>
      </c>
      <c r="AH59" s="38">
        <f t="shared" si="24"/>
        <v>1.924</v>
      </c>
      <c r="AI59" s="39">
        <f t="shared" si="25"/>
        <v>0.758</v>
      </c>
      <c r="AJ59" s="33">
        <v>0.98</v>
      </c>
      <c r="AK59" s="40">
        <f t="shared" si="26"/>
        <v>0.227</v>
      </c>
      <c r="AL59" s="35">
        <f t="shared" si="27"/>
        <v>1.712953631</v>
      </c>
      <c r="AM59" s="33">
        <v>2.89</v>
      </c>
      <c r="AN59" s="34">
        <f t="shared" si="28"/>
        <v>0.076</v>
      </c>
      <c r="AO59" s="35">
        <f t="shared" si="29"/>
        <v>-1.106775892</v>
      </c>
      <c r="AP59" s="33">
        <v>66.22</v>
      </c>
      <c r="AQ59" s="34">
        <f t="shared" si="30"/>
        <v>0.356</v>
      </c>
      <c r="AR59" s="35">
        <f t="shared" si="31"/>
        <v>-0.2541123715</v>
      </c>
      <c r="AS59" s="36">
        <f t="shared" si="32"/>
        <v>4280.068058</v>
      </c>
      <c r="AT59" s="35">
        <f t="shared" si="33"/>
        <v>-1.108136649</v>
      </c>
      <c r="AU59" s="40">
        <f t="shared" si="34"/>
        <v>0.121</v>
      </c>
      <c r="AV59" s="33">
        <v>-0.101</v>
      </c>
      <c r="AW59" s="40">
        <f t="shared" si="35"/>
        <v>0.409</v>
      </c>
      <c r="AX59" s="35">
        <f t="shared" si="36"/>
        <v>-0.1437098735</v>
      </c>
      <c r="AY59" s="33">
        <v>0.27</v>
      </c>
      <c r="AZ59" s="34">
        <f t="shared" si="37"/>
        <v>0.212</v>
      </c>
      <c r="BA59" s="35">
        <f t="shared" si="38"/>
        <v>-0.8068044629</v>
      </c>
      <c r="BB59" s="41">
        <f t="shared" si="39"/>
        <v>0.2749134575</v>
      </c>
      <c r="BC59" s="34">
        <f t="shared" si="40"/>
        <v>0.273</v>
      </c>
      <c r="BD59" s="35">
        <f t="shared" si="41"/>
        <v>-0.7584027958</v>
      </c>
      <c r="BE59" s="33">
        <v>100.0</v>
      </c>
      <c r="BF59" s="34">
        <f t="shared" si="42"/>
        <v>0.697</v>
      </c>
      <c r="BG59" s="35">
        <f t="shared" si="43"/>
        <v>0.7202309769</v>
      </c>
      <c r="BH59" s="36">
        <f t="shared" si="44"/>
        <v>2675.388368</v>
      </c>
      <c r="BI59" s="35">
        <f t="shared" si="45"/>
        <v>-0.584490793</v>
      </c>
      <c r="BJ59" s="40">
        <f t="shared" si="46"/>
        <v>0.333</v>
      </c>
      <c r="BK59" s="42">
        <v>1.45</v>
      </c>
      <c r="BL59" s="41">
        <f t="shared" si="47"/>
        <v>1.476387087</v>
      </c>
      <c r="BM59" s="40">
        <f t="shared" si="48"/>
        <v>0.492</v>
      </c>
      <c r="BN59" s="35">
        <f t="shared" si="49"/>
        <v>0.02343608339</v>
      </c>
      <c r="BO59" s="43">
        <f t="shared" si="50"/>
        <v>1.008189048</v>
      </c>
      <c r="BP59" s="44">
        <f t="shared" si="51"/>
        <v>0.515</v>
      </c>
    </row>
    <row r="60">
      <c r="A60" s="28">
        <v>2024.0</v>
      </c>
      <c r="B60" s="29" t="s">
        <v>72</v>
      </c>
      <c r="C60" s="29" t="s">
        <v>31</v>
      </c>
      <c r="D60" s="30">
        <f t="array" ref="D60">INDEX(
  TP!C:C,
  MATCH(
    1,
    (TP!A:A = A60) * (TP!B:B = C60),
    0
  )
)
</f>
        <v>50.57</v>
      </c>
      <c r="E60" s="31">
        <f t="shared" si="1"/>
        <v>2.824046487</v>
      </c>
      <c r="F60" s="32">
        <f t="shared" si="2"/>
        <v>0.561</v>
      </c>
      <c r="G60" s="33">
        <v>14.04</v>
      </c>
      <c r="H60" s="34">
        <f t="shared" si="3"/>
        <v>0.689</v>
      </c>
      <c r="I60" s="35">
        <f t="shared" si="4"/>
        <v>0.2460415988</v>
      </c>
      <c r="J60" s="33">
        <v>98.84</v>
      </c>
      <c r="K60" s="34">
        <f t="shared" si="5"/>
        <v>0.856</v>
      </c>
      <c r="L60" s="35">
        <f t="shared" si="6"/>
        <v>1.047921893</v>
      </c>
      <c r="M60" s="36">
        <f t="shared" si="7"/>
        <v>7825.112281</v>
      </c>
      <c r="N60" s="35">
        <f t="shared" si="8"/>
        <v>0.5058355851</v>
      </c>
      <c r="O60" s="37">
        <f t="shared" si="9"/>
        <v>0.758</v>
      </c>
      <c r="P60" s="33">
        <v>11.24</v>
      </c>
      <c r="Q60" s="34">
        <f t="shared" si="10"/>
        <v>0.962</v>
      </c>
      <c r="R60" s="35">
        <f t="shared" si="11"/>
        <v>2.126832785</v>
      </c>
      <c r="S60" s="33">
        <v>70.52</v>
      </c>
      <c r="T60" s="34">
        <f t="shared" si="12"/>
        <v>0.947</v>
      </c>
      <c r="U60" s="35">
        <f t="shared" si="13"/>
        <v>1.518145283</v>
      </c>
      <c r="V60" s="36">
        <f t="shared" si="14"/>
        <v>6456.641235</v>
      </c>
      <c r="W60" s="35">
        <f t="shared" si="15"/>
        <v>2.436388954</v>
      </c>
      <c r="X60" s="37">
        <f t="shared" si="16"/>
        <v>0.985</v>
      </c>
      <c r="Y60" s="33">
        <v>7.8</v>
      </c>
      <c r="Z60" s="34">
        <f t="shared" si="17"/>
        <v>0.962</v>
      </c>
      <c r="AA60" s="35">
        <f t="shared" si="18"/>
        <v>1.958483696</v>
      </c>
      <c r="AB60" s="33">
        <v>78.33</v>
      </c>
      <c r="AC60" s="34">
        <f t="shared" si="19"/>
        <v>0.909</v>
      </c>
      <c r="AD60" s="35">
        <f t="shared" si="20"/>
        <v>1.159257425</v>
      </c>
      <c r="AE60" s="36">
        <f t="shared" si="21"/>
        <v>6909.129055</v>
      </c>
      <c r="AF60" s="35">
        <f t="shared" si="22"/>
        <v>1.96626817</v>
      </c>
      <c r="AG60" s="37">
        <f t="shared" si="23"/>
        <v>0.97</v>
      </c>
      <c r="AH60" s="38">
        <f t="shared" si="24"/>
        <v>2.713</v>
      </c>
      <c r="AI60" s="39">
        <f t="shared" si="25"/>
        <v>0.985</v>
      </c>
      <c r="AJ60" s="33">
        <v>0.97</v>
      </c>
      <c r="AK60" s="40">
        <f t="shared" si="26"/>
        <v>0.205</v>
      </c>
      <c r="AL60" s="35">
        <f t="shared" si="27"/>
        <v>1.738375302</v>
      </c>
      <c r="AM60" s="33">
        <v>3.09</v>
      </c>
      <c r="AN60" s="34">
        <f t="shared" si="28"/>
        <v>0.159</v>
      </c>
      <c r="AO60" s="35">
        <f t="shared" si="29"/>
        <v>-0.8895207911</v>
      </c>
      <c r="AP60" s="33">
        <v>68.42</v>
      </c>
      <c r="AQ60" s="34">
        <f t="shared" si="30"/>
        <v>0.53</v>
      </c>
      <c r="AR60" s="35">
        <f t="shared" si="31"/>
        <v>0.1048914424</v>
      </c>
      <c r="AS60" s="36">
        <f t="shared" si="32"/>
        <v>4585.478745</v>
      </c>
      <c r="AT60" s="35">
        <f t="shared" si="33"/>
        <v>-0.6843412659</v>
      </c>
      <c r="AU60" s="40">
        <f t="shared" si="34"/>
        <v>0.242</v>
      </c>
      <c r="AV60" s="33">
        <v>-0.101</v>
      </c>
      <c r="AW60" s="40">
        <f t="shared" si="35"/>
        <v>0.409</v>
      </c>
      <c r="AX60" s="35">
        <f t="shared" si="36"/>
        <v>-0.1437098735</v>
      </c>
      <c r="AY60" s="33">
        <v>0.29</v>
      </c>
      <c r="AZ60" s="34">
        <f t="shared" si="37"/>
        <v>0.25</v>
      </c>
      <c r="BA60" s="35">
        <f t="shared" si="38"/>
        <v>-0.7216417696</v>
      </c>
      <c r="BB60" s="41">
        <f t="shared" si="39"/>
        <v>0.2957847326</v>
      </c>
      <c r="BC60" s="34">
        <f t="shared" si="40"/>
        <v>0.303</v>
      </c>
      <c r="BD60" s="35">
        <f t="shared" si="41"/>
        <v>-0.671109904</v>
      </c>
      <c r="BE60" s="33">
        <v>88.89</v>
      </c>
      <c r="BF60" s="34">
        <f t="shared" si="42"/>
        <v>0.394</v>
      </c>
      <c r="BG60" s="35">
        <f t="shared" si="43"/>
        <v>0.05338370486</v>
      </c>
      <c r="BH60" s="36">
        <f t="shared" si="44"/>
        <v>2537.149547</v>
      </c>
      <c r="BI60" s="35">
        <f t="shared" si="45"/>
        <v>-0.6703708628</v>
      </c>
      <c r="BJ60" s="40">
        <f t="shared" si="46"/>
        <v>0.28</v>
      </c>
      <c r="BK60" s="42">
        <v>1.07</v>
      </c>
      <c r="BL60" s="41">
        <f t="shared" si="47"/>
        <v>1.091343668</v>
      </c>
      <c r="BM60" s="40">
        <f t="shared" si="48"/>
        <v>0.25</v>
      </c>
      <c r="BN60" s="35">
        <f t="shared" si="49"/>
        <v>-0.8132480788</v>
      </c>
      <c r="BO60" s="43">
        <f t="shared" si="50"/>
        <v>0.1110464871</v>
      </c>
      <c r="BP60" s="44">
        <f t="shared" si="51"/>
        <v>0.356</v>
      </c>
      <c r="BQ60" s="45"/>
      <c r="BR60" s="45"/>
      <c r="BS60" s="45"/>
      <c r="BT60" s="45"/>
    </row>
    <row r="61">
      <c r="A61" s="28">
        <v>2024.0</v>
      </c>
      <c r="B61" s="29" t="s">
        <v>98</v>
      </c>
      <c r="C61" s="29" t="s">
        <v>10</v>
      </c>
      <c r="D61" s="30">
        <f t="array" ref="D61">INDEX(
  TP!C:C,
  MATCH(
    1,
    (TP!A:A = A61) * (TP!B:B = C61),
    0
  )
)
</f>
        <v>49.34</v>
      </c>
      <c r="E61" s="31">
        <f t="shared" si="1"/>
        <v>2.619550551</v>
      </c>
      <c r="F61" s="32">
        <f t="shared" si="2"/>
        <v>0.53</v>
      </c>
      <c r="G61" s="33">
        <v>16.79</v>
      </c>
      <c r="H61" s="34">
        <f t="shared" si="3"/>
        <v>0.848</v>
      </c>
      <c r="I61" s="35">
        <f t="shared" si="4"/>
        <v>0.8242330325</v>
      </c>
      <c r="J61" s="33">
        <v>98.77</v>
      </c>
      <c r="K61" s="34">
        <f t="shared" si="5"/>
        <v>0.833</v>
      </c>
      <c r="L61" s="35">
        <f t="shared" si="6"/>
        <v>0.9938532115</v>
      </c>
      <c r="M61" s="36">
        <f t="shared" si="7"/>
        <v>8303.976918</v>
      </c>
      <c r="N61" s="35">
        <f t="shared" si="8"/>
        <v>0.999567329</v>
      </c>
      <c r="O61" s="37">
        <f t="shared" si="9"/>
        <v>0.864</v>
      </c>
      <c r="P61" s="33">
        <v>6.93</v>
      </c>
      <c r="Q61" s="34">
        <f t="shared" si="10"/>
        <v>0.591</v>
      </c>
      <c r="R61" s="35">
        <f t="shared" si="11"/>
        <v>0.005070937897</v>
      </c>
      <c r="S61" s="33">
        <v>47.02</v>
      </c>
      <c r="T61" s="34">
        <f t="shared" si="12"/>
        <v>0.03</v>
      </c>
      <c r="U61" s="35">
        <f t="shared" si="13"/>
        <v>-1.833882609</v>
      </c>
      <c r="V61" s="36">
        <f t="shared" si="14"/>
        <v>3558.991786</v>
      </c>
      <c r="W61" s="35">
        <f t="shared" si="15"/>
        <v>-1.120719668</v>
      </c>
      <c r="X61" s="37">
        <f t="shared" si="16"/>
        <v>0.136</v>
      </c>
      <c r="Y61" s="33">
        <v>5.11</v>
      </c>
      <c r="Z61" s="34">
        <f t="shared" si="17"/>
        <v>0.614</v>
      </c>
      <c r="AA61" s="35">
        <f t="shared" si="18"/>
        <v>0.09639139506</v>
      </c>
      <c r="AB61" s="33">
        <v>62.9</v>
      </c>
      <c r="AC61" s="34">
        <f t="shared" si="19"/>
        <v>0.205</v>
      </c>
      <c r="AD61" s="35">
        <f t="shared" si="20"/>
        <v>-0.7758462804</v>
      </c>
      <c r="AE61" s="36">
        <f t="shared" si="21"/>
        <v>4617.396239</v>
      </c>
      <c r="AF61" s="35">
        <f t="shared" si="22"/>
        <v>-0.3426712132</v>
      </c>
      <c r="AG61" s="37">
        <f t="shared" si="23"/>
        <v>0.341</v>
      </c>
      <c r="AH61" s="38">
        <f t="shared" si="24"/>
        <v>1.341</v>
      </c>
      <c r="AI61" s="39">
        <f t="shared" si="25"/>
        <v>0.394</v>
      </c>
      <c r="AJ61" s="33">
        <v>1.24</v>
      </c>
      <c r="AK61" s="40">
        <f t="shared" si="26"/>
        <v>0.545</v>
      </c>
      <c r="AL61" s="35">
        <f t="shared" si="27"/>
        <v>1.051990184</v>
      </c>
      <c r="AM61" s="33">
        <v>4.54</v>
      </c>
      <c r="AN61" s="34">
        <f t="shared" si="28"/>
        <v>0.811</v>
      </c>
      <c r="AO61" s="35">
        <f t="shared" si="29"/>
        <v>0.6855786907</v>
      </c>
      <c r="AP61" s="33">
        <v>72.73</v>
      </c>
      <c r="AQ61" s="34">
        <f t="shared" si="30"/>
        <v>0.818</v>
      </c>
      <c r="AR61" s="35">
        <f t="shared" si="31"/>
        <v>0.8082125507</v>
      </c>
      <c r="AS61" s="36">
        <f t="shared" si="32"/>
        <v>5924.433795</v>
      </c>
      <c r="AT61" s="35">
        <f t="shared" si="33"/>
        <v>1.173625704</v>
      </c>
      <c r="AU61" s="40">
        <f t="shared" si="34"/>
        <v>0.886</v>
      </c>
      <c r="AV61" s="33">
        <v>0.151</v>
      </c>
      <c r="AW61" s="40">
        <f t="shared" si="35"/>
        <v>0.909</v>
      </c>
      <c r="AX61" s="35">
        <f t="shared" si="36"/>
        <v>1.166211291</v>
      </c>
      <c r="AY61" s="33">
        <v>0.41</v>
      </c>
      <c r="AZ61" s="34">
        <f t="shared" si="37"/>
        <v>0.47</v>
      </c>
      <c r="BA61" s="35">
        <f t="shared" si="38"/>
        <v>-0.2106656098</v>
      </c>
      <c r="BB61" s="41">
        <f t="shared" si="39"/>
        <v>0.4005306842</v>
      </c>
      <c r="BC61" s="34">
        <f t="shared" si="40"/>
        <v>0.432</v>
      </c>
      <c r="BD61" s="35">
        <f t="shared" si="41"/>
        <v>-0.2330160651</v>
      </c>
      <c r="BE61" s="33">
        <v>100.0</v>
      </c>
      <c r="BF61" s="34">
        <f t="shared" si="42"/>
        <v>0.697</v>
      </c>
      <c r="BG61" s="35">
        <f t="shared" si="43"/>
        <v>0.7202309769</v>
      </c>
      <c r="BH61" s="36">
        <f t="shared" si="44"/>
        <v>3710.532599</v>
      </c>
      <c r="BI61" s="35">
        <f t="shared" si="45"/>
        <v>0.05858658352</v>
      </c>
      <c r="BJ61" s="40">
        <f t="shared" si="46"/>
        <v>0.515</v>
      </c>
      <c r="BK61" s="42">
        <v>1.03</v>
      </c>
      <c r="BL61" s="41">
        <f t="shared" si="47"/>
        <v>1.006211231</v>
      </c>
      <c r="BM61" s="40">
        <f t="shared" si="48"/>
        <v>0.189</v>
      </c>
      <c r="BN61" s="35">
        <f t="shared" si="49"/>
        <v>-0.9982375076</v>
      </c>
      <c r="BO61" s="43">
        <f t="shared" si="50"/>
        <v>1.278550551</v>
      </c>
      <c r="BP61" s="44">
        <f t="shared" si="51"/>
        <v>0.576</v>
      </c>
    </row>
    <row r="62">
      <c r="A62" s="28">
        <v>2025.0</v>
      </c>
      <c r="B62" s="29" t="s">
        <v>99</v>
      </c>
      <c r="C62" s="29" t="s">
        <v>13</v>
      </c>
      <c r="D62" s="30">
        <f t="array" ref="D62">INDEX(
  TP!C:C,
  MATCH(
    1,
    (TP!A:A = A62) * (TP!B:B = C62),
    0
  )
)
</f>
        <v>58.96</v>
      </c>
      <c r="E62" s="31">
        <f t="shared" si="1"/>
        <v>3.979120062</v>
      </c>
      <c r="F62" s="32">
        <f t="shared" si="2"/>
        <v>0.689</v>
      </c>
      <c r="G62" s="33">
        <v>25.59</v>
      </c>
      <c r="H62" s="34">
        <f t="shared" si="3"/>
        <v>0.97</v>
      </c>
      <c r="I62" s="35">
        <f t="shared" si="4"/>
        <v>2.67444562</v>
      </c>
      <c r="J62" s="33">
        <v>99.32</v>
      </c>
      <c r="K62" s="34">
        <f t="shared" si="5"/>
        <v>0.977</v>
      </c>
      <c r="L62" s="35">
        <f t="shared" si="6"/>
        <v>1.418678563</v>
      </c>
      <c r="M62" s="36">
        <f t="shared" si="7"/>
        <v>9516.026991</v>
      </c>
      <c r="N62" s="35">
        <f t="shared" si="8"/>
        <v>2.249247405</v>
      </c>
      <c r="O62" s="37">
        <f t="shared" si="9"/>
        <v>0.977</v>
      </c>
      <c r="P62" s="33">
        <v>4.93</v>
      </c>
      <c r="Q62" s="34">
        <f t="shared" si="10"/>
        <v>0.136</v>
      </c>
      <c r="R62" s="35">
        <f t="shared" si="11"/>
        <v>-0.9795053253</v>
      </c>
      <c r="S62" s="33">
        <v>42.35</v>
      </c>
      <c r="T62" s="34">
        <f t="shared" si="12"/>
        <v>0.008</v>
      </c>
      <c r="U62" s="35">
        <f t="shared" si="13"/>
        <v>-2.500009003</v>
      </c>
      <c r="V62" s="36">
        <f t="shared" si="14"/>
        <v>2755.601116</v>
      </c>
      <c r="W62" s="35">
        <f t="shared" si="15"/>
        <v>-2.106949344</v>
      </c>
      <c r="X62" s="37">
        <f t="shared" si="16"/>
        <v>0.015</v>
      </c>
      <c r="Y62" s="33">
        <v>3.13</v>
      </c>
      <c r="Z62" s="34">
        <f t="shared" si="17"/>
        <v>0.038</v>
      </c>
      <c r="AA62" s="35">
        <f t="shared" si="18"/>
        <v>-1.274219295</v>
      </c>
      <c r="AB62" s="33">
        <v>55.56</v>
      </c>
      <c r="AC62" s="34">
        <f t="shared" si="19"/>
        <v>0.068</v>
      </c>
      <c r="AD62" s="35">
        <f t="shared" si="20"/>
        <v>-1.696368717</v>
      </c>
      <c r="AE62" s="36">
        <f t="shared" si="21"/>
        <v>3196.015794</v>
      </c>
      <c r="AF62" s="35">
        <f t="shared" si="22"/>
        <v>-1.77472353</v>
      </c>
      <c r="AG62" s="37">
        <f t="shared" si="23"/>
        <v>0.038</v>
      </c>
      <c r="AH62" s="38">
        <f t="shared" si="24"/>
        <v>1.03</v>
      </c>
      <c r="AI62" s="39">
        <f t="shared" si="25"/>
        <v>0.227</v>
      </c>
      <c r="AJ62" s="33">
        <v>1.1</v>
      </c>
      <c r="AK62" s="40">
        <f t="shared" si="26"/>
        <v>0.371</v>
      </c>
      <c r="AL62" s="35">
        <f t="shared" si="27"/>
        <v>1.407893579</v>
      </c>
      <c r="AM62" s="33">
        <v>3.83</v>
      </c>
      <c r="AN62" s="34">
        <f t="shared" si="28"/>
        <v>0.545</v>
      </c>
      <c r="AO62" s="35">
        <f t="shared" si="29"/>
        <v>-0.08567691763</v>
      </c>
      <c r="AP62" s="33">
        <v>71.21</v>
      </c>
      <c r="AQ62" s="34">
        <f t="shared" si="30"/>
        <v>0.72</v>
      </c>
      <c r="AR62" s="35">
        <f t="shared" si="31"/>
        <v>0.560173552</v>
      </c>
      <c r="AS62" s="36">
        <f t="shared" si="32"/>
        <v>5335.929762</v>
      </c>
      <c r="AT62" s="35">
        <f t="shared" si="33"/>
        <v>0.3570030283</v>
      </c>
      <c r="AU62" s="40">
        <f t="shared" si="34"/>
        <v>0.629</v>
      </c>
      <c r="AV62" s="33">
        <v>0.05</v>
      </c>
      <c r="AW62" s="40">
        <f t="shared" si="35"/>
        <v>0.75</v>
      </c>
      <c r="AX62" s="35">
        <f t="shared" si="36"/>
        <v>0.6412032051</v>
      </c>
      <c r="AY62" s="33">
        <v>0.46</v>
      </c>
      <c r="AZ62" s="34">
        <f t="shared" si="37"/>
        <v>0.523</v>
      </c>
      <c r="BA62" s="35">
        <f t="shared" si="38"/>
        <v>0.002241123508</v>
      </c>
      <c r="BB62" s="41">
        <f t="shared" si="39"/>
        <v>0.5997059559</v>
      </c>
      <c r="BC62" s="34">
        <f t="shared" si="40"/>
        <v>0.765</v>
      </c>
      <c r="BD62" s="35">
        <f t="shared" si="41"/>
        <v>0.600022902</v>
      </c>
      <c r="BE62" s="33">
        <v>100.0</v>
      </c>
      <c r="BF62" s="34">
        <f t="shared" si="42"/>
        <v>0.697</v>
      </c>
      <c r="BG62" s="35">
        <f t="shared" si="43"/>
        <v>0.7202309769</v>
      </c>
      <c r="BH62" s="36">
        <f t="shared" si="44"/>
        <v>5175.227767</v>
      </c>
      <c r="BI62" s="35">
        <f t="shared" si="45"/>
        <v>0.9685199995</v>
      </c>
      <c r="BJ62" s="40">
        <f t="shared" si="46"/>
        <v>0.848</v>
      </c>
      <c r="BK62" s="42">
        <v>1.1</v>
      </c>
      <c r="BL62" s="41">
        <f t="shared" si="47"/>
        <v>1.43407946</v>
      </c>
      <c r="BM62" s="40">
        <f t="shared" si="48"/>
        <v>0.477</v>
      </c>
      <c r="BN62" s="35">
        <f t="shared" si="49"/>
        <v>-0.06849672105</v>
      </c>
      <c r="BO62" s="43">
        <f t="shared" si="50"/>
        <v>2.949120062</v>
      </c>
      <c r="BP62" s="44">
        <f t="shared" si="51"/>
        <v>0.773</v>
      </c>
      <c r="BQ62" s="45"/>
      <c r="BR62" s="45"/>
      <c r="BS62" s="45"/>
      <c r="BT62" s="45"/>
    </row>
    <row r="63">
      <c r="A63" s="28">
        <v>2023.0</v>
      </c>
      <c r="B63" s="29" t="s">
        <v>71</v>
      </c>
      <c r="C63" s="29" t="s">
        <v>26</v>
      </c>
      <c r="D63" s="30">
        <f t="array" ref="D63">INDEX(
  TP!C:C,
  MATCH(
    1,
    (TP!A:A = A63) * (TP!B:B = C63),
    0
  )
)
</f>
        <v>46.54</v>
      </c>
      <c r="E63" s="31">
        <f t="shared" si="1"/>
        <v>2.068750956</v>
      </c>
      <c r="F63" s="32">
        <f t="shared" si="2"/>
        <v>0.455</v>
      </c>
      <c r="G63" s="33">
        <v>11.15</v>
      </c>
      <c r="H63" s="34">
        <f t="shared" si="3"/>
        <v>0.364</v>
      </c>
      <c r="I63" s="35">
        <f t="shared" si="4"/>
        <v>-0.3615850352</v>
      </c>
      <c r="J63" s="33">
        <v>96.39</v>
      </c>
      <c r="K63" s="34">
        <f t="shared" si="5"/>
        <v>0.182</v>
      </c>
      <c r="L63" s="35">
        <f t="shared" si="6"/>
        <v>-0.8444819464</v>
      </c>
      <c r="M63" s="36">
        <f t="shared" si="7"/>
        <v>7030.432158</v>
      </c>
      <c r="N63" s="35">
        <f t="shared" si="8"/>
        <v>-0.3135166337</v>
      </c>
      <c r="O63" s="37">
        <f t="shared" si="9"/>
        <v>0.318</v>
      </c>
      <c r="P63" s="33">
        <v>7.99</v>
      </c>
      <c r="Q63" s="34">
        <f t="shared" si="10"/>
        <v>0.735</v>
      </c>
      <c r="R63" s="35">
        <f t="shared" si="11"/>
        <v>0.5268963574</v>
      </c>
      <c r="S63" s="33">
        <v>58.99</v>
      </c>
      <c r="T63" s="34">
        <f t="shared" si="12"/>
        <v>0.432</v>
      </c>
      <c r="U63" s="35">
        <f t="shared" si="13"/>
        <v>-0.1264879762</v>
      </c>
      <c r="V63" s="36">
        <f t="shared" si="14"/>
        <v>4735.546183</v>
      </c>
      <c r="W63" s="35">
        <f t="shared" si="15"/>
        <v>0.323599897</v>
      </c>
      <c r="X63" s="37">
        <f t="shared" si="16"/>
        <v>0.652</v>
      </c>
      <c r="Y63" s="33">
        <v>6.32</v>
      </c>
      <c r="Z63" s="34">
        <f t="shared" si="17"/>
        <v>0.833</v>
      </c>
      <c r="AA63" s="35">
        <f t="shared" si="18"/>
        <v>0.9339868166</v>
      </c>
      <c r="AB63" s="33">
        <v>76.36</v>
      </c>
      <c r="AC63" s="34">
        <f t="shared" si="19"/>
        <v>0.811</v>
      </c>
      <c r="AD63" s="35">
        <f t="shared" si="20"/>
        <v>0.9121962265</v>
      </c>
      <c r="AE63" s="36">
        <f t="shared" si="21"/>
        <v>6165.065113</v>
      </c>
      <c r="AF63" s="35">
        <f t="shared" si="22"/>
        <v>1.216617719</v>
      </c>
      <c r="AG63" s="37">
        <f t="shared" si="23"/>
        <v>0.902</v>
      </c>
      <c r="AH63" s="38">
        <f t="shared" si="24"/>
        <v>1.872</v>
      </c>
      <c r="AI63" s="39">
        <f t="shared" si="25"/>
        <v>0.742</v>
      </c>
      <c r="AJ63" s="33">
        <v>1.21</v>
      </c>
      <c r="AK63" s="40">
        <f t="shared" si="26"/>
        <v>0.515</v>
      </c>
      <c r="AL63" s="35">
        <f t="shared" si="27"/>
        <v>1.128255197</v>
      </c>
      <c r="AM63" s="33">
        <v>4.31</v>
      </c>
      <c r="AN63" s="34">
        <f t="shared" si="28"/>
        <v>0.742</v>
      </c>
      <c r="AO63" s="35">
        <f t="shared" si="29"/>
        <v>0.4357353246</v>
      </c>
      <c r="AP63" s="33">
        <v>72.0</v>
      </c>
      <c r="AQ63" s="34">
        <f t="shared" si="30"/>
        <v>0.78</v>
      </c>
      <c r="AR63" s="35">
        <f t="shared" si="31"/>
        <v>0.6890885579</v>
      </c>
      <c r="AS63" s="36">
        <f t="shared" si="32"/>
        <v>5719.706005</v>
      </c>
      <c r="AT63" s="35">
        <f t="shared" si="33"/>
        <v>0.8895403852</v>
      </c>
      <c r="AU63" s="40">
        <f t="shared" si="34"/>
        <v>0.833</v>
      </c>
      <c r="AV63" s="33">
        <v>0.02</v>
      </c>
      <c r="AW63" s="40">
        <f t="shared" si="35"/>
        <v>0.652</v>
      </c>
      <c r="AX63" s="35">
        <f t="shared" si="36"/>
        <v>0.4852602094</v>
      </c>
      <c r="AY63" s="33">
        <v>0.34</v>
      </c>
      <c r="AZ63" s="34">
        <f t="shared" si="37"/>
        <v>0.371</v>
      </c>
      <c r="BA63" s="35">
        <f t="shared" si="38"/>
        <v>-0.5087350364</v>
      </c>
      <c r="BB63" s="41">
        <f t="shared" si="39"/>
        <v>0.2990261014</v>
      </c>
      <c r="BC63" s="34">
        <f t="shared" si="40"/>
        <v>0.318</v>
      </c>
      <c r="BD63" s="35">
        <f t="shared" si="41"/>
        <v>-0.6575530679</v>
      </c>
      <c r="BE63" s="33">
        <v>83.33</v>
      </c>
      <c r="BF63" s="34">
        <f t="shared" si="42"/>
        <v>0.182</v>
      </c>
      <c r="BG63" s="35">
        <f t="shared" si="43"/>
        <v>-0.2803400424</v>
      </c>
      <c r="BH63" s="36">
        <f t="shared" si="44"/>
        <v>2401.385383</v>
      </c>
      <c r="BI63" s="35">
        <f t="shared" si="45"/>
        <v>-0.7547135658</v>
      </c>
      <c r="BJ63" s="40">
        <f t="shared" si="46"/>
        <v>0.242</v>
      </c>
      <c r="BK63" s="42">
        <v>1.32</v>
      </c>
      <c r="BL63" s="41">
        <f t="shared" si="47"/>
        <v>1.160924864</v>
      </c>
      <c r="BM63" s="40">
        <f t="shared" si="48"/>
        <v>0.295</v>
      </c>
      <c r="BN63" s="35">
        <f t="shared" si="49"/>
        <v>-0.6620508846</v>
      </c>
      <c r="BO63" s="43">
        <f t="shared" si="50"/>
        <v>0.1967509565</v>
      </c>
      <c r="BP63" s="44">
        <f t="shared" si="51"/>
        <v>0.371</v>
      </c>
    </row>
    <row r="64">
      <c r="A64" s="28">
        <v>2023.0</v>
      </c>
      <c r="B64" s="29" t="s">
        <v>64</v>
      </c>
      <c r="C64" s="29" t="s">
        <v>17</v>
      </c>
      <c r="D64" s="30">
        <f t="array" ref="D64">INDEX(
  TP!C:C,
  MATCH(
    1,
    (TP!A:A = A64) * (TP!B:B = C64),
    0
  )
)
</f>
        <v>51.64</v>
      </c>
      <c r="E64" s="31">
        <f t="shared" si="1"/>
        <v>2.743424253</v>
      </c>
      <c r="F64" s="32">
        <f t="shared" si="2"/>
        <v>0.545</v>
      </c>
      <c r="G64" s="33">
        <v>12.57</v>
      </c>
      <c r="H64" s="34">
        <f t="shared" si="3"/>
        <v>0.561</v>
      </c>
      <c r="I64" s="35">
        <f t="shared" si="4"/>
        <v>-0.063028004</v>
      </c>
      <c r="J64" s="33">
        <v>97.47</v>
      </c>
      <c r="K64" s="34">
        <f t="shared" si="5"/>
        <v>0.447</v>
      </c>
      <c r="L64" s="35">
        <f t="shared" si="6"/>
        <v>-0.01027943776</v>
      </c>
      <c r="M64" s="36">
        <f t="shared" si="7"/>
        <v>7423.859364</v>
      </c>
      <c r="N64" s="35">
        <f t="shared" si="8"/>
        <v>0.09212514003</v>
      </c>
      <c r="O64" s="37">
        <f t="shared" si="9"/>
        <v>0.561</v>
      </c>
      <c r="P64" s="33">
        <v>7.37</v>
      </c>
      <c r="Q64" s="34">
        <f t="shared" si="10"/>
        <v>0.667</v>
      </c>
      <c r="R64" s="35">
        <f t="shared" si="11"/>
        <v>0.2216777158</v>
      </c>
      <c r="S64" s="33">
        <v>47.84</v>
      </c>
      <c r="T64" s="34">
        <f t="shared" si="12"/>
        <v>0.045</v>
      </c>
      <c r="U64" s="35">
        <f t="shared" si="13"/>
        <v>-1.716918232</v>
      </c>
      <c r="V64" s="36">
        <f t="shared" si="14"/>
        <v>3715.492509</v>
      </c>
      <c r="W64" s="35">
        <f t="shared" si="15"/>
        <v>-0.9286018557</v>
      </c>
      <c r="X64" s="37">
        <f t="shared" si="16"/>
        <v>0.174</v>
      </c>
      <c r="Y64" s="33">
        <v>4.98</v>
      </c>
      <c r="Z64" s="34">
        <f t="shared" si="17"/>
        <v>0.576</v>
      </c>
      <c r="AA64" s="35">
        <f t="shared" si="18"/>
        <v>0.006401804316</v>
      </c>
      <c r="AB64" s="33">
        <v>54.26</v>
      </c>
      <c r="AC64" s="34">
        <f t="shared" si="19"/>
        <v>0.038</v>
      </c>
      <c r="AD64" s="35">
        <f t="shared" si="20"/>
        <v>-1.859404026</v>
      </c>
      <c r="AE64" s="36">
        <f t="shared" si="21"/>
        <v>3935.817391</v>
      </c>
      <c r="AF64" s="35">
        <f t="shared" si="22"/>
        <v>-1.029367426</v>
      </c>
      <c r="AG64" s="37">
        <f t="shared" si="23"/>
        <v>0.114</v>
      </c>
      <c r="AH64" s="38">
        <f t="shared" si="24"/>
        <v>0.849</v>
      </c>
      <c r="AI64" s="39">
        <f t="shared" si="25"/>
        <v>0.159</v>
      </c>
      <c r="AJ64" s="33">
        <v>1.27</v>
      </c>
      <c r="AK64" s="40">
        <f t="shared" si="26"/>
        <v>0.576</v>
      </c>
      <c r="AL64" s="35">
        <f t="shared" si="27"/>
        <v>0.9757251713</v>
      </c>
      <c r="AM64" s="33">
        <v>4.37</v>
      </c>
      <c r="AN64" s="34">
        <f t="shared" si="28"/>
        <v>0.773</v>
      </c>
      <c r="AO64" s="35">
        <f t="shared" si="29"/>
        <v>0.5009118549</v>
      </c>
      <c r="AP64" s="33">
        <v>70.91</v>
      </c>
      <c r="AQ64" s="34">
        <f t="shared" si="30"/>
        <v>0.674</v>
      </c>
      <c r="AR64" s="35">
        <f t="shared" si="31"/>
        <v>0.5112184864</v>
      </c>
      <c r="AS64" s="36">
        <f t="shared" si="32"/>
        <v>5671.025938</v>
      </c>
      <c r="AT64" s="35">
        <f t="shared" si="33"/>
        <v>0.8219907267</v>
      </c>
      <c r="AU64" s="40">
        <f t="shared" si="34"/>
        <v>0.803</v>
      </c>
      <c r="AV64" s="33">
        <v>0.127</v>
      </c>
      <c r="AW64" s="40">
        <f t="shared" si="35"/>
        <v>0.886</v>
      </c>
      <c r="AX64" s="35">
        <f t="shared" si="36"/>
        <v>1.041456894</v>
      </c>
      <c r="AY64" s="33">
        <v>0.4</v>
      </c>
      <c r="AZ64" s="34">
        <f t="shared" si="37"/>
        <v>0.455</v>
      </c>
      <c r="BA64" s="35">
        <f t="shared" si="38"/>
        <v>-0.2532469564</v>
      </c>
      <c r="BB64" s="41">
        <f t="shared" si="39"/>
        <v>0.4229348173</v>
      </c>
      <c r="BC64" s="34">
        <f t="shared" si="40"/>
        <v>0.477</v>
      </c>
      <c r="BD64" s="35">
        <f t="shared" si="41"/>
        <v>-0.1393120842</v>
      </c>
      <c r="BE64" s="33">
        <v>93.33</v>
      </c>
      <c r="BF64" s="34">
        <f t="shared" si="42"/>
        <v>0.598</v>
      </c>
      <c r="BG64" s="35">
        <f t="shared" si="43"/>
        <v>0.3198825246</v>
      </c>
      <c r="BH64" s="36">
        <f t="shared" si="44"/>
        <v>3626.19649</v>
      </c>
      <c r="BI64" s="35">
        <f t="shared" si="45"/>
        <v>0.006193262611</v>
      </c>
      <c r="BJ64" s="40">
        <f t="shared" si="46"/>
        <v>0.492</v>
      </c>
      <c r="BK64" s="42">
        <v>1.33</v>
      </c>
      <c r="BL64" s="41">
        <f t="shared" si="47"/>
        <v>1.406258267</v>
      </c>
      <c r="BM64" s="40">
        <f t="shared" si="48"/>
        <v>0.455</v>
      </c>
      <c r="BN64" s="35">
        <f t="shared" si="49"/>
        <v>-0.1289510747</v>
      </c>
      <c r="BO64" s="43">
        <f t="shared" si="50"/>
        <v>1.894424253</v>
      </c>
      <c r="BP64" s="44">
        <f t="shared" si="51"/>
        <v>0.644</v>
      </c>
    </row>
    <row r="65">
      <c r="A65" s="28">
        <v>2025.0</v>
      </c>
      <c r="B65" s="29" t="s">
        <v>100</v>
      </c>
      <c r="C65" s="29" t="s">
        <v>26</v>
      </c>
      <c r="D65" s="30">
        <f t="array" ref="D65">INDEX(
  TP!C:C,
  MATCH(
    1,
    (TP!A:A = A65) * (TP!B:B = C65),
    0
  )
)
</f>
        <v>47.09</v>
      </c>
      <c r="E65" s="31">
        <f t="shared" si="1"/>
        <v>1.930811705</v>
      </c>
      <c r="F65" s="32">
        <f t="shared" si="2"/>
        <v>0.409</v>
      </c>
      <c r="G65" s="33">
        <v>16.35</v>
      </c>
      <c r="H65" s="34">
        <f t="shared" si="3"/>
        <v>0.833</v>
      </c>
      <c r="I65" s="35">
        <f t="shared" si="4"/>
        <v>0.7317224031</v>
      </c>
      <c r="J65" s="33">
        <v>96.96</v>
      </c>
      <c r="K65" s="34">
        <f t="shared" si="5"/>
        <v>0.28</v>
      </c>
      <c r="L65" s="35">
        <f t="shared" si="6"/>
        <v>-0.4042084002</v>
      </c>
      <c r="M65" s="36">
        <f t="shared" si="7"/>
        <v>8080.882914</v>
      </c>
      <c r="N65" s="35">
        <f t="shared" si="8"/>
        <v>0.7695470205</v>
      </c>
      <c r="O65" s="37">
        <f t="shared" si="9"/>
        <v>0.841</v>
      </c>
      <c r="P65" s="33">
        <v>8.95</v>
      </c>
      <c r="Q65" s="34">
        <f t="shared" si="10"/>
        <v>0.841</v>
      </c>
      <c r="R65" s="35">
        <f t="shared" si="11"/>
        <v>0.9994929637</v>
      </c>
      <c r="S65" s="33">
        <v>60.74</v>
      </c>
      <c r="T65" s="34">
        <f t="shared" si="12"/>
        <v>0.545</v>
      </c>
      <c r="U65" s="35">
        <f t="shared" si="13"/>
        <v>0.1231311222</v>
      </c>
      <c r="V65" s="36">
        <f t="shared" si="14"/>
        <v>5101.302169</v>
      </c>
      <c r="W65" s="35">
        <f t="shared" si="15"/>
        <v>0.7725961584</v>
      </c>
      <c r="X65" s="37">
        <f t="shared" si="16"/>
        <v>0.803</v>
      </c>
      <c r="Y65" s="33">
        <v>6.27</v>
      </c>
      <c r="Z65" s="34">
        <f t="shared" si="17"/>
        <v>0.826</v>
      </c>
      <c r="AA65" s="35">
        <f t="shared" si="18"/>
        <v>0.8993754356</v>
      </c>
      <c r="AB65" s="33">
        <v>67.2</v>
      </c>
      <c r="AC65" s="34">
        <f t="shared" si="19"/>
        <v>0.417</v>
      </c>
      <c r="AD65" s="35">
        <f t="shared" si="20"/>
        <v>-0.236575643</v>
      </c>
      <c r="AE65" s="36">
        <f t="shared" si="21"/>
        <v>5406.834612</v>
      </c>
      <c r="AF65" s="35">
        <f t="shared" si="22"/>
        <v>0.4526943448</v>
      </c>
      <c r="AG65" s="37">
        <f t="shared" si="23"/>
        <v>0.697</v>
      </c>
      <c r="AH65" s="38">
        <f t="shared" si="24"/>
        <v>2.341</v>
      </c>
      <c r="AI65" s="39">
        <f t="shared" si="25"/>
        <v>0.909</v>
      </c>
      <c r="AJ65" s="33">
        <v>1.33</v>
      </c>
      <c r="AK65" s="40">
        <f t="shared" si="26"/>
        <v>0.629</v>
      </c>
      <c r="AL65" s="35">
        <f t="shared" si="27"/>
        <v>0.8231951451</v>
      </c>
      <c r="AM65" s="33">
        <v>4.05</v>
      </c>
      <c r="AN65" s="34">
        <f t="shared" si="28"/>
        <v>0.614</v>
      </c>
      <c r="AO65" s="35">
        <f t="shared" si="29"/>
        <v>0.1533036934</v>
      </c>
      <c r="AP65" s="33">
        <v>67.21</v>
      </c>
      <c r="AQ65" s="34">
        <f t="shared" si="30"/>
        <v>0.455</v>
      </c>
      <c r="AR65" s="35">
        <f t="shared" si="31"/>
        <v>-0.09256065525</v>
      </c>
      <c r="AS65" s="36">
        <f t="shared" si="32"/>
        <v>5178.64064</v>
      </c>
      <c r="AT65" s="35">
        <f t="shared" si="33"/>
        <v>0.1387447728</v>
      </c>
      <c r="AU65" s="40">
        <f t="shared" si="34"/>
        <v>0.561</v>
      </c>
      <c r="AV65" s="33">
        <v>-0.131</v>
      </c>
      <c r="AW65" s="40">
        <f t="shared" si="35"/>
        <v>0.341</v>
      </c>
      <c r="AX65" s="35">
        <f t="shared" si="36"/>
        <v>-0.2996528693</v>
      </c>
      <c r="AY65" s="33">
        <v>0.3</v>
      </c>
      <c r="AZ65" s="34">
        <f t="shared" si="37"/>
        <v>0.288</v>
      </c>
      <c r="BA65" s="35">
        <f t="shared" si="38"/>
        <v>-0.679060423</v>
      </c>
      <c r="BB65" s="41">
        <f t="shared" si="39"/>
        <v>0.2695502167</v>
      </c>
      <c r="BC65" s="34">
        <f t="shared" si="40"/>
        <v>0.235</v>
      </c>
      <c r="BD65" s="35">
        <f t="shared" si="41"/>
        <v>-0.7808342377</v>
      </c>
      <c r="BE65" s="33">
        <v>88.89</v>
      </c>
      <c r="BF65" s="34">
        <f t="shared" si="42"/>
        <v>0.394</v>
      </c>
      <c r="BG65" s="35">
        <f t="shared" si="43"/>
        <v>0.05338370486</v>
      </c>
      <c r="BH65" s="36">
        <f t="shared" si="44"/>
        <v>2336.875286</v>
      </c>
      <c r="BI65" s="35">
        <f t="shared" si="45"/>
        <v>-0.7947900912</v>
      </c>
      <c r="BJ65" s="40">
        <f t="shared" si="46"/>
        <v>0.227</v>
      </c>
      <c r="BK65" s="42">
        <v>1.56</v>
      </c>
      <c r="BL65" s="41">
        <f t="shared" si="47"/>
        <v>1.401661127</v>
      </c>
      <c r="BM65" s="40">
        <f t="shared" si="48"/>
        <v>0.447</v>
      </c>
      <c r="BN65" s="35">
        <f t="shared" si="49"/>
        <v>-0.1389404796</v>
      </c>
      <c r="BO65" s="43">
        <f t="shared" si="50"/>
        <v>-0.410188295</v>
      </c>
      <c r="BP65" s="44">
        <f t="shared" si="51"/>
        <v>0.265</v>
      </c>
      <c r="BQ65" s="45"/>
      <c r="BR65" s="45"/>
      <c r="BS65" s="45"/>
      <c r="BT65" s="45"/>
    </row>
    <row r="66">
      <c r="A66" s="28">
        <v>2024.0</v>
      </c>
      <c r="B66" s="29" t="s">
        <v>75</v>
      </c>
      <c r="C66" s="29" t="s">
        <v>18</v>
      </c>
      <c r="D66" s="30">
        <f t="array" ref="D66">INDEX(
  TP!C:C,
  MATCH(
    1,
    (TP!A:A = A66) * (TP!B:B = C66),
    0
  )
)
</f>
        <v>52.22</v>
      </c>
      <c r="E66" s="31">
        <f t="shared" si="1"/>
        <v>2.75005904</v>
      </c>
      <c r="F66" s="32">
        <f t="shared" si="2"/>
        <v>0.553</v>
      </c>
      <c r="G66" s="33">
        <v>15.37</v>
      </c>
      <c r="H66" s="34">
        <f t="shared" si="3"/>
        <v>0.795</v>
      </c>
      <c r="I66" s="35">
        <f t="shared" si="4"/>
        <v>0.5256760012</v>
      </c>
      <c r="J66" s="33">
        <v>98.04</v>
      </c>
      <c r="K66" s="34">
        <f t="shared" si="5"/>
        <v>0.614</v>
      </c>
      <c r="L66" s="35">
        <f t="shared" si="6"/>
        <v>0.4299941084</v>
      </c>
      <c r="M66" s="36">
        <f t="shared" si="7"/>
        <v>8004.410329</v>
      </c>
      <c r="N66" s="35">
        <f t="shared" si="8"/>
        <v>0.6907002232</v>
      </c>
      <c r="O66" s="37">
        <f t="shared" si="9"/>
        <v>0.803</v>
      </c>
      <c r="P66" s="33">
        <v>6.08</v>
      </c>
      <c r="Q66" s="34">
        <f t="shared" si="10"/>
        <v>0.356</v>
      </c>
      <c r="R66" s="35">
        <f t="shared" si="11"/>
        <v>-0.413373974</v>
      </c>
      <c r="S66" s="33">
        <v>53.3</v>
      </c>
      <c r="T66" s="34">
        <f t="shared" si="12"/>
        <v>0.189</v>
      </c>
      <c r="U66" s="35">
        <f t="shared" si="13"/>
        <v>-0.9381066446</v>
      </c>
      <c r="V66" s="36">
        <f t="shared" si="14"/>
        <v>3813.430564</v>
      </c>
      <c r="W66" s="35">
        <f t="shared" si="15"/>
        <v>-0.8083746491</v>
      </c>
      <c r="X66" s="37">
        <f t="shared" si="16"/>
        <v>0.22</v>
      </c>
      <c r="Y66" s="33">
        <v>4.51</v>
      </c>
      <c r="Z66" s="34">
        <f t="shared" si="17"/>
        <v>0.417</v>
      </c>
      <c r="AA66" s="35">
        <f t="shared" si="18"/>
        <v>-0.3189451776</v>
      </c>
      <c r="AB66" s="33">
        <v>60.74</v>
      </c>
      <c r="AC66" s="34">
        <f t="shared" si="19"/>
        <v>0.129</v>
      </c>
      <c r="AD66" s="35">
        <f t="shared" si="20"/>
        <v>-1.046735717</v>
      </c>
      <c r="AE66" s="36">
        <f t="shared" si="21"/>
        <v>4204.196644</v>
      </c>
      <c r="AF66" s="35">
        <f t="shared" si="22"/>
        <v>-0.7589731538</v>
      </c>
      <c r="AG66" s="37">
        <f t="shared" si="23"/>
        <v>0.197</v>
      </c>
      <c r="AH66" s="38">
        <f t="shared" si="24"/>
        <v>1.22</v>
      </c>
      <c r="AI66" s="39">
        <f t="shared" si="25"/>
        <v>0.364</v>
      </c>
      <c r="AJ66" s="33">
        <v>1.24</v>
      </c>
      <c r="AK66" s="40">
        <f t="shared" si="26"/>
        <v>0.545</v>
      </c>
      <c r="AL66" s="35">
        <f t="shared" si="27"/>
        <v>1.051990184</v>
      </c>
      <c r="AM66" s="33">
        <v>4.28</v>
      </c>
      <c r="AN66" s="34">
        <f t="shared" si="28"/>
        <v>0.727</v>
      </c>
      <c r="AO66" s="35">
        <f t="shared" si="29"/>
        <v>0.4031470595</v>
      </c>
      <c r="AP66" s="33">
        <v>71.09</v>
      </c>
      <c r="AQ66" s="34">
        <f t="shared" si="30"/>
        <v>0.705</v>
      </c>
      <c r="AR66" s="35">
        <f t="shared" si="31"/>
        <v>0.5405915258</v>
      </c>
      <c r="AS66" s="36">
        <f t="shared" si="32"/>
        <v>5628.250848</v>
      </c>
      <c r="AT66" s="35">
        <f t="shared" si="33"/>
        <v>0.7626349596</v>
      </c>
      <c r="AU66" s="40">
        <f t="shared" si="34"/>
        <v>0.795</v>
      </c>
      <c r="AV66" s="33">
        <v>0.004</v>
      </c>
      <c r="AW66" s="40">
        <f t="shared" si="35"/>
        <v>0.598</v>
      </c>
      <c r="AX66" s="35">
        <f t="shared" si="36"/>
        <v>0.4020906116</v>
      </c>
      <c r="AY66" s="33">
        <v>0.47</v>
      </c>
      <c r="AZ66" s="34">
        <f t="shared" si="37"/>
        <v>0.545</v>
      </c>
      <c r="BA66" s="35">
        <f t="shared" si="38"/>
        <v>0.04482247016</v>
      </c>
      <c r="BB66" s="41">
        <f t="shared" si="39"/>
        <v>0.5064456851</v>
      </c>
      <c r="BC66" s="34">
        <f t="shared" si="40"/>
        <v>0.606</v>
      </c>
      <c r="BD66" s="35">
        <f t="shared" si="41"/>
        <v>0.209967254</v>
      </c>
      <c r="BE66" s="33">
        <v>92.86</v>
      </c>
      <c r="BF66" s="34">
        <f t="shared" si="42"/>
        <v>0.561</v>
      </c>
      <c r="BG66" s="35">
        <f t="shared" si="43"/>
        <v>0.291672064</v>
      </c>
      <c r="BH66" s="36">
        <f t="shared" si="44"/>
        <v>4191.302134</v>
      </c>
      <c r="BI66" s="35">
        <f t="shared" si="45"/>
        <v>0.357261881</v>
      </c>
      <c r="BJ66" s="40">
        <f t="shared" si="46"/>
        <v>0.644</v>
      </c>
      <c r="BK66" s="42">
        <v>1.24</v>
      </c>
      <c r="BL66" s="41">
        <f t="shared" si="47"/>
        <v>1.336154573</v>
      </c>
      <c r="BM66" s="40">
        <f t="shared" si="48"/>
        <v>0.394</v>
      </c>
      <c r="BN66" s="35">
        <f t="shared" si="49"/>
        <v>-0.2812836371</v>
      </c>
      <c r="BO66" s="43">
        <f t="shared" si="50"/>
        <v>1.53005904</v>
      </c>
      <c r="BP66" s="44">
        <f t="shared" si="51"/>
        <v>0.606</v>
      </c>
      <c r="BQ66" s="45"/>
      <c r="BR66" s="45"/>
      <c r="BS66" s="45"/>
      <c r="BT66" s="45"/>
    </row>
    <row r="67">
      <c r="A67" s="28">
        <v>2025.0</v>
      </c>
      <c r="B67" s="29" t="s">
        <v>87</v>
      </c>
      <c r="C67" s="29" t="s">
        <v>19</v>
      </c>
      <c r="D67" s="30">
        <f t="array" ref="D67">INDEX(
  TP!C:C,
  MATCH(
    1,
    (TP!A:A = A67) * (TP!B:B = C67),
    0
  )
)
</f>
        <v>46.6</v>
      </c>
      <c r="E67" s="31">
        <f t="shared" si="1"/>
        <v>1.863541339</v>
      </c>
      <c r="F67" s="32">
        <f t="shared" si="2"/>
        <v>0.386</v>
      </c>
      <c r="G67" s="33">
        <v>6.45</v>
      </c>
      <c r="H67" s="34">
        <f t="shared" si="3"/>
        <v>0.053</v>
      </c>
      <c r="I67" s="35">
        <f t="shared" si="4"/>
        <v>-1.349766758</v>
      </c>
      <c r="J67" s="33">
        <v>98.95</v>
      </c>
      <c r="K67" s="34">
        <f t="shared" si="5"/>
        <v>0.902</v>
      </c>
      <c r="L67" s="35">
        <f t="shared" si="6"/>
        <v>1.132886963</v>
      </c>
      <c r="M67" s="36">
        <f t="shared" si="7"/>
        <v>5803.634416</v>
      </c>
      <c r="N67" s="35">
        <f t="shared" si="8"/>
        <v>-1.578402242</v>
      </c>
      <c r="O67" s="37">
        <f t="shared" si="9"/>
        <v>0.076</v>
      </c>
      <c r="P67" s="33">
        <v>5.3</v>
      </c>
      <c r="Q67" s="34">
        <f t="shared" si="10"/>
        <v>0.212</v>
      </c>
      <c r="R67" s="35">
        <f t="shared" si="11"/>
        <v>-0.7973587166</v>
      </c>
      <c r="S67" s="33">
        <v>69.87</v>
      </c>
      <c r="T67" s="34">
        <f t="shared" si="12"/>
        <v>0.939</v>
      </c>
      <c r="U67" s="35">
        <f t="shared" si="13"/>
        <v>1.425429618</v>
      </c>
      <c r="V67" s="36">
        <f t="shared" si="14"/>
        <v>4700.838209</v>
      </c>
      <c r="W67" s="35">
        <f t="shared" si="15"/>
        <v>0.2809929362</v>
      </c>
      <c r="X67" s="37">
        <f t="shared" si="16"/>
        <v>0.621</v>
      </c>
      <c r="Y67" s="33">
        <v>4.28</v>
      </c>
      <c r="Z67" s="34">
        <f t="shared" si="17"/>
        <v>0.348</v>
      </c>
      <c r="AA67" s="35">
        <f t="shared" si="18"/>
        <v>-0.4781575305</v>
      </c>
      <c r="AB67" s="33">
        <v>84.13</v>
      </c>
      <c r="AC67" s="34">
        <f t="shared" si="19"/>
        <v>0.992</v>
      </c>
      <c r="AD67" s="35">
        <f t="shared" si="20"/>
        <v>1.886645727</v>
      </c>
      <c r="AE67" s="36">
        <f t="shared" si="21"/>
        <v>5677.67354</v>
      </c>
      <c r="AF67" s="35">
        <f t="shared" si="22"/>
        <v>0.7255667596</v>
      </c>
      <c r="AG67" s="37">
        <f t="shared" si="23"/>
        <v>0.788</v>
      </c>
      <c r="AH67" s="38">
        <f t="shared" si="24"/>
        <v>1.485</v>
      </c>
      <c r="AI67" s="39">
        <f t="shared" si="25"/>
        <v>0.492</v>
      </c>
      <c r="AJ67" s="33">
        <v>0.88</v>
      </c>
      <c r="AK67" s="40">
        <f t="shared" si="26"/>
        <v>0.121</v>
      </c>
      <c r="AL67" s="35">
        <f t="shared" si="27"/>
        <v>1.967170342</v>
      </c>
      <c r="AM67" s="33">
        <v>2.92</v>
      </c>
      <c r="AN67" s="34">
        <f t="shared" si="28"/>
        <v>0.106</v>
      </c>
      <c r="AO67" s="35">
        <f t="shared" si="29"/>
        <v>-1.074187627</v>
      </c>
      <c r="AP67" s="33">
        <v>69.77</v>
      </c>
      <c r="AQ67" s="34">
        <f t="shared" si="30"/>
        <v>0.583</v>
      </c>
      <c r="AR67" s="35">
        <f t="shared" si="31"/>
        <v>0.3251892374</v>
      </c>
      <c r="AS67" s="36">
        <f t="shared" si="32"/>
        <v>4535.022632</v>
      </c>
      <c r="AT67" s="35">
        <f t="shared" si="33"/>
        <v>-0.7543554096</v>
      </c>
      <c r="AU67" s="40">
        <f t="shared" si="34"/>
        <v>0.212</v>
      </c>
      <c r="AV67" s="33">
        <v>-0.039</v>
      </c>
      <c r="AW67" s="40">
        <f t="shared" si="35"/>
        <v>0.515</v>
      </c>
      <c r="AX67" s="35">
        <f t="shared" si="36"/>
        <v>0.1785723177</v>
      </c>
      <c r="AY67" s="33">
        <v>0.27</v>
      </c>
      <c r="AZ67" s="34">
        <f t="shared" si="37"/>
        <v>0.212</v>
      </c>
      <c r="BA67" s="35">
        <f t="shared" si="38"/>
        <v>-0.8068044629</v>
      </c>
      <c r="BB67" s="41">
        <f t="shared" si="39"/>
        <v>0.2380208101</v>
      </c>
      <c r="BC67" s="34">
        <f t="shared" si="40"/>
        <v>0.159</v>
      </c>
      <c r="BD67" s="35">
        <f t="shared" si="41"/>
        <v>-0.9127041436</v>
      </c>
      <c r="BE67" s="33">
        <v>100.0</v>
      </c>
      <c r="BF67" s="34">
        <f t="shared" si="42"/>
        <v>0.697</v>
      </c>
      <c r="BG67" s="35">
        <f t="shared" si="43"/>
        <v>0.7202309769</v>
      </c>
      <c r="BH67" s="36">
        <f t="shared" si="44"/>
        <v>2351.930282</v>
      </c>
      <c r="BI67" s="35">
        <f t="shared" si="45"/>
        <v>-0.7854372617</v>
      </c>
      <c r="BJ67" s="40">
        <f t="shared" si="46"/>
        <v>0.235</v>
      </c>
      <c r="BK67" s="42">
        <v>1.15</v>
      </c>
      <c r="BL67" s="41">
        <f t="shared" si="47"/>
        <v>1.013792339</v>
      </c>
      <c r="BM67" s="40">
        <f t="shared" si="48"/>
        <v>0.197</v>
      </c>
      <c r="BN67" s="35">
        <f t="shared" si="49"/>
        <v>-0.9817640584</v>
      </c>
      <c r="BO67" s="43">
        <f t="shared" si="50"/>
        <v>0.3785413391</v>
      </c>
      <c r="BP67" s="44">
        <f t="shared" si="51"/>
        <v>0.417</v>
      </c>
      <c r="BQ67" s="45"/>
      <c r="BR67" s="45"/>
      <c r="BS67" s="45"/>
      <c r="BT67" s="45"/>
    </row>
    <row r="68">
      <c r="A68" s="28">
        <v>2025.0</v>
      </c>
      <c r="B68" s="29" t="s">
        <v>95</v>
      </c>
      <c r="C68" s="29" t="s">
        <v>8</v>
      </c>
      <c r="D68" s="30">
        <f t="array" ref="D68">INDEX(
  TP!C:C,
  MATCH(
    1,
    (TP!A:A = A68) * (TP!B:B = C68),
    0
  )
)
</f>
        <v>49.62</v>
      </c>
      <c r="E68" s="31">
        <f t="shared" si="1"/>
        <v>2.180969799</v>
      </c>
      <c r="F68" s="32">
        <f t="shared" si="2"/>
        <v>0.477</v>
      </c>
      <c r="G68" s="33">
        <v>7.55</v>
      </c>
      <c r="H68" s="34">
        <f t="shared" si="3"/>
        <v>0.091</v>
      </c>
      <c r="I68" s="35">
        <f t="shared" si="4"/>
        <v>-1.118490185</v>
      </c>
      <c r="J68" s="33">
        <v>97.89</v>
      </c>
      <c r="K68" s="34">
        <f t="shared" si="5"/>
        <v>0.568</v>
      </c>
      <c r="L68" s="35">
        <f t="shared" si="6"/>
        <v>0.3141326489</v>
      </c>
      <c r="M68" s="36">
        <f t="shared" si="7"/>
        <v>6135.195284</v>
      </c>
      <c r="N68" s="35">
        <f t="shared" si="8"/>
        <v>-1.236547546</v>
      </c>
      <c r="O68" s="37">
        <f t="shared" si="9"/>
        <v>0.091</v>
      </c>
      <c r="P68" s="33">
        <v>5.05</v>
      </c>
      <c r="Q68" s="34">
        <f t="shared" si="10"/>
        <v>0.159</v>
      </c>
      <c r="R68" s="35">
        <f t="shared" si="11"/>
        <v>-0.9204307495</v>
      </c>
      <c r="S68" s="33">
        <v>60.63</v>
      </c>
      <c r="T68" s="34">
        <f t="shared" si="12"/>
        <v>0.538</v>
      </c>
      <c r="U68" s="35">
        <f t="shared" si="13"/>
        <v>0.1074407788</v>
      </c>
      <c r="V68" s="36">
        <f t="shared" si="14"/>
        <v>3989.432856</v>
      </c>
      <c r="W68" s="35">
        <f t="shared" si="15"/>
        <v>-0.5923170197</v>
      </c>
      <c r="X68" s="37">
        <f t="shared" si="16"/>
        <v>0.295</v>
      </c>
      <c r="Y68" s="33">
        <v>3.66</v>
      </c>
      <c r="Z68" s="34">
        <f t="shared" si="17"/>
        <v>0.159</v>
      </c>
      <c r="AA68" s="35">
        <f t="shared" si="18"/>
        <v>-0.9073386556</v>
      </c>
      <c r="AB68" s="33">
        <v>76.09</v>
      </c>
      <c r="AC68" s="34">
        <f t="shared" si="19"/>
        <v>0.795</v>
      </c>
      <c r="AD68" s="35">
        <f t="shared" si="20"/>
        <v>0.8783350469</v>
      </c>
      <c r="AE68" s="36">
        <f t="shared" si="21"/>
        <v>4749.589309</v>
      </c>
      <c r="AF68" s="35">
        <f t="shared" si="22"/>
        <v>-0.2094856241</v>
      </c>
      <c r="AG68" s="37">
        <f t="shared" si="23"/>
        <v>0.402</v>
      </c>
      <c r="AH68" s="38">
        <f t="shared" si="24"/>
        <v>0.788</v>
      </c>
      <c r="AI68" s="39">
        <f t="shared" si="25"/>
        <v>0.121</v>
      </c>
      <c r="AJ68" s="33">
        <v>1.39</v>
      </c>
      <c r="AK68" s="40">
        <f t="shared" si="26"/>
        <v>0.674</v>
      </c>
      <c r="AL68" s="35">
        <f t="shared" si="27"/>
        <v>0.6706651189</v>
      </c>
      <c r="AM68" s="33">
        <v>3.74</v>
      </c>
      <c r="AN68" s="34">
        <f t="shared" si="28"/>
        <v>0.492</v>
      </c>
      <c r="AO68" s="35">
        <f t="shared" si="29"/>
        <v>-0.183441713</v>
      </c>
      <c r="AP68" s="33">
        <v>62.77</v>
      </c>
      <c r="AQ68" s="34">
        <f t="shared" si="30"/>
        <v>0.152</v>
      </c>
      <c r="AR68" s="35">
        <f t="shared" si="31"/>
        <v>-0.8170956253</v>
      </c>
      <c r="AS68" s="36">
        <f t="shared" si="32"/>
        <v>4647.324347</v>
      </c>
      <c r="AT68" s="35">
        <f t="shared" si="33"/>
        <v>-0.5985227873</v>
      </c>
      <c r="AU68" s="40">
        <f t="shared" si="34"/>
        <v>0.273</v>
      </c>
      <c r="AV68" s="33">
        <v>-0.232</v>
      </c>
      <c r="AW68" s="40">
        <f t="shared" si="35"/>
        <v>0.205</v>
      </c>
      <c r="AX68" s="35">
        <f t="shared" si="36"/>
        <v>-0.824660955</v>
      </c>
      <c r="AY68" s="33">
        <v>0.64</v>
      </c>
      <c r="AZ68" s="34">
        <f t="shared" si="37"/>
        <v>0.78</v>
      </c>
      <c r="BA68" s="35">
        <f t="shared" si="38"/>
        <v>0.7687053633</v>
      </c>
      <c r="BB68" s="41">
        <f t="shared" si="39"/>
        <v>0.6314885019</v>
      </c>
      <c r="BC68" s="34">
        <f t="shared" si="40"/>
        <v>0.833</v>
      </c>
      <c r="BD68" s="35">
        <f t="shared" si="41"/>
        <v>0.7329515483</v>
      </c>
      <c r="BE68" s="33">
        <v>93.75</v>
      </c>
      <c r="BF68" s="34">
        <f t="shared" si="42"/>
        <v>0.629</v>
      </c>
      <c r="BG68" s="35">
        <f t="shared" si="43"/>
        <v>0.3450918725</v>
      </c>
      <c r="BH68" s="36">
        <f t="shared" si="44"/>
        <v>5054.936398</v>
      </c>
      <c r="BI68" s="35">
        <f t="shared" si="45"/>
        <v>0.893789681</v>
      </c>
      <c r="BJ68" s="40">
        <f t="shared" si="46"/>
        <v>0.826</v>
      </c>
      <c r="BK68" s="42">
        <v>1.79</v>
      </c>
      <c r="BL68" s="41">
        <f t="shared" si="47"/>
        <v>1.766194404</v>
      </c>
      <c r="BM68" s="40">
        <f t="shared" si="48"/>
        <v>0.735</v>
      </c>
      <c r="BN68" s="35">
        <f t="shared" si="49"/>
        <v>0.653175954</v>
      </c>
      <c r="BO68" s="43">
        <f t="shared" si="50"/>
        <v>1.392969799</v>
      </c>
      <c r="BP68" s="44">
        <f t="shared" si="51"/>
        <v>0.591</v>
      </c>
      <c r="BQ68" s="45"/>
      <c r="BR68" s="45"/>
      <c r="BS68" s="45"/>
      <c r="BT68" s="45"/>
    </row>
    <row r="69">
      <c r="A69" s="28">
        <v>2023.0</v>
      </c>
      <c r="B69" s="29" t="s">
        <v>81</v>
      </c>
      <c r="C69" s="29" t="s">
        <v>28</v>
      </c>
      <c r="D69" s="30">
        <f t="array" ref="D69">INDEX(
  TP!C:C,
  MATCH(
    1,
    (TP!A:A = A69) * (TP!B:B = C69),
    0
  )
)
</f>
        <v>45.73</v>
      </c>
      <c r="E69" s="31">
        <f t="shared" si="1"/>
        <v>1.642121591</v>
      </c>
      <c r="F69" s="32">
        <f t="shared" si="2"/>
        <v>0.348</v>
      </c>
      <c r="G69" s="33">
        <v>11.86</v>
      </c>
      <c r="H69" s="34">
        <f t="shared" si="3"/>
        <v>0.462</v>
      </c>
      <c r="I69" s="35">
        <f t="shared" si="4"/>
        <v>-0.2123065196</v>
      </c>
      <c r="J69" s="33">
        <v>98.03</v>
      </c>
      <c r="K69" s="34">
        <f t="shared" si="5"/>
        <v>0.606</v>
      </c>
      <c r="L69" s="35">
        <f t="shared" si="6"/>
        <v>0.4222700111</v>
      </c>
      <c r="M69" s="36">
        <f t="shared" si="7"/>
        <v>7312.650954</v>
      </c>
      <c r="N69" s="35">
        <f t="shared" si="8"/>
        <v>-0.02253591044</v>
      </c>
      <c r="O69" s="37">
        <f t="shared" si="9"/>
        <v>0.5</v>
      </c>
      <c r="P69" s="33">
        <v>4.56</v>
      </c>
      <c r="Q69" s="34">
        <f t="shared" si="10"/>
        <v>0.061</v>
      </c>
      <c r="R69" s="35">
        <f t="shared" si="11"/>
        <v>-1.161651934</v>
      </c>
      <c r="S69" s="33">
        <v>51.28</v>
      </c>
      <c r="T69" s="34">
        <f t="shared" si="12"/>
        <v>0.114</v>
      </c>
      <c r="U69" s="35">
        <f t="shared" si="13"/>
        <v>-1.226238404</v>
      </c>
      <c r="V69" s="36">
        <f t="shared" si="14"/>
        <v>3215.885686</v>
      </c>
      <c r="W69" s="35">
        <f t="shared" si="15"/>
        <v>-1.541911288</v>
      </c>
      <c r="X69" s="37">
        <f t="shared" si="16"/>
        <v>0.045</v>
      </c>
      <c r="Y69" s="33">
        <v>2.96</v>
      </c>
      <c r="Z69" s="34">
        <f t="shared" si="17"/>
        <v>0.03</v>
      </c>
      <c r="AA69" s="35">
        <f t="shared" si="18"/>
        <v>-1.39189799</v>
      </c>
      <c r="AB69" s="33">
        <v>59.21</v>
      </c>
      <c r="AC69" s="34">
        <f t="shared" si="19"/>
        <v>0.121</v>
      </c>
      <c r="AD69" s="35">
        <f t="shared" si="20"/>
        <v>-1.238615734</v>
      </c>
      <c r="AE69" s="36">
        <f t="shared" si="21"/>
        <v>3305.034541</v>
      </c>
      <c r="AF69" s="35">
        <f t="shared" si="22"/>
        <v>-1.664886259</v>
      </c>
      <c r="AG69" s="37">
        <f t="shared" si="23"/>
        <v>0.053</v>
      </c>
      <c r="AH69" s="38">
        <f t="shared" si="24"/>
        <v>0.598</v>
      </c>
      <c r="AI69" s="39">
        <f t="shared" si="25"/>
        <v>0.068</v>
      </c>
      <c r="AJ69" s="33">
        <v>0.82</v>
      </c>
      <c r="AK69" s="40">
        <f t="shared" si="26"/>
        <v>0.083</v>
      </c>
      <c r="AL69" s="35">
        <f t="shared" si="27"/>
        <v>2.119700368</v>
      </c>
      <c r="AM69" s="33">
        <v>2.89</v>
      </c>
      <c r="AN69" s="34">
        <f t="shared" si="28"/>
        <v>0.076</v>
      </c>
      <c r="AO69" s="35">
        <f t="shared" si="29"/>
        <v>-1.106775892</v>
      </c>
      <c r="AP69" s="33">
        <v>71.62</v>
      </c>
      <c r="AQ69" s="34">
        <f t="shared" si="30"/>
        <v>0.75</v>
      </c>
      <c r="AR69" s="35">
        <f t="shared" si="31"/>
        <v>0.6270788082</v>
      </c>
      <c r="AS69" s="36">
        <f t="shared" si="32"/>
        <v>4629.092031</v>
      </c>
      <c r="AT69" s="35">
        <f t="shared" si="33"/>
        <v>-0.6238223966</v>
      </c>
      <c r="AU69" s="40">
        <f t="shared" si="34"/>
        <v>0.265</v>
      </c>
      <c r="AV69" s="33">
        <v>0.046</v>
      </c>
      <c r="AW69" s="40">
        <f t="shared" si="35"/>
        <v>0.727</v>
      </c>
      <c r="AX69" s="35">
        <f t="shared" si="36"/>
        <v>0.6204108057</v>
      </c>
      <c r="AY69" s="33">
        <v>0.39</v>
      </c>
      <c r="AZ69" s="34">
        <f t="shared" si="37"/>
        <v>0.432</v>
      </c>
      <c r="BA69" s="35">
        <f t="shared" si="38"/>
        <v>-0.2958283031</v>
      </c>
      <c r="BB69" s="41">
        <f t="shared" si="39"/>
        <v>0.3321445993</v>
      </c>
      <c r="BC69" s="34">
        <f t="shared" si="40"/>
        <v>0.356</v>
      </c>
      <c r="BD69" s="35">
        <f t="shared" si="41"/>
        <v>-0.5190368804</v>
      </c>
      <c r="BE69" s="33">
        <v>80.0</v>
      </c>
      <c r="BF69" s="34">
        <f t="shared" si="42"/>
        <v>0.136</v>
      </c>
      <c r="BG69" s="35">
        <f t="shared" si="43"/>
        <v>-0.4802141573</v>
      </c>
      <c r="BH69" s="36">
        <f t="shared" si="44"/>
        <v>2527.273826</v>
      </c>
      <c r="BI69" s="35">
        <f t="shared" si="45"/>
        <v>-0.6765060974</v>
      </c>
      <c r="BJ69" s="40">
        <f t="shared" si="46"/>
        <v>0.265</v>
      </c>
      <c r="BK69" s="42">
        <v>1.17</v>
      </c>
      <c r="BL69" s="41">
        <f t="shared" si="47"/>
        <v>0.9964337978</v>
      </c>
      <c r="BM69" s="40">
        <f t="shared" si="48"/>
        <v>0.182</v>
      </c>
      <c r="BN69" s="35">
        <f t="shared" si="49"/>
        <v>-1.019483485</v>
      </c>
      <c r="BO69" s="43">
        <f t="shared" si="50"/>
        <v>1.044121591</v>
      </c>
      <c r="BP69" s="44">
        <f t="shared" si="51"/>
        <v>0.53</v>
      </c>
      <c r="BQ69" s="45"/>
      <c r="BR69" s="45"/>
      <c r="BS69" s="45"/>
      <c r="BT69" s="45"/>
    </row>
    <row r="70">
      <c r="A70" s="28">
        <v>2023.0</v>
      </c>
      <c r="B70" s="29" t="s">
        <v>101</v>
      </c>
      <c r="C70" s="29" t="s">
        <v>22</v>
      </c>
      <c r="D70" s="30">
        <f t="array" ref="D70">INDEX(
  TP!C:C,
  MATCH(
    1,
    (TP!A:A = A70) * (TP!B:B = C70),
    0
  )
)
</f>
        <v>55.5</v>
      </c>
      <c r="E70" s="31">
        <f t="shared" si="1"/>
        <v>2.882517139</v>
      </c>
      <c r="F70" s="32">
        <f t="shared" si="2"/>
        <v>0.583</v>
      </c>
      <c r="G70" s="33">
        <v>29.69</v>
      </c>
      <c r="H70" s="34">
        <f t="shared" si="3"/>
        <v>1</v>
      </c>
      <c r="I70" s="35">
        <f t="shared" si="4"/>
        <v>3.536476485</v>
      </c>
      <c r="J70" s="33">
        <v>98.58</v>
      </c>
      <c r="K70" s="34">
        <f t="shared" si="5"/>
        <v>0.811</v>
      </c>
      <c r="L70" s="35">
        <f t="shared" si="6"/>
        <v>0.8470953628</v>
      </c>
      <c r="M70" s="36">
        <f t="shared" si="7"/>
        <v>9858</v>
      </c>
      <c r="N70" s="35">
        <f t="shared" si="8"/>
        <v>2.601837504</v>
      </c>
      <c r="O70" s="37">
        <f t="shared" si="9"/>
        <v>1</v>
      </c>
      <c r="P70" s="33">
        <v>5.67</v>
      </c>
      <c r="Q70" s="34">
        <f t="shared" si="10"/>
        <v>0.288</v>
      </c>
      <c r="R70" s="35">
        <f t="shared" si="11"/>
        <v>-0.6152121079</v>
      </c>
      <c r="S70" s="33">
        <v>66.67</v>
      </c>
      <c r="T70" s="34">
        <f t="shared" si="12"/>
        <v>0.841</v>
      </c>
      <c r="U70" s="35">
        <f t="shared" si="13"/>
        <v>0.9689832669</v>
      </c>
      <c r="V70" s="36">
        <f t="shared" si="14"/>
        <v>4624.626884</v>
      </c>
      <c r="W70" s="35">
        <f t="shared" si="15"/>
        <v>0.1874371194</v>
      </c>
      <c r="X70" s="37">
        <f t="shared" si="16"/>
        <v>0.545</v>
      </c>
      <c r="Y70" s="33">
        <v>3.98</v>
      </c>
      <c r="Z70" s="34">
        <f t="shared" si="17"/>
        <v>0.265</v>
      </c>
      <c r="AA70" s="35">
        <f t="shared" si="18"/>
        <v>-0.6858258168</v>
      </c>
      <c r="AB70" s="33">
        <v>67.5</v>
      </c>
      <c r="AC70" s="34">
        <f t="shared" si="19"/>
        <v>0.424</v>
      </c>
      <c r="AD70" s="35">
        <f t="shared" si="20"/>
        <v>-0.1989521101</v>
      </c>
      <c r="AE70" s="36">
        <f t="shared" si="21"/>
        <v>4395.219943</v>
      </c>
      <c r="AF70" s="35">
        <f t="shared" si="22"/>
        <v>-0.5665156323</v>
      </c>
      <c r="AG70" s="37">
        <f t="shared" si="23"/>
        <v>0.295</v>
      </c>
      <c r="AH70" s="38">
        <f t="shared" si="24"/>
        <v>1.84</v>
      </c>
      <c r="AI70" s="39">
        <f t="shared" si="25"/>
        <v>0.697</v>
      </c>
      <c r="AJ70" s="33">
        <v>1.02</v>
      </c>
      <c r="AK70" s="40">
        <f t="shared" si="26"/>
        <v>0.265</v>
      </c>
      <c r="AL70" s="35">
        <f t="shared" si="27"/>
        <v>1.611266947</v>
      </c>
      <c r="AM70" s="33">
        <v>3.8</v>
      </c>
      <c r="AN70" s="34">
        <f t="shared" si="28"/>
        <v>0.53</v>
      </c>
      <c r="AO70" s="35">
        <f t="shared" si="29"/>
        <v>-0.1182651828</v>
      </c>
      <c r="AP70" s="33">
        <v>73.2</v>
      </c>
      <c r="AQ70" s="34">
        <f t="shared" si="30"/>
        <v>0.841</v>
      </c>
      <c r="AR70" s="35">
        <f t="shared" si="31"/>
        <v>0.8849088201</v>
      </c>
      <c r="AS70" s="36">
        <f t="shared" si="32"/>
        <v>5463.344627</v>
      </c>
      <c r="AT70" s="35">
        <f t="shared" si="33"/>
        <v>0.5338070306</v>
      </c>
      <c r="AU70" s="40">
        <f t="shared" si="34"/>
        <v>0.727</v>
      </c>
      <c r="AV70" s="33">
        <v>0.02</v>
      </c>
      <c r="AW70" s="40">
        <f t="shared" si="35"/>
        <v>0.652</v>
      </c>
      <c r="AX70" s="35">
        <f t="shared" si="36"/>
        <v>0.4852602094</v>
      </c>
      <c r="AY70" s="33">
        <v>0.32</v>
      </c>
      <c r="AZ70" s="34">
        <f t="shared" si="37"/>
        <v>0.326</v>
      </c>
      <c r="BA70" s="35">
        <f t="shared" si="38"/>
        <v>-0.5938977297</v>
      </c>
      <c r="BB70" s="41">
        <f t="shared" si="39"/>
        <v>0.3808502233</v>
      </c>
      <c r="BC70" s="34">
        <f t="shared" si="40"/>
        <v>0.394</v>
      </c>
      <c r="BD70" s="35">
        <f t="shared" si="41"/>
        <v>-0.3153284463</v>
      </c>
      <c r="BE70" s="33">
        <v>84.62</v>
      </c>
      <c r="BF70" s="34">
        <f t="shared" si="42"/>
        <v>0.227</v>
      </c>
      <c r="BG70" s="35">
        <f t="shared" si="43"/>
        <v>-0.2029113313</v>
      </c>
      <c r="BH70" s="36">
        <f t="shared" si="44"/>
        <v>3007.941026</v>
      </c>
      <c r="BI70" s="35">
        <f t="shared" si="45"/>
        <v>-0.3778943744</v>
      </c>
      <c r="BJ70" s="40">
        <f t="shared" si="46"/>
        <v>0.386</v>
      </c>
      <c r="BK70" s="42">
        <v>0.97</v>
      </c>
      <c r="BL70" s="41">
        <f t="shared" si="47"/>
        <v>1.154452239</v>
      </c>
      <c r="BM70" s="40">
        <f t="shared" si="48"/>
        <v>0.288</v>
      </c>
      <c r="BN70" s="35">
        <f t="shared" si="49"/>
        <v>-0.6761156433</v>
      </c>
      <c r="BO70" s="43">
        <f t="shared" si="50"/>
        <v>1.042517139</v>
      </c>
      <c r="BP70" s="44">
        <f t="shared" si="51"/>
        <v>0.523</v>
      </c>
    </row>
    <row r="71">
      <c r="A71" s="28">
        <v>2025.0</v>
      </c>
      <c r="B71" s="29" t="s">
        <v>102</v>
      </c>
      <c r="C71" s="29" t="s">
        <v>32</v>
      </c>
      <c r="D71" s="30">
        <f t="array" ref="D71">INDEX(
  TP!C:C,
  MATCH(
    1,
    (TP!A:A = A71) * (TP!B:B = C71),
    0
  )
)
</f>
        <v>44.88</v>
      </c>
      <c r="E71" s="31">
        <f t="shared" si="1"/>
        <v>1.623474383</v>
      </c>
      <c r="F71" s="32">
        <f t="shared" si="2"/>
        <v>0.341</v>
      </c>
      <c r="G71" s="33">
        <v>18.62</v>
      </c>
      <c r="H71" s="34">
        <f t="shared" si="3"/>
        <v>0.886</v>
      </c>
      <c r="I71" s="35">
        <f t="shared" si="4"/>
        <v>1.20899315</v>
      </c>
      <c r="J71" s="33">
        <v>98.89</v>
      </c>
      <c r="K71" s="34">
        <f t="shared" si="5"/>
        <v>0.879</v>
      </c>
      <c r="L71" s="35">
        <f t="shared" si="6"/>
        <v>1.086542379</v>
      </c>
      <c r="M71" s="36">
        <f t="shared" si="7"/>
        <v>8596.857559</v>
      </c>
      <c r="N71" s="35">
        <f t="shared" si="8"/>
        <v>1.301540911</v>
      </c>
      <c r="O71" s="37">
        <f t="shared" si="9"/>
        <v>0.886</v>
      </c>
      <c r="P71" s="33">
        <v>8.97</v>
      </c>
      <c r="Q71" s="34">
        <f t="shared" si="10"/>
        <v>0.856</v>
      </c>
      <c r="R71" s="35">
        <f t="shared" si="11"/>
        <v>1.009338726</v>
      </c>
      <c r="S71" s="33">
        <v>66.92</v>
      </c>
      <c r="T71" s="34">
        <f t="shared" si="12"/>
        <v>0.848</v>
      </c>
      <c r="U71" s="35">
        <f t="shared" si="13"/>
        <v>1.004643138</v>
      </c>
      <c r="V71" s="36">
        <f t="shared" si="14"/>
        <v>5625.24695</v>
      </c>
      <c r="W71" s="35">
        <f t="shared" si="15"/>
        <v>1.415782483</v>
      </c>
      <c r="X71" s="37">
        <f t="shared" si="16"/>
        <v>0.924</v>
      </c>
      <c r="Y71" s="33">
        <v>6.55</v>
      </c>
      <c r="Z71" s="34">
        <f t="shared" si="17"/>
        <v>0.864</v>
      </c>
      <c r="AA71" s="35">
        <f t="shared" si="18"/>
        <v>1.093199169</v>
      </c>
      <c r="AB71" s="33">
        <v>81.05</v>
      </c>
      <c r="AC71" s="34">
        <f t="shared" si="19"/>
        <v>0.955</v>
      </c>
      <c r="AD71" s="35">
        <f t="shared" si="20"/>
        <v>1.500377457</v>
      </c>
      <c r="AE71" s="36">
        <f t="shared" si="21"/>
        <v>6645.420674</v>
      </c>
      <c r="AF71" s="35">
        <f t="shared" si="22"/>
        <v>1.700579839</v>
      </c>
      <c r="AG71" s="37">
        <f t="shared" si="23"/>
        <v>0.962</v>
      </c>
      <c r="AH71" s="38">
        <f t="shared" si="24"/>
        <v>2.772</v>
      </c>
      <c r="AI71" s="39">
        <f t="shared" si="25"/>
        <v>1</v>
      </c>
      <c r="AJ71" s="33">
        <v>1.03</v>
      </c>
      <c r="AK71" s="40">
        <f t="shared" si="26"/>
        <v>0.288</v>
      </c>
      <c r="AL71" s="35">
        <f t="shared" si="27"/>
        <v>1.585845276</v>
      </c>
      <c r="AM71" s="33">
        <v>3.45</v>
      </c>
      <c r="AN71" s="34">
        <f t="shared" si="28"/>
        <v>0.341</v>
      </c>
      <c r="AO71" s="35">
        <f t="shared" si="29"/>
        <v>-0.4984616094</v>
      </c>
      <c r="AP71" s="33">
        <v>70.0</v>
      </c>
      <c r="AQ71" s="34">
        <f t="shared" si="30"/>
        <v>0.591</v>
      </c>
      <c r="AR71" s="35">
        <f t="shared" si="31"/>
        <v>0.3627214543</v>
      </c>
      <c r="AS71" s="36">
        <f t="shared" si="32"/>
        <v>4972.340345</v>
      </c>
      <c r="AT71" s="35">
        <f t="shared" si="33"/>
        <v>-0.1475225917</v>
      </c>
      <c r="AU71" s="40">
        <f t="shared" si="34"/>
        <v>0.409</v>
      </c>
      <c r="AV71" s="33">
        <v>-0.028</v>
      </c>
      <c r="AW71" s="40">
        <f t="shared" si="35"/>
        <v>0.53</v>
      </c>
      <c r="AX71" s="35">
        <f t="shared" si="36"/>
        <v>0.2357514161</v>
      </c>
      <c r="AY71" s="33">
        <v>0.21</v>
      </c>
      <c r="AZ71" s="34">
        <f t="shared" si="37"/>
        <v>0.106</v>
      </c>
      <c r="BA71" s="35">
        <f t="shared" si="38"/>
        <v>-1.062292543</v>
      </c>
      <c r="BB71" s="41">
        <f t="shared" si="39"/>
        <v>0.1727657131</v>
      </c>
      <c r="BC71" s="34">
        <f t="shared" si="40"/>
        <v>0.076</v>
      </c>
      <c r="BD71" s="35">
        <f t="shared" si="41"/>
        <v>-1.185629784</v>
      </c>
      <c r="BE71" s="33">
        <v>66.67</v>
      </c>
      <c r="BF71" s="34">
        <f t="shared" si="42"/>
        <v>0.038</v>
      </c>
      <c r="BG71" s="35">
        <f t="shared" si="43"/>
        <v>-1.280310839</v>
      </c>
      <c r="BH71" s="36">
        <f t="shared" si="44"/>
        <v>1170.364184</v>
      </c>
      <c r="BI71" s="35">
        <f t="shared" si="45"/>
        <v>-1.519478378</v>
      </c>
      <c r="BJ71" s="40">
        <f t="shared" si="46"/>
        <v>0.045</v>
      </c>
      <c r="BK71" s="42">
        <v>0.97</v>
      </c>
      <c r="BL71" s="41">
        <f t="shared" si="47"/>
        <v>0.7980130557</v>
      </c>
      <c r="BM71" s="40">
        <f t="shared" si="48"/>
        <v>0.061</v>
      </c>
      <c r="BN71" s="35">
        <f t="shared" si="49"/>
        <v>-1.450643932</v>
      </c>
      <c r="BO71" s="43">
        <f t="shared" si="50"/>
        <v>-1.148525617</v>
      </c>
      <c r="BP71" s="44">
        <f t="shared" si="51"/>
        <v>0.182</v>
      </c>
    </row>
    <row r="72">
      <c r="A72" s="28">
        <v>2022.0</v>
      </c>
      <c r="B72" s="29" t="s">
        <v>88</v>
      </c>
      <c r="C72" s="29" t="s">
        <v>14</v>
      </c>
      <c r="D72" s="30">
        <f t="array" ref="D72">INDEX(
  TP!C:C,
  MATCH(
    1,
    (TP!A:A = A72) * (TP!B:B = C72),
    0
  )
)
</f>
        <v>49.1</v>
      </c>
      <c r="E72" s="31">
        <f t="shared" si="1"/>
        <v>1.89489469</v>
      </c>
      <c r="F72" s="32">
        <f t="shared" si="2"/>
        <v>0.402</v>
      </c>
      <c r="G72" s="33">
        <v>10.42</v>
      </c>
      <c r="H72" s="34">
        <f t="shared" si="3"/>
        <v>0.273</v>
      </c>
      <c r="I72" s="35">
        <f t="shared" si="4"/>
        <v>-0.5150685795</v>
      </c>
      <c r="J72" s="33">
        <v>98.51</v>
      </c>
      <c r="K72" s="34">
        <f t="shared" si="5"/>
        <v>0.795</v>
      </c>
      <c r="L72" s="35">
        <f t="shared" si="6"/>
        <v>0.7930266816</v>
      </c>
      <c r="M72" s="36">
        <f t="shared" si="7"/>
        <v>7006.785872</v>
      </c>
      <c r="N72" s="35">
        <f t="shared" si="8"/>
        <v>-0.3378970556</v>
      </c>
      <c r="O72" s="37">
        <f t="shared" si="9"/>
        <v>0.288</v>
      </c>
      <c r="P72" s="33">
        <v>6.3</v>
      </c>
      <c r="Q72" s="34">
        <f t="shared" si="10"/>
        <v>0.455</v>
      </c>
      <c r="R72" s="35">
        <f t="shared" si="11"/>
        <v>-0.305070585</v>
      </c>
      <c r="S72" s="33">
        <v>72.84</v>
      </c>
      <c r="T72" s="34">
        <f t="shared" si="12"/>
        <v>0.977</v>
      </c>
      <c r="U72" s="35">
        <f t="shared" si="13"/>
        <v>1.849068888</v>
      </c>
      <c r="V72" s="36">
        <f t="shared" si="14"/>
        <v>5292.926876</v>
      </c>
      <c r="W72" s="35">
        <f t="shared" si="15"/>
        <v>1.007831618</v>
      </c>
      <c r="X72" s="37">
        <f t="shared" si="16"/>
        <v>0.864</v>
      </c>
      <c r="Y72" s="33">
        <v>4.59</v>
      </c>
      <c r="Z72" s="34">
        <f t="shared" si="17"/>
        <v>0.439</v>
      </c>
      <c r="AA72" s="35">
        <f t="shared" si="18"/>
        <v>-0.2635669679</v>
      </c>
      <c r="AB72" s="33">
        <v>72.88</v>
      </c>
      <c r="AC72" s="34">
        <f t="shared" si="19"/>
        <v>0.606</v>
      </c>
      <c r="AD72" s="35">
        <f t="shared" si="20"/>
        <v>0.4757632455</v>
      </c>
      <c r="AE72" s="36">
        <f t="shared" si="21"/>
        <v>5087.090952</v>
      </c>
      <c r="AF72" s="35">
        <f t="shared" si="22"/>
        <v>0.1305500165</v>
      </c>
      <c r="AG72" s="37">
        <f t="shared" si="23"/>
        <v>0.553</v>
      </c>
      <c r="AH72" s="38">
        <f t="shared" si="24"/>
        <v>1.705</v>
      </c>
      <c r="AI72" s="39">
        <f t="shared" si="25"/>
        <v>0.621</v>
      </c>
      <c r="AJ72" s="33">
        <v>1.09</v>
      </c>
      <c r="AK72" s="40">
        <f t="shared" si="26"/>
        <v>0.364</v>
      </c>
      <c r="AL72" s="35">
        <f t="shared" si="27"/>
        <v>1.43331525</v>
      </c>
      <c r="AM72" s="33">
        <v>3.27</v>
      </c>
      <c r="AN72" s="34">
        <f t="shared" si="28"/>
        <v>0.25</v>
      </c>
      <c r="AO72" s="35">
        <f t="shared" si="29"/>
        <v>-0.6939912003</v>
      </c>
      <c r="AP72" s="33">
        <v>66.67</v>
      </c>
      <c r="AQ72" s="34">
        <f t="shared" si="30"/>
        <v>0.379</v>
      </c>
      <c r="AR72" s="35">
        <f t="shared" si="31"/>
        <v>-0.1806797732</v>
      </c>
      <c r="AS72" s="36">
        <f t="shared" si="32"/>
        <v>4604.817781</v>
      </c>
      <c r="AT72" s="35">
        <f t="shared" si="33"/>
        <v>-0.6575059431</v>
      </c>
      <c r="AU72" s="40">
        <f t="shared" si="34"/>
        <v>0.258</v>
      </c>
      <c r="AV72" s="33">
        <v>-0.296</v>
      </c>
      <c r="AW72" s="40">
        <f t="shared" si="35"/>
        <v>0.121</v>
      </c>
      <c r="AX72" s="35">
        <f t="shared" si="36"/>
        <v>-1.157339346</v>
      </c>
      <c r="AY72" s="33">
        <v>0.47</v>
      </c>
      <c r="AZ72" s="34">
        <f t="shared" si="37"/>
        <v>0.545</v>
      </c>
      <c r="BA72" s="35">
        <f t="shared" si="38"/>
        <v>0.04482247016</v>
      </c>
      <c r="BB72" s="41">
        <f t="shared" si="39"/>
        <v>0.4551998948</v>
      </c>
      <c r="BC72" s="34">
        <f t="shared" si="40"/>
        <v>0.523</v>
      </c>
      <c r="BD72" s="35">
        <f t="shared" si="41"/>
        <v>-0.004365277685</v>
      </c>
      <c r="BE72" s="33">
        <v>100.0</v>
      </c>
      <c r="BF72" s="34">
        <f t="shared" si="42"/>
        <v>0.697</v>
      </c>
      <c r="BG72" s="35">
        <f t="shared" si="43"/>
        <v>0.7202309769</v>
      </c>
      <c r="BH72" s="36">
        <f t="shared" si="44"/>
        <v>4132.332768</v>
      </c>
      <c r="BI72" s="35">
        <f t="shared" si="45"/>
        <v>0.3206275027</v>
      </c>
      <c r="BJ72" s="40">
        <f t="shared" si="46"/>
        <v>0.614</v>
      </c>
      <c r="BK72" s="42">
        <v>1.32</v>
      </c>
      <c r="BL72" s="41">
        <f t="shared" si="47"/>
        <v>1.278433747</v>
      </c>
      <c r="BM72" s="40">
        <f t="shared" si="48"/>
        <v>0.379</v>
      </c>
      <c r="BN72" s="35">
        <f t="shared" si="49"/>
        <v>-0.4067087164</v>
      </c>
      <c r="BO72" s="43">
        <f t="shared" si="50"/>
        <v>0.1898946902</v>
      </c>
      <c r="BP72" s="44">
        <f t="shared" si="51"/>
        <v>0.364</v>
      </c>
      <c r="BQ72" s="45"/>
      <c r="BR72" s="45"/>
      <c r="BS72" s="45"/>
      <c r="BT72" s="45"/>
    </row>
    <row r="73">
      <c r="A73" s="28">
        <v>2024.0</v>
      </c>
      <c r="B73" s="29" t="s">
        <v>101</v>
      </c>
      <c r="C73" s="29" t="s">
        <v>22</v>
      </c>
      <c r="D73" s="30">
        <f t="array" ref="D73">INDEX(
  TP!C:C,
  MATCH(
    1,
    (TP!A:A = A73) * (TP!B:B = C73),
    0
  )
)
</f>
        <v>56.51</v>
      </c>
      <c r="E73" s="31">
        <f t="shared" si="1"/>
        <v>2.841181162</v>
      </c>
      <c r="F73" s="32">
        <f t="shared" si="2"/>
        <v>0.568</v>
      </c>
      <c r="G73" s="33">
        <v>26.39</v>
      </c>
      <c r="H73" s="34">
        <f t="shared" si="3"/>
        <v>0.985</v>
      </c>
      <c r="I73" s="35">
        <f t="shared" si="4"/>
        <v>2.842646765</v>
      </c>
      <c r="J73" s="33">
        <v>99.2</v>
      </c>
      <c r="K73" s="34">
        <f t="shared" si="5"/>
        <v>0.955</v>
      </c>
      <c r="L73" s="35">
        <f t="shared" si="6"/>
        <v>1.325989395</v>
      </c>
      <c r="M73" s="36">
        <f t="shared" si="7"/>
        <v>9590.412106</v>
      </c>
      <c r="N73" s="35">
        <f t="shared" si="8"/>
        <v>2.325941922</v>
      </c>
      <c r="O73" s="37">
        <f t="shared" si="9"/>
        <v>0.985</v>
      </c>
      <c r="P73" s="33">
        <v>6.16</v>
      </c>
      <c r="Q73" s="34">
        <f t="shared" si="10"/>
        <v>0.379</v>
      </c>
      <c r="R73" s="35">
        <f t="shared" si="11"/>
        <v>-0.3739909234</v>
      </c>
      <c r="S73" s="33">
        <v>65.24</v>
      </c>
      <c r="T73" s="34">
        <f t="shared" si="12"/>
        <v>0.795</v>
      </c>
      <c r="U73" s="35">
        <f t="shared" si="13"/>
        <v>0.7650088037</v>
      </c>
      <c r="V73" s="36">
        <f t="shared" si="14"/>
        <v>4694.491975</v>
      </c>
      <c r="W73" s="35">
        <f t="shared" si="15"/>
        <v>0.2732023997</v>
      </c>
      <c r="X73" s="37">
        <f t="shared" si="16"/>
        <v>0.614</v>
      </c>
      <c r="Y73" s="33">
        <v>3.97</v>
      </c>
      <c r="Z73" s="34">
        <f t="shared" si="17"/>
        <v>0.25</v>
      </c>
      <c r="AA73" s="35">
        <f t="shared" si="18"/>
        <v>-0.692748093</v>
      </c>
      <c r="AB73" s="33">
        <v>66.67</v>
      </c>
      <c r="AC73" s="34">
        <f t="shared" si="19"/>
        <v>0.379</v>
      </c>
      <c r="AD73" s="35">
        <f t="shared" si="20"/>
        <v>-0.3030438843</v>
      </c>
      <c r="AE73" s="36">
        <f t="shared" si="21"/>
        <v>4335.739722</v>
      </c>
      <c r="AF73" s="35">
        <f t="shared" si="22"/>
        <v>-0.6264424363</v>
      </c>
      <c r="AG73" s="37">
        <f t="shared" si="23"/>
        <v>0.25</v>
      </c>
      <c r="AH73" s="38">
        <f t="shared" si="24"/>
        <v>1.849</v>
      </c>
      <c r="AI73" s="39">
        <f t="shared" si="25"/>
        <v>0.72</v>
      </c>
      <c r="AJ73" s="33">
        <v>1.08</v>
      </c>
      <c r="AK73" s="40">
        <f t="shared" si="26"/>
        <v>0.348</v>
      </c>
      <c r="AL73" s="35">
        <f t="shared" si="27"/>
        <v>1.458736921</v>
      </c>
      <c r="AM73" s="33">
        <v>3.65</v>
      </c>
      <c r="AN73" s="34">
        <f t="shared" si="28"/>
        <v>0.424</v>
      </c>
      <c r="AO73" s="35">
        <f t="shared" si="29"/>
        <v>-0.2812065085</v>
      </c>
      <c r="AP73" s="33">
        <v>70.29</v>
      </c>
      <c r="AQ73" s="34">
        <f t="shared" si="30"/>
        <v>0.606</v>
      </c>
      <c r="AR73" s="35">
        <f t="shared" si="31"/>
        <v>0.4100446843</v>
      </c>
      <c r="AS73" s="36">
        <f t="shared" si="32"/>
        <v>5139.972419</v>
      </c>
      <c r="AT73" s="35">
        <f t="shared" si="33"/>
        <v>0.08508779794</v>
      </c>
      <c r="AU73" s="40">
        <f t="shared" si="34"/>
        <v>0.515</v>
      </c>
      <c r="AV73" s="33">
        <v>0.063</v>
      </c>
      <c r="AW73" s="40">
        <f t="shared" si="35"/>
        <v>0.78</v>
      </c>
      <c r="AX73" s="35">
        <f t="shared" si="36"/>
        <v>0.7087785033</v>
      </c>
      <c r="AY73" s="33">
        <v>0.16</v>
      </c>
      <c r="AZ73" s="34">
        <f t="shared" si="37"/>
        <v>0.045</v>
      </c>
      <c r="BA73" s="35">
        <f t="shared" si="38"/>
        <v>-1.275199276</v>
      </c>
      <c r="BB73" s="41">
        <f t="shared" si="39"/>
        <v>0.1958379527</v>
      </c>
      <c r="BC73" s="34">
        <f t="shared" si="40"/>
        <v>0.098</v>
      </c>
      <c r="BD73" s="35">
        <f t="shared" si="41"/>
        <v>-1.089131487</v>
      </c>
      <c r="BE73" s="33">
        <v>100.0</v>
      </c>
      <c r="BF73" s="34">
        <f t="shared" si="42"/>
        <v>0.697</v>
      </c>
      <c r="BG73" s="35">
        <f t="shared" si="43"/>
        <v>0.7202309769</v>
      </c>
      <c r="BH73" s="36">
        <f t="shared" si="44"/>
        <v>1970.063194</v>
      </c>
      <c r="BI73" s="35">
        <f t="shared" si="45"/>
        <v>-1.022669985</v>
      </c>
      <c r="BJ73" s="40">
        <f t="shared" si="46"/>
        <v>0.144</v>
      </c>
      <c r="BK73" s="42">
        <v>1.14</v>
      </c>
      <c r="BL73" s="41">
        <f t="shared" si="47"/>
        <v>1.395345413</v>
      </c>
      <c r="BM73" s="40">
        <f t="shared" si="48"/>
        <v>0.439</v>
      </c>
      <c r="BN73" s="35">
        <f t="shared" si="49"/>
        <v>-0.152664277</v>
      </c>
      <c r="BO73" s="43">
        <f t="shared" si="50"/>
        <v>0.9921811618</v>
      </c>
      <c r="BP73" s="44">
        <f t="shared" si="51"/>
        <v>0.508</v>
      </c>
      <c r="BQ73" s="45"/>
      <c r="BR73" s="45"/>
      <c r="BS73" s="45"/>
      <c r="BT73" s="45"/>
    </row>
    <row r="74">
      <c r="A74" s="28">
        <v>2024.0</v>
      </c>
      <c r="B74" s="29" t="s">
        <v>96</v>
      </c>
      <c r="C74" s="29" t="s">
        <v>16</v>
      </c>
      <c r="D74" s="30">
        <f t="array" ref="D74">INDEX(
  TP!C:C,
  MATCH(
    1,
    (TP!A:A = A74) * (TP!B:B = C74),
    0
  )
)
</f>
        <v>51.44</v>
      </c>
      <c r="E74" s="31">
        <f t="shared" si="1"/>
        <v>2.231883349</v>
      </c>
      <c r="F74" s="32">
        <f t="shared" si="2"/>
        <v>0.485</v>
      </c>
      <c r="G74" s="33">
        <v>9.9</v>
      </c>
      <c r="H74" s="34">
        <f t="shared" si="3"/>
        <v>0.227</v>
      </c>
      <c r="I74" s="35">
        <f t="shared" si="4"/>
        <v>-0.6243993233</v>
      </c>
      <c r="J74" s="33">
        <v>96.21</v>
      </c>
      <c r="K74" s="34">
        <f t="shared" si="5"/>
        <v>0.136</v>
      </c>
      <c r="L74" s="35">
        <f t="shared" si="6"/>
        <v>-0.9835156978</v>
      </c>
      <c r="M74" s="36">
        <f t="shared" si="7"/>
        <v>6712.24023</v>
      </c>
      <c r="N74" s="35">
        <f t="shared" si="8"/>
        <v>-0.6415873306</v>
      </c>
      <c r="O74" s="37">
        <f t="shared" si="9"/>
        <v>0.22</v>
      </c>
      <c r="P74" s="33">
        <v>4.28</v>
      </c>
      <c r="Q74" s="34">
        <f t="shared" si="10"/>
        <v>0.038</v>
      </c>
      <c r="R74" s="35">
        <f t="shared" si="11"/>
        <v>-1.299492611</v>
      </c>
      <c r="S74" s="33">
        <v>75.44</v>
      </c>
      <c r="T74" s="34">
        <f t="shared" si="12"/>
        <v>1</v>
      </c>
      <c r="U74" s="35">
        <f t="shared" si="13"/>
        <v>2.219931548</v>
      </c>
      <c r="V74" s="36">
        <f t="shared" si="14"/>
        <v>4588.521179</v>
      </c>
      <c r="W74" s="35">
        <f t="shared" si="15"/>
        <v>0.1431143279</v>
      </c>
      <c r="X74" s="37">
        <f t="shared" si="16"/>
        <v>0.515</v>
      </c>
      <c r="Y74" s="33">
        <v>3.38</v>
      </c>
      <c r="Z74" s="34">
        <f t="shared" si="17"/>
        <v>0.068</v>
      </c>
      <c r="AA74" s="35">
        <f t="shared" si="18"/>
        <v>-1.101162389</v>
      </c>
      <c r="AB74" s="33">
        <v>80.0</v>
      </c>
      <c r="AC74" s="34">
        <f t="shared" si="19"/>
        <v>0.932</v>
      </c>
      <c r="AD74" s="35">
        <f t="shared" si="20"/>
        <v>1.368695092</v>
      </c>
      <c r="AE74" s="36">
        <f t="shared" si="21"/>
        <v>4792.590295</v>
      </c>
      <c r="AF74" s="35">
        <f t="shared" si="22"/>
        <v>-0.166161782</v>
      </c>
      <c r="AG74" s="37">
        <f t="shared" si="23"/>
        <v>0.424</v>
      </c>
      <c r="AH74" s="38">
        <f t="shared" si="24"/>
        <v>1.159</v>
      </c>
      <c r="AI74" s="39">
        <f t="shared" si="25"/>
        <v>0.295</v>
      </c>
      <c r="AJ74" s="33">
        <v>0.68</v>
      </c>
      <c r="AK74" s="40">
        <f t="shared" si="26"/>
        <v>0.023</v>
      </c>
      <c r="AL74" s="35">
        <f t="shared" si="27"/>
        <v>2.475603762</v>
      </c>
      <c r="AM74" s="33">
        <v>3.3</v>
      </c>
      <c r="AN74" s="34">
        <f t="shared" si="28"/>
        <v>0.273</v>
      </c>
      <c r="AO74" s="35">
        <f t="shared" si="29"/>
        <v>-0.6614029351</v>
      </c>
      <c r="AP74" s="33">
        <v>79.55</v>
      </c>
      <c r="AQ74" s="34">
        <f t="shared" si="30"/>
        <v>0.992</v>
      </c>
      <c r="AR74" s="35">
        <f t="shared" si="31"/>
        <v>1.921124374</v>
      </c>
      <c r="AS74" s="36">
        <f t="shared" si="32"/>
        <v>5520.923938</v>
      </c>
      <c r="AT74" s="35">
        <f t="shared" si="33"/>
        <v>0.6137054995</v>
      </c>
      <c r="AU74" s="40">
        <f t="shared" si="34"/>
        <v>0.765</v>
      </c>
      <c r="AV74" s="33">
        <v>0.048</v>
      </c>
      <c r="AW74" s="40">
        <f t="shared" si="35"/>
        <v>0.735</v>
      </c>
      <c r="AX74" s="35">
        <f t="shared" si="36"/>
        <v>0.6308070054</v>
      </c>
      <c r="AY74" s="33">
        <v>0.15</v>
      </c>
      <c r="AZ74" s="34">
        <f t="shared" si="37"/>
        <v>0.03</v>
      </c>
      <c r="BA74" s="35">
        <f t="shared" si="38"/>
        <v>-1.317780623</v>
      </c>
      <c r="BB74" s="41">
        <f t="shared" si="39"/>
        <v>0.1575536053</v>
      </c>
      <c r="BC74" s="34">
        <f t="shared" si="40"/>
        <v>0.061</v>
      </c>
      <c r="BD74" s="35">
        <f t="shared" si="41"/>
        <v>-1.249253539</v>
      </c>
      <c r="BE74" s="33">
        <v>100.0</v>
      </c>
      <c r="BF74" s="34">
        <f t="shared" si="42"/>
        <v>0.697</v>
      </c>
      <c r="BG74" s="35">
        <f t="shared" si="43"/>
        <v>0.7202309769</v>
      </c>
      <c r="BH74" s="36">
        <f t="shared" si="44"/>
        <v>1611.64216</v>
      </c>
      <c r="BI74" s="35">
        <f t="shared" si="45"/>
        <v>-1.245336983</v>
      </c>
      <c r="BJ74" s="40">
        <f t="shared" si="46"/>
        <v>0.076</v>
      </c>
      <c r="BK74" s="42">
        <v>1.05</v>
      </c>
      <c r="BL74" s="41">
        <f t="shared" si="47"/>
        <v>1.102875237</v>
      </c>
      <c r="BM74" s="40">
        <f t="shared" si="48"/>
        <v>0.265</v>
      </c>
      <c r="BN74" s="35">
        <f t="shared" si="49"/>
        <v>-0.7881904351</v>
      </c>
      <c r="BO74" s="43">
        <f t="shared" si="50"/>
        <v>1.072883349</v>
      </c>
      <c r="BP74" s="44">
        <f t="shared" si="51"/>
        <v>0.538</v>
      </c>
    </row>
    <row r="75">
      <c r="A75" s="28">
        <v>2022.0</v>
      </c>
      <c r="B75" s="29" t="s">
        <v>103</v>
      </c>
      <c r="C75" s="29" t="s">
        <v>29</v>
      </c>
      <c r="D75" s="30">
        <f t="array" ref="D75">INDEX(
  TP!C:C,
  MATCH(
    1,
    (TP!A:A = A75) * (TP!B:B = C75),
    0
  )
)
</f>
        <v>49.82</v>
      </c>
      <c r="E75" s="31">
        <f t="shared" si="1"/>
        <v>1.964788182</v>
      </c>
      <c r="F75" s="32">
        <f t="shared" si="2"/>
        <v>0.432</v>
      </c>
      <c r="G75" s="33">
        <v>26.92</v>
      </c>
      <c r="H75" s="34">
        <f t="shared" si="3"/>
        <v>0.992</v>
      </c>
      <c r="I75" s="35">
        <f t="shared" si="4"/>
        <v>2.954080023</v>
      </c>
      <c r="J75" s="33">
        <v>98.93</v>
      </c>
      <c r="K75" s="34">
        <f t="shared" si="5"/>
        <v>0.894</v>
      </c>
      <c r="L75" s="35">
        <f t="shared" si="6"/>
        <v>1.117438768</v>
      </c>
      <c r="M75" s="36">
        <f t="shared" si="7"/>
        <v>9619.684682</v>
      </c>
      <c r="N75" s="35">
        <f t="shared" si="8"/>
        <v>2.356123312</v>
      </c>
      <c r="O75" s="37">
        <f t="shared" si="9"/>
        <v>0.992</v>
      </c>
      <c r="P75" s="33">
        <v>5.12</v>
      </c>
      <c r="Q75" s="34">
        <f t="shared" si="10"/>
        <v>0.182</v>
      </c>
      <c r="R75" s="35">
        <f t="shared" si="11"/>
        <v>-0.8859705803</v>
      </c>
      <c r="S75" s="33">
        <v>60.56</v>
      </c>
      <c r="T75" s="34">
        <f t="shared" si="12"/>
        <v>0.523</v>
      </c>
      <c r="U75" s="35">
        <f t="shared" si="13"/>
        <v>0.0974560149</v>
      </c>
      <c r="V75" s="36">
        <f t="shared" si="14"/>
        <v>4010.293139</v>
      </c>
      <c r="W75" s="35">
        <f t="shared" si="15"/>
        <v>-0.5667092665</v>
      </c>
      <c r="X75" s="37">
        <f t="shared" si="16"/>
        <v>0.303</v>
      </c>
      <c r="Y75" s="33">
        <v>4.04</v>
      </c>
      <c r="Z75" s="34">
        <f t="shared" si="17"/>
        <v>0.288</v>
      </c>
      <c r="AA75" s="35">
        <f t="shared" si="18"/>
        <v>-0.6442921595</v>
      </c>
      <c r="AB75" s="33">
        <v>62.5</v>
      </c>
      <c r="AC75" s="34">
        <f t="shared" si="19"/>
        <v>0.182</v>
      </c>
      <c r="AD75" s="35">
        <f t="shared" si="20"/>
        <v>-0.8260109909</v>
      </c>
      <c r="AE75" s="36">
        <f t="shared" si="21"/>
        <v>4100.006869</v>
      </c>
      <c r="AF75" s="35">
        <f t="shared" si="22"/>
        <v>-0.8639451963</v>
      </c>
      <c r="AG75" s="37">
        <f t="shared" si="23"/>
        <v>0.174</v>
      </c>
      <c r="AH75" s="38">
        <f t="shared" si="24"/>
        <v>1.469</v>
      </c>
      <c r="AI75" s="39">
        <f t="shared" si="25"/>
        <v>0.47</v>
      </c>
      <c r="AJ75" s="33">
        <v>2.31</v>
      </c>
      <c r="AK75" s="40">
        <f t="shared" si="26"/>
        <v>0.992</v>
      </c>
      <c r="AL75" s="35">
        <f t="shared" si="27"/>
        <v>-1.668128616</v>
      </c>
      <c r="AM75" s="33">
        <v>7.07</v>
      </c>
      <c r="AN75" s="34">
        <f t="shared" si="28"/>
        <v>0.992</v>
      </c>
      <c r="AO75" s="35">
        <f t="shared" si="29"/>
        <v>3.433855718</v>
      </c>
      <c r="AP75" s="33">
        <v>67.35</v>
      </c>
      <c r="AQ75" s="34">
        <f t="shared" si="30"/>
        <v>0.47</v>
      </c>
      <c r="AR75" s="35">
        <f t="shared" si="31"/>
        <v>-0.069714958</v>
      </c>
      <c r="AS75" s="36">
        <f t="shared" si="32"/>
        <v>6691.614516</v>
      </c>
      <c r="AT75" s="35">
        <f t="shared" si="33"/>
        <v>2.238184547</v>
      </c>
      <c r="AU75" s="40">
        <f t="shared" si="34"/>
        <v>0.977</v>
      </c>
      <c r="AV75" s="33">
        <v>0.188</v>
      </c>
      <c r="AW75" s="40">
        <f t="shared" si="35"/>
        <v>0.932</v>
      </c>
      <c r="AX75" s="35">
        <f t="shared" si="36"/>
        <v>1.358540986</v>
      </c>
      <c r="AY75" s="33">
        <v>0.72</v>
      </c>
      <c r="AZ75" s="34">
        <f t="shared" si="37"/>
        <v>0.879</v>
      </c>
      <c r="BA75" s="35">
        <f t="shared" si="38"/>
        <v>1.109356137</v>
      </c>
      <c r="BB75" s="41">
        <f t="shared" si="39"/>
        <v>0.71546406</v>
      </c>
      <c r="BC75" s="34">
        <f t="shared" si="40"/>
        <v>0.886</v>
      </c>
      <c r="BD75" s="35">
        <f t="shared" si="41"/>
        <v>1.084174427</v>
      </c>
      <c r="BE75" s="33">
        <v>80.0</v>
      </c>
      <c r="BF75" s="34">
        <f t="shared" si="42"/>
        <v>0.136</v>
      </c>
      <c r="BG75" s="35">
        <f t="shared" si="43"/>
        <v>-0.4802141573</v>
      </c>
      <c r="BH75" s="36">
        <f t="shared" si="44"/>
        <v>4755.841309</v>
      </c>
      <c r="BI75" s="35">
        <f t="shared" si="45"/>
        <v>0.7079785838</v>
      </c>
      <c r="BJ75" s="40">
        <f t="shared" si="46"/>
        <v>0.765</v>
      </c>
      <c r="BK75" s="42">
        <v>1.52</v>
      </c>
      <c r="BL75" s="41">
        <f t="shared" si="47"/>
        <v>1.510424127</v>
      </c>
      <c r="BM75" s="40">
        <f t="shared" si="48"/>
        <v>0.553</v>
      </c>
      <c r="BN75" s="35">
        <f t="shared" si="49"/>
        <v>0.0973972292</v>
      </c>
      <c r="BO75" s="43">
        <f t="shared" si="50"/>
        <v>0.4957881824</v>
      </c>
      <c r="BP75" s="44">
        <f t="shared" si="51"/>
        <v>0.455</v>
      </c>
      <c r="BQ75" s="45"/>
      <c r="BR75" s="45"/>
      <c r="BS75" s="45"/>
      <c r="BT75" s="45"/>
    </row>
    <row r="76">
      <c r="A76" s="28">
        <v>2022.0</v>
      </c>
      <c r="B76" s="29" t="s">
        <v>104</v>
      </c>
      <c r="C76" s="29" t="s">
        <v>8</v>
      </c>
      <c r="D76" s="30">
        <f t="array" ref="D76">INDEX(
  TP!C:C,
  MATCH(
    1,
    (TP!A:A = A76) * (TP!B:B = C76),
    0
  )
)
</f>
        <v>52.39</v>
      </c>
      <c r="E76" s="31">
        <f t="shared" si="1"/>
        <v>2.263882592</v>
      </c>
      <c r="F76" s="32">
        <f t="shared" si="2"/>
        <v>0.492</v>
      </c>
      <c r="G76" s="33">
        <v>14.82</v>
      </c>
      <c r="H76" s="34">
        <f t="shared" si="3"/>
        <v>0.75</v>
      </c>
      <c r="I76" s="35">
        <f t="shared" si="4"/>
        <v>0.4100377145</v>
      </c>
      <c r="J76" s="33">
        <v>98.01</v>
      </c>
      <c r="K76" s="34">
        <f t="shared" si="5"/>
        <v>0.598</v>
      </c>
      <c r="L76" s="35">
        <f t="shared" si="6"/>
        <v>0.4068218165</v>
      </c>
      <c r="M76" s="36">
        <f t="shared" si="7"/>
        <v>7904.134026</v>
      </c>
      <c r="N76" s="35">
        <f t="shared" si="8"/>
        <v>0.5873106844</v>
      </c>
      <c r="O76" s="37">
        <f t="shared" si="9"/>
        <v>0.788</v>
      </c>
      <c r="P76" s="33">
        <v>5.23</v>
      </c>
      <c r="Q76" s="34">
        <f t="shared" si="10"/>
        <v>0.197</v>
      </c>
      <c r="R76" s="35">
        <f t="shared" si="11"/>
        <v>-0.8318188858</v>
      </c>
      <c r="S76" s="33">
        <v>69.72</v>
      </c>
      <c r="T76" s="34">
        <f t="shared" si="12"/>
        <v>0.932</v>
      </c>
      <c r="U76" s="35">
        <f t="shared" si="13"/>
        <v>1.404033695</v>
      </c>
      <c r="V76" s="36">
        <f t="shared" si="14"/>
        <v>4662.270445</v>
      </c>
      <c r="W76" s="35">
        <f t="shared" si="15"/>
        <v>0.2336477593</v>
      </c>
      <c r="X76" s="37">
        <f t="shared" si="16"/>
        <v>0.576</v>
      </c>
      <c r="Y76" s="33">
        <v>4.46</v>
      </c>
      <c r="Z76" s="34">
        <f t="shared" si="17"/>
        <v>0.394</v>
      </c>
      <c r="AA76" s="35">
        <f t="shared" si="18"/>
        <v>-0.3535565587</v>
      </c>
      <c r="AB76" s="33">
        <v>73.55</v>
      </c>
      <c r="AC76" s="34">
        <f t="shared" si="19"/>
        <v>0.689</v>
      </c>
      <c r="AD76" s="35">
        <f t="shared" si="20"/>
        <v>0.5597891355</v>
      </c>
      <c r="AE76" s="36">
        <f t="shared" si="21"/>
        <v>5063.663683</v>
      </c>
      <c r="AF76" s="35">
        <f t="shared" si="22"/>
        <v>0.1069468526</v>
      </c>
      <c r="AG76" s="37">
        <f t="shared" si="23"/>
        <v>0.545</v>
      </c>
      <c r="AH76" s="38">
        <f t="shared" si="24"/>
        <v>1.909</v>
      </c>
      <c r="AI76" s="39">
        <f t="shared" si="25"/>
        <v>0.75</v>
      </c>
      <c r="AJ76" s="33">
        <v>0.81</v>
      </c>
      <c r="AK76" s="40">
        <f t="shared" si="26"/>
        <v>0.076</v>
      </c>
      <c r="AL76" s="35">
        <f t="shared" si="27"/>
        <v>2.145122039</v>
      </c>
      <c r="AM76" s="33">
        <v>2.47</v>
      </c>
      <c r="AN76" s="34">
        <f t="shared" si="28"/>
        <v>0.015</v>
      </c>
      <c r="AO76" s="35">
        <f t="shared" si="29"/>
        <v>-1.563011604</v>
      </c>
      <c r="AP76" s="33">
        <v>67.16</v>
      </c>
      <c r="AQ76" s="34">
        <f t="shared" si="30"/>
        <v>0.447</v>
      </c>
      <c r="AR76" s="35">
        <f t="shared" si="31"/>
        <v>-0.1007198328</v>
      </c>
      <c r="AS76" s="36">
        <f t="shared" si="32"/>
        <v>3975.721302</v>
      </c>
      <c r="AT76" s="35">
        <f t="shared" si="33"/>
        <v>-1.530455696</v>
      </c>
      <c r="AU76" s="40">
        <f t="shared" si="34"/>
        <v>0.061</v>
      </c>
      <c r="AV76" s="33">
        <v>-0.006</v>
      </c>
      <c r="AW76" s="40">
        <f t="shared" si="35"/>
        <v>0.576</v>
      </c>
      <c r="AX76" s="35">
        <f t="shared" si="36"/>
        <v>0.350109613</v>
      </c>
      <c r="AY76" s="33">
        <v>0.22</v>
      </c>
      <c r="AZ76" s="34">
        <f t="shared" si="37"/>
        <v>0.114</v>
      </c>
      <c r="BA76" s="35">
        <f t="shared" si="38"/>
        <v>-1.019711196</v>
      </c>
      <c r="BB76" s="41">
        <f t="shared" si="39"/>
        <v>0.2383601959</v>
      </c>
      <c r="BC76" s="34">
        <f t="shared" si="40"/>
        <v>0.167</v>
      </c>
      <c r="BD76" s="35">
        <f t="shared" si="41"/>
        <v>-0.9112846824</v>
      </c>
      <c r="BE76" s="33">
        <v>83.33</v>
      </c>
      <c r="BF76" s="34">
        <f t="shared" si="42"/>
        <v>0.182</v>
      </c>
      <c r="BG76" s="35">
        <f t="shared" si="43"/>
        <v>-0.2803400424</v>
      </c>
      <c r="BH76" s="36">
        <f t="shared" si="44"/>
        <v>1962.379475</v>
      </c>
      <c r="BI76" s="35">
        <f t="shared" si="45"/>
        <v>-1.027443451</v>
      </c>
      <c r="BJ76" s="40">
        <f t="shared" si="46"/>
        <v>0.136</v>
      </c>
      <c r="BK76" s="42">
        <v>0.88</v>
      </c>
      <c r="BL76" s="41">
        <f t="shared" si="47"/>
        <v>0.9534407836</v>
      </c>
      <c r="BM76" s="40">
        <f t="shared" si="48"/>
        <v>0.136</v>
      </c>
      <c r="BN76" s="35">
        <f t="shared" si="49"/>
        <v>-1.112905609</v>
      </c>
      <c r="BO76" s="43">
        <f t="shared" si="50"/>
        <v>0.3548825916</v>
      </c>
      <c r="BP76" s="44">
        <f t="shared" si="51"/>
        <v>0.409</v>
      </c>
    </row>
    <row r="77">
      <c r="A77" s="28">
        <v>2023.0</v>
      </c>
      <c r="B77" s="29" t="s">
        <v>72</v>
      </c>
      <c r="C77" s="29" t="s">
        <v>7</v>
      </c>
      <c r="D77" s="30">
        <f t="array" ref="D77">INDEX(
  TP!C:C,
  MATCH(
    1,
    (TP!A:A = A77) * (TP!B:B = C77),
    0
  )
)
</f>
        <v>56.61</v>
      </c>
      <c r="E77" s="31">
        <f t="shared" si="1"/>
        <v>2.870605368</v>
      </c>
      <c r="F77" s="32">
        <f t="shared" si="2"/>
        <v>0.576</v>
      </c>
      <c r="G77" s="33">
        <v>26.13</v>
      </c>
      <c r="H77" s="34">
        <f t="shared" si="3"/>
        <v>0.977</v>
      </c>
      <c r="I77" s="35">
        <f t="shared" si="4"/>
        <v>2.787981393</v>
      </c>
      <c r="J77" s="33">
        <v>98.26</v>
      </c>
      <c r="K77" s="34">
        <f t="shared" si="5"/>
        <v>0.712</v>
      </c>
      <c r="L77" s="35">
        <f t="shared" si="6"/>
        <v>0.5999242491</v>
      </c>
      <c r="M77" s="36">
        <f t="shared" si="7"/>
        <v>9472.163515</v>
      </c>
      <c r="N77" s="35">
        <f t="shared" si="8"/>
        <v>2.204022118</v>
      </c>
      <c r="O77" s="37">
        <f t="shared" si="9"/>
        <v>0.97</v>
      </c>
      <c r="P77" s="33">
        <v>8.5</v>
      </c>
      <c r="Q77" s="34">
        <f t="shared" si="10"/>
        <v>0.788</v>
      </c>
      <c r="R77" s="35">
        <f t="shared" si="11"/>
        <v>0.7779633045</v>
      </c>
      <c r="S77" s="33">
        <v>68.67</v>
      </c>
      <c r="T77" s="34">
        <f t="shared" si="12"/>
        <v>0.879</v>
      </c>
      <c r="U77" s="35">
        <f t="shared" si="13"/>
        <v>1.254262236</v>
      </c>
      <c r="V77" s="36">
        <f t="shared" si="14"/>
        <v>5651.137365</v>
      </c>
      <c r="W77" s="35">
        <f t="shared" si="15"/>
        <v>1.447565147</v>
      </c>
      <c r="X77" s="37">
        <f t="shared" si="16"/>
        <v>0.947</v>
      </c>
      <c r="Y77" s="33">
        <v>5.13</v>
      </c>
      <c r="Z77" s="34">
        <f t="shared" si="17"/>
        <v>0.621</v>
      </c>
      <c r="AA77" s="35">
        <f t="shared" si="18"/>
        <v>0.1102359475</v>
      </c>
      <c r="AB77" s="33">
        <v>68.51</v>
      </c>
      <c r="AC77" s="34">
        <f t="shared" si="19"/>
        <v>0.47</v>
      </c>
      <c r="AD77" s="35">
        <f t="shared" si="20"/>
        <v>-0.07228621623</v>
      </c>
      <c r="AE77" s="36">
        <f t="shared" si="21"/>
        <v>5038.298747</v>
      </c>
      <c r="AF77" s="35">
        <f t="shared" si="22"/>
        <v>0.08139147427</v>
      </c>
      <c r="AG77" s="37">
        <f t="shared" si="23"/>
        <v>0.538</v>
      </c>
      <c r="AH77" s="38">
        <f t="shared" si="24"/>
        <v>2.455</v>
      </c>
      <c r="AI77" s="39">
        <f t="shared" si="25"/>
        <v>0.939</v>
      </c>
      <c r="AJ77" s="33">
        <v>1.16</v>
      </c>
      <c r="AK77" s="40">
        <f t="shared" si="26"/>
        <v>0.462</v>
      </c>
      <c r="AL77" s="35">
        <f t="shared" si="27"/>
        <v>1.255363553</v>
      </c>
      <c r="AM77" s="33">
        <v>3.43</v>
      </c>
      <c r="AN77" s="34">
        <f t="shared" si="28"/>
        <v>0.318</v>
      </c>
      <c r="AO77" s="35">
        <f t="shared" si="29"/>
        <v>-0.5201871195</v>
      </c>
      <c r="AP77" s="33">
        <v>66.12</v>
      </c>
      <c r="AQ77" s="34">
        <f t="shared" si="30"/>
        <v>0.348</v>
      </c>
      <c r="AR77" s="35">
        <f t="shared" si="31"/>
        <v>-0.2704307267</v>
      </c>
      <c r="AS77" s="36">
        <f t="shared" si="32"/>
        <v>4682.559264</v>
      </c>
      <c r="AT77" s="35">
        <f t="shared" si="33"/>
        <v>-0.5496299493</v>
      </c>
      <c r="AU77" s="40">
        <f t="shared" si="34"/>
        <v>0.295</v>
      </c>
      <c r="AV77" s="33">
        <v>-0.125</v>
      </c>
      <c r="AW77" s="40">
        <f t="shared" si="35"/>
        <v>0.356</v>
      </c>
      <c r="AX77" s="35">
        <f t="shared" si="36"/>
        <v>-0.2684642701</v>
      </c>
      <c r="AY77" s="33">
        <v>0.2</v>
      </c>
      <c r="AZ77" s="34">
        <f t="shared" si="37"/>
        <v>0.091</v>
      </c>
      <c r="BA77" s="35">
        <f t="shared" si="38"/>
        <v>-1.10487389</v>
      </c>
      <c r="BB77" s="41">
        <f t="shared" si="39"/>
        <v>0.2454617982</v>
      </c>
      <c r="BC77" s="34">
        <f t="shared" si="40"/>
        <v>0.174</v>
      </c>
      <c r="BD77" s="35">
        <f t="shared" si="41"/>
        <v>-0.8815826447</v>
      </c>
      <c r="BE77" s="33">
        <v>71.43</v>
      </c>
      <c r="BF77" s="34">
        <f t="shared" si="42"/>
        <v>0.091</v>
      </c>
      <c r="BG77" s="35">
        <f t="shared" si="43"/>
        <v>-0.9946048973</v>
      </c>
      <c r="BH77" s="36">
        <f t="shared" si="44"/>
        <v>1727.133567</v>
      </c>
      <c r="BI77" s="35">
        <f t="shared" si="45"/>
        <v>-1.173588613</v>
      </c>
      <c r="BJ77" s="40">
        <f t="shared" si="46"/>
        <v>0.091</v>
      </c>
      <c r="BK77" s="42">
        <v>1.42</v>
      </c>
      <c r="BL77" s="41">
        <f t="shared" si="47"/>
        <v>1.742778767</v>
      </c>
      <c r="BM77" s="40">
        <f t="shared" si="48"/>
        <v>0.712</v>
      </c>
      <c r="BN77" s="35">
        <f t="shared" si="49"/>
        <v>0.6022946989</v>
      </c>
      <c r="BO77" s="43">
        <f t="shared" si="50"/>
        <v>0.4156053682</v>
      </c>
      <c r="BP77" s="44">
        <f t="shared" si="51"/>
        <v>0.424</v>
      </c>
      <c r="BQ77" s="45"/>
      <c r="BR77" s="45"/>
      <c r="BS77" s="45"/>
      <c r="BT77" s="45"/>
    </row>
    <row r="78">
      <c r="A78" s="28">
        <v>2022.0</v>
      </c>
      <c r="B78" s="29" t="s">
        <v>69</v>
      </c>
      <c r="C78" s="29" t="s">
        <v>15</v>
      </c>
      <c r="D78" s="30">
        <f t="array" ref="D78">INDEX(
  TP!C:C,
  MATCH(
    1,
    (TP!A:A = A78) * (TP!B:B = C78),
    0
  )
)
</f>
        <v>51.78</v>
      </c>
      <c r="E78" s="31">
        <f t="shared" si="1"/>
        <v>2.087363294</v>
      </c>
      <c r="F78" s="32">
        <f t="shared" si="2"/>
        <v>0.462</v>
      </c>
      <c r="G78" s="33">
        <v>7.78</v>
      </c>
      <c r="H78" s="34">
        <f t="shared" si="3"/>
        <v>0.098</v>
      </c>
      <c r="I78" s="35">
        <f t="shared" si="4"/>
        <v>-1.070132356</v>
      </c>
      <c r="J78" s="33">
        <v>96.95</v>
      </c>
      <c r="K78" s="34">
        <f t="shared" si="5"/>
        <v>0.273</v>
      </c>
      <c r="L78" s="35">
        <f t="shared" si="6"/>
        <v>-0.4119324975</v>
      </c>
      <c r="M78" s="36">
        <f t="shared" si="7"/>
        <v>6151.444837</v>
      </c>
      <c r="N78" s="35">
        <f t="shared" si="8"/>
        <v>-1.2197935</v>
      </c>
      <c r="O78" s="37">
        <f t="shared" si="9"/>
        <v>0.106</v>
      </c>
      <c r="P78" s="33">
        <v>7.26</v>
      </c>
      <c r="Q78" s="34">
        <f t="shared" si="10"/>
        <v>0.644</v>
      </c>
      <c r="R78" s="35">
        <f t="shared" si="11"/>
        <v>0.1675260213</v>
      </c>
      <c r="S78" s="33">
        <v>65.76</v>
      </c>
      <c r="T78" s="34">
        <f t="shared" si="12"/>
        <v>0.833</v>
      </c>
      <c r="U78" s="35">
        <f t="shared" si="13"/>
        <v>0.8391813358</v>
      </c>
      <c r="V78" s="36">
        <f t="shared" si="14"/>
        <v>5075.44828</v>
      </c>
      <c r="W78" s="35">
        <f t="shared" si="15"/>
        <v>0.7408583335</v>
      </c>
      <c r="X78" s="37">
        <f t="shared" si="16"/>
        <v>0.795</v>
      </c>
      <c r="Y78" s="33">
        <v>5.37</v>
      </c>
      <c r="Z78" s="34">
        <f t="shared" si="17"/>
        <v>0.674</v>
      </c>
      <c r="AA78" s="35">
        <f t="shared" si="18"/>
        <v>0.2763705766</v>
      </c>
      <c r="AB78" s="33">
        <v>77.21</v>
      </c>
      <c r="AC78" s="34">
        <f t="shared" si="19"/>
        <v>0.864</v>
      </c>
      <c r="AD78" s="35">
        <f t="shared" si="20"/>
        <v>1.018796236</v>
      </c>
      <c r="AE78" s="36">
        <f t="shared" si="21"/>
        <v>5798.372277</v>
      </c>
      <c r="AF78" s="35">
        <f t="shared" si="22"/>
        <v>0.8471717153</v>
      </c>
      <c r="AG78" s="37">
        <f t="shared" si="23"/>
        <v>0.833</v>
      </c>
      <c r="AH78" s="38">
        <f t="shared" si="24"/>
        <v>1.734</v>
      </c>
      <c r="AI78" s="39">
        <f t="shared" si="25"/>
        <v>0.644</v>
      </c>
      <c r="AJ78" s="33">
        <v>1.03</v>
      </c>
      <c r="AK78" s="40">
        <f t="shared" si="26"/>
        <v>0.288</v>
      </c>
      <c r="AL78" s="35">
        <f t="shared" si="27"/>
        <v>1.585845276</v>
      </c>
      <c r="AM78" s="33">
        <v>2.96</v>
      </c>
      <c r="AN78" s="34">
        <f t="shared" si="28"/>
        <v>0.129</v>
      </c>
      <c r="AO78" s="35">
        <f t="shared" si="29"/>
        <v>-1.030736607</v>
      </c>
      <c r="AP78" s="33">
        <v>65.33</v>
      </c>
      <c r="AQ78" s="34">
        <f t="shared" si="30"/>
        <v>0.295</v>
      </c>
      <c r="AR78" s="35">
        <f t="shared" si="31"/>
        <v>-0.3993457326</v>
      </c>
      <c r="AS78" s="36">
        <f t="shared" si="32"/>
        <v>4277.982489</v>
      </c>
      <c r="AT78" s="35">
        <f t="shared" si="33"/>
        <v>-1.111030636</v>
      </c>
      <c r="AU78" s="40">
        <f t="shared" si="34"/>
        <v>0.114</v>
      </c>
      <c r="AV78" s="33">
        <v>-0.236</v>
      </c>
      <c r="AW78" s="40">
        <f t="shared" si="35"/>
        <v>0.189</v>
      </c>
      <c r="AX78" s="35">
        <f t="shared" si="36"/>
        <v>-0.8454533545</v>
      </c>
      <c r="AY78" s="33">
        <v>0.43</v>
      </c>
      <c r="AZ78" s="34">
        <f t="shared" si="37"/>
        <v>0.492</v>
      </c>
      <c r="BA78" s="35">
        <f t="shared" si="38"/>
        <v>-0.1255029165</v>
      </c>
      <c r="BB78" s="41">
        <f t="shared" si="39"/>
        <v>0.4567543951</v>
      </c>
      <c r="BC78" s="34">
        <f t="shared" si="40"/>
        <v>0.53</v>
      </c>
      <c r="BD78" s="35">
        <f t="shared" si="41"/>
        <v>0.002136329178</v>
      </c>
      <c r="BE78" s="33">
        <v>100.0</v>
      </c>
      <c r="BF78" s="34">
        <f t="shared" si="42"/>
        <v>0.697</v>
      </c>
      <c r="BG78" s="35">
        <f t="shared" si="43"/>
        <v>0.7202309769</v>
      </c>
      <c r="BH78" s="36">
        <f t="shared" si="44"/>
        <v>4144.093501</v>
      </c>
      <c r="BI78" s="35">
        <f t="shared" si="45"/>
        <v>0.3279337905</v>
      </c>
      <c r="BJ78" s="40">
        <f t="shared" si="46"/>
        <v>0.621</v>
      </c>
      <c r="BK78" s="42">
        <v>1.07</v>
      </c>
      <c r="BL78" s="41">
        <f t="shared" si="47"/>
        <v>1.13657489</v>
      </c>
      <c r="BM78" s="40">
        <f t="shared" si="48"/>
        <v>0.28</v>
      </c>
      <c r="BN78" s="35">
        <f t="shared" si="49"/>
        <v>-0.714962418</v>
      </c>
      <c r="BO78" s="43">
        <f t="shared" si="50"/>
        <v>0.3533632941</v>
      </c>
      <c r="BP78" s="44">
        <f t="shared" si="51"/>
        <v>0.402</v>
      </c>
    </row>
    <row r="79">
      <c r="A79" s="28">
        <v>2025.0</v>
      </c>
      <c r="B79" s="29" t="s">
        <v>75</v>
      </c>
      <c r="C79" s="29" t="s">
        <v>18</v>
      </c>
      <c r="D79" s="30">
        <f t="array" ref="D79">INDEX(
  TP!C:C,
  MATCH(
    1,
    (TP!A:A = A79) * (TP!B:B = C79),
    0
  )
)
</f>
        <v>53.25</v>
      </c>
      <c r="E79" s="31">
        <f t="shared" si="1"/>
        <v>2.460373652</v>
      </c>
      <c r="F79" s="32">
        <f t="shared" si="2"/>
        <v>0.508</v>
      </c>
      <c r="G79" s="33">
        <v>13.26</v>
      </c>
      <c r="H79" s="34">
        <f t="shared" si="3"/>
        <v>0.644</v>
      </c>
      <c r="I79" s="35">
        <f t="shared" si="4"/>
        <v>0.08204548301</v>
      </c>
      <c r="J79" s="33">
        <v>98.44</v>
      </c>
      <c r="K79" s="34">
        <f t="shared" si="5"/>
        <v>0.788</v>
      </c>
      <c r="L79" s="35">
        <f t="shared" si="6"/>
        <v>0.7389580005</v>
      </c>
      <c r="M79" s="36">
        <f t="shared" si="7"/>
        <v>7640.333815</v>
      </c>
      <c r="N79" s="35">
        <f t="shared" si="8"/>
        <v>0.3153203805</v>
      </c>
      <c r="O79" s="37">
        <f t="shared" si="9"/>
        <v>0.652</v>
      </c>
      <c r="P79" s="33">
        <v>4.56</v>
      </c>
      <c r="Q79" s="34">
        <f t="shared" si="10"/>
        <v>0.061</v>
      </c>
      <c r="R79" s="35">
        <f t="shared" si="11"/>
        <v>-1.161651934</v>
      </c>
      <c r="S79" s="33">
        <v>58.18</v>
      </c>
      <c r="T79" s="34">
        <f t="shared" si="12"/>
        <v>0.402</v>
      </c>
      <c r="U79" s="35">
        <f t="shared" si="13"/>
        <v>-0.2420259589</v>
      </c>
      <c r="V79" s="36">
        <f t="shared" si="14"/>
        <v>3648.600414</v>
      </c>
      <c r="W79" s="35">
        <f t="shared" si="15"/>
        <v>-1.010717534</v>
      </c>
      <c r="X79" s="37">
        <f t="shared" si="16"/>
        <v>0.159</v>
      </c>
      <c r="Y79" s="33">
        <v>3.48</v>
      </c>
      <c r="Z79" s="34">
        <f t="shared" si="17"/>
        <v>0.106</v>
      </c>
      <c r="AA79" s="35">
        <f t="shared" si="18"/>
        <v>-1.031939627</v>
      </c>
      <c r="AB79" s="33">
        <v>65.48</v>
      </c>
      <c r="AC79" s="34">
        <f t="shared" si="19"/>
        <v>0.311</v>
      </c>
      <c r="AD79" s="35">
        <f t="shared" si="20"/>
        <v>-0.4522838979</v>
      </c>
      <c r="AE79" s="36">
        <f t="shared" si="21"/>
        <v>3982.687875</v>
      </c>
      <c r="AF79" s="35">
        <f t="shared" si="22"/>
        <v>-0.9821450332</v>
      </c>
      <c r="AG79" s="37">
        <f t="shared" si="23"/>
        <v>0.121</v>
      </c>
      <c r="AH79" s="38">
        <f t="shared" si="24"/>
        <v>0.932</v>
      </c>
      <c r="AI79" s="39">
        <f t="shared" si="25"/>
        <v>0.182</v>
      </c>
      <c r="AJ79" s="33">
        <v>1.45</v>
      </c>
      <c r="AK79" s="40">
        <f t="shared" si="26"/>
        <v>0.727</v>
      </c>
      <c r="AL79" s="35">
        <f t="shared" si="27"/>
        <v>0.5181350927</v>
      </c>
      <c r="AM79" s="33">
        <v>3.65</v>
      </c>
      <c r="AN79" s="34">
        <f t="shared" si="28"/>
        <v>0.424</v>
      </c>
      <c r="AO79" s="35">
        <f t="shared" si="29"/>
        <v>-0.2812065085</v>
      </c>
      <c r="AP79" s="33">
        <v>60.23</v>
      </c>
      <c r="AQ79" s="34">
        <f t="shared" si="30"/>
        <v>0.098</v>
      </c>
      <c r="AR79" s="35">
        <f t="shared" si="31"/>
        <v>-1.231581847</v>
      </c>
      <c r="AS79" s="36">
        <f t="shared" si="32"/>
        <v>4404.332605</v>
      </c>
      <c r="AT79" s="35">
        <f t="shared" si="33"/>
        <v>-0.9357041071</v>
      </c>
      <c r="AU79" s="40">
        <f t="shared" si="34"/>
        <v>0.167</v>
      </c>
      <c r="AV79" s="33">
        <v>-0.245</v>
      </c>
      <c r="AW79" s="40">
        <f t="shared" si="35"/>
        <v>0.174</v>
      </c>
      <c r="AX79" s="35">
        <f t="shared" si="36"/>
        <v>-0.8922362532</v>
      </c>
      <c r="AY79" s="33">
        <v>0.54</v>
      </c>
      <c r="AZ79" s="34">
        <f t="shared" si="37"/>
        <v>0.621</v>
      </c>
      <c r="BA79" s="35">
        <f t="shared" si="38"/>
        <v>0.3428918967</v>
      </c>
      <c r="BB79" s="41">
        <f t="shared" si="39"/>
        <v>0.6011614367</v>
      </c>
      <c r="BC79" s="34">
        <f t="shared" si="40"/>
        <v>0.78</v>
      </c>
      <c r="BD79" s="35">
        <f t="shared" si="41"/>
        <v>0.6061103656</v>
      </c>
      <c r="BE79" s="33">
        <v>100.0</v>
      </c>
      <c r="BF79" s="34">
        <f t="shared" si="42"/>
        <v>0.697</v>
      </c>
      <c r="BG79" s="35">
        <f t="shared" si="43"/>
        <v>0.7202309769</v>
      </c>
      <c r="BH79" s="36">
        <f t="shared" si="44"/>
        <v>5185.245442</v>
      </c>
      <c r="BI79" s="35">
        <f t="shared" si="45"/>
        <v>0.9747434223</v>
      </c>
      <c r="BJ79" s="40">
        <f t="shared" si="46"/>
        <v>0.864</v>
      </c>
      <c r="BK79" s="42">
        <v>1.7</v>
      </c>
      <c r="BL79" s="41">
        <f t="shared" si="47"/>
        <v>1.892545264</v>
      </c>
      <c r="BM79" s="40">
        <f t="shared" si="48"/>
        <v>0.803</v>
      </c>
      <c r="BN79" s="35">
        <f t="shared" si="49"/>
        <v>0.9277313899</v>
      </c>
      <c r="BO79" s="43">
        <f t="shared" si="50"/>
        <v>1.528373652</v>
      </c>
      <c r="BP79" s="44">
        <f t="shared" si="51"/>
        <v>0.598</v>
      </c>
    </row>
    <row r="80">
      <c r="A80" s="28">
        <v>2022.0</v>
      </c>
      <c r="B80" s="29" t="s">
        <v>105</v>
      </c>
      <c r="C80" s="29" t="s">
        <v>30</v>
      </c>
      <c r="D80" s="30">
        <f t="array" ref="D80">INDEX(
  TP!C:C,
  MATCH(
    1,
    (TP!A:A = A80) * (TP!B:B = C80),
    0
  )
)
</f>
        <v>45.81</v>
      </c>
      <c r="E80" s="31">
        <f t="shared" si="1"/>
        <v>1.08525956</v>
      </c>
      <c r="F80" s="32">
        <f t="shared" si="2"/>
        <v>0.28</v>
      </c>
      <c r="G80" s="33">
        <v>12.08</v>
      </c>
      <c r="H80" s="34">
        <f t="shared" si="3"/>
        <v>0.5</v>
      </c>
      <c r="I80" s="35">
        <f t="shared" si="4"/>
        <v>-0.1660512049</v>
      </c>
      <c r="J80" s="33">
        <v>97.18</v>
      </c>
      <c r="K80" s="34">
        <f t="shared" si="5"/>
        <v>0.348</v>
      </c>
      <c r="L80" s="35">
        <f t="shared" si="6"/>
        <v>-0.2342782595</v>
      </c>
      <c r="M80" s="36">
        <f t="shared" si="7"/>
        <v>7297.388542</v>
      </c>
      <c r="N80" s="35">
        <f t="shared" si="8"/>
        <v>-0.03827216794</v>
      </c>
      <c r="O80" s="37">
        <f t="shared" si="9"/>
        <v>0.485</v>
      </c>
      <c r="P80" s="33">
        <v>11.33</v>
      </c>
      <c r="Q80" s="34">
        <f t="shared" si="10"/>
        <v>0.97</v>
      </c>
      <c r="R80" s="35">
        <f t="shared" si="11"/>
        <v>2.171138717</v>
      </c>
      <c r="S80" s="33">
        <v>53.61</v>
      </c>
      <c r="T80" s="34">
        <f t="shared" si="12"/>
        <v>0.205</v>
      </c>
      <c r="U80" s="35">
        <f t="shared" si="13"/>
        <v>-0.8938884043</v>
      </c>
      <c r="V80" s="36">
        <f t="shared" si="14"/>
        <v>4922.759009</v>
      </c>
      <c r="W80" s="35">
        <f t="shared" si="15"/>
        <v>0.5534193994</v>
      </c>
      <c r="X80" s="37">
        <f t="shared" si="16"/>
        <v>0.765</v>
      </c>
      <c r="Y80" s="33">
        <v>6.55</v>
      </c>
      <c r="Z80" s="34">
        <f t="shared" si="17"/>
        <v>0.864</v>
      </c>
      <c r="AA80" s="35">
        <f t="shared" si="18"/>
        <v>1.093199169</v>
      </c>
      <c r="AB80" s="33">
        <v>77.08</v>
      </c>
      <c r="AC80" s="34">
        <f t="shared" si="19"/>
        <v>0.841</v>
      </c>
      <c r="AD80" s="35">
        <f t="shared" si="20"/>
        <v>1.002492705</v>
      </c>
      <c r="AE80" s="36">
        <f t="shared" si="21"/>
        <v>6319.913948</v>
      </c>
      <c r="AF80" s="35">
        <f t="shared" si="22"/>
        <v>1.372629176</v>
      </c>
      <c r="AG80" s="37">
        <f t="shared" si="23"/>
        <v>0.932</v>
      </c>
      <c r="AH80" s="38">
        <f t="shared" si="24"/>
        <v>2.182</v>
      </c>
      <c r="AI80" s="39">
        <f t="shared" si="25"/>
        <v>0.856</v>
      </c>
      <c r="AJ80" s="33">
        <v>1.77</v>
      </c>
      <c r="AK80" s="40">
        <f t="shared" si="26"/>
        <v>0.902</v>
      </c>
      <c r="AL80" s="35">
        <f t="shared" si="27"/>
        <v>-0.2953583804</v>
      </c>
      <c r="AM80" s="33">
        <v>5.32</v>
      </c>
      <c r="AN80" s="34">
        <f t="shared" si="28"/>
        <v>0.909</v>
      </c>
      <c r="AO80" s="35">
        <f t="shared" si="29"/>
        <v>1.532873584</v>
      </c>
      <c r="AP80" s="33">
        <v>66.67</v>
      </c>
      <c r="AQ80" s="34">
        <f t="shared" si="30"/>
        <v>0.379</v>
      </c>
      <c r="AR80" s="35">
        <f t="shared" si="31"/>
        <v>-0.1806797732</v>
      </c>
      <c r="AS80" s="36">
        <f t="shared" si="32"/>
        <v>5848.656739</v>
      </c>
      <c r="AT80" s="35">
        <f t="shared" si="33"/>
        <v>1.068475597</v>
      </c>
      <c r="AU80" s="40">
        <f t="shared" si="34"/>
        <v>0.871</v>
      </c>
      <c r="AV80" s="33">
        <v>-0.012</v>
      </c>
      <c r="AW80" s="40">
        <f t="shared" si="35"/>
        <v>0.553</v>
      </c>
      <c r="AX80" s="35">
        <f t="shared" si="36"/>
        <v>0.3189210139</v>
      </c>
      <c r="AY80" s="33">
        <v>0.34</v>
      </c>
      <c r="AZ80" s="34">
        <f t="shared" si="37"/>
        <v>0.371</v>
      </c>
      <c r="BA80" s="35">
        <f t="shared" si="38"/>
        <v>-0.5087350364</v>
      </c>
      <c r="BB80" s="41">
        <f t="shared" si="39"/>
        <v>0.2904933922</v>
      </c>
      <c r="BC80" s="34">
        <f t="shared" si="40"/>
        <v>0.295</v>
      </c>
      <c r="BD80" s="35">
        <f t="shared" si="41"/>
        <v>-0.6932406266</v>
      </c>
      <c r="BE80" s="33">
        <v>80.0</v>
      </c>
      <c r="BF80" s="34">
        <f t="shared" si="42"/>
        <v>0.136</v>
      </c>
      <c r="BG80" s="35">
        <f t="shared" si="43"/>
        <v>-0.4802141573</v>
      </c>
      <c r="BH80" s="36">
        <f t="shared" si="44"/>
        <v>2247.347423</v>
      </c>
      <c r="BI80" s="35">
        <f t="shared" si="45"/>
        <v>-0.8504087588</v>
      </c>
      <c r="BJ80" s="40">
        <f t="shared" si="46"/>
        <v>0.189</v>
      </c>
      <c r="BK80" s="42">
        <v>1.57</v>
      </c>
      <c r="BL80" s="41">
        <f t="shared" si="47"/>
        <v>1.341395958</v>
      </c>
      <c r="BM80" s="40">
        <f t="shared" si="48"/>
        <v>0.409</v>
      </c>
      <c r="BN80" s="35">
        <f t="shared" si="49"/>
        <v>-0.2698943146</v>
      </c>
      <c r="BO80" s="43">
        <f t="shared" si="50"/>
        <v>-1.09674044</v>
      </c>
      <c r="BP80" s="44">
        <f t="shared" si="51"/>
        <v>0.189</v>
      </c>
    </row>
    <row r="81">
      <c r="A81" s="28">
        <v>2023.0</v>
      </c>
      <c r="B81" s="29" t="s">
        <v>102</v>
      </c>
      <c r="C81" s="29" t="s">
        <v>5</v>
      </c>
      <c r="D81" s="30">
        <f t="array" ref="D81">INDEX(
  TP!C:C,
  MATCH(
    1,
    (TP!A:A = A81) * (TP!B:B = C81),
    0
  )
)
</f>
        <v>49.68</v>
      </c>
      <c r="E81" s="31">
        <f t="shared" si="1"/>
        <v>1.726583133</v>
      </c>
      <c r="F81" s="32">
        <f t="shared" si="2"/>
        <v>0.379</v>
      </c>
      <c r="G81" s="33">
        <v>16.9</v>
      </c>
      <c r="H81" s="34">
        <f t="shared" si="3"/>
        <v>0.864</v>
      </c>
      <c r="I81" s="35">
        <f t="shared" si="4"/>
        <v>0.8473606898</v>
      </c>
      <c r="J81" s="33">
        <v>98.58</v>
      </c>
      <c r="K81" s="34">
        <f t="shared" si="5"/>
        <v>0.811</v>
      </c>
      <c r="L81" s="35">
        <f t="shared" si="6"/>
        <v>0.8470953628</v>
      </c>
      <c r="M81" s="36">
        <f t="shared" si="7"/>
        <v>8305.75052</v>
      </c>
      <c r="N81" s="35">
        <f t="shared" si="8"/>
        <v>1.001395995</v>
      </c>
      <c r="O81" s="37">
        <f t="shared" si="9"/>
        <v>0.871</v>
      </c>
      <c r="P81" s="33">
        <v>6.3</v>
      </c>
      <c r="Q81" s="34">
        <f t="shared" si="10"/>
        <v>0.455</v>
      </c>
      <c r="R81" s="35">
        <f t="shared" si="11"/>
        <v>-0.305070585</v>
      </c>
      <c r="S81" s="33">
        <v>64.41</v>
      </c>
      <c r="T81" s="34">
        <f t="shared" si="12"/>
        <v>0.727</v>
      </c>
      <c r="U81" s="35">
        <f t="shared" si="13"/>
        <v>0.6466180313</v>
      </c>
      <c r="V81" s="36">
        <f t="shared" si="14"/>
        <v>4680.359969</v>
      </c>
      <c r="W81" s="35">
        <f t="shared" si="15"/>
        <v>0.2558541727</v>
      </c>
      <c r="X81" s="37">
        <f t="shared" si="16"/>
        <v>0.591</v>
      </c>
      <c r="Y81" s="33">
        <v>4.46</v>
      </c>
      <c r="Z81" s="34">
        <f t="shared" si="17"/>
        <v>0.394</v>
      </c>
      <c r="AA81" s="35">
        <f t="shared" si="18"/>
        <v>-0.3535565587</v>
      </c>
      <c r="AB81" s="33">
        <v>76.65</v>
      </c>
      <c r="AC81" s="34">
        <f t="shared" si="19"/>
        <v>0.818</v>
      </c>
      <c r="AD81" s="35">
        <f t="shared" si="20"/>
        <v>0.9485656416</v>
      </c>
      <c r="AE81" s="36">
        <f t="shared" si="21"/>
        <v>5277.087985</v>
      </c>
      <c r="AF81" s="35">
        <f t="shared" si="22"/>
        <v>0.3219735664</v>
      </c>
      <c r="AG81" s="37">
        <f t="shared" si="23"/>
        <v>0.621</v>
      </c>
      <c r="AH81" s="38">
        <f t="shared" si="24"/>
        <v>2.083</v>
      </c>
      <c r="AI81" s="39">
        <f t="shared" si="25"/>
        <v>0.811</v>
      </c>
      <c r="AJ81" s="33">
        <v>1.01</v>
      </c>
      <c r="AK81" s="40">
        <f t="shared" si="26"/>
        <v>0.25</v>
      </c>
      <c r="AL81" s="35">
        <f t="shared" si="27"/>
        <v>1.636688618</v>
      </c>
      <c r="AM81" s="33">
        <v>3.02</v>
      </c>
      <c r="AN81" s="34">
        <f t="shared" si="28"/>
        <v>0.144</v>
      </c>
      <c r="AO81" s="35">
        <f t="shared" si="29"/>
        <v>-0.9655600764</v>
      </c>
      <c r="AP81" s="33">
        <v>66.37</v>
      </c>
      <c r="AQ81" s="34">
        <f t="shared" si="30"/>
        <v>0.371</v>
      </c>
      <c r="AR81" s="35">
        <f t="shared" si="31"/>
        <v>-0.2296348388</v>
      </c>
      <c r="AS81" s="36">
        <f t="shared" si="32"/>
        <v>4393.573048</v>
      </c>
      <c r="AT81" s="35">
        <f t="shared" si="33"/>
        <v>-0.9506343327</v>
      </c>
      <c r="AU81" s="40">
        <f t="shared" si="34"/>
        <v>0.159</v>
      </c>
      <c r="AV81" s="33">
        <v>-0.091</v>
      </c>
      <c r="AW81" s="40">
        <f t="shared" si="35"/>
        <v>0.432</v>
      </c>
      <c r="AX81" s="35">
        <f t="shared" si="36"/>
        <v>-0.09172887495</v>
      </c>
      <c r="AY81" s="33">
        <v>0.24</v>
      </c>
      <c r="AZ81" s="34">
        <f t="shared" si="37"/>
        <v>0.136</v>
      </c>
      <c r="BA81" s="35">
        <f t="shared" si="38"/>
        <v>-0.9345485029</v>
      </c>
      <c r="BB81" s="41">
        <f t="shared" si="39"/>
        <v>0.2373121124</v>
      </c>
      <c r="BC81" s="34">
        <f t="shared" si="40"/>
        <v>0.152</v>
      </c>
      <c r="BD81" s="35">
        <f t="shared" si="41"/>
        <v>-0.9156682306</v>
      </c>
      <c r="BE81" s="33">
        <v>88.89</v>
      </c>
      <c r="BF81" s="34">
        <f t="shared" si="42"/>
        <v>0.394</v>
      </c>
      <c r="BG81" s="35">
        <f t="shared" si="43"/>
        <v>0.05338370486</v>
      </c>
      <c r="BH81" s="36">
        <f t="shared" si="44"/>
        <v>2085.024113</v>
      </c>
      <c r="BI81" s="35">
        <f t="shared" si="45"/>
        <v>-0.9512511781</v>
      </c>
      <c r="BJ81" s="40">
        <f t="shared" si="46"/>
        <v>0.167</v>
      </c>
      <c r="BK81" s="42">
        <v>1.04</v>
      </c>
      <c r="BL81" s="41">
        <f t="shared" si="47"/>
        <v>1.028352487</v>
      </c>
      <c r="BM81" s="40">
        <f t="shared" si="48"/>
        <v>0.212</v>
      </c>
      <c r="BN81" s="35">
        <f t="shared" si="49"/>
        <v>-0.9501254319</v>
      </c>
      <c r="BO81" s="43">
        <f t="shared" si="50"/>
        <v>-0.3564168668</v>
      </c>
      <c r="BP81" s="44">
        <f t="shared" si="51"/>
        <v>0.295</v>
      </c>
    </row>
    <row r="82">
      <c r="A82" s="28">
        <v>2023.0</v>
      </c>
      <c r="B82" s="29" t="s">
        <v>76</v>
      </c>
      <c r="C82" s="29" t="s">
        <v>8</v>
      </c>
      <c r="D82" s="30">
        <f t="array" ref="D82">INDEX(
  TP!C:C,
  MATCH(
    1,
    (TP!A:A = A82) * (TP!B:B = C82),
    0
  )
)
</f>
        <v>49.56</v>
      </c>
      <c r="E82" s="31">
        <f t="shared" si="1"/>
        <v>1.675975621</v>
      </c>
      <c r="F82" s="32">
        <f t="shared" si="2"/>
        <v>0.356</v>
      </c>
      <c r="G82" s="33">
        <v>14.46</v>
      </c>
      <c r="H82" s="34">
        <f t="shared" si="3"/>
        <v>0.735</v>
      </c>
      <c r="I82" s="35">
        <f t="shared" si="4"/>
        <v>0.3343471995</v>
      </c>
      <c r="J82" s="33">
        <v>98.16</v>
      </c>
      <c r="K82" s="34">
        <f t="shared" si="5"/>
        <v>0.682</v>
      </c>
      <c r="L82" s="35">
        <f t="shared" si="6"/>
        <v>0.5226832761</v>
      </c>
      <c r="M82" s="36">
        <f t="shared" si="7"/>
        <v>7850.238585</v>
      </c>
      <c r="N82" s="35">
        <f t="shared" si="8"/>
        <v>0.531741975</v>
      </c>
      <c r="O82" s="37">
        <f t="shared" si="9"/>
        <v>0.765</v>
      </c>
      <c r="P82" s="33">
        <v>8.35</v>
      </c>
      <c r="Q82" s="34">
        <f t="shared" si="10"/>
        <v>0.773</v>
      </c>
      <c r="R82" s="35">
        <f t="shared" si="11"/>
        <v>0.7041200848</v>
      </c>
      <c r="S82" s="33">
        <v>53.36</v>
      </c>
      <c r="T82" s="34">
        <f t="shared" si="12"/>
        <v>0.197</v>
      </c>
      <c r="U82" s="35">
        <f t="shared" si="13"/>
        <v>-0.9295482755</v>
      </c>
      <c r="V82" s="36">
        <f t="shared" si="14"/>
        <v>4360.170768</v>
      </c>
      <c r="W82" s="35">
        <f t="shared" si="15"/>
        <v>-0.137205025</v>
      </c>
      <c r="X82" s="37">
        <f t="shared" si="16"/>
        <v>0.417</v>
      </c>
      <c r="Y82" s="33">
        <v>5.49</v>
      </c>
      <c r="Z82" s="34">
        <f t="shared" si="17"/>
        <v>0.705</v>
      </c>
      <c r="AA82" s="35">
        <f t="shared" si="18"/>
        <v>0.3594378911</v>
      </c>
      <c r="AB82" s="33">
        <v>70.97</v>
      </c>
      <c r="AC82" s="34">
        <f t="shared" si="19"/>
        <v>0.561</v>
      </c>
      <c r="AD82" s="35">
        <f t="shared" si="20"/>
        <v>0.2362267531</v>
      </c>
      <c r="AE82" s="36">
        <f t="shared" si="21"/>
        <v>5383.477143</v>
      </c>
      <c r="AF82" s="35">
        <f t="shared" si="22"/>
        <v>0.4291615058</v>
      </c>
      <c r="AG82" s="37">
        <f t="shared" si="23"/>
        <v>0.667</v>
      </c>
      <c r="AH82" s="38">
        <f t="shared" si="24"/>
        <v>1.849</v>
      </c>
      <c r="AI82" s="39">
        <f t="shared" si="25"/>
        <v>0.727</v>
      </c>
      <c r="AJ82" s="33">
        <v>1.03</v>
      </c>
      <c r="AK82" s="40">
        <f t="shared" si="26"/>
        <v>0.288</v>
      </c>
      <c r="AL82" s="35">
        <f t="shared" si="27"/>
        <v>1.585845276</v>
      </c>
      <c r="AM82" s="33">
        <v>3.48</v>
      </c>
      <c r="AN82" s="34">
        <f t="shared" si="28"/>
        <v>0.364</v>
      </c>
      <c r="AO82" s="35">
        <f t="shared" si="29"/>
        <v>-0.4658733443</v>
      </c>
      <c r="AP82" s="33">
        <v>70.34</v>
      </c>
      <c r="AQ82" s="34">
        <f t="shared" si="30"/>
        <v>0.614</v>
      </c>
      <c r="AR82" s="35">
        <f t="shared" si="31"/>
        <v>0.4182038619</v>
      </c>
      <c r="AS82" s="36">
        <f t="shared" si="32"/>
        <v>5018.978876</v>
      </c>
      <c r="AT82" s="35">
        <f t="shared" si="33"/>
        <v>-0.08280581809</v>
      </c>
      <c r="AU82" s="40">
        <f t="shared" si="34"/>
        <v>0.439</v>
      </c>
      <c r="AV82" s="33">
        <v>-0.055</v>
      </c>
      <c r="AW82" s="40">
        <f t="shared" si="35"/>
        <v>0.485</v>
      </c>
      <c r="AX82" s="35">
        <f t="shared" si="36"/>
        <v>0.09540271996</v>
      </c>
      <c r="AY82" s="33">
        <v>0.18</v>
      </c>
      <c r="AZ82" s="34">
        <f t="shared" si="37"/>
        <v>0.076</v>
      </c>
      <c r="BA82" s="35">
        <f t="shared" si="38"/>
        <v>-1.190036583</v>
      </c>
      <c r="BB82" s="41">
        <f t="shared" si="39"/>
        <v>0.1772282191</v>
      </c>
      <c r="BC82" s="34">
        <f t="shared" si="40"/>
        <v>0.083</v>
      </c>
      <c r="BD82" s="35">
        <f t="shared" si="41"/>
        <v>-1.166965613</v>
      </c>
      <c r="BE82" s="33">
        <v>100.0</v>
      </c>
      <c r="BF82" s="34">
        <f t="shared" si="42"/>
        <v>0.697</v>
      </c>
      <c r="BG82" s="35">
        <f t="shared" si="43"/>
        <v>0.7202309769</v>
      </c>
      <c r="BH82" s="36">
        <f t="shared" si="44"/>
        <v>1797.293594</v>
      </c>
      <c r="BI82" s="35">
        <f t="shared" si="45"/>
        <v>-1.130002102</v>
      </c>
      <c r="BJ82" s="40">
        <f t="shared" si="46"/>
        <v>0.098</v>
      </c>
      <c r="BK82" s="42">
        <v>1.15</v>
      </c>
      <c r="BL82" s="41">
        <f t="shared" si="47"/>
        <v>1.1322914</v>
      </c>
      <c r="BM82" s="40">
        <f t="shared" si="48"/>
        <v>0.273</v>
      </c>
      <c r="BN82" s="35">
        <f t="shared" si="49"/>
        <v>-0.7242702733</v>
      </c>
      <c r="BO82" s="43">
        <f t="shared" si="50"/>
        <v>-0.1730243789</v>
      </c>
      <c r="BP82" s="44">
        <f t="shared" si="51"/>
        <v>0.333</v>
      </c>
      <c r="BQ82" s="45"/>
      <c r="BR82" s="45"/>
      <c r="BS82" s="45"/>
      <c r="BT82" s="45"/>
    </row>
    <row r="83">
      <c r="A83" s="28">
        <v>2023.0</v>
      </c>
      <c r="B83" s="29" t="s">
        <v>106</v>
      </c>
      <c r="C83" s="29" t="s">
        <v>21</v>
      </c>
      <c r="D83" s="30">
        <f t="array" ref="D83">INDEX(
  TP!C:C,
  MATCH(
    1,
    (TP!A:A = A83) * (TP!B:B = C83),
    0
  )
)
</f>
        <v>45.37</v>
      </c>
      <c r="E83" s="31">
        <f t="shared" si="1"/>
        <v>1.020747008</v>
      </c>
      <c r="F83" s="32">
        <f t="shared" si="2"/>
        <v>0.273</v>
      </c>
      <c r="G83" s="33">
        <v>13.67</v>
      </c>
      <c r="H83" s="34">
        <f t="shared" si="3"/>
        <v>0.659</v>
      </c>
      <c r="I83" s="35">
        <f t="shared" si="4"/>
        <v>0.1682485695</v>
      </c>
      <c r="J83" s="33">
        <v>97.35</v>
      </c>
      <c r="K83" s="34">
        <f t="shared" si="5"/>
        <v>0.432</v>
      </c>
      <c r="L83" s="35">
        <f t="shared" si="6"/>
        <v>-0.1029686054</v>
      </c>
      <c r="M83" s="36">
        <f t="shared" si="7"/>
        <v>7636.328796</v>
      </c>
      <c r="N83" s="35">
        <f t="shared" si="8"/>
        <v>0.3111910193</v>
      </c>
      <c r="O83" s="37">
        <f t="shared" si="9"/>
        <v>0.644</v>
      </c>
      <c r="P83" s="33">
        <v>3.87</v>
      </c>
      <c r="Q83" s="34">
        <f t="shared" si="10"/>
        <v>0.023</v>
      </c>
      <c r="R83" s="35">
        <f t="shared" si="11"/>
        <v>-1.501330745</v>
      </c>
      <c r="S83" s="33">
        <v>56.25</v>
      </c>
      <c r="T83" s="34">
        <f t="shared" si="12"/>
        <v>0.288</v>
      </c>
      <c r="U83" s="35">
        <f t="shared" si="13"/>
        <v>-0.5173201645</v>
      </c>
      <c r="V83" s="36">
        <f t="shared" si="14"/>
        <v>3255.114277</v>
      </c>
      <c r="W83" s="35">
        <f t="shared" si="15"/>
        <v>-1.493754891</v>
      </c>
      <c r="X83" s="37">
        <f t="shared" si="16"/>
        <v>0.053</v>
      </c>
      <c r="Y83" s="33">
        <v>2.48</v>
      </c>
      <c r="Z83" s="34">
        <f t="shared" si="17"/>
        <v>0.008</v>
      </c>
      <c r="AA83" s="35">
        <f t="shared" si="18"/>
        <v>-1.724167248</v>
      </c>
      <c r="AB83" s="33">
        <v>65.85</v>
      </c>
      <c r="AC83" s="34">
        <f t="shared" si="19"/>
        <v>0.333</v>
      </c>
      <c r="AD83" s="35">
        <f t="shared" si="20"/>
        <v>-0.4058815408</v>
      </c>
      <c r="AE83" s="36">
        <f t="shared" si="21"/>
        <v>3330.573136</v>
      </c>
      <c r="AF83" s="35">
        <f t="shared" si="22"/>
        <v>-1.639155918</v>
      </c>
      <c r="AG83" s="37">
        <f t="shared" si="23"/>
        <v>0.091</v>
      </c>
      <c r="AH83" s="38">
        <f t="shared" si="24"/>
        <v>0.788</v>
      </c>
      <c r="AI83" s="39">
        <f t="shared" si="25"/>
        <v>0.121</v>
      </c>
      <c r="AJ83" s="33">
        <v>1.21</v>
      </c>
      <c r="AK83" s="40">
        <f t="shared" si="26"/>
        <v>0.515</v>
      </c>
      <c r="AL83" s="35">
        <f t="shared" si="27"/>
        <v>1.128255197</v>
      </c>
      <c r="AM83" s="33">
        <v>3.75</v>
      </c>
      <c r="AN83" s="34">
        <f t="shared" si="28"/>
        <v>0.508</v>
      </c>
      <c r="AO83" s="35">
        <f t="shared" si="29"/>
        <v>-0.172578958</v>
      </c>
      <c r="AP83" s="33">
        <v>67.74</v>
      </c>
      <c r="AQ83" s="34">
        <f t="shared" si="30"/>
        <v>0.5</v>
      </c>
      <c r="AR83" s="35">
        <f t="shared" si="31"/>
        <v>-0.006073372793</v>
      </c>
      <c r="AS83" s="36">
        <f t="shared" si="32"/>
        <v>5022.08263</v>
      </c>
      <c r="AT83" s="35">
        <f t="shared" si="33"/>
        <v>-0.07849897356</v>
      </c>
      <c r="AU83" s="40">
        <f t="shared" si="34"/>
        <v>0.447</v>
      </c>
      <c r="AV83" s="33">
        <v>0.079</v>
      </c>
      <c r="AW83" s="40">
        <f t="shared" si="35"/>
        <v>0.803</v>
      </c>
      <c r="AX83" s="35">
        <f t="shared" si="36"/>
        <v>0.791948101</v>
      </c>
      <c r="AY83" s="33">
        <v>0.3</v>
      </c>
      <c r="AZ83" s="34">
        <f t="shared" si="37"/>
        <v>0.288</v>
      </c>
      <c r="BA83" s="35">
        <f t="shared" si="38"/>
        <v>-0.679060423</v>
      </c>
      <c r="BB83" s="41">
        <f t="shared" si="39"/>
        <v>0.2518061236</v>
      </c>
      <c r="BC83" s="34">
        <f t="shared" si="40"/>
        <v>0.189</v>
      </c>
      <c r="BD83" s="35">
        <f t="shared" si="41"/>
        <v>-0.8550478732</v>
      </c>
      <c r="BE83" s="33">
        <v>100.0</v>
      </c>
      <c r="BF83" s="34">
        <f t="shared" si="42"/>
        <v>0.697</v>
      </c>
      <c r="BG83" s="35">
        <f t="shared" si="43"/>
        <v>0.7202309769</v>
      </c>
      <c r="BH83" s="36">
        <f t="shared" si="44"/>
        <v>2473.90787</v>
      </c>
      <c r="BI83" s="35">
        <f t="shared" si="45"/>
        <v>-0.7096593896</v>
      </c>
      <c r="BJ83" s="40">
        <f t="shared" si="46"/>
        <v>0.25</v>
      </c>
      <c r="BK83" s="42">
        <v>1.21</v>
      </c>
      <c r="BL83" s="41">
        <f t="shared" si="47"/>
        <v>1.015618032</v>
      </c>
      <c r="BM83" s="40">
        <f t="shared" si="48"/>
        <v>0.205</v>
      </c>
      <c r="BN83" s="35">
        <f t="shared" si="49"/>
        <v>-0.9777969006</v>
      </c>
      <c r="BO83" s="43">
        <f t="shared" si="50"/>
        <v>0.2327470083</v>
      </c>
      <c r="BP83" s="44">
        <f t="shared" si="51"/>
        <v>0.386</v>
      </c>
      <c r="BQ83" s="45"/>
      <c r="BR83" s="45"/>
      <c r="BS83" s="45"/>
      <c r="BT83" s="45"/>
    </row>
    <row r="84">
      <c r="A84" s="28">
        <v>2022.0</v>
      </c>
      <c r="B84" s="29" t="s">
        <v>107</v>
      </c>
      <c r="C84" s="29" t="s">
        <v>9</v>
      </c>
      <c r="D84" s="30">
        <f t="array" ref="D84">INDEX(
  TP!C:C,
  MATCH(
    1,
    (TP!A:A = A84) * (TP!B:B = C84),
    0
  )
)
</f>
        <v>52.16</v>
      </c>
      <c r="E84" s="31">
        <f t="shared" si="1"/>
        <v>1.954893271</v>
      </c>
      <c r="F84" s="32">
        <f t="shared" si="2"/>
        <v>0.417</v>
      </c>
      <c r="G84" s="33">
        <v>12.5</v>
      </c>
      <c r="H84" s="34">
        <f t="shared" si="3"/>
        <v>0.538</v>
      </c>
      <c r="I84" s="35">
        <f t="shared" si="4"/>
        <v>-0.07774560413</v>
      </c>
      <c r="J84" s="33">
        <v>98.79</v>
      </c>
      <c r="K84" s="34">
        <f t="shared" si="5"/>
        <v>0.848</v>
      </c>
      <c r="L84" s="35">
        <f t="shared" si="6"/>
        <v>1.009301406</v>
      </c>
      <c r="M84" s="36">
        <f t="shared" si="7"/>
        <v>7509.475901</v>
      </c>
      <c r="N84" s="35">
        <f t="shared" si="8"/>
        <v>0.180399777</v>
      </c>
      <c r="O84" s="37">
        <f t="shared" si="9"/>
        <v>0.606</v>
      </c>
      <c r="P84" s="33">
        <v>5.43</v>
      </c>
      <c r="Q84" s="34">
        <f t="shared" si="10"/>
        <v>0.242</v>
      </c>
      <c r="R84" s="35">
        <f t="shared" si="11"/>
        <v>-0.7333612595</v>
      </c>
      <c r="S84" s="33">
        <v>61.67</v>
      </c>
      <c r="T84" s="34">
        <f t="shared" si="12"/>
        <v>0.591</v>
      </c>
      <c r="U84" s="35">
        <f t="shared" si="13"/>
        <v>0.255785843</v>
      </c>
      <c r="V84" s="36">
        <f t="shared" si="14"/>
        <v>4195.1878</v>
      </c>
      <c r="W84" s="35">
        <f t="shared" si="15"/>
        <v>-0.3397355058</v>
      </c>
      <c r="X84" s="37">
        <f t="shared" si="16"/>
        <v>0.348</v>
      </c>
      <c r="Y84" s="33">
        <v>3.92</v>
      </c>
      <c r="Z84" s="34">
        <f t="shared" si="17"/>
        <v>0.235</v>
      </c>
      <c r="AA84" s="35">
        <f t="shared" si="18"/>
        <v>-0.7273594741</v>
      </c>
      <c r="AB84" s="33">
        <v>65.38</v>
      </c>
      <c r="AC84" s="34">
        <f t="shared" si="19"/>
        <v>0.288</v>
      </c>
      <c r="AD84" s="35">
        <f t="shared" si="20"/>
        <v>-0.4648250756</v>
      </c>
      <c r="AE84" s="36">
        <f t="shared" si="21"/>
        <v>4225.034822</v>
      </c>
      <c r="AF84" s="35">
        <f t="shared" si="22"/>
        <v>-0.7379785207</v>
      </c>
      <c r="AG84" s="37">
        <f t="shared" si="23"/>
        <v>0.212</v>
      </c>
      <c r="AH84" s="38">
        <f t="shared" si="24"/>
        <v>1.166</v>
      </c>
      <c r="AI84" s="39">
        <f t="shared" si="25"/>
        <v>0.311</v>
      </c>
      <c r="AJ84" s="33">
        <v>1.3</v>
      </c>
      <c r="AK84" s="40">
        <f t="shared" si="26"/>
        <v>0.606</v>
      </c>
      <c r="AL84" s="35">
        <f t="shared" si="27"/>
        <v>0.8994601582</v>
      </c>
      <c r="AM84" s="33">
        <v>3.65</v>
      </c>
      <c r="AN84" s="34">
        <f t="shared" si="28"/>
        <v>0.424</v>
      </c>
      <c r="AO84" s="35">
        <f t="shared" si="29"/>
        <v>-0.2812065085</v>
      </c>
      <c r="AP84" s="33">
        <v>64.46</v>
      </c>
      <c r="AQ84" s="34">
        <f t="shared" si="30"/>
        <v>0.242</v>
      </c>
      <c r="AR84" s="35">
        <f t="shared" si="31"/>
        <v>-0.5413154227</v>
      </c>
      <c r="AS84" s="36">
        <f t="shared" si="32"/>
        <v>4713.652328</v>
      </c>
      <c r="AT84" s="35">
        <f t="shared" si="33"/>
        <v>-0.5064844492</v>
      </c>
      <c r="AU84" s="40">
        <f t="shared" si="34"/>
        <v>0.303</v>
      </c>
      <c r="AV84" s="33">
        <v>-0.217</v>
      </c>
      <c r="AW84" s="40">
        <f t="shared" si="35"/>
        <v>0.212</v>
      </c>
      <c r="AX84" s="35">
        <f t="shared" si="36"/>
        <v>-0.7466894572</v>
      </c>
      <c r="AY84" s="33">
        <v>0.54</v>
      </c>
      <c r="AZ84" s="34">
        <f t="shared" si="37"/>
        <v>0.621</v>
      </c>
      <c r="BA84" s="35">
        <f t="shared" si="38"/>
        <v>0.3428918967</v>
      </c>
      <c r="BB84" s="41">
        <f t="shared" si="39"/>
        <v>0.5807464028</v>
      </c>
      <c r="BC84" s="34">
        <f t="shared" si="40"/>
        <v>0.735</v>
      </c>
      <c r="BD84" s="35">
        <f t="shared" si="41"/>
        <v>0.5207256758</v>
      </c>
      <c r="BE84" s="33">
        <v>94.44</v>
      </c>
      <c r="BF84" s="34">
        <f t="shared" si="42"/>
        <v>0.667</v>
      </c>
      <c r="BG84" s="35">
        <f t="shared" si="43"/>
        <v>0.3865072296</v>
      </c>
      <c r="BH84" s="36">
        <f t="shared" si="44"/>
        <v>4763.454618</v>
      </c>
      <c r="BI84" s="35">
        <f t="shared" si="45"/>
        <v>0.7127083083</v>
      </c>
      <c r="BJ84" s="40">
        <f t="shared" si="46"/>
        <v>0.773</v>
      </c>
      <c r="BK84" s="42">
        <v>1.33</v>
      </c>
      <c r="BL84" s="41">
        <f t="shared" si="47"/>
        <v>1.430356881</v>
      </c>
      <c r="BM84" s="40">
        <f t="shared" si="48"/>
        <v>0.47</v>
      </c>
      <c r="BN84" s="35">
        <f t="shared" si="49"/>
        <v>-0.07658573819</v>
      </c>
      <c r="BO84" s="43">
        <f t="shared" si="50"/>
        <v>0.7888932711</v>
      </c>
      <c r="BP84" s="44">
        <f t="shared" si="51"/>
        <v>0.47</v>
      </c>
      <c r="BQ84" s="45"/>
      <c r="BR84" s="45"/>
      <c r="BS84" s="45"/>
      <c r="BT84" s="45"/>
    </row>
    <row r="85">
      <c r="A85" s="28">
        <v>2025.0</v>
      </c>
      <c r="B85" s="29" t="s">
        <v>108</v>
      </c>
      <c r="C85" s="29" t="s">
        <v>21</v>
      </c>
      <c r="D85" s="30">
        <f t="array" ref="D85">INDEX(
  TP!C:C,
  MATCH(
    1,
    (TP!A:A = A85) * (TP!B:B = C85),
    0
  )
)
</f>
        <v>43</v>
      </c>
      <c r="E85" s="31">
        <f t="shared" si="1"/>
        <v>0.09832863907</v>
      </c>
      <c r="F85" s="32">
        <f t="shared" si="2"/>
        <v>0.152</v>
      </c>
      <c r="G85" s="33">
        <v>6.4</v>
      </c>
      <c r="H85" s="34">
        <f t="shared" si="3"/>
        <v>0.038</v>
      </c>
      <c r="I85" s="35">
        <f t="shared" si="4"/>
        <v>-1.36027933</v>
      </c>
      <c r="J85" s="33">
        <v>97.47</v>
      </c>
      <c r="K85" s="34">
        <f t="shared" si="5"/>
        <v>0.447</v>
      </c>
      <c r="L85" s="35">
        <f t="shared" si="6"/>
        <v>-0.01027943776</v>
      </c>
      <c r="M85" s="36">
        <f t="shared" si="7"/>
        <v>5697.659247</v>
      </c>
      <c r="N85" s="35">
        <f t="shared" si="8"/>
        <v>-1.687667577</v>
      </c>
      <c r="O85" s="37">
        <f t="shared" si="9"/>
        <v>0.053</v>
      </c>
      <c r="P85" s="33">
        <v>6.32</v>
      </c>
      <c r="Q85" s="34">
        <f t="shared" si="10"/>
        <v>0.47</v>
      </c>
      <c r="R85" s="35">
        <f t="shared" si="11"/>
        <v>-0.2952248224</v>
      </c>
      <c r="S85" s="33">
        <v>65.38</v>
      </c>
      <c r="T85" s="34">
        <f t="shared" si="12"/>
        <v>0.803</v>
      </c>
      <c r="U85" s="35">
        <f t="shared" si="13"/>
        <v>0.7849783315</v>
      </c>
      <c r="V85" s="36">
        <f t="shared" si="14"/>
        <v>4757.38388</v>
      </c>
      <c r="W85" s="35">
        <f t="shared" si="15"/>
        <v>0.3504075082</v>
      </c>
      <c r="X85" s="37">
        <f t="shared" si="16"/>
        <v>0.682</v>
      </c>
      <c r="Y85" s="33">
        <v>5.63</v>
      </c>
      <c r="Z85" s="34">
        <f t="shared" si="17"/>
        <v>0.72</v>
      </c>
      <c r="AA85" s="35">
        <f t="shared" si="18"/>
        <v>0.456349758</v>
      </c>
      <c r="AB85" s="33">
        <v>74.1</v>
      </c>
      <c r="AC85" s="34">
        <f t="shared" si="19"/>
        <v>0.705</v>
      </c>
      <c r="AD85" s="35">
        <f t="shared" si="20"/>
        <v>0.6287656124</v>
      </c>
      <c r="AE85" s="36">
        <f t="shared" si="21"/>
        <v>5685.04768</v>
      </c>
      <c r="AF85" s="35">
        <f t="shared" si="22"/>
        <v>0.732996265</v>
      </c>
      <c r="AG85" s="37">
        <f t="shared" si="23"/>
        <v>0.795</v>
      </c>
      <c r="AH85" s="38">
        <f t="shared" si="24"/>
        <v>1.53</v>
      </c>
      <c r="AI85" s="39">
        <f t="shared" si="25"/>
        <v>0.53</v>
      </c>
      <c r="AJ85" s="33">
        <v>1.54</v>
      </c>
      <c r="AK85" s="40">
        <f t="shared" si="26"/>
        <v>0.818</v>
      </c>
      <c r="AL85" s="35">
        <f t="shared" si="27"/>
        <v>0.2893400533</v>
      </c>
      <c r="AM85" s="33">
        <v>4.33</v>
      </c>
      <c r="AN85" s="34">
        <f t="shared" si="28"/>
        <v>0.758</v>
      </c>
      <c r="AO85" s="35">
        <f t="shared" si="29"/>
        <v>0.4574608347</v>
      </c>
      <c r="AP85" s="33">
        <v>64.49</v>
      </c>
      <c r="AQ85" s="34">
        <f t="shared" si="30"/>
        <v>0.258</v>
      </c>
      <c r="AR85" s="35">
        <f t="shared" si="31"/>
        <v>-0.5364199162</v>
      </c>
      <c r="AS85" s="36">
        <f t="shared" si="32"/>
        <v>5134.644544</v>
      </c>
      <c r="AT85" s="35">
        <f t="shared" si="33"/>
        <v>0.0776947085</v>
      </c>
      <c r="AU85" s="40">
        <f t="shared" si="34"/>
        <v>0.5</v>
      </c>
      <c r="AV85" s="33">
        <v>-0.314</v>
      </c>
      <c r="AW85" s="40">
        <f t="shared" si="35"/>
        <v>0.091</v>
      </c>
      <c r="AX85" s="35">
        <f t="shared" si="36"/>
        <v>-1.250905143</v>
      </c>
      <c r="AY85" s="33">
        <v>0.57</v>
      </c>
      <c r="AZ85" s="34">
        <f t="shared" si="37"/>
        <v>0.682</v>
      </c>
      <c r="BA85" s="35">
        <f t="shared" si="38"/>
        <v>0.4706359367</v>
      </c>
      <c r="BB85" s="41">
        <f t="shared" si="39"/>
        <v>0.4330786671</v>
      </c>
      <c r="BC85" s="34">
        <f t="shared" si="40"/>
        <v>0.492</v>
      </c>
      <c r="BD85" s="35">
        <f t="shared" si="41"/>
        <v>-0.09688602338</v>
      </c>
      <c r="BE85" s="33">
        <v>92.86</v>
      </c>
      <c r="BF85" s="34">
        <f t="shared" si="42"/>
        <v>0.561</v>
      </c>
      <c r="BG85" s="35">
        <f t="shared" si="43"/>
        <v>0.291672064</v>
      </c>
      <c r="BH85" s="36">
        <f t="shared" si="44"/>
        <v>3680.596316</v>
      </c>
      <c r="BI85" s="35">
        <f t="shared" si="45"/>
        <v>0.03998884067</v>
      </c>
      <c r="BJ85" s="40">
        <f t="shared" si="46"/>
        <v>0.508</v>
      </c>
      <c r="BK85" s="42">
        <v>1.62</v>
      </c>
      <c r="BL85" s="41">
        <f t="shared" si="47"/>
        <v>1.230855159</v>
      </c>
      <c r="BM85" s="40">
        <f t="shared" si="48"/>
        <v>0.341</v>
      </c>
      <c r="BN85" s="35">
        <f t="shared" si="49"/>
        <v>-0.5100951115</v>
      </c>
      <c r="BO85" s="43">
        <f t="shared" si="50"/>
        <v>-1.431671361</v>
      </c>
      <c r="BP85" s="44">
        <f t="shared" si="51"/>
        <v>0.152</v>
      </c>
    </row>
    <row r="86">
      <c r="A86" s="28">
        <v>2025.0</v>
      </c>
      <c r="B86" s="29" t="s">
        <v>109</v>
      </c>
      <c r="C86" s="29" t="s">
        <v>22</v>
      </c>
      <c r="D86" s="30">
        <f t="array" ref="D86">INDEX(
  TP!C:C,
  MATCH(
    1,
    (TP!A:A = A86) * (TP!B:B = C86),
    0
  )
)
</f>
        <v>51.35</v>
      </c>
      <c r="E86" s="31">
        <f t="shared" si="1"/>
        <v>1.723406299</v>
      </c>
      <c r="F86" s="32">
        <f t="shared" si="2"/>
        <v>0.371</v>
      </c>
      <c r="G86" s="33">
        <v>20.84</v>
      </c>
      <c r="H86" s="34">
        <f t="shared" si="3"/>
        <v>0.924</v>
      </c>
      <c r="I86" s="35">
        <f t="shared" si="4"/>
        <v>1.675751326</v>
      </c>
      <c r="J86" s="33">
        <v>98.04</v>
      </c>
      <c r="K86" s="34">
        <f t="shared" si="5"/>
        <v>0.614</v>
      </c>
      <c r="L86" s="35">
        <f t="shared" si="6"/>
        <v>0.4299941084</v>
      </c>
      <c r="M86" s="36">
        <f t="shared" si="7"/>
        <v>8829.899327</v>
      </c>
      <c r="N86" s="35">
        <f t="shared" si="8"/>
        <v>1.541817827</v>
      </c>
      <c r="O86" s="37">
        <f t="shared" si="9"/>
        <v>0.924</v>
      </c>
      <c r="P86" s="33">
        <v>4.78</v>
      </c>
      <c r="Q86" s="34">
        <f t="shared" si="10"/>
        <v>0.098</v>
      </c>
      <c r="R86" s="35">
        <f t="shared" si="11"/>
        <v>-1.053348545</v>
      </c>
      <c r="S86" s="33">
        <v>59.87</v>
      </c>
      <c r="T86" s="34">
        <f t="shared" si="12"/>
        <v>0.477</v>
      </c>
      <c r="U86" s="35">
        <f t="shared" si="13"/>
        <v>-0.0009652295963</v>
      </c>
      <c r="V86" s="36">
        <f t="shared" si="14"/>
        <v>3839.510114</v>
      </c>
      <c r="W86" s="35">
        <f t="shared" si="15"/>
        <v>-0.7763598068</v>
      </c>
      <c r="X86" s="37">
        <f t="shared" si="16"/>
        <v>0.235</v>
      </c>
      <c r="Y86" s="33">
        <v>3.49</v>
      </c>
      <c r="Z86" s="34">
        <f t="shared" si="17"/>
        <v>0.114</v>
      </c>
      <c r="AA86" s="35">
        <f t="shared" si="18"/>
        <v>-1.025017351</v>
      </c>
      <c r="AB86" s="33">
        <v>65.77</v>
      </c>
      <c r="AC86" s="34">
        <f t="shared" si="19"/>
        <v>0.326</v>
      </c>
      <c r="AD86" s="35">
        <f t="shared" si="20"/>
        <v>-0.4159144829</v>
      </c>
      <c r="AE86" s="36">
        <f t="shared" si="21"/>
        <v>4006.274263</v>
      </c>
      <c r="AF86" s="35">
        <f t="shared" si="22"/>
        <v>-0.9583815562</v>
      </c>
      <c r="AG86" s="37">
        <f t="shared" si="23"/>
        <v>0.129</v>
      </c>
      <c r="AH86" s="38">
        <f t="shared" si="24"/>
        <v>1.288</v>
      </c>
      <c r="AI86" s="39">
        <f t="shared" si="25"/>
        <v>0.379</v>
      </c>
      <c r="AJ86" s="33">
        <v>1.26</v>
      </c>
      <c r="AK86" s="40">
        <f t="shared" si="26"/>
        <v>0.561</v>
      </c>
      <c r="AL86" s="35">
        <f t="shared" si="27"/>
        <v>1.001146842</v>
      </c>
      <c r="AM86" s="33">
        <v>3.34</v>
      </c>
      <c r="AN86" s="34">
        <f t="shared" si="28"/>
        <v>0.295</v>
      </c>
      <c r="AO86" s="35">
        <f t="shared" si="29"/>
        <v>-0.6179519149</v>
      </c>
      <c r="AP86" s="33">
        <v>62.26</v>
      </c>
      <c r="AQ86" s="34">
        <f t="shared" si="30"/>
        <v>0.136</v>
      </c>
      <c r="AR86" s="35">
        <f t="shared" si="31"/>
        <v>-0.9003192367</v>
      </c>
      <c r="AS86" s="36">
        <f t="shared" si="32"/>
        <v>4348.394073</v>
      </c>
      <c r="AT86" s="35">
        <f t="shared" si="33"/>
        <v>-1.01332579</v>
      </c>
      <c r="AU86" s="40">
        <f t="shared" si="34"/>
        <v>0.152</v>
      </c>
      <c r="AV86" s="33">
        <v>-0.185</v>
      </c>
      <c r="AW86" s="40">
        <f t="shared" si="35"/>
        <v>0.265</v>
      </c>
      <c r="AX86" s="35">
        <f t="shared" si="36"/>
        <v>-0.5803502617</v>
      </c>
      <c r="AY86" s="33">
        <v>0.47</v>
      </c>
      <c r="AZ86" s="34">
        <f t="shared" si="37"/>
        <v>0.545</v>
      </c>
      <c r="BA86" s="35">
        <f t="shared" si="38"/>
        <v>0.04482247016</v>
      </c>
      <c r="BB86" s="41">
        <f t="shared" si="39"/>
        <v>0.4921909882</v>
      </c>
      <c r="BC86" s="34">
        <f t="shared" si="40"/>
        <v>0.576</v>
      </c>
      <c r="BD86" s="35">
        <f t="shared" si="41"/>
        <v>0.1503478148</v>
      </c>
      <c r="BE86" s="33">
        <v>86.67</v>
      </c>
      <c r="BF86" s="34">
        <f t="shared" si="42"/>
        <v>0.303</v>
      </c>
      <c r="BG86" s="35">
        <f t="shared" si="43"/>
        <v>-0.07986570503</v>
      </c>
      <c r="BH86" s="36">
        <f t="shared" si="44"/>
        <v>3821.143757</v>
      </c>
      <c r="BI86" s="35">
        <f t="shared" si="45"/>
        <v>0.1273031264</v>
      </c>
      <c r="BJ86" s="40">
        <f t="shared" si="46"/>
        <v>0.538</v>
      </c>
      <c r="BK86" s="42">
        <v>1.35</v>
      </c>
      <c r="BL86" s="41">
        <f t="shared" si="47"/>
        <v>1.413740072</v>
      </c>
      <c r="BM86" s="40">
        <f t="shared" si="48"/>
        <v>0.462</v>
      </c>
      <c r="BN86" s="35">
        <f t="shared" si="49"/>
        <v>-0.1126934075</v>
      </c>
      <c r="BO86" s="43">
        <f t="shared" si="50"/>
        <v>0.4354062995</v>
      </c>
      <c r="BP86" s="44">
        <f t="shared" si="51"/>
        <v>0.432</v>
      </c>
      <c r="BQ86" s="45"/>
      <c r="BR86" s="45"/>
      <c r="BS86" s="45"/>
      <c r="BT86" s="45"/>
    </row>
    <row r="87">
      <c r="A87" s="28">
        <v>2024.0</v>
      </c>
      <c r="B87" s="29" t="s">
        <v>99</v>
      </c>
      <c r="C87" s="29" t="s">
        <v>13</v>
      </c>
      <c r="D87" s="30">
        <f t="array" ref="D87">INDEX(
  TP!C:C,
  MATCH(
    1,
    (TP!A:A = A87) * (TP!B:B = C87),
    0
  )
)
</f>
        <v>53.94</v>
      </c>
      <c r="E87" s="31">
        <f t="shared" si="1"/>
        <v>1.955647702</v>
      </c>
      <c r="F87" s="32">
        <f t="shared" si="2"/>
        <v>0.424</v>
      </c>
      <c r="G87" s="33">
        <v>19.05</v>
      </c>
      <c r="H87" s="34">
        <f t="shared" si="3"/>
        <v>0.894</v>
      </c>
      <c r="I87" s="35">
        <f t="shared" si="4"/>
        <v>1.299401265</v>
      </c>
      <c r="J87" s="33">
        <v>99.03</v>
      </c>
      <c r="K87" s="34">
        <f t="shared" si="5"/>
        <v>0.917</v>
      </c>
      <c r="L87" s="35">
        <f t="shared" si="6"/>
        <v>1.194679741</v>
      </c>
      <c r="M87" s="36">
        <f t="shared" si="7"/>
        <v>8671.732117</v>
      </c>
      <c r="N87" s="35">
        <f t="shared" si="8"/>
        <v>1.378740067</v>
      </c>
      <c r="O87" s="37">
        <f t="shared" si="9"/>
        <v>0.894</v>
      </c>
      <c r="P87" s="33">
        <v>5.08</v>
      </c>
      <c r="Q87" s="34">
        <f t="shared" si="10"/>
        <v>0.174</v>
      </c>
      <c r="R87" s="35">
        <f t="shared" si="11"/>
        <v>-0.9056621056</v>
      </c>
      <c r="S87" s="33">
        <v>59.07</v>
      </c>
      <c r="T87" s="34">
        <f t="shared" si="12"/>
        <v>0.439</v>
      </c>
      <c r="U87" s="35">
        <f t="shared" si="13"/>
        <v>-0.1150768174</v>
      </c>
      <c r="V87" s="36">
        <f t="shared" si="14"/>
        <v>3897.465992</v>
      </c>
      <c r="W87" s="35">
        <f t="shared" si="15"/>
        <v>-0.7052140867</v>
      </c>
      <c r="X87" s="37">
        <f t="shared" si="16"/>
        <v>0.258</v>
      </c>
      <c r="Y87" s="33">
        <v>3.82</v>
      </c>
      <c r="Z87" s="34">
        <f t="shared" si="17"/>
        <v>0.227</v>
      </c>
      <c r="AA87" s="35">
        <f t="shared" si="18"/>
        <v>-0.7965822362</v>
      </c>
      <c r="AB87" s="33">
        <v>72.41</v>
      </c>
      <c r="AC87" s="34">
        <f t="shared" si="19"/>
        <v>0.591</v>
      </c>
      <c r="AD87" s="35">
        <f t="shared" si="20"/>
        <v>0.4168197107</v>
      </c>
      <c r="AE87" s="36">
        <f t="shared" si="21"/>
        <v>4619.025329</v>
      </c>
      <c r="AF87" s="35">
        <f t="shared" si="22"/>
        <v>-0.3410298916</v>
      </c>
      <c r="AG87" s="37">
        <f t="shared" si="23"/>
        <v>0.348</v>
      </c>
      <c r="AH87" s="38">
        <f t="shared" si="24"/>
        <v>1.5</v>
      </c>
      <c r="AI87" s="39">
        <f t="shared" si="25"/>
        <v>0.508</v>
      </c>
      <c r="AJ87" s="33">
        <v>1.11</v>
      </c>
      <c r="AK87" s="40">
        <f t="shared" si="26"/>
        <v>0.409</v>
      </c>
      <c r="AL87" s="35">
        <f t="shared" si="27"/>
        <v>1.382471908</v>
      </c>
      <c r="AM87" s="33">
        <v>3.39</v>
      </c>
      <c r="AN87" s="34">
        <f t="shared" si="28"/>
        <v>0.311</v>
      </c>
      <c r="AO87" s="35">
        <f t="shared" si="29"/>
        <v>-0.5636381397</v>
      </c>
      <c r="AP87" s="33">
        <v>67.44</v>
      </c>
      <c r="AQ87" s="34">
        <f t="shared" si="30"/>
        <v>0.477</v>
      </c>
      <c r="AR87" s="35">
        <f t="shared" si="31"/>
        <v>-0.05502843833</v>
      </c>
      <c r="AS87" s="36">
        <f t="shared" si="32"/>
        <v>4746.935133</v>
      </c>
      <c r="AT87" s="35">
        <f t="shared" si="33"/>
        <v>-0.4603004102</v>
      </c>
      <c r="AU87" s="40">
        <f t="shared" si="34"/>
        <v>0.326</v>
      </c>
      <c r="AV87" s="33">
        <v>0.024</v>
      </c>
      <c r="AW87" s="40">
        <f t="shared" si="35"/>
        <v>0.667</v>
      </c>
      <c r="AX87" s="35">
        <f t="shared" si="36"/>
        <v>0.5060526088</v>
      </c>
      <c r="AY87" s="33">
        <v>0.24</v>
      </c>
      <c r="AZ87" s="34">
        <f t="shared" si="37"/>
        <v>0.136</v>
      </c>
      <c r="BA87" s="35">
        <f t="shared" si="38"/>
        <v>-0.9345485029</v>
      </c>
      <c r="BB87" s="41">
        <f t="shared" si="39"/>
        <v>0.2728877945</v>
      </c>
      <c r="BC87" s="34">
        <f t="shared" si="40"/>
        <v>0.258</v>
      </c>
      <c r="BD87" s="35">
        <f t="shared" si="41"/>
        <v>-0.766875013</v>
      </c>
      <c r="BE87" s="33">
        <v>100.0</v>
      </c>
      <c r="BF87" s="34">
        <f t="shared" si="42"/>
        <v>0.697</v>
      </c>
      <c r="BG87" s="35">
        <f t="shared" si="43"/>
        <v>0.7202309769</v>
      </c>
      <c r="BH87" s="36">
        <f t="shared" si="44"/>
        <v>2657.872574</v>
      </c>
      <c r="BI87" s="35">
        <f t="shared" si="45"/>
        <v>-0.5953723794</v>
      </c>
      <c r="BJ87" s="40">
        <f t="shared" si="46"/>
        <v>0.318</v>
      </c>
      <c r="BK87" s="42">
        <v>0.95</v>
      </c>
      <c r="BL87" s="41">
        <f t="shared" si="47"/>
        <v>1.080180853</v>
      </c>
      <c r="BM87" s="40">
        <f t="shared" si="48"/>
        <v>0.235</v>
      </c>
      <c r="BN87" s="35">
        <f t="shared" si="49"/>
        <v>-0.8375044357</v>
      </c>
      <c r="BO87" s="43">
        <f t="shared" si="50"/>
        <v>0.4556477016</v>
      </c>
      <c r="BP87" s="44">
        <f t="shared" si="51"/>
        <v>0.439</v>
      </c>
    </row>
    <row r="88">
      <c r="A88" s="28">
        <v>2022.0</v>
      </c>
      <c r="B88" s="29" t="s">
        <v>110</v>
      </c>
      <c r="C88" s="29" t="s">
        <v>5</v>
      </c>
      <c r="D88" s="30">
        <f t="array" ref="D88">INDEX(
  TP!C:C,
  MATCH(
    1,
    (TP!A:A = A88) * (TP!B:B = C88),
    0
  )
)
</f>
        <v>54.54</v>
      </c>
      <c r="E88" s="31">
        <f t="shared" si="1"/>
        <v>1.884646317</v>
      </c>
      <c r="F88" s="32">
        <f t="shared" si="2"/>
        <v>0.394</v>
      </c>
      <c r="G88" s="33">
        <v>11.54</v>
      </c>
      <c r="H88" s="34">
        <f t="shared" si="3"/>
        <v>0.417</v>
      </c>
      <c r="I88" s="35">
        <f t="shared" si="4"/>
        <v>-0.2795869774</v>
      </c>
      <c r="J88" s="33">
        <v>98.35</v>
      </c>
      <c r="K88" s="34">
        <f t="shared" si="5"/>
        <v>0.75</v>
      </c>
      <c r="L88" s="35">
        <f t="shared" si="6"/>
        <v>0.6694411248</v>
      </c>
      <c r="M88" s="36">
        <f t="shared" si="7"/>
        <v>7264.141812</v>
      </c>
      <c r="N88" s="35">
        <f t="shared" si="8"/>
        <v>-0.07255109542</v>
      </c>
      <c r="O88" s="37">
        <f t="shared" si="9"/>
        <v>0.455</v>
      </c>
      <c r="P88" s="33">
        <v>7.53</v>
      </c>
      <c r="Q88" s="34">
        <f t="shared" si="10"/>
        <v>0.674</v>
      </c>
      <c r="R88" s="35">
        <f t="shared" si="11"/>
        <v>0.3004438169</v>
      </c>
      <c r="S88" s="33">
        <v>59.49</v>
      </c>
      <c r="T88" s="34">
        <f t="shared" si="12"/>
        <v>0.47</v>
      </c>
      <c r="U88" s="35">
        <f t="shared" si="13"/>
        <v>-0.05516823381</v>
      </c>
      <c r="V88" s="36">
        <f t="shared" si="14"/>
        <v>4661.466735</v>
      </c>
      <c r="W88" s="35">
        <f t="shared" si="15"/>
        <v>0.232661138</v>
      </c>
      <c r="X88" s="37">
        <f t="shared" si="16"/>
        <v>0.568</v>
      </c>
      <c r="Y88" s="33">
        <v>4.67</v>
      </c>
      <c r="Z88" s="34">
        <f t="shared" si="17"/>
        <v>0.455</v>
      </c>
      <c r="AA88" s="35">
        <f t="shared" si="18"/>
        <v>-0.2081887582</v>
      </c>
      <c r="AB88" s="33">
        <v>73.47</v>
      </c>
      <c r="AC88" s="34">
        <f t="shared" si="19"/>
        <v>0.674</v>
      </c>
      <c r="AD88" s="35">
        <f t="shared" si="20"/>
        <v>0.5497561934</v>
      </c>
      <c r="AE88" s="36">
        <f t="shared" si="21"/>
        <v>5170.616768</v>
      </c>
      <c r="AF88" s="35">
        <f t="shared" si="22"/>
        <v>0.2147029529</v>
      </c>
      <c r="AG88" s="37">
        <f t="shared" si="23"/>
        <v>0.583</v>
      </c>
      <c r="AH88" s="38">
        <f t="shared" si="24"/>
        <v>1.606</v>
      </c>
      <c r="AI88" s="39">
        <f t="shared" si="25"/>
        <v>0.553</v>
      </c>
      <c r="AJ88" s="33">
        <v>0.86</v>
      </c>
      <c r="AK88" s="40">
        <f t="shared" si="26"/>
        <v>0.114</v>
      </c>
      <c r="AL88" s="35">
        <f t="shared" si="27"/>
        <v>2.018013684</v>
      </c>
      <c r="AM88" s="33">
        <v>3.05</v>
      </c>
      <c r="AN88" s="34">
        <f t="shared" si="28"/>
        <v>0.152</v>
      </c>
      <c r="AO88" s="35">
        <f t="shared" si="29"/>
        <v>-0.9329718113</v>
      </c>
      <c r="AP88" s="33">
        <v>71.88</v>
      </c>
      <c r="AQ88" s="34">
        <f t="shared" si="30"/>
        <v>0.765</v>
      </c>
      <c r="AR88" s="35">
        <f t="shared" si="31"/>
        <v>0.6695065317</v>
      </c>
      <c r="AS88" s="36">
        <f t="shared" si="32"/>
        <v>4783.753386</v>
      </c>
      <c r="AT88" s="35">
        <f t="shared" si="33"/>
        <v>-0.409210496</v>
      </c>
      <c r="AU88" s="40">
        <f t="shared" si="34"/>
        <v>0.341</v>
      </c>
      <c r="AV88" s="33">
        <v>-0.02</v>
      </c>
      <c r="AW88" s="40">
        <f t="shared" si="35"/>
        <v>0.538</v>
      </c>
      <c r="AX88" s="35">
        <f t="shared" si="36"/>
        <v>0.277336215</v>
      </c>
      <c r="AY88" s="33">
        <v>0.29</v>
      </c>
      <c r="AZ88" s="34">
        <f t="shared" si="37"/>
        <v>0.25</v>
      </c>
      <c r="BA88" s="35">
        <f t="shared" si="38"/>
        <v>-0.7216417696</v>
      </c>
      <c r="BB88" s="41">
        <f t="shared" si="39"/>
        <v>0.3356970411</v>
      </c>
      <c r="BC88" s="34">
        <f t="shared" si="40"/>
        <v>0.364</v>
      </c>
      <c r="BD88" s="35">
        <f t="shared" si="41"/>
        <v>-0.5041789994</v>
      </c>
      <c r="BE88" s="33">
        <v>100.0</v>
      </c>
      <c r="BF88" s="34">
        <f t="shared" si="42"/>
        <v>0.697</v>
      </c>
      <c r="BG88" s="35">
        <f t="shared" si="43"/>
        <v>0.7202309769</v>
      </c>
      <c r="BH88" s="36">
        <f t="shared" si="44"/>
        <v>3188.427905</v>
      </c>
      <c r="BI88" s="35">
        <f t="shared" si="45"/>
        <v>-0.2657679435</v>
      </c>
      <c r="BJ88" s="40">
        <f t="shared" si="46"/>
        <v>0.417</v>
      </c>
      <c r="BK88" s="42">
        <v>0.57</v>
      </c>
      <c r="BL88" s="41">
        <f t="shared" si="47"/>
        <v>0.6598183222</v>
      </c>
      <c r="BM88" s="40">
        <f t="shared" si="48"/>
        <v>0.023</v>
      </c>
      <c r="BN88" s="35">
        <f t="shared" si="49"/>
        <v>-1.750935638</v>
      </c>
      <c r="BO88" s="43">
        <f t="shared" si="50"/>
        <v>0.2786463174</v>
      </c>
      <c r="BP88" s="44">
        <f t="shared" si="51"/>
        <v>0.394</v>
      </c>
      <c r="BQ88" s="45"/>
      <c r="BR88" s="45"/>
      <c r="BS88" s="45"/>
      <c r="BT88" s="45"/>
    </row>
    <row r="89">
      <c r="A89" s="28">
        <v>2025.0</v>
      </c>
      <c r="B89" s="29" t="s">
        <v>111</v>
      </c>
      <c r="C89" s="29" t="s">
        <v>17</v>
      </c>
      <c r="D89" s="30">
        <f t="array" ref="D89">INDEX(
  TP!C:C,
  MATCH(
    1,
    (TP!A:A = A89) * (TP!B:B = C89),
    0
  )
)
</f>
        <v>48.97</v>
      </c>
      <c r="E89" s="31">
        <f t="shared" si="1"/>
        <v>1.238329929</v>
      </c>
      <c r="F89" s="32">
        <f t="shared" si="2"/>
        <v>0.333</v>
      </c>
      <c r="G89" s="33">
        <v>12.75</v>
      </c>
      <c r="H89" s="34">
        <f t="shared" si="3"/>
        <v>0.606</v>
      </c>
      <c r="I89" s="35">
        <f t="shared" si="4"/>
        <v>-0.02518274652</v>
      </c>
      <c r="J89" s="33">
        <v>99.1</v>
      </c>
      <c r="K89" s="34">
        <f t="shared" si="5"/>
        <v>0.932</v>
      </c>
      <c r="L89" s="35">
        <f t="shared" si="6"/>
        <v>1.248748422</v>
      </c>
      <c r="M89" s="36">
        <f t="shared" si="7"/>
        <v>7586.148852</v>
      </c>
      <c r="N89" s="35">
        <f t="shared" si="8"/>
        <v>0.2594531607</v>
      </c>
      <c r="O89" s="37">
        <f t="shared" si="9"/>
        <v>0.636</v>
      </c>
      <c r="P89" s="33">
        <v>6.24</v>
      </c>
      <c r="Q89" s="34">
        <f t="shared" si="10"/>
        <v>0.409</v>
      </c>
      <c r="R89" s="35">
        <f t="shared" si="11"/>
        <v>-0.3346078729</v>
      </c>
      <c r="S89" s="33">
        <v>64.63</v>
      </c>
      <c r="T89" s="34">
        <f t="shared" si="12"/>
        <v>0.742</v>
      </c>
      <c r="U89" s="35">
        <f t="shared" si="13"/>
        <v>0.677998718</v>
      </c>
      <c r="V89" s="36">
        <f t="shared" si="14"/>
        <v>4676.848275</v>
      </c>
      <c r="W89" s="35">
        <f t="shared" si="15"/>
        <v>0.2515432728</v>
      </c>
      <c r="X89" s="37">
        <f t="shared" si="16"/>
        <v>0.583</v>
      </c>
      <c r="Y89" s="33">
        <v>4.19</v>
      </c>
      <c r="Z89" s="34">
        <f t="shared" si="17"/>
        <v>0.326</v>
      </c>
      <c r="AA89" s="35">
        <f t="shared" si="18"/>
        <v>-0.5404580164</v>
      </c>
      <c r="AB89" s="33">
        <v>72.73</v>
      </c>
      <c r="AC89" s="34">
        <f t="shared" si="19"/>
        <v>0.598</v>
      </c>
      <c r="AD89" s="35">
        <f t="shared" si="20"/>
        <v>0.4569514791</v>
      </c>
      <c r="AE89" s="36">
        <f t="shared" si="21"/>
        <v>4857.607889</v>
      </c>
      <c r="AF89" s="35">
        <f t="shared" si="22"/>
        <v>-0.100656029</v>
      </c>
      <c r="AG89" s="37">
        <f t="shared" si="23"/>
        <v>0.462</v>
      </c>
      <c r="AH89" s="38">
        <f t="shared" si="24"/>
        <v>1.681</v>
      </c>
      <c r="AI89" s="39">
        <f t="shared" si="25"/>
        <v>0.598</v>
      </c>
      <c r="AJ89" s="33">
        <v>1.41</v>
      </c>
      <c r="AK89" s="40">
        <f t="shared" si="26"/>
        <v>0.689</v>
      </c>
      <c r="AL89" s="35">
        <f t="shared" si="27"/>
        <v>0.6198217768</v>
      </c>
      <c r="AM89" s="33">
        <v>3.88</v>
      </c>
      <c r="AN89" s="34">
        <f t="shared" si="28"/>
        <v>0.561</v>
      </c>
      <c r="AO89" s="35">
        <f t="shared" si="29"/>
        <v>-0.03136314239</v>
      </c>
      <c r="AP89" s="33">
        <v>63.73</v>
      </c>
      <c r="AQ89" s="34">
        <f t="shared" si="30"/>
        <v>0.197</v>
      </c>
      <c r="AR89" s="35">
        <f t="shared" si="31"/>
        <v>-0.6604394155</v>
      </c>
      <c r="AS89" s="36">
        <f t="shared" si="32"/>
        <v>4806.665183</v>
      </c>
      <c r="AT89" s="35">
        <f t="shared" si="33"/>
        <v>-0.3774175223</v>
      </c>
      <c r="AU89" s="40">
        <f t="shared" si="34"/>
        <v>0.356</v>
      </c>
      <c r="AV89" s="33">
        <v>-0.186</v>
      </c>
      <c r="AW89" s="40">
        <f t="shared" si="35"/>
        <v>0.258</v>
      </c>
      <c r="AX89" s="35">
        <f t="shared" si="36"/>
        <v>-0.5855483615</v>
      </c>
      <c r="AY89" s="33">
        <v>0.57</v>
      </c>
      <c r="AZ89" s="34">
        <f t="shared" si="37"/>
        <v>0.682</v>
      </c>
      <c r="BA89" s="35">
        <f t="shared" si="38"/>
        <v>0.4706359367</v>
      </c>
      <c r="BB89" s="41">
        <f t="shared" si="39"/>
        <v>0.549460397</v>
      </c>
      <c r="BC89" s="34">
        <f t="shared" si="40"/>
        <v>0.667</v>
      </c>
      <c r="BD89" s="35">
        <f t="shared" si="41"/>
        <v>0.3898737798</v>
      </c>
      <c r="BE89" s="33">
        <v>93.33</v>
      </c>
      <c r="BF89" s="34">
        <f t="shared" si="42"/>
        <v>0.598</v>
      </c>
      <c r="BG89" s="35">
        <f t="shared" si="43"/>
        <v>0.3198825246</v>
      </c>
      <c r="BH89" s="36">
        <f t="shared" si="44"/>
        <v>4501.953607</v>
      </c>
      <c r="BI89" s="35">
        <f t="shared" si="45"/>
        <v>0.5502523153</v>
      </c>
      <c r="BJ89" s="40">
        <f t="shared" si="46"/>
        <v>0.72</v>
      </c>
      <c r="BK89" s="42">
        <v>1.03</v>
      </c>
      <c r="BL89" s="41">
        <f t="shared" si="47"/>
        <v>0.992884577</v>
      </c>
      <c r="BM89" s="40">
        <f t="shared" si="48"/>
        <v>0.174</v>
      </c>
      <c r="BN89" s="35">
        <f t="shared" si="49"/>
        <v>-1.027195801</v>
      </c>
      <c r="BO89" s="43">
        <f t="shared" si="50"/>
        <v>-0.4426700709</v>
      </c>
      <c r="BP89" s="44">
        <f t="shared" si="51"/>
        <v>0.25</v>
      </c>
    </row>
    <row r="90">
      <c r="A90" s="28">
        <v>2022.0</v>
      </c>
      <c r="B90" s="29" t="s">
        <v>112</v>
      </c>
      <c r="C90" s="29" t="s">
        <v>20</v>
      </c>
      <c r="D90" s="30">
        <f t="array" ref="D90">INDEX(
  TP!C:C,
  MATCH(
    1,
    (TP!A:A = A90) * (TP!B:B = C90),
    0
  )
)
</f>
        <v>47.35</v>
      </c>
      <c r="E90" s="31">
        <f t="shared" si="1"/>
        <v>1.126084686</v>
      </c>
      <c r="F90" s="32">
        <f t="shared" si="2"/>
        <v>0.303</v>
      </c>
      <c r="G90" s="33">
        <v>13.08</v>
      </c>
      <c r="H90" s="34">
        <f t="shared" si="3"/>
        <v>0.629</v>
      </c>
      <c r="I90" s="35">
        <f t="shared" si="4"/>
        <v>0.04420022553</v>
      </c>
      <c r="J90" s="33">
        <v>97.87</v>
      </c>
      <c r="K90" s="34">
        <f t="shared" si="5"/>
        <v>0.561</v>
      </c>
      <c r="L90" s="35">
        <f t="shared" si="6"/>
        <v>0.2986844543</v>
      </c>
      <c r="M90" s="36">
        <f t="shared" si="7"/>
        <v>7559.783258</v>
      </c>
      <c r="N90" s="35">
        <f t="shared" si="8"/>
        <v>0.2322690053</v>
      </c>
      <c r="O90" s="37">
        <f t="shared" si="9"/>
        <v>0.614</v>
      </c>
      <c r="P90" s="33">
        <v>10.25</v>
      </c>
      <c r="Q90" s="34">
        <f t="shared" si="10"/>
        <v>0.939</v>
      </c>
      <c r="R90" s="35">
        <f t="shared" si="11"/>
        <v>1.639467535</v>
      </c>
      <c r="S90" s="33">
        <v>52.94</v>
      </c>
      <c r="T90" s="34">
        <f t="shared" si="12"/>
        <v>0.159</v>
      </c>
      <c r="U90" s="35">
        <f t="shared" si="13"/>
        <v>-0.9894568591</v>
      </c>
      <c r="V90" s="36">
        <f t="shared" si="14"/>
        <v>4683.843654</v>
      </c>
      <c r="W90" s="35">
        <f t="shared" si="15"/>
        <v>0.2601306894</v>
      </c>
      <c r="X90" s="37">
        <f t="shared" si="16"/>
        <v>0.598</v>
      </c>
      <c r="Y90" s="33">
        <v>5.85</v>
      </c>
      <c r="Z90" s="34">
        <f t="shared" si="17"/>
        <v>0.78</v>
      </c>
      <c r="AA90" s="35">
        <f t="shared" si="18"/>
        <v>0.6086398347</v>
      </c>
      <c r="AB90" s="33">
        <v>61.9</v>
      </c>
      <c r="AC90" s="34">
        <f t="shared" si="19"/>
        <v>0.159</v>
      </c>
      <c r="AD90" s="35">
        <f t="shared" si="20"/>
        <v>-0.9012580565</v>
      </c>
      <c r="AE90" s="36">
        <f t="shared" si="21"/>
        <v>4831.003311</v>
      </c>
      <c r="AF90" s="35">
        <f t="shared" si="22"/>
        <v>-0.127460357</v>
      </c>
      <c r="AG90" s="37">
        <f t="shared" si="23"/>
        <v>0.447</v>
      </c>
      <c r="AH90" s="38">
        <f t="shared" si="24"/>
        <v>1.659</v>
      </c>
      <c r="AI90" s="39">
        <f t="shared" si="25"/>
        <v>0.576</v>
      </c>
      <c r="AJ90" s="33">
        <v>1.11</v>
      </c>
      <c r="AK90" s="40">
        <f t="shared" si="26"/>
        <v>0.409</v>
      </c>
      <c r="AL90" s="35">
        <f t="shared" si="27"/>
        <v>1.382471908</v>
      </c>
      <c r="AM90" s="33">
        <v>4.04</v>
      </c>
      <c r="AN90" s="34">
        <f t="shared" si="28"/>
        <v>0.606</v>
      </c>
      <c r="AO90" s="35">
        <f t="shared" si="29"/>
        <v>0.1424409384</v>
      </c>
      <c r="AP90" s="33">
        <v>72.41</v>
      </c>
      <c r="AQ90" s="34">
        <f t="shared" si="30"/>
        <v>0.795</v>
      </c>
      <c r="AR90" s="35">
        <f t="shared" si="31"/>
        <v>0.7559938141</v>
      </c>
      <c r="AS90" s="36">
        <f t="shared" si="32"/>
        <v>5572.479983</v>
      </c>
      <c r="AT90" s="35">
        <f t="shared" si="33"/>
        <v>0.6852459357</v>
      </c>
      <c r="AU90" s="40">
        <f t="shared" si="34"/>
        <v>0.773</v>
      </c>
      <c r="AV90" s="33">
        <v>0.059</v>
      </c>
      <c r="AW90" s="40">
        <f t="shared" si="35"/>
        <v>0.765</v>
      </c>
      <c r="AX90" s="35">
        <f t="shared" si="36"/>
        <v>0.6879861039</v>
      </c>
      <c r="AY90" s="33">
        <v>0.19</v>
      </c>
      <c r="AZ90" s="34">
        <f t="shared" si="37"/>
        <v>0.083</v>
      </c>
      <c r="BA90" s="35">
        <f t="shared" si="38"/>
        <v>-1.147455236</v>
      </c>
      <c r="BB90" s="41">
        <f t="shared" si="39"/>
        <v>0.1724278596</v>
      </c>
      <c r="BC90" s="34">
        <f t="shared" si="40"/>
        <v>0.068</v>
      </c>
      <c r="BD90" s="35">
        <f t="shared" si="41"/>
        <v>-1.187042837</v>
      </c>
      <c r="BE90" s="33">
        <v>75.0</v>
      </c>
      <c r="BF90" s="34">
        <f t="shared" si="42"/>
        <v>0.098</v>
      </c>
      <c r="BG90" s="35">
        <f t="shared" si="43"/>
        <v>-0.7803254408</v>
      </c>
      <c r="BH90" s="36">
        <f t="shared" si="44"/>
        <v>1314.213537</v>
      </c>
      <c r="BI90" s="35">
        <f t="shared" si="45"/>
        <v>-1.430112798</v>
      </c>
      <c r="BJ90" s="40">
        <f t="shared" si="46"/>
        <v>0.061</v>
      </c>
      <c r="BK90" s="42">
        <v>1.02</v>
      </c>
      <c r="BL90" s="41">
        <f t="shared" si="47"/>
        <v>0.9256653516</v>
      </c>
      <c r="BM90" s="40">
        <f t="shared" si="48"/>
        <v>0.114</v>
      </c>
      <c r="BN90" s="35">
        <f t="shared" si="49"/>
        <v>-1.173260527</v>
      </c>
      <c r="BO90" s="43">
        <f t="shared" si="50"/>
        <v>-0.5329153135</v>
      </c>
      <c r="BP90" s="44">
        <f t="shared" si="51"/>
        <v>0.242</v>
      </c>
      <c r="BQ90" s="45"/>
      <c r="BR90" s="45"/>
      <c r="BS90" s="45"/>
      <c r="BT90" s="45"/>
    </row>
    <row r="91">
      <c r="A91" s="28">
        <v>2024.0</v>
      </c>
      <c r="B91" s="29" t="s">
        <v>113</v>
      </c>
      <c r="C91" s="29" t="s">
        <v>27</v>
      </c>
      <c r="D91" s="30">
        <f t="array" ref="D91">INDEX(
  TP!C:C,
  MATCH(
    1,
    (TP!A:A = A91) * (TP!B:B = C91),
    0
  )
)
</f>
        <v>58.38</v>
      </c>
      <c r="E91" s="31">
        <f t="shared" si="1"/>
        <v>2.370944665</v>
      </c>
      <c r="F91" s="32">
        <f t="shared" si="2"/>
        <v>0.5</v>
      </c>
      <c r="G91" s="33">
        <v>12.06</v>
      </c>
      <c r="H91" s="34">
        <f t="shared" si="3"/>
        <v>0.492</v>
      </c>
      <c r="I91" s="35">
        <f t="shared" si="4"/>
        <v>-0.1702562335</v>
      </c>
      <c r="J91" s="33">
        <v>98.2</v>
      </c>
      <c r="K91" s="34">
        <f t="shared" si="5"/>
        <v>0.689</v>
      </c>
      <c r="L91" s="35">
        <f t="shared" si="6"/>
        <v>0.5535796653</v>
      </c>
      <c r="M91" s="36">
        <f t="shared" si="7"/>
        <v>7369.593092</v>
      </c>
      <c r="N91" s="35">
        <f t="shared" si="8"/>
        <v>0.03617408619</v>
      </c>
      <c r="O91" s="37">
        <f t="shared" si="9"/>
        <v>0.523</v>
      </c>
      <c r="P91" s="33">
        <v>4.54</v>
      </c>
      <c r="Q91" s="34">
        <f t="shared" si="10"/>
        <v>0.053</v>
      </c>
      <c r="R91" s="35">
        <f t="shared" si="11"/>
        <v>-1.171497697</v>
      </c>
      <c r="S91" s="33">
        <v>70.66</v>
      </c>
      <c r="T91" s="34">
        <f t="shared" si="12"/>
        <v>0.955</v>
      </c>
      <c r="U91" s="35">
        <f t="shared" si="13"/>
        <v>1.538114811</v>
      </c>
      <c r="V91" s="36">
        <f t="shared" si="14"/>
        <v>4421.941837</v>
      </c>
      <c r="W91" s="35">
        <f t="shared" si="15"/>
        <v>-0.06137583781</v>
      </c>
      <c r="X91" s="37">
        <f t="shared" si="16"/>
        <v>0.447</v>
      </c>
      <c r="Y91" s="33">
        <v>3.18</v>
      </c>
      <c r="Z91" s="34">
        <f t="shared" si="17"/>
        <v>0.045</v>
      </c>
      <c r="AA91" s="35">
        <f t="shared" si="18"/>
        <v>-1.239607914</v>
      </c>
      <c r="AB91" s="33">
        <v>73.5</v>
      </c>
      <c r="AC91" s="34">
        <f t="shared" si="19"/>
        <v>0.682</v>
      </c>
      <c r="AD91" s="35">
        <f t="shared" si="20"/>
        <v>0.5535185467</v>
      </c>
      <c r="AE91" s="36">
        <f t="shared" si="21"/>
        <v>4263.864429</v>
      </c>
      <c r="AF91" s="35">
        <f t="shared" si="22"/>
        <v>-0.698857377</v>
      </c>
      <c r="AG91" s="37">
        <f t="shared" si="23"/>
        <v>0.235</v>
      </c>
      <c r="AH91" s="38">
        <f t="shared" si="24"/>
        <v>1.205</v>
      </c>
      <c r="AI91" s="39">
        <f t="shared" si="25"/>
        <v>0.356</v>
      </c>
      <c r="AJ91" s="33">
        <v>0.92</v>
      </c>
      <c r="AK91" s="40">
        <f t="shared" si="26"/>
        <v>0.152</v>
      </c>
      <c r="AL91" s="35">
        <f t="shared" si="27"/>
        <v>1.865483657</v>
      </c>
      <c r="AM91" s="33">
        <v>2.91</v>
      </c>
      <c r="AN91" s="34">
        <f t="shared" si="28"/>
        <v>0.098</v>
      </c>
      <c r="AO91" s="35">
        <f t="shared" si="29"/>
        <v>-1.085050382</v>
      </c>
      <c r="AP91" s="33">
        <v>68.22</v>
      </c>
      <c r="AQ91" s="34">
        <f t="shared" si="30"/>
        <v>0.523</v>
      </c>
      <c r="AR91" s="35">
        <f t="shared" si="31"/>
        <v>0.07225473207</v>
      </c>
      <c r="AS91" s="36">
        <f t="shared" si="32"/>
        <v>4425.98216</v>
      </c>
      <c r="AT91" s="35">
        <f t="shared" si="33"/>
        <v>-0.9056626507</v>
      </c>
      <c r="AU91" s="40">
        <f t="shared" si="34"/>
        <v>0.174</v>
      </c>
      <c r="AV91" s="33">
        <v>-0.084</v>
      </c>
      <c r="AW91" s="40">
        <f t="shared" si="35"/>
        <v>0.439</v>
      </c>
      <c r="AX91" s="35">
        <f t="shared" si="36"/>
        <v>-0.05534217594</v>
      </c>
      <c r="AY91" s="33">
        <v>0.33</v>
      </c>
      <c r="AZ91" s="34">
        <f t="shared" si="37"/>
        <v>0.348</v>
      </c>
      <c r="BA91" s="35">
        <f t="shared" si="38"/>
        <v>-0.551316383</v>
      </c>
      <c r="BB91" s="41">
        <f t="shared" si="39"/>
        <v>0.4241058678</v>
      </c>
      <c r="BC91" s="34">
        <f t="shared" si="40"/>
        <v>0.485</v>
      </c>
      <c r="BD91" s="35">
        <f t="shared" si="41"/>
        <v>-0.1344142339</v>
      </c>
      <c r="BE91" s="33">
        <v>91.67</v>
      </c>
      <c r="BF91" s="34">
        <f t="shared" si="42"/>
        <v>0.492</v>
      </c>
      <c r="BG91" s="35">
        <f t="shared" si="43"/>
        <v>0.2202455785</v>
      </c>
      <c r="BH91" s="36">
        <f t="shared" si="44"/>
        <v>3570.00656</v>
      </c>
      <c r="BI91" s="35">
        <f t="shared" si="45"/>
        <v>-0.02871440706</v>
      </c>
      <c r="BJ91" s="40">
        <f t="shared" si="46"/>
        <v>0.485</v>
      </c>
      <c r="BK91" s="42">
        <v>0.92</v>
      </c>
      <c r="BL91" s="41">
        <f t="shared" si="47"/>
        <v>1.182355753</v>
      </c>
      <c r="BM91" s="40">
        <f t="shared" si="48"/>
        <v>0.318</v>
      </c>
      <c r="BN91" s="35">
        <f t="shared" si="49"/>
        <v>-0.6154824095</v>
      </c>
      <c r="BO91" s="43">
        <f t="shared" si="50"/>
        <v>1.165944665</v>
      </c>
      <c r="BP91" s="44">
        <f t="shared" si="51"/>
        <v>0.553</v>
      </c>
      <c r="BQ91" s="45"/>
      <c r="BR91" s="45"/>
      <c r="BS91" s="45"/>
      <c r="BT91" s="45"/>
    </row>
    <row r="92">
      <c r="A92" s="28">
        <v>2022.0</v>
      </c>
      <c r="B92" s="29" t="s">
        <v>96</v>
      </c>
      <c r="C92" s="29" t="s">
        <v>11</v>
      </c>
      <c r="D92" s="30">
        <f t="array" ref="D92">INDEX(
  TP!C:C,
  MATCH(
    1,
    (TP!A:A = A92) * (TP!B:B = C92),
    0
  )
)
</f>
        <v>48.87</v>
      </c>
      <c r="E92" s="31">
        <f t="shared" si="1"/>
        <v>1.177080815</v>
      </c>
      <c r="F92" s="32">
        <f t="shared" si="2"/>
        <v>0.318</v>
      </c>
      <c r="G92" s="33">
        <v>12.39</v>
      </c>
      <c r="H92" s="34">
        <f t="shared" si="3"/>
        <v>0.523</v>
      </c>
      <c r="I92" s="35">
        <f t="shared" si="4"/>
        <v>-0.1008732615</v>
      </c>
      <c r="J92" s="33">
        <v>95.97</v>
      </c>
      <c r="K92" s="34">
        <f t="shared" si="5"/>
        <v>0.114</v>
      </c>
      <c r="L92" s="35">
        <f t="shared" si="6"/>
        <v>-1.168894033</v>
      </c>
      <c r="M92" s="36">
        <f t="shared" si="7"/>
        <v>7272.182801</v>
      </c>
      <c r="N92" s="35">
        <f t="shared" si="8"/>
        <v>-0.06426046089</v>
      </c>
      <c r="O92" s="37">
        <f t="shared" si="9"/>
        <v>0.462</v>
      </c>
      <c r="P92" s="33">
        <v>4.74</v>
      </c>
      <c r="Q92" s="34">
        <f t="shared" si="10"/>
        <v>0.091</v>
      </c>
      <c r="R92" s="35">
        <f t="shared" si="11"/>
        <v>-1.07304007</v>
      </c>
      <c r="S92" s="33">
        <v>56.14</v>
      </c>
      <c r="T92" s="34">
        <f t="shared" si="12"/>
        <v>0.28</v>
      </c>
      <c r="U92" s="35">
        <f t="shared" si="13"/>
        <v>-0.5330105078</v>
      </c>
      <c r="V92" s="36">
        <f t="shared" si="14"/>
        <v>3586.051175</v>
      </c>
      <c r="W92" s="35">
        <f t="shared" si="15"/>
        <v>-1.08750199</v>
      </c>
      <c r="X92" s="37">
        <f t="shared" si="16"/>
        <v>0.152</v>
      </c>
      <c r="Y92" s="33">
        <v>3.41</v>
      </c>
      <c r="Z92" s="34">
        <f t="shared" si="17"/>
        <v>0.083</v>
      </c>
      <c r="AA92" s="35">
        <f t="shared" si="18"/>
        <v>-1.080395561</v>
      </c>
      <c r="AB92" s="33">
        <v>48.78</v>
      </c>
      <c r="AC92" s="34">
        <f t="shared" si="19"/>
        <v>0</v>
      </c>
      <c r="AD92" s="35">
        <f t="shared" si="20"/>
        <v>-2.54666056</v>
      </c>
      <c r="AE92" s="36">
        <f t="shared" si="21"/>
        <v>2935.786832</v>
      </c>
      <c r="AF92" s="35">
        <f t="shared" si="22"/>
        <v>-2.036906318</v>
      </c>
      <c r="AG92" s="37">
        <f t="shared" si="23"/>
        <v>0.008</v>
      </c>
      <c r="AH92" s="38">
        <f t="shared" si="24"/>
        <v>0.622</v>
      </c>
      <c r="AI92" s="39">
        <f t="shared" si="25"/>
        <v>0.076</v>
      </c>
      <c r="AJ92" s="33">
        <v>1.08</v>
      </c>
      <c r="AK92" s="40">
        <f t="shared" si="26"/>
        <v>0.348</v>
      </c>
      <c r="AL92" s="35">
        <f t="shared" si="27"/>
        <v>1.458736921</v>
      </c>
      <c r="AM92" s="33">
        <v>3.66</v>
      </c>
      <c r="AN92" s="34">
        <f t="shared" si="28"/>
        <v>0.447</v>
      </c>
      <c r="AO92" s="35">
        <f t="shared" si="29"/>
        <v>-0.2703437534</v>
      </c>
      <c r="AP92" s="33">
        <v>70.45</v>
      </c>
      <c r="AQ92" s="34">
        <f t="shared" si="30"/>
        <v>0.636</v>
      </c>
      <c r="AR92" s="35">
        <f t="shared" si="31"/>
        <v>0.4361540526</v>
      </c>
      <c r="AS92" s="36">
        <f t="shared" si="32"/>
        <v>5158.873448</v>
      </c>
      <c r="AT92" s="35">
        <f t="shared" si="33"/>
        <v>0.1113153316</v>
      </c>
      <c r="AU92" s="40">
        <f t="shared" si="34"/>
        <v>0.538</v>
      </c>
      <c r="AV92" s="33">
        <v>-0.05</v>
      </c>
      <c r="AW92" s="40">
        <f t="shared" si="35"/>
        <v>0.492</v>
      </c>
      <c r="AX92" s="35">
        <f t="shared" si="36"/>
        <v>0.1213932193</v>
      </c>
      <c r="AY92" s="33">
        <v>0.42</v>
      </c>
      <c r="AZ92" s="34">
        <f t="shared" si="37"/>
        <v>0.477</v>
      </c>
      <c r="BA92" s="35">
        <f t="shared" si="38"/>
        <v>-0.1680842631</v>
      </c>
      <c r="BB92" s="41">
        <f t="shared" si="39"/>
        <v>0.4033976556</v>
      </c>
      <c r="BC92" s="34">
        <f t="shared" si="40"/>
        <v>0.439</v>
      </c>
      <c r="BD92" s="35">
        <f t="shared" si="41"/>
        <v>-0.2210251246</v>
      </c>
      <c r="BE92" s="33">
        <v>100.0</v>
      </c>
      <c r="BF92" s="34">
        <f t="shared" si="42"/>
        <v>0.697</v>
      </c>
      <c r="BG92" s="35">
        <f t="shared" si="43"/>
        <v>0.7202309769</v>
      </c>
      <c r="BH92" s="36">
        <f t="shared" si="44"/>
        <v>3733.058632</v>
      </c>
      <c r="BI92" s="35">
        <f t="shared" si="45"/>
        <v>0.07258075116</v>
      </c>
      <c r="BJ92" s="40">
        <f t="shared" si="46"/>
        <v>0.523</v>
      </c>
      <c r="BK92" s="42">
        <v>1.0</v>
      </c>
      <c r="BL92" s="41">
        <f t="shared" si="47"/>
        <v>0.9604706085</v>
      </c>
      <c r="BM92" s="40">
        <f t="shared" si="48"/>
        <v>0.152</v>
      </c>
      <c r="BN92" s="35">
        <f t="shared" si="49"/>
        <v>-1.097630077</v>
      </c>
      <c r="BO92" s="43">
        <f t="shared" si="50"/>
        <v>0.5550808146</v>
      </c>
      <c r="BP92" s="44">
        <f t="shared" si="51"/>
        <v>0.462</v>
      </c>
    </row>
    <row r="93">
      <c r="A93" s="28">
        <v>2025.0</v>
      </c>
      <c r="B93" s="29" t="s">
        <v>70</v>
      </c>
      <c r="C93" s="29" t="s">
        <v>20</v>
      </c>
      <c r="D93" s="30">
        <f t="array" ref="D93">INDEX(
  TP!C:C,
  MATCH(
    1,
    (TP!A:A = A93) * (TP!B:B = C93),
    0
  )
)
</f>
        <v>47.75</v>
      </c>
      <c r="E93" s="31">
        <f t="shared" si="1"/>
        <v>0.8756598668</v>
      </c>
      <c r="F93" s="32">
        <f t="shared" si="2"/>
        <v>0.242</v>
      </c>
      <c r="G93" s="33">
        <v>11.11</v>
      </c>
      <c r="H93" s="34">
        <f t="shared" si="3"/>
        <v>0.341</v>
      </c>
      <c r="I93" s="35">
        <f t="shared" si="4"/>
        <v>-0.3699950924</v>
      </c>
      <c r="J93" s="33">
        <v>96.39</v>
      </c>
      <c r="K93" s="34">
        <f t="shared" si="5"/>
        <v>0.182</v>
      </c>
      <c r="L93" s="35">
        <f t="shared" si="6"/>
        <v>-0.8444819464</v>
      </c>
      <c r="M93" s="36">
        <f t="shared" si="7"/>
        <v>7021.148784</v>
      </c>
      <c r="N93" s="35">
        <f t="shared" si="8"/>
        <v>-0.3230882239</v>
      </c>
      <c r="O93" s="37">
        <f t="shared" si="9"/>
        <v>0.295</v>
      </c>
      <c r="P93" s="33">
        <v>7.0</v>
      </c>
      <c r="Q93" s="34">
        <f t="shared" si="10"/>
        <v>0.614</v>
      </c>
      <c r="R93" s="35">
        <f t="shared" si="11"/>
        <v>0.03953110711</v>
      </c>
      <c r="S93" s="33">
        <v>55.21</v>
      </c>
      <c r="T93" s="34">
        <f t="shared" si="12"/>
        <v>0.258</v>
      </c>
      <c r="U93" s="35">
        <f t="shared" si="13"/>
        <v>-0.6656652287</v>
      </c>
      <c r="V93" s="36">
        <f t="shared" si="14"/>
        <v>4196.637822</v>
      </c>
      <c r="W93" s="35">
        <f t="shared" si="15"/>
        <v>-0.3379554821</v>
      </c>
      <c r="X93" s="37">
        <f t="shared" si="16"/>
        <v>0.356</v>
      </c>
      <c r="Y93" s="33">
        <v>4.96</v>
      </c>
      <c r="Z93" s="34">
        <f t="shared" si="17"/>
        <v>0.561</v>
      </c>
      <c r="AA93" s="35">
        <f t="shared" si="18"/>
        <v>-0.007442748107</v>
      </c>
      <c r="AB93" s="33">
        <v>68.38</v>
      </c>
      <c r="AC93" s="34">
        <f t="shared" si="19"/>
        <v>0.462</v>
      </c>
      <c r="AD93" s="35">
        <f t="shared" si="20"/>
        <v>-0.08858974713</v>
      </c>
      <c r="AE93" s="36">
        <f t="shared" si="21"/>
        <v>4950.738187</v>
      </c>
      <c r="AF93" s="35">
        <f t="shared" si="22"/>
        <v>-0.006826499589</v>
      </c>
      <c r="AG93" s="37">
        <f t="shared" si="23"/>
        <v>0.508</v>
      </c>
      <c r="AH93" s="38">
        <f t="shared" si="24"/>
        <v>1.159</v>
      </c>
      <c r="AI93" s="39">
        <f t="shared" si="25"/>
        <v>0.295</v>
      </c>
      <c r="AJ93" s="33">
        <v>1.49</v>
      </c>
      <c r="AK93" s="40">
        <f t="shared" si="26"/>
        <v>0.773</v>
      </c>
      <c r="AL93" s="35">
        <f t="shared" si="27"/>
        <v>0.4164484085</v>
      </c>
      <c r="AM93" s="33">
        <v>4.15</v>
      </c>
      <c r="AN93" s="34">
        <f t="shared" si="28"/>
        <v>0.667</v>
      </c>
      <c r="AO93" s="35">
        <f t="shared" si="29"/>
        <v>0.2619312439</v>
      </c>
      <c r="AP93" s="33">
        <v>64.04</v>
      </c>
      <c r="AQ93" s="34">
        <f t="shared" si="30"/>
        <v>0.227</v>
      </c>
      <c r="AR93" s="35">
        <f t="shared" si="31"/>
        <v>-0.6098525145</v>
      </c>
      <c r="AS93" s="36">
        <f t="shared" si="32"/>
        <v>4994.135301</v>
      </c>
      <c r="AT93" s="35">
        <f t="shared" si="33"/>
        <v>-0.1172793748</v>
      </c>
      <c r="AU93" s="40">
        <f t="shared" si="34"/>
        <v>0.424</v>
      </c>
      <c r="AV93" s="33">
        <v>-0.278</v>
      </c>
      <c r="AW93" s="40">
        <f t="shared" si="35"/>
        <v>0.129</v>
      </c>
      <c r="AX93" s="35">
        <f t="shared" si="36"/>
        <v>-1.063773549</v>
      </c>
      <c r="AY93" s="33">
        <v>0.55</v>
      </c>
      <c r="AZ93" s="34">
        <f t="shared" si="37"/>
        <v>0.652</v>
      </c>
      <c r="BA93" s="35">
        <f t="shared" si="38"/>
        <v>0.3854732434</v>
      </c>
      <c r="BB93" s="41">
        <f t="shared" si="39"/>
        <v>0.5067768135</v>
      </c>
      <c r="BC93" s="34">
        <f t="shared" si="40"/>
        <v>0.621</v>
      </c>
      <c r="BD93" s="35">
        <f t="shared" si="41"/>
        <v>0.2113521792</v>
      </c>
      <c r="BE93" s="33">
        <v>86.67</v>
      </c>
      <c r="BF93" s="34">
        <f t="shared" si="42"/>
        <v>0.303</v>
      </c>
      <c r="BG93" s="35">
        <f t="shared" si="43"/>
        <v>-0.07986570503</v>
      </c>
      <c r="BH93" s="36">
        <f t="shared" si="44"/>
        <v>3914.010356</v>
      </c>
      <c r="BI93" s="35">
        <f t="shared" si="45"/>
        <v>0.1849959649</v>
      </c>
      <c r="BJ93" s="40">
        <f t="shared" si="46"/>
        <v>0.568</v>
      </c>
      <c r="BK93" s="42">
        <v>1.68</v>
      </c>
      <c r="BL93" s="41">
        <f t="shared" si="47"/>
        <v>1.547972812</v>
      </c>
      <c r="BM93" s="40">
        <f t="shared" si="48"/>
        <v>0.614</v>
      </c>
      <c r="BN93" s="35">
        <f t="shared" si="49"/>
        <v>0.1789890419</v>
      </c>
      <c r="BO93" s="43">
        <f t="shared" si="50"/>
        <v>-0.2833401332</v>
      </c>
      <c r="BP93" s="44">
        <f t="shared" si="51"/>
        <v>0.303</v>
      </c>
      <c r="BQ93" s="45"/>
      <c r="BR93" s="45"/>
      <c r="BS93" s="45"/>
      <c r="BT93" s="45"/>
    </row>
    <row r="94">
      <c r="A94" s="28">
        <v>2024.0</v>
      </c>
      <c r="B94" s="29" t="s">
        <v>64</v>
      </c>
      <c r="C94" s="29" t="s">
        <v>17</v>
      </c>
      <c r="D94" s="30">
        <f t="array" ref="D94">INDEX(
  TP!C:C,
  MATCH(
    1,
    (TP!A:A = A94) * (TP!B:B = C94),
    0
  )
)
</f>
        <v>46.52</v>
      </c>
      <c r="E94" s="31">
        <f t="shared" si="1"/>
        <v>0.7409098452</v>
      </c>
      <c r="F94" s="32">
        <f t="shared" si="2"/>
        <v>0.22</v>
      </c>
      <c r="G94" s="33">
        <v>11.47</v>
      </c>
      <c r="H94" s="34">
        <f t="shared" si="3"/>
        <v>0.409</v>
      </c>
      <c r="I94" s="35">
        <f t="shared" si="4"/>
        <v>-0.2943045775</v>
      </c>
      <c r="J94" s="33">
        <v>97.86</v>
      </c>
      <c r="K94" s="34">
        <f t="shared" si="5"/>
        <v>0.553</v>
      </c>
      <c r="L94" s="35">
        <f t="shared" si="6"/>
        <v>0.290960357</v>
      </c>
      <c r="M94" s="36">
        <f t="shared" si="7"/>
        <v>7211.951281</v>
      </c>
      <c r="N94" s="35">
        <f t="shared" si="8"/>
        <v>-0.126361964</v>
      </c>
      <c r="O94" s="37">
        <f t="shared" si="9"/>
        <v>0.424</v>
      </c>
      <c r="P94" s="33">
        <v>6.47</v>
      </c>
      <c r="Q94" s="34">
        <f t="shared" si="10"/>
        <v>0.5</v>
      </c>
      <c r="R94" s="35">
        <f t="shared" si="11"/>
        <v>-0.2213816026</v>
      </c>
      <c r="S94" s="33">
        <v>55.92</v>
      </c>
      <c r="T94" s="34">
        <f t="shared" si="12"/>
        <v>0.273</v>
      </c>
      <c r="U94" s="35">
        <f t="shared" si="13"/>
        <v>-0.5643911945</v>
      </c>
      <c r="V94" s="36">
        <f t="shared" si="14"/>
        <v>4110.489889</v>
      </c>
      <c r="W94" s="35">
        <f t="shared" si="15"/>
        <v>-0.4437093215</v>
      </c>
      <c r="X94" s="37">
        <f t="shared" si="16"/>
        <v>0.326</v>
      </c>
      <c r="Y94" s="33">
        <v>4.72</v>
      </c>
      <c r="Z94" s="34">
        <f t="shared" si="17"/>
        <v>0.47</v>
      </c>
      <c r="AA94" s="35">
        <f t="shared" si="18"/>
        <v>-0.1735773772</v>
      </c>
      <c r="AB94" s="33">
        <v>66.88</v>
      </c>
      <c r="AC94" s="34">
        <f t="shared" si="19"/>
        <v>0.409</v>
      </c>
      <c r="AD94" s="35">
        <f t="shared" si="20"/>
        <v>-0.2767074113</v>
      </c>
      <c r="AE94" s="36">
        <f t="shared" si="21"/>
        <v>4730.646233</v>
      </c>
      <c r="AF94" s="35">
        <f t="shared" si="22"/>
        <v>-0.2285709264</v>
      </c>
      <c r="AG94" s="37">
        <f t="shared" si="23"/>
        <v>0.386</v>
      </c>
      <c r="AH94" s="38">
        <f t="shared" si="24"/>
        <v>1.136</v>
      </c>
      <c r="AI94" s="39">
        <f t="shared" si="25"/>
        <v>0.288</v>
      </c>
      <c r="AJ94" s="33">
        <v>1.35</v>
      </c>
      <c r="AK94" s="40">
        <f t="shared" si="26"/>
        <v>0.636</v>
      </c>
      <c r="AL94" s="35">
        <f t="shared" si="27"/>
        <v>0.772351803</v>
      </c>
      <c r="AM94" s="33">
        <v>4.05</v>
      </c>
      <c r="AN94" s="34">
        <f t="shared" si="28"/>
        <v>0.614</v>
      </c>
      <c r="AO94" s="35">
        <f t="shared" si="29"/>
        <v>0.1533036934</v>
      </c>
      <c r="AP94" s="33">
        <v>66.67</v>
      </c>
      <c r="AQ94" s="34">
        <f t="shared" si="30"/>
        <v>0.379</v>
      </c>
      <c r="AR94" s="35">
        <f t="shared" si="31"/>
        <v>-0.1806797732</v>
      </c>
      <c r="AS94" s="36">
        <f t="shared" si="32"/>
        <v>5137.032755</v>
      </c>
      <c r="AT94" s="35">
        <f t="shared" si="33"/>
        <v>0.08100864797</v>
      </c>
      <c r="AU94" s="40">
        <f t="shared" si="34"/>
        <v>0.508</v>
      </c>
      <c r="AV94" s="33">
        <v>-0.118</v>
      </c>
      <c r="AW94" s="40">
        <f t="shared" si="35"/>
        <v>0.379</v>
      </c>
      <c r="AX94" s="35">
        <f t="shared" si="36"/>
        <v>-0.2320775711</v>
      </c>
      <c r="AY94" s="33">
        <v>0.31</v>
      </c>
      <c r="AZ94" s="34">
        <f t="shared" si="37"/>
        <v>0.303</v>
      </c>
      <c r="BA94" s="35">
        <f t="shared" si="38"/>
        <v>-0.6364790763</v>
      </c>
      <c r="BB94" s="41">
        <f t="shared" si="39"/>
        <v>0.272427615</v>
      </c>
      <c r="BC94" s="34">
        <f t="shared" si="40"/>
        <v>0.25</v>
      </c>
      <c r="BD94" s="35">
        <f t="shared" si="41"/>
        <v>-0.7687996874</v>
      </c>
      <c r="BE94" s="33">
        <v>70.0</v>
      </c>
      <c r="BF94" s="34">
        <f t="shared" si="42"/>
        <v>0.068</v>
      </c>
      <c r="BG94" s="35">
        <f t="shared" si="43"/>
        <v>-1.080436724</v>
      </c>
      <c r="BH94" s="36">
        <f t="shared" si="44"/>
        <v>1857.722679</v>
      </c>
      <c r="BI94" s="35">
        <f t="shared" si="45"/>
        <v>-1.092460882</v>
      </c>
      <c r="BJ94" s="40">
        <f t="shared" si="46"/>
        <v>0.129</v>
      </c>
      <c r="BK94" s="42">
        <v>1.75</v>
      </c>
      <c r="BL94" s="41">
        <f t="shared" si="47"/>
        <v>1.537897826</v>
      </c>
      <c r="BM94" s="40">
        <f t="shared" si="48"/>
        <v>0.598</v>
      </c>
      <c r="BN94" s="35">
        <f t="shared" si="49"/>
        <v>0.157096495</v>
      </c>
      <c r="BO94" s="43">
        <f t="shared" si="50"/>
        <v>-0.3950901548</v>
      </c>
      <c r="BP94" s="44">
        <f t="shared" si="51"/>
        <v>0.28</v>
      </c>
      <c r="BQ94" s="45"/>
      <c r="BR94" s="45"/>
      <c r="BS94" s="45"/>
      <c r="BT94" s="45"/>
    </row>
    <row r="95">
      <c r="A95" s="28">
        <v>2025.0</v>
      </c>
      <c r="B95" s="29" t="s">
        <v>94</v>
      </c>
      <c r="C95" s="29" t="s">
        <v>4</v>
      </c>
      <c r="D95" s="30">
        <f t="array" ref="D95">INDEX(
  TP!C:C,
  MATCH(
    1,
    (TP!A:A = A95) * (TP!B:B = C95),
    0
  )
)
</f>
        <v>53.33</v>
      </c>
      <c r="E95" s="31">
        <f t="shared" si="1"/>
        <v>1.705880055</v>
      </c>
      <c r="F95" s="32">
        <f t="shared" si="2"/>
        <v>0.364</v>
      </c>
      <c r="G95" s="33">
        <v>22.68</v>
      </c>
      <c r="H95" s="34">
        <f t="shared" si="3"/>
        <v>0.962</v>
      </c>
      <c r="I95" s="35">
        <f t="shared" si="4"/>
        <v>2.062613958</v>
      </c>
      <c r="J95" s="33">
        <v>96.86</v>
      </c>
      <c r="K95" s="34">
        <f t="shared" si="5"/>
        <v>0.25</v>
      </c>
      <c r="L95" s="35">
        <f t="shared" si="6"/>
        <v>-0.4814493732</v>
      </c>
      <c r="M95" s="36">
        <f t="shared" si="7"/>
        <v>8952.447198</v>
      </c>
      <c r="N95" s="35">
        <f t="shared" si="8"/>
        <v>1.668170389</v>
      </c>
      <c r="O95" s="37">
        <f t="shared" si="9"/>
        <v>0.955</v>
      </c>
      <c r="P95" s="33">
        <v>7.16</v>
      </c>
      <c r="Q95" s="34">
        <f t="shared" si="10"/>
        <v>0.629</v>
      </c>
      <c r="R95" s="35">
        <f t="shared" si="11"/>
        <v>0.1182972082</v>
      </c>
      <c r="S95" s="33">
        <v>56.4</v>
      </c>
      <c r="T95" s="34">
        <f t="shared" si="12"/>
        <v>0.303</v>
      </c>
      <c r="U95" s="35">
        <f t="shared" si="13"/>
        <v>-0.4959242418</v>
      </c>
      <c r="V95" s="36">
        <f t="shared" si="14"/>
        <v>4327.91863</v>
      </c>
      <c r="W95" s="35">
        <f t="shared" si="15"/>
        <v>-0.1767972384</v>
      </c>
      <c r="X95" s="37">
        <f t="shared" si="16"/>
        <v>0.402</v>
      </c>
      <c r="Y95" s="33">
        <v>5.74</v>
      </c>
      <c r="Z95" s="34">
        <f t="shared" si="17"/>
        <v>0.75</v>
      </c>
      <c r="AA95" s="35">
        <f t="shared" si="18"/>
        <v>0.5324947964</v>
      </c>
      <c r="AB95" s="33">
        <v>68.05</v>
      </c>
      <c r="AC95" s="34">
        <f t="shared" si="19"/>
        <v>0.447</v>
      </c>
      <c r="AD95" s="35">
        <f t="shared" si="20"/>
        <v>-0.1299756333</v>
      </c>
      <c r="AE95" s="36">
        <f t="shared" si="21"/>
        <v>5266.300476</v>
      </c>
      <c r="AF95" s="35">
        <f t="shared" si="22"/>
        <v>0.311105064</v>
      </c>
      <c r="AG95" s="37">
        <f t="shared" si="23"/>
        <v>0.614</v>
      </c>
      <c r="AH95" s="38">
        <f t="shared" si="24"/>
        <v>1.971</v>
      </c>
      <c r="AI95" s="39">
        <f t="shared" si="25"/>
        <v>0.78</v>
      </c>
      <c r="AJ95" s="33">
        <v>1.26</v>
      </c>
      <c r="AK95" s="40">
        <f t="shared" si="26"/>
        <v>0.561</v>
      </c>
      <c r="AL95" s="35">
        <f t="shared" si="27"/>
        <v>1.001146842</v>
      </c>
      <c r="AM95" s="33">
        <v>3.46</v>
      </c>
      <c r="AN95" s="34">
        <f t="shared" si="28"/>
        <v>0.348</v>
      </c>
      <c r="AO95" s="35">
        <f t="shared" si="29"/>
        <v>-0.4875988544</v>
      </c>
      <c r="AP95" s="33">
        <v>63.73</v>
      </c>
      <c r="AQ95" s="34">
        <f t="shared" si="30"/>
        <v>0.197</v>
      </c>
      <c r="AR95" s="35">
        <f t="shared" si="31"/>
        <v>-0.6604394155</v>
      </c>
      <c r="AS95" s="36">
        <f t="shared" si="32"/>
        <v>4533.767271</v>
      </c>
      <c r="AT95" s="35">
        <f t="shared" si="33"/>
        <v>-0.7560973796</v>
      </c>
      <c r="AU95" s="40">
        <f t="shared" si="34"/>
        <v>0.205</v>
      </c>
      <c r="AV95" s="33">
        <v>-0.143</v>
      </c>
      <c r="AW95" s="40">
        <f t="shared" si="35"/>
        <v>0.311</v>
      </c>
      <c r="AX95" s="35">
        <f t="shared" si="36"/>
        <v>-0.3620300676</v>
      </c>
      <c r="AY95" s="33">
        <v>0.37</v>
      </c>
      <c r="AZ95" s="34">
        <f t="shared" si="37"/>
        <v>0.409</v>
      </c>
      <c r="BA95" s="35">
        <f t="shared" si="38"/>
        <v>-0.3809909964</v>
      </c>
      <c r="BB95" s="41">
        <f t="shared" si="39"/>
        <v>0.4129292934</v>
      </c>
      <c r="BC95" s="34">
        <f t="shared" si="40"/>
        <v>0.47</v>
      </c>
      <c r="BD95" s="35">
        <f t="shared" si="41"/>
        <v>-0.181159605</v>
      </c>
      <c r="BE95" s="33">
        <v>90.91</v>
      </c>
      <c r="BF95" s="34">
        <f t="shared" si="42"/>
        <v>0.47</v>
      </c>
      <c r="BG95" s="35">
        <f t="shared" si="43"/>
        <v>0.1746286634</v>
      </c>
      <c r="BH95" s="36">
        <f t="shared" si="44"/>
        <v>3461.507399</v>
      </c>
      <c r="BI95" s="35">
        <f t="shared" si="45"/>
        <v>-0.09611888433</v>
      </c>
      <c r="BJ95" s="40">
        <f t="shared" si="46"/>
        <v>0.47</v>
      </c>
      <c r="BK95" s="42">
        <v>0.98</v>
      </c>
      <c r="BL95" s="41">
        <f t="shared" si="47"/>
        <v>1.093704615</v>
      </c>
      <c r="BM95" s="40">
        <f t="shared" si="48"/>
        <v>0.258</v>
      </c>
      <c r="BN95" s="35">
        <f t="shared" si="49"/>
        <v>-0.8081178355</v>
      </c>
      <c r="BO95" s="43">
        <f t="shared" si="50"/>
        <v>-0.2651199451</v>
      </c>
      <c r="BP95" s="44">
        <f t="shared" si="51"/>
        <v>0.311</v>
      </c>
    </row>
    <row r="96">
      <c r="A96" s="28">
        <v>2022.0</v>
      </c>
      <c r="B96" s="29" t="s">
        <v>114</v>
      </c>
      <c r="C96" s="29" t="s">
        <v>19</v>
      </c>
      <c r="D96" s="30">
        <f t="array" ref="D96">INDEX(
  TP!C:C,
  MATCH(
    1,
    (TP!A:A = A96) * (TP!B:B = C96),
    0
  )
)
</f>
        <v>49.49</v>
      </c>
      <c r="E96" s="31">
        <f t="shared" si="1"/>
        <v>1.19190734</v>
      </c>
      <c r="F96" s="32">
        <f t="shared" si="2"/>
        <v>0.326</v>
      </c>
      <c r="G96" s="33">
        <v>11.89</v>
      </c>
      <c r="H96" s="34">
        <f t="shared" si="3"/>
        <v>0.477</v>
      </c>
      <c r="I96" s="35">
        <f t="shared" si="4"/>
        <v>-0.2059989767</v>
      </c>
      <c r="J96" s="33">
        <v>96.69</v>
      </c>
      <c r="K96" s="34">
        <f t="shared" si="5"/>
        <v>0.227</v>
      </c>
      <c r="L96" s="35">
        <f t="shared" si="6"/>
        <v>-0.6127590273</v>
      </c>
      <c r="M96" s="36">
        <f t="shared" si="7"/>
        <v>7219.272307</v>
      </c>
      <c r="N96" s="35">
        <f t="shared" si="8"/>
        <v>-0.1188136443</v>
      </c>
      <c r="O96" s="37">
        <f t="shared" si="9"/>
        <v>0.439</v>
      </c>
      <c r="P96" s="33">
        <v>6.16</v>
      </c>
      <c r="Q96" s="34">
        <f t="shared" si="10"/>
        <v>0.379</v>
      </c>
      <c r="R96" s="35">
        <f t="shared" si="11"/>
        <v>-0.3739909234</v>
      </c>
      <c r="S96" s="33">
        <v>56.74</v>
      </c>
      <c r="T96" s="34">
        <f t="shared" si="12"/>
        <v>0.318</v>
      </c>
      <c r="U96" s="35">
        <f t="shared" si="13"/>
        <v>-0.447426817</v>
      </c>
      <c r="V96" s="36">
        <f t="shared" si="14"/>
        <v>4082.855221</v>
      </c>
      <c r="W96" s="35">
        <f t="shared" si="15"/>
        <v>-0.4776332023</v>
      </c>
      <c r="X96" s="37">
        <f t="shared" si="16"/>
        <v>0.318</v>
      </c>
      <c r="Y96" s="33">
        <v>4.37</v>
      </c>
      <c r="Z96" s="34">
        <f t="shared" si="17"/>
        <v>0.371</v>
      </c>
      <c r="AA96" s="35">
        <f t="shared" si="18"/>
        <v>-0.4158570446</v>
      </c>
      <c r="AB96" s="33">
        <v>62.0</v>
      </c>
      <c r="AC96" s="34">
        <f t="shared" si="19"/>
        <v>0.167</v>
      </c>
      <c r="AD96" s="35">
        <f t="shared" si="20"/>
        <v>-0.8887168789</v>
      </c>
      <c r="AE96" s="36">
        <f t="shared" si="21"/>
        <v>4226.690377</v>
      </c>
      <c r="AF96" s="35">
        <f t="shared" si="22"/>
        <v>-0.7363105355</v>
      </c>
      <c r="AG96" s="37">
        <f t="shared" si="23"/>
        <v>0.22</v>
      </c>
      <c r="AH96" s="38">
        <f t="shared" si="24"/>
        <v>0.977</v>
      </c>
      <c r="AI96" s="39">
        <f t="shared" si="25"/>
        <v>0.197</v>
      </c>
      <c r="AJ96" s="33">
        <v>1.18</v>
      </c>
      <c r="AK96" s="40">
        <f t="shared" si="26"/>
        <v>0.477</v>
      </c>
      <c r="AL96" s="35">
        <f t="shared" si="27"/>
        <v>1.204520211</v>
      </c>
      <c r="AM96" s="33">
        <v>4.63</v>
      </c>
      <c r="AN96" s="34">
        <f t="shared" si="28"/>
        <v>0.848</v>
      </c>
      <c r="AO96" s="35">
        <f t="shared" si="29"/>
        <v>0.7833434861</v>
      </c>
      <c r="AP96" s="33">
        <v>74.53</v>
      </c>
      <c r="AQ96" s="34">
        <f t="shared" si="30"/>
        <v>0.871</v>
      </c>
      <c r="AR96" s="35">
        <f t="shared" si="31"/>
        <v>1.101942944</v>
      </c>
      <c r="AS96" s="36">
        <f t="shared" si="32"/>
        <v>6128.20468</v>
      </c>
      <c r="AT96" s="35">
        <f t="shared" si="33"/>
        <v>1.456383197</v>
      </c>
      <c r="AU96" s="40">
        <f t="shared" si="34"/>
        <v>0.932</v>
      </c>
      <c r="AV96" s="33">
        <v>0.104</v>
      </c>
      <c r="AW96" s="40">
        <f t="shared" si="35"/>
        <v>0.848</v>
      </c>
      <c r="AX96" s="35">
        <f t="shared" si="36"/>
        <v>0.9219005975</v>
      </c>
      <c r="AY96" s="33">
        <v>0.26</v>
      </c>
      <c r="AZ96" s="34">
        <f t="shared" si="37"/>
        <v>0.189</v>
      </c>
      <c r="BA96" s="35">
        <f t="shared" si="38"/>
        <v>-0.8493858096</v>
      </c>
      <c r="BB96" s="41">
        <f t="shared" si="39"/>
        <v>0.2553594928</v>
      </c>
      <c r="BC96" s="34">
        <f t="shared" si="40"/>
        <v>0.205</v>
      </c>
      <c r="BD96" s="35">
        <f t="shared" si="41"/>
        <v>-0.8401861135</v>
      </c>
      <c r="BE96" s="33">
        <v>100.0</v>
      </c>
      <c r="BF96" s="34">
        <f t="shared" si="42"/>
        <v>0.697</v>
      </c>
      <c r="BG96" s="35">
        <f t="shared" si="43"/>
        <v>0.7202309769</v>
      </c>
      <c r="BH96" s="36">
        <f t="shared" si="44"/>
        <v>2505.131667</v>
      </c>
      <c r="BI96" s="35">
        <f t="shared" si="45"/>
        <v>-0.6902617858</v>
      </c>
      <c r="BJ96" s="40">
        <f t="shared" si="46"/>
        <v>0.258</v>
      </c>
      <c r="BK96" s="42">
        <v>0.92</v>
      </c>
      <c r="BL96" s="41">
        <f t="shared" si="47"/>
        <v>0.9035797439</v>
      </c>
      <c r="BM96" s="40">
        <f t="shared" si="48"/>
        <v>0.091</v>
      </c>
      <c r="BN96" s="35">
        <f t="shared" si="49"/>
        <v>-1.221251682</v>
      </c>
      <c r="BO96" s="43">
        <f t="shared" si="50"/>
        <v>0.2149073405</v>
      </c>
      <c r="BP96" s="44">
        <f t="shared" si="51"/>
        <v>0.379</v>
      </c>
      <c r="BQ96" s="45"/>
      <c r="BR96" s="45"/>
      <c r="BS96" s="45"/>
      <c r="BT96" s="45"/>
    </row>
    <row r="97">
      <c r="A97" s="28">
        <v>2022.0</v>
      </c>
      <c r="B97" s="29" t="s">
        <v>115</v>
      </c>
      <c r="C97" s="29" t="s">
        <v>20</v>
      </c>
      <c r="D97" s="30">
        <f t="array" ref="D97">INDEX(
  TP!C:C,
  MATCH(
    1,
    (TP!A:A = A97) * (TP!B:B = C97),
    0
  )
)
</f>
        <v>47.35</v>
      </c>
      <c r="E97" s="31">
        <f t="shared" si="1"/>
        <v>0.715900978</v>
      </c>
      <c r="F97" s="32">
        <f t="shared" si="2"/>
        <v>0.205</v>
      </c>
      <c r="G97" s="33">
        <v>11.58</v>
      </c>
      <c r="H97" s="34">
        <f t="shared" si="3"/>
        <v>0.424</v>
      </c>
      <c r="I97" s="35">
        <f t="shared" si="4"/>
        <v>-0.2711769201</v>
      </c>
      <c r="J97" s="33">
        <v>98.77</v>
      </c>
      <c r="K97" s="34">
        <f t="shared" si="5"/>
        <v>0.833</v>
      </c>
      <c r="L97" s="35">
        <f t="shared" si="6"/>
        <v>0.9938532115</v>
      </c>
      <c r="M97" s="36">
        <f t="shared" si="7"/>
        <v>7304.34998</v>
      </c>
      <c r="N97" s="35">
        <f t="shared" si="8"/>
        <v>-0.03109460147</v>
      </c>
      <c r="O97" s="37">
        <f t="shared" si="9"/>
        <v>0.492</v>
      </c>
      <c r="P97" s="33">
        <v>8.86</v>
      </c>
      <c r="Q97" s="34">
        <f t="shared" si="10"/>
        <v>0.833</v>
      </c>
      <c r="R97" s="35">
        <f t="shared" si="11"/>
        <v>0.9551870319</v>
      </c>
      <c r="S97" s="33">
        <v>57.26</v>
      </c>
      <c r="T97" s="34">
        <f t="shared" si="12"/>
        <v>0.356</v>
      </c>
      <c r="U97" s="35">
        <f t="shared" si="13"/>
        <v>-0.3732542849</v>
      </c>
      <c r="V97" s="36">
        <f t="shared" si="14"/>
        <v>4790.01268</v>
      </c>
      <c r="W97" s="35">
        <f t="shared" si="15"/>
        <v>0.3904621065</v>
      </c>
      <c r="X97" s="37">
        <f t="shared" si="16"/>
        <v>0.72</v>
      </c>
      <c r="Y97" s="33">
        <v>4.72</v>
      </c>
      <c r="Z97" s="34">
        <f t="shared" si="17"/>
        <v>0.47</v>
      </c>
      <c r="AA97" s="35">
        <f t="shared" si="18"/>
        <v>-0.1735773772</v>
      </c>
      <c r="AB97" s="33">
        <v>65.15</v>
      </c>
      <c r="AC97" s="34">
        <f t="shared" si="19"/>
        <v>0.265</v>
      </c>
      <c r="AD97" s="35">
        <f t="shared" si="20"/>
        <v>-0.4936697841</v>
      </c>
      <c r="AE97" s="36">
        <f t="shared" si="21"/>
        <v>4608.277543</v>
      </c>
      <c r="AF97" s="35">
        <f t="shared" si="22"/>
        <v>-0.3518583731</v>
      </c>
      <c r="AG97" s="37">
        <f t="shared" si="23"/>
        <v>0.333</v>
      </c>
      <c r="AH97" s="38">
        <f t="shared" si="24"/>
        <v>1.545</v>
      </c>
      <c r="AI97" s="39">
        <f t="shared" si="25"/>
        <v>0.538</v>
      </c>
      <c r="AJ97" s="33">
        <v>1.79</v>
      </c>
      <c r="AK97" s="40">
        <f t="shared" si="26"/>
        <v>0.917</v>
      </c>
      <c r="AL97" s="35">
        <f t="shared" si="27"/>
        <v>-0.3462017225</v>
      </c>
      <c r="AM97" s="33">
        <v>4.93</v>
      </c>
      <c r="AN97" s="34">
        <f t="shared" si="28"/>
        <v>0.886</v>
      </c>
      <c r="AO97" s="35">
        <f t="shared" si="29"/>
        <v>1.109226138</v>
      </c>
      <c r="AP97" s="33">
        <v>63.77</v>
      </c>
      <c r="AQ97" s="34">
        <f t="shared" si="30"/>
        <v>0.22</v>
      </c>
      <c r="AR97" s="35">
        <f t="shared" si="31"/>
        <v>-0.6539120735</v>
      </c>
      <c r="AS97" s="36">
        <f t="shared" si="32"/>
        <v>5400.988153</v>
      </c>
      <c r="AT97" s="35">
        <f t="shared" si="33"/>
        <v>0.4472796525</v>
      </c>
      <c r="AU97" s="40">
        <f t="shared" si="34"/>
        <v>0.697</v>
      </c>
      <c r="AV97" s="33">
        <v>-0.105</v>
      </c>
      <c r="AW97" s="40">
        <f t="shared" si="35"/>
        <v>0.394</v>
      </c>
      <c r="AX97" s="35">
        <f t="shared" si="36"/>
        <v>-0.164502273</v>
      </c>
      <c r="AY97" s="33">
        <v>0.43</v>
      </c>
      <c r="AZ97" s="34">
        <f t="shared" si="37"/>
        <v>0.492</v>
      </c>
      <c r="BA97" s="35">
        <f t="shared" si="38"/>
        <v>-0.1255029165</v>
      </c>
      <c r="BB97" s="41">
        <f t="shared" si="39"/>
        <v>0.3902314717</v>
      </c>
      <c r="BC97" s="34">
        <f t="shared" si="40"/>
        <v>0.417</v>
      </c>
      <c r="BD97" s="35">
        <f t="shared" si="41"/>
        <v>-0.2760919212</v>
      </c>
      <c r="BE97" s="33">
        <v>83.33</v>
      </c>
      <c r="BF97" s="34">
        <f t="shared" si="42"/>
        <v>0.182</v>
      </c>
      <c r="BG97" s="35">
        <f t="shared" si="43"/>
        <v>-0.2803400424</v>
      </c>
      <c r="BH97" s="36">
        <f t="shared" si="44"/>
        <v>3024.23629</v>
      </c>
      <c r="BI97" s="35">
        <f t="shared" si="45"/>
        <v>-0.3677710359</v>
      </c>
      <c r="BJ97" s="40">
        <f t="shared" si="46"/>
        <v>0.394</v>
      </c>
      <c r="BK97" s="42">
        <v>1.64</v>
      </c>
      <c r="BL97" s="41">
        <f t="shared" si="47"/>
        <v>1.488324683</v>
      </c>
      <c r="BM97" s="40">
        <f t="shared" si="48"/>
        <v>0.508</v>
      </c>
      <c r="BN97" s="35">
        <f t="shared" si="49"/>
        <v>0.04937600941</v>
      </c>
      <c r="BO97" s="43">
        <f t="shared" si="50"/>
        <v>-0.829099022</v>
      </c>
      <c r="BP97" s="44">
        <f t="shared" si="51"/>
        <v>0.227</v>
      </c>
      <c r="BQ97" s="45"/>
      <c r="BR97" s="45"/>
      <c r="BS97" s="45"/>
      <c r="BT97" s="45"/>
    </row>
    <row r="98">
      <c r="A98" s="28">
        <v>2025.0</v>
      </c>
      <c r="B98" s="29" t="s">
        <v>116</v>
      </c>
      <c r="C98" s="29" t="s">
        <v>8</v>
      </c>
      <c r="D98" s="30">
        <f t="array" ref="D98">INDEX(
  TP!C:C,
  MATCH(
    1,
    (TP!A:A = A98) * (TP!B:B = C98),
    0
  )
)
</f>
        <v>49.62</v>
      </c>
      <c r="E98" s="31">
        <f t="shared" si="1"/>
        <v>1.099213351</v>
      </c>
      <c r="F98" s="32">
        <f t="shared" si="2"/>
        <v>0.288</v>
      </c>
      <c r="G98" s="33">
        <v>10.06</v>
      </c>
      <c r="H98" s="34">
        <f t="shared" si="3"/>
        <v>0.235</v>
      </c>
      <c r="I98" s="35">
        <f t="shared" si="4"/>
        <v>-0.5907590944</v>
      </c>
      <c r="J98" s="33">
        <v>98.06</v>
      </c>
      <c r="K98" s="34">
        <f t="shared" si="5"/>
        <v>0.644</v>
      </c>
      <c r="L98" s="35">
        <f t="shared" si="6"/>
        <v>0.4454423031</v>
      </c>
      <c r="M98" s="36">
        <f t="shared" si="7"/>
        <v>6883.042496</v>
      </c>
      <c r="N98" s="35">
        <f t="shared" si="8"/>
        <v>-0.4654822392</v>
      </c>
      <c r="O98" s="37">
        <f t="shared" si="9"/>
        <v>0.25</v>
      </c>
      <c r="P98" s="33">
        <v>3.24</v>
      </c>
      <c r="Q98" s="34">
        <f t="shared" si="10"/>
        <v>0.008</v>
      </c>
      <c r="R98" s="35">
        <f t="shared" si="11"/>
        <v>-1.811472268</v>
      </c>
      <c r="S98" s="33">
        <v>52.0</v>
      </c>
      <c r="T98" s="34">
        <f t="shared" si="12"/>
        <v>0.129</v>
      </c>
      <c r="U98" s="35">
        <f t="shared" si="13"/>
        <v>-1.123537975</v>
      </c>
      <c r="V98" s="36">
        <f t="shared" si="14"/>
        <v>2745.850822</v>
      </c>
      <c r="W98" s="35">
        <f t="shared" si="15"/>
        <v>-2.118918651</v>
      </c>
      <c r="X98" s="37">
        <f t="shared" si="16"/>
        <v>0.008</v>
      </c>
      <c r="Y98" s="33">
        <v>2.73</v>
      </c>
      <c r="Z98" s="34">
        <f t="shared" si="17"/>
        <v>0.023</v>
      </c>
      <c r="AA98" s="35">
        <f t="shared" si="18"/>
        <v>-1.551110343</v>
      </c>
      <c r="AB98" s="33">
        <v>57.14</v>
      </c>
      <c r="AC98" s="34">
        <f t="shared" si="19"/>
        <v>0.098</v>
      </c>
      <c r="AD98" s="35">
        <f t="shared" si="20"/>
        <v>-1.498218111</v>
      </c>
      <c r="AE98" s="36">
        <f t="shared" si="21"/>
        <v>3050.818148</v>
      </c>
      <c r="AF98" s="35">
        <f t="shared" si="22"/>
        <v>-1.921011335</v>
      </c>
      <c r="AG98" s="37">
        <f t="shared" si="23"/>
        <v>0.015</v>
      </c>
      <c r="AH98" s="38">
        <f t="shared" si="24"/>
        <v>0.273</v>
      </c>
      <c r="AI98" s="39">
        <f t="shared" si="25"/>
        <v>0.008</v>
      </c>
      <c r="AJ98" s="33">
        <v>1.1</v>
      </c>
      <c r="AK98" s="40">
        <f t="shared" si="26"/>
        <v>0.371</v>
      </c>
      <c r="AL98" s="35">
        <f t="shared" si="27"/>
        <v>1.407893579</v>
      </c>
      <c r="AM98" s="33">
        <v>2.86</v>
      </c>
      <c r="AN98" s="34">
        <f t="shared" si="28"/>
        <v>0.068</v>
      </c>
      <c r="AO98" s="35">
        <f t="shared" si="29"/>
        <v>-1.139364157</v>
      </c>
      <c r="AP98" s="33">
        <v>61.36</v>
      </c>
      <c r="AQ98" s="34">
        <f t="shared" si="30"/>
        <v>0.129</v>
      </c>
      <c r="AR98" s="35">
        <f t="shared" si="31"/>
        <v>-1.047184433</v>
      </c>
      <c r="AS98" s="36">
        <f t="shared" si="32"/>
        <v>3943.343384</v>
      </c>
      <c r="AT98" s="35">
        <f t="shared" si="33"/>
        <v>-1.575384091</v>
      </c>
      <c r="AU98" s="40">
        <f t="shared" si="34"/>
        <v>0.053</v>
      </c>
      <c r="AV98" s="33">
        <v>-0.273</v>
      </c>
      <c r="AW98" s="40">
        <f t="shared" si="35"/>
        <v>0.144</v>
      </c>
      <c r="AX98" s="35">
        <f t="shared" si="36"/>
        <v>-1.037783049</v>
      </c>
      <c r="AY98" s="33">
        <v>0.39</v>
      </c>
      <c r="AZ98" s="34">
        <f t="shared" si="37"/>
        <v>0.432</v>
      </c>
      <c r="BA98" s="35">
        <f t="shared" si="38"/>
        <v>-0.2958283031</v>
      </c>
      <c r="BB98" s="41">
        <f t="shared" si="39"/>
        <v>0.3848133058</v>
      </c>
      <c r="BC98" s="34">
        <f t="shared" si="40"/>
        <v>0.409</v>
      </c>
      <c r="BD98" s="35">
        <f t="shared" si="41"/>
        <v>-0.2987530845</v>
      </c>
      <c r="BE98" s="33">
        <v>83.33</v>
      </c>
      <c r="BF98" s="34">
        <f t="shared" si="42"/>
        <v>0.182</v>
      </c>
      <c r="BG98" s="35">
        <f t="shared" si="43"/>
        <v>-0.2803400424</v>
      </c>
      <c r="BH98" s="36">
        <f t="shared" si="44"/>
        <v>2988.39263</v>
      </c>
      <c r="BI98" s="35">
        <f t="shared" si="45"/>
        <v>-0.390038703</v>
      </c>
      <c r="BJ98" s="40">
        <f t="shared" si="46"/>
        <v>0.379</v>
      </c>
      <c r="BK98" s="42">
        <v>1.88</v>
      </c>
      <c r="BL98" s="41">
        <f t="shared" si="47"/>
        <v>1.854997474</v>
      </c>
      <c r="BM98" s="40">
        <f t="shared" si="48"/>
        <v>0.788</v>
      </c>
      <c r="BN98" s="35">
        <f t="shared" si="49"/>
        <v>0.8461415241</v>
      </c>
      <c r="BO98" s="43">
        <f t="shared" si="50"/>
        <v>0.8262133507</v>
      </c>
      <c r="BP98" s="44">
        <f t="shared" si="51"/>
        <v>0.477</v>
      </c>
    </row>
    <row r="99">
      <c r="A99" s="28">
        <v>2022.0</v>
      </c>
      <c r="B99" s="29" t="s">
        <v>72</v>
      </c>
      <c r="C99" s="29" t="s">
        <v>7</v>
      </c>
      <c r="D99" s="30">
        <f t="array" ref="D99">INDEX(
  TP!C:C,
  MATCH(
    1,
    (TP!A:A = A99) * (TP!B:B = C99),
    0
  )
)
</f>
        <v>55.63</v>
      </c>
      <c r="E99" s="31">
        <f t="shared" si="1"/>
        <v>2.003863868</v>
      </c>
      <c r="F99" s="32">
        <f t="shared" si="2"/>
        <v>0.447</v>
      </c>
      <c r="G99" s="33">
        <v>14.53</v>
      </c>
      <c r="H99" s="34">
        <f t="shared" si="3"/>
        <v>0.742</v>
      </c>
      <c r="I99" s="35">
        <f t="shared" si="4"/>
        <v>0.3490647997</v>
      </c>
      <c r="J99" s="33">
        <v>97.06</v>
      </c>
      <c r="K99" s="34">
        <f t="shared" si="5"/>
        <v>0.326</v>
      </c>
      <c r="L99" s="35">
        <f t="shared" si="6"/>
        <v>-0.3269674271</v>
      </c>
      <c r="M99" s="36">
        <f t="shared" si="7"/>
        <v>7775.073532</v>
      </c>
      <c r="N99" s="35">
        <f t="shared" si="8"/>
        <v>0.4542433042</v>
      </c>
      <c r="O99" s="37">
        <f t="shared" si="9"/>
        <v>0.72</v>
      </c>
      <c r="P99" s="33">
        <v>9.99</v>
      </c>
      <c r="Q99" s="34">
        <f t="shared" si="10"/>
        <v>0.924</v>
      </c>
      <c r="R99" s="35">
        <f t="shared" si="11"/>
        <v>1.511472621</v>
      </c>
      <c r="S99" s="33">
        <v>68.9</v>
      </c>
      <c r="T99" s="34">
        <f t="shared" si="12"/>
        <v>0.894</v>
      </c>
      <c r="U99" s="35">
        <f t="shared" si="13"/>
        <v>1.287069318</v>
      </c>
      <c r="V99" s="36">
        <f t="shared" si="14"/>
        <v>6037.007354</v>
      </c>
      <c r="W99" s="35">
        <f t="shared" si="15"/>
        <v>1.92125304</v>
      </c>
      <c r="X99" s="37">
        <f t="shared" si="16"/>
        <v>0.962</v>
      </c>
      <c r="Y99" s="33">
        <v>6.43</v>
      </c>
      <c r="Z99" s="34">
        <f t="shared" si="17"/>
        <v>0.848</v>
      </c>
      <c r="AA99" s="35">
        <f t="shared" si="18"/>
        <v>1.010131855</v>
      </c>
      <c r="AB99" s="33">
        <v>66.82</v>
      </c>
      <c r="AC99" s="34">
        <f t="shared" si="19"/>
        <v>0.402</v>
      </c>
      <c r="AD99" s="35">
        <f t="shared" si="20"/>
        <v>-0.2842321179</v>
      </c>
      <c r="AE99" s="36">
        <f t="shared" si="21"/>
        <v>5435.258857</v>
      </c>
      <c r="AF99" s="35">
        <f t="shared" si="22"/>
        <v>0.4813320021</v>
      </c>
      <c r="AG99" s="37">
        <f t="shared" si="23"/>
        <v>0.712</v>
      </c>
      <c r="AH99" s="38">
        <f t="shared" si="24"/>
        <v>2.394</v>
      </c>
      <c r="AI99" s="39">
        <f t="shared" si="25"/>
        <v>0.932</v>
      </c>
      <c r="AJ99" s="33">
        <v>1.43</v>
      </c>
      <c r="AK99" s="40">
        <f t="shared" si="26"/>
        <v>0.72</v>
      </c>
      <c r="AL99" s="35">
        <f t="shared" si="27"/>
        <v>0.5689784347</v>
      </c>
      <c r="AM99" s="33">
        <v>3.81</v>
      </c>
      <c r="AN99" s="34">
        <f t="shared" si="28"/>
        <v>0.538</v>
      </c>
      <c r="AO99" s="35">
        <f t="shared" si="29"/>
        <v>-0.1074024277</v>
      </c>
      <c r="AP99" s="33">
        <v>62.4</v>
      </c>
      <c r="AQ99" s="34">
        <f t="shared" si="30"/>
        <v>0.144</v>
      </c>
      <c r="AR99" s="35">
        <f t="shared" si="31"/>
        <v>-0.8774735394</v>
      </c>
      <c r="AS99" s="36">
        <f t="shared" si="32"/>
        <v>4663.456445</v>
      </c>
      <c r="AT99" s="35">
        <f t="shared" si="33"/>
        <v>-0.576137491</v>
      </c>
      <c r="AU99" s="40">
        <f t="shared" si="34"/>
        <v>0.288</v>
      </c>
      <c r="AV99" s="33">
        <v>-0.364</v>
      </c>
      <c r="AW99" s="40">
        <f t="shared" si="35"/>
        <v>0.068</v>
      </c>
      <c r="AX99" s="35">
        <f t="shared" si="36"/>
        <v>-1.510810136</v>
      </c>
      <c r="AY99" s="33">
        <v>0.37</v>
      </c>
      <c r="AZ99" s="34">
        <f t="shared" si="37"/>
        <v>0.409</v>
      </c>
      <c r="BA99" s="35">
        <f t="shared" si="38"/>
        <v>-0.3809909964</v>
      </c>
      <c r="BB99" s="41">
        <f t="shared" si="39"/>
        <v>0.441979282</v>
      </c>
      <c r="BC99" s="34">
        <f t="shared" si="40"/>
        <v>0.508</v>
      </c>
      <c r="BD99" s="35">
        <f t="shared" si="41"/>
        <v>-0.05965972043</v>
      </c>
      <c r="BE99" s="33">
        <v>100.0</v>
      </c>
      <c r="BF99" s="34">
        <f t="shared" si="42"/>
        <v>0.697</v>
      </c>
      <c r="BG99" s="35">
        <f t="shared" si="43"/>
        <v>0.7202309769</v>
      </c>
      <c r="BH99" s="36">
        <f t="shared" si="44"/>
        <v>4031.800064</v>
      </c>
      <c r="BI99" s="35">
        <f t="shared" si="45"/>
        <v>0.258172141</v>
      </c>
      <c r="BJ99" s="40">
        <f t="shared" si="46"/>
        <v>0.606</v>
      </c>
      <c r="BK99" s="42">
        <v>1.34</v>
      </c>
      <c r="BL99" s="41">
        <f t="shared" si="47"/>
        <v>1.600681724</v>
      </c>
      <c r="BM99" s="40">
        <f t="shared" si="48"/>
        <v>0.636</v>
      </c>
      <c r="BN99" s="35">
        <f t="shared" si="49"/>
        <v>0.2935234284</v>
      </c>
      <c r="BO99" s="43">
        <f t="shared" si="50"/>
        <v>-0.3901361323</v>
      </c>
      <c r="BP99" s="44">
        <f t="shared" si="51"/>
        <v>0.288</v>
      </c>
      <c r="BQ99" s="45"/>
      <c r="BR99" s="45"/>
      <c r="BS99" s="45"/>
      <c r="BT99" s="45"/>
    </row>
    <row r="100">
      <c r="A100" s="28">
        <v>2024.0</v>
      </c>
      <c r="B100" s="29" t="s">
        <v>108</v>
      </c>
      <c r="C100" s="29" t="s">
        <v>21</v>
      </c>
      <c r="D100" s="30">
        <f t="array" ref="D100">INDEX(
  TP!C:C,
  MATCH(
    1,
    (TP!A:A = A100) * (TP!B:B = C100),
    0
  )
)
</f>
        <v>45.37</v>
      </c>
      <c r="E100" s="31">
        <f t="shared" si="1"/>
        <v>0.545863028</v>
      </c>
      <c r="F100" s="32">
        <f t="shared" si="2"/>
        <v>0.189</v>
      </c>
      <c r="G100" s="33">
        <v>5.94</v>
      </c>
      <c r="H100" s="34">
        <f t="shared" si="3"/>
        <v>0.023</v>
      </c>
      <c r="I100" s="35">
        <f t="shared" si="4"/>
        <v>-1.456994988</v>
      </c>
      <c r="J100" s="33">
        <v>95.48</v>
      </c>
      <c r="K100" s="34">
        <f t="shared" si="5"/>
        <v>0.076</v>
      </c>
      <c r="L100" s="35">
        <f t="shared" si="6"/>
        <v>-1.547374801</v>
      </c>
      <c r="M100" s="36">
        <f t="shared" si="7"/>
        <v>5402.365187</v>
      </c>
      <c r="N100" s="35">
        <f t="shared" si="8"/>
        <v>-1.992129506</v>
      </c>
      <c r="O100" s="37">
        <f t="shared" si="9"/>
        <v>0.023</v>
      </c>
      <c r="P100" s="33">
        <v>4.86</v>
      </c>
      <c r="Q100" s="34">
        <f t="shared" si="10"/>
        <v>0.121</v>
      </c>
      <c r="R100" s="35">
        <f t="shared" si="11"/>
        <v>-1.013965495</v>
      </c>
      <c r="S100" s="33">
        <v>60.0</v>
      </c>
      <c r="T100" s="34">
        <f t="shared" si="12"/>
        <v>0.492</v>
      </c>
      <c r="U100" s="35">
        <f t="shared" si="13"/>
        <v>0.01757790343</v>
      </c>
      <c r="V100" s="36">
        <f t="shared" si="14"/>
        <v>3877.995366</v>
      </c>
      <c r="W100" s="35">
        <f t="shared" si="15"/>
        <v>-0.7291159193</v>
      </c>
      <c r="X100" s="37">
        <f t="shared" si="16"/>
        <v>0.242</v>
      </c>
      <c r="Y100" s="33">
        <v>3.42</v>
      </c>
      <c r="Z100" s="34">
        <f t="shared" si="17"/>
        <v>0.098</v>
      </c>
      <c r="AA100" s="35">
        <f t="shared" si="18"/>
        <v>-1.073473285</v>
      </c>
      <c r="AB100" s="33">
        <v>81.37</v>
      </c>
      <c r="AC100" s="34">
        <f t="shared" si="19"/>
        <v>0.962</v>
      </c>
      <c r="AD100" s="35">
        <f t="shared" si="20"/>
        <v>1.540509225</v>
      </c>
      <c r="AE100" s="36">
        <f t="shared" si="21"/>
        <v>4904.666089</v>
      </c>
      <c r="AF100" s="35">
        <f t="shared" si="22"/>
        <v>-0.05324451194</v>
      </c>
      <c r="AG100" s="37">
        <f t="shared" si="23"/>
        <v>0.492</v>
      </c>
      <c r="AH100" s="38">
        <f t="shared" si="24"/>
        <v>0.757</v>
      </c>
      <c r="AI100" s="39">
        <f t="shared" si="25"/>
        <v>0.106</v>
      </c>
      <c r="AJ100" s="33">
        <v>1.14</v>
      </c>
      <c r="AK100" s="40">
        <f t="shared" si="26"/>
        <v>0.455</v>
      </c>
      <c r="AL100" s="35">
        <f t="shared" si="27"/>
        <v>1.306206895</v>
      </c>
      <c r="AM100" s="33">
        <v>4.03</v>
      </c>
      <c r="AN100" s="34">
        <f t="shared" si="28"/>
        <v>0.598</v>
      </c>
      <c r="AO100" s="35">
        <f t="shared" si="29"/>
        <v>0.1315781833</v>
      </c>
      <c r="AP100" s="33">
        <v>71.67</v>
      </c>
      <c r="AQ100" s="34">
        <f t="shared" si="30"/>
        <v>0.758</v>
      </c>
      <c r="AR100" s="35">
        <f t="shared" si="31"/>
        <v>0.6352379858</v>
      </c>
      <c r="AS100" s="36">
        <f t="shared" si="32"/>
        <v>5508.758751</v>
      </c>
      <c r="AT100" s="35">
        <f t="shared" si="33"/>
        <v>0.5968247857</v>
      </c>
      <c r="AU100" s="40">
        <f t="shared" si="34"/>
        <v>0.758</v>
      </c>
      <c r="AV100" s="33">
        <v>0.104</v>
      </c>
      <c r="AW100" s="40">
        <f t="shared" si="35"/>
        <v>0.848</v>
      </c>
      <c r="AX100" s="35">
        <f t="shared" si="36"/>
        <v>0.9219005975</v>
      </c>
      <c r="AY100" s="33">
        <v>0.17</v>
      </c>
      <c r="AZ100" s="34">
        <f t="shared" si="37"/>
        <v>0.068</v>
      </c>
      <c r="BA100" s="35">
        <f t="shared" si="38"/>
        <v>-1.232617929</v>
      </c>
      <c r="BB100" s="41">
        <f t="shared" si="39"/>
        <v>0.1426901367</v>
      </c>
      <c r="BC100" s="34">
        <f t="shared" si="40"/>
        <v>0.038</v>
      </c>
      <c r="BD100" s="35">
        <f t="shared" si="41"/>
        <v>-1.31141913</v>
      </c>
      <c r="BE100" s="33">
        <v>100.0</v>
      </c>
      <c r="BF100" s="34">
        <f t="shared" si="42"/>
        <v>0.697</v>
      </c>
      <c r="BG100" s="35">
        <f t="shared" si="43"/>
        <v>0.7202309769</v>
      </c>
      <c r="BH100" s="36">
        <f t="shared" si="44"/>
        <v>1469.28462</v>
      </c>
      <c r="BI100" s="35">
        <f t="shared" si="45"/>
        <v>-1.333775783</v>
      </c>
      <c r="BJ100" s="40">
        <f t="shared" si="46"/>
        <v>0.068</v>
      </c>
      <c r="BK100" s="42">
        <v>1.14</v>
      </c>
      <c r="BL100" s="41">
        <f t="shared" si="47"/>
        <v>0.9568632697</v>
      </c>
      <c r="BM100" s="40">
        <f t="shared" si="48"/>
        <v>0.144</v>
      </c>
      <c r="BN100" s="35">
        <f t="shared" si="49"/>
        <v>-1.105468682</v>
      </c>
      <c r="BO100" s="43">
        <f t="shared" si="50"/>
        <v>-0.211136972</v>
      </c>
      <c r="BP100" s="44">
        <f t="shared" si="51"/>
        <v>0.326</v>
      </c>
    </row>
    <row r="101">
      <c r="A101" s="28">
        <v>2023.0</v>
      </c>
      <c r="B101" s="29" t="s">
        <v>117</v>
      </c>
      <c r="C101" s="29" t="s">
        <v>14</v>
      </c>
      <c r="D101" s="30">
        <f t="array" ref="D101">INDEX(
  TP!C:C,
  MATCH(
    1,
    (TP!A:A = A101) * (TP!B:B = C101),
    0
  )
)
</f>
        <v>48.81</v>
      </c>
      <c r="E101" s="31">
        <f t="shared" si="1"/>
        <v>0.9128607544</v>
      </c>
      <c r="F101" s="32">
        <f t="shared" si="2"/>
        <v>0.25</v>
      </c>
      <c r="G101" s="33">
        <v>11.64</v>
      </c>
      <c r="H101" s="34">
        <f t="shared" si="3"/>
        <v>0.432</v>
      </c>
      <c r="I101" s="35">
        <f t="shared" si="4"/>
        <v>-0.2585618343</v>
      </c>
      <c r="J101" s="33">
        <v>98.23</v>
      </c>
      <c r="K101" s="34">
        <f t="shared" si="5"/>
        <v>0.697</v>
      </c>
      <c r="L101" s="35">
        <f t="shared" si="6"/>
        <v>0.5767519572</v>
      </c>
      <c r="M101" s="36">
        <f t="shared" si="7"/>
        <v>7278.066008</v>
      </c>
      <c r="N101" s="35">
        <f t="shared" si="8"/>
        <v>-0.05819460096</v>
      </c>
      <c r="O101" s="37">
        <f t="shared" si="9"/>
        <v>0.47</v>
      </c>
      <c r="P101" s="33">
        <v>5.06</v>
      </c>
      <c r="Q101" s="34">
        <f t="shared" si="10"/>
        <v>0.167</v>
      </c>
      <c r="R101" s="35">
        <f t="shared" si="11"/>
        <v>-0.9155078682</v>
      </c>
      <c r="S101" s="33">
        <v>56.91</v>
      </c>
      <c r="T101" s="34">
        <f t="shared" si="12"/>
        <v>0.341</v>
      </c>
      <c r="U101" s="35">
        <f t="shared" si="13"/>
        <v>-0.4231781045</v>
      </c>
      <c r="V101" s="36">
        <f t="shared" si="14"/>
        <v>3748.093825</v>
      </c>
      <c r="W101" s="35">
        <f t="shared" si="15"/>
        <v>-0.888580997</v>
      </c>
      <c r="X101" s="37">
        <f t="shared" si="16"/>
        <v>0.205</v>
      </c>
      <c r="Y101" s="33">
        <v>3.58</v>
      </c>
      <c r="Z101" s="34">
        <f t="shared" si="17"/>
        <v>0.136</v>
      </c>
      <c r="AA101" s="35">
        <f t="shared" si="18"/>
        <v>-0.9627168653</v>
      </c>
      <c r="AB101" s="33">
        <v>68.97</v>
      </c>
      <c r="AC101" s="34">
        <f t="shared" si="19"/>
        <v>0.485</v>
      </c>
      <c r="AD101" s="35">
        <f t="shared" si="20"/>
        <v>-0.01459679921</v>
      </c>
      <c r="AE101" s="36">
        <f t="shared" si="21"/>
        <v>4256.714039</v>
      </c>
      <c r="AF101" s="35">
        <f t="shared" si="22"/>
        <v>-0.7060614528</v>
      </c>
      <c r="AG101" s="37">
        <f t="shared" si="23"/>
        <v>0.227</v>
      </c>
      <c r="AH101" s="38">
        <f t="shared" si="24"/>
        <v>0.902</v>
      </c>
      <c r="AI101" s="39">
        <f t="shared" si="25"/>
        <v>0.174</v>
      </c>
      <c r="AJ101" s="33">
        <v>1.11</v>
      </c>
      <c r="AK101" s="40">
        <f t="shared" si="26"/>
        <v>0.409</v>
      </c>
      <c r="AL101" s="35">
        <f t="shared" si="27"/>
        <v>1.382471908</v>
      </c>
      <c r="AM101" s="33">
        <v>3.78</v>
      </c>
      <c r="AN101" s="34">
        <f t="shared" si="28"/>
        <v>0.515</v>
      </c>
      <c r="AO101" s="35">
        <f t="shared" si="29"/>
        <v>-0.1399906929</v>
      </c>
      <c r="AP101" s="33">
        <v>70.65</v>
      </c>
      <c r="AQ101" s="34">
        <f t="shared" si="30"/>
        <v>0.652</v>
      </c>
      <c r="AR101" s="35">
        <f t="shared" si="31"/>
        <v>0.468790763</v>
      </c>
      <c r="AS101" s="36">
        <f t="shared" si="32"/>
        <v>5258.987363</v>
      </c>
      <c r="AT101" s="35">
        <f t="shared" si="33"/>
        <v>0.2502358629</v>
      </c>
      <c r="AU101" s="40">
        <f t="shared" si="34"/>
        <v>0.614</v>
      </c>
      <c r="AV101" s="33">
        <v>0.074</v>
      </c>
      <c r="AW101" s="40">
        <f t="shared" si="35"/>
        <v>0.788</v>
      </c>
      <c r="AX101" s="35">
        <f t="shared" si="36"/>
        <v>0.7659576017</v>
      </c>
      <c r="AY101" s="33">
        <v>0.16</v>
      </c>
      <c r="AZ101" s="34">
        <f t="shared" si="37"/>
        <v>0.045</v>
      </c>
      <c r="BA101" s="35">
        <f t="shared" si="38"/>
        <v>-1.275199276</v>
      </c>
      <c r="BB101" s="41">
        <f t="shared" si="39"/>
        <v>0.1533398507</v>
      </c>
      <c r="BC101" s="34">
        <f t="shared" si="40"/>
        <v>0.053</v>
      </c>
      <c r="BD101" s="35">
        <f t="shared" si="41"/>
        <v>-1.266877322</v>
      </c>
      <c r="BE101" s="33">
        <v>75.0</v>
      </c>
      <c r="BF101" s="34">
        <f t="shared" si="42"/>
        <v>0.098</v>
      </c>
      <c r="BG101" s="35">
        <f t="shared" si="43"/>
        <v>-0.7803254408</v>
      </c>
      <c r="BH101" s="36">
        <f t="shared" si="44"/>
        <v>1178.603004</v>
      </c>
      <c r="BI101" s="35">
        <f t="shared" si="45"/>
        <v>-1.514360058</v>
      </c>
      <c r="BJ101" s="40">
        <f t="shared" si="46"/>
        <v>0.053</v>
      </c>
      <c r="BK101" s="42">
        <v>1.23</v>
      </c>
      <c r="BL101" s="41">
        <f t="shared" si="47"/>
        <v>1.178800102</v>
      </c>
      <c r="BM101" s="40">
        <f t="shared" si="48"/>
        <v>0.311</v>
      </c>
      <c r="BN101" s="35">
        <f t="shared" si="49"/>
        <v>-0.6232086969</v>
      </c>
      <c r="BO101" s="43">
        <f t="shared" si="50"/>
        <v>0.01086075439</v>
      </c>
      <c r="BP101" s="44">
        <f t="shared" si="51"/>
        <v>0.348</v>
      </c>
      <c r="BQ101" s="45"/>
      <c r="BR101" s="45"/>
      <c r="BS101" s="45"/>
      <c r="BT101" s="45"/>
    </row>
    <row r="102">
      <c r="A102" s="28">
        <v>2022.0</v>
      </c>
      <c r="B102" s="29" t="s">
        <v>98</v>
      </c>
      <c r="C102" s="29" t="s">
        <v>10</v>
      </c>
      <c r="D102" s="30">
        <f t="array" ref="D102">INDEX(
  TP!C:C,
  MATCH(
    1,
    (TP!A:A = A102) * (TP!B:B = C102),
    0
  )
)
</f>
        <v>49.76</v>
      </c>
      <c r="E102" s="31">
        <f t="shared" si="1"/>
        <v>0.972224579</v>
      </c>
      <c r="F102" s="32">
        <f t="shared" si="2"/>
        <v>0.265</v>
      </c>
      <c r="G102" s="33">
        <v>7.93</v>
      </c>
      <c r="H102" s="34">
        <f t="shared" si="3"/>
        <v>0.144</v>
      </c>
      <c r="I102" s="35">
        <f t="shared" si="4"/>
        <v>-1.038594641</v>
      </c>
      <c r="J102" s="33">
        <v>97.89</v>
      </c>
      <c r="K102" s="34">
        <f t="shared" si="5"/>
        <v>0.568</v>
      </c>
      <c r="L102" s="35">
        <f t="shared" si="6"/>
        <v>0.3141326489</v>
      </c>
      <c r="M102" s="36">
        <f t="shared" si="7"/>
        <v>6259.518768</v>
      </c>
      <c r="N102" s="35">
        <f t="shared" si="8"/>
        <v>-1.108364243</v>
      </c>
      <c r="O102" s="37">
        <f t="shared" si="9"/>
        <v>0.144</v>
      </c>
      <c r="P102" s="33">
        <v>7.68</v>
      </c>
      <c r="Q102" s="34">
        <f t="shared" si="10"/>
        <v>0.697</v>
      </c>
      <c r="R102" s="35">
        <f t="shared" si="11"/>
        <v>0.3742870366</v>
      </c>
      <c r="S102" s="33">
        <v>56.88</v>
      </c>
      <c r="T102" s="34">
        <f t="shared" si="12"/>
        <v>0.326</v>
      </c>
      <c r="U102" s="35">
        <f t="shared" si="13"/>
        <v>-0.4274572891</v>
      </c>
      <c r="V102" s="36">
        <f t="shared" si="14"/>
        <v>4493.19957</v>
      </c>
      <c r="W102" s="35">
        <f t="shared" si="15"/>
        <v>0.02609902805</v>
      </c>
      <c r="X102" s="37">
        <f t="shared" si="16"/>
        <v>0.462</v>
      </c>
      <c r="Y102" s="33">
        <v>5.29</v>
      </c>
      <c r="Z102" s="34">
        <f t="shared" si="17"/>
        <v>0.652</v>
      </c>
      <c r="AA102" s="35">
        <f t="shared" si="18"/>
        <v>0.2209923669</v>
      </c>
      <c r="AB102" s="33">
        <v>75.79</v>
      </c>
      <c r="AC102" s="34">
        <f t="shared" si="19"/>
        <v>0.773</v>
      </c>
      <c r="AD102" s="35">
        <f t="shared" si="20"/>
        <v>0.8407115141</v>
      </c>
      <c r="AE102" s="36">
        <f t="shared" si="21"/>
        <v>5652.882233</v>
      </c>
      <c r="AF102" s="35">
        <f t="shared" si="22"/>
        <v>0.7005893165</v>
      </c>
      <c r="AG102" s="37">
        <f t="shared" si="23"/>
        <v>0.765</v>
      </c>
      <c r="AH102" s="38">
        <f t="shared" si="24"/>
        <v>1.371</v>
      </c>
      <c r="AI102" s="39">
        <f t="shared" si="25"/>
        <v>0.424</v>
      </c>
      <c r="AJ102" s="33">
        <v>0.97</v>
      </c>
      <c r="AK102" s="40">
        <f t="shared" si="26"/>
        <v>0.205</v>
      </c>
      <c r="AL102" s="35">
        <f t="shared" si="27"/>
        <v>1.738375302</v>
      </c>
      <c r="AM102" s="33">
        <v>3.62</v>
      </c>
      <c r="AN102" s="34">
        <f t="shared" si="28"/>
        <v>0.409</v>
      </c>
      <c r="AO102" s="35">
        <f t="shared" si="29"/>
        <v>-0.3137947736</v>
      </c>
      <c r="AP102" s="33">
        <v>73.08</v>
      </c>
      <c r="AQ102" s="34">
        <f t="shared" si="30"/>
        <v>0.826</v>
      </c>
      <c r="AR102" s="35">
        <f t="shared" si="31"/>
        <v>0.8653267938</v>
      </c>
      <c r="AS102" s="36">
        <f t="shared" si="32"/>
        <v>5321.485595</v>
      </c>
      <c r="AT102" s="35">
        <f t="shared" si="33"/>
        <v>0.3369599474</v>
      </c>
      <c r="AU102" s="40">
        <f t="shared" si="34"/>
        <v>0.621</v>
      </c>
      <c r="AV102" s="33">
        <v>-0.049</v>
      </c>
      <c r="AW102" s="40">
        <f t="shared" si="35"/>
        <v>0.508</v>
      </c>
      <c r="AX102" s="35">
        <f t="shared" si="36"/>
        <v>0.1265913191</v>
      </c>
      <c r="AY102" s="33">
        <v>0.22</v>
      </c>
      <c r="AZ102" s="34">
        <f t="shared" si="37"/>
        <v>0.114</v>
      </c>
      <c r="BA102" s="35">
        <f t="shared" si="38"/>
        <v>-1.019711196</v>
      </c>
      <c r="BB102" s="41">
        <f t="shared" si="39"/>
        <v>0.2181520435</v>
      </c>
      <c r="BC102" s="34">
        <f t="shared" si="40"/>
        <v>0.121</v>
      </c>
      <c r="BD102" s="35">
        <f t="shared" si="41"/>
        <v>-0.9958041023</v>
      </c>
      <c r="BE102" s="33">
        <v>75.0</v>
      </c>
      <c r="BF102" s="34">
        <f t="shared" si="42"/>
        <v>0.098</v>
      </c>
      <c r="BG102" s="35">
        <f t="shared" si="43"/>
        <v>-0.7803254408</v>
      </c>
      <c r="BH102" s="36">
        <f t="shared" si="44"/>
        <v>1630.284825</v>
      </c>
      <c r="BI102" s="35">
        <f t="shared" si="45"/>
        <v>-1.233755335</v>
      </c>
      <c r="BJ102" s="40">
        <f t="shared" si="46"/>
        <v>0.083</v>
      </c>
      <c r="BK102" s="42">
        <v>1.0</v>
      </c>
      <c r="BL102" s="41">
        <f t="shared" si="47"/>
        <v>0.9916001976</v>
      </c>
      <c r="BM102" s="40">
        <f t="shared" si="48"/>
        <v>0.167</v>
      </c>
      <c r="BN102" s="35">
        <f t="shared" si="49"/>
        <v>-1.029986707</v>
      </c>
      <c r="BO102" s="43">
        <f t="shared" si="50"/>
        <v>-0.398775421</v>
      </c>
      <c r="BP102" s="44">
        <f t="shared" si="51"/>
        <v>0.273</v>
      </c>
    </row>
    <row r="103">
      <c r="A103" s="28">
        <v>2024.0</v>
      </c>
      <c r="B103" s="29" t="s">
        <v>118</v>
      </c>
      <c r="C103" s="29" t="s">
        <v>31</v>
      </c>
      <c r="D103" s="30">
        <f t="array" ref="D103">INDEX(
  TP!C:C,
  MATCH(
    1,
    (TP!A:A = A103) * (TP!B:B = C103),
    0
  )
)
</f>
        <v>50.57</v>
      </c>
      <c r="E103" s="31">
        <f t="shared" si="1"/>
        <v>0.9705528426</v>
      </c>
      <c r="F103" s="32">
        <f t="shared" si="2"/>
        <v>0.258</v>
      </c>
      <c r="G103" s="33">
        <v>11.24</v>
      </c>
      <c r="H103" s="34">
        <f t="shared" si="3"/>
        <v>0.402</v>
      </c>
      <c r="I103" s="35">
        <f t="shared" si="4"/>
        <v>-0.3426624065</v>
      </c>
      <c r="J103" s="33">
        <v>94.7</v>
      </c>
      <c r="K103" s="34">
        <f t="shared" si="5"/>
        <v>0.03</v>
      </c>
      <c r="L103" s="35">
        <f t="shared" si="6"/>
        <v>-2.14985439</v>
      </c>
      <c r="M103" s="36">
        <f t="shared" si="7"/>
        <v>6927.580082</v>
      </c>
      <c r="N103" s="35">
        <f t="shared" si="8"/>
        <v>-0.4195619138</v>
      </c>
      <c r="O103" s="37">
        <f t="shared" si="9"/>
        <v>0.258</v>
      </c>
      <c r="P103" s="33">
        <v>11.75</v>
      </c>
      <c r="Q103" s="34">
        <f t="shared" si="10"/>
        <v>0.977</v>
      </c>
      <c r="R103" s="35">
        <f t="shared" si="11"/>
        <v>2.377899732</v>
      </c>
      <c r="S103" s="33">
        <v>51.45</v>
      </c>
      <c r="T103" s="34">
        <f t="shared" si="12"/>
        <v>0.121</v>
      </c>
      <c r="U103" s="35">
        <f t="shared" si="13"/>
        <v>-1.201989691</v>
      </c>
      <c r="V103" s="36">
        <f t="shared" si="14"/>
        <v>4787.412432</v>
      </c>
      <c r="W103" s="35">
        <f t="shared" si="15"/>
        <v>0.3872700828</v>
      </c>
      <c r="X103" s="37">
        <f t="shared" si="16"/>
        <v>0.705</v>
      </c>
      <c r="Y103" s="33">
        <v>8.17</v>
      </c>
      <c r="Z103" s="34">
        <f t="shared" si="17"/>
        <v>0.97</v>
      </c>
      <c r="AA103" s="35">
        <f t="shared" si="18"/>
        <v>2.214607916</v>
      </c>
      <c r="AB103" s="33">
        <v>66.67</v>
      </c>
      <c r="AC103" s="34">
        <f t="shared" si="19"/>
        <v>0.379</v>
      </c>
      <c r="AD103" s="35">
        <f t="shared" si="20"/>
        <v>-0.3030438843</v>
      </c>
      <c r="AE103" s="36">
        <f t="shared" si="21"/>
        <v>5992.022223</v>
      </c>
      <c r="AF103" s="35">
        <f t="shared" si="22"/>
        <v>1.042275605</v>
      </c>
      <c r="AG103" s="37">
        <f t="shared" si="23"/>
        <v>0.879</v>
      </c>
      <c r="AH103" s="38">
        <f t="shared" si="24"/>
        <v>1.842</v>
      </c>
      <c r="AI103" s="39">
        <f t="shared" si="25"/>
        <v>0.705</v>
      </c>
      <c r="AJ103" s="33">
        <v>1.45</v>
      </c>
      <c r="AK103" s="40">
        <f t="shared" si="26"/>
        <v>0.727</v>
      </c>
      <c r="AL103" s="35">
        <f t="shared" si="27"/>
        <v>0.5181350927</v>
      </c>
      <c r="AM103" s="33">
        <v>4.26</v>
      </c>
      <c r="AN103" s="34">
        <f t="shared" si="28"/>
        <v>0.705</v>
      </c>
      <c r="AO103" s="35">
        <f t="shared" si="29"/>
        <v>0.3814215494</v>
      </c>
      <c r="AP103" s="33">
        <v>66.0</v>
      </c>
      <c r="AQ103" s="34">
        <f t="shared" si="30"/>
        <v>0.333</v>
      </c>
      <c r="AR103" s="35">
        <f t="shared" si="31"/>
        <v>-0.2900127529</v>
      </c>
      <c r="AS103" s="36">
        <f t="shared" si="32"/>
        <v>5213.353808</v>
      </c>
      <c r="AT103" s="35">
        <f t="shared" si="33"/>
        <v>0.1869136192</v>
      </c>
      <c r="AU103" s="40">
        <f t="shared" si="34"/>
        <v>0.591</v>
      </c>
      <c r="AV103" s="33">
        <v>-0.306</v>
      </c>
      <c r="AW103" s="40">
        <f t="shared" si="35"/>
        <v>0.106</v>
      </c>
      <c r="AX103" s="35">
        <f t="shared" si="36"/>
        <v>-1.209320345</v>
      </c>
      <c r="AY103" s="33">
        <v>0.34</v>
      </c>
      <c r="AZ103" s="34">
        <f t="shared" si="37"/>
        <v>0.371</v>
      </c>
      <c r="BA103" s="35">
        <f t="shared" si="38"/>
        <v>-0.5087350364</v>
      </c>
      <c r="BB103" s="41">
        <f t="shared" si="39"/>
        <v>0.3467821003</v>
      </c>
      <c r="BC103" s="34">
        <f t="shared" si="40"/>
        <v>0.379</v>
      </c>
      <c r="BD103" s="35">
        <f t="shared" si="41"/>
        <v>-0.4578163855</v>
      </c>
      <c r="BE103" s="33">
        <v>100.0</v>
      </c>
      <c r="BF103" s="34">
        <f t="shared" si="42"/>
        <v>0.697</v>
      </c>
      <c r="BG103" s="35">
        <f t="shared" si="43"/>
        <v>0.7202309769</v>
      </c>
      <c r="BH103" s="36">
        <f t="shared" si="44"/>
        <v>3279.467905</v>
      </c>
      <c r="BI103" s="35">
        <f t="shared" si="45"/>
        <v>-0.2092098691</v>
      </c>
      <c r="BJ103" s="40">
        <f t="shared" si="46"/>
        <v>0.432</v>
      </c>
      <c r="BK103" s="42">
        <v>1.45</v>
      </c>
      <c r="BL103" s="41">
        <f t="shared" si="47"/>
        <v>1.478923663</v>
      </c>
      <c r="BM103" s="40">
        <f t="shared" si="48"/>
        <v>0.5</v>
      </c>
      <c r="BN103" s="35">
        <f t="shared" si="49"/>
        <v>0.02894796364</v>
      </c>
      <c r="BO103" s="43">
        <f t="shared" si="50"/>
        <v>-0.8714471574</v>
      </c>
      <c r="BP103" s="44">
        <f t="shared" si="51"/>
        <v>0.22</v>
      </c>
      <c r="BQ103" s="45"/>
      <c r="BR103" s="45"/>
      <c r="BS103" s="45"/>
      <c r="BT103" s="45"/>
    </row>
    <row r="104">
      <c r="A104" s="28">
        <v>2025.0</v>
      </c>
      <c r="B104" s="29" t="s">
        <v>62</v>
      </c>
      <c r="C104" s="29" t="s">
        <v>9</v>
      </c>
      <c r="D104" s="30">
        <f t="array" ref="D104">INDEX(
  TP!C:C,
  MATCH(
    1,
    (TP!A:A = A104) * (TP!B:B = C104),
    0
  )
)
</f>
        <v>51.61</v>
      </c>
      <c r="E104" s="31">
        <f t="shared" si="1"/>
        <v>1.11877821</v>
      </c>
      <c r="F104" s="32">
        <f t="shared" si="2"/>
        <v>0.295</v>
      </c>
      <c r="G104" s="33">
        <v>14.18</v>
      </c>
      <c r="H104" s="34">
        <f t="shared" si="3"/>
        <v>0.712</v>
      </c>
      <c r="I104" s="35">
        <f t="shared" si="4"/>
        <v>0.275476799</v>
      </c>
      <c r="J104" s="33">
        <v>98.28</v>
      </c>
      <c r="K104" s="34">
        <f t="shared" si="5"/>
        <v>0.735</v>
      </c>
      <c r="L104" s="35">
        <f t="shared" si="6"/>
        <v>0.6153724437</v>
      </c>
      <c r="M104" s="36">
        <f t="shared" si="7"/>
        <v>7807.37274</v>
      </c>
      <c r="N104" s="35">
        <f t="shared" si="8"/>
        <v>0.4875452919</v>
      </c>
      <c r="O104" s="37">
        <f t="shared" si="9"/>
        <v>0.75</v>
      </c>
      <c r="P104" s="33">
        <v>7.97</v>
      </c>
      <c r="Q104" s="34">
        <f t="shared" si="10"/>
        <v>0.727</v>
      </c>
      <c r="R104" s="35">
        <f t="shared" si="11"/>
        <v>0.5170505948</v>
      </c>
      <c r="S104" s="33">
        <v>52.15</v>
      </c>
      <c r="T104" s="34">
        <f t="shared" si="12"/>
        <v>0.136</v>
      </c>
      <c r="U104" s="35">
        <f t="shared" si="13"/>
        <v>-1.102142052</v>
      </c>
      <c r="V104" s="36">
        <f t="shared" si="14"/>
        <v>4182.205153</v>
      </c>
      <c r="W104" s="35">
        <f t="shared" si="15"/>
        <v>-0.3556727974</v>
      </c>
      <c r="X104" s="37">
        <f t="shared" si="16"/>
        <v>0.341</v>
      </c>
      <c r="Y104" s="33">
        <v>4.79</v>
      </c>
      <c r="Z104" s="34">
        <f t="shared" si="17"/>
        <v>0.508</v>
      </c>
      <c r="AA104" s="35">
        <f t="shared" si="18"/>
        <v>-0.1251214437</v>
      </c>
      <c r="AB104" s="33">
        <v>61.22</v>
      </c>
      <c r="AC104" s="34">
        <f t="shared" si="19"/>
        <v>0.152</v>
      </c>
      <c r="AD104" s="35">
        <f t="shared" si="20"/>
        <v>-0.9865380643</v>
      </c>
      <c r="AE104" s="36">
        <f t="shared" si="21"/>
        <v>4360.497573</v>
      </c>
      <c r="AF104" s="35">
        <f t="shared" si="22"/>
        <v>-0.6014987014</v>
      </c>
      <c r="AG104" s="37">
        <f t="shared" si="23"/>
        <v>0.265</v>
      </c>
      <c r="AH104" s="38">
        <f t="shared" si="24"/>
        <v>1.356</v>
      </c>
      <c r="AI104" s="39">
        <f t="shared" si="25"/>
        <v>0.409</v>
      </c>
      <c r="AJ104" s="33">
        <v>1.32</v>
      </c>
      <c r="AK104" s="40">
        <f t="shared" si="26"/>
        <v>0.621</v>
      </c>
      <c r="AL104" s="35">
        <f t="shared" si="27"/>
        <v>0.8486168161</v>
      </c>
      <c r="AM104" s="33">
        <v>2.93</v>
      </c>
      <c r="AN104" s="34">
        <f t="shared" si="28"/>
        <v>0.114</v>
      </c>
      <c r="AO104" s="35">
        <f t="shared" si="29"/>
        <v>-1.063324872</v>
      </c>
      <c r="AP104" s="33">
        <v>55.0</v>
      </c>
      <c r="AQ104" s="34">
        <f t="shared" si="30"/>
        <v>0.023</v>
      </c>
      <c r="AR104" s="35">
        <f t="shared" si="31"/>
        <v>-2.085031823</v>
      </c>
      <c r="AS104" s="36">
        <f t="shared" si="32"/>
        <v>3581.64579</v>
      </c>
      <c r="AT104" s="35">
        <f t="shared" si="33"/>
        <v>-2.077284572</v>
      </c>
      <c r="AU104" s="40">
        <f t="shared" si="34"/>
        <v>0.015</v>
      </c>
      <c r="AV104" s="33">
        <v>-0.434</v>
      </c>
      <c r="AW104" s="40">
        <f t="shared" si="35"/>
        <v>0.03</v>
      </c>
      <c r="AX104" s="35">
        <f t="shared" si="36"/>
        <v>-1.874677126</v>
      </c>
      <c r="AY104" s="33">
        <v>0.39</v>
      </c>
      <c r="AZ104" s="34">
        <f t="shared" si="37"/>
        <v>0.432</v>
      </c>
      <c r="BA104" s="35">
        <f t="shared" si="38"/>
        <v>-0.2958283031</v>
      </c>
      <c r="BB104" s="41">
        <f t="shared" si="39"/>
        <v>0.4119532687</v>
      </c>
      <c r="BC104" s="34">
        <f t="shared" si="40"/>
        <v>0.462</v>
      </c>
      <c r="BD104" s="35">
        <f t="shared" si="41"/>
        <v>-0.1852417713</v>
      </c>
      <c r="BE104" s="33">
        <v>87.5</v>
      </c>
      <c r="BF104" s="34">
        <f t="shared" si="42"/>
        <v>0.326</v>
      </c>
      <c r="BG104" s="35">
        <f t="shared" si="43"/>
        <v>-0.03004723197</v>
      </c>
      <c r="BH104" s="36">
        <f t="shared" si="44"/>
        <v>3325.007212</v>
      </c>
      <c r="BI104" s="35">
        <f t="shared" si="45"/>
        <v>-0.1809188374</v>
      </c>
      <c r="BJ104" s="40">
        <f t="shared" si="46"/>
        <v>0.439</v>
      </c>
      <c r="BK104" s="42">
        <v>1.81</v>
      </c>
      <c r="BL104" s="41">
        <f t="shared" si="47"/>
        <v>1.911885683</v>
      </c>
      <c r="BM104" s="40">
        <f t="shared" si="48"/>
        <v>0.833</v>
      </c>
      <c r="BN104" s="35">
        <f t="shared" si="49"/>
        <v>0.9697573579</v>
      </c>
      <c r="BO104" s="43">
        <f t="shared" si="50"/>
        <v>-0.2372217899</v>
      </c>
      <c r="BP104" s="44">
        <f t="shared" si="51"/>
        <v>0.318</v>
      </c>
      <c r="BQ104" s="45"/>
      <c r="BR104" s="45"/>
      <c r="BS104" s="45"/>
      <c r="BT104" s="45"/>
    </row>
    <row r="105">
      <c r="A105" s="28">
        <v>2025.0</v>
      </c>
      <c r="B105" s="29" t="s">
        <v>88</v>
      </c>
      <c r="C105" s="29" t="s">
        <v>32</v>
      </c>
      <c r="D105" s="30">
        <f t="array" ref="D105">INDEX(
  TP!C:C,
  MATCH(
    1,
    (TP!A:A = A105) * (TP!B:B = C105),
    0
  )
)
</f>
        <v>44.88</v>
      </c>
      <c r="E105" s="31">
        <f t="shared" si="1"/>
        <v>0.3789183898</v>
      </c>
      <c r="F105" s="32">
        <f t="shared" si="2"/>
        <v>0.167</v>
      </c>
      <c r="G105" s="33">
        <v>8.51</v>
      </c>
      <c r="H105" s="34">
        <f t="shared" si="3"/>
        <v>0.167</v>
      </c>
      <c r="I105" s="35">
        <f t="shared" si="4"/>
        <v>-0.9166488116</v>
      </c>
      <c r="J105" s="33">
        <v>98.15</v>
      </c>
      <c r="K105" s="34">
        <f t="shared" si="5"/>
        <v>0.674</v>
      </c>
      <c r="L105" s="35">
        <f t="shared" si="6"/>
        <v>0.5149591788</v>
      </c>
      <c r="M105" s="36">
        <f t="shared" si="7"/>
        <v>6456.531179</v>
      </c>
      <c r="N105" s="35">
        <f t="shared" si="8"/>
        <v>-0.9052352715</v>
      </c>
      <c r="O105" s="37">
        <f t="shared" si="9"/>
        <v>0.174</v>
      </c>
      <c r="P105" s="33">
        <v>8.98</v>
      </c>
      <c r="Q105" s="34">
        <f t="shared" si="10"/>
        <v>0.864</v>
      </c>
      <c r="R105" s="35">
        <f t="shared" si="11"/>
        <v>1.014261608</v>
      </c>
      <c r="S105" s="33">
        <v>65.5</v>
      </c>
      <c r="T105" s="34">
        <f t="shared" si="12"/>
        <v>0.818</v>
      </c>
      <c r="U105" s="35">
        <f t="shared" si="13"/>
        <v>0.8020950697</v>
      </c>
      <c r="V105" s="36">
        <f t="shared" si="14"/>
        <v>5508.283073</v>
      </c>
      <c r="W105" s="35">
        <f t="shared" si="15"/>
        <v>1.272199478</v>
      </c>
      <c r="X105" s="37">
        <f t="shared" si="16"/>
        <v>0.902</v>
      </c>
      <c r="Y105" s="33">
        <v>6.41</v>
      </c>
      <c r="Z105" s="34">
        <f t="shared" si="17"/>
        <v>0.841</v>
      </c>
      <c r="AA105" s="35">
        <f t="shared" si="18"/>
        <v>0.9962873025</v>
      </c>
      <c r="AB105" s="33">
        <v>72.95</v>
      </c>
      <c r="AC105" s="34">
        <f t="shared" si="19"/>
        <v>0.614</v>
      </c>
      <c r="AD105" s="35">
        <f t="shared" si="20"/>
        <v>0.4845420698</v>
      </c>
      <c r="AE105" s="36">
        <f t="shared" si="21"/>
        <v>5925.908952</v>
      </c>
      <c r="AF105" s="35">
        <f t="shared" si="22"/>
        <v>0.9756659493</v>
      </c>
      <c r="AG105" s="37">
        <f t="shared" si="23"/>
        <v>0.856</v>
      </c>
      <c r="AH105" s="38">
        <f t="shared" si="24"/>
        <v>1.932</v>
      </c>
      <c r="AI105" s="39">
        <f t="shared" si="25"/>
        <v>0.765</v>
      </c>
      <c r="AJ105" s="33">
        <v>1.05</v>
      </c>
      <c r="AK105" s="40">
        <f t="shared" si="26"/>
        <v>0.333</v>
      </c>
      <c r="AL105" s="35">
        <f t="shared" si="27"/>
        <v>1.535001934</v>
      </c>
      <c r="AM105" s="33">
        <v>3.63</v>
      </c>
      <c r="AN105" s="34">
        <f t="shared" si="28"/>
        <v>0.417</v>
      </c>
      <c r="AO105" s="35">
        <f t="shared" si="29"/>
        <v>-0.3029320186</v>
      </c>
      <c r="AP105" s="33">
        <v>71.01</v>
      </c>
      <c r="AQ105" s="34">
        <f t="shared" si="30"/>
        <v>0.697</v>
      </c>
      <c r="AR105" s="35">
        <f t="shared" si="31"/>
        <v>0.5275368416</v>
      </c>
      <c r="AS105" s="36">
        <f t="shared" si="32"/>
        <v>5178.059174</v>
      </c>
      <c r="AT105" s="35">
        <f t="shared" si="33"/>
        <v>0.1379379161</v>
      </c>
      <c r="AU105" s="40">
        <f t="shared" si="34"/>
        <v>0.553</v>
      </c>
      <c r="AV105" s="33">
        <v>-0.02</v>
      </c>
      <c r="AW105" s="40">
        <f t="shared" si="35"/>
        <v>0.538</v>
      </c>
      <c r="AX105" s="35">
        <f t="shared" si="36"/>
        <v>0.277336215</v>
      </c>
      <c r="AY105" s="33">
        <v>0.16</v>
      </c>
      <c r="AZ105" s="34">
        <f t="shared" si="37"/>
        <v>0.045</v>
      </c>
      <c r="BA105" s="35">
        <f t="shared" si="38"/>
        <v>-1.275199276</v>
      </c>
      <c r="BB105" s="41">
        <f t="shared" si="39"/>
        <v>0.1316310195</v>
      </c>
      <c r="BC105" s="34">
        <f t="shared" si="40"/>
        <v>0.03</v>
      </c>
      <c r="BD105" s="35">
        <f t="shared" si="41"/>
        <v>-1.357673243</v>
      </c>
      <c r="BE105" s="33">
        <v>66.67</v>
      </c>
      <c r="BF105" s="34">
        <f t="shared" si="42"/>
        <v>0.038</v>
      </c>
      <c r="BG105" s="35">
        <f t="shared" si="43"/>
        <v>-1.280310839</v>
      </c>
      <c r="BH105" s="36">
        <f t="shared" si="44"/>
        <v>908.1502773</v>
      </c>
      <c r="BI105" s="35">
        <f t="shared" si="45"/>
        <v>-1.682377253</v>
      </c>
      <c r="BJ105" s="40">
        <f t="shared" si="46"/>
        <v>0.038</v>
      </c>
      <c r="BK105" s="42">
        <v>0.84</v>
      </c>
      <c r="BL105" s="41">
        <f t="shared" si="47"/>
        <v>0.6910628524</v>
      </c>
      <c r="BM105" s="40">
        <f t="shared" si="48"/>
        <v>0.03</v>
      </c>
      <c r="BN105" s="35">
        <f t="shared" si="49"/>
        <v>-1.683042506</v>
      </c>
      <c r="BO105" s="43">
        <f t="shared" si="50"/>
        <v>-1.55308161</v>
      </c>
      <c r="BP105" s="44">
        <f t="shared" si="51"/>
        <v>0.136</v>
      </c>
    </row>
    <row r="106">
      <c r="A106" s="28">
        <v>2023.0</v>
      </c>
      <c r="B106" s="29" t="s">
        <v>98</v>
      </c>
      <c r="C106" s="29" t="s">
        <v>10</v>
      </c>
      <c r="D106" s="30">
        <f t="array" ref="D106">INDEX(
  TP!C:C,
  MATCH(
    1,
    (TP!A:A = A106) * (TP!B:B = C106),
    0
  )
)
</f>
        <v>49.16</v>
      </c>
      <c r="E106" s="31">
        <f t="shared" si="1"/>
        <v>0.5975787252</v>
      </c>
      <c r="F106" s="32">
        <f t="shared" si="2"/>
        <v>0.197</v>
      </c>
      <c r="G106" s="33">
        <v>13.22</v>
      </c>
      <c r="H106" s="34">
        <f t="shared" si="3"/>
        <v>0.636</v>
      </c>
      <c r="I106" s="35">
        <f t="shared" si="4"/>
        <v>0.07363542579</v>
      </c>
      <c r="J106" s="33">
        <v>98.55</v>
      </c>
      <c r="K106" s="34">
        <f t="shared" si="5"/>
        <v>0.803</v>
      </c>
      <c r="L106" s="35">
        <f t="shared" si="6"/>
        <v>0.8239230708</v>
      </c>
      <c r="M106" s="36">
        <f t="shared" si="7"/>
        <v>7640.786347</v>
      </c>
      <c r="N106" s="35">
        <f t="shared" si="8"/>
        <v>0.3157869618</v>
      </c>
      <c r="O106" s="37">
        <f t="shared" si="9"/>
        <v>0.659</v>
      </c>
      <c r="P106" s="33">
        <v>5.37</v>
      </c>
      <c r="Q106" s="34">
        <f t="shared" si="10"/>
        <v>0.227</v>
      </c>
      <c r="R106" s="35">
        <f t="shared" si="11"/>
        <v>-0.7628985474</v>
      </c>
      <c r="S106" s="33">
        <v>59.29</v>
      </c>
      <c r="T106" s="34">
        <f t="shared" si="12"/>
        <v>0.455</v>
      </c>
      <c r="U106" s="35">
        <f t="shared" si="13"/>
        <v>-0.08369613077</v>
      </c>
      <c r="V106" s="36">
        <f t="shared" si="14"/>
        <v>4012.966419</v>
      </c>
      <c r="W106" s="35">
        <f t="shared" si="15"/>
        <v>-0.5634275907</v>
      </c>
      <c r="X106" s="37">
        <f t="shared" si="16"/>
        <v>0.311</v>
      </c>
      <c r="Y106" s="33">
        <v>4.02</v>
      </c>
      <c r="Z106" s="34">
        <f t="shared" si="17"/>
        <v>0.28</v>
      </c>
      <c r="AA106" s="35">
        <f t="shared" si="18"/>
        <v>-0.658136712</v>
      </c>
      <c r="AB106" s="33">
        <v>75.24</v>
      </c>
      <c r="AC106" s="34">
        <f t="shared" si="19"/>
        <v>0.75</v>
      </c>
      <c r="AD106" s="35">
        <f t="shared" si="20"/>
        <v>0.7717350372</v>
      </c>
      <c r="AE106" s="36">
        <f t="shared" si="21"/>
        <v>4923.618468</v>
      </c>
      <c r="AF106" s="35">
        <f t="shared" si="22"/>
        <v>-0.0341498358</v>
      </c>
      <c r="AG106" s="37">
        <f t="shared" si="23"/>
        <v>0.5</v>
      </c>
      <c r="AH106" s="38">
        <f t="shared" si="24"/>
        <v>1.47</v>
      </c>
      <c r="AI106" s="39">
        <f t="shared" si="25"/>
        <v>0.485</v>
      </c>
      <c r="AJ106" s="33">
        <v>1.38</v>
      </c>
      <c r="AK106" s="40">
        <f t="shared" si="26"/>
        <v>0.667</v>
      </c>
      <c r="AL106" s="35">
        <f t="shared" si="27"/>
        <v>0.6960867899</v>
      </c>
      <c r="AM106" s="33">
        <v>4.18</v>
      </c>
      <c r="AN106" s="34">
        <f t="shared" si="28"/>
        <v>0.689</v>
      </c>
      <c r="AO106" s="35">
        <f t="shared" si="29"/>
        <v>0.294519509</v>
      </c>
      <c r="AP106" s="33">
        <v>66.97</v>
      </c>
      <c r="AQ106" s="34">
        <f t="shared" si="30"/>
        <v>0.424</v>
      </c>
      <c r="AR106" s="35">
        <f t="shared" si="31"/>
        <v>-0.1317247077</v>
      </c>
      <c r="AS106" s="36">
        <f t="shared" si="32"/>
        <v>5241.138413</v>
      </c>
      <c r="AT106" s="35">
        <f t="shared" si="33"/>
        <v>0.2254682201</v>
      </c>
      <c r="AU106" s="40">
        <f t="shared" si="34"/>
        <v>0.606</v>
      </c>
      <c r="AV106" s="33">
        <v>-0.039</v>
      </c>
      <c r="AW106" s="40">
        <f t="shared" si="35"/>
        <v>0.515</v>
      </c>
      <c r="AX106" s="35">
        <f t="shared" si="36"/>
        <v>0.1785723177</v>
      </c>
      <c r="AY106" s="33">
        <v>0.31</v>
      </c>
      <c r="AZ106" s="34">
        <f t="shared" si="37"/>
        <v>0.303</v>
      </c>
      <c r="BA106" s="35">
        <f t="shared" si="38"/>
        <v>-0.6364790763</v>
      </c>
      <c r="BB106" s="41">
        <f t="shared" si="39"/>
        <v>0.300888625</v>
      </c>
      <c r="BC106" s="34">
        <f t="shared" si="40"/>
        <v>0.333</v>
      </c>
      <c r="BD106" s="35">
        <f t="shared" si="41"/>
        <v>-0.6497631713</v>
      </c>
      <c r="BE106" s="33">
        <v>87.5</v>
      </c>
      <c r="BF106" s="34">
        <f t="shared" si="42"/>
        <v>0.326</v>
      </c>
      <c r="BG106" s="35">
        <f t="shared" si="43"/>
        <v>-0.03004723197</v>
      </c>
      <c r="BH106" s="36">
        <f t="shared" si="44"/>
        <v>2535.365045</v>
      </c>
      <c r="BI106" s="35">
        <f t="shared" si="45"/>
        <v>-0.6714794741</v>
      </c>
      <c r="BJ106" s="40">
        <f t="shared" si="46"/>
        <v>0.273</v>
      </c>
      <c r="BK106" s="42">
        <v>1.0</v>
      </c>
      <c r="BL106" s="41">
        <f t="shared" si="47"/>
        <v>0.9706084678</v>
      </c>
      <c r="BM106" s="40">
        <f t="shared" si="48"/>
        <v>0.159</v>
      </c>
      <c r="BN106" s="35">
        <f t="shared" si="49"/>
        <v>-1.075600908</v>
      </c>
      <c r="BO106" s="43">
        <f t="shared" si="50"/>
        <v>-0.8724212748</v>
      </c>
      <c r="BP106" s="44">
        <f t="shared" si="51"/>
        <v>0.212</v>
      </c>
    </row>
    <row r="107">
      <c r="A107" s="28">
        <v>2022.0</v>
      </c>
      <c r="B107" s="29" t="s">
        <v>119</v>
      </c>
      <c r="C107" s="29" t="s">
        <v>18</v>
      </c>
      <c r="D107" s="30">
        <f t="array" ref="D107">INDEX(
  TP!C:C,
  MATCH(
    1,
    (TP!A:A = A107) * (TP!B:B = C107),
    0
  )
)
</f>
        <v>59.23</v>
      </c>
      <c r="E107" s="31">
        <f t="shared" si="1"/>
        <v>1.993358152</v>
      </c>
      <c r="F107" s="32">
        <f t="shared" si="2"/>
        <v>0.439</v>
      </c>
      <c r="G107" s="33">
        <v>19.97</v>
      </c>
      <c r="H107" s="34">
        <f t="shared" si="3"/>
        <v>0.902</v>
      </c>
      <c r="I107" s="35">
        <f t="shared" si="4"/>
        <v>1.492832581</v>
      </c>
      <c r="J107" s="33">
        <v>98.37</v>
      </c>
      <c r="K107" s="34">
        <f t="shared" si="5"/>
        <v>0.758</v>
      </c>
      <c r="L107" s="35">
        <f t="shared" si="6"/>
        <v>0.6848893194</v>
      </c>
      <c r="M107" s="36">
        <f t="shared" si="7"/>
        <v>8742.831852</v>
      </c>
      <c r="N107" s="35">
        <f t="shared" si="8"/>
        <v>1.452047205</v>
      </c>
      <c r="O107" s="37">
        <f t="shared" si="9"/>
        <v>0.909</v>
      </c>
      <c r="P107" s="33">
        <v>6.01</v>
      </c>
      <c r="Q107" s="34">
        <f t="shared" si="10"/>
        <v>0.333</v>
      </c>
      <c r="R107" s="35">
        <f t="shared" si="11"/>
        <v>-0.4478341432</v>
      </c>
      <c r="S107" s="33">
        <v>61.54</v>
      </c>
      <c r="T107" s="34">
        <f t="shared" si="12"/>
        <v>0.576</v>
      </c>
      <c r="U107" s="35">
        <f t="shared" si="13"/>
        <v>0.23724271</v>
      </c>
      <c r="V107" s="36">
        <f t="shared" si="14"/>
        <v>4380.622115</v>
      </c>
      <c r="W107" s="35">
        <f t="shared" si="15"/>
        <v>-0.1120992738</v>
      </c>
      <c r="X107" s="37">
        <f t="shared" si="16"/>
        <v>0.432</v>
      </c>
      <c r="Y107" s="33">
        <v>4.0</v>
      </c>
      <c r="Z107" s="34">
        <f t="shared" si="17"/>
        <v>0.273</v>
      </c>
      <c r="AA107" s="35">
        <f t="shared" si="18"/>
        <v>-0.6719812644</v>
      </c>
      <c r="AB107" s="33">
        <v>63.27</v>
      </c>
      <c r="AC107" s="34">
        <f t="shared" si="19"/>
        <v>0.212</v>
      </c>
      <c r="AD107" s="35">
        <f t="shared" si="20"/>
        <v>-0.7294439232</v>
      </c>
      <c r="AE107" s="36">
        <f t="shared" si="21"/>
        <v>4130.071374</v>
      </c>
      <c r="AF107" s="35">
        <f t="shared" si="22"/>
        <v>-0.8336549636</v>
      </c>
      <c r="AG107" s="37">
        <f t="shared" si="23"/>
        <v>0.182</v>
      </c>
      <c r="AH107" s="38">
        <f t="shared" si="24"/>
        <v>1.523</v>
      </c>
      <c r="AI107" s="39">
        <f t="shared" si="25"/>
        <v>0.523</v>
      </c>
      <c r="AJ107" s="33">
        <v>1.41</v>
      </c>
      <c r="AK107" s="40">
        <f t="shared" si="26"/>
        <v>0.689</v>
      </c>
      <c r="AL107" s="35">
        <f t="shared" si="27"/>
        <v>0.6198217768</v>
      </c>
      <c r="AM107" s="33">
        <v>4.16</v>
      </c>
      <c r="AN107" s="34">
        <f t="shared" si="28"/>
        <v>0.674</v>
      </c>
      <c r="AO107" s="35">
        <f t="shared" si="29"/>
        <v>0.2727939989</v>
      </c>
      <c r="AP107" s="33">
        <v>66.01</v>
      </c>
      <c r="AQ107" s="34">
        <f t="shared" si="30"/>
        <v>0.341</v>
      </c>
      <c r="AR107" s="35">
        <f t="shared" si="31"/>
        <v>-0.2883809174</v>
      </c>
      <c r="AS107" s="36">
        <f t="shared" si="32"/>
        <v>5153.857742</v>
      </c>
      <c r="AT107" s="35">
        <f t="shared" si="33"/>
        <v>0.104355414</v>
      </c>
      <c r="AU107" s="40">
        <f t="shared" si="34"/>
        <v>0.523</v>
      </c>
      <c r="AV107" s="33">
        <v>-0.164</v>
      </c>
      <c r="AW107" s="40">
        <f t="shared" si="35"/>
        <v>0.295</v>
      </c>
      <c r="AX107" s="35">
        <f t="shared" si="36"/>
        <v>-0.4711901646</v>
      </c>
      <c r="AY107" s="33">
        <v>0.35</v>
      </c>
      <c r="AZ107" s="34">
        <f t="shared" si="37"/>
        <v>0.394</v>
      </c>
      <c r="BA107" s="35">
        <f t="shared" si="38"/>
        <v>-0.4661536897</v>
      </c>
      <c r="BB107" s="41">
        <f t="shared" si="39"/>
        <v>0.4592917484</v>
      </c>
      <c r="BC107" s="34">
        <f t="shared" si="40"/>
        <v>0.545</v>
      </c>
      <c r="BD107" s="35">
        <f t="shared" si="41"/>
        <v>0.01274866171</v>
      </c>
      <c r="BE107" s="33">
        <v>84.62</v>
      </c>
      <c r="BF107" s="34">
        <f t="shared" si="42"/>
        <v>0.227</v>
      </c>
      <c r="BG107" s="35">
        <f t="shared" si="43"/>
        <v>-0.2029113313</v>
      </c>
      <c r="BH107" s="36">
        <f t="shared" si="44"/>
        <v>3522.953301</v>
      </c>
      <c r="BI107" s="35">
        <f t="shared" si="45"/>
        <v>-0.05794597249</v>
      </c>
      <c r="BJ107" s="40">
        <f t="shared" si="46"/>
        <v>0.477</v>
      </c>
      <c r="BK107" s="42">
        <v>1.25</v>
      </c>
      <c r="BL107" s="41">
        <f t="shared" si="47"/>
        <v>1.640327673</v>
      </c>
      <c r="BM107" s="40">
        <f t="shared" si="48"/>
        <v>0.667</v>
      </c>
      <c r="BN107" s="35">
        <f t="shared" si="49"/>
        <v>0.3796725123</v>
      </c>
      <c r="BO107" s="43">
        <f t="shared" si="50"/>
        <v>0.4703581519</v>
      </c>
      <c r="BP107" s="44">
        <f t="shared" si="51"/>
        <v>0.447</v>
      </c>
    </row>
    <row r="108">
      <c r="A108" s="28">
        <v>2023.0</v>
      </c>
      <c r="B108" s="29" t="s">
        <v>120</v>
      </c>
      <c r="C108" s="29" t="s">
        <v>19</v>
      </c>
      <c r="D108" s="30">
        <f t="array" ref="D108">INDEX(
  TP!C:C,
  MATCH(
    1,
    (TP!A:A = A108) * (TP!B:B = C108),
    0
  )
)
</f>
        <v>51.06</v>
      </c>
      <c r="E108" s="31">
        <f t="shared" si="1"/>
        <v>0.8503942301</v>
      </c>
      <c r="F108" s="32">
        <f t="shared" si="2"/>
        <v>0.235</v>
      </c>
      <c r="G108" s="33">
        <v>12.57</v>
      </c>
      <c r="H108" s="34">
        <f t="shared" si="3"/>
        <v>0.561</v>
      </c>
      <c r="I108" s="35">
        <f t="shared" si="4"/>
        <v>-0.063028004</v>
      </c>
      <c r="J108" s="33">
        <v>97.67</v>
      </c>
      <c r="K108" s="34">
        <f t="shared" si="5"/>
        <v>0.477</v>
      </c>
      <c r="L108" s="35">
        <f t="shared" si="6"/>
        <v>0.1442025083</v>
      </c>
      <c r="M108" s="36">
        <f t="shared" si="7"/>
        <v>7439.092481</v>
      </c>
      <c r="N108" s="35">
        <f t="shared" si="8"/>
        <v>0.1078311927</v>
      </c>
      <c r="O108" s="37">
        <f t="shared" si="9"/>
        <v>0.591</v>
      </c>
      <c r="P108" s="33">
        <v>7.18</v>
      </c>
      <c r="Q108" s="34">
        <f t="shared" si="10"/>
        <v>0.636</v>
      </c>
      <c r="R108" s="35">
        <f t="shared" si="11"/>
        <v>0.1281429708</v>
      </c>
      <c r="S108" s="33">
        <v>62.45</v>
      </c>
      <c r="T108" s="34">
        <f t="shared" si="12"/>
        <v>0.629</v>
      </c>
      <c r="U108" s="35">
        <f t="shared" si="13"/>
        <v>0.3670446411</v>
      </c>
      <c r="V108" s="36">
        <f t="shared" si="14"/>
        <v>4797.760586</v>
      </c>
      <c r="W108" s="35">
        <f t="shared" si="15"/>
        <v>0.3999733137</v>
      </c>
      <c r="X108" s="37">
        <f t="shared" si="16"/>
        <v>0.727</v>
      </c>
      <c r="Y108" s="33">
        <v>5.71</v>
      </c>
      <c r="Z108" s="34">
        <f t="shared" si="17"/>
        <v>0.727</v>
      </c>
      <c r="AA108" s="35">
        <f t="shared" si="18"/>
        <v>0.5117279677</v>
      </c>
      <c r="AB108" s="33">
        <v>70.26</v>
      </c>
      <c r="AC108" s="34">
        <f t="shared" si="19"/>
        <v>0.538</v>
      </c>
      <c r="AD108" s="35">
        <f t="shared" si="20"/>
        <v>0.147184392</v>
      </c>
      <c r="AE108" s="36">
        <f t="shared" si="21"/>
        <v>5424.617208</v>
      </c>
      <c r="AF108" s="35">
        <f t="shared" si="22"/>
        <v>0.4706104549</v>
      </c>
      <c r="AG108" s="37">
        <f t="shared" si="23"/>
        <v>0.705</v>
      </c>
      <c r="AH108" s="38">
        <f t="shared" si="24"/>
        <v>2.023</v>
      </c>
      <c r="AI108" s="39">
        <f t="shared" si="25"/>
        <v>0.795</v>
      </c>
      <c r="AJ108" s="33">
        <v>1.49</v>
      </c>
      <c r="AK108" s="40">
        <f t="shared" si="26"/>
        <v>0.773</v>
      </c>
      <c r="AL108" s="35">
        <f t="shared" si="27"/>
        <v>0.4164484085</v>
      </c>
      <c r="AM108" s="33">
        <v>4.31</v>
      </c>
      <c r="AN108" s="34">
        <f t="shared" si="28"/>
        <v>0.742</v>
      </c>
      <c r="AO108" s="35">
        <f t="shared" si="29"/>
        <v>0.4357353246</v>
      </c>
      <c r="AP108" s="33">
        <v>65.31</v>
      </c>
      <c r="AQ108" s="34">
        <f t="shared" si="30"/>
        <v>0.288</v>
      </c>
      <c r="AR108" s="35">
        <f t="shared" si="31"/>
        <v>-0.4026094037</v>
      </c>
      <c r="AS108" s="36">
        <f t="shared" si="32"/>
        <v>5188.249988</v>
      </c>
      <c r="AT108" s="35">
        <f t="shared" si="33"/>
        <v>0.1520789416</v>
      </c>
      <c r="AU108" s="40">
        <f t="shared" si="34"/>
        <v>0.568</v>
      </c>
      <c r="AV108" s="33">
        <v>-0.205</v>
      </c>
      <c r="AW108" s="40">
        <f t="shared" si="35"/>
        <v>0.227</v>
      </c>
      <c r="AX108" s="35">
        <f t="shared" si="36"/>
        <v>-0.6843122588</v>
      </c>
      <c r="AY108" s="33">
        <v>0.29</v>
      </c>
      <c r="AZ108" s="34">
        <f t="shared" si="37"/>
        <v>0.25</v>
      </c>
      <c r="BA108" s="35">
        <f t="shared" si="38"/>
        <v>-0.7216417696</v>
      </c>
      <c r="BB108" s="41">
        <f t="shared" si="39"/>
        <v>0.3007540665</v>
      </c>
      <c r="BC108" s="34">
        <f t="shared" si="40"/>
        <v>0.326</v>
      </c>
      <c r="BD108" s="35">
        <f t="shared" si="41"/>
        <v>-0.6503259547</v>
      </c>
      <c r="BE108" s="33">
        <v>90.0</v>
      </c>
      <c r="BF108" s="34">
        <f t="shared" si="42"/>
        <v>0.439</v>
      </c>
      <c r="BG108" s="35">
        <f t="shared" si="43"/>
        <v>0.1200084098</v>
      </c>
      <c r="BH108" s="36">
        <f t="shared" si="44"/>
        <v>2606.77855</v>
      </c>
      <c r="BI108" s="35">
        <f t="shared" si="45"/>
        <v>-0.6271142468</v>
      </c>
      <c r="BJ108" s="40">
        <f t="shared" si="46"/>
        <v>0.295</v>
      </c>
      <c r="BK108" s="42">
        <v>1.29</v>
      </c>
      <c r="BL108" s="41">
        <f t="shared" si="47"/>
        <v>1.337837054</v>
      </c>
      <c r="BM108" s="40">
        <f t="shared" si="48"/>
        <v>0.402</v>
      </c>
      <c r="BN108" s="35">
        <f t="shared" si="49"/>
        <v>-0.2776276728</v>
      </c>
      <c r="BO108" s="43">
        <f t="shared" si="50"/>
        <v>-1.17260577</v>
      </c>
      <c r="BP108" s="44">
        <f t="shared" si="51"/>
        <v>0.174</v>
      </c>
      <c r="BQ108" s="45"/>
      <c r="BR108" s="45"/>
      <c r="BS108" s="45"/>
      <c r="BT108" s="45"/>
    </row>
    <row r="109">
      <c r="A109" s="28">
        <v>2022.0</v>
      </c>
      <c r="B109" s="29" t="s">
        <v>73</v>
      </c>
      <c r="C109" s="29" t="s">
        <v>27</v>
      </c>
      <c r="D109" s="30">
        <f t="array" ref="D109">INDEX(
  TP!C:C,
  MATCH(
    1,
    (TP!A:A = A109) * (TP!B:B = C109),
    0
  )
)
</f>
        <v>50.29</v>
      </c>
      <c r="E109" s="31">
        <f t="shared" si="1"/>
        <v>0.7245805642</v>
      </c>
      <c r="F109" s="32">
        <f t="shared" si="2"/>
        <v>0.212</v>
      </c>
      <c r="G109" s="33">
        <v>13.82</v>
      </c>
      <c r="H109" s="34">
        <f t="shared" si="3"/>
        <v>0.674</v>
      </c>
      <c r="I109" s="35">
        <f t="shared" si="4"/>
        <v>0.1997862841</v>
      </c>
      <c r="J109" s="33">
        <v>97.26</v>
      </c>
      <c r="K109" s="34">
        <f t="shared" si="5"/>
        <v>0.394</v>
      </c>
      <c r="L109" s="35">
        <f t="shared" si="6"/>
        <v>-0.1724854811</v>
      </c>
      <c r="M109" s="36">
        <f t="shared" si="7"/>
        <v>7658.166414</v>
      </c>
      <c r="N109" s="35">
        <f t="shared" si="8"/>
        <v>0.3337066207</v>
      </c>
      <c r="O109" s="37">
        <f t="shared" si="9"/>
        <v>0.682</v>
      </c>
      <c r="P109" s="33">
        <v>6.93</v>
      </c>
      <c r="Q109" s="34">
        <f t="shared" si="10"/>
        <v>0.591</v>
      </c>
      <c r="R109" s="35">
        <f t="shared" si="11"/>
        <v>0.005070937897</v>
      </c>
      <c r="S109" s="33">
        <v>68.48</v>
      </c>
      <c r="T109" s="34">
        <f t="shared" si="12"/>
        <v>0.864</v>
      </c>
      <c r="U109" s="35">
        <f t="shared" si="13"/>
        <v>1.227160734</v>
      </c>
      <c r="V109" s="36">
        <f t="shared" si="14"/>
        <v>5183.321086</v>
      </c>
      <c r="W109" s="35">
        <f t="shared" si="15"/>
        <v>0.873281284</v>
      </c>
      <c r="X109" s="37">
        <f t="shared" si="16"/>
        <v>0.826</v>
      </c>
      <c r="Y109" s="33">
        <v>5.29</v>
      </c>
      <c r="Z109" s="34">
        <f t="shared" si="17"/>
        <v>0.652</v>
      </c>
      <c r="AA109" s="35">
        <f t="shared" si="18"/>
        <v>0.2209923669</v>
      </c>
      <c r="AB109" s="33">
        <v>73.02</v>
      </c>
      <c r="AC109" s="34">
        <f t="shared" si="19"/>
        <v>0.621</v>
      </c>
      <c r="AD109" s="35">
        <f t="shared" si="20"/>
        <v>0.4933208942</v>
      </c>
      <c r="AE109" s="36">
        <f t="shared" si="21"/>
        <v>5446.278673</v>
      </c>
      <c r="AF109" s="35">
        <f t="shared" si="22"/>
        <v>0.4924345559</v>
      </c>
      <c r="AG109" s="37">
        <f t="shared" si="23"/>
        <v>0.72</v>
      </c>
      <c r="AH109" s="38">
        <f t="shared" si="24"/>
        <v>2.228</v>
      </c>
      <c r="AI109" s="39">
        <f t="shared" si="25"/>
        <v>0.886</v>
      </c>
      <c r="AJ109" s="33">
        <v>2.06</v>
      </c>
      <c r="AK109" s="40">
        <f t="shared" si="26"/>
        <v>0.962</v>
      </c>
      <c r="AL109" s="35">
        <f t="shared" si="27"/>
        <v>-1.03258684</v>
      </c>
      <c r="AM109" s="33">
        <v>5.67</v>
      </c>
      <c r="AN109" s="34">
        <f t="shared" si="28"/>
        <v>0.947</v>
      </c>
      <c r="AO109" s="35">
        <f t="shared" si="29"/>
        <v>1.913070011</v>
      </c>
      <c r="AP109" s="33">
        <v>63.7</v>
      </c>
      <c r="AQ109" s="34">
        <f t="shared" si="30"/>
        <v>0.189</v>
      </c>
      <c r="AR109" s="35">
        <f t="shared" si="31"/>
        <v>-0.6653349221</v>
      </c>
      <c r="AS109" s="36">
        <f t="shared" si="32"/>
        <v>5751.479114</v>
      </c>
      <c r="AT109" s="35">
        <f t="shared" si="33"/>
        <v>0.9336295331</v>
      </c>
      <c r="AU109" s="40">
        <f t="shared" si="34"/>
        <v>0.841</v>
      </c>
      <c r="AV109" s="33">
        <v>-0.4</v>
      </c>
      <c r="AW109" s="40">
        <f t="shared" si="35"/>
        <v>0.038</v>
      </c>
      <c r="AX109" s="35">
        <f t="shared" si="36"/>
        <v>-1.697941731</v>
      </c>
      <c r="AY109" s="33">
        <v>0.59</v>
      </c>
      <c r="AZ109" s="34">
        <f t="shared" si="37"/>
        <v>0.735</v>
      </c>
      <c r="BA109" s="35">
        <f t="shared" si="38"/>
        <v>0.55579863</v>
      </c>
      <c r="BB109" s="41">
        <f t="shared" si="39"/>
        <v>0.5959882944</v>
      </c>
      <c r="BC109" s="34">
        <f t="shared" si="40"/>
        <v>0.75</v>
      </c>
      <c r="BD109" s="35">
        <f t="shared" si="41"/>
        <v>0.5844739992</v>
      </c>
      <c r="BE109" s="33">
        <v>92.86</v>
      </c>
      <c r="BF109" s="34">
        <f t="shared" si="42"/>
        <v>0.561</v>
      </c>
      <c r="BG109" s="35">
        <f t="shared" si="43"/>
        <v>0.291672064</v>
      </c>
      <c r="BH109" s="36">
        <f t="shared" si="44"/>
        <v>4781.917345</v>
      </c>
      <c r="BI109" s="35">
        <f t="shared" si="45"/>
        <v>0.7241781707</v>
      </c>
      <c r="BJ109" s="40">
        <f t="shared" si="46"/>
        <v>0.78</v>
      </c>
      <c r="BK109" s="42">
        <v>1.68</v>
      </c>
      <c r="BL109" s="41">
        <f t="shared" si="47"/>
        <v>1.697051414</v>
      </c>
      <c r="BM109" s="40">
        <f t="shared" si="48"/>
        <v>0.697</v>
      </c>
      <c r="BN109" s="35">
        <f t="shared" si="49"/>
        <v>0.5029309653</v>
      </c>
      <c r="BO109" s="43">
        <f t="shared" si="50"/>
        <v>-1.503419436</v>
      </c>
      <c r="BP109" s="44">
        <f t="shared" si="51"/>
        <v>0.144</v>
      </c>
      <c r="BQ109" s="45"/>
      <c r="BR109" s="45"/>
      <c r="BS109" s="45"/>
      <c r="BT109" s="45"/>
    </row>
    <row r="110">
      <c r="A110" s="28">
        <v>2024.0</v>
      </c>
      <c r="B110" s="29" t="s">
        <v>121</v>
      </c>
      <c r="C110" s="29" t="s">
        <v>14</v>
      </c>
      <c r="D110" s="30">
        <f t="array" ref="D110">INDEX(
  TP!C:C,
  MATCH(
    1,
    (TP!A:A = A110) * (TP!B:B = C110),
    0
  )
)
</f>
        <v>44.7</v>
      </c>
      <c r="E110" s="31">
        <f t="shared" si="1"/>
        <v>-0.701575802</v>
      </c>
      <c r="F110" s="32">
        <f t="shared" si="2"/>
        <v>0.106</v>
      </c>
      <c r="G110" s="33">
        <v>17.4</v>
      </c>
      <c r="H110" s="34">
        <f t="shared" si="3"/>
        <v>0.879</v>
      </c>
      <c r="I110" s="35">
        <f t="shared" si="4"/>
        <v>0.9524864051</v>
      </c>
      <c r="J110" s="33">
        <v>94.05</v>
      </c>
      <c r="K110" s="34">
        <f t="shared" si="5"/>
        <v>0.015</v>
      </c>
      <c r="L110" s="35">
        <f t="shared" si="6"/>
        <v>-2.651920715</v>
      </c>
      <c r="M110" s="36">
        <f t="shared" si="7"/>
        <v>7999.75556</v>
      </c>
      <c r="N110" s="35">
        <f t="shared" si="8"/>
        <v>0.6859009392</v>
      </c>
      <c r="O110" s="37">
        <f t="shared" si="9"/>
        <v>0.795</v>
      </c>
      <c r="P110" s="33">
        <v>6.02</v>
      </c>
      <c r="Q110" s="34">
        <f t="shared" si="10"/>
        <v>0.341</v>
      </c>
      <c r="R110" s="35">
        <f t="shared" si="11"/>
        <v>-0.4429112619</v>
      </c>
      <c r="S110" s="33">
        <v>49.46</v>
      </c>
      <c r="T110" s="34">
        <f t="shared" si="12"/>
        <v>0.061</v>
      </c>
      <c r="U110" s="35">
        <f t="shared" si="13"/>
        <v>-1.485842266</v>
      </c>
      <c r="V110" s="36">
        <f t="shared" si="14"/>
        <v>3523.304783</v>
      </c>
      <c r="W110" s="35">
        <f t="shared" si="15"/>
        <v>-1.164528468</v>
      </c>
      <c r="X110" s="37">
        <f t="shared" si="16"/>
        <v>0.114</v>
      </c>
      <c r="Y110" s="33">
        <v>4.14</v>
      </c>
      <c r="Z110" s="34">
        <f t="shared" si="17"/>
        <v>0.311</v>
      </c>
      <c r="AA110" s="35">
        <f t="shared" si="18"/>
        <v>-0.5750693974</v>
      </c>
      <c r="AB110" s="33">
        <v>50.0</v>
      </c>
      <c r="AC110" s="34">
        <f t="shared" si="19"/>
        <v>0.008</v>
      </c>
      <c r="AD110" s="35">
        <f t="shared" si="20"/>
        <v>-2.393658193</v>
      </c>
      <c r="AE110" s="36">
        <f t="shared" si="21"/>
        <v>3319.848464</v>
      </c>
      <c r="AF110" s="35">
        <f t="shared" si="22"/>
        <v>-1.649961112</v>
      </c>
      <c r="AG110" s="37">
        <f t="shared" si="23"/>
        <v>0.061</v>
      </c>
      <c r="AH110" s="38">
        <f t="shared" si="24"/>
        <v>0.97</v>
      </c>
      <c r="AI110" s="39">
        <f t="shared" si="25"/>
        <v>0.189</v>
      </c>
      <c r="AJ110" s="33">
        <v>2.26</v>
      </c>
      <c r="AK110" s="40">
        <f t="shared" si="26"/>
        <v>0.977</v>
      </c>
      <c r="AL110" s="35">
        <f t="shared" si="27"/>
        <v>-1.541020261</v>
      </c>
      <c r="AM110" s="33">
        <v>6.21</v>
      </c>
      <c r="AN110" s="34">
        <f t="shared" si="28"/>
        <v>0.962</v>
      </c>
      <c r="AO110" s="35">
        <f t="shared" si="29"/>
        <v>2.499658784</v>
      </c>
      <c r="AP110" s="33">
        <v>63.54</v>
      </c>
      <c r="AQ110" s="34">
        <f t="shared" si="30"/>
        <v>0.182</v>
      </c>
      <c r="AR110" s="35">
        <f t="shared" si="31"/>
        <v>-0.6914442904</v>
      </c>
      <c r="AS110" s="36">
        <f t="shared" si="32"/>
        <v>5972.392157</v>
      </c>
      <c r="AT110" s="35">
        <f t="shared" si="33"/>
        <v>1.240173907</v>
      </c>
      <c r="AU110" s="40">
        <f t="shared" si="34"/>
        <v>0.902</v>
      </c>
      <c r="AV110" s="33">
        <v>-0.261</v>
      </c>
      <c r="AW110" s="40">
        <f t="shared" si="35"/>
        <v>0.167</v>
      </c>
      <c r="AX110" s="35">
        <f t="shared" si="36"/>
        <v>-0.9754058509</v>
      </c>
      <c r="AY110" s="33">
        <v>0.45</v>
      </c>
      <c r="AZ110" s="34">
        <f t="shared" si="37"/>
        <v>0.508</v>
      </c>
      <c r="BA110" s="35">
        <f t="shared" si="38"/>
        <v>-0.04034022315</v>
      </c>
      <c r="BB110" s="41">
        <f t="shared" si="39"/>
        <v>0.3674694676</v>
      </c>
      <c r="BC110" s="34">
        <f t="shared" si="40"/>
        <v>0.386</v>
      </c>
      <c r="BD110" s="35">
        <f t="shared" si="41"/>
        <v>-0.3712926772</v>
      </c>
      <c r="BE110" s="33">
        <v>100.0</v>
      </c>
      <c r="BF110" s="34">
        <f t="shared" si="42"/>
        <v>0.697</v>
      </c>
      <c r="BG110" s="35">
        <f t="shared" si="43"/>
        <v>0.7202309769</v>
      </c>
      <c r="BH110" s="36">
        <f t="shared" si="44"/>
        <v>3447.38374</v>
      </c>
      <c r="BI110" s="35">
        <f t="shared" si="45"/>
        <v>-0.1048931259</v>
      </c>
      <c r="BJ110" s="40">
        <f t="shared" si="46"/>
        <v>0.447</v>
      </c>
      <c r="BK110" s="42">
        <v>2.33</v>
      </c>
      <c r="BL110" s="41">
        <f t="shared" si="47"/>
        <v>1.902675243</v>
      </c>
      <c r="BM110" s="40">
        <f t="shared" si="48"/>
        <v>0.818</v>
      </c>
      <c r="BN110" s="35">
        <f t="shared" si="49"/>
        <v>0.949743436</v>
      </c>
      <c r="BO110" s="43">
        <f t="shared" si="50"/>
        <v>-1.671575802</v>
      </c>
      <c r="BP110" s="44">
        <f t="shared" si="51"/>
        <v>0.121</v>
      </c>
      <c r="BQ110" s="45"/>
      <c r="BR110" s="45"/>
      <c r="BS110" s="45"/>
      <c r="BT110" s="45"/>
    </row>
    <row r="111">
      <c r="A111" s="28">
        <v>2023.0</v>
      </c>
      <c r="B111" s="29" t="s">
        <v>93</v>
      </c>
      <c r="C111" s="29" t="s">
        <v>27</v>
      </c>
      <c r="D111" s="30">
        <f t="array" ref="D111">INDEX(
  TP!C:C,
  MATCH(
    1,
    (TP!A:A = A111) * (TP!B:B = C111),
    0
  )
)
</f>
        <v>51.79</v>
      </c>
      <c r="E111" s="31">
        <f t="shared" si="1"/>
        <v>0.8233881089</v>
      </c>
      <c r="F111" s="32">
        <f t="shared" si="2"/>
        <v>0.227</v>
      </c>
      <c r="G111" s="33">
        <v>12.67</v>
      </c>
      <c r="H111" s="34">
        <f t="shared" si="3"/>
        <v>0.583</v>
      </c>
      <c r="I111" s="35">
        <f t="shared" si="4"/>
        <v>-0.04200286095</v>
      </c>
      <c r="J111" s="33">
        <v>97.28</v>
      </c>
      <c r="K111" s="34">
        <f t="shared" si="5"/>
        <v>0.409</v>
      </c>
      <c r="L111" s="35">
        <f t="shared" si="6"/>
        <v>-0.1570372865</v>
      </c>
      <c r="M111" s="36">
        <f t="shared" si="7"/>
        <v>7430.248305</v>
      </c>
      <c r="N111" s="35">
        <f t="shared" si="8"/>
        <v>0.0987124352</v>
      </c>
      <c r="O111" s="37">
        <f t="shared" si="9"/>
        <v>0.576</v>
      </c>
      <c r="P111" s="33">
        <v>6.88</v>
      </c>
      <c r="Q111" s="34">
        <f t="shared" si="10"/>
        <v>0.576</v>
      </c>
      <c r="R111" s="35">
        <f t="shared" si="11"/>
        <v>-0.01954346868</v>
      </c>
      <c r="S111" s="33">
        <v>61.65</v>
      </c>
      <c r="T111" s="34">
        <f t="shared" si="12"/>
        <v>0.583</v>
      </c>
      <c r="U111" s="35">
        <f t="shared" si="13"/>
        <v>0.2529330533</v>
      </c>
      <c r="V111" s="36">
        <f t="shared" si="14"/>
        <v>4652.09732</v>
      </c>
      <c r="W111" s="35">
        <f t="shared" si="15"/>
        <v>0.2211593924</v>
      </c>
      <c r="X111" s="37">
        <f t="shared" si="16"/>
        <v>0.561</v>
      </c>
      <c r="Y111" s="33">
        <v>4.95</v>
      </c>
      <c r="Z111" s="34">
        <f t="shared" si="17"/>
        <v>0.553</v>
      </c>
      <c r="AA111" s="35">
        <f t="shared" si="18"/>
        <v>-0.01436502432</v>
      </c>
      <c r="AB111" s="33">
        <v>74.13</v>
      </c>
      <c r="AC111" s="34">
        <f t="shared" si="19"/>
        <v>0.72</v>
      </c>
      <c r="AD111" s="35">
        <f t="shared" si="20"/>
        <v>0.6325279657</v>
      </c>
      <c r="AE111" s="36">
        <f t="shared" si="21"/>
        <v>5361.991476</v>
      </c>
      <c r="AF111" s="35">
        <f t="shared" si="22"/>
        <v>0.4075145224</v>
      </c>
      <c r="AG111" s="37">
        <f t="shared" si="23"/>
        <v>0.659</v>
      </c>
      <c r="AH111" s="38">
        <f t="shared" si="24"/>
        <v>1.796</v>
      </c>
      <c r="AI111" s="39">
        <f t="shared" si="25"/>
        <v>0.674</v>
      </c>
      <c r="AJ111" s="33">
        <v>1.11</v>
      </c>
      <c r="AK111" s="40">
        <f t="shared" si="26"/>
        <v>0.409</v>
      </c>
      <c r="AL111" s="35">
        <f t="shared" si="27"/>
        <v>1.382471908</v>
      </c>
      <c r="AM111" s="33">
        <v>3.33</v>
      </c>
      <c r="AN111" s="34">
        <f t="shared" si="28"/>
        <v>0.288</v>
      </c>
      <c r="AO111" s="35">
        <f t="shared" si="29"/>
        <v>-0.62881467</v>
      </c>
      <c r="AP111" s="33">
        <v>66.67</v>
      </c>
      <c r="AQ111" s="34">
        <f t="shared" si="30"/>
        <v>0.379</v>
      </c>
      <c r="AR111" s="35">
        <f t="shared" si="31"/>
        <v>-0.1806797732</v>
      </c>
      <c r="AS111" s="36">
        <f t="shared" si="32"/>
        <v>4649.081836</v>
      </c>
      <c r="AT111" s="35">
        <f t="shared" si="33"/>
        <v>-0.5960840517</v>
      </c>
      <c r="AU111" s="40">
        <f t="shared" si="34"/>
        <v>0.28</v>
      </c>
      <c r="AV111" s="33">
        <v>-0.125</v>
      </c>
      <c r="AW111" s="40">
        <f t="shared" si="35"/>
        <v>0.356</v>
      </c>
      <c r="AX111" s="35">
        <f t="shared" si="36"/>
        <v>-0.2684642701</v>
      </c>
      <c r="AY111" s="33">
        <v>0.25</v>
      </c>
      <c r="AZ111" s="34">
        <f t="shared" si="37"/>
        <v>0.174</v>
      </c>
      <c r="BA111" s="35">
        <f t="shared" si="38"/>
        <v>-0.8919671562</v>
      </c>
      <c r="BB111" s="41">
        <f t="shared" si="39"/>
        <v>0.2656420402</v>
      </c>
      <c r="BC111" s="34">
        <f t="shared" si="40"/>
        <v>0.22</v>
      </c>
      <c r="BD111" s="35">
        <f t="shared" si="41"/>
        <v>-0.7971799582</v>
      </c>
      <c r="BE111" s="33">
        <v>80.0</v>
      </c>
      <c r="BF111" s="34">
        <f t="shared" si="42"/>
        <v>0.136</v>
      </c>
      <c r="BG111" s="35">
        <f t="shared" si="43"/>
        <v>-0.4802141573</v>
      </c>
      <c r="BH111" s="36">
        <f t="shared" si="44"/>
        <v>2075.991963</v>
      </c>
      <c r="BI111" s="35">
        <f t="shared" si="45"/>
        <v>-0.956862349</v>
      </c>
      <c r="BJ111" s="40">
        <f t="shared" si="46"/>
        <v>0.159</v>
      </c>
      <c r="BK111" s="42">
        <v>0.89</v>
      </c>
      <c r="BL111" s="41">
        <f t="shared" si="47"/>
        <v>0.9456856632</v>
      </c>
      <c r="BM111" s="40">
        <f t="shared" si="48"/>
        <v>0.121</v>
      </c>
      <c r="BN111" s="35">
        <f t="shared" si="49"/>
        <v>-1.12975718</v>
      </c>
      <c r="BO111" s="43">
        <f t="shared" si="50"/>
        <v>-0.9726118911</v>
      </c>
      <c r="BP111" s="44">
        <f t="shared" si="51"/>
        <v>0.197</v>
      </c>
      <c r="BQ111" s="45"/>
      <c r="BR111" s="45"/>
      <c r="BS111" s="45"/>
      <c r="BT111" s="45"/>
    </row>
    <row r="112">
      <c r="A112" s="28">
        <v>2022.0</v>
      </c>
      <c r="B112" s="29" t="s">
        <v>106</v>
      </c>
      <c r="C112" s="29" t="s">
        <v>21</v>
      </c>
      <c r="D112" s="30">
        <f t="array" ref="D112">INDEX(
  TP!C:C,
  MATCH(
    1,
    (TP!A:A = A112) * (TP!B:B = C112),
    0
  )
)
</f>
        <v>46.6</v>
      </c>
      <c r="E112" s="31">
        <f t="shared" si="1"/>
        <v>0.08935268026</v>
      </c>
      <c r="F112" s="32">
        <f t="shared" si="2"/>
        <v>0.144</v>
      </c>
      <c r="G112" s="33">
        <v>12.37</v>
      </c>
      <c r="H112" s="34">
        <f t="shared" si="3"/>
        <v>0.515</v>
      </c>
      <c r="I112" s="35">
        <f t="shared" si="4"/>
        <v>-0.1050782901</v>
      </c>
      <c r="J112" s="33">
        <v>96.67</v>
      </c>
      <c r="K112" s="34">
        <f t="shared" si="5"/>
        <v>0.22</v>
      </c>
      <c r="L112" s="35">
        <f t="shared" si="6"/>
        <v>-0.6282072219</v>
      </c>
      <c r="M112" s="36">
        <f t="shared" si="7"/>
        <v>7321.005443</v>
      </c>
      <c r="N112" s="35">
        <f t="shared" si="8"/>
        <v>-0.01392204333</v>
      </c>
      <c r="O112" s="37">
        <f t="shared" si="9"/>
        <v>0.508</v>
      </c>
      <c r="P112" s="33">
        <v>6.71</v>
      </c>
      <c r="Q112" s="34">
        <f t="shared" si="10"/>
        <v>0.53</v>
      </c>
      <c r="R112" s="35">
        <f t="shared" si="11"/>
        <v>-0.1032324511</v>
      </c>
      <c r="S112" s="33">
        <v>63.16</v>
      </c>
      <c r="T112" s="34">
        <f t="shared" si="12"/>
        <v>0.652</v>
      </c>
      <c r="U112" s="35">
        <f t="shared" si="13"/>
        <v>0.4683186753</v>
      </c>
      <c r="V112" s="36">
        <f t="shared" si="14"/>
        <v>4715.688192</v>
      </c>
      <c r="W112" s="35">
        <f t="shared" si="15"/>
        <v>0.2992225404</v>
      </c>
      <c r="X112" s="37">
        <f t="shared" si="16"/>
        <v>0.629</v>
      </c>
      <c r="Y112" s="33">
        <v>5.01</v>
      </c>
      <c r="Z112" s="34">
        <f t="shared" si="17"/>
        <v>0.598</v>
      </c>
      <c r="AA112" s="35">
        <f t="shared" si="18"/>
        <v>0.02716863295</v>
      </c>
      <c r="AB112" s="33">
        <v>74.12</v>
      </c>
      <c r="AC112" s="34">
        <f t="shared" si="19"/>
        <v>0.712</v>
      </c>
      <c r="AD112" s="35">
        <f t="shared" si="20"/>
        <v>0.6312738479</v>
      </c>
      <c r="AE112" s="36">
        <f t="shared" si="21"/>
        <v>5391.431159</v>
      </c>
      <c r="AF112" s="35">
        <f t="shared" si="22"/>
        <v>0.4371752415</v>
      </c>
      <c r="AG112" s="37">
        <f t="shared" si="23"/>
        <v>0.689</v>
      </c>
      <c r="AH112" s="38">
        <f t="shared" si="24"/>
        <v>1.826</v>
      </c>
      <c r="AI112" s="39">
        <f t="shared" si="25"/>
        <v>0.689</v>
      </c>
      <c r="AJ112" s="33">
        <v>1.47</v>
      </c>
      <c r="AK112" s="40">
        <f t="shared" si="26"/>
        <v>0.758</v>
      </c>
      <c r="AL112" s="35">
        <f t="shared" si="27"/>
        <v>0.4672917506</v>
      </c>
      <c r="AM112" s="33">
        <v>4.54</v>
      </c>
      <c r="AN112" s="34">
        <f t="shared" si="28"/>
        <v>0.811</v>
      </c>
      <c r="AO112" s="35">
        <f t="shared" si="29"/>
        <v>0.6855786907</v>
      </c>
      <c r="AP112" s="33">
        <v>67.53</v>
      </c>
      <c r="AQ112" s="34">
        <f t="shared" si="30"/>
        <v>0.485</v>
      </c>
      <c r="AR112" s="35">
        <f t="shared" si="31"/>
        <v>-0.04034191867</v>
      </c>
      <c r="AS112" s="36">
        <f t="shared" si="32"/>
        <v>5500.852663</v>
      </c>
      <c r="AT112" s="35">
        <f t="shared" si="33"/>
        <v>0.5858541039</v>
      </c>
      <c r="AU112" s="40">
        <f t="shared" si="34"/>
        <v>0.742</v>
      </c>
      <c r="AV112" s="33">
        <v>-0.14</v>
      </c>
      <c r="AW112" s="40">
        <f t="shared" si="35"/>
        <v>0.318</v>
      </c>
      <c r="AX112" s="35">
        <f t="shared" si="36"/>
        <v>-0.346435768</v>
      </c>
      <c r="AY112" s="33">
        <v>0.24</v>
      </c>
      <c r="AZ112" s="34">
        <f t="shared" si="37"/>
        <v>0.136</v>
      </c>
      <c r="BA112" s="35">
        <f t="shared" si="38"/>
        <v>-0.9345485029</v>
      </c>
      <c r="BB112" s="41">
        <f t="shared" si="39"/>
        <v>0.2115740534</v>
      </c>
      <c r="BC112" s="34">
        <f t="shared" si="40"/>
        <v>0.114</v>
      </c>
      <c r="BD112" s="35">
        <f t="shared" si="41"/>
        <v>-1.023316162</v>
      </c>
      <c r="BE112" s="33">
        <v>100.0</v>
      </c>
      <c r="BF112" s="34">
        <f t="shared" si="42"/>
        <v>0.697</v>
      </c>
      <c r="BG112" s="35">
        <f t="shared" si="43"/>
        <v>0.7202309769</v>
      </c>
      <c r="BH112" s="36">
        <f t="shared" si="44"/>
        <v>2114.069333</v>
      </c>
      <c r="BI112" s="35">
        <f t="shared" si="45"/>
        <v>-0.9332070031</v>
      </c>
      <c r="BJ112" s="40">
        <f t="shared" si="46"/>
        <v>0.174</v>
      </c>
      <c r="BK112" s="42">
        <v>1.18</v>
      </c>
      <c r="BL112" s="41">
        <f t="shared" si="47"/>
        <v>1.040239096</v>
      </c>
      <c r="BM112" s="40">
        <f t="shared" si="48"/>
        <v>0.22</v>
      </c>
      <c r="BN112" s="35">
        <f t="shared" si="49"/>
        <v>-0.9242962992</v>
      </c>
      <c r="BO112" s="43">
        <f t="shared" si="50"/>
        <v>-1.73664732</v>
      </c>
      <c r="BP112" s="44">
        <f t="shared" si="51"/>
        <v>0.106</v>
      </c>
    </row>
    <row r="113">
      <c r="A113" s="28">
        <v>2022.0</v>
      </c>
      <c r="B113" s="29" t="s">
        <v>122</v>
      </c>
      <c r="C113" s="29" t="s">
        <v>22</v>
      </c>
      <c r="D113" s="30">
        <f t="array" ref="D113">INDEX(
  TP!C:C,
  MATCH(
    1,
    (TP!A:A = A113) * (TP!B:B = C113),
    0
  )
)
</f>
        <v>48.75</v>
      </c>
      <c r="E113" s="31">
        <f t="shared" si="1"/>
        <v>0.4204450657</v>
      </c>
      <c r="F113" s="32">
        <f t="shared" si="2"/>
        <v>0.174</v>
      </c>
      <c r="G113" s="33">
        <v>14.05</v>
      </c>
      <c r="H113" s="34">
        <f t="shared" si="3"/>
        <v>0.697</v>
      </c>
      <c r="I113" s="35">
        <f t="shared" si="4"/>
        <v>0.2481441131</v>
      </c>
      <c r="J113" s="33">
        <v>98.23</v>
      </c>
      <c r="K113" s="34">
        <f t="shared" si="5"/>
        <v>0.697</v>
      </c>
      <c r="L113" s="35">
        <f t="shared" si="6"/>
        <v>0.5767519572</v>
      </c>
      <c r="M113" s="36">
        <f t="shared" si="7"/>
        <v>7778.725785</v>
      </c>
      <c r="N113" s="35">
        <f t="shared" si="8"/>
        <v>0.4580089476</v>
      </c>
      <c r="O113" s="37">
        <f t="shared" si="9"/>
        <v>0.727</v>
      </c>
      <c r="P113" s="33">
        <v>6.28</v>
      </c>
      <c r="Q113" s="34">
        <f t="shared" si="10"/>
        <v>0.447</v>
      </c>
      <c r="R113" s="35">
        <f t="shared" si="11"/>
        <v>-0.3149163476</v>
      </c>
      <c r="S113" s="33">
        <v>65.2</v>
      </c>
      <c r="T113" s="34">
        <f t="shared" si="12"/>
        <v>0.78</v>
      </c>
      <c r="U113" s="35">
        <f t="shared" si="13"/>
        <v>0.7593032243</v>
      </c>
      <c r="V113" s="36">
        <f t="shared" si="14"/>
        <v>4731.226769</v>
      </c>
      <c r="W113" s="35">
        <f t="shared" si="15"/>
        <v>0.3182974526</v>
      </c>
      <c r="X113" s="37">
        <f t="shared" si="16"/>
        <v>0.636</v>
      </c>
      <c r="Y113" s="33">
        <v>4.26</v>
      </c>
      <c r="Z113" s="34">
        <f t="shared" si="17"/>
        <v>0.341</v>
      </c>
      <c r="AA113" s="35">
        <f t="shared" si="18"/>
        <v>-0.4920020829</v>
      </c>
      <c r="AB113" s="33">
        <v>67.53</v>
      </c>
      <c r="AC113" s="34">
        <f t="shared" si="19"/>
        <v>0.432</v>
      </c>
      <c r="AD113" s="35">
        <f t="shared" si="20"/>
        <v>-0.1951897569</v>
      </c>
      <c r="AE113" s="36">
        <f t="shared" si="21"/>
        <v>4546.996408</v>
      </c>
      <c r="AF113" s="35">
        <f t="shared" si="22"/>
        <v>-0.4135996135</v>
      </c>
      <c r="AG113" s="37">
        <f t="shared" si="23"/>
        <v>0.318</v>
      </c>
      <c r="AH113" s="38">
        <f t="shared" si="24"/>
        <v>1.681</v>
      </c>
      <c r="AI113" s="39">
        <f t="shared" si="25"/>
        <v>0.598</v>
      </c>
      <c r="AJ113" s="33">
        <v>1.41</v>
      </c>
      <c r="AK113" s="40">
        <f t="shared" si="26"/>
        <v>0.689</v>
      </c>
      <c r="AL113" s="35">
        <f t="shared" si="27"/>
        <v>0.6198217768</v>
      </c>
      <c r="AM113" s="33">
        <v>4.73</v>
      </c>
      <c r="AN113" s="34">
        <f t="shared" si="28"/>
        <v>0.871</v>
      </c>
      <c r="AO113" s="35">
        <f t="shared" si="29"/>
        <v>0.8919710366</v>
      </c>
      <c r="AP113" s="33">
        <v>70.18</v>
      </c>
      <c r="AQ113" s="34">
        <f t="shared" si="30"/>
        <v>0.598</v>
      </c>
      <c r="AR113" s="35">
        <f t="shared" si="31"/>
        <v>0.3920944936</v>
      </c>
      <c r="AS113" s="36">
        <f t="shared" si="32"/>
        <v>5829.317862</v>
      </c>
      <c r="AT113" s="35">
        <f t="shared" si="33"/>
        <v>1.041640496</v>
      </c>
      <c r="AU113" s="40">
        <f t="shared" si="34"/>
        <v>0.864</v>
      </c>
      <c r="AV113" s="33">
        <v>0.09</v>
      </c>
      <c r="AW113" s="40">
        <f t="shared" si="35"/>
        <v>0.818</v>
      </c>
      <c r="AX113" s="35">
        <f t="shared" si="36"/>
        <v>0.8491271995</v>
      </c>
      <c r="AY113" s="33">
        <v>0.22</v>
      </c>
      <c r="AZ113" s="34">
        <f t="shared" si="37"/>
        <v>0.114</v>
      </c>
      <c r="BA113" s="35">
        <f t="shared" si="38"/>
        <v>-1.019711196</v>
      </c>
      <c r="BB113" s="41">
        <f t="shared" si="39"/>
        <v>0.2103811363</v>
      </c>
      <c r="BC113" s="34">
        <f t="shared" si="40"/>
        <v>0.106</v>
      </c>
      <c r="BD113" s="35">
        <f t="shared" si="41"/>
        <v>-1.028305469</v>
      </c>
      <c r="BE113" s="33">
        <v>87.5</v>
      </c>
      <c r="BF113" s="34">
        <f t="shared" si="42"/>
        <v>0.326</v>
      </c>
      <c r="BG113" s="35">
        <f t="shared" si="43"/>
        <v>-0.03004723197</v>
      </c>
      <c r="BH113" s="36">
        <f t="shared" si="44"/>
        <v>1840.315985</v>
      </c>
      <c r="BI113" s="35">
        <f t="shared" si="45"/>
        <v>-1.10327469</v>
      </c>
      <c r="BJ113" s="40">
        <f t="shared" si="46"/>
        <v>0.106</v>
      </c>
      <c r="BK113" s="42">
        <v>0.75</v>
      </c>
      <c r="BL113" s="41">
        <f t="shared" si="47"/>
        <v>0.717208419</v>
      </c>
      <c r="BM113" s="40">
        <f t="shared" si="48"/>
        <v>0.038</v>
      </c>
      <c r="BN113" s="35">
        <f t="shared" si="49"/>
        <v>-1.626229221</v>
      </c>
      <c r="BO113" s="43">
        <f t="shared" si="50"/>
        <v>-1.260554934</v>
      </c>
      <c r="BP113" s="44">
        <f t="shared" si="51"/>
        <v>0.167</v>
      </c>
      <c r="BQ113" s="45"/>
      <c r="BR113" s="45"/>
      <c r="BS113" s="45"/>
      <c r="BT113" s="45"/>
    </row>
    <row r="114">
      <c r="A114" s="28">
        <v>2024.0</v>
      </c>
      <c r="B114" s="29" t="s">
        <v>88</v>
      </c>
      <c r="C114" s="29" t="s">
        <v>32</v>
      </c>
      <c r="D114" s="30">
        <f t="array" ref="D114">INDEX(
  TP!C:C,
  MATCH(
    1,
    (TP!A:A = A114) * (TP!B:B = C114),
    0
  )
)
</f>
        <v>46.54</v>
      </c>
      <c r="E114" s="31">
        <f t="shared" si="1"/>
        <v>0.04386728132</v>
      </c>
      <c r="F114" s="32">
        <f t="shared" si="2"/>
        <v>0.136</v>
      </c>
      <c r="G114" s="33">
        <v>11.12</v>
      </c>
      <c r="H114" s="34">
        <f t="shared" si="3"/>
        <v>0.348</v>
      </c>
      <c r="I114" s="35">
        <f t="shared" si="4"/>
        <v>-0.3678925781</v>
      </c>
      <c r="J114" s="33">
        <v>98.7</v>
      </c>
      <c r="K114" s="34">
        <f t="shared" si="5"/>
        <v>0.826</v>
      </c>
      <c r="L114" s="35">
        <f t="shared" si="6"/>
        <v>0.9397845304</v>
      </c>
      <c r="M114" s="36">
        <f t="shared" si="7"/>
        <v>7191.791012</v>
      </c>
      <c r="N114" s="35">
        <f t="shared" si="8"/>
        <v>-0.1471481394</v>
      </c>
      <c r="O114" s="37">
        <f t="shared" si="9"/>
        <v>0.409</v>
      </c>
      <c r="P114" s="33">
        <v>8.75</v>
      </c>
      <c r="Q114" s="34">
        <f t="shared" si="10"/>
        <v>0.818</v>
      </c>
      <c r="R114" s="35">
        <f t="shared" si="11"/>
        <v>0.9010353374</v>
      </c>
      <c r="S114" s="33">
        <v>67.66</v>
      </c>
      <c r="T114" s="34">
        <f t="shared" si="12"/>
        <v>0.856</v>
      </c>
      <c r="U114" s="35">
        <f t="shared" si="13"/>
        <v>1.110196357</v>
      </c>
      <c r="V114" s="36">
        <f t="shared" si="14"/>
        <v>5632.264322</v>
      </c>
      <c r="W114" s="35">
        <f t="shared" si="15"/>
        <v>1.424396898</v>
      </c>
      <c r="X114" s="37">
        <f t="shared" si="16"/>
        <v>0.939</v>
      </c>
      <c r="Y114" s="33">
        <v>5.81</v>
      </c>
      <c r="Z114" s="34">
        <f t="shared" si="17"/>
        <v>0.773</v>
      </c>
      <c r="AA114" s="35">
        <f t="shared" si="18"/>
        <v>0.5809507298</v>
      </c>
      <c r="AB114" s="33">
        <v>74.13</v>
      </c>
      <c r="AC114" s="34">
        <f t="shared" si="19"/>
        <v>0.72</v>
      </c>
      <c r="AD114" s="35">
        <f t="shared" si="20"/>
        <v>0.6325279657</v>
      </c>
      <c r="AE114" s="36">
        <f t="shared" si="21"/>
        <v>5767.888775</v>
      </c>
      <c r="AF114" s="35">
        <f t="shared" si="22"/>
        <v>0.81645934</v>
      </c>
      <c r="AG114" s="37">
        <f t="shared" si="23"/>
        <v>0.818</v>
      </c>
      <c r="AH114" s="38">
        <f t="shared" si="24"/>
        <v>2.166</v>
      </c>
      <c r="AI114" s="39">
        <f t="shared" si="25"/>
        <v>0.848</v>
      </c>
      <c r="AJ114" s="33">
        <v>1.18</v>
      </c>
      <c r="AK114" s="40">
        <f t="shared" si="26"/>
        <v>0.477</v>
      </c>
      <c r="AL114" s="35">
        <f t="shared" si="27"/>
        <v>1.204520211</v>
      </c>
      <c r="AM114" s="33">
        <v>3.21</v>
      </c>
      <c r="AN114" s="34">
        <f t="shared" si="28"/>
        <v>0.212</v>
      </c>
      <c r="AO114" s="35">
        <f t="shared" si="29"/>
        <v>-0.7591677305</v>
      </c>
      <c r="AP114" s="33">
        <v>63.06</v>
      </c>
      <c r="AQ114" s="34">
        <f t="shared" si="30"/>
        <v>0.167</v>
      </c>
      <c r="AR114" s="35">
        <f t="shared" si="31"/>
        <v>-0.7697723952</v>
      </c>
      <c r="AS114" s="36">
        <f t="shared" si="32"/>
        <v>4313.019608</v>
      </c>
      <c r="AT114" s="35">
        <f t="shared" si="33"/>
        <v>-1.062412267</v>
      </c>
      <c r="AU114" s="40">
        <f t="shared" si="34"/>
        <v>0.144</v>
      </c>
      <c r="AV114" s="33">
        <v>-0.32</v>
      </c>
      <c r="AW114" s="40">
        <f t="shared" si="35"/>
        <v>0.083</v>
      </c>
      <c r="AX114" s="35">
        <f t="shared" si="36"/>
        <v>-1.282093743</v>
      </c>
      <c r="AY114" s="33">
        <v>0.29</v>
      </c>
      <c r="AZ114" s="34">
        <f t="shared" si="37"/>
        <v>0.25</v>
      </c>
      <c r="BA114" s="35">
        <f t="shared" si="38"/>
        <v>-0.7216417696</v>
      </c>
      <c r="BB114" s="41">
        <f t="shared" si="39"/>
        <v>0.2550516747</v>
      </c>
      <c r="BC114" s="34">
        <f t="shared" si="40"/>
        <v>0.197</v>
      </c>
      <c r="BD114" s="35">
        <f t="shared" si="41"/>
        <v>-0.8414735449</v>
      </c>
      <c r="BE114" s="33">
        <v>90.0</v>
      </c>
      <c r="BF114" s="34">
        <f t="shared" si="42"/>
        <v>0.439</v>
      </c>
      <c r="BG114" s="35">
        <f t="shared" si="43"/>
        <v>0.1200084098</v>
      </c>
      <c r="BH114" s="36">
        <f t="shared" si="44"/>
        <v>2252.187304</v>
      </c>
      <c r="BI114" s="35">
        <f t="shared" si="45"/>
        <v>-0.8474020106</v>
      </c>
      <c r="BJ114" s="40">
        <f t="shared" si="46"/>
        <v>0.197</v>
      </c>
      <c r="BK114" s="42">
        <v>1.04</v>
      </c>
      <c r="BL114" s="41">
        <f t="shared" si="47"/>
        <v>0.9146680748</v>
      </c>
      <c r="BM114" s="40">
        <f t="shared" si="48"/>
        <v>0.098</v>
      </c>
      <c r="BN114" s="35">
        <f t="shared" si="49"/>
        <v>-1.197157176</v>
      </c>
      <c r="BO114" s="43">
        <f t="shared" si="50"/>
        <v>-2.122132719</v>
      </c>
      <c r="BP114" s="44">
        <f t="shared" si="51"/>
        <v>0.083</v>
      </c>
    </row>
    <row r="115">
      <c r="A115" s="28">
        <v>2025.0</v>
      </c>
      <c r="B115" s="29" t="s">
        <v>98</v>
      </c>
      <c r="C115" s="29" t="s">
        <v>10</v>
      </c>
      <c r="D115" s="30">
        <f t="array" ref="D115">INDEX(
  TP!C:C,
  MATCH(
    1,
    (TP!A:A = A115) * (TP!B:B = C115),
    0
  )
)
</f>
        <v>49.44</v>
      </c>
      <c r="E115" s="31">
        <f t="shared" si="1"/>
        <v>0.3223225982</v>
      </c>
      <c r="F115" s="32">
        <f t="shared" si="2"/>
        <v>0.159</v>
      </c>
      <c r="G115" s="33">
        <v>12.53</v>
      </c>
      <c r="H115" s="34">
        <f t="shared" si="3"/>
        <v>0.553</v>
      </c>
      <c r="I115" s="35">
        <f t="shared" si="4"/>
        <v>-0.07143806122</v>
      </c>
      <c r="J115" s="33">
        <v>97.59</v>
      </c>
      <c r="K115" s="34">
        <f t="shared" si="5"/>
        <v>0.462</v>
      </c>
      <c r="L115" s="35">
        <f t="shared" si="6"/>
        <v>0.08240972986</v>
      </c>
      <c r="M115" s="36">
        <f t="shared" si="7"/>
        <v>7424.585272</v>
      </c>
      <c r="N115" s="35">
        <f t="shared" si="8"/>
        <v>0.09287358424</v>
      </c>
      <c r="O115" s="37">
        <f t="shared" si="9"/>
        <v>0.568</v>
      </c>
      <c r="P115" s="33">
        <v>5.54</v>
      </c>
      <c r="Q115" s="34">
        <f t="shared" si="10"/>
        <v>0.258</v>
      </c>
      <c r="R115" s="35">
        <f t="shared" si="11"/>
        <v>-0.679209565</v>
      </c>
      <c r="S115" s="33">
        <v>43.64</v>
      </c>
      <c r="T115" s="34">
        <f t="shared" si="12"/>
        <v>0.015</v>
      </c>
      <c r="U115" s="35">
        <f t="shared" si="13"/>
        <v>-2.316004068</v>
      </c>
      <c r="V115" s="36">
        <f t="shared" si="14"/>
        <v>2995.731088</v>
      </c>
      <c r="W115" s="35">
        <f t="shared" si="15"/>
        <v>-1.81216959</v>
      </c>
      <c r="X115" s="37">
        <f t="shared" si="16"/>
        <v>0.03</v>
      </c>
      <c r="Y115" s="33">
        <v>3.67</v>
      </c>
      <c r="Z115" s="34">
        <f t="shared" si="17"/>
        <v>0.167</v>
      </c>
      <c r="AA115" s="35">
        <f t="shared" si="18"/>
        <v>-0.9004163794</v>
      </c>
      <c r="AB115" s="33">
        <v>64.38</v>
      </c>
      <c r="AC115" s="34">
        <f t="shared" si="19"/>
        <v>0.235</v>
      </c>
      <c r="AD115" s="35">
        <f t="shared" si="20"/>
        <v>-0.5902368517</v>
      </c>
      <c r="AE115" s="36">
        <f t="shared" si="21"/>
        <v>4024.240564</v>
      </c>
      <c r="AF115" s="35">
        <f t="shared" si="22"/>
        <v>-0.9402803623</v>
      </c>
      <c r="AG115" s="37">
        <f t="shared" si="23"/>
        <v>0.136</v>
      </c>
      <c r="AH115" s="38">
        <f t="shared" si="24"/>
        <v>0.734</v>
      </c>
      <c r="AI115" s="39">
        <f t="shared" si="25"/>
        <v>0.091</v>
      </c>
      <c r="AJ115" s="33">
        <v>1.46</v>
      </c>
      <c r="AK115" s="40">
        <f t="shared" si="26"/>
        <v>0.75</v>
      </c>
      <c r="AL115" s="35">
        <f t="shared" si="27"/>
        <v>0.4927134216</v>
      </c>
      <c r="AM115" s="33">
        <v>4.38</v>
      </c>
      <c r="AN115" s="34">
        <f t="shared" si="28"/>
        <v>0.78</v>
      </c>
      <c r="AO115" s="35">
        <f t="shared" si="29"/>
        <v>0.51177461</v>
      </c>
      <c r="AP115" s="33">
        <v>66.67</v>
      </c>
      <c r="AQ115" s="34">
        <f t="shared" si="30"/>
        <v>0.379</v>
      </c>
      <c r="AR115" s="35">
        <f t="shared" si="31"/>
        <v>-0.1806797732</v>
      </c>
      <c r="AS115" s="36">
        <f t="shared" si="32"/>
        <v>5337.833796</v>
      </c>
      <c r="AT115" s="35">
        <f t="shared" si="33"/>
        <v>0.3596451134</v>
      </c>
      <c r="AU115" s="40">
        <f t="shared" si="34"/>
        <v>0.652</v>
      </c>
      <c r="AV115" s="33">
        <v>-0.066</v>
      </c>
      <c r="AW115" s="40">
        <f t="shared" si="35"/>
        <v>0.47</v>
      </c>
      <c r="AX115" s="35">
        <f t="shared" si="36"/>
        <v>0.03822362152</v>
      </c>
      <c r="AY115" s="33">
        <v>0.5</v>
      </c>
      <c r="AZ115" s="34">
        <f t="shared" si="37"/>
        <v>0.576</v>
      </c>
      <c r="BA115" s="35">
        <f t="shared" si="38"/>
        <v>0.1725665101</v>
      </c>
      <c r="BB115" s="41">
        <f t="shared" si="39"/>
        <v>0.4902012547</v>
      </c>
      <c r="BC115" s="34">
        <f t="shared" si="40"/>
        <v>0.568</v>
      </c>
      <c r="BD115" s="35">
        <f t="shared" si="41"/>
        <v>0.1420258705</v>
      </c>
      <c r="BE115" s="33">
        <v>70.0</v>
      </c>
      <c r="BF115" s="34">
        <f t="shared" si="42"/>
        <v>0.068</v>
      </c>
      <c r="BG115" s="35">
        <f t="shared" si="43"/>
        <v>-1.080436724</v>
      </c>
      <c r="BH115" s="36">
        <f t="shared" si="44"/>
        <v>3075.901117</v>
      </c>
      <c r="BI115" s="35">
        <f t="shared" si="45"/>
        <v>-0.3356745604</v>
      </c>
      <c r="BJ115" s="40">
        <f t="shared" si="46"/>
        <v>0.409</v>
      </c>
      <c r="BK115" s="42">
        <v>1.21</v>
      </c>
      <c r="BL115" s="41">
        <f t="shared" si="47"/>
        <v>1.186287036</v>
      </c>
      <c r="BM115" s="40">
        <f t="shared" si="48"/>
        <v>0.326</v>
      </c>
      <c r="BN115" s="35">
        <f t="shared" si="49"/>
        <v>-0.6069398846</v>
      </c>
      <c r="BO115" s="43">
        <f t="shared" si="50"/>
        <v>-0.4116774018</v>
      </c>
      <c r="BP115" s="44">
        <f t="shared" si="51"/>
        <v>0.258</v>
      </c>
      <c r="BQ115" s="45"/>
      <c r="BR115" s="45"/>
      <c r="BS115" s="45"/>
      <c r="BT115" s="45"/>
    </row>
    <row r="116">
      <c r="A116" s="28">
        <v>2023.0</v>
      </c>
      <c r="B116" s="29" t="s">
        <v>123</v>
      </c>
      <c r="C116" s="29" t="s">
        <v>6</v>
      </c>
      <c r="D116" s="30">
        <f t="array" ref="D116">INDEX(
  TP!C:C,
  MATCH(
    1,
    (TP!A:A = A116) * (TP!B:B = C116),
    0
  )
)
</f>
        <v>55.32</v>
      </c>
      <c r="E116" s="31">
        <f t="shared" si="1"/>
        <v>1.166303532</v>
      </c>
      <c r="F116" s="32">
        <f t="shared" si="2"/>
        <v>0.311</v>
      </c>
      <c r="G116" s="33">
        <v>15.15</v>
      </c>
      <c r="H116" s="34">
        <f t="shared" si="3"/>
        <v>0.78</v>
      </c>
      <c r="I116" s="35">
        <f t="shared" si="4"/>
        <v>0.4794206866</v>
      </c>
      <c r="J116" s="33">
        <v>96.97</v>
      </c>
      <c r="K116" s="34">
        <f t="shared" si="5"/>
        <v>0.295</v>
      </c>
      <c r="L116" s="35">
        <f t="shared" si="6"/>
        <v>-0.3964843029</v>
      </c>
      <c r="M116" s="36">
        <f t="shared" si="7"/>
        <v>7878.731343</v>
      </c>
      <c r="N116" s="35">
        <f t="shared" si="8"/>
        <v>0.5611193347</v>
      </c>
      <c r="O116" s="37">
        <f t="shared" si="9"/>
        <v>0.773</v>
      </c>
      <c r="P116" s="33">
        <v>7.26</v>
      </c>
      <c r="Q116" s="34">
        <f t="shared" si="10"/>
        <v>0.644</v>
      </c>
      <c r="R116" s="35">
        <f t="shared" si="11"/>
        <v>0.1675260213</v>
      </c>
      <c r="S116" s="33">
        <v>59.2</v>
      </c>
      <c r="T116" s="34">
        <f t="shared" si="12"/>
        <v>0.447</v>
      </c>
      <c r="U116" s="35">
        <f t="shared" si="13"/>
        <v>-0.0965336844</v>
      </c>
      <c r="V116" s="36">
        <f t="shared" si="14"/>
        <v>4569.138354</v>
      </c>
      <c r="W116" s="35">
        <f t="shared" si="15"/>
        <v>0.1193202786</v>
      </c>
      <c r="X116" s="37">
        <f t="shared" si="16"/>
        <v>0.508</v>
      </c>
      <c r="Y116" s="33">
        <v>5.26</v>
      </c>
      <c r="Z116" s="34">
        <f t="shared" si="17"/>
        <v>0.644</v>
      </c>
      <c r="AA116" s="35">
        <f t="shared" si="18"/>
        <v>0.2002255382</v>
      </c>
      <c r="AB116" s="33">
        <v>69.05</v>
      </c>
      <c r="AC116" s="34">
        <f t="shared" si="19"/>
        <v>0.492</v>
      </c>
      <c r="AD116" s="35">
        <f t="shared" si="20"/>
        <v>-0.004563857117</v>
      </c>
      <c r="AE116" s="36">
        <f t="shared" si="21"/>
        <v>5136.782477</v>
      </c>
      <c r="AF116" s="35">
        <f t="shared" si="22"/>
        <v>0.1806146302</v>
      </c>
      <c r="AG116" s="37">
        <f t="shared" si="23"/>
        <v>0.568</v>
      </c>
      <c r="AH116" s="38">
        <f t="shared" si="24"/>
        <v>1.849</v>
      </c>
      <c r="AI116" s="39">
        <f t="shared" si="25"/>
        <v>0.727</v>
      </c>
      <c r="AJ116" s="33">
        <v>1.54</v>
      </c>
      <c r="AK116" s="40">
        <f t="shared" si="26"/>
        <v>0.818</v>
      </c>
      <c r="AL116" s="35">
        <f t="shared" si="27"/>
        <v>0.2893400533</v>
      </c>
      <c r="AM116" s="33">
        <v>3.55</v>
      </c>
      <c r="AN116" s="34">
        <f t="shared" si="28"/>
        <v>0.394</v>
      </c>
      <c r="AO116" s="35">
        <f t="shared" si="29"/>
        <v>-0.3898340589</v>
      </c>
      <c r="AP116" s="33">
        <v>56.47</v>
      </c>
      <c r="AQ116" s="34">
        <f t="shared" si="30"/>
        <v>0.053</v>
      </c>
      <c r="AR116" s="35">
        <f t="shared" si="31"/>
        <v>-1.845152002</v>
      </c>
      <c r="AS116" s="36">
        <f t="shared" si="32"/>
        <v>4070.968949</v>
      </c>
      <c r="AT116" s="35">
        <f t="shared" si="33"/>
        <v>-1.398287718</v>
      </c>
      <c r="AU116" s="40">
        <f t="shared" si="34"/>
        <v>0.098</v>
      </c>
      <c r="AV116" s="33">
        <v>-0.313</v>
      </c>
      <c r="AW116" s="40">
        <f t="shared" si="35"/>
        <v>0.098</v>
      </c>
      <c r="AX116" s="35">
        <f t="shared" si="36"/>
        <v>-1.245707044</v>
      </c>
      <c r="AY116" s="33">
        <v>0.33</v>
      </c>
      <c r="AZ116" s="34">
        <f t="shared" si="37"/>
        <v>0.348</v>
      </c>
      <c r="BA116" s="35">
        <f t="shared" si="38"/>
        <v>-0.551316383</v>
      </c>
      <c r="BB116" s="41">
        <f t="shared" si="39"/>
        <v>0.3907455918</v>
      </c>
      <c r="BC116" s="34">
        <f t="shared" si="40"/>
        <v>0.424</v>
      </c>
      <c r="BD116" s="35">
        <f t="shared" si="41"/>
        <v>-0.2739416439</v>
      </c>
      <c r="BE116" s="33">
        <v>100.0</v>
      </c>
      <c r="BF116" s="34">
        <f t="shared" si="42"/>
        <v>0.697</v>
      </c>
      <c r="BG116" s="35">
        <f t="shared" si="43"/>
        <v>0.7202309769</v>
      </c>
      <c r="BH116" s="36">
        <f t="shared" si="44"/>
        <v>3633.301538</v>
      </c>
      <c r="BI116" s="35">
        <f t="shared" si="45"/>
        <v>0.01060723265</v>
      </c>
      <c r="BJ116" s="40">
        <f t="shared" si="46"/>
        <v>0.5</v>
      </c>
      <c r="BK116" s="42">
        <v>1.34</v>
      </c>
      <c r="BL116" s="41">
        <f t="shared" si="47"/>
        <v>1.586663918</v>
      </c>
      <c r="BM116" s="40">
        <f t="shared" si="48"/>
        <v>0.629</v>
      </c>
      <c r="BN116" s="35">
        <f t="shared" si="49"/>
        <v>0.2630632897</v>
      </c>
      <c r="BO116" s="43">
        <f t="shared" si="50"/>
        <v>-0.6826964679</v>
      </c>
      <c r="BP116" s="44">
        <f t="shared" si="51"/>
        <v>0.235</v>
      </c>
    </row>
    <row r="117">
      <c r="A117" s="28">
        <v>2025.0</v>
      </c>
      <c r="B117" s="29" t="s">
        <v>124</v>
      </c>
      <c r="C117" s="29" t="s">
        <v>14</v>
      </c>
      <c r="D117" s="30">
        <f t="array" ref="D117">INDEX(
  TP!C:C,
  MATCH(
    1,
    (TP!A:A = A117) * (TP!B:B = C117),
    0
  )
)
</f>
        <v>48.65</v>
      </c>
      <c r="E117" s="31">
        <f t="shared" si="1"/>
        <v>0.04133187455</v>
      </c>
      <c r="F117" s="32">
        <f t="shared" si="2"/>
        <v>0.129</v>
      </c>
      <c r="G117" s="33">
        <v>11.82</v>
      </c>
      <c r="H117" s="34">
        <f t="shared" si="3"/>
        <v>0.447</v>
      </c>
      <c r="I117" s="35">
        <f t="shared" si="4"/>
        <v>-0.2207165768</v>
      </c>
      <c r="J117" s="33">
        <v>99.1</v>
      </c>
      <c r="K117" s="34">
        <f t="shared" si="5"/>
        <v>0.932</v>
      </c>
      <c r="L117" s="35">
        <f t="shared" si="6"/>
        <v>1.248748422</v>
      </c>
      <c r="M117" s="36">
        <f t="shared" si="7"/>
        <v>7383.452121</v>
      </c>
      <c r="N117" s="35">
        <f t="shared" si="8"/>
        <v>0.05046338988</v>
      </c>
      <c r="O117" s="37">
        <f t="shared" si="9"/>
        <v>0.545</v>
      </c>
      <c r="P117" s="33">
        <v>4.26</v>
      </c>
      <c r="Q117" s="34">
        <f t="shared" si="10"/>
        <v>0.03</v>
      </c>
      <c r="R117" s="35">
        <f t="shared" si="11"/>
        <v>-1.309338373</v>
      </c>
      <c r="S117" s="33">
        <v>72.5</v>
      </c>
      <c r="T117" s="34">
        <f t="shared" si="12"/>
        <v>0.97</v>
      </c>
      <c r="U117" s="35">
        <f t="shared" si="13"/>
        <v>1.800571463</v>
      </c>
      <c r="V117" s="36">
        <f t="shared" si="14"/>
        <v>4399.642619</v>
      </c>
      <c r="W117" s="35">
        <f t="shared" si="15"/>
        <v>-0.08875000505</v>
      </c>
      <c r="X117" s="37">
        <f t="shared" si="16"/>
        <v>0.439</v>
      </c>
      <c r="Y117" s="33">
        <v>3.73</v>
      </c>
      <c r="Z117" s="34">
        <f t="shared" si="17"/>
        <v>0.197</v>
      </c>
      <c r="AA117" s="35">
        <f t="shared" si="18"/>
        <v>-0.8588827221</v>
      </c>
      <c r="AB117" s="33">
        <v>77.14</v>
      </c>
      <c r="AC117" s="34">
        <f t="shared" si="19"/>
        <v>0.848</v>
      </c>
      <c r="AD117" s="35">
        <f t="shared" si="20"/>
        <v>1.010017412</v>
      </c>
      <c r="AE117" s="36">
        <f t="shared" si="21"/>
        <v>4861.779298</v>
      </c>
      <c r="AF117" s="35">
        <f t="shared" si="22"/>
        <v>-0.0964533011</v>
      </c>
      <c r="AG117" s="37">
        <f t="shared" si="23"/>
        <v>0.47</v>
      </c>
      <c r="AH117" s="38">
        <f t="shared" si="24"/>
        <v>1.454</v>
      </c>
      <c r="AI117" s="39">
        <f t="shared" si="25"/>
        <v>0.462</v>
      </c>
      <c r="AJ117" s="33">
        <v>1.54</v>
      </c>
      <c r="AK117" s="40">
        <f t="shared" si="26"/>
        <v>0.818</v>
      </c>
      <c r="AL117" s="35">
        <f t="shared" si="27"/>
        <v>0.2893400533</v>
      </c>
      <c r="AM117" s="33">
        <v>4.26</v>
      </c>
      <c r="AN117" s="34">
        <f t="shared" si="28"/>
        <v>0.705</v>
      </c>
      <c r="AO117" s="35">
        <f t="shared" si="29"/>
        <v>0.3814215494</v>
      </c>
      <c r="AP117" s="33">
        <v>63.75</v>
      </c>
      <c r="AQ117" s="34">
        <f t="shared" si="30"/>
        <v>0.212</v>
      </c>
      <c r="AR117" s="35">
        <f t="shared" si="31"/>
        <v>-0.6571757445</v>
      </c>
      <c r="AS117" s="36">
        <f t="shared" si="32"/>
        <v>5035.625837</v>
      </c>
      <c r="AT117" s="35">
        <f t="shared" si="33"/>
        <v>-0.05970608564</v>
      </c>
      <c r="AU117" s="40">
        <f t="shared" si="34"/>
        <v>0.455</v>
      </c>
      <c r="AV117" s="33">
        <v>-0.236</v>
      </c>
      <c r="AW117" s="40">
        <f t="shared" si="35"/>
        <v>0.189</v>
      </c>
      <c r="AX117" s="35">
        <f t="shared" si="36"/>
        <v>-0.8454533545</v>
      </c>
      <c r="AY117" s="33">
        <v>0.32</v>
      </c>
      <c r="AZ117" s="34">
        <f t="shared" si="37"/>
        <v>0.326</v>
      </c>
      <c r="BA117" s="35">
        <f t="shared" si="38"/>
        <v>-0.5938977297</v>
      </c>
      <c r="BB117" s="41">
        <f t="shared" si="39"/>
        <v>0.3048912421</v>
      </c>
      <c r="BC117" s="34">
        <f t="shared" si="40"/>
        <v>0.341</v>
      </c>
      <c r="BD117" s="35">
        <f t="shared" si="41"/>
        <v>-0.6330224587</v>
      </c>
      <c r="BE117" s="33">
        <v>100.0</v>
      </c>
      <c r="BF117" s="34">
        <f t="shared" si="42"/>
        <v>0.697</v>
      </c>
      <c r="BG117" s="35">
        <f t="shared" si="43"/>
        <v>0.7202309769</v>
      </c>
      <c r="BH117" s="36">
        <f t="shared" si="44"/>
        <v>2931.400396</v>
      </c>
      <c r="BI117" s="35">
        <f t="shared" si="45"/>
        <v>-0.425444799</v>
      </c>
      <c r="BJ117" s="40">
        <f t="shared" si="46"/>
        <v>0.371</v>
      </c>
      <c r="BK117" s="42">
        <v>1.33</v>
      </c>
      <c r="BL117" s="41">
        <f t="shared" si="47"/>
        <v>1.267204225</v>
      </c>
      <c r="BM117" s="40">
        <f t="shared" si="48"/>
        <v>0.348</v>
      </c>
      <c r="BN117" s="35">
        <f t="shared" si="49"/>
        <v>-0.4311100253</v>
      </c>
      <c r="BO117" s="43">
        <f t="shared" si="50"/>
        <v>-1.412668125</v>
      </c>
      <c r="BP117" s="44">
        <f t="shared" si="51"/>
        <v>0.159</v>
      </c>
    </row>
    <row r="118">
      <c r="A118" s="28">
        <v>2022.0</v>
      </c>
      <c r="B118" s="29" t="s">
        <v>125</v>
      </c>
      <c r="C118" s="29" t="s">
        <v>24</v>
      </c>
      <c r="D118" s="30">
        <f t="array" ref="D118">INDEX(
  TP!C:C,
  MATCH(
    1,
    (TP!A:A = A118) * (TP!B:B = C118),
    0
  )
)
</f>
        <v>52.24</v>
      </c>
      <c r="E118" s="31">
        <f t="shared" si="1"/>
        <v>0.5177622813</v>
      </c>
      <c r="F118" s="32">
        <f t="shared" si="2"/>
        <v>0.182</v>
      </c>
      <c r="G118" s="33">
        <v>11.05</v>
      </c>
      <c r="H118" s="34">
        <f t="shared" si="3"/>
        <v>0.333</v>
      </c>
      <c r="I118" s="35">
        <f t="shared" si="4"/>
        <v>-0.3826101783</v>
      </c>
      <c r="J118" s="33">
        <v>99.21</v>
      </c>
      <c r="K118" s="34">
        <f t="shared" si="5"/>
        <v>0.962</v>
      </c>
      <c r="L118" s="35">
        <f t="shared" si="6"/>
        <v>1.333713493</v>
      </c>
      <c r="M118" s="36">
        <f t="shared" si="7"/>
        <v>7212.168752</v>
      </c>
      <c r="N118" s="35">
        <f t="shared" si="8"/>
        <v>-0.1261377413</v>
      </c>
      <c r="O118" s="37">
        <f t="shared" si="9"/>
        <v>0.432</v>
      </c>
      <c r="P118" s="33">
        <v>4.95</v>
      </c>
      <c r="Q118" s="34">
        <f t="shared" si="10"/>
        <v>0.144</v>
      </c>
      <c r="R118" s="35">
        <f t="shared" si="11"/>
        <v>-0.9696595627</v>
      </c>
      <c r="S118" s="33">
        <v>53.1</v>
      </c>
      <c r="T118" s="34">
        <f t="shared" si="12"/>
        <v>0.174</v>
      </c>
      <c r="U118" s="35">
        <f t="shared" si="13"/>
        <v>-0.9666345416</v>
      </c>
      <c r="V118" s="36">
        <f t="shared" si="14"/>
        <v>3461.610285</v>
      </c>
      <c r="W118" s="35">
        <f t="shared" si="15"/>
        <v>-1.240263657</v>
      </c>
      <c r="X118" s="37">
        <f t="shared" si="16"/>
        <v>0.106</v>
      </c>
      <c r="Y118" s="33">
        <v>3.2</v>
      </c>
      <c r="Z118" s="34">
        <f t="shared" si="17"/>
        <v>0.053</v>
      </c>
      <c r="AA118" s="35">
        <f t="shared" si="18"/>
        <v>-1.225763361</v>
      </c>
      <c r="AB118" s="33">
        <v>54.79</v>
      </c>
      <c r="AC118" s="34">
        <f t="shared" si="19"/>
        <v>0.061</v>
      </c>
      <c r="AD118" s="35">
        <f t="shared" si="20"/>
        <v>-1.792935785</v>
      </c>
      <c r="AE118" s="36">
        <f t="shared" si="21"/>
        <v>3189.071651</v>
      </c>
      <c r="AF118" s="35">
        <f t="shared" si="22"/>
        <v>-1.78171981</v>
      </c>
      <c r="AG118" s="37">
        <f t="shared" si="23"/>
        <v>0.03</v>
      </c>
      <c r="AH118" s="38">
        <f t="shared" si="24"/>
        <v>0.568</v>
      </c>
      <c r="AI118" s="39">
        <f t="shared" si="25"/>
        <v>0.061</v>
      </c>
      <c r="AJ118" s="33">
        <v>1.58</v>
      </c>
      <c r="AK118" s="40">
        <f t="shared" si="26"/>
        <v>0.856</v>
      </c>
      <c r="AL118" s="35">
        <f t="shared" si="27"/>
        <v>0.1876533692</v>
      </c>
      <c r="AM118" s="33">
        <v>4.78</v>
      </c>
      <c r="AN118" s="34">
        <f t="shared" si="28"/>
        <v>0.879</v>
      </c>
      <c r="AO118" s="35">
        <f t="shared" si="29"/>
        <v>0.9462848118</v>
      </c>
      <c r="AP118" s="33">
        <v>66.97</v>
      </c>
      <c r="AQ118" s="34">
        <f t="shared" si="30"/>
        <v>0.424</v>
      </c>
      <c r="AR118" s="35">
        <f t="shared" si="31"/>
        <v>-0.1317247077</v>
      </c>
      <c r="AS118" s="36">
        <f t="shared" si="32"/>
        <v>5590.372243</v>
      </c>
      <c r="AT118" s="35">
        <f t="shared" si="33"/>
        <v>0.710073676</v>
      </c>
      <c r="AU118" s="40">
        <f t="shared" si="34"/>
        <v>0.78</v>
      </c>
      <c r="AV118" s="33">
        <v>-0.102</v>
      </c>
      <c r="AW118" s="40">
        <f t="shared" si="35"/>
        <v>0.402</v>
      </c>
      <c r="AX118" s="35">
        <f t="shared" si="36"/>
        <v>-0.1489079734</v>
      </c>
      <c r="AY118" s="33">
        <v>0.53</v>
      </c>
      <c r="AZ118" s="34">
        <f t="shared" si="37"/>
        <v>0.606</v>
      </c>
      <c r="BA118" s="35">
        <f t="shared" si="38"/>
        <v>0.3003105501</v>
      </c>
      <c r="BB118" s="41">
        <f t="shared" si="39"/>
        <v>0.5714670748</v>
      </c>
      <c r="BC118" s="34">
        <f t="shared" si="40"/>
        <v>0.72</v>
      </c>
      <c r="BD118" s="35">
        <f t="shared" si="41"/>
        <v>0.4819154275</v>
      </c>
      <c r="BE118" s="33">
        <v>83.33</v>
      </c>
      <c r="BF118" s="34">
        <f t="shared" si="42"/>
        <v>0.182</v>
      </c>
      <c r="BG118" s="35">
        <f t="shared" si="43"/>
        <v>-0.2803400424</v>
      </c>
      <c r="BH118" s="36">
        <f t="shared" si="44"/>
        <v>4149.035832</v>
      </c>
      <c r="BI118" s="35">
        <f t="shared" si="45"/>
        <v>0.3310041853</v>
      </c>
      <c r="BJ118" s="40">
        <f t="shared" si="46"/>
        <v>0.629</v>
      </c>
      <c r="BK118" s="42">
        <v>1.18</v>
      </c>
      <c r="BL118" s="41">
        <f t="shared" si="47"/>
        <v>1.272322921</v>
      </c>
      <c r="BM118" s="40">
        <f t="shared" si="48"/>
        <v>0.371</v>
      </c>
      <c r="BN118" s="35">
        <f t="shared" si="49"/>
        <v>-0.4199872998</v>
      </c>
      <c r="BO118" s="43">
        <f t="shared" si="50"/>
        <v>-0.05023771868</v>
      </c>
      <c r="BP118" s="44">
        <f t="shared" si="51"/>
        <v>0.341</v>
      </c>
    </row>
    <row r="119">
      <c r="A119" s="28">
        <v>2023.0</v>
      </c>
      <c r="B119" s="29" t="s">
        <v>126</v>
      </c>
      <c r="C119" s="29" t="s">
        <v>28</v>
      </c>
      <c r="D119" s="30">
        <f t="array" ref="D119">INDEX(
  TP!C:C,
  MATCH(
    1,
    (TP!A:A = A119) * (TP!B:B = C119),
    0
  )
)
</f>
        <v>45.73</v>
      </c>
      <c r="E119" s="31">
        <f t="shared" si="1"/>
        <v>-1.414725077</v>
      </c>
      <c r="F119" s="32">
        <f t="shared" si="2"/>
        <v>0.068</v>
      </c>
      <c r="G119" s="33">
        <v>10.99</v>
      </c>
      <c r="H119" s="34">
        <f t="shared" si="3"/>
        <v>0.326</v>
      </c>
      <c r="I119" s="35">
        <f t="shared" si="4"/>
        <v>-0.3952252641</v>
      </c>
      <c r="J119" s="33">
        <v>97.25</v>
      </c>
      <c r="K119" s="34">
        <f t="shared" si="5"/>
        <v>0.386</v>
      </c>
      <c r="L119" s="35">
        <f t="shared" si="6"/>
        <v>-0.1802095784</v>
      </c>
      <c r="M119" s="36">
        <f t="shared" si="7"/>
        <v>7055.506731</v>
      </c>
      <c r="N119" s="35">
        <f t="shared" si="8"/>
        <v>-0.2876635806</v>
      </c>
      <c r="O119" s="37">
        <f t="shared" si="9"/>
        <v>0.326</v>
      </c>
      <c r="P119" s="33">
        <v>6.35</v>
      </c>
      <c r="Q119" s="34">
        <f t="shared" si="10"/>
        <v>0.477</v>
      </c>
      <c r="R119" s="35">
        <f t="shared" si="11"/>
        <v>-0.2804561784</v>
      </c>
      <c r="S119" s="33">
        <v>46.03</v>
      </c>
      <c r="T119" s="34">
        <f t="shared" si="12"/>
        <v>0.023</v>
      </c>
      <c r="U119" s="35">
        <f t="shared" si="13"/>
        <v>-1.975095699</v>
      </c>
      <c r="V119" s="36">
        <f t="shared" si="14"/>
        <v>3356.260473</v>
      </c>
      <c r="W119" s="35">
        <f t="shared" si="15"/>
        <v>-1.369589421</v>
      </c>
      <c r="X119" s="37">
        <f t="shared" si="16"/>
        <v>0.068</v>
      </c>
      <c r="Y119" s="33">
        <v>3.53</v>
      </c>
      <c r="Z119" s="34">
        <f t="shared" si="17"/>
        <v>0.121</v>
      </c>
      <c r="AA119" s="35">
        <f t="shared" si="18"/>
        <v>-0.9973282463</v>
      </c>
      <c r="AB119" s="33">
        <v>54.29</v>
      </c>
      <c r="AC119" s="34">
        <f t="shared" si="19"/>
        <v>0.045</v>
      </c>
      <c r="AD119" s="35">
        <f t="shared" si="20"/>
        <v>-1.855641673</v>
      </c>
      <c r="AE119" s="36">
        <f t="shared" si="21"/>
        <v>3326.517964</v>
      </c>
      <c r="AF119" s="35">
        <f t="shared" si="22"/>
        <v>-1.643241537</v>
      </c>
      <c r="AG119" s="37">
        <f t="shared" si="23"/>
        <v>0.076</v>
      </c>
      <c r="AH119" s="38">
        <f t="shared" si="24"/>
        <v>0.47</v>
      </c>
      <c r="AI119" s="39">
        <f t="shared" si="25"/>
        <v>0.03</v>
      </c>
      <c r="AJ119" s="33">
        <v>1.51</v>
      </c>
      <c r="AK119" s="40">
        <f t="shared" si="26"/>
        <v>0.811</v>
      </c>
      <c r="AL119" s="35">
        <f t="shared" si="27"/>
        <v>0.3656050665</v>
      </c>
      <c r="AM119" s="33">
        <v>2.82</v>
      </c>
      <c r="AN119" s="34">
        <f t="shared" si="28"/>
        <v>0.053</v>
      </c>
      <c r="AO119" s="35">
        <f t="shared" si="29"/>
        <v>-1.182815177</v>
      </c>
      <c r="AP119" s="33">
        <v>46.43</v>
      </c>
      <c r="AQ119" s="34">
        <f t="shared" si="30"/>
        <v>0</v>
      </c>
      <c r="AR119" s="35">
        <f t="shared" si="31"/>
        <v>-3.483514862</v>
      </c>
      <c r="AS119" s="36">
        <f t="shared" si="32"/>
        <v>2960.844056</v>
      </c>
      <c r="AT119" s="35">
        <f t="shared" si="33"/>
        <v>-2.938724331</v>
      </c>
      <c r="AU119" s="40">
        <f t="shared" si="34"/>
        <v>0</v>
      </c>
      <c r="AV119" s="33">
        <v>-0.578</v>
      </c>
      <c r="AW119" s="40">
        <f t="shared" si="35"/>
        <v>0.015</v>
      </c>
      <c r="AX119" s="35">
        <f t="shared" si="36"/>
        <v>-2.623203506</v>
      </c>
      <c r="AY119" s="33">
        <v>0.6</v>
      </c>
      <c r="AZ119" s="34">
        <f t="shared" si="37"/>
        <v>0.75</v>
      </c>
      <c r="BA119" s="35">
        <f t="shared" si="38"/>
        <v>0.5983799767</v>
      </c>
      <c r="BB119" s="41">
        <f t="shared" si="39"/>
        <v>0.5109916912</v>
      </c>
      <c r="BC119" s="34">
        <f t="shared" si="40"/>
        <v>0.629</v>
      </c>
      <c r="BD119" s="35">
        <f t="shared" si="41"/>
        <v>0.2289806595</v>
      </c>
      <c r="BE119" s="33">
        <v>100.0</v>
      </c>
      <c r="BF119" s="34">
        <f t="shared" si="42"/>
        <v>0.697</v>
      </c>
      <c r="BG119" s="35">
        <f t="shared" si="43"/>
        <v>0.7202309769</v>
      </c>
      <c r="BH119" s="36">
        <f t="shared" si="44"/>
        <v>4546.7621</v>
      </c>
      <c r="BI119" s="35">
        <f t="shared" si="45"/>
        <v>0.5780893326</v>
      </c>
      <c r="BJ119" s="40">
        <f t="shared" si="46"/>
        <v>0.727</v>
      </c>
      <c r="BK119" s="42">
        <v>1.61</v>
      </c>
      <c r="BL119" s="41">
        <f t="shared" si="47"/>
        <v>1.371161038</v>
      </c>
      <c r="BM119" s="40">
        <f t="shared" si="48"/>
        <v>0.424</v>
      </c>
      <c r="BN119" s="35">
        <f t="shared" si="49"/>
        <v>-0.2052159702</v>
      </c>
      <c r="BO119" s="43">
        <f t="shared" si="50"/>
        <v>-1.884725077</v>
      </c>
      <c r="BP119" s="44">
        <f t="shared" si="51"/>
        <v>0.091</v>
      </c>
      <c r="BQ119" s="45"/>
      <c r="BR119" s="45"/>
      <c r="BS119" s="45"/>
      <c r="BT119" s="45"/>
    </row>
    <row r="120">
      <c r="A120" s="28">
        <v>2022.0</v>
      </c>
      <c r="B120" s="29" t="s">
        <v>99</v>
      </c>
      <c r="C120" s="29" t="s">
        <v>13</v>
      </c>
      <c r="D120" s="30">
        <f t="array" ref="D120">INDEX(
  TP!C:C,
  MATCH(
    1,
    (TP!A:A = A120) * (TP!B:B = C120),
    0
  )
)
</f>
        <v>50.1</v>
      </c>
      <c r="E120" s="31">
        <f t="shared" si="1"/>
        <v>-0.4837340004</v>
      </c>
      <c r="F120" s="32">
        <f t="shared" si="2"/>
        <v>0.121</v>
      </c>
      <c r="G120" s="33">
        <v>7.9</v>
      </c>
      <c r="H120" s="34">
        <f t="shared" si="3"/>
        <v>0.136</v>
      </c>
      <c r="I120" s="35">
        <f t="shared" si="4"/>
        <v>-1.044902184</v>
      </c>
      <c r="J120" s="33">
        <v>98.84</v>
      </c>
      <c r="K120" s="34">
        <f t="shared" si="5"/>
        <v>0.856</v>
      </c>
      <c r="L120" s="35">
        <f t="shared" si="6"/>
        <v>1.047921893</v>
      </c>
      <c r="M120" s="36">
        <f t="shared" si="7"/>
        <v>6310.551756</v>
      </c>
      <c r="N120" s="35">
        <f t="shared" si="8"/>
        <v>-1.055746856</v>
      </c>
      <c r="O120" s="37">
        <f t="shared" si="9"/>
        <v>0.152</v>
      </c>
      <c r="P120" s="33">
        <v>5.54</v>
      </c>
      <c r="Q120" s="34">
        <f t="shared" si="10"/>
        <v>0.258</v>
      </c>
      <c r="R120" s="35">
        <f t="shared" si="11"/>
        <v>-0.679209565</v>
      </c>
      <c r="S120" s="33">
        <v>61.33</v>
      </c>
      <c r="T120" s="34">
        <f t="shared" si="12"/>
        <v>0.561</v>
      </c>
      <c r="U120" s="35">
        <f t="shared" si="13"/>
        <v>0.2072884182</v>
      </c>
      <c r="V120" s="36">
        <f t="shared" si="14"/>
        <v>4210.086793</v>
      </c>
      <c r="W120" s="35">
        <f t="shared" si="15"/>
        <v>-0.321445738</v>
      </c>
      <c r="X120" s="37">
        <f t="shared" si="16"/>
        <v>0.371</v>
      </c>
      <c r="Y120" s="33">
        <v>4.04</v>
      </c>
      <c r="Z120" s="34">
        <f t="shared" si="17"/>
        <v>0.288</v>
      </c>
      <c r="AA120" s="35">
        <f t="shared" si="18"/>
        <v>-0.6442921595</v>
      </c>
      <c r="AB120" s="33">
        <v>79.55</v>
      </c>
      <c r="AC120" s="34">
        <f t="shared" si="19"/>
        <v>0.924</v>
      </c>
      <c r="AD120" s="35">
        <f t="shared" si="20"/>
        <v>1.312259792</v>
      </c>
      <c r="AE120" s="36">
        <f t="shared" si="21"/>
        <v>5218.488743</v>
      </c>
      <c r="AF120" s="35">
        <f t="shared" si="22"/>
        <v>0.2629343554</v>
      </c>
      <c r="AG120" s="37">
        <f t="shared" si="23"/>
        <v>0.598</v>
      </c>
      <c r="AH120" s="38">
        <f t="shared" si="24"/>
        <v>1.121</v>
      </c>
      <c r="AI120" s="39">
        <f t="shared" si="25"/>
        <v>0.28</v>
      </c>
      <c r="AJ120" s="33">
        <v>1.13</v>
      </c>
      <c r="AK120" s="40">
        <f t="shared" si="26"/>
        <v>0.447</v>
      </c>
      <c r="AL120" s="35">
        <f t="shared" si="27"/>
        <v>1.331628566</v>
      </c>
      <c r="AM120" s="33">
        <v>3.46</v>
      </c>
      <c r="AN120" s="34">
        <f t="shared" si="28"/>
        <v>0.348</v>
      </c>
      <c r="AO120" s="35">
        <f t="shared" si="29"/>
        <v>-0.4875988544</v>
      </c>
      <c r="AP120" s="33">
        <v>67.26</v>
      </c>
      <c r="AQ120" s="34">
        <f t="shared" si="30"/>
        <v>0.462</v>
      </c>
      <c r="AR120" s="35">
        <f t="shared" si="31"/>
        <v>-0.08440147766</v>
      </c>
      <c r="AS120" s="36">
        <f t="shared" si="32"/>
        <v>4784.892306</v>
      </c>
      <c r="AT120" s="35">
        <f t="shared" si="33"/>
        <v>-0.4076301029</v>
      </c>
      <c r="AU120" s="40">
        <f t="shared" si="34"/>
        <v>0.348</v>
      </c>
      <c r="AV120" s="33">
        <v>-0.15</v>
      </c>
      <c r="AW120" s="40">
        <f t="shared" si="35"/>
        <v>0.303</v>
      </c>
      <c r="AX120" s="35">
        <f t="shared" si="36"/>
        <v>-0.3984167666</v>
      </c>
      <c r="AY120" s="33">
        <v>0.25</v>
      </c>
      <c r="AZ120" s="34">
        <f t="shared" si="37"/>
        <v>0.174</v>
      </c>
      <c r="BA120" s="35">
        <f t="shared" si="38"/>
        <v>-0.8919671562</v>
      </c>
      <c r="BB120" s="41">
        <f t="shared" si="39"/>
        <v>0.2508749964</v>
      </c>
      <c r="BC120" s="34">
        <f t="shared" si="40"/>
        <v>0.182</v>
      </c>
      <c r="BD120" s="35">
        <f t="shared" si="41"/>
        <v>-0.8589422584</v>
      </c>
      <c r="BE120" s="33">
        <v>75.0</v>
      </c>
      <c r="BF120" s="34">
        <f t="shared" si="42"/>
        <v>0.098</v>
      </c>
      <c r="BG120" s="35">
        <f t="shared" si="43"/>
        <v>-0.7803254408</v>
      </c>
      <c r="BH120" s="36">
        <f t="shared" si="44"/>
        <v>1849.283482</v>
      </c>
      <c r="BI120" s="35">
        <f t="shared" si="45"/>
        <v>-1.097703684</v>
      </c>
      <c r="BJ120" s="40">
        <f t="shared" si="46"/>
        <v>0.114</v>
      </c>
      <c r="BK120" s="42">
        <v>0.8</v>
      </c>
      <c r="BL120" s="41">
        <f t="shared" si="47"/>
        <v>0.8027999886</v>
      </c>
      <c r="BM120" s="40">
        <f t="shared" si="48"/>
        <v>0.068</v>
      </c>
      <c r="BN120" s="35">
        <f t="shared" si="49"/>
        <v>-1.440242116</v>
      </c>
      <c r="BO120" s="43">
        <f t="shared" si="50"/>
        <v>-1.604734</v>
      </c>
      <c r="BP120" s="44">
        <f t="shared" si="51"/>
        <v>0.129</v>
      </c>
      <c r="BQ120" s="45"/>
      <c r="BR120" s="45"/>
      <c r="BS120" s="45"/>
      <c r="BT120" s="45"/>
    </row>
    <row r="121">
      <c r="A121" s="28">
        <v>2023.0</v>
      </c>
      <c r="B121" s="29" t="s">
        <v>127</v>
      </c>
      <c r="C121" s="29" t="s">
        <v>20</v>
      </c>
      <c r="D121" s="30">
        <f t="array" ref="D121">INDEX(
  TP!C:C,
  MATCH(
    1,
    (TP!A:A = A121) * (TP!B:B = C121),
    0
  )
)
</f>
        <v>47.21</v>
      </c>
      <c r="E121" s="31">
        <f t="shared" si="1"/>
        <v>-0.874249975</v>
      </c>
      <c r="F121" s="32">
        <f t="shared" si="2"/>
        <v>0.098</v>
      </c>
      <c r="G121" s="33">
        <v>11.83</v>
      </c>
      <c r="H121" s="34">
        <f t="shared" si="3"/>
        <v>0.455</v>
      </c>
      <c r="I121" s="35">
        <f t="shared" si="4"/>
        <v>-0.2186140625</v>
      </c>
      <c r="J121" s="33">
        <v>98.34</v>
      </c>
      <c r="K121" s="34">
        <f t="shared" si="5"/>
        <v>0.742</v>
      </c>
      <c r="L121" s="35">
        <f t="shared" si="6"/>
        <v>0.6617170275</v>
      </c>
      <c r="M121" s="36">
        <f t="shared" si="7"/>
        <v>7329.06775</v>
      </c>
      <c r="N121" s="35">
        <f t="shared" si="8"/>
        <v>-0.005609429752</v>
      </c>
      <c r="O121" s="37">
        <f t="shared" si="9"/>
        <v>0.515</v>
      </c>
      <c r="P121" s="33">
        <v>12.1</v>
      </c>
      <c r="Q121" s="34">
        <f t="shared" si="10"/>
        <v>0.985</v>
      </c>
      <c r="R121" s="35">
        <f t="shared" si="11"/>
        <v>2.550200578</v>
      </c>
      <c r="S121" s="33">
        <v>65.41</v>
      </c>
      <c r="T121" s="34">
        <f t="shared" si="12"/>
        <v>0.811</v>
      </c>
      <c r="U121" s="35">
        <f t="shared" si="13"/>
        <v>0.7892575161</v>
      </c>
      <c r="V121" s="36">
        <f t="shared" si="14"/>
        <v>6151.138511</v>
      </c>
      <c r="W121" s="35">
        <f t="shared" si="15"/>
        <v>2.061358643</v>
      </c>
      <c r="X121" s="37">
        <f t="shared" si="16"/>
        <v>0.97</v>
      </c>
      <c r="Y121" s="33">
        <v>8.99</v>
      </c>
      <c r="Z121" s="34">
        <f t="shared" si="17"/>
        <v>0.985</v>
      </c>
      <c r="AA121" s="35">
        <f t="shared" si="18"/>
        <v>2.782234565</v>
      </c>
      <c r="AB121" s="33">
        <v>80.73</v>
      </c>
      <c r="AC121" s="34">
        <f t="shared" si="19"/>
        <v>0.947</v>
      </c>
      <c r="AD121" s="35">
        <f t="shared" si="20"/>
        <v>1.460245688</v>
      </c>
      <c r="AE121" s="36">
        <f t="shared" si="21"/>
        <v>7536.11278</v>
      </c>
      <c r="AF121" s="35">
        <f t="shared" si="22"/>
        <v>2.597959354</v>
      </c>
      <c r="AG121" s="37">
        <f t="shared" si="23"/>
        <v>0.985</v>
      </c>
      <c r="AH121" s="38">
        <f t="shared" si="24"/>
        <v>2.47</v>
      </c>
      <c r="AI121" s="39">
        <f t="shared" si="25"/>
        <v>0.947</v>
      </c>
      <c r="AJ121" s="33">
        <v>1.67</v>
      </c>
      <c r="AK121" s="40">
        <f t="shared" si="26"/>
        <v>0.879</v>
      </c>
      <c r="AL121" s="35">
        <f t="shared" si="27"/>
        <v>-0.04114167009</v>
      </c>
      <c r="AM121" s="33">
        <v>4.09</v>
      </c>
      <c r="AN121" s="34">
        <f t="shared" si="28"/>
        <v>0.629</v>
      </c>
      <c r="AO121" s="35">
        <f t="shared" si="29"/>
        <v>0.1967547136</v>
      </c>
      <c r="AP121" s="33">
        <v>59.2</v>
      </c>
      <c r="AQ121" s="34">
        <f t="shared" si="30"/>
        <v>0.083</v>
      </c>
      <c r="AR121" s="35">
        <f t="shared" si="31"/>
        <v>-1.399660905</v>
      </c>
      <c r="AS121" s="36">
        <f t="shared" si="32"/>
        <v>4583.680228</v>
      </c>
      <c r="AT121" s="35">
        <f t="shared" si="33"/>
        <v>-0.6868369317</v>
      </c>
      <c r="AU121" s="40">
        <f t="shared" si="34"/>
        <v>0.235</v>
      </c>
      <c r="AV121" s="33">
        <v>-0.303</v>
      </c>
      <c r="AW121" s="40">
        <f t="shared" si="35"/>
        <v>0.114</v>
      </c>
      <c r="AX121" s="35">
        <f t="shared" si="36"/>
        <v>-1.193726045</v>
      </c>
      <c r="AY121" s="33">
        <v>0.26</v>
      </c>
      <c r="AZ121" s="34">
        <f t="shared" si="37"/>
        <v>0.189</v>
      </c>
      <c r="BA121" s="35">
        <f t="shared" si="38"/>
        <v>-0.8493858096</v>
      </c>
      <c r="BB121" s="41">
        <f t="shared" si="39"/>
        <v>0.2346913925</v>
      </c>
      <c r="BC121" s="34">
        <f t="shared" si="40"/>
        <v>0.144</v>
      </c>
      <c r="BD121" s="35">
        <f t="shared" si="41"/>
        <v>-0.9266292387</v>
      </c>
      <c r="BE121" s="33">
        <v>87.5</v>
      </c>
      <c r="BF121" s="34">
        <f t="shared" si="42"/>
        <v>0.326</v>
      </c>
      <c r="BG121" s="35">
        <f t="shared" si="43"/>
        <v>-0.03004723197</v>
      </c>
      <c r="BH121" s="36">
        <f t="shared" si="44"/>
        <v>2031.983393</v>
      </c>
      <c r="BI121" s="35">
        <f t="shared" si="45"/>
        <v>-0.984202419</v>
      </c>
      <c r="BJ121" s="40">
        <f t="shared" si="46"/>
        <v>0.152</v>
      </c>
      <c r="BK121" s="42">
        <v>1.05</v>
      </c>
      <c r="BL121" s="41">
        <f t="shared" si="47"/>
        <v>0.947792162</v>
      </c>
      <c r="BM121" s="40">
        <f t="shared" si="48"/>
        <v>0.129</v>
      </c>
      <c r="BN121" s="35">
        <f t="shared" si="49"/>
        <v>-1.125179841</v>
      </c>
      <c r="BO121" s="43">
        <f t="shared" si="50"/>
        <v>-3.344249975</v>
      </c>
      <c r="BP121" s="44">
        <f t="shared" si="51"/>
        <v>0.053</v>
      </c>
      <c r="BQ121" s="45"/>
      <c r="BR121" s="45"/>
      <c r="BS121" s="45"/>
      <c r="BT121" s="45"/>
    </row>
    <row r="122">
      <c r="A122" s="28">
        <v>2024.0</v>
      </c>
      <c r="B122" s="29" t="s">
        <v>80</v>
      </c>
      <c r="C122" s="29" t="s">
        <v>5</v>
      </c>
      <c r="D122" s="30">
        <f t="array" ref="D122">INDEX(
  TP!C:C,
  MATCH(
    1,
    (TP!A:A = A122) * (TP!B:B = C122),
    0
  )
)
</f>
        <v>47.14</v>
      </c>
      <c r="E122" s="31">
        <f t="shared" si="1"/>
        <v>-0.9462106748</v>
      </c>
      <c r="F122" s="32">
        <f t="shared" si="2"/>
        <v>0.091</v>
      </c>
      <c r="G122" s="33">
        <v>7.83</v>
      </c>
      <c r="H122" s="34">
        <f t="shared" si="3"/>
        <v>0.114</v>
      </c>
      <c r="I122" s="35">
        <f t="shared" si="4"/>
        <v>-1.059619784</v>
      </c>
      <c r="J122" s="33">
        <v>96.97</v>
      </c>
      <c r="K122" s="34">
        <f t="shared" si="5"/>
        <v>0.295</v>
      </c>
      <c r="L122" s="35">
        <f t="shared" si="6"/>
        <v>-0.3964843029</v>
      </c>
      <c r="M122" s="36">
        <f t="shared" si="7"/>
        <v>6168.796326</v>
      </c>
      <c r="N122" s="35">
        <f t="shared" si="8"/>
        <v>-1.201903306</v>
      </c>
      <c r="O122" s="37">
        <f t="shared" si="9"/>
        <v>0.114</v>
      </c>
      <c r="P122" s="33">
        <v>5.28</v>
      </c>
      <c r="Q122" s="34">
        <f t="shared" si="10"/>
        <v>0.205</v>
      </c>
      <c r="R122" s="35">
        <f t="shared" si="11"/>
        <v>-0.8072044792</v>
      </c>
      <c r="S122" s="33">
        <v>62.5</v>
      </c>
      <c r="T122" s="34">
        <f t="shared" si="12"/>
        <v>0.636</v>
      </c>
      <c r="U122" s="35">
        <f t="shared" si="13"/>
        <v>0.3741766154</v>
      </c>
      <c r="V122" s="36">
        <f t="shared" si="14"/>
        <v>4197.721882</v>
      </c>
      <c r="W122" s="35">
        <f t="shared" si="15"/>
        <v>-0.3366247067</v>
      </c>
      <c r="X122" s="37">
        <f t="shared" si="16"/>
        <v>0.364</v>
      </c>
      <c r="Y122" s="33">
        <v>3.67</v>
      </c>
      <c r="Z122" s="34">
        <f t="shared" si="17"/>
        <v>0.167</v>
      </c>
      <c r="AA122" s="35">
        <f t="shared" si="18"/>
        <v>-0.9004163794</v>
      </c>
      <c r="AB122" s="33">
        <v>69.78</v>
      </c>
      <c r="AC122" s="34">
        <f t="shared" si="19"/>
        <v>0.53</v>
      </c>
      <c r="AD122" s="35">
        <f t="shared" si="20"/>
        <v>0.08698673947</v>
      </c>
      <c r="AE122" s="36">
        <f t="shared" si="21"/>
        <v>4361.781711</v>
      </c>
      <c r="AF122" s="35">
        <f t="shared" si="22"/>
        <v>-0.6002049213</v>
      </c>
      <c r="AG122" s="37">
        <f t="shared" si="23"/>
        <v>0.273</v>
      </c>
      <c r="AH122" s="38">
        <f t="shared" si="24"/>
        <v>0.751</v>
      </c>
      <c r="AI122" s="39">
        <f t="shared" si="25"/>
        <v>0.098</v>
      </c>
      <c r="AJ122" s="33">
        <v>1.27</v>
      </c>
      <c r="AK122" s="40">
        <f t="shared" si="26"/>
        <v>0.576</v>
      </c>
      <c r="AL122" s="35">
        <f t="shared" si="27"/>
        <v>0.9757251713</v>
      </c>
      <c r="AM122" s="33">
        <v>3.43</v>
      </c>
      <c r="AN122" s="34">
        <f t="shared" si="28"/>
        <v>0.318</v>
      </c>
      <c r="AO122" s="35">
        <f t="shared" si="29"/>
        <v>-0.5201871195</v>
      </c>
      <c r="AP122" s="33">
        <v>63.08</v>
      </c>
      <c r="AQ122" s="34">
        <f t="shared" si="30"/>
        <v>0.174</v>
      </c>
      <c r="AR122" s="35">
        <f t="shared" si="31"/>
        <v>-0.7665087242</v>
      </c>
      <c r="AS122" s="36">
        <f t="shared" si="32"/>
        <v>4467.269183</v>
      </c>
      <c r="AT122" s="35">
        <f t="shared" si="33"/>
        <v>-0.8483717626</v>
      </c>
      <c r="AU122" s="40">
        <f t="shared" si="34"/>
        <v>0.182</v>
      </c>
      <c r="AV122" s="33">
        <v>-0.205</v>
      </c>
      <c r="AW122" s="40">
        <f t="shared" si="35"/>
        <v>0.227</v>
      </c>
      <c r="AX122" s="35">
        <f t="shared" si="36"/>
        <v>-0.6843122588</v>
      </c>
      <c r="AY122" s="33">
        <v>0.45</v>
      </c>
      <c r="AZ122" s="34">
        <f t="shared" si="37"/>
        <v>0.508</v>
      </c>
      <c r="BA122" s="35">
        <f t="shared" si="38"/>
        <v>-0.04034022315</v>
      </c>
      <c r="BB122" s="41">
        <f t="shared" si="39"/>
        <v>0.4051048499</v>
      </c>
      <c r="BC122" s="34">
        <f t="shared" si="40"/>
        <v>0.447</v>
      </c>
      <c r="BD122" s="35">
        <f t="shared" si="41"/>
        <v>-0.2138848839</v>
      </c>
      <c r="BE122" s="33">
        <v>70.59</v>
      </c>
      <c r="BF122" s="34">
        <f t="shared" si="42"/>
        <v>0.083</v>
      </c>
      <c r="BG122" s="35">
        <f t="shared" si="43"/>
        <v>-1.045023593</v>
      </c>
      <c r="BH122" s="36">
        <f t="shared" si="44"/>
        <v>2644.619302</v>
      </c>
      <c r="BI122" s="35">
        <f t="shared" si="45"/>
        <v>-0.6036058978</v>
      </c>
      <c r="BJ122" s="40">
        <f t="shared" si="46"/>
        <v>0.311</v>
      </c>
      <c r="BK122" s="42">
        <v>0.92</v>
      </c>
      <c r="BL122" s="41">
        <f t="shared" si="47"/>
        <v>0.8282143598</v>
      </c>
      <c r="BM122" s="40">
        <f t="shared" si="48"/>
        <v>0.076</v>
      </c>
      <c r="BN122" s="35">
        <f t="shared" si="49"/>
        <v>-1.385017689</v>
      </c>
      <c r="BO122" s="43">
        <f t="shared" si="50"/>
        <v>-1.697210675</v>
      </c>
      <c r="BP122" s="44">
        <f t="shared" si="51"/>
        <v>0.114</v>
      </c>
      <c r="BQ122" s="45"/>
      <c r="BR122" s="45"/>
      <c r="BS122" s="45"/>
      <c r="BT122" s="45"/>
    </row>
    <row r="123">
      <c r="A123" s="28">
        <v>2025.0</v>
      </c>
      <c r="B123" s="29" t="s">
        <v>128</v>
      </c>
      <c r="C123" s="29" t="s">
        <v>33</v>
      </c>
      <c r="D123" s="30">
        <f t="array" ref="D123">INDEX(
  TP!C:C,
  MATCH(
    1,
    (TP!A:A = A123) * (TP!B:B = C123),
    0
  )
)
</f>
        <v>52.41</v>
      </c>
      <c r="E123" s="31">
        <f t="shared" si="1"/>
        <v>-0.5127194606</v>
      </c>
      <c r="F123" s="32">
        <f t="shared" si="2"/>
        <v>0.114</v>
      </c>
      <c r="G123" s="33">
        <v>10.46</v>
      </c>
      <c r="H123" s="34">
        <f t="shared" si="3"/>
        <v>0.28</v>
      </c>
      <c r="I123" s="35">
        <f t="shared" si="4"/>
        <v>-0.5066585222</v>
      </c>
      <c r="J123" s="33">
        <v>99.42</v>
      </c>
      <c r="K123" s="34">
        <f t="shared" si="5"/>
        <v>0.985</v>
      </c>
      <c r="L123" s="35">
        <f t="shared" si="6"/>
        <v>1.495919536</v>
      </c>
      <c r="M123" s="36">
        <f t="shared" si="7"/>
        <v>7081.664764</v>
      </c>
      <c r="N123" s="35">
        <f t="shared" si="8"/>
        <v>-0.2606934309</v>
      </c>
      <c r="O123" s="37">
        <f t="shared" si="9"/>
        <v>0.348</v>
      </c>
      <c r="P123" s="33">
        <v>2.63</v>
      </c>
      <c r="Q123" s="34">
        <f t="shared" si="10"/>
        <v>0</v>
      </c>
      <c r="R123" s="35">
        <f t="shared" si="11"/>
        <v>-2.111768028</v>
      </c>
      <c r="S123" s="33">
        <v>60.47</v>
      </c>
      <c r="T123" s="34">
        <f t="shared" si="12"/>
        <v>0.515</v>
      </c>
      <c r="U123" s="35">
        <f t="shared" si="13"/>
        <v>0.08461846127</v>
      </c>
      <c r="V123" s="36">
        <f t="shared" si="14"/>
        <v>2849.760031</v>
      </c>
      <c r="W123" s="35">
        <f t="shared" si="15"/>
        <v>-1.99136135</v>
      </c>
      <c r="X123" s="37">
        <f t="shared" si="16"/>
        <v>0.023</v>
      </c>
      <c r="Y123" s="33">
        <v>2.02</v>
      </c>
      <c r="Z123" s="34">
        <f t="shared" si="17"/>
        <v>0</v>
      </c>
      <c r="AA123" s="35">
        <f t="shared" si="18"/>
        <v>-2.042591954</v>
      </c>
      <c r="AB123" s="33">
        <v>54.55</v>
      </c>
      <c r="AC123" s="34">
        <f t="shared" si="19"/>
        <v>0.053</v>
      </c>
      <c r="AD123" s="35">
        <f t="shared" si="20"/>
        <v>-1.823034611</v>
      </c>
      <c r="AE123" s="36">
        <f t="shared" si="21"/>
        <v>2445.363682</v>
      </c>
      <c r="AF123" s="35">
        <f t="shared" si="22"/>
        <v>-2.531011616</v>
      </c>
      <c r="AG123" s="37">
        <f t="shared" si="23"/>
        <v>0</v>
      </c>
      <c r="AH123" s="38">
        <f t="shared" si="24"/>
        <v>0.371</v>
      </c>
      <c r="AI123" s="39">
        <f t="shared" si="25"/>
        <v>0.023</v>
      </c>
      <c r="AJ123" s="33">
        <v>1.04</v>
      </c>
      <c r="AK123" s="40">
        <f t="shared" si="26"/>
        <v>0.326</v>
      </c>
      <c r="AL123" s="35">
        <f t="shared" si="27"/>
        <v>1.560423605</v>
      </c>
      <c r="AM123" s="33">
        <v>2.81</v>
      </c>
      <c r="AN123" s="34">
        <f t="shared" si="28"/>
        <v>0.045</v>
      </c>
      <c r="AO123" s="35">
        <f t="shared" si="29"/>
        <v>-1.193677932</v>
      </c>
      <c r="AP123" s="33">
        <v>63.04</v>
      </c>
      <c r="AQ123" s="34">
        <f t="shared" si="30"/>
        <v>0.159</v>
      </c>
      <c r="AR123" s="35">
        <f t="shared" si="31"/>
        <v>-0.7730360663</v>
      </c>
      <c r="AS123" s="36">
        <f t="shared" si="32"/>
        <v>4012.202456</v>
      </c>
      <c r="AT123" s="35">
        <f t="shared" si="33"/>
        <v>-1.479833549</v>
      </c>
      <c r="AU123" s="40">
        <f t="shared" si="34"/>
        <v>0.091</v>
      </c>
      <c r="AV123" s="33">
        <v>-0.134</v>
      </c>
      <c r="AW123" s="40">
        <f t="shared" si="35"/>
        <v>0.333</v>
      </c>
      <c r="AX123" s="35">
        <f t="shared" si="36"/>
        <v>-0.3152471689</v>
      </c>
      <c r="AY123" s="33">
        <v>0.24</v>
      </c>
      <c r="AZ123" s="34">
        <f t="shared" si="37"/>
        <v>0.136</v>
      </c>
      <c r="BA123" s="35">
        <f t="shared" si="38"/>
        <v>-0.9345485029</v>
      </c>
      <c r="BB123" s="41">
        <f t="shared" si="39"/>
        <v>0.2601961247</v>
      </c>
      <c r="BC123" s="34">
        <f t="shared" si="40"/>
        <v>0.212</v>
      </c>
      <c r="BD123" s="35">
        <f t="shared" si="41"/>
        <v>-0.8199571824</v>
      </c>
      <c r="BE123" s="33">
        <v>100.0</v>
      </c>
      <c r="BF123" s="34">
        <f t="shared" si="42"/>
        <v>0.697</v>
      </c>
      <c r="BG123" s="35">
        <f t="shared" si="43"/>
        <v>0.7202309769</v>
      </c>
      <c r="BH123" s="36">
        <f t="shared" si="44"/>
        <v>2547.489893</v>
      </c>
      <c r="BI123" s="35">
        <f t="shared" si="45"/>
        <v>-0.6639469824</v>
      </c>
      <c r="BJ123" s="40">
        <f t="shared" si="46"/>
        <v>0.288</v>
      </c>
      <c r="BK123" s="42">
        <v>0.73</v>
      </c>
      <c r="BL123" s="41">
        <f t="shared" si="47"/>
        <v>0.7914298794</v>
      </c>
      <c r="BM123" s="40">
        <f t="shared" si="48"/>
        <v>0.053</v>
      </c>
      <c r="BN123" s="35">
        <f t="shared" si="49"/>
        <v>-1.464948914</v>
      </c>
      <c r="BO123" s="43">
        <f t="shared" si="50"/>
        <v>-0.8837194606</v>
      </c>
      <c r="BP123" s="44">
        <f t="shared" si="51"/>
        <v>0.205</v>
      </c>
    </row>
    <row r="124">
      <c r="A124" s="28">
        <v>2023.0</v>
      </c>
      <c r="B124" s="29" t="s">
        <v>129</v>
      </c>
      <c r="C124" s="29" t="s">
        <v>23</v>
      </c>
      <c r="D124" s="30">
        <f t="array" ref="D124">INDEX(
  TP!C:C,
  MATCH(
    1,
    (TP!A:A = A124) * (TP!B:B = C124),
    0
  )
)
</f>
        <v>49.4</v>
      </c>
      <c r="E124" s="31">
        <f t="shared" si="1"/>
        <v>-1.039604258</v>
      </c>
      <c r="F124" s="32">
        <f t="shared" si="2"/>
        <v>0.083</v>
      </c>
      <c r="G124" s="33">
        <v>11.21</v>
      </c>
      <c r="H124" s="34">
        <f t="shared" si="3"/>
        <v>0.394</v>
      </c>
      <c r="I124" s="35">
        <f t="shared" si="4"/>
        <v>-0.3489699494</v>
      </c>
      <c r="J124" s="33">
        <v>97.27</v>
      </c>
      <c r="K124" s="34">
        <f t="shared" si="5"/>
        <v>0.402</v>
      </c>
      <c r="L124" s="35">
        <f t="shared" si="6"/>
        <v>-0.1647613838</v>
      </c>
      <c r="M124" s="36">
        <f t="shared" si="7"/>
        <v>7108.611555</v>
      </c>
      <c r="N124" s="35">
        <f t="shared" si="8"/>
        <v>-0.2329100341</v>
      </c>
      <c r="O124" s="37">
        <f t="shared" si="9"/>
        <v>0.364</v>
      </c>
      <c r="P124" s="33">
        <v>4.33</v>
      </c>
      <c r="Q124" s="34">
        <f t="shared" si="10"/>
        <v>0.045</v>
      </c>
      <c r="R124" s="35">
        <f t="shared" si="11"/>
        <v>-1.274878204</v>
      </c>
      <c r="S124" s="33">
        <v>64.71</v>
      </c>
      <c r="T124" s="34">
        <f t="shared" si="12"/>
        <v>0.75</v>
      </c>
      <c r="U124" s="35">
        <f t="shared" si="13"/>
        <v>0.6894098767</v>
      </c>
      <c r="V124" s="36">
        <f t="shared" si="14"/>
        <v>3958.179969</v>
      </c>
      <c r="W124" s="35">
        <f t="shared" si="15"/>
        <v>-0.6306825696</v>
      </c>
      <c r="X124" s="37">
        <f t="shared" si="16"/>
        <v>0.288</v>
      </c>
      <c r="Y124" s="33">
        <v>3.41</v>
      </c>
      <c r="Z124" s="34">
        <f t="shared" si="17"/>
        <v>0.083</v>
      </c>
      <c r="AA124" s="35">
        <f t="shared" si="18"/>
        <v>-1.080395561</v>
      </c>
      <c r="AB124" s="33">
        <v>68.66</v>
      </c>
      <c r="AC124" s="34">
        <f t="shared" si="19"/>
        <v>0.477</v>
      </c>
      <c r="AD124" s="35">
        <f t="shared" si="20"/>
        <v>-0.05347444981</v>
      </c>
      <c r="AE124" s="36">
        <f t="shared" si="21"/>
        <v>4132.249362</v>
      </c>
      <c r="AF124" s="35">
        <f t="shared" si="22"/>
        <v>-0.8314606235</v>
      </c>
      <c r="AG124" s="37">
        <f t="shared" si="23"/>
        <v>0.189</v>
      </c>
      <c r="AH124" s="38">
        <f t="shared" si="24"/>
        <v>0.841</v>
      </c>
      <c r="AI124" s="39">
        <f t="shared" si="25"/>
        <v>0.152</v>
      </c>
      <c r="AJ124" s="33">
        <v>2.14</v>
      </c>
      <c r="AK124" s="40">
        <f t="shared" si="26"/>
        <v>0.97</v>
      </c>
      <c r="AL124" s="35">
        <f t="shared" si="27"/>
        <v>-1.235960209</v>
      </c>
      <c r="AM124" s="33">
        <v>5.09</v>
      </c>
      <c r="AN124" s="34">
        <f t="shared" si="28"/>
        <v>0.902</v>
      </c>
      <c r="AO124" s="35">
        <f t="shared" si="29"/>
        <v>1.283030218</v>
      </c>
      <c r="AP124" s="33">
        <v>58.0</v>
      </c>
      <c r="AQ124" s="34">
        <f t="shared" si="30"/>
        <v>0.068</v>
      </c>
      <c r="AR124" s="35">
        <f t="shared" si="31"/>
        <v>-1.595481167</v>
      </c>
      <c r="AS124" s="36">
        <f t="shared" si="32"/>
        <v>4985.772474</v>
      </c>
      <c r="AT124" s="35">
        <f t="shared" si="33"/>
        <v>-0.1288838386</v>
      </c>
      <c r="AU124" s="40">
        <f t="shared" si="34"/>
        <v>0.417</v>
      </c>
      <c r="AV124" s="33">
        <v>-0.487</v>
      </c>
      <c r="AW124" s="40">
        <f t="shared" si="35"/>
        <v>0.023</v>
      </c>
      <c r="AX124" s="35">
        <f t="shared" si="36"/>
        <v>-2.150176419</v>
      </c>
      <c r="AY124" s="33">
        <v>0.61</v>
      </c>
      <c r="AZ124" s="34">
        <f t="shared" si="37"/>
        <v>0.758</v>
      </c>
      <c r="BA124" s="35">
        <f t="shared" si="38"/>
        <v>0.6409613233</v>
      </c>
      <c r="BB124" s="41">
        <f t="shared" si="39"/>
        <v>0.5971918827</v>
      </c>
      <c r="BC124" s="34">
        <f t="shared" si="40"/>
        <v>0.758</v>
      </c>
      <c r="BD124" s="35">
        <f t="shared" si="41"/>
        <v>0.5895079374</v>
      </c>
      <c r="BE124" s="33">
        <v>91.67</v>
      </c>
      <c r="BF124" s="34">
        <f t="shared" si="42"/>
        <v>0.492</v>
      </c>
      <c r="BG124" s="35">
        <f t="shared" si="43"/>
        <v>0.2202455785</v>
      </c>
      <c r="BH124" s="36">
        <f t="shared" si="44"/>
        <v>4728.249316</v>
      </c>
      <c r="BI124" s="35">
        <f t="shared" si="45"/>
        <v>0.6908372175</v>
      </c>
      <c r="BJ124" s="40">
        <f t="shared" si="46"/>
        <v>0.758</v>
      </c>
      <c r="BK124" s="42">
        <v>1.88</v>
      </c>
      <c r="BL124" s="41">
        <f t="shared" si="47"/>
        <v>1.840525803</v>
      </c>
      <c r="BM124" s="40">
        <f t="shared" si="48"/>
        <v>0.78</v>
      </c>
      <c r="BN124" s="35">
        <f t="shared" si="49"/>
        <v>0.8146951523</v>
      </c>
      <c r="BO124" s="43">
        <f t="shared" si="50"/>
        <v>-1.880604258</v>
      </c>
      <c r="BP124" s="44">
        <f t="shared" si="51"/>
        <v>0.098</v>
      </c>
    </row>
    <row r="125">
      <c r="A125" s="28">
        <v>2022.0</v>
      </c>
      <c r="B125" s="29" t="s">
        <v>109</v>
      </c>
      <c r="C125" s="29" t="s">
        <v>28</v>
      </c>
      <c r="D125" s="30">
        <f t="array" ref="D125">INDEX(
  TP!C:C,
  MATCH(
    1,
    (TP!A:A = A125) * (TP!B:B = C125),
    0
  )
)
</f>
        <v>47.95</v>
      </c>
      <c r="E125" s="31">
        <f t="shared" si="1"/>
        <v>-1.086862577</v>
      </c>
      <c r="F125" s="32">
        <f t="shared" si="2"/>
        <v>0.076</v>
      </c>
      <c r="G125" s="33">
        <v>12.72</v>
      </c>
      <c r="H125" s="34">
        <f t="shared" si="3"/>
        <v>0.598</v>
      </c>
      <c r="I125" s="35">
        <f t="shared" si="4"/>
        <v>-0.03149028943</v>
      </c>
      <c r="J125" s="33">
        <v>98.04</v>
      </c>
      <c r="K125" s="34">
        <f t="shared" si="5"/>
        <v>0.614</v>
      </c>
      <c r="L125" s="35">
        <f t="shared" si="6"/>
        <v>0.4299941084</v>
      </c>
      <c r="M125" s="36">
        <f t="shared" si="7"/>
        <v>7498.751204</v>
      </c>
      <c r="N125" s="35">
        <f t="shared" si="8"/>
        <v>0.1693421149</v>
      </c>
      <c r="O125" s="37">
        <f t="shared" si="9"/>
        <v>0.598</v>
      </c>
      <c r="P125" s="33">
        <v>9.2</v>
      </c>
      <c r="Q125" s="34">
        <f t="shared" si="10"/>
        <v>0.886</v>
      </c>
      <c r="R125" s="35">
        <f t="shared" si="11"/>
        <v>1.122564997</v>
      </c>
      <c r="S125" s="33">
        <v>68.6</v>
      </c>
      <c r="T125" s="34">
        <f t="shared" si="12"/>
        <v>0.871</v>
      </c>
      <c r="U125" s="35">
        <f t="shared" si="13"/>
        <v>1.244277473</v>
      </c>
      <c r="V125" s="36">
        <f t="shared" si="14"/>
        <v>5823.658093</v>
      </c>
      <c r="W125" s="35">
        <f t="shared" si="15"/>
        <v>1.659348863</v>
      </c>
      <c r="X125" s="37">
        <f t="shared" si="16"/>
        <v>0.955</v>
      </c>
      <c r="Y125" s="33">
        <v>6.88</v>
      </c>
      <c r="Z125" s="34">
        <f t="shared" si="17"/>
        <v>0.924</v>
      </c>
      <c r="AA125" s="35">
        <f t="shared" si="18"/>
        <v>1.321634284</v>
      </c>
      <c r="AB125" s="33">
        <v>77.2</v>
      </c>
      <c r="AC125" s="34">
        <f t="shared" si="19"/>
        <v>0.856</v>
      </c>
      <c r="AD125" s="35">
        <f t="shared" si="20"/>
        <v>1.017542118</v>
      </c>
      <c r="AE125" s="36">
        <f t="shared" si="21"/>
        <v>6463.704274</v>
      </c>
      <c r="AF125" s="35">
        <f t="shared" si="22"/>
        <v>1.517499094</v>
      </c>
      <c r="AG125" s="37">
        <f t="shared" si="23"/>
        <v>0.955</v>
      </c>
      <c r="AH125" s="38">
        <f t="shared" si="24"/>
        <v>2.508</v>
      </c>
      <c r="AI125" s="39">
        <f t="shared" si="25"/>
        <v>0.962</v>
      </c>
      <c r="AJ125" s="33">
        <v>1.64</v>
      </c>
      <c r="AK125" s="40">
        <f t="shared" si="26"/>
        <v>0.864</v>
      </c>
      <c r="AL125" s="35">
        <f t="shared" si="27"/>
        <v>0.03512334301</v>
      </c>
      <c r="AM125" s="33">
        <v>4.17</v>
      </c>
      <c r="AN125" s="34">
        <f t="shared" si="28"/>
        <v>0.682</v>
      </c>
      <c r="AO125" s="35">
        <f t="shared" si="29"/>
        <v>0.283656754</v>
      </c>
      <c r="AP125" s="33">
        <v>60.68</v>
      </c>
      <c r="AQ125" s="34">
        <f t="shared" si="30"/>
        <v>0.121</v>
      </c>
      <c r="AR125" s="35">
        <f t="shared" si="31"/>
        <v>-1.158149249</v>
      </c>
      <c r="AS125" s="36">
        <f t="shared" si="32"/>
        <v>4743.297667</v>
      </c>
      <c r="AT125" s="35">
        <f t="shared" si="33"/>
        <v>-0.4653478474</v>
      </c>
      <c r="AU125" s="40">
        <f t="shared" si="34"/>
        <v>0.318</v>
      </c>
      <c r="AV125" s="33">
        <v>-0.277</v>
      </c>
      <c r="AW125" s="40">
        <f t="shared" si="35"/>
        <v>0.136</v>
      </c>
      <c r="AX125" s="35">
        <f t="shared" si="36"/>
        <v>-1.058575449</v>
      </c>
      <c r="AY125" s="33">
        <v>0.29</v>
      </c>
      <c r="AZ125" s="34">
        <f t="shared" si="37"/>
        <v>0.25</v>
      </c>
      <c r="BA125" s="35">
        <f t="shared" si="38"/>
        <v>-0.7216417696</v>
      </c>
      <c r="BB125" s="41">
        <f t="shared" si="39"/>
        <v>0.2692281327</v>
      </c>
      <c r="BC125" s="34">
        <f t="shared" si="40"/>
        <v>0.227</v>
      </c>
      <c r="BD125" s="35">
        <f t="shared" si="41"/>
        <v>-0.7821813353</v>
      </c>
      <c r="BE125" s="33">
        <v>87.5</v>
      </c>
      <c r="BF125" s="34">
        <f t="shared" si="42"/>
        <v>0.326</v>
      </c>
      <c r="BG125" s="35">
        <f t="shared" si="43"/>
        <v>-0.03004723197</v>
      </c>
      <c r="BH125" s="36">
        <f t="shared" si="44"/>
        <v>2297.887283</v>
      </c>
      <c r="BI125" s="35">
        <f t="shared" si="45"/>
        <v>-0.819011163</v>
      </c>
      <c r="BJ125" s="40">
        <f t="shared" si="46"/>
        <v>0.212</v>
      </c>
      <c r="BK125" s="42">
        <v>0.71</v>
      </c>
      <c r="BL125" s="41">
        <f t="shared" si="47"/>
        <v>0.6591447388</v>
      </c>
      <c r="BM125" s="40">
        <f t="shared" si="48"/>
        <v>0.015</v>
      </c>
      <c r="BN125" s="35">
        <f t="shared" si="49"/>
        <v>-1.752399308</v>
      </c>
      <c r="BO125" s="43">
        <f t="shared" si="50"/>
        <v>-3.594862577</v>
      </c>
      <c r="BP125" s="44">
        <f t="shared" si="51"/>
        <v>0.03</v>
      </c>
    </row>
    <row r="126">
      <c r="A126" s="28">
        <v>2023.0</v>
      </c>
      <c r="B126" s="29" t="s">
        <v>130</v>
      </c>
      <c r="C126" s="29" t="s">
        <v>10</v>
      </c>
      <c r="D126" s="30">
        <f t="array" ref="D126">INDEX(
  TP!C:C,
  MATCH(
    1,
    (TP!A:A = A126) * (TP!B:B = C126),
    0
  )
)
</f>
        <v>49.16</v>
      </c>
      <c r="E126" s="31">
        <f t="shared" si="1"/>
        <v>-1.604821989</v>
      </c>
      <c r="F126" s="32">
        <f t="shared" si="2"/>
        <v>0.061</v>
      </c>
      <c r="G126" s="33">
        <v>6.62</v>
      </c>
      <c r="H126" s="34">
        <f t="shared" si="3"/>
        <v>0.068</v>
      </c>
      <c r="I126" s="35">
        <f t="shared" si="4"/>
        <v>-1.314024015</v>
      </c>
      <c r="J126" s="33">
        <v>93.26</v>
      </c>
      <c r="K126" s="34">
        <f t="shared" si="5"/>
        <v>0.008</v>
      </c>
      <c r="L126" s="35">
        <f t="shared" si="6"/>
        <v>-3.262124402</v>
      </c>
      <c r="M126" s="36">
        <f t="shared" si="7"/>
        <v>5531.357952</v>
      </c>
      <c r="N126" s="35">
        <f t="shared" si="8"/>
        <v>-1.859131959</v>
      </c>
      <c r="O126" s="37">
        <f t="shared" si="9"/>
        <v>0.03</v>
      </c>
      <c r="P126" s="33">
        <v>6.55</v>
      </c>
      <c r="Q126" s="34">
        <f t="shared" si="10"/>
        <v>0.515</v>
      </c>
      <c r="R126" s="35">
        <f t="shared" si="11"/>
        <v>-0.1819985521</v>
      </c>
      <c r="S126" s="33">
        <v>64.77</v>
      </c>
      <c r="T126" s="34">
        <f t="shared" si="12"/>
        <v>0.765</v>
      </c>
      <c r="U126" s="35">
        <f t="shared" si="13"/>
        <v>0.6979682458</v>
      </c>
      <c r="V126" s="36">
        <f t="shared" si="14"/>
        <v>4786.24459</v>
      </c>
      <c r="W126" s="35">
        <f t="shared" si="15"/>
        <v>0.3858364584</v>
      </c>
      <c r="X126" s="37">
        <f t="shared" si="16"/>
        <v>0.697</v>
      </c>
      <c r="Y126" s="33">
        <v>4.76</v>
      </c>
      <c r="Z126" s="34">
        <f t="shared" si="17"/>
        <v>0.5</v>
      </c>
      <c r="AA126" s="35">
        <f t="shared" si="18"/>
        <v>-0.1458882723</v>
      </c>
      <c r="AB126" s="33">
        <v>75.0</v>
      </c>
      <c r="AC126" s="34">
        <f t="shared" si="19"/>
        <v>0.742</v>
      </c>
      <c r="AD126" s="35">
        <f t="shared" si="20"/>
        <v>0.7416362109</v>
      </c>
      <c r="AE126" s="36">
        <f t="shared" si="21"/>
        <v>5326.199093</v>
      </c>
      <c r="AF126" s="35">
        <f t="shared" si="22"/>
        <v>0.3714534065</v>
      </c>
      <c r="AG126" s="37">
        <f t="shared" si="23"/>
        <v>0.636</v>
      </c>
      <c r="AH126" s="38">
        <f t="shared" si="24"/>
        <v>1.363</v>
      </c>
      <c r="AI126" s="39">
        <f t="shared" si="25"/>
        <v>0.417</v>
      </c>
      <c r="AJ126" s="33">
        <v>1.41</v>
      </c>
      <c r="AK126" s="40">
        <f t="shared" si="26"/>
        <v>0.689</v>
      </c>
      <c r="AL126" s="35">
        <f t="shared" si="27"/>
        <v>0.6198217768</v>
      </c>
      <c r="AM126" s="33">
        <v>4.09</v>
      </c>
      <c r="AN126" s="34">
        <f t="shared" si="28"/>
        <v>0.629</v>
      </c>
      <c r="AO126" s="35">
        <f t="shared" si="29"/>
        <v>0.1967547136</v>
      </c>
      <c r="AP126" s="33">
        <v>65.45</v>
      </c>
      <c r="AQ126" s="34">
        <f t="shared" si="30"/>
        <v>0.303</v>
      </c>
      <c r="AR126" s="35">
        <f t="shared" si="31"/>
        <v>-0.3797637064</v>
      </c>
      <c r="AS126" s="36">
        <f t="shared" si="32"/>
        <v>5067.599171</v>
      </c>
      <c r="AT126" s="35">
        <f t="shared" si="33"/>
        <v>-0.01533910047</v>
      </c>
      <c r="AU126" s="40">
        <f t="shared" si="34"/>
        <v>0.47</v>
      </c>
      <c r="AV126" s="33">
        <v>-0.08</v>
      </c>
      <c r="AW126" s="40">
        <f t="shared" si="35"/>
        <v>0.455</v>
      </c>
      <c r="AX126" s="35">
        <f t="shared" si="36"/>
        <v>-0.0345497765</v>
      </c>
      <c r="AY126" s="33">
        <v>0.15</v>
      </c>
      <c r="AZ126" s="34">
        <f t="shared" si="37"/>
        <v>0.03</v>
      </c>
      <c r="BA126" s="35">
        <f t="shared" si="38"/>
        <v>-1.317780623</v>
      </c>
      <c r="BB126" s="41">
        <f t="shared" si="39"/>
        <v>0.1455912702</v>
      </c>
      <c r="BC126" s="34">
        <f t="shared" si="40"/>
        <v>0.045</v>
      </c>
      <c r="BD126" s="35">
        <f t="shared" si="41"/>
        <v>-1.299285308</v>
      </c>
      <c r="BE126" s="33">
        <v>50.0</v>
      </c>
      <c r="BF126" s="34">
        <f t="shared" si="42"/>
        <v>0.023</v>
      </c>
      <c r="BG126" s="35">
        <f t="shared" si="43"/>
        <v>-2.280881859</v>
      </c>
      <c r="BH126" s="36">
        <f t="shared" si="44"/>
        <v>748.6078147</v>
      </c>
      <c r="BI126" s="35">
        <f t="shared" si="45"/>
        <v>-1.781492087</v>
      </c>
      <c r="BJ126" s="40">
        <f t="shared" si="46"/>
        <v>0.023</v>
      </c>
      <c r="BK126" s="42">
        <v>0.67</v>
      </c>
      <c r="BL126" s="41">
        <f t="shared" si="47"/>
        <v>0.6503076734</v>
      </c>
      <c r="BM126" s="40">
        <f t="shared" si="48"/>
        <v>0.008</v>
      </c>
      <c r="BN126" s="35">
        <f t="shared" si="49"/>
        <v>-1.771601902</v>
      </c>
      <c r="BO126" s="43">
        <f t="shared" si="50"/>
        <v>-2.967821989</v>
      </c>
      <c r="BP126" s="44">
        <f t="shared" si="51"/>
        <v>0.076</v>
      </c>
      <c r="BQ126" s="45"/>
      <c r="BR126" s="45"/>
      <c r="BS126" s="45"/>
      <c r="BT126" s="45"/>
    </row>
    <row r="127">
      <c r="A127" s="28">
        <v>2024.0</v>
      </c>
      <c r="B127" s="29" t="s">
        <v>111</v>
      </c>
      <c r="C127" s="29" t="s">
        <v>4</v>
      </c>
      <c r="D127" s="30">
        <f t="array" ref="D127">INDEX(
  TP!C:C,
  MATCH(
    1,
    (TP!A:A = A127) * (TP!B:B = C127),
    0
  )
)
</f>
        <v>47.59</v>
      </c>
      <c r="E127" s="31">
        <f t="shared" si="1"/>
        <v>-2.30600236</v>
      </c>
      <c r="F127" s="32">
        <f t="shared" si="2"/>
        <v>0.038</v>
      </c>
      <c r="G127" s="33">
        <v>6.12</v>
      </c>
      <c r="H127" s="34">
        <f t="shared" si="3"/>
        <v>0.03</v>
      </c>
      <c r="I127" s="35">
        <f t="shared" si="4"/>
        <v>-1.41914973</v>
      </c>
      <c r="J127" s="33">
        <v>98.39</v>
      </c>
      <c r="K127" s="34">
        <f t="shared" si="5"/>
        <v>0.773</v>
      </c>
      <c r="L127" s="35">
        <f t="shared" si="6"/>
        <v>0.700337514</v>
      </c>
      <c r="M127" s="36">
        <f t="shared" si="7"/>
        <v>5640.597316</v>
      </c>
      <c r="N127" s="35">
        <f t="shared" si="8"/>
        <v>-1.746501087</v>
      </c>
      <c r="O127" s="37">
        <f t="shared" si="9"/>
        <v>0.038</v>
      </c>
      <c r="P127" s="33">
        <v>5.03</v>
      </c>
      <c r="Q127" s="34">
        <f t="shared" si="10"/>
        <v>0.152</v>
      </c>
      <c r="R127" s="35">
        <f t="shared" si="11"/>
        <v>-0.9302765121</v>
      </c>
      <c r="S127" s="33">
        <v>64.71</v>
      </c>
      <c r="T127" s="34">
        <f t="shared" si="12"/>
        <v>0.75</v>
      </c>
      <c r="U127" s="35">
        <f t="shared" si="13"/>
        <v>0.6894098767</v>
      </c>
      <c r="V127" s="36">
        <f t="shared" si="14"/>
        <v>4250.062907</v>
      </c>
      <c r="W127" s="35">
        <f t="shared" si="15"/>
        <v>-0.2723716929</v>
      </c>
      <c r="X127" s="37">
        <f t="shared" si="16"/>
        <v>0.379</v>
      </c>
      <c r="Y127" s="33">
        <v>4.54</v>
      </c>
      <c r="Z127" s="34">
        <f t="shared" si="17"/>
        <v>0.432</v>
      </c>
      <c r="AA127" s="35">
        <f t="shared" si="18"/>
        <v>-0.298178349</v>
      </c>
      <c r="AB127" s="33">
        <v>69.57</v>
      </c>
      <c r="AC127" s="34">
        <f t="shared" si="19"/>
        <v>0.508</v>
      </c>
      <c r="AD127" s="35">
        <f t="shared" si="20"/>
        <v>0.06065026648</v>
      </c>
      <c r="AE127" s="36">
        <f t="shared" si="21"/>
        <v>4830.697735</v>
      </c>
      <c r="AF127" s="35">
        <f t="shared" si="22"/>
        <v>-0.127768228</v>
      </c>
      <c r="AG127" s="37">
        <f t="shared" si="23"/>
        <v>0.439</v>
      </c>
      <c r="AH127" s="38">
        <f t="shared" si="24"/>
        <v>0.856</v>
      </c>
      <c r="AI127" s="39">
        <f t="shared" si="25"/>
        <v>0.167</v>
      </c>
      <c r="AJ127" s="33">
        <v>1.48</v>
      </c>
      <c r="AK127" s="40">
        <f t="shared" si="26"/>
        <v>0.765</v>
      </c>
      <c r="AL127" s="35">
        <f t="shared" si="27"/>
        <v>0.4418700796</v>
      </c>
      <c r="AM127" s="33">
        <v>4.24</v>
      </c>
      <c r="AN127" s="34">
        <f t="shared" si="28"/>
        <v>0.697</v>
      </c>
      <c r="AO127" s="35">
        <f t="shared" si="29"/>
        <v>0.3596960393</v>
      </c>
      <c r="AP127" s="33">
        <v>65.12</v>
      </c>
      <c r="AQ127" s="34">
        <f t="shared" si="30"/>
        <v>0.273</v>
      </c>
      <c r="AR127" s="35">
        <f t="shared" si="31"/>
        <v>-0.4336142785</v>
      </c>
      <c r="AS127" s="36">
        <f t="shared" si="32"/>
        <v>5132.038769</v>
      </c>
      <c r="AT127" s="35">
        <f t="shared" si="33"/>
        <v>0.07407887034</v>
      </c>
      <c r="AU127" s="40">
        <f t="shared" si="34"/>
        <v>0.492</v>
      </c>
      <c r="AV127" s="33">
        <v>-0.395</v>
      </c>
      <c r="AW127" s="40">
        <f t="shared" si="35"/>
        <v>0.045</v>
      </c>
      <c r="AX127" s="35">
        <f t="shared" si="36"/>
        <v>-1.671951232</v>
      </c>
      <c r="AY127" s="33">
        <v>0.2</v>
      </c>
      <c r="AZ127" s="34">
        <f t="shared" si="37"/>
        <v>0.091</v>
      </c>
      <c r="BA127" s="35">
        <f t="shared" si="38"/>
        <v>-1.10487389</v>
      </c>
      <c r="BB127" s="41">
        <f t="shared" si="39"/>
        <v>0.183169896</v>
      </c>
      <c r="BC127" s="34">
        <f t="shared" si="40"/>
        <v>0.091</v>
      </c>
      <c r="BD127" s="35">
        <f t="shared" si="41"/>
        <v>-1.142114895</v>
      </c>
      <c r="BE127" s="33">
        <v>100.0</v>
      </c>
      <c r="BF127" s="34">
        <f t="shared" si="42"/>
        <v>0.697</v>
      </c>
      <c r="BG127" s="35">
        <f t="shared" si="43"/>
        <v>0.7202309769</v>
      </c>
      <c r="BH127" s="36">
        <f t="shared" si="44"/>
        <v>1852.750139</v>
      </c>
      <c r="BI127" s="35">
        <f t="shared" si="45"/>
        <v>-1.095550043</v>
      </c>
      <c r="BJ127" s="40">
        <f t="shared" si="46"/>
        <v>0.121</v>
      </c>
      <c r="BK127" s="42">
        <v>1.18</v>
      </c>
      <c r="BL127" s="41">
        <f t="shared" si="47"/>
        <v>1.080702387</v>
      </c>
      <c r="BM127" s="40">
        <f t="shared" si="48"/>
        <v>0.242</v>
      </c>
      <c r="BN127" s="35">
        <f t="shared" si="49"/>
        <v>-0.8363711646</v>
      </c>
      <c r="BO127" s="43">
        <f t="shared" si="50"/>
        <v>-3.16200236</v>
      </c>
      <c r="BP127" s="44">
        <f t="shared" si="51"/>
        <v>0.068</v>
      </c>
      <c r="BQ127" s="45"/>
      <c r="BR127" s="45"/>
      <c r="BS127" s="45"/>
      <c r="BT127" s="45"/>
    </row>
    <row r="128">
      <c r="A128" s="28">
        <v>2025.0</v>
      </c>
      <c r="B128" s="29" t="s">
        <v>131</v>
      </c>
      <c r="C128" s="29" t="s">
        <v>10</v>
      </c>
      <c r="D128" s="30">
        <f t="array" ref="D128">INDEX(
  TP!C:C,
  MATCH(
    1,
    (TP!A:A = A128) * (TP!B:B = C128),
    0
  )
)
</f>
        <v>49.44</v>
      </c>
      <c r="E128" s="31">
        <f t="shared" si="1"/>
        <v>-2.27203567</v>
      </c>
      <c r="F128" s="32">
        <f t="shared" si="2"/>
        <v>0.045</v>
      </c>
      <c r="G128" s="33">
        <v>11.15</v>
      </c>
      <c r="H128" s="34">
        <f t="shared" si="3"/>
        <v>0.364</v>
      </c>
      <c r="I128" s="35">
        <f t="shared" si="4"/>
        <v>-0.3615850352</v>
      </c>
      <c r="J128" s="33">
        <v>97.81</v>
      </c>
      <c r="K128" s="34">
        <f t="shared" si="5"/>
        <v>0.515</v>
      </c>
      <c r="L128" s="35">
        <f t="shared" si="6"/>
        <v>0.2523398705</v>
      </c>
      <c r="M128" s="36">
        <f t="shared" si="7"/>
        <v>7134.003209</v>
      </c>
      <c r="N128" s="35">
        <f t="shared" si="8"/>
        <v>-0.2067300557</v>
      </c>
      <c r="O128" s="37">
        <f t="shared" si="9"/>
        <v>0.379</v>
      </c>
      <c r="P128" s="33">
        <v>6.27</v>
      </c>
      <c r="Q128" s="34">
        <f t="shared" si="10"/>
        <v>0.424</v>
      </c>
      <c r="R128" s="35">
        <f t="shared" si="11"/>
        <v>-0.319839229</v>
      </c>
      <c r="S128" s="33">
        <v>63.64</v>
      </c>
      <c r="T128" s="34">
        <f t="shared" si="12"/>
        <v>0.659</v>
      </c>
      <c r="U128" s="35">
        <f t="shared" si="13"/>
        <v>0.536785628</v>
      </c>
      <c r="V128" s="36">
        <f t="shared" si="14"/>
        <v>4614.827963</v>
      </c>
      <c r="W128" s="35">
        <f t="shared" si="15"/>
        <v>0.1754081199</v>
      </c>
      <c r="X128" s="37">
        <f t="shared" si="16"/>
        <v>0.523</v>
      </c>
      <c r="Y128" s="33">
        <v>3.74</v>
      </c>
      <c r="Z128" s="34">
        <f t="shared" si="17"/>
        <v>0.205</v>
      </c>
      <c r="AA128" s="35">
        <f t="shared" si="18"/>
        <v>-0.8519604459</v>
      </c>
      <c r="AB128" s="33">
        <v>69.57</v>
      </c>
      <c r="AC128" s="34">
        <f t="shared" si="19"/>
        <v>0.508</v>
      </c>
      <c r="AD128" s="35">
        <f t="shared" si="20"/>
        <v>0.06065026648</v>
      </c>
      <c r="AE128" s="36">
        <f t="shared" si="21"/>
        <v>4390.636222</v>
      </c>
      <c r="AF128" s="35">
        <f t="shared" si="22"/>
        <v>-0.5711337684</v>
      </c>
      <c r="AG128" s="37">
        <f t="shared" si="23"/>
        <v>0.28</v>
      </c>
      <c r="AH128" s="38">
        <f t="shared" si="24"/>
        <v>1.182</v>
      </c>
      <c r="AI128" s="39">
        <f t="shared" si="25"/>
        <v>0.326</v>
      </c>
      <c r="AJ128" s="33">
        <v>1.55</v>
      </c>
      <c r="AK128" s="40">
        <f t="shared" si="26"/>
        <v>0.841</v>
      </c>
      <c r="AL128" s="35">
        <f t="shared" si="27"/>
        <v>0.2639183823</v>
      </c>
      <c r="AM128" s="33">
        <v>3.5</v>
      </c>
      <c r="AN128" s="34">
        <f t="shared" si="28"/>
        <v>0.379</v>
      </c>
      <c r="AO128" s="35">
        <f t="shared" si="29"/>
        <v>-0.4441478342</v>
      </c>
      <c r="AP128" s="33">
        <v>55.81</v>
      </c>
      <c r="AQ128" s="34">
        <f t="shared" si="30"/>
        <v>0.038</v>
      </c>
      <c r="AR128" s="35">
        <f t="shared" si="31"/>
        <v>-1.952853146</v>
      </c>
      <c r="AS128" s="36">
        <f t="shared" si="32"/>
        <v>3994.046392</v>
      </c>
      <c r="AT128" s="35">
        <f t="shared" si="33"/>
        <v>-1.50502735</v>
      </c>
      <c r="AU128" s="40">
        <f t="shared" si="34"/>
        <v>0.076</v>
      </c>
      <c r="AV128" s="33">
        <v>-0.379</v>
      </c>
      <c r="AW128" s="40">
        <f t="shared" si="35"/>
        <v>0.053</v>
      </c>
      <c r="AX128" s="35">
        <f t="shared" si="36"/>
        <v>-1.588781634</v>
      </c>
      <c r="AY128" s="33">
        <v>0.0</v>
      </c>
      <c r="AZ128" s="34">
        <f t="shared" si="37"/>
        <v>0</v>
      </c>
      <c r="BA128" s="35">
        <f t="shared" si="38"/>
        <v>-1.956500823</v>
      </c>
      <c r="BB128" s="41">
        <f t="shared" si="39"/>
        <v>0</v>
      </c>
      <c r="BC128" s="34">
        <f t="shared" si="40"/>
        <v>0</v>
      </c>
      <c r="BD128" s="35">
        <f t="shared" si="41"/>
        <v>-1.908212312</v>
      </c>
      <c r="BE128" s="33">
        <v>0.0</v>
      </c>
      <c r="BF128" s="34">
        <f t="shared" si="42"/>
        <v>0</v>
      </c>
      <c r="BG128" s="35">
        <f t="shared" si="43"/>
        <v>-5.281994694</v>
      </c>
      <c r="BH128" s="36">
        <f t="shared" si="44"/>
        <v>0</v>
      </c>
      <c r="BI128" s="35">
        <f t="shared" si="45"/>
        <v>-2.24656037</v>
      </c>
      <c r="BJ128" s="40">
        <f t="shared" si="46"/>
        <v>0</v>
      </c>
      <c r="BK128" s="42">
        <v>1.55</v>
      </c>
      <c r="BL128" s="41">
        <f t="shared" si="47"/>
        <v>1.51962389</v>
      </c>
      <c r="BM128" s="40">
        <f t="shared" si="48"/>
        <v>0.568</v>
      </c>
      <c r="BN128" s="35">
        <f t="shared" si="49"/>
        <v>0.1173879513</v>
      </c>
      <c r="BO128" s="43">
        <f t="shared" si="50"/>
        <v>-3.45403567</v>
      </c>
      <c r="BP128" s="44">
        <f t="shared" si="51"/>
        <v>0.038</v>
      </c>
      <c r="BQ128" s="45"/>
      <c r="BR128" s="45"/>
      <c r="BS128" s="45"/>
      <c r="BT128" s="45"/>
    </row>
    <row r="129">
      <c r="A129" s="28">
        <v>2025.0</v>
      </c>
      <c r="B129" s="29" t="s">
        <v>131</v>
      </c>
      <c r="C129" s="29" t="s">
        <v>10</v>
      </c>
      <c r="D129" s="30">
        <f t="array" ref="D129">INDEX(
  TP!C:C,
  MATCH(
    1,
    (TP!A:A = A129) * (TP!B:B = C129),
    0
  )
)
</f>
        <v>49.44</v>
      </c>
      <c r="E129" s="31">
        <f t="shared" si="1"/>
        <v>-2.27203567</v>
      </c>
      <c r="F129" s="32">
        <f t="shared" si="2"/>
        <v>0.045</v>
      </c>
      <c r="G129" s="33">
        <v>11.15</v>
      </c>
      <c r="H129" s="34">
        <f t="shared" si="3"/>
        <v>0.364</v>
      </c>
      <c r="I129" s="35">
        <f t="shared" si="4"/>
        <v>-0.3615850352</v>
      </c>
      <c r="J129" s="33">
        <v>97.81</v>
      </c>
      <c r="K129" s="34">
        <f t="shared" si="5"/>
        <v>0.515</v>
      </c>
      <c r="L129" s="35">
        <f t="shared" si="6"/>
        <v>0.2523398705</v>
      </c>
      <c r="M129" s="36">
        <f t="shared" si="7"/>
        <v>7134.003209</v>
      </c>
      <c r="N129" s="35">
        <f t="shared" si="8"/>
        <v>-0.2067300557</v>
      </c>
      <c r="O129" s="37">
        <f t="shared" si="9"/>
        <v>0.379</v>
      </c>
      <c r="P129" s="33">
        <v>6.27</v>
      </c>
      <c r="Q129" s="34">
        <f t="shared" si="10"/>
        <v>0.424</v>
      </c>
      <c r="R129" s="35">
        <f t="shared" si="11"/>
        <v>-0.319839229</v>
      </c>
      <c r="S129" s="33">
        <v>63.64</v>
      </c>
      <c r="T129" s="34">
        <f t="shared" si="12"/>
        <v>0.659</v>
      </c>
      <c r="U129" s="35">
        <f t="shared" si="13"/>
        <v>0.536785628</v>
      </c>
      <c r="V129" s="36">
        <f t="shared" si="14"/>
        <v>4614.827963</v>
      </c>
      <c r="W129" s="35">
        <f t="shared" si="15"/>
        <v>0.1754081199</v>
      </c>
      <c r="X129" s="37">
        <f t="shared" si="16"/>
        <v>0.523</v>
      </c>
      <c r="Y129" s="33">
        <v>3.74</v>
      </c>
      <c r="Z129" s="34">
        <f t="shared" si="17"/>
        <v>0.205</v>
      </c>
      <c r="AA129" s="35">
        <f t="shared" si="18"/>
        <v>-0.8519604459</v>
      </c>
      <c r="AB129" s="33">
        <v>69.57</v>
      </c>
      <c r="AC129" s="34">
        <f t="shared" si="19"/>
        <v>0.508</v>
      </c>
      <c r="AD129" s="35">
        <f t="shared" si="20"/>
        <v>0.06065026648</v>
      </c>
      <c r="AE129" s="36">
        <f t="shared" si="21"/>
        <v>4390.636222</v>
      </c>
      <c r="AF129" s="35">
        <f t="shared" si="22"/>
        <v>-0.5711337684</v>
      </c>
      <c r="AG129" s="37">
        <f t="shared" si="23"/>
        <v>0.28</v>
      </c>
      <c r="AH129" s="38">
        <f t="shared" si="24"/>
        <v>1.182</v>
      </c>
      <c r="AI129" s="39">
        <f t="shared" si="25"/>
        <v>0.326</v>
      </c>
      <c r="AJ129" s="33">
        <v>1.55</v>
      </c>
      <c r="AK129" s="40">
        <f t="shared" si="26"/>
        <v>0.841</v>
      </c>
      <c r="AL129" s="35">
        <f t="shared" si="27"/>
        <v>0.2639183823</v>
      </c>
      <c r="AM129" s="33">
        <v>3.5</v>
      </c>
      <c r="AN129" s="34">
        <f t="shared" si="28"/>
        <v>0.379</v>
      </c>
      <c r="AO129" s="35">
        <f t="shared" si="29"/>
        <v>-0.4441478342</v>
      </c>
      <c r="AP129" s="33">
        <v>55.81</v>
      </c>
      <c r="AQ129" s="34">
        <f t="shared" si="30"/>
        <v>0.038</v>
      </c>
      <c r="AR129" s="35">
        <f t="shared" si="31"/>
        <v>-1.952853146</v>
      </c>
      <c r="AS129" s="36">
        <f t="shared" si="32"/>
        <v>3994.046392</v>
      </c>
      <c r="AT129" s="35">
        <f t="shared" si="33"/>
        <v>-1.50502735</v>
      </c>
      <c r="AU129" s="40">
        <f t="shared" si="34"/>
        <v>0.076</v>
      </c>
      <c r="AV129" s="33">
        <v>-0.379</v>
      </c>
      <c r="AW129" s="40">
        <f t="shared" si="35"/>
        <v>0.053</v>
      </c>
      <c r="AX129" s="35">
        <f t="shared" si="36"/>
        <v>-1.588781634</v>
      </c>
      <c r="AY129" s="33">
        <v>0.0</v>
      </c>
      <c r="AZ129" s="34">
        <f t="shared" si="37"/>
        <v>0</v>
      </c>
      <c r="BA129" s="35">
        <f t="shared" si="38"/>
        <v>-1.956500823</v>
      </c>
      <c r="BB129" s="41">
        <f t="shared" si="39"/>
        <v>0</v>
      </c>
      <c r="BC129" s="34">
        <f t="shared" si="40"/>
        <v>0</v>
      </c>
      <c r="BD129" s="35">
        <f t="shared" si="41"/>
        <v>-1.908212312</v>
      </c>
      <c r="BE129" s="33">
        <v>0.0</v>
      </c>
      <c r="BF129" s="34">
        <f t="shared" si="42"/>
        <v>0</v>
      </c>
      <c r="BG129" s="35">
        <f t="shared" si="43"/>
        <v>-5.281994694</v>
      </c>
      <c r="BH129" s="36">
        <f t="shared" si="44"/>
        <v>0</v>
      </c>
      <c r="BI129" s="35">
        <f t="shared" si="45"/>
        <v>-2.24656037</v>
      </c>
      <c r="BJ129" s="40">
        <f t="shared" si="46"/>
        <v>0</v>
      </c>
      <c r="BK129" s="42">
        <v>1.55</v>
      </c>
      <c r="BL129" s="41">
        <f t="shared" si="47"/>
        <v>1.51962389</v>
      </c>
      <c r="BM129" s="40">
        <f t="shared" si="48"/>
        <v>0.568</v>
      </c>
      <c r="BN129" s="35">
        <f t="shared" si="49"/>
        <v>0.1173879513</v>
      </c>
      <c r="BO129" s="43">
        <f t="shared" si="50"/>
        <v>-3.45403567</v>
      </c>
      <c r="BP129" s="44">
        <f t="shared" si="51"/>
        <v>0.038</v>
      </c>
      <c r="BQ129" s="45"/>
      <c r="BR129" s="45"/>
      <c r="BS129" s="45"/>
      <c r="BT129" s="45"/>
    </row>
    <row r="130">
      <c r="A130" s="28">
        <v>2023.0</v>
      </c>
      <c r="B130" s="29" t="s">
        <v>99</v>
      </c>
      <c r="C130" s="29" t="s">
        <v>13</v>
      </c>
      <c r="D130" s="30">
        <f t="array" ref="D130">INDEX(
  TP!C:C,
  MATCH(
    1,
    (TP!A:A = A130) * (TP!B:B = C130),
    0
  )
)
</f>
        <v>50.42</v>
      </c>
      <c r="E130" s="31">
        <f t="shared" si="1"/>
        <v>-2.476220467</v>
      </c>
      <c r="F130" s="32">
        <f t="shared" si="2"/>
        <v>0.03</v>
      </c>
      <c r="G130" s="33">
        <v>11.13</v>
      </c>
      <c r="H130" s="34">
        <f t="shared" si="3"/>
        <v>0.356</v>
      </c>
      <c r="I130" s="35">
        <f t="shared" si="4"/>
        <v>-0.3657900638</v>
      </c>
      <c r="J130" s="33">
        <v>96.36</v>
      </c>
      <c r="K130" s="34">
        <f t="shared" si="5"/>
        <v>0.174</v>
      </c>
      <c r="L130" s="35">
        <f t="shared" si="6"/>
        <v>-0.8676542383</v>
      </c>
      <c r="M130" s="36">
        <f t="shared" si="7"/>
        <v>7023.60762</v>
      </c>
      <c r="N130" s="35">
        <f t="shared" si="8"/>
        <v>-0.3205530496</v>
      </c>
      <c r="O130" s="37">
        <f t="shared" si="9"/>
        <v>0.303</v>
      </c>
      <c r="P130" s="33">
        <v>5.38</v>
      </c>
      <c r="Q130" s="34">
        <f t="shared" si="10"/>
        <v>0.235</v>
      </c>
      <c r="R130" s="35">
        <f t="shared" si="11"/>
        <v>-0.7579756661</v>
      </c>
      <c r="S130" s="33">
        <v>63.7</v>
      </c>
      <c r="T130" s="34">
        <f t="shared" si="12"/>
        <v>0.674</v>
      </c>
      <c r="U130" s="35">
        <f t="shared" si="13"/>
        <v>0.5453439971</v>
      </c>
      <c r="V130" s="36">
        <f t="shared" si="14"/>
        <v>4315.104076</v>
      </c>
      <c r="W130" s="35">
        <f t="shared" si="15"/>
        <v>-0.1925281827</v>
      </c>
      <c r="X130" s="37">
        <f t="shared" si="16"/>
        <v>0.394</v>
      </c>
      <c r="Y130" s="33">
        <v>4.16</v>
      </c>
      <c r="Z130" s="34">
        <f t="shared" si="17"/>
        <v>0.318</v>
      </c>
      <c r="AA130" s="35">
        <f t="shared" si="18"/>
        <v>-0.561224845</v>
      </c>
      <c r="AB130" s="33">
        <v>73.45</v>
      </c>
      <c r="AC130" s="34">
        <f t="shared" si="19"/>
        <v>0.667</v>
      </c>
      <c r="AD130" s="35">
        <f t="shared" si="20"/>
        <v>0.5472479579</v>
      </c>
      <c r="AE130" s="36">
        <f t="shared" si="21"/>
        <v>4888.42652</v>
      </c>
      <c r="AF130" s="35">
        <f t="shared" si="22"/>
        <v>-0.06960600836</v>
      </c>
      <c r="AG130" s="37">
        <f t="shared" si="23"/>
        <v>0.477</v>
      </c>
      <c r="AH130" s="38">
        <f t="shared" si="24"/>
        <v>1.174</v>
      </c>
      <c r="AI130" s="39">
        <f t="shared" si="25"/>
        <v>0.318</v>
      </c>
      <c r="AJ130" s="33">
        <v>1.4</v>
      </c>
      <c r="AK130" s="40">
        <f t="shared" si="26"/>
        <v>0.682</v>
      </c>
      <c r="AL130" s="35">
        <f t="shared" si="27"/>
        <v>0.6452434478</v>
      </c>
      <c r="AM130" s="33">
        <v>4.09</v>
      </c>
      <c r="AN130" s="34">
        <f t="shared" si="28"/>
        <v>0.629</v>
      </c>
      <c r="AO130" s="35">
        <f t="shared" si="29"/>
        <v>0.1967547136</v>
      </c>
      <c r="AP130" s="33">
        <v>65.77</v>
      </c>
      <c r="AQ130" s="34">
        <f t="shared" si="30"/>
        <v>0.326</v>
      </c>
      <c r="AR130" s="35">
        <f t="shared" si="31"/>
        <v>-0.3275449698</v>
      </c>
      <c r="AS130" s="36">
        <f t="shared" si="32"/>
        <v>5092.375821</v>
      </c>
      <c r="AT130" s="35">
        <f t="shared" si="33"/>
        <v>0.01904158849</v>
      </c>
      <c r="AU130" s="40">
        <f t="shared" si="34"/>
        <v>0.477</v>
      </c>
      <c r="AV130" s="33">
        <v>-0.321</v>
      </c>
      <c r="AW130" s="40">
        <f t="shared" si="35"/>
        <v>0.076</v>
      </c>
      <c r="AX130" s="35">
        <f t="shared" si="36"/>
        <v>-1.287291842</v>
      </c>
      <c r="AY130" s="33">
        <v>0.11</v>
      </c>
      <c r="AZ130" s="34">
        <f t="shared" si="37"/>
        <v>0.023</v>
      </c>
      <c r="BA130" s="35">
        <f t="shared" si="38"/>
        <v>-1.488106009</v>
      </c>
      <c r="BB130" s="41">
        <f t="shared" si="39"/>
        <v>0.1116168835</v>
      </c>
      <c r="BC130" s="34">
        <f t="shared" si="40"/>
        <v>0.023</v>
      </c>
      <c r="BD130" s="35">
        <f t="shared" si="41"/>
        <v>-1.4413812</v>
      </c>
      <c r="BE130" s="33">
        <v>66.67</v>
      </c>
      <c r="BF130" s="34">
        <f t="shared" si="42"/>
        <v>0.038</v>
      </c>
      <c r="BG130" s="35">
        <f t="shared" si="43"/>
        <v>-1.280310839</v>
      </c>
      <c r="BH130" s="36">
        <f t="shared" si="44"/>
        <v>777.1024967</v>
      </c>
      <c r="BI130" s="35">
        <f t="shared" si="45"/>
        <v>-1.76378993</v>
      </c>
      <c r="BJ130" s="40">
        <f t="shared" si="46"/>
        <v>0.03</v>
      </c>
      <c r="BK130" s="42">
        <v>0.88</v>
      </c>
      <c r="BL130" s="41">
        <f t="shared" si="47"/>
        <v>0.8929350683</v>
      </c>
      <c r="BM130" s="40">
        <f t="shared" si="48"/>
        <v>0.083</v>
      </c>
      <c r="BN130" s="35">
        <f t="shared" si="49"/>
        <v>-1.244382142</v>
      </c>
      <c r="BO130" s="43">
        <f t="shared" si="50"/>
        <v>-3.650220467</v>
      </c>
      <c r="BP130" s="44">
        <f t="shared" si="51"/>
        <v>0.023</v>
      </c>
    </row>
    <row r="131">
      <c r="A131" s="28">
        <v>2022.0</v>
      </c>
      <c r="B131" s="29" t="s">
        <v>132</v>
      </c>
      <c r="C131" s="29" t="s">
        <v>21</v>
      </c>
      <c r="D131" s="30">
        <f t="array" ref="D131">INDEX(
  TP!C:C,
  MATCH(
    1,
    (TP!A:A = A131) * (TP!B:B = C131),
    0
  )
)
</f>
        <v>46.6</v>
      </c>
      <c r="E131" s="31">
        <f t="shared" si="1"/>
        <v>-2.928934594</v>
      </c>
      <c r="F131" s="32">
        <f t="shared" si="2"/>
        <v>0.015</v>
      </c>
      <c r="G131" s="33">
        <v>10.84</v>
      </c>
      <c r="H131" s="34">
        <f t="shared" si="3"/>
        <v>0.311</v>
      </c>
      <c r="I131" s="35">
        <f t="shared" si="4"/>
        <v>-0.4267629787</v>
      </c>
      <c r="J131" s="33">
        <v>99.06</v>
      </c>
      <c r="K131" s="34">
        <f t="shared" si="5"/>
        <v>0.924</v>
      </c>
      <c r="L131" s="35">
        <f t="shared" si="6"/>
        <v>1.217852033</v>
      </c>
      <c r="M131" s="36">
        <f t="shared" si="7"/>
        <v>7150.399605</v>
      </c>
      <c r="N131" s="35">
        <f t="shared" si="8"/>
        <v>-0.1898246081</v>
      </c>
      <c r="O131" s="37">
        <f t="shared" si="9"/>
        <v>0.402</v>
      </c>
      <c r="P131" s="33">
        <v>6.8</v>
      </c>
      <c r="Q131" s="34">
        <f t="shared" si="10"/>
        <v>0.553</v>
      </c>
      <c r="R131" s="35">
        <f t="shared" si="11"/>
        <v>-0.05892651921</v>
      </c>
      <c r="S131" s="33">
        <v>57.89</v>
      </c>
      <c r="T131" s="34">
        <f t="shared" si="12"/>
        <v>0.386</v>
      </c>
      <c r="U131" s="35">
        <f t="shared" si="13"/>
        <v>-0.2833914095</v>
      </c>
      <c r="V131" s="36">
        <f t="shared" si="14"/>
        <v>4346.77517</v>
      </c>
      <c r="W131" s="35">
        <f t="shared" si="15"/>
        <v>-0.1536492492</v>
      </c>
      <c r="X131" s="37">
        <f t="shared" si="16"/>
        <v>0.409</v>
      </c>
      <c r="Y131" s="33">
        <v>4.91</v>
      </c>
      <c r="Z131" s="34">
        <f t="shared" si="17"/>
        <v>0.53</v>
      </c>
      <c r="AA131" s="35">
        <f t="shared" si="18"/>
        <v>-0.04205412916</v>
      </c>
      <c r="AB131" s="33">
        <v>65.63</v>
      </c>
      <c r="AC131" s="34">
        <f t="shared" si="19"/>
        <v>0.318</v>
      </c>
      <c r="AD131" s="35">
        <f t="shared" si="20"/>
        <v>-0.4334721315</v>
      </c>
      <c r="AE131" s="36">
        <f t="shared" si="21"/>
        <v>4729.211757</v>
      </c>
      <c r="AF131" s="35">
        <f t="shared" si="22"/>
        <v>-0.2300161729</v>
      </c>
      <c r="AG131" s="37">
        <f t="shared" si="23"/>
        <v>0.379</v>
      </c>
      <c r="AH131" s="38">
        <f t="shared" si="24"/>
        <v>1.19</v>
      </c>
      <c r="AI131" s="39">
        <f t="shared" si="25"/>
        <v>0.348</v>
      </c>
      <c r="AJ131" s="33">
        <v>2.05</v>
      </c>
      <c r="AK131" s="40">
        <f t="shared" si="26"/>
        <v>0.955</v>
      </c>
      <c r="AL131" s="35">
        <f t="shared" si="27"/>
        <v>-1.007165169</v>
      </c>
      <c r="AM131" s="33">
        <v>5.78</v>
      </c>
      <c r="AN131" s="34">
        <f t="shared" si="28"/>
        <v>0.955</v>
      </c>
      <c r="AO131" s="35">
        <f t="shared" si="29"/>
        <v>2.032560317</v>
      </c>
      <c r="AP131" s="33">
        <v>64.6</v>
      </c>
      <c r="AQ131" s="34">
        <f t="shared" si="30"/>
        <v>0.265</v>
      </c>
      <c r="AR131" s="35">
        <f t="shared" si="31"/>
        <v>-0.5184697255</v>
      </c>
      <c r="AS131" s="36">
        <f t="shared" si="32"/>
        <v>5883.017679</v>
      </c>
      <c r="AT131" s="35">
        <f t="shared" si="33"/>
        <v>1.116155683</v>
      </c>
      <c r="AU131" s="40">
        <f t="shared" si="34"/>
        <v>0.879</v>
      </c>
      <c r="AV131" s="33">
        <v>-0.201</v>
      </c>
      <c r="AW131" s="40">
        <f t="shared" si="35"/>
        <v>0.242</v>
      </c>
      <c r="AX131" s="35">
        <f t="shared" si="36"/>
        <v>-0.6635198594</v>
      </c>
      <c r="AY131" s="33">
        <v>0.26</v>
      </c>
      <c r="AZ131" s="34">
        <f t="shared" si="37"/>
        <v>0.189</v>
      </c>
      <c r="BA131" s="35">
        <f t="shared" si="38"/>
        <v>-0.8493858096</v>
      </c>
      <c r="BB131" s="41">
        <f t="shared" si="39"/>
        <v>0.2292052246</v>
      </c>
      <c r="BC131" s="34">
        <f t="shared" si="40"/>
        <v>0.136</v>
      </c>
      <c r="BD131" s="35">
        <f t="shared" si="41"/>
        <v>-0.9495748165</v>
      </c>
      <c r="BE131" s="33">
        <v>100.0</v>
      </c>
      <c r="BF131" s="34">
        <f t="shared" si="42"/>
        <v>0.697</v>
      </c>
      <c r="BG131" s="35">
        <f t="shared" si="43"/>
        <v>0.7202309769</v>
      </c>
      <c r="BH131" s="36">
        <f t="shared" si="44"/>
        <v>2273.212619</v>
      </c>
      <c r="BI131" s="35">
        <f t="shared" si="45"/>
        <v>-0.8343401551</v>
      </c>
      <c r="BJ131" s="40">
        <f t="shared" si="46"/>
        <v>0.205</v>
      </c>
      <c r="BK131" s="42">
        <v>0.82</v>
      </c>
      <c r="BL131" s="41">
        <f t="shared" si="47"/>
        <v>0.7228780159</v>
      </c>
      <c r="BM131" s="40">
        <f t="shared" si="48"/>
        <v>0.045</v>
      </c>
      <c r="BN131" s="35">
        <f t="shared" si="49"/>
        <v>-1.61390941</v>
      </c>
      <c r="BO131" s="43">
        <f t="shared" si="50"/>
        <v>-4.118934594</v>
      </c>
      <c r="BP131" s="44">
        <f t="shared" si="51"/>
        <v>0.015</v>
      </c>
    </row>
    <row r="132">
      <c r="A132" s="28">
        <v>2022.0</v>
      </c>
      <c r="B132" s="29" t="s">
        <v>133</v>
      </c>
      <c r="C132" s="29" t="s">
        <v>23</v>
      </c>
      <c r="D132" s="30">
        <f t="array" ref="D132">INDEX(
  TP!C:C,
  MATCH(
    1,
    (TP!A:A = A132) * (TP!B:B = C132),
    0
  )
)
</f>
        <v>48.3</v>
      </c>
      <c r="E132" s="31">
        <f t="shared" si="1"/>
        <v>-3.574050327</v>
      </c>
      <c r="F132" s="32">
        <f t="shared" si="2"/>
        <v>0.008</v>
      </c>
      <c r="G132" s="33">
        <v>9.61</v>
      </c>
      <c r="H132" s="34">
        <f t="shared" si="3"/>
        <v>0.212</v>
      </c>
      <c r="I132" s="35">
        <f t="shared" si="4"/>
        <v>-0.6853722381</v>
      </c>
      <c r="J132" s="33">
        <v>95.19</v>
      </c>
      <c r="K132" s="34">
        <f t="shared" si="5"/>
        <v>0.045</v>
      </c>
      <c r="L132" s="35">
        <f t="shared" si="6"/>
        <v>-1.771373623</v>
      </c>
      <c r="M132" s="36">
        <f t="shared" si="7"/>
        <v>6566.109731</v>
      </c>
      <c r="N132" s="35">
        <f t="shared" si="8"/>
        <v>-0.792254681</v>
      </c>
      <c r="O132" s="37">
        <f t="shared" si="9"/>
        <v>0.197</v>
      </c>
      <c r="P132" s="33">
        <v>5.17</v>
      </c>
      <c r="Q132" s="34">
        <f t="shared" si="10"/>
        <v>0.189</v>
      </c>
      <c r="R132" s="35">
        <f t="shared" si="11"/>
        <v>-0.8613561737</v>
      </c>
      <c r="S132" s="33">
        <v>58.93</v>
      </c>
      <c r="T132" s="34">
        <f t="shared" si="12"/>
        <v>0.424</v>
      </c>
      <c r="U132" s="35">
        <f t="shared" si="13"/>
        <v>-0.1350463453</v>
      </c>
      <c r="V132" s="36">
        <f t="shared" si="14"/>
        <v>3919.881933</v>
      </c>
      <c r="W132" s="35">
        <f t="shared" si="15"/>
        <v>-0.6776966325</v>
      </c>
      <c r="X132" s="37">
        <f t="shared" si="16"/>
        <v>0.273</v>
      </c>
      <c r="Y132" s="33">
        <v>3.97</v>
      </c>
      <c r="Z132" s="34">
        <f t="shared" si="17"/>
        <v>0.25</v>
      </c>
      <c r="AA132" s="35">
        <f t="shared" si="18"/>
        <v>-0.692748093</v>
      </c>
      <c r="AB132" s="33">
        <v>51.16</v>
      </c>
      <c r="AC132" s="34">
        <f t="shared" si="19"/>
        <v>0.015</v>
      </c>
      <c r="AD132" s="35">
        <f t="shared" si="20"/>
        <v>-2.248180532</v>
      </c>
      <c r="AE132" s="36">
        <f t="shared" si="21"/>
        <v>3327.080309</v>
      </c>
      <c r="AF132" s="35">
        <f t="shared" si="22"/>
        <v>-1.642674969</v>
      </c>
      <c r="AG132" s="37">
        <f t="shared" si="23"/>
        <v>0.083</v>
      </c>
      <c r="AH132" s="38">
        <f t="shared" si="24"/>
        <v>0.553</v>
      </c>
      <c r="AI132" s="39">
        <f t="shared" si="25"/>
        <v>0.038</v>
      </c>
      <c r="AJ132" s="33">
        <v>1.66</v>
      </c>
      <c r="AK132" s="40">
        <f t="shared" si="26"/>
        <v>0.871</v>
      </c>
      <c r="AL132" s="35">
        <f t="shared" si="27"/>
        <v>-0.01571999906</v>
      </c>
      <c r="AM132" s="33">
        <v>5.36</v>
      </c>
      <c r="AN132" s="34">
        <f t="shared" si="28"/>
        <v>0.924</v>
      </c>
      <c r="AO132" s="35">
        <f t="shared" si="29"/>
        <v>1.576324605</v>
      </c>
      <c r="AP132" s="33">
        <v>68.97</v>
      </c>
      <c r="AQ132" s="34">
        <f t="shared" si="30"/>
        <v>0.561</v>
      </c>
      <c r="AR132" s="35">
        <f t="shared" si="31"/>
        <v>0.1946423959</v>
      </c>
      <c r="AS132" s="36">
        <f t="shared" si="32"/>
        <v>6071.129739</v>
      </c>
      <c r="AT132" s="35">
        <f t="shared" si="33"/>
        <v>1.377184606</v>
      </c>
      <c r="AU132" s="40">
        <f t="shared" si="34"/>
        <v>0.924</v>
      </c>
      <c r="AV132" s="33">
        <v>-0.075</v>
      </c>
      <c r="AW132" s="40">
        <f t="shared" si="35"/>
        <v>0.462</v>
      </c>
      <c r="AX132" s="35">
        <f t="shared" si="36"/>
        <v>-0.008559277211</v>
      </c>
      <c r="AY132" s="33">
        <v>0.0</v>
      </c>
      <c r="AZ132" s="34">
        <f t="shared" si="37"/>
        <v>0</v>
      </c>
      <c r="BA132" s="35">
        <f t="shared" si="38"/>
        <v>-1.956500823</v>
      </c>
      <c r="BB132" s="41">
        <f t="shared" si="39"/>
        <v>0</v>
      </c>
      <c r="BC132" s="34">
        <f t="shared" si="40"/>
        <v>0</v>
      </c>
      <c r="BD132" s="35">
        <f t="shared" si="41"/>
        <v>-1.908212312</v>
      </c>
      <c r="BE132" s="33">
        <v>0.0</v>
      </c>
      <c r="BF132" s="34">
        <f t="shared" si="42"/>
        <v>0</v>
      </c>
      <c r="BG132" s="35">
        <f t="shared" si="43"/>
        <v>-5.281994694</v>
      </c>
      <c r="BH132" s="36">
        <f t="shared" si="44"/>
        <v>0</v>
      </c>
      <c r="BI132" s="35">
        <f t="shared" si="45"/>
        <v>-2.24656037</v>
      </c>
      <c r="BJ132" s="40">
        <f t="shared" si="46"/>
        <v>0</v>
      </c>
      <c r="BK132" s="42">
        <v>0.65</v>
      </c>
      <c r="BL132" s="41">
        <f t="shared" si="47"/>
        <v>0.6113705752</v>
      </c>
      <c r="BM132" s="40">
        <f t="shared" si="48"/>
        <v>0</v>
      </c>
      <c r="BN132" s="35">
        <f t="shared" si="49"/>
        <v>-1.856210681</v>
      </c>
      <c r="BO132" s="43">
        <f t="shared" si="50"/>
        <v>-4.127050327</v>
      </c>
      <c r="BP132" s="44">
        <f t="shared" si="51"/>
        <v>0.008</v>
      </c>
      <c r="BQ132" s="45"/>
      <c r="BR132" s="45"/>
      <c r="BS132" s="45"/>
      <c r="BT132" s="45"/>
    </row>
    <row r="133">
      <c r="A133" s="28">
        <v>2023.0</v>
      </c>
      <c r="B133" s="29" t="s">
        <v>94</v>
      </c>
      <c r="C133" s="29" t="s">
        <v>6</v>
      </c>
      <c r="D133" s="30">
        <f t="array" ref="D133">INDEX(
  TP!C:C,
  MATCH(
    1,
    (TP!A:A = A133) * (TP!B:B = C133),
    0
  )
)
</f>
        <v>55.32</v>
      </c>
      <c r="E133" s="31">
        <f t="shared" si="1"/>
        <v>-2.722459238</v>
      </c>
      <c r="F133" s="32">
        <f t="shared" si="2"/>
        <v>0.023</v>
      </c>
      <c r="G133" s="33">
        <v>10.32</v>
      </c>
      <c r="H133" s="34">
        <f t="shared" si="3"/>
        <v>0.258</v>
      </c>
      <c r="I133" s="35">
        <f t="shared" si="4"/>
        <v>-0.5360937225</v>
      </c>
      <c r="J133" s="33">
        <v>97.96</v>
      </c>
      <c r="K133" s="34">
        <f t="shared" si="5"/>
        <v>0.583</v>
      </c>
      <c r="L133" s="35">
        <f t="shared" si="6"/>
        <v>0.36820133</v>
      </c>
      <c r="M133" s="36">
        <f t="shared" si="7"/>
        <v>6942.502488</v>
      </c>
      <c r="N133" s="35">
        <f t="shared" si="8"/>
        <v>-0.4041762186</v>
      </c>
      <c r="O133" s="37">
        <f t="shared" si="9"/>
        <v>0.265</v>
      </c>
      <c r="P133" s="33">
        <v>4.9</v>
      </c>
      <c r="Q133" s="34">
        <f t="shared" si="10"/>
        <v>0.129</v>
      </c>
      <c r="R133" s="35">
        <f t="shared" si="11"/>
        <v>-0.9942739693</v>
      </c>
      <c r="S133" s="33">
        <v>54.84</v>
      </c>
      <c r="T133" s="34">
        <f t="shared" si="12"/>
        <v>0.242</v>
      </c>
      <c r="U133" s="35">
        <f t="shared" si="13"/>
        <v>-0.718441838</v>
      </c>
      <c r="V133" s="36">
        <f t="shared" si="14"/>
        <v>3558.124764</v>
      </c>
      <c r="W133" s="35">
        <f t="shared" si="15"/>
        <v>-1.12178401</v>
      </c>
      <c r="X133" s="37">
        <f t="shared" si="16"/>
        <v>0.129</v>
      </c>
      <c r="Y133" s="33">
        <v>3.58</v>
      </c>
      <c r="Z133" s="34">
        <f t="shared" si="17"/>
        <v>0.136</v>
      </c>
      <c r="AA133" s="35">
        <f t="shared" si="18"/>
        <v>-0.9627168653</v>
      </c>
      <c r="AB133" s="33">
        <v>66.18</v>
      </c>
      <c r="AC133" s="34">
        <f t="shared" si="19"/>
        <v>0.364</v>
      </c>
      <c r="AD133" s="35">
        <f t="shared" si="20"/>
        <v>-0.3644956546</v>
      </c>
      <c r="AE133" s="36">
        <f t="shared" si="21"/>
        <v>4084.519865</v>
      </c>
      <c r="AF133" s="35">
        <f t="shared" si="22"/>
        <v>-0.8795484784</v>
      </c>
      <c r="AG133" s="37">
        <f t="shared" si="23"/>
        <v>0.167</v>
      </c>
      <c r="AH133" s="38">
        <f t="shared" si="24"/>
        <v>0.561</v>
      </c>
      <c r="AI133" s="39">
        <f t="shared" si="25"/>
        <v>0.045</v>
      </c>
      <c r="AJ133" s="33">
        <v>2.0</v>
      </c>
      <c r="AK133" s="40">
        <f t="shared" si="26"/>
        <v>0.947</v>
      </c>
      <c r="AL133" s="35">
        <f t="shared" si="27"/>
        <v>-0.8800568142</v>
      </c>
      <c r="AM133" s="33">
        <v>4.11</v>
      </c>
      <c r="AN133" s="34">
        <f t="shared" si="28"/>
        <v>0.652</v>
      </c>
      <c r="AO133" s="35">
        <f t="shared" si="29"/>
        <v>0.2184802237</v>
      </c>
      <c r="AP133" s="33">
        <v>51.28</v>
      </c>
      <c r="AQ133" s="34">
        <f t="shared" si="30"/>
        <v>0.015</v>
      </c>
      <c r="AR133" s="35">
        <f t="shared" si="31"/>
        <v>-2.692074635</v>
      </c>
      <c r="AS133" s="36">
        <f t="shared" si="32"/>
        <v>3980.026543</v>
      </c>
      <c r="AT133" s="35">
        <f t="shared" si="33"/>
        <v>-1.524481637</v>
      </c>
      <c r="AU133" s="40">
        <f t="shared" si="34"/>
        <v>0.068</v>
      </c>
      <c r="AV133" s="33">
        <v>-0.662</v>
      </c>
      <c r="AW133" s="40">
        <f t="shared" si="35"/>
        <v>0.008</v>
      </c>
      <c r="AX133" s="35">
        <f t="shared" si="36"/>
        <v>-3.059843894</v>
      </c>
      <c r="AY133" s="33">
        <v>0.47</v>
      </c>
      <c r="AZ133" s="34">
        <f t="shared" si="37"/>
        <v>0.545</v>
      </c>
      <c r="BA133" s="35">
        <f t="shared" si="38"/>
        <v>0.04482247016</v>
      </c>
      <c r="BB133" s="41">
        <f t="shared" si="39"/>
        <v>0.556516449</v>
      </c>
      <c r="BC133" s="34">
        <f t="shared" si="40"/>
        <v>0.697</v>
      </c>
      <c r="BD133" s="35">
        <f t="shared" si="41"/>
        <v>0.419385306</v>
      </c>
      <c r="BE133" s="33">
        <v>88.89</v>
      </c>
      <c r="BF133" s="34">
        <f t="shared" si="42"/>
        <v>0.394</v>
      </c>
      <c r="BG133" s="35">
        <f t="shared" si="43"/>
        <v>0.05338370486</v>
      </c>
      <c r="BH133" s="36">
        <f t="shared" si="44"/>
        <v>4332.269844</v>
      </c>
      <c r="BI133" s="35">
        <f t="shared" si="45"/>
        <v>0.4448372572</v>
      </c>
      <c r="BJ133" s="40">
        <f t="shared" si="46"/>
        <v>0.674</v>
      </c>
      <c r="BK133" s="42">
        <v>1.32</v>
      </c>
      <c r="BL133" s="41">
        <f t="shared" si="47"/>
        <v>1.562982367</v>
      </c>
      <c r="BM133" s="40">
        <f t="shared" si="48"/>
        <v>0.621</v>
      </c>
      <c r="BN133" s="35">
        <f t="shared" si="49"/>
        <v>0.2116042133</v>
      </c>
      <c r="BO133" s="43">
        <f t="shared" si="50"/>
        <v>-3.283459238</v>
      </c>
      <c r="BP133" s="44">
        <f t="shared" si="51"/>
        <v>0.061</v>
      </c>
      <c r="BQ133" s="45"/>
      <c r="BR133" s="45"/>
      <c r="BS133" s="45"/>
      <c r="BT133" s="45"/>
    </row>
    <row r="134">
      <c r="A134" s="28">
        <v>2024.0</v>
      </c>
      <c r="B134" s="29" t="s">
        <v>134</v>
      </c>
      <c r="C134" s="29" t="s">
        <v>14</v>
      </c>
      <c r="D134" s="30">
        <f t="array" ref="D134">INDEX(
  TP!C:C,
  MATCH(
    1,
    (TP!A:A = A134) * (TP!B:B = C134),
    0
  )
)
</f>
        <v>44.7</v>
      </c>
      <c r="E134" s="31">
        <f t="shared" si="1"/>
        <v>-7.554577253</v>
      </c>
      <c r="F134" s="32">
        <f t="shared" si="2"/>
        <v>0</v>
      </c>
      <c r="G134" s="33">
        <v>14.41</v>
      </c>
      <c r="H134" s="34">
        <f t="shared" si="3"/>
        <v>0.727</v>
      </c>
      <c r="I134" s="35">
        <f t="shared" si="4"/>
        <v>0.323834628</v>
      </c>
      <c r="J134" s="33">
        <v>96.88</v>
      </c>
      <c r="K134" s="34">
        <f t="shared" si="5"/>
        <v>0.258</v>
      </c>
      <c r="L134" s="35">
        <f t="shared" si="6"/>
        <v>-0.4660011786</v>
      </c>
      <c r="M134" s="36">
        <f t="shared" si="7"/>
        <v>7738.706149</v>
      </c>
      <c r="N134" s="35">
        <f t="shared" si="8"/>
        <v>0.4167468385</v>
      </c>
      <c r="O134" s="37">
        <f t="shared" si="9"/>
        <v>0.697</v>
      </c>
      <c r="P134" s="33">
        <v>5.68</v>
      </c>
      <c r="Q134" s="34">
        <f t="shared" si="10"/>
        <v>0.295</v>
      </c>
      <c r="R134" s="35">
        <f t="shared" si="11"/>
        <v>-0.6102892266</v>
      </c>
      <c r="S134" s="33">
        <v>53.97</v>
      </c>
      <c r="T134" s="34">
        <f t="shared" si="12"/>
        <v>0.212</v>
      </c>
      <c r="U134" s="35">
        <f t="shared" si="13"/>
        <v>-0.8425381898</v>
      </c>
      <c r="V134" s="36">
        <f t="shared" si="14"/>
        <v>3746.635059</v>
      </c>
      <c r="W134" s="35">
        <f t="shared" si="15"/>
        <v>-0.8903717541</v>
      </c>
      <c r="X134" s="37">
        <f t="shared" si="16"/>
        <v>0.197</v>
      </c>
      <c r="Y134" s="33">
        <v>3.78</v>
      </c>
      <c r="Z134" s="34">
        <f t="shared" si="17"/>
        <v>0.22</v>
      </c>
      <c r="AA134" s="35">
        <f t="shared" si="18"/>
        <v>-0.824271341</v>
      </c>
      <c r="AB134" s="33">
        <v>64.29</v>
      </c>
      <c r="AC134" s="34">
        <f t="shared" si="19"/>
        <v>0.227</v>
      </c>
      <c r="AD134" s="35">
        <f t="shared" si="20"/>
        <v>-0.6015239116</v>
      </c>
      <c r="AE134" s="36">
        <f t="shared" si="21"/>
        <v>4079.321968</v>
      </c>
      <c r="AF134" s="35">
        <f t="shared" si="22"/>
        <v>-0.884785402</v>
      </c>
      <c r="AG134" s="37">
        <f t="shared" si="23"/>
        <v>0.159</v>
      </c>
      <c r="AH134" s="38">
        <f t="shared" si="24"/>
        <v>1.053</v>
      </c>
      <c r="AI134" s="39">
        <f t="shared" si="25"/>
        <v>0.258</v>
      </c>
      <c r="AJ134" s="33">
        <v>3.15</v>
      </c>
      <c r="AK134" s="40">
        <f t="shared" si="26"/>
        <v>1</v>
      </c>
      <c r="AL134" s="35">
        <f t="shared" si="27"/>
        <v>-3.803548983</v>
      </c>
      <c r="AM134" s="33">
        <v>6.31</v>
      </c>
      <c r="AN134" s="34">
        <f t="shared" si="28"/>
        <v>0.985</v>
      </c>
      <c r="AO134" s="35">
        <f t="shared" si="29"/>
        <v>2.608286334</v>
      </c>
      <c r="AP134" s="33">
        <v>50.0</v>
      </c>
      <c r="AQ134" s="34">
        <f t="shared" si="30"/>
        <v>0.008</v>
      </c>
      <c r="AR134" s="35">
        <f t="shared" si="31"/>
        <v>-2.900949582</v>
      </c>
      <c r="AS134" s="36">
        <f t="shared" si="32"/>
        <v>4732.480143</v>
      </c>
      <c r="AT134" s="35">
        <f t="shared" si="33"/>
        <v>-0.4803585097</v>
      </c>
      <c r="AU134" s="40">
        <f t="shared" si="34"/>
        <v>0.311</v>
      </c>
      <c r="AV134" s="33">
        <v>-0.768</v>
      </c>
      <c r="AW134" s="40">
        <f t="shared" si="35"/>
        <v>0</v>
      </c>
      <c r="AX134" s="35">
        <f t="shared" si="36"/>
        <v>-3.610842479</v>
      </c>
      <c r="AY134" s="33">
        <v>0.27</v>
      </c>
      <c r="AZ134" s="34">
        <f t="shared" si="37"/>
        <v>0.212</v>
      </c>
      <c r="BA134" s="35">
        <f t="shared" si="38"/>
        <v>-0.8068044629</v>
      </c>
      <c r="BB134" s="41">
        <f t="shared" si="39"/>
        <v>0.2204816806</v>
      </c>
      <c r="BC134" s="34">
        <f t="shared" si="40"/>
        <v>0.129</v>
      </c>
      <c r="BD134" s="35">
        <f t="shared" si="41"/>
        <v>-0.9860605309</v>
      </c>
      <c r="BE134" s="33">
        <v>100.0</v>
      </c>
      <c r="BF134" s="34">
        <f t="shared" si="42"/>
        <v>0.697</v>
      </c>
      <c r="BG134" s="35">
        <f t="shared" si="43"/>
        <v>0.7202309769</v>
      </c>
      <c r="BH134" s="36">
        <f t="shared" si="44"/>
        <v>2194.759118</v>
      </c>
      <c r="BI134" s="35">
        <f t="shared" si="45"/>
        <v>-0.8830789395</v>
      </c>
      <c r="BJ134" s="40">
        <f t="shared" si="46"/>
        <v>0.182</v>
      </c>
      <c r="BK134" s="42">
        <v>1.62</v>
      </c>
      <c r="BL134" s="41">
        <f t="shared" si="47"/>
        <v>1.322890083</v>
      </c>
      <c r="BM134" s="40">
        <f t="shared" si="48"/>
        <v>0.386</v>
      </c>
      <c r="BN134" s="35">
        <f t="shared" si="49"/>
        <v>-0.3101068511</v>
      </c>
      <c r="BO134" s="43">
        <f t="shared" si="50"/>
        <v>-8.607577253</v>
      </c>
      <c r="BP134" s="44">
        <f t="shared" si="51"/>
        <v>0</v>
      </c>
    </row>
    <row r="135">
      <c r="A135" s="46"/>
      <c r="B135" s="46"/>
      <c r="C135" s="46"/>
      <c r="D135" s="46"/>
      <c r="E135" s="47"/>
      <c r="G135" s="47"/>
      <c r="H135" s="47"/>
      <c r="I135" s="47"/>
      <c r="J135" s="47"/>
      <c r="K135" s="47"/>
      <c r="L135" s="47"/>
      <c r="M135" s="48"/>
      <c r="N135" s="48"/>
      <c r="O135" s="48"/>
      <c r="P135" s="47"/>
      <c r="Q135" s="47"/>
      <c r="R135" s="47"/>
      <c r="S135" s="47"/>
      <c r="T135" s="47"/>
      <c r="U135" s="47"/>
      <c r="V135" s="48"/>
      <c r="W135" s="48"/>
      <c r="X135" s="48"/>
      <c r="Y135" s="47"/>
      <c r="Z135" s="47"/>
      <c r="AA135" s="47"/>
      <c r="AB135" s="47"/>
      <c r="AC135" s="47"/>
      <c r="AD135" s="47"/>
      <c r="AE135" s="48"/>
      <c r="AF135" s="48"/>
      <c r="AG135" s="48"/>
      <c r="AH135" s="49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50"/>
      <c r="AY135" s="47"/>
      <c r="AZ135" s="47"/>
      <c r="BA135" s="47"/>
      <c r="BB135" s="47"/>
      <c r="BC135" s="47"/>
      <c r="BD135" s="47"/>
      <c r="BE135" s="47"/>
      <c r="BF135" s="47"/>
      <c r="BG135" s="47"/>
      <c r="BH135" s="48"/>
      <c r="BI135" s="48"/>
      <c r="BJ135" s="47"/>
      <c r="BK135" s="23"/>
      <c r="BL135" s="23"/>
    </row>
    <row r="136">
      <c r="A136" s="51"/>
      <c r="B136" s="51" t="s">
        <v>135</v>
      </c>
      <c r="C136" s="46"/>
      <c r="D136" s="46"/>
      <c r="E136" s="50">
        <f>AVERAGE(E2:E134)</f>
        <v>2.499834586</v>
      </c>
      <c r="G136" s="52">
        <f>AVERAGE(G2:G134)</f>
        <v>12.86977444</v>
      </c>
      <c r="H136" s="50"/>
      <c r="I136" s="50"/>
      <c r="J136" s="52">
        <f>AVERAGE(J2:J134)</f>
        <v>97.48330827</v>
      </c>
      <c r="K136" s="50"/>
      <c r="L136" s="50"/>
      <c r="M136" s="52">
        <f t="shared" ref="M136:N136" si="52">AVERAGE(M2:M134)</f>
        <v>7334.50827</v>
      </c>
      <c r="N136" s="52">
        <f t="shared" si="52"/>
        <v>0</v>
      </c>
      <c r="O136" s="48"/>
      <c r="P136" s="52">
        <f>AVERAGE(P2:P134)</f>
        <v>6.919699248</v>
      </c>
      <c r="Q136" s="50"/>
      <c r="R136" s="50"/>
      <c r="S136" s="52">
        <f>AVERAGE(S2:S134)</f>
        <v>59.87676692</v>
      </c>
      <c r="T136" s="50"/>
      <c r="U136" s="50"/>
      <c r="V136" s="52">
        <f t="shared" ref="V136:W136" si="53">AVERAGE(V2:V134)</f>
        <v>4471.93909</v>
      </c>
      <c r="W136" s="52">
        <f t="shared" si="53"/>
        <v>0</v>
      </c>
      <c r="X136" s="48"/>
      <c r="Y136" s="52">
        <f>AVERAGE(Y2:Y134)</f>
        <v>4.97075188</v>
      </c>
      <c r="Z136" s="50"/>
      <c r="AA136" s="50"/>
      <c r="AB136" s="52">
        <f>AVERAGE(AB2:AB134)</f>
        <v>69.08639098</v>
      </c>
      <c r="AC136" s="50"/>
      <c r="AD136" s="50"/>
      <c r="AE136" s="52">
        <f t="shared" ref="AE136:AF136" si="54">AVERAGE(AE2:AE134)</f>
        <v>4957.513814</v>
      </c>
      <c r="AF136" s="52">
        <f t="shared" si="54"/>
        <v>0</v>
      </c>
      <c r="AG136" s="48"/>
      <c r="AH136" s="52">
        <f>AVERAGE(AH2:AH134)</f>
        <v>1.499834586</v>
      </c>
      <c r="AI136" s="50"/>
      <c r="AJ136" s="52">
        <f>AVERAGE(AJ2:AJ134)</f>
        <v>1.260451128</v>
      </c>
      <c r="AK136" s="50"/>
      <c r="AL136" s="50"/>
      <c r="AM136" s="52">
        <f>AVERAGE(AM2:AM134)</f>
        <v>3.90887218</v>
      </c>
      <c r="AN136" s="52"/>
      <c r="AO136" s="52"/>
      <c r="AP136" s="52">
        <f>AVERAGE(AP2:AP134)</f>
        <v>67.77721805</v>
      </c>
      <c r="AQ136" s="50"/>
      <c r="AR136" s="50"/>
      <c r="AS136" s="52">
        <f>AVERAGE(AS2:AS134)</f>
        <v>5078.653386</v>
      </c>
      <c r="AT136" s="50"/>
      <c r="AU136" s="50"/>
      <c r="AV136" s="52">
        <f>AVERAGE(AV2:AV134)</f>
        <v>-0.07335338346</v>
      </c>
      <c r="AW136" s="47"/>
      <c r="AX136" s="50"/>
      <c r="AY136" s="52">
        <f>AVERAGE(AY2:AY134)</f>
        <v>0.4594736842</v>
      </c>
      <c r="AZ136" s="50"/>
      <c r="BA136" s="50"/>
      <c r="BB136" s="52">
        <f>AVERAGE(BB2:BB134)</f>
        <v>0.4562436099</v>
      </c>
      <c r="BC136" s="50"/>
      <c r="BD136" s="50"/>
      <c r="BE136" s="52">
        <f>AVERAGE(BE2:BE134)</f>
        <v>88.0006015</v>
      </c>
      <c r="BF136" s="50"/>
      <c r="BG136" s="50"/>
      <c r="BH136" s="52">
        <f t="shared" ref="BH136:BI136" si="55">AVERAGE(BH2:BH134)</f>
        <v>3616.227363</v>
      </c>
      <c r="BI136" s="52">
        <f t="shared" si="55"/>
        <v>0</v>
      </c>
      <c r="BJ136" s="50"/>
      <c r="BK136" s="52">
        <f t="shared" ref="BK136:BL136" si="56">AVERAGE(BK2:BK134)</f>
        <v>1.480902256</v>
      </c>
      <c r="BL136" s="52">
        <f t="shared" si="56"/>
        <v>1.465601763</v>
      </c>
      <c r="BO136" s="52">
        <f>AVERAGE(BO2:BO134)</f>
        <v>1</v>
      </c>
    </row>
    <row r="137">
      <c r="A137" s="51"/>
      <c r="B137" s="51" t="s">
        <v>136</v>
      </c>
      <c r="C137" s="46"/>
      <c r="D137" s="46"/>
      <c r="E137" s="47">
        <f>STDEV(E2:E134)</f>
        <v>2.668058463</v>
      </c>
      <c r="G137" s="53">
        <f>STDEV(G2:G134)</f>
        <v>4.756210209</v>
      </c>
      <c r="H137" s="47"/>
      <c r="I137" s="47"/>
      <c r="J137" s="53">
        <f>STDEV(J2:J134)</f>
        <v>1.294649667</v>
      </c>
      <c r="K137" s="47"/>
      <c r="L137" s="47"/>
      <c r="M137" s="53">
        <f t="shared" ref="M137:N137" si="57">STDEV(M2:M134)</f>
        <v>969.8882911</v>
      </c>
      <c r="N137" s="53">
        <f t="shared" si="57"/>
        <v>1</v>
      </c>
      <c r="O137" s="48"/>
      <c r="P137" s="53">
        <f>STDEV(P2:P134)</f>
        <v>2.03133071</v>
      </c>
      <c r="Q137" s="47"/>
      <c r="R137" s="47"/>
      <c r="S137" s="53">
        <f>STDEV(S2:S134)</f>
        <v>7.01068152</v>
      </c>
      <c r="T137" s="47"/>
      <c r="U137" s="47"/>
      <c r="V137" s="53">
        <f t="shared" ref="V137:W137" si="58">STDEV(V2:V134)</f>
        <v>814.6080868</v>
      </c>
      <c r="W137" s="53">
        <f t="shared" si="58"/>
        <v>1</v>
      </c>
      <c r="X137" s="48"/>
      <c r="Y137" s="53">
        <f>STDEV(Y2:Y134)</f>
        <v>1.444611526</v>
      </c>
      <c r="Z137" s="47"/>
      <c r="AA137" s="47"/>
      <c r="AB137" s="53">
        <f>STDEV(AB2:AB134)</f>
        <v>7.973732856</v>
      </c>
      <c r="AC137" s="47"/>
      <c r="AD137" s="47"/>
      <c r="AE137" s="53">
        <f t="shared" ref="AE137:AF137" si="59">STDEV(AE2:AE134)</f>
        <v>992.5478479</v>
      </c>
      <c r="AF137" s="53">
        <f t="shared" si="59"/>
        <v>1</v>
      </c>
      <c r="AG137" s="48"/>
      <c r="AH137" s="53">
        <f>STDEV(AH2:AH134)</f>
        <v>0.5945146248</v>
      </c>
      <c r="AI137" s="47"/>
      <c r="AJ137" s="53">
        <f>STDEV(AJ2:AJ134)</f>
        <v>0.393365172</v>
      </c>
      <c r="AK137" s="47"/>
      <c r="AL137" s="47"/>
      <c r="AM137" s="53">
        <f>STDEV(AM2:AM134)</f>
        <v>0.9205767742</v>
      </c>
      <c r="AN137" s="53"/>
      <c r="AO137" s="53"/>
      <c r="AP137" s="53">
        <f>STDEV(AP2:AP134)</f>
        <v>6.128068601</v>
      </c>
      <c r="AQ137" s="47"/>
      <c r="AR137" s="47"/>
      <c r="AS137" s="53">
        <f>STDEV(AS2:AS134)</f>
        <v>720.6560029</v>
      </c>
      <c r="AT137" s="47"/>
      <c r="AU137" s="47"/>
      <c r="AV137" s="53">
        <f>STDEV(AV2:AV134)</f>
        <v>0.1923779895</v>
      </c>
      <c r="AW137" s="47"/>
      <c r="AX137" s="50"/>
      <c r="AY137" s="53">
        <f>STDEV(AY2:AY134)</f>
        <v>0.2348446159</v>
      </c>
      <c r="AZ137" s="47"/>
      <c r="BA137" s="47"/>
      <c r="BB137" s="53">
        <f>STDEV(BB2:BB134)</f>
        <v>0.2390947837</v>
      </c>
      <c r="BC137" s="47"/>
      <c r="BD137" s="47"/>
      <c r="BE137" s="53">
        <f>STDEV(BE2:BE134)</f>
        <v>16.66048654</v>
      </c>
      <c r="BF137" s="47"/>
      <c r="BG137" s="47"/>
      <c r="BH137" s="53">
        <f t="shared" ref="BH137:BI137" si="60">STDEV(BH2:BH134)</f>
        <v>1609.672908</v>
      </c>
      <c r="BI137" s="53">
        <f t="shared" si="60"/>
        <v>1</v>
      </c>
      <c r="BJ137" s="47"/>
      <c r="BK137" s="53">
        <f t="shared" ref="BK137:BL137" si="61">STDEV(BK2:BK134)</f>
        <v>0.4602016334</v>
      </c>
      <c r="BL137" s="53">
        <f t="shared" si="61"/>
        <v>0.4645592502</v>
      </c>
      <c r="BO137" s="53">
        <f>STDEV(BO2:BO134)</f>
        <v>2.570056171</v>
      </c>
    </row>
    <row r="138">
      <c r="A138" s="46"/>
      <c r="B138" s="46"/>
      <c r="C138" s="46"/>
      <c r="D138" s="46"/>
      <c r="E138" s="47"/>
      <c r="AX138" s="54"/>
      <c r="BK138" s="23"/>
      <c r="BL138" s="23"/>
    </row>
    <row r="139">
      <c r="A139" s="46"/>
      <c r="B139" s="46"/>
      <c r="C139" s="46"/>
      <c r="D139" s="46"/>
      <c r="E139" s="47"/>
      <c r="AX139" s="54"/>
      <c r="BK139" s="23"/>
      <c r="BL139" s="23"/>
    </row>
    <row r="140">
      <c r="A140" s="46"/>
      <c r="B140" s="46"/>
      <c r="C140" s="46"/>
      <c r="D140" s="46"/>
      <c r="E140" s="47"/>
      <c r="AX140" s="54"/>
      <c r="BK140" s="23"/>
      <c r="BL140" s="23"/>
    </row>
    <row r="141">
      <c r="A141" s="46"/>
      <c r="B141" s="46"/>
      <c r="C141" s="46"/>
      <c r="D141" s="46"/>
      <c r="E141" s="47"/>
      <c r="AX141" s="54"/>
      <c r="BK141" s="23"/>
      <c r="BL141" s="23"/>
    </row>
    <row r="142">
      <c r="A142" s="46"/>
      <c r="B142" s="46"/>
      <c r="C142" s="46"/>
      <c r="D142" s="46"/>
      <c r="E142" s="47"/>
      <c r="AX142" s="54"/>
      <c r="BK142" s="23"/>
      <c r="BL142" s="23"/>
    </row>
    <row r="143">
      <c r="A143" s="46"/>
      <c r="B143" s="46"/>
      <c r="C143" s="46"/>
      <c r="D143" s="46"/>
      <c r="E143" s="47"/>
      <c r="AX143" s="54"/>
      <c r="BK143" s="23"/>
      <c r="BL143" s="23"/>
    </row>
    <row r="144">
      <c r="A144" s="46"/>
      <c r="B144" s="46"/>
      <c r="C144" s="46"/>
      <c r="D144" s="46"/>
      <c r="E144" s="47"/>
      <c r="AX144" s="54"/>
      <c r="BK144" s="23"/>
      <c r="BL144" s="23"/>
    </row>
    <row r="145">
      <c r="A145" s="46"/>
      <c r="B145" s="46"/>
      <c r="C145" s="46"/>
      <c r="D145" s="46"/>
      <c r="E145" s="47"/>
      <c r="AX145" s="54"/>
      <c r="BK145" s="23"/>
      <c r="BL145" s="23"/>
    </row>
    <row r="146">
      <c r="A146" s="46"/>
      <c r="B146" s="46"/>
      <c r="C146" s="46"/>
      <c r="D146" s="46"/>
      <c r="E146" s="47"/>
      <c r="AX146" s="54"/>
      <c r="BK146" s="23"/>
      <c r="BL146" s="23"/>
    </row>
    <row r="147">
      <c r="A147" s="46"/>
      <c r="B147" s="46"/>
      <c r="C147" s="46"/>
      <c r="D147" s="46"/>
      <c r="E147" s="47"/>
      <c r="AX147" s="54"/>
      <c r="BK147" s="23"/>
      <c r="BL147" s="23"/>
    </row>
    <row r="148">
      <c r="A148" s="46"/>
      <c r="B148" s="46"/>
      <c r="C148" s="46"/>
      <c r="D148" s="46"/>
      <c r="E148" s="47"/>
      <c r="AX148" s="54"/>
      <c r="BK148" s="23"/>
      <c r="BL148" s="23"/>
    </row>
    <row r="149">
      <c r="A149" s="46"/>
      <c r="B149" s="46"/>
      <c r="C149" s="46"/>
      <c r="D149" s="46"/>
      <c r="E149" s="47"/>
      <c r="AX149" s="54"/>
      <c r="BK149" s="23"/>
      <c r="BL149" s="23"/>
    </row>
    <row r="150">
      <c r="A150" s="46"/>
      <c r="B150" s="46"/>
      <c r="C150" s="46"/>
      <c r="D150" s="46"/>
      <c r="E150" s="47"/>
      <c r="AX150" s="54"/>
      <c r="BK150" s="23"/>
      <c r="BL150" s="23"/>
    </row>
    <row r="151">
      <c r="A151" s="46"/>
      <c r="B151" s="46"/>
      <c r="C151" s="46"/>
      <c r="D151" s="46"/>
      <c r="E151" s="47"/>
      <c r="AX151" s="54"/>
      <c r="BK151" s="23"/>
      <c r="BL151" s="23"/>
    </row>
    <row r="152">
      <c r="A152" s="46"/>
      <c r="B152" s="46"/>
      <c r="C152" s="46"/>
      <c r="D152" s="46"/>
      <c r="E152" s="47"/>
      <c r="AX152" s="54"/>
      <c r="BK152" s="23"/>
      <c r="BL152" s="23"/>
    </row>
    <row r="153">
      <c r="A153" s="46"/>
      <c r="B153" s="46"/>
      <c r="C153" s="46"/>
      <c r="D153" s="46"/>
      <c r="E153" s="47"/>
      <c r="AX153" s="54"/>
      <c r="BK153" s="23"/>
      <c r="BL153" s="23"/>
    </row>
    <row r="154">
      <c r="A154" s="46"/>
      <c r="B154" s="46"/>
      <c r="C154" s="46"/>
      <c r="D154" s="46"/>
      <c r="E154" s="47"/>
      <c r="AX154" s="54"/>
      <c r="BK154" s="23"/>
      <c r="BL154" s="23"/>
    </row>
    <row r="155">
      <c r="A155" s="46"/>
      <c r="B155" s="46"/>
      <c r="C155" s="46"/>
      <c r="D155" s="46"/>
      <c r="E155" s="47"/>
      <c r="AX155" s="54"/>
      <c r="BK155" s="23"/>
      <c r="BL155" s="23"/>
    </row>
    <row r="156">
      <c r="A156" s="46"/>
      <c r="B156" s="46"/>
      <c r="C156" s="46"/>
      <c r="D156" s="46"/>
      <c r="E156" s="47"/>
      <c r="AX156" s="54"/>
      <c r="BK156" s="23"/>
      <c r="BL156" s="23"/>
    </row>
    <row r="157">
      <c r="A157" s="46"/>
      <c r="B157" s="46"/>
      <c r="C157" s="46"/>
      <c r="D157" s="46"/>
      <c r="E157" s="47"/>
      <c r="AX157" s="54"/>
      <c r="BK157" s="23"/>
      <c r="BL157" s="23"/>
    </row>
    <row r="158">
      <c r="A158" s="46"/>
      <c r="B158" s="46"/>
      <c r="C158" s="46"/>
      <c r="D158" s="46"/>
      <c r="E158" s="47"/>
      <c r="AX158" s="54"/>
      <c r="BK158" s="23"/>
      <c r="BL158" s="23"/>
    </row>
    <row r="159">
      <c r="A159" s="46"/>
      <c r="B159" s="46"/>
      <c r="C159" s="46"/>
      <c r="D159" s="46"/>
      <c r="E159" s="47"/>
      <c r="AX159" s="54"/>
      <c r="BK159" s="23"/>
      <c r="BL159" s="23"/>
    </row>
    <row r="160">
      <c r="A160" s="46"/>
      <c r="B160" s="46"/>
      <c r="C160" s="46"/>
      <c r="D160" s="46"/>
      <c r="E160" s="47"/>
      <c r="AX160" s="54"/>
      <c r="BK160" s="23"/>
      <c r="BL160" s="23"/>
    </row>
    <row r="161">
      <c r="A161" s="46"/>
      <c r="B161" s="46"/>
      <c r="C161" s="46"/>
      <c r="D161" s="46"/>
      <c r="E161" s="47"/>
      <c r="AX161" s="54"/>
      <c r="BK161" s="23"/>
      <c r="BL161" s="23"/>
    </row>
    <row r="162">
      <c r="A162" s="46"/>
      <c r="B162" s="46"/>
      <c r="C162" s="46"/>
      <c r="D162" s="46"/>
      <c r="E162" s="47"/>
      <c r="AX162" s="54"/>
      <c r="BK162" s="23"/>
      <c r="BL162" s="23"/>
    </row>
    <row r="163">
      <c r="A163" s="46"/>
      <c r="B163" s="46"/>
      <c r="C163" s="46"/>
      <c r="D163" s="46"/>
      <c r="E163" s="47"/>
      <c r="AX163" s="54"/>
      <c r="BK163" s="23"/>
      <c r="BL163" s="23"/>
    </row>
    <row r="164">
      <c r="A164" s="46"/>
      <c r="B164" s="46"/>
      <c r="C164" s="46"/>
      <c r="D164" s="46"/>
      <c r="E164" s="47"/>
      <c r="AX164" s="54"/>
      <c r="BK164" s="23"/>
      <c r="BL164" s="23"/>
    </row>
    <row r="165">
      <c r="A165" s="46"/>
      <c r="B165" s="46"/>
      <c r="C165" s="46"/>
      <c r="D165" s="46"/>
      <c r="E165" s="47"/>
      <c r="AX165" s="54"/>
      <c r="BK165" s="23"/>
      <c r="BL165" s="23"/>
    </row>
    <row r="166">
      <c r="A166" s="46"/>
      <c r="B166" s="46"/>
      <c r="C166" s="46"/>
      <c r="D166" s="46"/>
      <c r="E166" s="47"/>
      <c r="AX166" s="54"/>
      <c r="BK166" s="23"/>
      <c r="BL166" s="23"/>
    </row>
    <row r="167">
      <c r="A167" s="46"/>
      <c r="B167" s="46"/>
      <c r="C167" s="46"/>
      <c r="D167" s="46"/>
      <c r="E167" s="47"/>
      <c r="AX167" s="54"/>
      <c r="BK167" s="23"/>
      <c r="BL167" s="23"/>
    </row>
    <row r="168">
      <c r="A168" s="46"/>
      <c r="B168" s="46"/>
      <c r="C168" s="46"/>
      <c r="D168" s="46"/>
      <c r="E168" s="47"/>
      <c r="AX168" s="54"/>
      <c r="BK168" s="23"/>
      <c r="BL168" s="23"/>
    </row>
    <row r="169">
      <c r="A169" s="46"/>
      <c r="B169" s="46"/>
      <c r="C169" s="46"/>
      <c r="D169" s="46"/>
      <c r="E169" s="47"/>
      <c r="AX169" s="54"/>
      <c r="BK169" s="23"/>
      <c r="BL169" s="23"/>
    </row>
    <row r="170">
      <c r="A170" s="46"/>
      <c r="B170" s="46"/>
      <c r="C170" s="46"/>
      <c r="D170" s="46"/>
      <c r="E170" s="47"/>
      <c r="AX170" s="54"/>
      <c r="BK170" s="23"/>
      <c r="BL170" s="23"/>
    </row>
    <row r="171">
      <c r="A171" s="46"/>
      <c r="B171" s="46"/>
      <c r="C171" s="46"/>
      <c r="D171" s="46"/>
      <c r="E171" s="47"/>
      <c r="AX171" s="54"/>
      <c r="BK171" s="23"/>
      <c r="BL171" s="23"/>
    </row>
    <row r="172">
      <c r="A172" s="46"/>
      <c r="B172" s="46"/>
      <c r="C172" s="46"/>
      <c r="D172" s="46"/>
      <c r="E172" s="47"/>
      <c r="AX172" s="54"/>
      <c r="BK172" s="23"/>
      <c r="BL172" s="23"/>
    </row>
    <row r="173">
      <c r="A173" s="46"/>
      <c r="B173" s="46"/>
      <c r="C173" s="46"/>
      <c r="D173" s="46"/>
      <c r="E173" s="47"/>
      <c r="AX173" s="54"/>
      <c r="BK173" s="23"/>
      <c r="BL173" s="23"/>
    </row>
    <row r="174">
      <c r="A174" s="46"/>
      <c r="B174" s="46"/>
      <c r="C174" s="46"/>
      <c r="D174" s="46"/>
      <c r="E174" s="47"/>
      <c r="AX174" s="54"/>
      <c r="BK174" s="23"/>
      <c r="BL174" s="23"/>
    </row>
    <row r="175">
      <c r="A175" s="46"/>
      <c r="B175" s="46"/>
      <c r="C175" s="46"/>
      <c r="D175" s="46"/>
      <c r="E175" s="47"/>
      <c r="AX175" s="54"/>
      <c r="BK175" s="23"/>
      <c r="BL175" s="23"/>
    </row>
    <row r="176">
      <c r="A176" s="46"/>
      <c r="B176" s="46"/>
      <c r="C176" s="46"/>
      <c r="D176" s="46"/>
      <c r="E176" s="47"/>
      <c r="AX176" s="54"/>
      <c r="BK176" s="23"/>
      <c r="BL176" s="23"/>
    </row>
    <row r="177">
      <c r="A177" s="46"/>
      <c r="B177" s="46"/>
      <c r="C177" s="46"/>
      <c r="D177" s="46"/>
      <c r="E177" s="47"/>
      <c r="AX177" s="54"/>
      <c r="BK177" s="23"/>
      <c r="BL177" s="23"/>
    </row>
    <row r="178">
      <c r="A178" s="46"/>
      <c r="B178" s="46"/>
      <c r="C178" s="46"/>
      <c r="D178" s="46"/>
      <c r="E178" s="47"/>
      <c r="AX178" s="54"/>
      <c r="BK178" s="23"/>
      <c r="BL178" s="23"/>
    </row>
    <row r="179">
      <c r="A179" s="46"/>
      <c r="B179" s="46"/>
      <c r="C179" s="46"/>
      <c r="D179" s="46"/>
      <c r="E179" s="47"/>
      <c r="AX179" s="54"/>
      <c r="BK179" s="23"/>
      <c r="BL179" s="23"/>
    </row>
    <row r="180">
      <c r="A180" s="46"/>
      <c r="B180" s="46"/>
      <c r="C180" s="46"/>
      <c r="D180" s="46"/>
      <c r="E180" s="47"/>
      <c r="AX180" s="54"/>
      <c r="BK180" s="23"/>
      <c r="BL180" s="23"/>
    </row>
    <row r="181">
      <c r="A181" s="46"/>
      <c r="B181" s="46"/>
      <c r="C181" s="46"/>
      <c r="D181" s="46"/>
      <c r="E181" s="47"/>
      <c r="AX181" s="54"/>
      <c r="BK181" s="23"/>
      <c r="BL181" s="23"/>
    </row>
    <row r="182">
      <c r="A182" s="46"/>
      <c r="B182" s="46"/>
      <c r="C182" s="46"/>
      <c r="D182" s="46"/>
      <c r="E182" s="47"/>
      <c r="AX182" s="54"/>
      <c r="BK182" s="23"/>
      <c r="BL182" s="23"/>
    </row>
    <row r="183">
      <c r="A183" s="46"/>
      <c r="B183" s="46"/>
      <c r="C183" s="46"/>
      <c r="D183" s="46"/>
      <c r="E183" s="47"/>
      <c r="AX183" s="54"/>
      <c r="BK183" s="23"/>
      <c r="BL183" s="23"/>
    </row>
    <row r="184">
      <c r="A184" s="46"/>
      <c r="B184" s="46"/>
      <c r="C184" s="46"/>
      <c r="D184" s="46"/>
      <c r="E184" s="47"/>
      <c r="AX184" s="54"/>
      <c r="BK184" s="23"/>
      <c r="BL184" s="23"/>
    </row>
    <row r="185">
      <c r="A185" s="46"/>
      <c r="B185" s="46"/>
      <c r="C185" s="46"/>
      <c r="D185" s="46"/>
      <c r="E185" s="47"/>
      <c r="AX185" s="54"/>
      <c r="BK185" s="23"/>
      <c r="BL185" s="23"/>
    </row>
    <row r="186">
      <c r="A186" s="46"/>
      <c r="B186" s="46"/>
      <c r="C186" s="46"/>
      <c r="D186" s="46"/>
      <c r="E186" s="47"/>
      <c r="AX186" s="54"/>
      <c r="BK186" s="23"/>
      <c r="BL186" s="23"/>
    </row>
    <row r="187">
      <c r="A187" s="46"/>
      <c r="B187" s="46"/>
      <c r="C187" s="46"/>
      <c r="D187" s="46"/>
      <c r="E187" s="47"/>
      <c r="AX187" s="54"/>
      <c r="BK187" s="23"/>
      <c r="BL187" s="23"/>
    </row>
    <row r="188">
      <c r="A188" s="46"/>
      <c r="B188" s="46"/>
      <c r="C188" s="46"/>
      <c r="D188" s="46"/>
      <c r="E188" s="47"/>
      <c r="AX188" s="54"/>
      <c r="BK188" s="23"/>
      <c r="BL188" s="23"/>
    </row>
    <row r="189">
      <c r="A189" s="46"/>
      <c r="B189" s="46"/>
      <c r="C189" s="46"/>
      <c r="D189" s="46"/>
      <c r="E189" s="47"/>
      <c r="AX189" s="54"/>
      <c r="BK189" s="23"/>
      <c r="BL189" s="23"/>
    </row>
    <row r="190">
      <c r="A190" s="46"/>
      <c r="B190" s="46"/>
      <c r="C190" s="46"/>
      <c r="D190" s="46"/>
      <c r="E190" s="47"/>
      <c r="AX190" s="54"/>
      <c r="BK190" s="23"/>
      <c r="BL190" s="23"/>
    </row>
    <row r="191">
      <c r="A191" s="46"/>
      <c r="B191" s="46"/>
      <c r="C191" s="46"/>
      <c r="D191" s="46"/>
      <c r="E191" s="47"/>
      <c r="AX191" s="54"/>
      <c r="BK191" s="23"/>
      <c r="BL191" s="23"/>
    </row>
    <row r="192">
      <c r="A192" s="46"/>
      <c r="B192" s="46"/>
      <c r="C192" s="46"/>
      <c r="D192" s="46"/>
      <c r="E192" s="47"/>
      <c r="AX192" s="54"/>
      <c r="BK192" s="23"/>
      <c r="BL192" s="23"/>
    </row>
    <row r="193">
      <c r="A193" s="46"/>
      <c r="B193" s="46"/>
      <c r="C193" s="46"/>
      <c r="D193" s="46"/>
      <c r="E193" s="47"/>
      <c r="AX193" s="54"/>
      <c r="BK193" s="23"/>
      <c r="BL193" s="23"/>
    </row>
    <row r="194">
      <c r="A194" s="46"/>
      <c r="B194" s="46"/>
      <c r="C194" s="46"/>
      <c r="D194" s="46"/>
      <c r="E194" s="47"/>
      <c r="AX194" s="54"/>
      <c r="BK194" s="23"/>
      <c r="BL194" s="23"/>
    </row>
    <row r="195">
      <c r="A195" s="46"/>
      <c r="B195" s="46"/>
      <c r="C195" s="46"/>
      <c r="D195" s="46"/>
      <c r="E195" s="47"/>
      <c r="AX195" s="54"/>
      <c r="BK195" s="23"/>
      <c r="BL195" s="23"/>
    </row>
    <row r="196">
      <c r="A196" s="46"/>
      <c r="B196" s="46"/>
      <c r="C196" s="46"/>
      <c r="D196" s="46"/>
      <c r="E196" s="47"/>
      <c r="AX196" s="54"/>
      <c r="BK196" s="23"/>
      <c r="BL196" s="23"/>
    </row>
    <row r="197">
      <c r="A197" s="46"/>
      <c r="B197" s="46"/>
      <c r="C197" s="46"/>
      <c r="D197" s="46"/>
      <c r="E197" s="47"/>
      <c r="AX197" s="54"/>
      <c r="BK197" s="23"/>
      <c r="BL197" s="23"/>
    </row>
    <row r="198">
      <c r="A198" s="46"/>
      <c r="B198" s="46"/>
      <c r="C198" s="46"/>
      <c r="D198" s="46"/>
      <c r="E198" s="47"/>
      <c r="AX198" s="54"/>
      <c r="BK198" s="23"/>
      <c r="BL198" s="23"/>
    </row>
    <row r="199">
      <c r="A199" s="46"/>
      <c r="B199" s="46"/>
      <c r="C199" s="46"/>
      <c r="D199" s="46"/>
      <c r="E199" s="47"/>
      <c r="AX199" s="54"/>
      <c r="BK199" s="23"/>
      <c r="BL199" s="23"/>
    </row>
    <row r="200">
      <c r="A200" s="46"/>
      <c r="B200" s="46"/>
      <c r="C200" s="46"/>
      <c r="D200" s="46"/>
      <c r="E200" s="47"/>
      <c r="AX200" s="54"/>
      <c r="BK200" s="23"/>
      <c r="BL200" s="23"/>
    </row>
    <row r="201">
      <c r="A201" s="46"/>
      <c r="B201" s="46"/>
      <c r="C201" s="46"/>
      <c r="D201" s="46"/>
      <c r="E201" s="47"/>
      <c r="AX201" s="54"/>
      <c r="BK201" s="23"/>
      <c r="BL201" s="23"/>
    </row>
    <row r="202">
      <c r="A202" s="46"/>
      <c r="B202" s="46"/>
      <c r="C202" s="46"/>
      <c r="D202" s="46"/>
      <c r="E202" s="47"/>
      <c r="AX202" s="54"/>
      <c r="BK202" s="23"/>
      <c r="BL202" s="23"/>
    </row>
    <row r="203">
      <c r="A203" s="46"/>
      <c r="B203" s="46"/>
      <c r="C203" s="46"/>
      <c r="D203" s="46"/>
      <c r="E203" s="47"/>
      <c r="AX203" s="54"/>
      <c r="BK203" s="23"/>
      <c r="BL203" s="23"/>
    </row>
    <row r="204">
      <c r="A204" s="46"/>
      <c r="B204" s="46"/>
      <c r="C204" s="46"/>
      <c r="D204" s="46"/>
      <c r="E204" s="47"/>
      <c r="AX204" s="54"/>
      <c r="BK204" s="23"/>
      <c r="BL204" s="23"/>
    </row>
    <row r="205">
      <c r="A205" s="46"/>
      <c r="B205" s="46"/>
      <c r="C205" s="46"/>
      <c r="D205" s="46"/>
      <c r="E205" s="47"/>
      <c r="AX205" s="54"/>
      <c r="BK205" s="23"/>
      <c r="BL205" s="23"/>
    </row>
    <row r="206">
      <c r="A206" s="46"/>
      <c r="B206" s="46"/>
      <c r="C206" s="46"/>
      <c r="D206" s="46"/>
      <c r="E206" s="47"/>
      <c r="AX206" s="54"/>
      <c r="BK206" s="23"/>
      <c r="BL206" s="23"/>
    </row>
    <row r="207">
      <c r="A207" s="46"/>
      <c r="B207" s="46"/>
      <c r="C207" s="46"/>
      <c r="D207" s="46"/>
      <c r="E207" s="47"/>
      <c r="AX207" s="54"/>
      <c r="BK207" s="23"/>
      <c r="BL207" s="23"/>
    </row>
    <row r="208">
      <c r="A208" s="46"/>
      <c r="B208" s="46"/>
      <c r="C208" s="46"/>
      <c r="D208" s="46"/>
      <c r="E208" s="47"/>
      <c r="AX208" s="54"/>
      <c r="BK208" s="23"/>
      <c r="BL208" s="23"/>
    </row>
    <row r="209">
      <c r="A209" s="46"/>
      <c r="B209" s="46"/>
      <c r="C209" s="46"/>
      <c r="D209" s="46"/>
      <c r="E209" s="47"/>
      <c r="AX209" s="54"/>
      <c r="BK209" s="23"/>
      <c r="BL209" s="23"/>
    </row>
    <row r="210">
      <c r="A210" s="46"/>
      <c r="B210" s="46"/>
      <c r="C210" s="46"/>
      <c r="D210" s="46"/>
      <c r="E210" s="47"/>
      <c r="AX210" s="54"/>
      <c r="BK210" s="23"/>
      <c r="BL210" s="23"/>
    </row>
    <row r="211">
      <c r="A211" s="46"/>
      <c r="B211" s="46"/>
      <c r="C211" s="46"/>
      <c r="D211" s="46"/>
      <c r="E211" s="47"/>
      <c r="AX211" s="54"/>
      <c r="BK211" s="23"/>
      <c r="BL211" s="23"/>
    </row>
    <row r="212">
      <c r="A212" s="46"/>
      <c r="B212" s="46"/>
      <c r="C212" s="46"/>
      <c r="D212" s="46"/>
      <c r="E212" s="47"/>
      <c r="AX212" s="54"/>
      <c r="BK212" s="23"/>
      <c r="BL212" s="23"/>
    </row>
    <row r="213">
      <c r="A213" s="46"/>
      <c r="B213" s="46"/>
      <c r="C213" s="46"/>
      <c r="D213" s="46"/>
      <c r="E213" s="47"/>
      <c r="AX213" s="54"/>
      <c r="BK213" s="23"/>
      <c r="BL213" s="23"/>
    </row>
    <row r="214">
      <c r="A214" s="46"/>
      <c r="B214" s="46"/>
      <c r="C214" s="46"/>
      <c r="D214" s="46"/>
      <c r="E214" s="47"/>
      <c r="AX214" s="54"/>
      <c r="BK214" s="23"/>
      <c r="BL214" s="23"/>
    </row>
    <row r="215">
      <c r="A215" s="46"/>
      <c r="B215" s="46"/>
      <c r="C215" s="46"/>
      <c r="D215" s="46"/>
      <c r="E215" s="47"/>
      <c r="AX215" s="54"/>
      <c r="BK215" s="23"/>
      <c r="BL215" s="23"/>
    </row>
    <row r="216">
      <c r="A216" s="46"/>
      <c r="B216" s="46"/>
      <c r="C216" s="46"/>
      <c r="D216" s="46"/>
      <c r="E216" s="47"/>
      <c r="AX216" s="54"/>
      <c r="BK216" s="23"/>
      <c r="BL216" s="23"/>
    </row>
    <row r="217">
      <c r="A217" s="46"/>
      <c r="B217" s="46"/>
      <c r="C217" s="46"/>
      <c r="D217" s="46"/>
      <c r="E217" s="47"/>
      <c r="AX217" s="54"/>
      <c r="BK217" s="23"/>
      <c r="BL217" s="23"/>
    </row>
    <row r="218">
      <c r="A218" s="46"/>
      <c r="B218" s="46"/>
      <c r="C218" s="46"/>
      <c r="D218" s="46"/>
      <c r="E218" s="47"/>
      <c r="AX218" s="54"/>
      <c r="BK218" s="23"/>
      <c r="BL218" s="23"/>
    </row>
    <row r="219">
      <c r="A219" s="46"/>
      <c r="B219" s="46"/>
      <c r="C219" s="46"/>
      <c r="D219" s="46"/>
      <c r="E219" s="47"/>
      <c r="AX219" s="54"/>
      <c r="BK219" s="23"/>
      <c r="BL219" s="23"/>
    </row>
    <row r="220">
      <c r="A220" s="46"/>
      <c r="B220" s="46"/>
      <c r="C220" s="46"/>
      <c r="D220" s="46"/>
      <c r="E220" s="47"/>
      <c r="AX220" s="54"/>
      <c r="BK220" s="23"/>
      <c r="BL220" s="23"/>
    </row>
    <row r="221">
      <c r="A221" s="46"/>
      <c r="B221" s="46"/>
      <c r="C221" s="46"/>
      <c r="D221" s="46"/>
      <c r="E221" s="47"/>
      <c r="AX221" s="54"/>
      <c r="BK221" s="23"/>
      <c r="BL221" s="23"/>
    </row>
    <row r="222">
      <c r="A222" s="46"/>
      <c r="B222" s="46"/>
      <c r="C222" s="46"/>
      <c r="D222" s="46"/>
      <c r="E222" s="47"/>
      <c r="AX222" s="54"/>
      <c r="BK222" s="23"/>
      <c r="BL222" s="23"/>
    </row>
    <row r="223">
      <c r="A223" s="46"/>
      <c r="B223" s="46"/>
      <c r="C223" s="46"/>
      <c r="D223" s="46"/>
      <c r="E223" s="47"/>
      <c r="AX223" s="54"/>
      <c r="BK223" s="23"/>
      <c r="BL223" s="23"/>
    </row>
    <row r="224">
      <c r="A224" s="46"/>
      <c r="B224" s="46"/>
      <c r="C224" s="46"/>
      <c r="D224" s="46"/>
      <c r="E224" s="47"/>
      <c r="AX224" s="54"/>
      <c r="BK224" s="23"/>
      <c r="BL224" s="23"/>
    </row>
    <row r="225">
      <c r="A225" s="46"/>
      <c r="B225" s="46"/>
      <c r="C225" s="46"/>
      <c r="D225" s="46"/>
      <c r="E225" s="47"/>
      <c r="AX225" s="54"/>
      <c r="BK225" s="23"/>
      <c r="BL225" s="23"/>
    </row>
    <row r="226">
      <c r="A226" s="46"/>
      <c r="B226" s="46"/>
      <c r="C226" s="46"/>
      <c r="D226" s="46"/>
      <c r="E226" s="47"/>
      <c r="AX226" s="54"/>
      <c r="BK226" s="23"/>
      <c r="BL226" s="23"/>
    </row>
    <row r="227">
      <c r="A227" s="46"/>
      <c r="B227" s="46"/>
      <c r="C227" s="46"/>
      <c r="D227" s="46"/>
      <c r="E227" s="47"/>
      <c r="AX227" s="54"/>
      <c r="BK227" s="23"/>
      <c r="BL227" s="23"/>
    </row>
    <row r="228">
      <c r="A228" s="46"/>
      <c r="B228" s="46"/>
      <c r="C228" s="46"/>
      <c r="D228" s="46"/>
      <c r="E228" s="47"/>
      <c r="AX228" s="54"/>
      <c r="BK228" s="23"/>
      <c r="BL228" s="23"/>
    </row>
    <row r="229">
      <c r="A229" s="46"/>
      <c r="B229" s="46"/>
      <c r="C229" s="46"/>
      <c r="D229" s="46"/>
      <c r="E229" s="47"/>
      <c r="AX229" s="54"/>
      <c r="BK229" s="23"/>
      <c r="BL229" s="23"/>
    </row>
    <row r="230">
      <c r="A230" s="46"/>
      <c r="B230" s="46"/>
      <c r="C230" s="46"/>
      <c r="D230" s="46"/>
      <c r="E230" s="47"/>
      <c r="AX230" s="54"/>
      <c r="BK230" s="23"/>
      <c r="BL230" s="23"/>
    </row>
    <row r="231">
      <c r="A231" s="46"/>
      <c r="B231" s="46"/>
      <c r="C231" s="46"/>
      <c r="D231" s="46"/>
      <c r="E231" s="47"/>
      <c r="AX231" s="54"/>
      <c r="BK231" s="23"/>
      <c r="BL231" s="23"/>
    </row>
    <row r="232">
      <c r="A232" s="46"/>
      <c r="B232" s="46"/>
      <c r="C232" s="46"/>
      <c r="D232" s="46"/>
      <c r="E232" s="47"/>
      <c r="AX232" s="54"/>
      <c r="BK232" s="23"/>
      <c r="BL232" s="23"/>
    </row>
    <row r="233">
      <c r="A233" s="46"/>
      <c r="B233" s="46"/>
      <c r="C233" s="46"/>
      <c r="D233" s="46"/>
      <c r="E233" s="47"/>
      <c r="AX233" s="54"/>
      <c r="BK233" s="23"/>
      <c r="BL233" s="23"/>
    </row>
    <row r="234">
      <c r="A234" s="46"/>
      <c r="B234" s="46"/>
      <c r="C234" s="46"/>
      <c r="D234" s="46"/>
      <c r="E234" s="47"/>
      <c r="AX234" s="54"/>
      <c r="BK234" s="23"/>
      <c r="BL234" s="23"/>
    </row>
    <row r="235">
      <c r="A235" s="46"/>
      <c r="B235" s="46"/>
      <c r="C235" s="46"/>
      <c r="D235" s="46"/>
      <c r="E235" s="47"/>
      <c r="AX235" s="54"/>
      <c r="BK235" s="23"/>
      <c r="BL235" s="23"/>
    </row>
    <row r="236">
      <c r="A236" s="46"/>
      <c r="B236" s="46"/>
      <c r="C236" s="46"/>
      <c r="D236" s="46"/>
      <c r="E236" s="47"/>
      <c r="AX236" s="54"/>
      <c r="BK236" s="23"/>
      <c r="BL236" s="23"/>
    </row>
    <row r="237">
      <c r="A237" s="46"/>
      <c r="B237" s="46"/>
      <c r="C237" s="46"/>
      <c r="D237" s="46"/>
      <c r="E237" s="47"/>
      <c r="AX237" s="54"/>
      <c r="BK237" s="23"/>
      <c r="BL237" s="23"/>
    </row>
    <row r="238">
      <c r="A238" s="46"/>
      <c r="B238" s="46"/>
      <c r="C238" s="46"/>
      <c r="D238" s="46"/>
      <c r="E238" s="47"/>
      <c r="AX238" s="54"/>
      <c r="BK238" s="23"/>
      <c r="BL238" s="23"/>
    </row>
    <row r="239">
      <c r="A239" s="46"/>
      <c r="B239" s="46"/>
      <c r="C239" s="46"/>
      <c r="D239" s="46"/>
      <c r="E239" s="47"/>
      <c r="AX239" s="54"/>
      <c r="BK239" s="23"/>
      <c r="BL239" s="23"/>
    </row>
    <row r="240">
      <c r="A240" s="46"/>
      <c r="B240" s="46"/>
      <c r="C240" s="46"/>
      <c r="D240" s="46"/>
      <c r="E240" s="47"/>
      <c r="AX240" s="54"/>
      <c r="BK240" s="23"/>
      <c r="BL240" s="23"/>
    </row>
    <row r="241">
      <c r="A241" s="46"/>
      <c r="B241" s="46"/>
      <c r="C241" s="46"/>
      <c r="D241" s="46"/>
      <c r="E241" s="47"/>
      <c r="AX241" s="54"/>
      <c r="BK241" s="23"/>
      <c r="BL241" s="23"/>
    </row>
    <row r="242">
      <c r="A242" s="46"/>
      <c r="B242" s="46"/>
      <c r="C242" s="46"/>
      <c r="D242" s="46"/>
      <c r="E242" s="47"/>
      <c r="AX242" s="54"/>
      <c r="BK242" s="23"/>
      <c r="BL242" s="23"/>
    </row>
    <row r="243">
      <c r="A243" s="46"/>
      <c r="B243" s="46"/>
      <c r="C243" s="46"/>
      <c r="D243" s="46"/>
      <c r="E243" s="47"/>
      <c r="AX243" s="54"/>
      <c r="BK243" s="23"/>
      <c r="BL243" s="23"/>
    </row>
    <row r="244">
      <c r="A244" s="46"/>
      <c r="B244" s="46"/>
      <c r="C244" s="46"/>
      <c r="D244" s="46"/>
      <c r="E244" s="47"/>
      <c r="AX244" s="54"/>
      <c r="BK244" s="23"/>
      <c r="BL244" s="23"/>
    </row>
    <row r="245">
      <c r="A245" s="46"/>
      <c r="B245" s="46"/>
      <c r="C245" s="46"/>
      <c r="D245" s="46"/>
      <c r="E245" s="47"/>
      <c r="AX245" s="54"/>
      <c r="BK245" s="23"/>
      <c r="BL245" s="23"/>
    </row>
    <row r="246">
      <c r="A246" s="46"/>
      <c r="B246" s="46"/>
      <c r="C246" s="46"/>
      <c r="D246" s="46"/>
      <c r="E246" s="47"/>
      <c r="AX246" s="54"/>
      <c r="BK246" s="23"/>
      <c r="BL246" s="23"/>
    </row>
    <row r="247">
      <c r="A247" s="46"/>
      <c r="B247" s="46"/>
      <c r="C247" s="46"/>
      <c r="D247" s="46"/>
      <c r="E247" s="47"/>
      <c r="AX247" s="54"/>
      <c r="BK247" s="23"/>
      <c r="BL247" s="23"/>
    </row>
    <row r="248">
      <c r="A248" s="46"/>
      <c r="B248" s="46"/>
      <c r="C248" s="46"/>
      <c r="D248" s="46"/>
      <c r="E248" s="47"/>
      <c r="AX248" s="54"/>
      <c r="BK248" s="23"/>
      <c r="BL248" s="23"/>
    </row>
    <row r="249">
      <c r="A249" s="46"/>
      <c r="B249" s="46"/>
      <c r="C249" s="46"/>
      <c r="D249" s="46"/>
      <c r="E249" s="47"/>
      <c r="AX249" s="54"/>
      <c r="BK249" s="23"/>
      <c r="BL249" s="23"/>
    </row>
    <row r="250">
      <c r="A250" s="46"/>
      <c r="B250" s="46"/>
      <c r="C250" s="46"/>
      <c r="D250" s="46"/>
      <c r="E250" s="47"/>
      <c r="AX250" s="54"/>
      <c r="BK250" s="23"/>
      <c r="BL250" s="23"/>
    </row>
    <row r="251">
      <c r="A251" s="46"/>
      <c r="B251" s="46"/>
      <c r="C251" s="46"/>
      <c r="D251" s="46"/>
      <c r="E251" s="47"/>
      <c r="AX251" s="54"/>
      <c r="BK251" s="23"/>
      <c r="BL251" s="23"/>
    </row>
    <row r="252">
      <c r="A252" s="46"/>
      <c r="B252" s="46"/>
      <c r="C252" s="46"/>
      <c r="D252" s="46"/>
      <c r="E252" s="47"/>
      <c r="AX252" s="54"/>
      <c r="BK252" s="23"/>
      <c r="BL252" s="23"/>
    </row>
    <row r="253">
      <c r="A253" s="46"/>
      <c r="B253" s="46"/>
      <c r="C253" s="46"/>
      <c r="D253" s="46"/>
      <c r="E253" s="47"/>
      <c r="AX253" s="54"/>
      <c r="BK253" s="23"/>
      <c r="BL253" s="23"/>
    </row>
    <row r="254">
      <c r="A254" s="46"/>
      <c r="B254" s="46"/>
      <c r="C254" s="46"/>
      <c r="D254" s="46"/>
      <c r="E254" s="47"/>
      <c r="AX254" s="54"/>
      <c r="BK254" s="23"/>
      <c r="BL254" s="23"/>
    </row>
    <row r="255">
      <c r="A255" s="46"/>
      <c r="B255" s="46"/>
      <c r="C255" s="46"/>
      <c r="D255" s="46"/>
      <c r="E255" s="47"/>
      <c r="AX255" s="54"/>
      <c r="BK255" s="23"/>
      <c r="BL255" s="23"/>
    </row>
    <row r="256">
      <c r="A256" s="46"/>
      <c r="B256" s="46"/>
      <c r="C256" s="46"/>
      <c r="D256" s="46"/>
      <c r="E256" s="47"/>
      <c r="AX256" s="54"/>
      <c r="BK256" s="23"/>
      <c r="BL256" s="23"/>
    </row>
    <row r="257">
      <c r="A257" s="46"/>
      <c r="B257" s="46"/>
      <c r="C257" s="46"/>
      <c r="D257" s="46"/>
      <c r="E257" s="47"/>
      <c r="AX257" s="54"/>
      <c r="BK257" s="23"/>
      <c r="BL257" s="23"/>
    </row>
    <row r="258">
      <c r="A258" s="46"/>
      <c r="B258" s="46"/>
      <c r="C258" s="46"/>
      <c r="D258" s="46"/>
      <c r="E258" s="47"/>
      <c r="AX258" s="54"/>
      <c r="BK258" s="23"/>
      <c r="BL258" s="23"/>
    </row>
    <row r="259">
      <c r="A259" s="46"/>
      <c r="B259" s="46"/>
      <c r="C259" s="46"/>
      <c r="D259" s="46"/>
      <c r="E259" s="47"/>
      <c r="AX259" s="54"/>
      <c r="BK259" s="23"/>
      <c r="BL259" s="23"/>
    </row>
    <row r="260">
      <c r="A260" s="46"/>
      <c r="B260" s="46"/>
      <c r="C260" s="46"/>
      <c r="D260" s="46"/>
      <c r="E260" s="47"/>
      <c r="AX260" s="54"/>
      <c r="BK260" s="23"/>
      <c r="BL260" s="23"/>
    </row>
    <row r="261">
      <c r="A261" s="46"/>
      <c r="B261" s="46"/>
      <c r="C261" s="46"/>
      <c r="D261" s="46"/>
      <c r="E261" s="47"/>
      <c r="AX261" s="54"/>
      <c r="BK261" s="23"/>
      <c r="BL261" s="23"/>
    </row>
    <row r="262">
      <c r="A262" s="46"/>
      <c r="B262" s="46"/>
      <c r="C262" s="46"/>
      <c r="D262" s="46"/>
      <c r="E262" s="47"/>
      <c r="AX262" s="54"/>
      <c r="BK262" s="23"/>
      <c r="BL262" s="23"/>
    </row>
    <row r="263">
      <c r="A263" s="46"/>
      <c r="B263" s="46"/>
      <c r="C263" s="46"/>
      <c r="D263" s="46"/>
      <c r="E263" s="47"/>
      <c r="AX263" s="54"/>
      <c r="BK263" s="23"/>
      <c r="BL263" s="23"/>
    </row>
    <row r="264">
      <c r="A264" s="46"/>
      <c r="B264" s="46"/>
      <c r="C264" s="46"/>
      <c r="D264" s="46"/>
      <c r="E264" s="47"/>
      <c r="AX264" s="54"/>
      <c r="BK264" s="23"/>
      <c r="BL264" s="23"/>
    </row>
    <row r="265">
      <c r="A265" s="46"/>
      <c r="B265" s="46"/>
      <c r="C265" s="46"/>
      <c r="D265" s="46"/>
      <c r="E265" s="47"/>
      <c r="AX265" s="54"/>
      <c r="BK265" s="23"/>
      <c r="BL265" s="23"/>
    </row>
    <row r="266">
      <c r="A266" s="46"/>
      <c r="B266" s="46"/>
      <c r="C266" s="46"/>
      <c r="D266" s="46"/>
      <c r="E266" s="47"/>
      <c r="AX266" s="54"/>
      <c r="BK266" s="23"/>
      <c r="BL266" s="23"/>
    </row>
    <row r="267">
      <c r="A267" s="46"/>
      <c r="B267" s="46"/>
      <c r="C267" s="46"/>
      <c r="D267" s="46"/>
      <c r="E267" s="47"/>
      <c r="AX267" s="54"/>
      <c r="BK267" s="23"/>
      <c r="BL267" s="23"/>
    </row>
    <row r="268">
      <c r="A268" s="46"/>
      <c r="B268" s="46"/>
      <c r="C268" s="46"/>
      <c r="D268" s="46"/>
      <c r="E268" s="47"/>
      <c r="AX268" s="54"/>
      <c r="BK268" s="23"/>
      <c r="BL268" s="23"/>
    </row>
    <row r="269">
      <c r="A269" s="46"/>
      <c r="B269" s="46"/>
      <c r="C269" s="46"/>
      <c r="D269" s="46"/>
      <c r="E269" s="47"/>
      <c r="AX269" s="54"/>
      <c r="BK269" s="23"/>
      <c r="BL269" s="23"/>
    </row>
    <row r="270">
      <c r="A270" s="46"/>
      <c r="B270" s="46"/>
      <c r="C270" s="46"/>
      <c r="D270" s="46"/>
      <c r="E270" s="47"/>
      <c r="AX270" s="54"/>
      <c r="BK270" s="23"/>
      <c r="BL270" s="23"/>
    </row>
    <row r="271">
      <c r="A271" s="46"/>
      <c r="B271" s="46"/>
      <c r="C271" s="46"/>
      <c r="D271" s="46"/>
      <c r="E271" s="47"/>
      <c r="AX271" s="54"/>
      <c r="BK271" s="23"/>
      <c r="BL271" s="23"/>
    </row>
    <row r="272">
      <c r="A272" s="46"/>
      <c r="B272" s="46"/>
      <c r="C272" s="46"/>
      <c r="D272" s="46"/>
      <c r="E272" s="47"/>
      <c r="AX272" s="54"/>
      <c r="BK272" s="23"/>
      <c r="BL272" s="23"/>
    </row>
    <row r="273">
      <c r="A273" s="46"/>
      <c r="B273" s="46"/>
      <c r="C273" s="46"/>
      <c r="D273" s="46"/>
      <c r="E273" s="47"/>
      <c r="AX273" s="54"/>
      <c r="BK273" s="23"/>
      <c r="BL273" s="23"/>
    </row>
    <row r="274">
      <c r="A274" s="46"/>
      <c r="B274" s="46"/>
      <c r="C274" s="46"/>
      <c r="D274" s="46"/>
      <c r="E274" s="47"/>
      <c r="AX274" s="54"/>
      <c r="BK274" s="23"/>
      <c r="BL274" s="23"/>
    </row>
    <row r="275">
      <c r="A275" s="46"/>
      <c r="B275" s="46"/>
      <c r="C275" s="46"/>
      <c r="D275" s="46"/>
      <c r="E275" s="47"/>
      <c r="AX275" s="54"/>
      <c r="BK275" s="23"/>
      <c r="BL275" s="23"/>
    </row>
    <row r="276">
      <c r="A276" s="46"/>
      <c r="B276" s="46"/>
      <c r="C276" s="46"/>
      <c r="D276" s="46"/>
      <c r="E276" s="47"/>
      <c r="AX276" s="54"/>
      <c r="BK276" s="23"/>
      <c r="BL276" s="23"/>
    </row>
    <row r="277">
      <c r="A277" s="46"/>
      <c r="B277" s="46"/>
      <c r="C277" s="46"/>
      <c r="D277" s="46"/>
      <c r="E277" s="47"/>
      <c r="AX277" s="54"/>
      <c r="BK277" s="23"/>
      <c r="BL277" s="23"/>
    </row>
    <row r="278">
      <c r="A278" s="46"/>
      <c r="B278" s="46"/>
      <c r="C278" s="46"/>
      <c r="D278" s="46"/>
      <c r="E278" s="47"/>
      <c r="AX278" s="54"/>
      <c r="BK278" s="23"/>
      <c r="BL278" s="23"/>
    </row>
    <row r="279">
      <c r="A279" s="46"/>
      <c r="B279" s="46"/>
      <c r="C279" s="46"/>
      <c r="D279" s="46"/>
      <c r="E279" s="47"/>
      <c r="AX279" s="54"/>
      <c r="BK279" s="23"/>
      <c r="BL279" s="23"/>
    </row>
    <row r="280">
      <c r="A280" s="46"/>
      <c r="B280" s="46"/>
      <c r="C280" s="46"/>
      <c r="D280" s="46"/>
      <c r="E280" s="47"/>
      <c r="AX280" s="54"/>
      <c r="BK280" s="23"/>
      <c r="BL280" s="23"/>
    </row>
    <row r="281">
      <c r="A281" s="46"/>
      <c r="B281" s="46"/>
      <c r="C281" s="46"/>
      <c r="D281" s="46"/>
      <c r="E281" s="47"/>
      <c r="AX281" s="54"/>
      <c r="BK281" s="23"/>
      <c r="BL281" s="23"/>
    </row>
    <row r="282">
      <c r="A282" s="46"/>
      <c r="B282" s="46"/>
      <c r="C282" s="46"/>
      <c r="D282" s="46"/>
      <c r="E282" s="47"/>
      <c r="AX282" s="54"/>
      <c r="BK282" s="23"/>
      <c r="BL282" s="23"/>
    </row>
    <row r="283">
      <c r="A283" s="46"/>
      <c r="B283" s="46"/>
      <c r="C283" s="46"/>
      <c r="D283" s="46"/>
      <c r="E283" s="47"/>
      <c r="AX283" s="54"/>
      <c r="BK283" s="23"/>
      <c r="BL283" s="23"/>
    </row>
    <row r="284">
      <c r="A284" s="46"/>
      <c r="B284" s="46"/>
      <c r="C284" s="46"/>
      <c r="D284" s="46"/>
      <c r="E284" s="47"/>
      <c r="AX284" s="54"/>
      <c r="BK284" s="23"/>
      <c r="BL284" s="23"/>
    </row>
    <row r="285">
      <c r="A285" s="46"/>
      <c r="B285" s="46"/>
      <c r="C285" s="46"/>
      <c r="D285" s="46"/>
      <c r="E285" s="47"/>
      <c r="AX285" s="54"/>
      <c r="BK285" s="23"/>
      <c r="BL285" s="23"/>
    </row>
    <row r="286">
      <c r="A286" s="46"/>
      <c r="B286" s="46"/>
      <c r="C286" s="46"/>
      <c r="D286" s="46"/>
      <c r="E286" s="47"/>
      <c r="AX286" s="54"/>
      <c r="BK286" s="23"/>
      <c r="BL286" s="23"/>
    </row>
    <row r="287">
      <c r="A287" s="46"/>
      <c r="B287" s="46"/>
      <c r="C287" s="46"/>
      <c r="D287" s="46"/>
      <c r="E287" s="47"/>
      <c r="AX287" s="54"/>
      <c r="BK287" s="23"/>
      <c r="BL287" s="23"/>
    </row>
    <row r="288">
      <c r="A288" s="46"/>
      <c r="B288" s="46"/>
      <c r="C288" s="46"/>
      <c r="D288" s="46"/>
      <c r="E288" s="47"/>
      <c r="AX288" s="54"/>
      <c r="BK288" s="23"/>
      <c r="BL288" s="23"/>
    </row>
    <row r="289">
      <c r="A289" s="46"/>
      <c r="B289" s="46"/>
      <c r="C289" s="46"/>
      <c r="D289" s="46"/>
      <c r="E289" s="47"/>
      <c r="AX289" s="54"/>
      <c r="BK289" s="23"/>
      <c r="BL289" s="23"/>
    </row>
    <row r="290">
      <c r="A290" s="46"/>
      <c r="B290" s="46"/>
      <c r="C290" s="46"/>
      <c r="D290" s="46"/>
      <c r="E290" s="47"/>
      <c r="AX290" s="54"/>
      <c r="BK290" s="23"/>
      <c r="BL290" s="23"/>
    </row>
    <row r="291">
      <c r="A291" s="46"/>
      <c r="B291" s="46"/>
      <c r="C291" s="46"/>
      <c r="D291" s="46"/>
      <c r="E291" s="47"/>
      <c r="AX291" s="54"/>
      <c r="BK291" s="23"/>
      <c r="BL291" s="23"/>
    </row>
    <row r="292">
      <c r="A292" s="46"/>
      <c r="B292" s="46"/>
      <c r="C292" s="46"/>
      <c r="D292" s="46"/>
      <c r="E292" s="47"/>
      <c r="AX292" s="54"/>
      <c r="BK292" s="23"/>
      <c r="BL292" s="23"/>
    </row>
    <row r="293">
      <c r="A293" s="46"/>
      <c r="B293" s="46"/>
      <c r="C293" s="46"/>
      <c r="D293" s="46"/>
      <c r="E293" s="47"/>
      <c r="AX293" s="54"/>
      <c r="BK293" s="23"/>
      <c r="BL293" s="23"/>
    </row>
    <row r="294">
      <c r="A294" s="46"/>
      <c r="B294" s="46"/>
      <c r="C294" s="46"/>
      <c r="D294" s="46"/>
      <c r="E294" s="47"/>
      <c r="AX294" s="54"/>
      <c r="BK294" s="23"/>
      <c r="BL294" s="23"/>
    </row>
    <row r="295">
      <c r="A295" s="46"/>
      <c r="B295" s="46"/>
      <c r="C295" s="46"/>
      <c r="D295" s="46"/>
      <c r="E295" s="47"/>
      <c r="AX295" s="54"/>
      <c r="BK295" s="23"/>
      <c r="BL295" s="23"/>
    </row>
    <row r="296">
      <c r="A296" s="46"/>
      <c r="B296" s="46"/>
      <c r="C296" s="46"/>
      <c r="D296" s="46"/>
      <c r="E296" s="47"/>
      <c r="AX296" s="54"/>
      <c r="BK296" s="23"/>
      <c r="BL296" s="23"/>
    </row>
    <row r="297">
      <c r="A297" s="46"/>
      <c r="B297" s="46"/>
      <c r="C297" s="46"/>
      <c r="D297" s="46"/>
      <c r="E297" s="47"/>
      <c r="AX297" s="54"/>
      <c r="BK297" s="23"/>
      <c r="BL297" s="23"/>
    </row>
    <row r="298">
      <c r="A298" s="46"/>
      <c r="B298" s="46"/>
      <c r="C298" s="46"/>
      <c r="D298" s="46"/>
      <c r="E298" s="47"/>
      <c r="AX298" s="54"/>
      <c r="BK298" s="23"/>
      <c r="BL298" s="23"/>
    </row>
    <row r="299">
      <c r="A299" s="46"/>
      <c r="B299" s="46"/>
      <c r="C299" s="46"/>
      <c r="D299" s="46"/>
      <c r="E299" s="47"/>
      <c r="AX299" s="54"/>
      <c r="BK299" s="23"/>
      <c r="BL299" s="23"/>
    </row>
    <row r="300">
      <c r="A300" s="46"/>
      <c r="B300" s="46"/>
      <c r="C300" s="46"/>
      <c r="D300" s="46"/>
      <c r="E300" s="47"/>
      <c r="AX300" s="54"/>
      <c r="BK300" s="23"/>
      <c r="BL300" s="23"/>
    </row>
    <row r="301">
      <c r="A301" s="46"/>
      <c r="B301" s="46"/>
      <c r="C301" s="46"/>
      <c r="D301" s="46"/>
      <c r="E301" s="47"/>
      <c r="AX301" s="54"/>
      <c r="BK301" s="23"/>
      <c r="BL301" s="23"/>
    </row>
    <row r="302">
      <c r="A302" s="46"/>
      <c r="B302" s="46"/>
      <c r="C302" s="46"/>
      <c r="D302" s="46"/>
      <c r="E302" s="47"/>
      <c r="AX302" s="54"/>
      <c r="BK302" s="23"/>
      <c r="BL302" s="23"/>
    </row>
    <row r="303">
      <c r="A303" s="46"/>
      <c r="B303" s="46"/>
      <c r="C303" s="46"/>
      <c r="D303" s="46"/>
      <c r="E303" s="47"/>
      <c r="AX303" s="54"/>
      <c r="BK303" s="23"/>
      <c r="BL303" s="23"/>
    </row>
    <row r="304">
      <c r="A304" s="46"/>
      <c r="B304" s="46"/>
      <c r="C304" s="46"/>
      <c r="D304" s="46"/>
      <c r="E304" s="47"/>
      <c r="AX304" s="54"/>
      <c r="BK304" s="23"/>
      <c r="BL304" s="23"/>
    </row>
    <row r="305">
      <c r="A305" s="46"/>
      <c r="B305" s="46"/>
      <c r="C305" s="46"/>
      <c r="D305" s="46"/>
      <c r="E305" s="47"/>
      <c r="AX305" s="54"/>
      <c r="BK305" s="23"/>
      <c r="BL305" s="23"/>
    </row>
    <row r="306">
      <c r="A306" s="46"/>
      <c r="B306" s="46"/>
      <c r="C306" s="46"/>
      <c r="D306" s="46"/>
      <c r="E306" s="47"/>
      <c r="AX306" s="54"/>
      <c r="BK306" s="23"/>
      <c r="BL306" s="23"/>
    </row>
    <row r="307">
      <c r="A307" s="46"/>
      <c r="B307" s="46"/>
      <c r="C307" s="46"/>
      <c r="D307" s="46"/>
      <c r="E307" s="47"/>
      <c r="AX307" s="54"/>
      <c r="BK307" s="23"/>
      <c r="BL307" s="23"/>
    </row>
    <row r="308">
      <c r="A308" s="46"/>
      <c r="B308" s="46"/>
      <c r="C308" s="46"/>
      <c r="D308" s="46"/>
      <c r="E308" s="47"/>
      <c r="AX308" s="54"/>
      <c r="BK308" s="23"/>
      <c r="BL308" s="23"/>
    </row>
    <row r="309">
      <c r="A309" s="46"/>
      <c r="B309" s="46"/>
      <c r="C309" s="46"/>
      <c r="D309" s="46"/>
      <c r="E309" s="47"/>
      <c r="AX309" s="54"/>
      <c r="BK309" s="23"/>
      <c r="BL309" s="23"/>
    </row>
    <row r="310">
      <c r="A310" s="46"/>
      <c r="B310" s="46"/>
      <c r="C310" s="46"/>
      <c r="D310" s="46"/>
      <c r="E310" s="47"/>
      <c r="AX310" s="54"/>
      <c r="BK310" s="23"/>
      <c r="BL310" s="23"/>
    </row>
    <row r="311">
      <c r="A311" s="46"/>
      <c r="B311" s="46"/>
      <c r="C311" s="46"/>
      <c r="D311" s="46"/>
      <c r="E311" s="47"/>
      <c r="AX311" s="54"/>
      <c r="BK311" s="23"/>
      <c r="BL311" s="23"/>
    </row>
    <row r="312">
      <c r="A312" s="46"/>
      <c r="B312" s="46"/>
      <c r="C312" s="46"/>
      <c r="D312" s="46"/>
      <c r="E312" s="47"/>
      <c r="AX312" s="54"/>
      <c r="BK312" s="23"/>
      <c r="BL312" s="23"/>
    </row>
    <row r="313">
      <c r="A313" s="46"/>
      <c r="B313" s="46"/>
      <c r="C313" s="46"/>
      <c r="D313" s="46"/>
      <c r="E313" s="47"/>
      <c r="AX313" s="54"/>
      <c r="BK313" s="23"/>
      <c r="BL313" s="23"/>
    </row>
    <row r="314">
      <c r="A314" s="46"/>
      <c r="B314" s="46"/>
      <c r="C314" s="46"/>
      <c r="D314" s="46"/>
      <c r="E314" s="47"/>
      <c r="AX314" s="54"/>
      <c r="BK314" s="23"/>
      <c r="BL314" s="23"/>
    </row>
    <row r="315">
      <c r="A315" s="46"/>
      <c r="B315" s="46"/>
      <c r="C315" s="46"/>
      <c r="D315" s="46"/>
      <c r="E315" s="47"/>
      <c r="AX315" s="54"/>
      <c r="BK315" s="23"/>
      <c r="BL315" s="23"/>
    </row>
    <row r="316">
      <c r="A316" s="46"/>
      <c r="B316" s="46"/>
      <c r="C316" s="46"/>
      <c r="D316" s="46"/>
      <c r="E316" s="47"/>
      <c r="AX316" s="54"/>
      <c r="BK316" s="23"/>
      <c r="BL316" s="23"/>
    </row>
    <row r="317">
      <c r="A317" s="46"/>
      <c r="B317" s="46"/>
      <c r="C317" s="46"/>
      <c r="D317" s="46"/>
      <c r="E317" s="47"/>
      <c r="AX317" s="54"/>
      <c r="BK317" s="23"/>
      <c r="BL317" s="23"/>
    </row>
    <row r="318">
      <c r="A318" s="46"/>
      <c r="B318" s="46"/>
      <c r="C318" s="46"/>
      <c r="D318" s="46"/>
      <c r="E318" s="47"/>
      <c r="AX318" s="54"/>
      <c r="BK318" s="23"/>
      <c r="BL318" s="23"/>
    </row>
    <row r="319">
      <c r="A319" s="46"/>
      <c r="B319" s="46"/>
      <c r="C319" s="46"/>
      <c r="D319" s="46"/>
      <c r="E319" s="47"/>
      <c r="AX319" s="54"/>
      <c r="BK319" s="23"/>
      <c r="BL319" s="23"/>
    </row>
    <row r="320">
      <c r="A320" s="46"/>
      <c r="B320" s="46"/>
      <c r="C320" s="46"/>
      <c r="D320" s="46"/>
      <c r="E320" s="47"/>
      <c r="AX320" s="54"/>
      <c r="BK320" s="23"/>
      <c r="BL320" s="23"/>
    </row>
    <row r="321">
      <c r="A321" s="46"/>
      <c r="B321" s="46"/>
      <c r="C321" s="46"/>
      <c r="D321" s="46"/>
      <c r="E321" s="47"/>
      <c r="AX321" s="54"/>
      <c r="BK321" s="23"/>
      <c r="BL321" s="23"/>
    </row>
    <row r="322">
      <c r="A322" s="46"/>
      <c r="B322" s="46"/>
      <c r="C322" s="46"/>
      <c r="D322" s="46"/>
      <c r="E322" s="47"/>
      <c r="AX322" s="54"/>
      <c r="BK322" s="23"/>
      <c r="BL322" s="23"/>
    </row>
    <row r="323">
      <c r="A323" s="46"/>
      <c r="B323" s="46"/>
      <c r="C323" s="46"/>
      <c r="D323" s="46"/>
      <c r="E323" s="47"/>
      <c r="AX323" s="54"/>
      <c r="BK323" s="23"/>
      <c r="BL323" s="23"/>
    </row>
    <row r="324">
      <c r="A324" s="46"/>
      <c r="B324" s="46"/>
      <c r="C324" s="46"/>
      <c r="D324" s="46"/>
      <c r="E324" s="47"/>
      <c r="AX324" s="54"/>
      <c r="BK324" s="23"/>
      <c r="BL324" s="23"/>
    </row>
    <row r="325">
      <c r="A325" s="46"/>
      <c r="B325" s="46"/>
      <c r="C325" s="46"/>
      <c r="D325" s="46"/>
      <c r="E325" s="47"/>
      <c r="AX325" s="54"/>
      <c r="BK325" s="23"/>
      <c r="BL325" s="23"/>
    </row>
    <row r="326">
      <c r="A326" s="46"/>
      <c r="B326" s="46"/>
      <c r="C326" s="46"/>
      <c r="D326" s="46"/>
      <c r="E326" s="47"/>
      <c r="AX326" s="54"/>
      <c r="BK326" s="23"/>
      <c r="BL326" s="23"/>
    </row>
    <row r="327">
      <c r="A327" s="46"/>
      <c r="B327" s="46"/>
      <c r="C327" s="46"/>
      <c r="D327" s="46"/>
      <c r="E327" s="47"/>
      <c r="AX327" s="54"/>
      <c r="BK327" s="23"/>
      <c r="BL327" s="23"/>
    </row>
    <row r="328">
      <c r="A328" s="46"/>
      <c r="B328" s="46"/>
      <c r="C328" s="46"/>
      <c r="D328" s="46"/>
      <c r="E328" s="47"/>
      <c r="AX328" s="54"/>
      <c r="BK328" s="23"/>
      <c r="BL328" s="23"/>
    </row>
    <row r="329">
      <c r="A329" s="46"/>
      <c r="B329" s="46"/>
      <c r="C329" s="46"/>
      <c r="D329" s="46"/>
      <c r="E329" s="47"/>
      <c r="AX329" s="54"/>
      <c r="BK329" s="23"/>
      <c r="BL329" s="23"/>
    </row>
    <row r="330">
      <c r="A330" s="46"/>
      <c r="B330" s="46"/>
      <c r="C330" s="46"/>
      <c r="D330" s="46"/>
      <c r="E330" s="47"/>
      <c r="AX330" s="54"/>
      <c r="BK330" s="23"/>
      <c r="BL330" s="23"/>
    </row>
    <row r="331">
      <c r="A331" s="46"/>
      <c r="B331" s="46"/>
      <c r="C331" s="46"/>
      <c r="D331" s="46"/>
      <c r="E331" s="47"/>
      <c r="AX331" s="54"/>
      <c r="BK331" s="23"/>
      <c r="BL331" s="23"/>
    </row>
    <row r="332">
      <c r="A332" s="46"/>
      <c r="B332" s="46"/>
      <c r="C332" s="46"/>
      <c r="D332" s="46"/>
      <c r="E332" s="47"/>
      <c r="AX332" s="54"/>
      <c r="BK332" s="23"/>
      <c r="BL332" s="23"/>
    </row>
    <row r="333">
      <c r="A333" s="46"/>
      <c r="B333" s="46"/>
      <c r="C333" s="46"/>
      <c r="D333" s="46"/>
      <c r="E333" s="47"/>
      <c r="AX333" s="54"/>
      <c r="BK333" s="23"/>
      <c r="BL333" s="23"/>
    </row>
    <row r="334">
      <c r="A334" s="46"/>
      <c r="B334" s="46"/>
      <c r="C334" s="46"/>
      <c r="D334" s="46"/>
      <c r="E334" s="47"/>
      <c r="AX334" s="54"/>
      <c r="BK334" s="23"/>
      <c r="BL334" s="23"/>
    </row>
    <row r="335">
      <c r="A335" s="46"/>
      <c r="B335" s="46"/>
      <c r="C335" s="46"/>
      <c r="D335" s="46"/>
      <c r="E335" s="47"/>
      <c r="AX335" s="54"/>
      <c r="BK335" s="23"/>
      <c r="BL335" s="23"/>
    </row>
    <row r="336">
      <c r="A336" s="46"/>
      <c r="B336" s="46"/>
      <c r="C336" s="46"/>
      <c r="D336" s="46"/>
      <c r="E336" s="47"/>
      <c r="AX336" s="54"/>
      <c r="BK336" s="23"/>
      <c r="BL336" s="23"/>
    </row>
    <row r="337">
      <c r="A337" s="46"/>
      <c r="B337" s="46"/>
      <c r="C337" s="46"/>
      <c r="D337" s="46"/>
      <c r="E337" s="47"/>
      <c r="AX337" s="54"/>
      <c r="BK337" s="23"/>
      <c r="BL337" s="23"/>
    </row>
    <row r="338">
      <c r="A338" s="46"/>
      <c r="B338" s="46"/>
      <c r="C338" s="46"/>
      <c r="D338" s="46"/>
      <c r="E338" s="47"/>
      <c r="AX338" s="54"/>
      <c r="BK338" s="23"/>
      <c r="BL338" s="23"/>
    </row>
    <row r="339">
      <c r="A339" s="46"/>
      <c r="B339" s="46"/>
      <c r="C339" s="46"/>
      <c r="D339" s="46"/>
      <c r="E339" s="47"/>
      <c r="AX339" s="54"/>
      <c r="BK339" s="23"/>
      <c r="BL339" s="23"/>
    </row>
    <row r="340">
      <c r="A340" s="46"/>
      <c r="B340" s="46"/>
      <c r="C340" s="46"/>
      <c r="D340" s="46"/>
      <c r="E340" s="47"/>
      <c r="AX340" s="54"/>
      <c r="BK340" s="23"/>
      <c r="BL340" s="23"/>
    </row>
    <row r="341">
      <c r="A341" s="46"/>
      <c r="B341" s="46"/>
      <c r="C341" s="46"/>
      <c r="D341" s="46"/>
      <c r="E341" s="47"/>
      <c r="AX341" s="54"/>
      <c r="BK341" s="23"/>
      <c r="BL341" s="23"/>
    </row>
    <row r="342">
      <c r="A342" s="46"/>
      <c r="B342" s="46"/>
      <c r="C342" s="46"/>
      <c r="D342" s="46"/>
      <c r="E342" s="47"/>
      <c r="AX342" s="54"/>
      <c r="BK342" s="23"/>
      <c r="BL342" s="23"/>
    </row>
    <row r="343">
      <c r="A343" s="46"/>
      <c r="B343" s="46"/>
      <c r="C343" s="46"/>
      <c r="D343" s="46"/>
      <c r="E343" s="47"/>
      <c r="AX343" s="54"/>
      <c r="BK343" s="23"/>
      <c r="BL343" s="23"/>
    </row>
    <row r="344">
      <c r="A344" s="46"/>
      <c r="B344" s="46"/>
      <c r="C344" s="46"/>
      <c r="D344" s="46"/>
      <c r="E344" s="47"/>
      <c r="AX344" s="54"/>
      <c r="BK344" s="23"/>
      <c r="BL344" s="23"/>
    </row>
    <row r="345">
      <c r="A345" s="46"/>
      <c r="B345" s="46"/>
      <c r="C345" s="46"/>
      <c r="D345" s="46"/>
      <c r="E345" s="47"/>
      <c r="AX345" s="54"/>
      <c r="BK345" s="23"/>
      <c r="BL345" s="23"/>
    </row>
    <row r="346">
      <c r="A346" s="46"/>
      <c r="B346" s="46"/>
      <c r="C346" s="46"/>
      <c r="D346" s="46"/>
      <c r="E346" s="47"/>
      <c r="AX346" s="54"/>
      <c r="BK346" s="23"/>
      <c r="BL346" s="23"/>
    </row>
    <row r="347">
      <c r="A347" s="46"/>
      <c r="B347" s="46"/>
      <c r="C347" s="46"/>
      <c r="D347" s="46"/>
      <c r="E347" s="47"/>
      <c r="AX347" s="54"/>
      <c r="BK347" s="23"/>
      <c r="BL347" s="23"/>
    </row>
    <row r="348">
      <c r="A348" s="46"/>
      <c r="B348" s="46"/>
      <c r="C348" s="46"/>
      <c r="D348" s="46"/>
      <c r="E348" s="47"/>
      <c r="AX348" s="54"/>
      <c r="BK348" s="23"/>
      <c r="BL348" s="23"/>
    </row>
    <row r="349">
      <c r="A349" s="46"/>
      <c r="B349" s="46"/>
      <c r="C349" s="46"/>
      <c r="D349" s="46"/>
      <c r="E349" s="47"/>
      <c r="AX349" s="54"/>
      <c r="BK349" s="23"/>
      <c r="BL349" s="23"/>
    </row>
    <row r="350">
      <c r="A350" s="46"/>
      <c r="B350" s="46"/>
      <c r="C350" s="46"/>
      <c r="D350" s="46"/>
      <c r="E350" s="47"/>
      <c r="AX350" s="54"/>
      <c r="BK350" s="23"/>
      <c r="BL350" s="23"/>
    </row>
    <row r="351">
      <c r="A351" s="46"/>
      <c r="B351" s="46"/>
      <c r="C351" s="46"/>
      <c r="D351" s="46"/>
      <c r="E351" s="47"/>
      <c r="AX351" s="54"/>
      <c r="BK351" s="23"/>
      <c r="BL351" s="23"/>
    </row>
    <row r="352">
      <c r="A352" s="46"/>
      <c r="B352" s="46"/>
      <c r="C352" s="46"/>
      <c r="D352" s="46"/>
      <c r="E352" s="47"/>
      <c r="AX352" s="54"/>
      <c r="BK352" s="23"/>
      <c r="BL352" s="23"/>
    </row>
    <row r="353">
      <c r="A353" s="46"/>
      <c r="B353" s="46"/>
      <c r="C353" s="46"/>
      <c r="D353" s="46"/>
      <c r="E353" s="47"/>
      <c r="AX353" s="54"/>
      <c r="BK353" s="23"/>
      <c r="BL353" s="23"/>
    </row>
    <row r="354">
      <c r="A354" s="46"/>
      <c r="B354" s="46"/>
      <c r="C354" s="46"/>
      <c r="D354" s="46"/>
      <c r="E354" s="47"/>
      <c r="AX354" s="54"/>
      <c r="BK354" s="23"/>
      <c r="BL354" s="23"/>
    </row>
    <row r="355">
      <c r="A355" s="46"/>
      <c r="B355" s="46"/>
      <c r="C355" s="46"/>
      <c r="D355" s="46"/>
      <c r="E355" s="47"/>
      <c r="AX355" s="54"/>
      <c r="BK355" s="23"/>
      <c r="BL355" s="23"/>
    </row>
    <row r="356">
      <c r="A356" s="46"/>
      <c r="B356" s="46"/>
      <c r="C356" s="46"/>
      <c r="D356" s="46"/>
      <c r="E356" s="47"/>
      <c r="AX356" s="54"/>
      <c r="BK356" s="23"/>
      <c r="BL356" s="23"/>
    </row>
    <row r="357">
      <c r="A357" s="46"/>
      <c r="B357" s="46"/>
      <c r="C357" s="46"/>
      <c r="D357" s="46"/>
      <c r="E357" s="47"/>
      <c r="AX357" s="54"/>
      <c r="BK357" s="23"/>
      <c r="BL357" s="23"/>
    </row>
    <row r="358">
      <c r="A358" s="46"/>
      <c r="B358" s="46"/>
      <c r="C358" s="46"/>
      <c r="D358" s="46"/>
      <c r="E358" s="47"/>
      <c r="AX358" s="54"/>
      <c r="BK358" s="23"/>
      <c r="BL358" s="23"/>
    </row>
    <row r="359">
      <c r="A359" s="46"/>
      <c r="B359" s="46"/>
      <c r="C359" s="46"/>
      <c r="D359" s="46"/>
      <c r="E359" s="47"/>
      <c r="AX359" s="54"/>
      <c r="BK359" s="23"/>
      <c r="BL359" s="23"/>
    </row>
    <row r="360">
      <c r="A360" s="46"/>
      <c r="B360" s="46"/>
      <c r="C360" s="46"/>
      <c r="D360" s="46"/>
      <c r="E360" s="47"/>
      <c r="AX360" s="54"/>
      <c r="BK360" s="23"/>
      <c r="BL360" s="23"/>
    </row>
    <row r="361">
      <c r="A361" s="46"/>
      <c r="B361" s="46"/>
      <c r="C361" s="46"/>
      <c r="D361" s="46"/>
      <c r="E361" s="47"/>
      <c r="AX361" s="54"/>
      <c r="BK361" s="23"/>
      <c r="BL361" s="23"/>
    </row>
    <row r="362">
      <c r="A362" s="46"/>
      <c r="B362" s="46"/>
      <c r="C362" s="46"/>
      <c r="D362" s="46"/>
      <c r="E362" s="47"/>
      <c r="AX362" s="54"/>
      <c r="BK362" s="23"/>
      <c r="BL362" s="23"/>
    </row>
    <row r="363">
      <c r="A363" s="46"/>
      <c r="B363" s="46"/>
      <c r="C363" s="46"/>
      <c r="D363" s="46"/>
      <c r="E363" s="47"/>
      <c r="AX363" s="54"/>
      <c r="BK363" s="23"/>
      <c r="BL363" s="23"/>
    </row>
    <row r="364">
      <c r="A364" s="46"/>
      <c r="B364" s="46"/>
      <c r="C364" s="46"/>
      <c r="D364" s="46"/>
      <c r="E364" s="47"/>
      <c r="AX364" s="54"/>
      <c r="BK364" s="23"/>
      <c r="BL364" s="23"/>
    </row>
    <row r="365">
      <c r="A365" s="46"/>
      <c r="B365" s="46"/>
      <c r="C365" s="46"/>
      <c r="D365" s="46"/>
      <c r="E365" s="47"/>
      <c r="AX365" s="54"/>
      <c r="BK365" s="23"/>
      <c r="BL365" s="23"/>
    </row>
    <row r="366">
      <c r="A366" s="46"/>
      <c r="B366" s="46"/>
      <c r="C366" s="46"/>
      <c r="D366" s="46"/>
      <c r="E366" s="47"/>
      <c r="AX366" s="54"/>
      <c r="BK366" s="23"/>
      <c r="BL366" s="23"/>
    </row>
    <row r="367">
      <c r="A367" s="46"/>
      <c r="B367" s="46"/>
      <c r="C367" s="46"/>
      <c r="D367" s="46"/>
      <c r="E367" s="47"/>
      <c r="AX367" s="54"/>
      <c r="BK367" s="23"/>
      <c r="BL367" s="23"/>
    </row>
    <row r="368">
      <c r="A368" s="46"/>
      <c r="B368" s="46"/>
      <c r="C368" s="46"/>
      <c r="D368" s="46"/>
      <c r="E368" s="47"/>
      <c r="AX368" s="54"/>
      <c r="BK368" s="23"/>
      <c r="BL368" s="23"/>
    </row>
    <row r="369">
      <c r="A369" s="46"/>
      <c r="B369" s="46"/>
      <c r="C369" s="46"/>
      <c r="D369" s="46"/>
      <c r="E369" s="47"/>
      <c r="AX369" s="54"/>
      <c r="BK369" s="23"/>
      <c r="BL369" s="23"/>
    </row>
    <row r="370">
      <c r="A370" s="46"/>
      <c r="B370" s="46"/>
      <c r="C370" s="46"/>
      <c r="D370" s="46"/>
      <c r="E370" s="47"/>
      <c r="AX370" s="54"/>
      <c r="BK370" s="23"/>
      <c r="BL370" s="23"/>
    </row>
    <row r="371">
      <c r="A371" s="46"/>
      <c r="B371" s="46"/>
      <c r="C371" s="46"/>
      <c r="D371" s="46"/>
      <c r="E371" s="47"/>
      <c r="AX371" s="54"/>
      <c r="BK371" s="23"/>
      <c r="BL371" s="23"/>
    </row>
    <row r="372">
      <c r="A372" s="46"/>
      <c r="B372" s="46"/>
      <c r="C372" s="46"/>
      <c r="D372" s="46"/>
      <c r="E372" s="47"/>
      <c r="AX372" s="54"/>
      <c r="BK372" s="23"/>
      <c r="BL372" s="23"/>
    </row>
    <row r="373">
      <c r="A373" s="46"/>
      <c r="B373" s="46"/>
      <c r="C373" s="46"/>
      <c r="D373" s="46"/>
      <c r="E373" s="47"/>
      <c r="AX373" s="54"/>
      <c r="BK373" s="23"/>
      <c r="BL373" s="23"/>
    </row>
    <row r="374">
      <c r="A374" s="46"/>
      <c r="B374" s="46"/>
      <c r="C374" s="46"/>
      <c r="D374" s="46"/>
      <c r="E374" s="47"/>
      <c r="AX374" s="54"/>
      <c r="BK374" s="23"/>
      <c r="BL374" s="23"/>
    </row>
    <row r="375">
      <c r="A375" s="46"/>
      <c r="B375" s="46"/>
      <c r="C375" s="46"/>
      <c r="D375" s="46"/>
      <c r="E375" s="47"/>
      <c r="AX375" s="54"/>
      <c r="BK375" s="23"/>
      <c r="BL375" s="23"/>
    </row>
    <row r="376">
      <c r="A376" s="46"/>
      <c r="B376" s="46"/>
      <c r="C376" s="46"/>
      <c r="D376" s="46"/>
      <c r="E376" s="47"/>
      <c r="AX376" s="54"/>
      <c r="BK376" s="23"/>
      <c r="BL376" s="23"/>
    </row>
    <row r="377">
      <c r="A377" s="46"/>
      <c r="B377" s="46"/>
      <c r="C377" s="46"/>
      <c r="D377" s="46"/>
      <c r="E377" s="47"/>
      <c r="AX377" s="54"/>
      <c r="BK377" s="23"/>
      <c r="BL377" s="23"/>
    </row>
    <row r="378">
      <c r="A378" s="46"/>
      <c r="B378" s="46"/>
      <c r="C378" s="46"/>
      <c r="D378" s="46"/>
      <c r="E378" s="47"/>
      <c r="AX378" s="54"/>
      <c r="BK378" s="23"/>
      <c r="BL378" s="23"/>
    </row>
    <row r="379">
      <c r="A379" s="46"/>
      <c r="B379" s="46"/>
      <c r="C379" s="46"/>
      <c r="D379" s="46"/>
      <c r="E379" s="47"/>
      <c r="AX379" s="54"/>
      <c r="BK379" s="23"/>
      <c r="BL379" s="23"/>
    </row>
    <row r="380">
      <c r="A380" s="46"/>
      <c r="B380" s="46"/>
      <c r="C380" s="46"/>
      <c r="D380" s="46"/>
      <c r="E380" s="47"/>
      <c r="AX380" s="54"/>
      <c r="BK380" s="23"/>
      <c r="BL380" s="23"/>
    </row>
    <row r="381">
      <c r="A381" s="46"/>
      <c r="B381" s="46"/>
      <c r="C381" s="46"/>
      <c r="D381" s="46"/>
      <c r="E381" s="47"/>
      <c r="AX381" s="54"/>
      <c r="BK381" s="23"/>
      <c r="BL381" s="23"/>
    </row>
    <row r="382">
      <c r="A382" s="46"/>
      <c r="B382" s="46"/>
      <c r="C382" s="46"/>
      <c r="D382" s="46"/>
      <c r="E382" s="47"/>
      <c r="AX382" s="54"/>
      <c r="BK382" s="23"/>
      <c r="BL382" s="23"/>
    </row>
    <row r="383">
      <c r="A383" s="46"/>
      <c r="B383" s="46"/>
      <c r="C383" s="46"/>
      <c r="D383" s="46"/>
      <c r="E383" s="47"/>
      <c r="AX383" s="54"/>
      <c r="BK383" s="23"/>
      <c r="BL383" s="23"/>
    </row>
    <row r="384">
      <c r="A384" s="46"/>
      <c r="B384" s="46"/>
      <c r="C384" s="46"/>
      <c r="D384" s="46"/>
      <c r="E384" s="47"/>
      <c r="AX384" s="54"/>
      <c r="BK384" s="23"/>
      <c r="BL384" s="23"/>
    </row>
    <row r="385">
      <c r="A385" s="46"/>
      <c r="B385" s="46"/>
      <c r="C385" s="46"/>
      <c r="D385" s="46"/>
      <c r="E385" s="47"/>
      <c r="AX385" s="54"/>
      <c r="BK385" s="23"/>
      <c r="BL385" s="23"/>
    </row>
    <row r="386">
      <c r="A386" s="46"/>
      <c r="B386" s="46"/>
      <c r="C386" s="46"/>
      <c r="D386" s="46"/>
      <c r="E386" s="47"/>
      <c r="AX386" s="54"/>
      <c r="BK386" s="23"/>
      <c r="BL386" s="23"/>
    </row>
    <row r="387">
      <c r="A387" s="46"/>
      <c r="B387" s="46"/>
      <c r="C387" s="46"/>
      <c r="D387" s="46"/>
      <c r="E387" s="47"/>
      <c r="AX387" s="54"/>
      <c r="BK387" s="23"/>
      <c r="BL387" s="23"/>
    </row>
    <row r="388">
      <c r="A388" s="46"/>
      <c r="B388" s="46"/>
      <c r="C388" s="46"/>
      <c r="D388" s="46"/>
      <c r="E388" s="47"/>
      <c r="AX388" s="54"/>
      <c r="BK388" s="23"/>
      <c r="BL388" s="23"/>
    </row>
    <row r="389">
      <c r="A389" s="46"/>
      <c r="B389" s="46"/>
      <c r="C389" s="46"/>
      <c r="D389" s="46"/>
      <c r="E389" s="47"/>
      <c r="AX389" s="54"/>
      <c r="BK389" s="23"/>
      <c r="BL389" s="23"/>
    </row>
    <row r="390">
      <c r="A390" s="46"/>
      <c r="B390" s="46"/>
      <c r="C390" s="46"/>
      <c r="D390" s="46"/>
      <c r="E390" s="47"/>
      <c r="AX390" s="54"/>
      <c r="BK390" s="23"/>
      <c r="BL390" s="23"/>
    </row>
    <row r="391">
      <c r="A391" s="46"/>
      <c r="B391" s="46"/>
      <c r="C391" s="46"/>
      <c r="D391" s="46"/>
      <c r="E391" s="47"/>
      <c r="AX391" s="54"/>
      <c r="BK391" s="23"/>
      <c r="BL391" s="23"/>
    </row>
    <row r="392">
      <c r="A392" s="46"/>
      <c r="B392" s="46"/>
      <c r="C392" s="46"/>
      <c r="D392" s="46"/>
      <c r="E392" s="47"/>
      <c r="AX392" s="54"/>
      <c r="BK392" s="23"/>
      <c r="BL392" s="23"/>
    </row>
    <row r="393">
      <c r="A393" s="46"/>
      <c r="B393" s="46"/>
      <c r="C393" s="46"/>
      <c r="D393" s="46"/>
      <c r="E393" s="47"/>
      <c r="AX393" s="54"/>
      <c r="BK393" s="23"/>
      <c r="BL393" s="23"/>
    </row>
    <row r="394">
      <c r="A394" s="46"/>
      <c r="B394" s="46"/>
      <c r="C394" s="46"/>
      <c r="D394" s="46"/>
      <c r="E394" s="47"/>
      <c r="AX394" s="54"/>
      <c r="BK394" s="23"/>
      <c r="BL394" s="23"/>
    </row>
    <row r="395">
      <c r="A395" s="46"/>
      <c r="B395" s="46"/>
      <c r="C395" s="46"/>
      <c r="D395" s="46"/>
      <c r="E395" s="47"/>
      <c r="AX395" s="54"/>
      <c r="BK395" s="23"/>
      <c r="BL395" s="23"/>
    </row>
    <row r="396">
      <c r="A396" s="46"/>
      <c r="B396" s="46"/>
      <c r="C396" s="46"/>
      <c r="D396" s="46"/>
      <c r="E396" s="47"/>
      <c r="AX396" s="54"/>
      <c r="BK396" s="23"/>
      <c r="BL396" s="23"/>
    </row>
    <row r="397">
      <c r="A397" s="46"/>
      <c r="B397" s="46"/>
      <c r="C397" s="46"/>
      <c r="D397" s="46"/>
      <c r="E397" s="47"/>
      <c r="AX397" s="54"/>
      <c r="BK397" s="23"/>
      <c r="BL397" s="23"/>
    </row>
    <row r="398">
      <c r="A398" s="46"/>
      <c r="B398" s="46"/>
      <c r="C398" s="46"/>
      <c r="D398" s="46"/>
      <c r="E398" s="47"/>
      <c r="AX398" s="54"/>
      <c r="BK398" s="23"/>
      <c r="BL398" s="23"/>
    </row>
    <row r="399">
      <c r="A399" s="46"/>
      <c r="B399" s="46"/>
      <c r="C399" s="46"/>
      <c r="D399" s="46"/>
      <c r="E399" s="47"/>
      <c r="AX399" s="54"/>
      <c r="BK399" s="23"/>
      <c r="BL399" s="23"/>
    </row>
    <row r="400">
      <c r="A400" s="46"/>
      <c r="B400" s="46"/>
      <c r="C400" s="46"/>
      <c r="D400" s="46"/>
      <c r="E400" s="47"/>
      <c r="AX400" s="54"/>
      <c r="BK400" s="23"/>
      <c r="BL400" s="23"/>
    </row>
    <row r="401">
      <c r="A401" s="46"/>
      <c r="B401" s="46"/>
      <c r="C401" s="46"/>
      <c r="D401" s="46"/>
      <c r="E401" s="47"/>
      <c r="AX401" s="54"/>
      <c r="BK401" s="23"/>
      <c r="BL401" s="23"/>
    </row>
    <row r="402">
      <c r="A402" s="46"/>
      <c r="B402" s="46"/>
      <c r="C402" s="46"/>
      <c r="D402" s="46"/>
      <c r="E402" s="47"/>
      <c r="AX402" s="54"/>
      <c r="BK402" s="23"/>
      <c r="BL402" s="23"/>
    </row>
    <row r="403">
      <c r="A403" s="46"/>
      <c r="B403" s="46"/>
      <c r="C403" s="46"/>
      <c r="D403" s="46"/>
      <c r="E403" s="47"/>
      <c r="AX403" s="54"/>
      <c r="BK403" s="23"/>
      <c r="BL403" s="23"/>
    </row>
    <row r="404">
      <c r="A404" s="46"/>
      <c r="B404" s="46"/>
      <c r="C404" s="46"/>
      <c r="D404" s="46"/>
      <c r="E404" s="47"/>
      <c r="AX404" s="54"/>
      <c r="BK404" s="23"/>
      <c r="BL404" s="23"/>
    </row>
    <row r="405">
      <c r="A405" s="46"/>
      <c r="B405" s="46"/>
      <c r="C405" s="46"/>
      <c r="D405" s="46"/>
      <c r="E405" s="47"/>
      <c r="AX405" s="54"/>
      <c r="BK405" s="23"/>
      <c r="BL405" s="23"/>
    </row>
    <row r="406">
      <c r="A406" s="46"/>
      <c r="B406" s="46"/>
      <c r="C406" s="46"/>
      <c r="D406" s="46"/>
      <c r="E406" s="47"/>
      <c r="AX406" s="54"/>
      <c r="BK406" s="23"/>
      <c r="BL406" s="23"/>
    </row>
    <row r="407">
      <c r="A407" s="46"/>
      <c r="B407" s="46"/>
      <c r="C407" s="46"/>
      <c r="D407" s="46"/>
      <c r="E407" s="47"/>
      <c r="AX407" s="54"/>
      <c r="BK407" s="23"/>
      <c r="BL407" s="23"/>
    </row>
    <row r="408">
      <c r="A408" s="46"/>
      <c r="B408" s="46"/>
      <c r="C408" s="46"/>
      <c r="D408" s="46"/>
      <c r="E408" s="47"/>
      <c r="AX408" s="54"/>
      <c r="BK408" s="23"/>
      <c r="BL408" s="23"/>
    </row>
    <row r="409">
      <c r="A409" s="46"/>
      <c r="B409" s="46"/>
      <c r="C409" s="46"/>
      <c r="D409" s="46"/>
      <c r="E409" s="47"/>
      <c r="AX409" s="54"/>
      <c r="BK409" s="23"/>
      <c r="BL409" s="23"/>
    </row>
    <row r="410">
      <c r="A410" s="46"/>
      <c r="B410" s="46"/>
      <c r="C410" s="46"/>
      <c r="D410" s="46"/>
      <c r="E410" s="47"/>
      <c r="AX410" s="54"/>
      <c r="BK410" s="23"/>
      <c r="BL410" s="23"/>
    </row>
    <row r="411">
      <c r="A411" s="46"/>
      <c r="B411" s="46"/>
      <c r="C411" s="46"/>
      <c r="D411" s="46"/>
      <c r="E411" s="47"/>
      <c r="AX411" s="54"/>
      <c r="BK411" s="23"/>
      <c r="BL411" s="23"/>
    </row>
    <row r="412">
      <c r="A412" s="46"/>
      <c r="B412" s="46"/>
      <c r="C412" s="46"/>
      <c r="D412" s="46"/>
      <c r="E412" s="47"/>
      <c r="AX412" s="54"/>
      <c r="BK412" s="23"/>
      <c r="BL412" s="23"/>
    </row>
    <row r="413">
      <c r="A413" s="46"/>
      <c r="B413" s="46"/>
      <c r="C413" s="46"/>
      <c r="D413" s="46"/>
      <c r="E413" s="47"/>
      <c r="AX413" s="54"/>
      <c r="BK413" s="23"/>
      <c r="BL413" s="23"/>
    </row>
    <row r="414">
      <c r="A414" s="46"/>
      <c r="B414" s="46"/>
      <c r="C414" s="46"/>
      <c r="D414" s="46"/>
      <c r="E414" s="47"/>
      <c r="AX414" s="54"/>
      <c r="BK414" s="23"/>
      <c r="BL414" s="23"/>
    </row>
    <row r="415">
      <c r="A415" s="46"/>
      <c r="B415" s="46"/>
      <c r="C415" s="46"/>
      <c r="D415" s="46"/>
      <c r="E415" s="47"/>
      <c r="AX415" s="54"/>
      <c r="BK415" s="23"/>
      <c r="BL415" s="23"/>
    </row>
    <row r="416">
      <c r="A416" s="46"/>
      <c r="B416" s="46"/>
      <c r="C416" s="46"/>
      <c r="D416" s="46"/>
      <c r="E416" s="47"/>
      <c r="AX416" s="54"/>
      <c r="BK416" s="23"/>
      <c r="BL416" s="23"/>
    </row>
    <row r="417">
      <c r="A417" s="46"/>
      <c r="B417" s="46"/>
      <c r="C417" s="46"/>
      <c r="D417" s="46"/>
      <c r="E417" s="47"/>
      <c r="AX417" s="54"/>
      <c r="BK417" s="23"/>
      <c r="BL417" s="23"/>
    </row>
    <row r="418">
      <c r="A418" s="46"/>
      <c r="B418" s="46"/>
      <c r="C418" s="46"/>
      <c r="D418" s="46"/>
      <c r="E418" s="47"/>
      <c r="AX418" s="54"/>
      <c r="BK418" s="23"/>
      <c r="BL418" s="23"/>
    </row>
    <row r="419">
      <c r="A419" s="46"/>
      <c r="B419" s="46"/>
      <c r="C419" s="46"/>
      <c r="D419" s="46"/>
      <c r="E419" s="47"/>
      <c r="AX419" s="54"/>
      <c r="BK419" s="23"/>
      <c r="BL419" s="23"/>
    </row>
    <row r="420">
      <c r="A420" s="46"/>
      <c r="B420" s="46"/>
      <c r="C420" s="46"/>
      <c r="D420" s="46"/>
      <c r="E420" s="47"/>
      <c r="AX420" s="54"/>
      <c r="BK420" s="23"/>
      <c r="BL420" s="23"/>
    </row>
    <row r="421">
      <c r="A421" s="46"/>
      <c r="B421" s="46"/>
      <c r="C421" s="46"/>
      <c r="D421" s="46"/>
      <c r="E421" s="47"/>
      <c r="AX421" s="54"/>
      <c r="BK421" s="23"/>
      <c r="BL421" s="23"/>
    </row>
    <row r="422">
      <c r="A422" s="46"/>
      <c r="B422" s="46"/>
      <c r="C422" s="46"/>
      <c r="D422" s="46"/>
      <c r="E422" s="47"/>
      <c r="AX422" s="54"/>
      <c r="BK422" s="23"/>
      <c r="BL422" s="23"/>
    </row>
    <row r="423">
      <c r="A423" s="46"/>
      <c r="B423" s="46"/>
      <c r="C423" s="46"/>
      <c r="D423" s="46"/>
      <c r="E423" s="47"/>
      <c r="AX423" s="54"/>
      <c r="BK423" s="23"/>
      <c r="BL423" s="23"/>
    </row>
    <row r="424">
      <c r="A424" s="46"/>
      <c r="B424" s="46"/>
      <c r="C424" s="46"/>
      <c r="D424" s="46"/>
      <c r="E424" s="47"/>
      <c r="AX424" s="54"/>
      <c r="BK424" s="23"/>
      <c r="BL424" s="23"/>
    </row>
    <row r="425">
      <c r="A425" s="46"/>
      <c r="B425" s="46"/>
      <c r="C425" s="46"/>
      <c r="D425" s="46"/>
      <c r="E425" s="47"/>
      <c r="AX425" s="54"/>
      <c r="BK425" s="23"/>
      <c r="BL425" s="23"/>
    </row>
    <row r="426">
      <c r="A426" s="46"/>
      <c r="B426" s="46"/>
      <c r="C426" s="46"/>
      <c r="D426" s="46"/>
      <c r="E426" s="47"/>
      <c r="AX426" s="54"/>
      <c r="BK426" s="23"/>
      <c r="BL426" s="23"/>
    </row>
    <row r="427">
      <c r="A427" s="46"/>
      <c r="B427" s="46"/>
      <c r="C427" s="46"/>
      <c r="D427" s="46"/>
      <c r="E427" s="47"/>
      <c r="AX427" s="54"/>
      <c r="BK427" s="23"/>
      <c r="BL427" s="23"/>
    </row>
    <row r="428">
      <c r="A428" s="46"/>
      <c r="B428" s="46"/>
      <c r="C428" s="46"/>
      <c r="D428" s="46"/>
      <c r="E428" s="47"/>
      <c r="AX428" s="54"/>
      <c r="BK428" s="23"/>
      <c r="BL428" s="23"/>
    </row>
    <row r="429">
      <c r="A429" s="46"/>
      <c r="B429" s="46"/>
      <c r="C429" s="46"/>
      <c r="D429" s="46"/>
      <c r="E429" s="47"/>
      <c r="AX429" s="54"/>
      <c r="BK429" s="23"/>
      <c r="BL429" s="23"/>
    </row>
    <row r="430">
      <c r="A430" s="46"/>
      <c r="B430" s="46"/>
      <c r="C430" s="46"/>
      <c r="D430" s="46"/>
      <c r="E430" s="47"/>
      <c r="AX430" s="54"/>
      <c r="BK430" s="23"/>
      <c r="BL430" s="23"/>
    </row>
    <row r="431">
      <c r="A431" s="46"/>
      <c r="B431" s="46"/>
      <c r="C431" s="46"/>
      <c r="D431" s="46"/>
      <c r="E431" s="47"/>
      <c r="AX431" s="54"/>
      <c r="BK431" s="23"/>
      <c r="BL431" s="23"/>
    </row>
    <row r="432">
      <c r="A432" s="46"/>
      <c r="B432" s="46"/>
      <c r="C432" s="46"/>
      <c r="D432" s="46"/>
      <c r="E432" s="47"/>
      <c r="AX432" s="54"/>
      <c r="BK432" s="23"/>
      <c r="BL432" s="23"/>
    </row>
    <row r="433">
      <c r="A433" s="46"/>
      <c r="B433" s="46"/>
      <c r="C433" s="46"/>
      <c r="D433" s="46"/>
      <c r="E433" s="47"/>
      <c r="AX433" s="54"/>
      <c r="BK433" s="23"/>
      <c r="BL433" s="23"/>
    </row>
    <row r="434">
      <c r="A434" s="46"/>
      <c r="B434" s="46"/>
      <c r="C434" s="46"/>
      <c r="D434" s="46"/>
      <c r="E434" s="47"/>
      <c r="AX434" s="54"/>
      <c r="BK434" s="23"/>
      <c r="BL434" s="23"/>
    </row>
    <row r="435">
      <c r="A435" s="46"/>
      <c r="B435" s="46"/>
      <c r="C435" s="46"/>
      <c r="D435" s="46"/>
      <c r="E435" s="47"/>
      <c r="AX435" s="54"/>
      <c r="BK435" s="23"/>
      <c r="BL435" s="23"/>
    </row>
    <row r="436">
      <c r="A436" s="46"/>
      <c r="B436" s="46"/>
      <c r="C436" s="46"/>
      <c r="D436" s="46"/>
      <c r="E436" s="47"/>
      <c r="AX436" s="54"/>
      <c r="BK436" s="23"/>
      <c r="BL436" s="23"/>
    </row>
    <row r="437">
      <c r="A437" s="46"/>
      <c r="B437" s="46"/>
      <c r="C437" s="46"/>
      <c r="D437" s="46"/>
      <c r="E437" s="47"/>
      <c r="AX437" s="54"/>
      <c r="BK437" s="23"/>
      <c r="BL437" s="23"/>
    </row>
    <row r="438">
      <c r="A438" s="46"/>
      <c r="B438" s="46"/>
      <c r="C438" s="46"/>
      <c r="D438" s="46"/>
      <c r="E438" s="47"/>
      <c r="AX438" s="54"/>
      <c r="BK438" s="23"/>
      <c r="BL438" s="23"/>
    </row>
    <row r="439">
      <c r="A439" s="46"/>
      <c r="B439" s="46"/>
      <c r="C439" s="46"/>
      <c r="D439" s="46"/>
      <c r="E439" s="47"/>
      <c r="AX439" s="54"/>
      <c r="BK439" s="23"/>
      <c r="BL439" s="23"/>
    </row>
    <row r="440">
      <c r="A440" s="46"/>
      <c r="B440" s="46"/>
      <c r="C440" s="46"/>
      <c r="D440" s="46"/>
      <c r="E440" s="47"/>
      <c r="AX440" s="54"/>
      <c r="BK440" s="23"/>
      <c r="BL440" s="23"/>
    </row>
    <row r="441">
      <c r="A441" s="46"/>
      <c r="B441" s="46"/>
      <c r="C441" s="46"/>
      <c r="D441" s="46"/>
      <c r="E441" s="47"/>
      <c r="AX441" s="54"/>
      <c r="BK441" s="23"/>
      <c r="BL441" s="23"/>
    </row>
    <row r="442">
      <c r="A442" s="46"/>
      <c r="B442" s="46"/>
      <c r="C442" s="46"/>
      <c r="D442" s="46"/>
      <c r="E442" s="47"/>
      <c r="AX442" s="54"/>
      <c r="BK442" s="23"/>
      <c r="BL442" s="23"/>
    </row>
    <row r="443">
      <c r="A443" s="46"/>
      <c r="B443" s="46"/>
      <c r="C443" s="46"/>
      <c r="D443" s="46"/>
      <c r="E443" s="47"/>
      <c r="AX443" s="54"/>
      <c r="BK443" s="23"/>
      <c r="BL443" s="23"/>
    </row>
    <row r="444">
      <c r="A444" s="46"/>
      <c r="B444" s="46"/>
      <c r="C444" s="46"/>
      <c r="D444" s="46"/>
      <c r="E444" s="47"/>
      <c r="AX444" s="54"/>
      <c r="BK444" s="23"/>
      <c r="BL444" s="23"/>
    </row>
    <row r="445">
      <c r="A445" s="46"/>
      <c r="B445" s="46"/>
      <c r="C445" s="46"/>
      <c r="D445" s="46"/>
      <c r="E445" s="47"/>
      <c r="AX445" s="54"/>
      <c r="BK445" s="23"/>
      <c r="BL445" s="23"/>
    </row>
    <row r="446">
      <c r="A446" s="46"/>
      <c r="B446" s="46"/>
      <c r="C446" s="46"/>
      <c r="D446" s="46"/>
      <c r="E446" s="47"/>
      <c r="AX446" s="54"/>
      <c r="BK446" s="23"/>
      <c r="BL446" s="23"/>
    </row>
    <row r="447">
      <c r="A447" s="46"/>
      <c r="B447" s="46"/>
      <c r="C447" s="46"/>
      <c r="D447" s="46"/>
      <c r="E447" s="47"/>
      <c r="AX447" s="54"/>
      <c r="BK447" s="23"/>
      <c r="BL447" s="23"/>
    </row>
    <row r="448">
      <c r="A448" s="46"/>
      <c r="B448" s="46"/>
      <c r="C448" s="46"/>
      <c r="D448" s="46"/>
      <c r="E448" s="47"/>
      <c r="AX448" s="54"/>
      <c r="BK448" s="23"/>
      <c r="BL448" s="23"/>
    </row>
    <row r="449">
      <c r="A449" s="46"/>
      <c r="B449" s="46"/>
      <c r="C449" s="46"/>
      <c r="D449" s="46"/>
      <c r="E449" s="47"/>
      <c r="AX449" s="54"/>
      <c r="BK449" s="23"/>
      <c r="BL449" s="23"/>
    </row>
    <row r="450">
      <c r="A450" s="46"/>
      <c r="B450" s="46"/>
      <c r="C450" s="46"/>
      <c r="D450" s="46"/>
      <c r="E450" s="47"/>
      <c r="AX450" s="54"/>
      <c r="BK450" s="23"/>
      <c r="BL450" s="23"/>
    </row>
    <row r="451">
      <c r="A451" s="46"/>
      <c r="B451" s="46"/>
      <c r="C451" s="46"/>
      <c r="D451" s="46"/>
      <c r="E451" s="47"/>
      <c r="AX451" s="54"/>
      <c r="BK451" s="23"/>
      <c r="BL451" s="23"/>
    </row>
    <row r="452">
      <c r="A452" s="46"/>
      <c r="B452" s="46"/>
      <c r="C452" s="46"/>
      <c r="D452" s="46"/>
      <c r="E452" s="47"/>
      <c r="AX452" s="54"/>
      <c r="BK452" s="23"/>
      <c r="BL452" s="23"/>
    </row>
    <row r="453">
      <c r="A453" s="46"/>
      <c r="B453" s="46"/>
      <c r="C453" s="46"/>
      <c r="D453" s="46"/>
      <c r="E453" s="47"/>
      <c r="AX453" s="54"/>
      <c r="BK453" s="23"/>
      <c r="BL453" s="23"/>
    </row>
    <row r="454">
      <c r="A454" s="46"/>
      <c r="B454" s="46"/>
      <c r="C454" s="46"/>
      <c r="D454" s="46"/>
      <c r="E454" s="47"/>
      <c r="AX454" s="54"/>
      <c r="BK454" s="23"/>
      <c r="BL454" s="23"/>
    </row>
    <row r="455">
      <c r="A455" s="46"/>
      <c r="B455" s="46"/>
      <c r="C455" s="46"/>
      <c r="D455" s="46"/>
      <c r="E455" s="47"/>
      <c r="AX455" s="54"/>
      <c r="BK455" s="23"/>
      <c r="BL455" s="23"/>
    </row>
    <row r="456">
      <c r="A456" s="46"/>
      <c r="B456" s="46"/>
      <c r="C456" s="46"/>
      <c r="D456" s="46"/>
      <c r="E456" s="47"/>
      <c r="AX456" s="54"/>
      <c r="BK456" s="23"/>
      <c r="BL456" s="23"/>
    </row>
    <row r="457">
      <c r="A457" s="46"/>
      <c r="B457" s="46"/>
      <c r="C457" s="46"/>
      <c r="D457" s="46"/>
      <c r="E457" s="47"/>
      <c r="AX457" s="54"/>
      <c r="BK457" s="23"/>
      <c r="BL457" s="23"/>
    </row>
    <row r="458">
      <c r="A458" s="46"/>
      <c r="B458" s="46"/>
      <c r="C458" s="46"/>
      <c r="D458" s="46"/>
      <c r="E458" s="47"/>
      <c r="AX458" s="54"/>
      <c r="BK458" s="23"/>
      <c r="BL458" s="23"/>
    </row>
    <row r="459">
      <c r="A459" s="46"/>
      <c r="B459" s="46"/>
      <c r="C459" s="46"/>
      <c r="D459" s="46"/>
      <c r="E459" s="47"/>
      <c r="AX459" s="54"/>
      <c r="BK459" s="23"/>
      <c r="BL459" s="23"/>
    </row>
    <row r="460">
      <c r="A460" s="46"/>
      <c r="B460" s="46"/>
      <c r="C460" s="46"/>
      <c r="D460" s="46"/>
      <c r="E460" s="47"/>
      <c r="AX460" s="54"/>
      <c r="BK460" s="23"/>
      <c r="BL460" s="23"/>
    </row>
    <row r="461">
      <c r="A461" s="46"/>
      <c r="B461" s="46"/>
      <c r="C461" s="46"/>
      <c r="D461" s="46"/>
      <c r="E461" s="47"/>
      <c r="AX461" s="54"/>
      <c r="BK461" s="23"/>
      <c r="BL461" s="23"/>
    </row>
    <row r="462">
      <c r="A462" s="46"/>
      <c r="B462" s="46"/>
      <c r="C462" s="46"/>
      <c r="D462" s="46"/>
      <c r="E462" s="47"/>
      <c r="AX462" s="54"/>
      <c r="BK462" s="23"/>
      <c r="BL462" s="23"/>
    </row>
    <row r="463">
      <c r="A463" s="46"/>
      <c r="B463" s="46"/>
      <c r="C463" s="46"/>
      <c r="D463" s="46"/>
      <c r="E463" s="47"/>
      <c r="AX463" s="54"/>
      <c r="BK463" s="23"/>
      <c r="BL463" s="23"/>
    </row>
    <row r="464">
      <c r="A464" s="46"/>
      <c r="B464" s="46"/>
      <c r="C464" s="46"/>
      <c r="D464" s="46"/>
      <c r="E464" s="47"/>
      <c r="AX464" s="54"/>
      <c r="BK464" s="23"/>
      <c r="BL464" s="23"/>
    </row>
    <row r="465">
      <c r="A465" s="46"/>
      <c r="B465" s="46"/>
      <c r="C465" s="46"/>
      <c r="D465" s="46"/>
      <c r="E465" s="47"/>
      <c r="AX465" s="54"/>
      <c r="BK465" s="23"/>
      <c r="BL465" s="23"/>
    </row>
    <row r="466">
      <c r="A466" s="46"/>
      <c r="B466" s="46"/>
      <c r="C466" s="46"/>
      <c r="D466" s="46"/>
      <c r="E466" s="47"/>
      <c r="AX466" s="54"/>
      <c r="BK466" s="23"/>
      <c r="BL466" s="23"/>
    </row>
    <row r="467">
      <c r="A467" s="46"/>
      <c r="B467" s="46"/>
      <c r="C467" s="46"/>
      <c r="D467" s="46"/>
      <c r="E467" s="47"/>
      <c r="AX467" s="54"/>
      <c r="BK467" s="23"/>
      <c r="BL467" s="23"/>
    </row>
    <row r="468">
      <c r="A468" s="46"/>
      <c r="B468" s="46"/>
      <c r="C468" s="46"/>
      <c r="D468" s="46"/>
      <c r="E468" s="47"/>
      <c r="AX468" s="54"/>
      <c r="BK468" s="23"/>
      <c r="BL468" s="23"/>
    </row>
    <row r="469">
      <c r="A469" s="46"/>
      <c r="B469" s="46"/>
      <c r="C469" s="46"/>
      <c r="D469" s="46"/>
      <c r="E469" s="47"/>
      <c r="AX469" s="54"/>
      <c r="BK469" s="23"/>
      <c r="BL469" s="23"/>
    </row>
    <row r="470">
      <c r="A470" s="46"/>
      <c r="B470" s="46"/>
      <c r="C470" s="46"/>
      <c r="D470" s="46"/>
      <c r="E470" s="47"/>
      <c r="AX470" s="54"/>
      <c r="BK470" s="23"/>
      <c r="BL470" s="23"/>
    </row>
    <row r="471">
      <c r="A471" s="46"/>
      <c r="B471" s="46"/>
      <c r="C471" s="46"/>
      <c r="D471" s="46"/>
      <c r="E471" s="47"/>
      <c r="AX471" s="54"/>
      <c r="BK471" s="23"/>
      <c r="BL471" s="23"/>
    </row>
    <row r="472">
      <c r="A472" s="46"/>
      <c r="B472" s="46"/>
      <c r="C472" s="46"/>
      <c r="D472" s="46"/>
      <c r="E472" s="47"/>
      <c r="AX472" s="54"/>
      <c r="BK472" s="23"/>
      <c r="BL472" s="23"/>
    </row>
    <row r="473">
      <c r="A473" s="46"/>
      <c r="B473" s="46"/>
      <c r="C473" s="46"/>
      <c r="D473" s="46"/>
      <c r="E473" s="47"/>
      <c r="AX473" s="54"/>
      <c r="BK473" s="23"/>
      <c r="BL473" s="23"/>
    </row>
    <row r="474">
      <c r="A474" s="46"/>
      <c r="B474" s="46"/>
      <c r="C474" s="46"/>
      <c r="D474" s="46"/>
      <c r="E474" s="47"/>
      <c r="AX474" s="54"/>
      <c r="BK474" s="23"/>
      <c r="BL474" s="23"/>
    </row>
    <row r="475">
      <c r="A475" s="46"/>
      <c r="B475" s="46"/>
      <c r="C475" s="46"/>
      <c r="D475" s="46"/>
      <c r="E475" s="47"/>
      <c r="AX475" s="54"/>
      <c r="BK475" s="23"/>
      <c r="BL475" s="23"/>
    </row>
    <row r="476">
      <c r="A476" s="46"/>
      <c r="B476" s="46"/>
      <c r="C476" s="46"/>
      <c r="D476" s="46"/>
      <c r="E476" s="47"/>
      <c r="AX476" s="54"/>
      <c r="BK476" s="23"/>
      <c r="BL476" s="23"/>
    </row>
    <row r="477">
      <c r="A477" s="46"/>
      <c r="B477" s="46"/>
      <c r="C477" s="46"/>
      <c r="D477" s="46"/>
      <c r="E477" s="47"/>
      <c r="AX477" s="54"/>
      <c r="BK477" s="23"/>
      <c r="BL477" s="23"/>
    </row>
    <row r="478">
      <c r="A478" s="46"/>
      <c r="B478" s="46"/>
      <c r="C478" s="46"/>
      <c r="D478" s="46"/>
      <c r="E478" s="47"/>
      <c r="AX478" s="54"/>
      <c r="BK478" s="23"/>
      <c r="BL478" s="23"/>
    </row>
    <row r="479">
      <c r="A479" s="46"/>
      <c r="B479" s="46"/>
      <c r="C479" s="46"/>
      <c r="D479" s="46"/>
      <c r="E479" s="47"/>
      <c r="AX479" s="54"/>
      <c r="BK479" s="23"/>
      <c r="BL479" s="23"/>
    </row>
    <row r="480">
      <c r="A480" s="46"/>
      <c r="B480" s="46"/>
      <c r="C480" s="46"/>
      <c r="D480" s="46"/>
      <c r="E480" s="47"/>
      <c r="AX480" s="54"/>
      <c r="BK480" s="23"/>
      <c r="BL480" s="23"/>
    </row>
    <row r="481">
      <c r="A481" s="46"/>
      <c r="B481" s="46"/>
      <c r="C481" s="46"/>
      <c r="D481" s="46"/>
      <c r="E481" s="47"/>
      <c r="AX481" s="54"/>
      <c r="BK481" s="23"/>
      <c r="BL481" s="23"/>
    </row>
    <row r="482">
      <c r="A482" s="46"/>
      <c r="B482" s="46"/>
      <c r="C482" s="46"/>
      <c r="D482" s="46"/>
      <c r="E482" s="47"/>
      <c r="AX482" s="54"/>
      <c r="BK482" s="23"/>
      <c r="BL482" s="23"/>
    </row>
    <row r="483">
      <c r="A483" s="46"/>
      <c r="B483" s="46"/>
      <c r="C483" s="46"/>
      <c r="D483" s="46"/>
      <c r="E483" s="47"/>
      <c r="AX483" s="54"/>
      <c r="BK483" s="23"/>
      <c r="BL483" s="23"/>
    </row>
    <row r="484">
      <c r="A484" s="46"/>
      <c r="B484" s="46"/>
      <c r="C484" s="46"/>
      <c r="D484" s="46"/>
      <c r="E484" s="47"/>
      <c r="AX484" s="54"/>
      <c r="BK484" s="23"/>
      <c r="BL484" s="23"/>
    </row>
    <row r="485">
      <c r="A485" s="46"/>
      <c r="B485" s="46"/>
      <c r="C485" s="46"/>
      <c r="D485" s="46"/>
      <c r="E485" s="47"/>
      <c r="AX485" s="54"/>
      <c r="BK485" s="23"/>
      <c r="BL485" s="23"/>
    </row>
    <row r="486">
      <c r="A486" s="46"/>
      <c r="B486" s="46"/>
      <c r="C486" s="46"/>
      <c r="D486" s="46"/>
      <c r="E486" s="47"/>
      <c r="AX486" s="54"/>
      <c r="BK486" s="23"/>
      <c r="BL486" s="23"/>
    </row>
    <row r="487">
      <c r="A487" s="46"/>
      <c r="B487" s="46"/>
      <c r="C487" s="46"/>
      <c r="D487" s="46"/>
      <c r="E487" s="47"/>
      <c r="AX487" s="54"/>
      <c r="BK487" s="23"/>
      <c r="BL487" s="23"/>
    </row>
    <row r="488">
      <c r="A488" s="46"/>
      <c r="B488" s="46"/>
      <c r="C488" s="46"/>
      <c r="D488" s="46"/>
      <c r="E488" s="47"/>
      <c r="AX488" s="54"/>
      <c r="BK488" s="23"/>
      <c r="BL488" s="23"/>
    </row>
    <row r="489">
      <c r="A489" s="46"/>
      <c r="B489" s="46"/>
      <c r="C489" s="46"/>
      <c r="D489" s="46"/>
      <c r="E489" s="47"/>
      <c r="AX489" s="54"/>
      <c r="BK489" s="23"/>
      <c r="BL489" s="23"/>
    </row>
    <row r="490">
      <c r="A490" s="46"/>
      <c r="B490" s="46"/>
      <c r="C490" s="46"/>
      <c r="D490" s="46"/>
      <c r="E490" s="47"/>
      <c r="AX490" s="54"/>
      <c r="BK490" s="23"/>
      <c r="BL490" s="23"/>
    </row>
    <row r="491">
      <c r="A491" s="46"/>
      <c r="B491" s="46"/>
      <c r="C491" s="46"/>
      <c r="D491" s="46"/>
      <c r="E491" s="47"/>
      <c r="AX491" s="54"/>
      <c r="BK491" s="23"/>
      <c r="BL491" s="23"/>
    </row>
    <row r="492">
      <c r="A492" s="46"/>
      <c r="B492" s="46"/>
      <c r="C492" s="46"/>
      <c r="D492" s="46"/>
      <c r="E492" s="47"/>
      <c r="AX492" s="54"/>
      <c r="BK492" s="23"/>
      <c r="BL492" s="23"/>
    </row>
    <row r="493">
      <c r="A493" s="46"/>
      <c r="B493" s="46"/>
      <c r="C493" s="46"/>
      <c r="D493" s="46"/>
      <c r="E493" s="47"/>
      <c r="AX493" s="54"/>
      <c r="BK493" s="23"/>
      <c r="BL493" s="23"/>
    </row>
    <row r="494">
      <c r="A494" s="46"/>
      <c r="B494" s="46"/>
      <c r="C494" s="46"/>
      <c r="D494" s="46"/>
      <c r="E494" s="47"/>
      <c r="AX494" s="54"/>
      <c r="BK494" s="23"/>
      <c r="BL494" s="23"/>
    </row>
    <row r="495">
      <c r="A495" s="46"/>
      <c r="B495" s="46"/>
      <c r="C495" s="46"/>
      <c r="D495" s="46"/>
      <c r="E495" s="47"/>
      <c r="AX495" s="54"/>
      <c r="BK495" s="23"/>
      <c r="BL495" s="23"/>
    </row>
    <row r="496">
      <c r="A496" s="46"/>
      <c r="B496" s="46"/>
      <c r="C496" s="46"/>
      <c r="D496" s="46"/>
      <c r="E496" s="47"/>
      <c r="AX496" s="54"/>
      <c r="BK496" s="23"/>
      <c r="BL496" s="23"/>
    </row>
    <row r="497">
      <c r="A497" s="46"/>
      <c r="B497" s="46"/>
      <c r="C497" s="46"/>
      <c r="D497" s="46"/>
      <c r="E497" s="47"/>
      <c r="AX497" s="54"/>
      <c r="BK497" s="23"/>
      <c r="BL497" s="23"/>
    </row>
    <row r="498">
      <c r="A498" s="46"/>
      <c r="B498" s="46"/>
      <c r="C498" s="46"/>
      <c r="D498" s="46"/>
      <c r="E498" s="47"/>
      <c r="AX498" s="54"/>
      <c r="BK498" s="23"/>
      <c r="BL498" s="23"/>
    </row>
    <row r="499">
      <c r="A499" s="46"/>
      <c r="B499" s="46"/>
      <c r="C499" s="46"/>
      <c r="D499" s="46"/>
      <c r="E499" s="47"/>
      <c r="AX499" s="54"/>
      <c r="BK499" s="23"/>
      <c r="BL499" s="23"/>
    </row>
    <row r="500">
      <c r="A500" s="46"/>
      <c r="B500" s="46"/>
      <c r="C500" s="46"/>
      <c r="D500" s="46"/>
      <c r="E500" s="47"/>
      <c r="AX500" s="54"/>
      <c r="BK500" s="23"/>
      <c r="BL500" s="23"/>
    </row>
    <row r="501">
      <c r="A501" s="46"/>
      <c r="B501" s="46"/>
      <c r="C501" s="46"/>
      <c r="D501" s="46"/>
      <c r="E501" s="47"/>
      <c r="AX501" s="54"/>
      <c r="BK501" s="23"/>
      <c r="BL501" s="23"/>
    </row>
    <row r="502">
      <c r="A502" s="46"/>
      <c r="B502" s="46"/>
      <c r="C502" s="46"/>
      <c r="D502" s="46"/>
      <c r="E502" s="47"/>
      <c r="AX502" s="54"/>
      <c r="BK502" s="23"/>
      <c r="BL502" s="23"/>
    </row>
    <row r="503">
      <c r="A503" s="46"/>
      <c r="B503" s="46"/>
      <c r="C503" s="46"/>
      <c r="D503" s="46"/>
      <c r="E503" s="47"/>
      <c r="AX503" s="54"/>
      <c r="BK503" s="23"/>
      <c r="BL503" s="23"/>
    </row>
    <row r="504">
      <c r="A504" s="46"/>
      <c r="B504" s="46"/>
      <c r="C504" s="46"/>
      <c r="D504" s="46"/>
      <c r="E504" s="47"/>
      <c r="AX504" s="54"/>
      <c r="BK504" s="23"/>
      <c r="BL504" s="23"/>
    </row>
    <row r="505">
      <c r="A505" s="46"/>
      <c r="B505" s="46"/>
      <c r="C505" s="46"/>
      <c r="D505" s="46"/>
      <c r="E505" s="47"/>
      <c r="AX505" s="54"/>
      <c r="BK505" s="23"/>
      <c r="BL505" s="23"/>
    </row>
    <row r="506">
      <c r="A506" s="46"/>
      <c r="B506" s="46"/>
      <c r="C506" s="46"/>
      <c r="D506" s="46"/>
      <c r="E506" s="47"/>
      <c r="AX506" s="54"/>
      <c r="BK506" s="23"/>
      <c r="BL506" s="23"/>
    </row>
    <row r="507">
      <c r="A507" s="46"/>
      <c r="B507" s="46"/>
      <c r="C507" s="46"/>
      <c r="D507" s="46"/>
      <c r="E507" s="47"/>
      <c r="AX507" s="54"/>
      <c r="BK507" s="23"/>
      <c r="BL507" s="23"/>
    </row>
    <row r="508">
      <c r="A508" s="46"/>
      <c r="B508" s="46"/>
      <c r="C508" s="46"/>
      <c r="D508" s="46"/>
      <c r="E508" s="47"/>
      <c r="AX508" s="54"/>
      <c r="BK508" s="23"/>
      <c r="BL508" s="23"/>
    </row>
    <row r="509">
      <c r="A509" s="46"/>
      <c r="B509" s="46"/>
      <c r="C509" s="46"/>
      <c r="D509" s="46"/>
      <c r="E509" s="47"/>
      <c r="AX509" s="54"/>
      <c r="BK509" s="23"/>
      <c r="BL509" s="23"/>
    </row>
    <row r="510">
      <c r="A510" s="46"/>
      <c r="B510" s="46"/>
      <c r="C510" s="46"/>
      <c r="D510" s="46"/>
      <c r="E510" s="47"/>
      <c r="AX510" s="54"/>
      <c r="BK510" s="23"/>
      <c r="BL510" s="23"/>
    </row>
    <row r="511">
      <c r="A511" s="46"/>
      <c r="B511" s="46"/>
      <c r="C511" s="46"/>
      <c r="D511" s="46"/>
      <c r="E511" s="47"/>
      <c r="AX511" s="54"/>
      <c r="BK511" s="23"/>
      <c r="BL511" s="23"/>
    </row>
    <row r="512">
      <c r="A512" s="46"/>
      <c r="B512" s="46"/>
      <c r="C512" s="46"/>
      <c r="D512" s="46"/>
      <c r="E512" s="47"/>
      <c r="AX512" s="54"/>
      <c r="BK512" s="23"/>
      <c r="BL512" s="23"/>
    </row>
    <row r="513">
      <c r="A513" s="46"/>
      <c r="B513" s="46"/>
      <c r="C513" s="46"/>
      <c r="D513" s="46"/>
      <c r="E513" s="47"/>
      <c r="AX513" s="54"/>
      <c r="BK513" s="23"/>
      <c r="BL513" s="23"/>
    </row>
    <row r="514">
      <c r="A514" s="46"/>
      <c r="B514" s="46"/>
      <c r="C514" s="46"/>
      <c r="D514" s="46"/>
      <c r="E514" s="47"/>
      <c r="AX514" s="54"/>
      <c r="BK514" s="23"/>
      <c r="BL514" s="23"/>
    </row>
    <row r="515">
      <c r="A515" s="46"/>
      <c r="B515" s="46"/>
      <c r="C515" s="46"/>
      <c r="D515" s="46"/>
      <c r="E515" s="47"/>
      <c r="AX515" s="54"/>
      <c r="BK515" s="23"/>
      <c r="BL515" s="23"/>
    </row>
    <row r="516">
      <c r="A516" s="46"/>
      <c r="B516" s="46"/>
      <c r="C516" s="46"/>
      <c r="D516" s="46"/>
      <c r="E516" s="47"/>
      <c r="AX516" s="54"/>
      <c r="BK516" s="23"/>
      <c r="BL516" s="23"/>
    </row>
    <row r="517">
      <c r="A517" s="46"/>
      <c r="B517" s="46"/>
      <c r="C517" s="46"/>
      <c r="D517" s="46"/>
      <c r="E517" s="47"/>
      <c r="AX517" s="54"/>
      <c r="BK517" s="23"/>
      <c r="BL517" s="23"/>
    </row>
    <row r="518">
      <c r="A518" s="46"/>
      <c r="B518" s="46"/>
      <c r="C518" s="46"/>
      <c r="D518" s="46"/>
      <c r="E518" s="47"/>
      <c r="AX518" s="54"/>
      <c r="BK518" s="23"/>
      <c r="BL518" s="23"/>
    </row>
    <row r="519">
      <c r="A519" s="46"/>
      <c r="B519" s="46"/>
      <c r="C519" s="46"/>
      <c r="D519" s="46"/>
      <c r="E519" s="47"/>
      <c r="AX519" s="54"/>
      <c r="BK519" s="23"/>
      <c r="BL519" s="23"/>
    </row>
    <row r="520">
      <c r="A520" s="46"/>
      <c r="B520" s="46"/>
      <c r="C520" s="46"/>
      <c r="D520" s="46"/>
      <c r="E520" s="47"/>
      <c r="AX520" s="54"/>
      <c r="BK520" s="23"/>
      <c r="BL520" s="23"/>
    </row>
    <row r="521">
      <c r="A521" s="46"/>
      <c r="B521" s="46"/>
      <c r="C521" s="46"/>
      <c r="D521" s="46"/>
      <c r="E521" s="47"/>
      <c r="AX521" s="54"/>
      <c r="BK521" s="23"/>
      <c r="BL521" s="23"/>
    </row>
    <row r="522">
      <c r="A522" s="46"/>
      <c r="B522" s="46"/>
      <c r="C522" s="46"/>
      <c r="D522" s="46"/>
      <c r="E522" s="47"/>
      <c r="AX522" s="54"/>
      <c r="BK522" s="23"/>
      <c r="BL522" s="23"/>
    </row>
    <row r="523">
      <c r="A523" s="46"/>
      <c r="B523" s="46"/>
      <c r="C523" s="46"/>
      <c r="D523" s="46"/>
      <c r="E523" s="47"/>
      <c r="AX523" s="54"/>
      <c r="BK523" s="23"/>
      <c r="BL523" s="23"/>
    </row>
    <row r="524">
      <c r="A524" s="46"/>
      <c r="B524" s="46"/>
      <c r="C524" s="46"/>
      <c r="D524" s="46"/>
      <c r="E524" s="47"/>
      <c r="AX524" s="54"/>
      <c r="BK524" s="23"/>
      <c r="BL524" s="23"/>
    </row>
    <row r="525">
      <c r="A525" s="46"/>
      <c r="B525" s="46"/>
      <c r="C525" s="46"/>
      <c r="D525" s="46"/>
      <c r="E525" s="47"/>
      <c r="AX525" s="54"/>
      <c r="BK525" s="23"/>
      <c r="BL525" s="23"/>
    </row>
    <row r="526">
      <c r="A526" s="46"/>
      <c r="B526" s="46"/>
      <c r="C526" s="46"/>
      <c r="D526" s="46"/>
      <c r="E526" s="47"/>
      <c r="AX526" s="54"/>
      <c r="BK526" s="23"/>
      <c r="BL526" s="23"/>
    </row>
    <row r="527">
      <c r="A527" s="46"/>
      <c r="B527" s="46"/>
      <c r="C527" s="46"/>
      <c r="D527" s="46"/>
      <c r="E527" s="47"/>
      <c r="AX527" s="54"/>
      <c r="BK527" s="23"/>
      <c r="BL527" s="23"/>
    </row>
    <row r="528">
      <c r="A528" s="46"/>
      <c r="B528" s="46"/>
      <c r="C528" s="46"/>
      <c r="D528" s="46"/>
      <c r="E528" s="47"/>
      <c r="AX528" s="54"/>
      <c r="BK528" s="23"/>
      <c r="BL528" s="23"/>
    </row>
    <row r="529">
      <c r="A529" s="46"/>
      <c r="B529" s="46"/>
      <c r="C529" s="46"/>
      <c r="D529" s="46"/>
      <c r="E529" s="47"/>
      <c r="AX529" s="54"/>
      <c r="BK529" s="23"/>
      <c r="BL529" s="23"/>
    </row>
    <row r="530">
      <c r="A530" s="46"/>
      <c r="B530" s="46"/>
      <c r="C530" s="46"/>
      <c r="D530" s="46"/>
      <c r="E530" s="47"/>
      <c r="AX530" s="54"/>
      <c r="BK530" s="23"/>
      <c r="BL530" s="23"/>
    </row>
    <row r="531">
      <c r="A531" s="46"/>
      <c r="B531" s="46"/>
      <c r="C531" s="46"/>
      <c r="D531" s="46"/>
      <c r="E531" s="47"/>
      <c r="AX531" s="54"/>
      <c r="BK531" s="23"/>
      <c r="BL531" s="23"/>
    </row>
    <row r="532">
      <c r="A532" s="46"/>
      <c r="B532" s="46"/>
      <c r="C532" s="46"/>
      <c r="D532" s="46"/>
      <c r="E532" s="47"/>
      <c r="AX532" s="54"/>
      <c r="BK532" s="23"/>
      <c r="BL532" s="23"/>
    </row>
    <row r="533">
      <c r="A533" s="46"/>
      <c r="B533" s="46"/>
      <c r="C533" s="46"/>
      <c r="D533" s="46"/>
      <c r="E533" s="47"/>
      <c r="AX533" s="54"/>
      <c r="BK533" s="23"/>
      <c r="BL533" s="23"/>
    </row>
    <row r="534">
      <c r="A534" s="46"/>
      <c r="B534" s="46"/>
      <c r="C534" s="46"/>
      <c r="D534" s="46"/>
      <c r="E534" s="47"/>
      <c r="AX534" s="54"/>
      <c r="BK534" s="23"/>
      <c r="BL534" s="23"/>
    </row>
    <row r="535">
      <c r="A535" s="46"/>
      <c r="B535" s="46"/>
      <c r="C535" s="46"/>
      <c r="D535" s="46"/>
      <c r="E535" s="47"/>
      <c r="AX535" s="54"/>
      <c r="BK535" s="23"/>
      <c r="BL535" s="23"/>
    </row>
    <row r="536">
      <c r="A536" s="46"/>
      <c r="B536" s="46"/>
      <c r="C536" s="46"/>
      <c r="D536" s="46"/>
      <c r="E536" s="47"/>
      <c r="AX536" s="54"/>
      <c r="BK536" s="23"/>
      <c r="BL536" s="23"/>
    </row>
    <row r="537">
      <c r="A537" s="46"/>
      <c r="B537" s="46"/>
      <c r="C537" s="46"/>
      <c r="D537" s="46"/>
      <c r="E537" s="47"/>
      <c r="AX537" s="54"/>
      <c r="BK537" s="23"/>
      <c r="BL537" s="23"/>
    </row>
    <row r="538">
      <c r="A538" s="46"/>
      <c r="B538" s="46"/>
      <c r="C538" s="46"/>
      <c r="D538" s="46"/>
      <c r="E538" s="47"/>
      <c r="AX538" s="54"/>
      <c r="BK538" s="23"/>
      <c r="BL538" s="23"/>
    </row>
    <row r="539">
      <c r="A539" s="46"/>
      <c r="B539" s="46"/>
      <c r="C539" s="46"/>
      <c r="D539" s="46"/>
      <c r="E539" s="47"/>
      <c r="AX539" s="54"/>
      <c r="BK539" s="23"/>
      <c r="BL539" s="23"/>
    </row>
    <row r="540">
      <c r="A540" s="46"/>
      <c r="B540" s="46"/>
      <c r="C540" s="46"/>
      <c r="D540" s="46"/>
      <c r="E540" s="47"/>
      <c r="AX540" s="54"/>
      <c r="BK540" s="23"/>
      <c r="BL540" s="23"/>
    </row>
    <row r="541">
      <c r="A541" s="46"/>
      <c r="B541" s="46"/>
      <c r="C541" s="46"/>
      <c r="D541" s="46"/>
      <c r="E541" s="47"/>
      <c r="AX541" s="54"/>
      <c r="BK541" s="23"/>
      <c r="BL541" s="23"/>
    </row>
    <row r="542">
      <c r="A542" s="46"/>
      <c r="B542" s="46"/>
      <c r="C542" s="46"/>
      <c r="D542" s="46"/>
      <c r="E542" s="47"/>
      <c r="AX542" s="54"/>
      <c r="BK542" s="23"/>
      <c r="BL542" s="23"/>
    </row>
    <row r="543">
      <c r="A543" s="46"/>
      <c r="B543" s="46"/>
      <c r="C543" s="46"/>
      <c r="D543" s="46"/>
      <c r="E543" s="47"/>
      <c r="AX543" s="54"/>
      <c r="BK543" s="23"/>
      <c r="BL543" s="23"/>
    </row>
    <row r="544">
      <c r="A544" s="46"/>
      <c r="B544" s="46"/>
      <c r="C544" s="46"/>
      <c r="D544" s="46"/>
      <c r="E544" s="47"/>
      <c r="AX544" s="54"/>
      <c r="BK544" s="23"/>
      <c r="BL544" s="23"/>
    </row>
    <row r="545">
      <c r="A545" s="46"/>
      <c r="B545" s="46"/>
      <c r="C545" s="46"/>
      <c r="D545" s="46"/>
      <c r="E545" s="47"/>
      <c r="AX545" s="54"/>
      <c r="BK545" s="23"/>
      <c r="BL545" s="23"/>
    </row>
    <row r="546">
      <c r="A546" s="46"/>
      <c r="B546" s="46"/>
      <c r="C546" s="46"/>
      <c r="D546" s="46"/>
      <c r="E546" s="47"/>
      <c r="AX546" s="54"/>
      <c r="BK546" s="23"/>
      <c r="BL546" s="23"/>
    </row>
    <row r="547">
      <c r="A547" s="46"/>
      <c r="B547" s="46"/>
      <c r="C547" s="46"/>
      <c r="D547" s="46"/>
      <c r="E547" s="47"/>
      <c r="AX547" s="54"/>
      <c r="BK547" s="23"/>
      <c r="BL547" s="23"/>
    </row>
    <row r="548">
      <c r="A548" s="46"/>
      <c r="B548" s="46"/>
      <c r="C548" s="46"/>
      <c r="D548" s="46"/>
      <c r="E548" s="47"/>
      <c r="AX548" s="54"/>
      <c r="BK548" s="23"/>
      <c r="BL548" s="23"/>
    </row>
    <row r="549">
      <c r="A549" s="46"/>
      <c r="B549" s="46"/>
      <c r="C549" s="46"/>
      <c r="D549" s="46"/>
      <c r="E549" s="47"/>
      <c r="AX549" s="54"/>
      <c r="BK549" s="23"/>
      <c r="BL549" s="23"/>
    </row>
    <row r="550">
      <c r="A550" s="46"/>
      <c r="B550" s="46"/>
      <c r="C550" s="46"/>
      <c r="D550" s="46"/>
      <c r="E550" s="47"/>
      <c r="AX550" s="54"/>
      <c r="BK550" s="23"/>
      <c r="BL550" s="23"/>
    </row>
    <row r="551">
      <c r="A551" s="46"/>
      <c r="B551" s="46"/>
      <c r="C551" s="46"/>
      <c r="D551" s="46"/>
      <c r="E551" s="47"/>
      <c r="AX551" s="54"/>
      <c r="BK551" s="23"/>
      <c r="BL551" s="23"/>
    </row>
    <row r="552">
      <c r="A552" s="46"/>
      <c r="B552" s="46"/>
      <c r="C552" s="46"/>
      <c r="D552" s="46"/>
      <c r="E552" s="47"/>
      <c r="AX552" s="54"/>
      <c r="BK552" s="23"/>
      <c r="BL552" s="23"/>
    </row>
    <row r="553">
      <c r="A553" s="46"/>
      <c r="B553" s="46"/>
      <c r="C553" s="46"/>
      <c r="D553" s="46"/>
      <c r="E553" s="47"/>
      <c r="AX553" s="54"/>
      <c r="BK553" s="23"/>
      <c r="BL553" s="23"/>
    </row>
    <row r="554">
      <c r="A554" s="46"/>
      <c r="B554" s="46"/>
      <c r="C554" s="46"/>
      <c r="D554" s="46"/>
      <c r="E554" s="47"/>
      <c r="AX554" s="54"/>
      <c r="BK554" s="23"/>
      <c r="BL554" s="23"/>
    </row>
    <row r="555">
      <c r="A555" s="46"/>
      <c r="B555" s="46"/>
      <c r="C555" s="46"/>
      <c r="D555" s="46"/>
      <c r="E555" s="47"/>
      <c r="AX555" s="54"/>
      <c r="BK555" s="23"/>
      <c r="BL555" s="23"/>
    </row>
    <row r="556">
      <c r="A556" s="46"/>
      <c r="B556" s="46"/>
      <c r="C556" s="46"/>
      <c r="D556" s="46"/>
      <c r="E556" s="47"/>
      <c r="AX556" s="54"/>
      <c r="BK556" s="23"/>
      <c r="BL556" s="23"/>
    </row>
    <row r="557">
      <c r="A557" s="46"/>
      <c r="B557" s="46"/>
      <c r="C557" s="46"/>
      <c r="D557" s="46"/>
      <c r="E557" s="47"/>
      <c r="AX557" s="54"/>
      <c r="BK557" s="23"/>
      <c r="BL557" s="23"/>
    </row>
    <row r="558">
      <c r="A558" s="46"/>
      <c r="B558" s="46"/>
      <c r="C558" s="46"/>
      <c r="D558" s="46"/>
      <c r="E558" s="47"/>
      <c r="AX558" s="54"/>
      <c r="BK558" s="23"/>
      <c r="BL558" s="23"/>
    </row>
    <row r="559">
      <c r="A559" s="46"/>
      <c r="B559" s="46"/>
      <c r="C559" s="46"/>
      <c r="D559" s="46"/>
      <c r="E559" s="47"/>
      <c r="AX559" s="54"/>
      <c r="BK559" s="23"/>
      <c r="BL559" s="23"/>
    </row>
    <row r="560">
      <c r="A560" s="46"/>
      <c r="B560" s="46"/>
      <c r="C560" s="46"/>
      <c r="D560" s="46"/>
      <c r="E560" s="47"/>
      <c r="AX560" s="54"/>
      <c r="BK560" s="23"/>
      <c r="BL560" s="23"/>
    </row>
    <row r="561">
      <c r="A561" s="46"/>
      <c r="B561" s="46"/>
      <c r="C561" s="46"/>
      <c r="D561" s="46"/>
      <c r="E561" s="47"/>
      <c r="AX561" s="54"/>
      <c r="BK561" s="23"/>
      <c r="BL561" s="23"/>
    </row>
    <row r="562">
      <c r="A562" s="46"/>
      <c r="B562" s="46"/>
      <c r="C562" s="46"/>
      <c r="D562" s="46"/>
      <c r="E562" s="47"/>
      <c r="AX562" s="54"/>
      <c r="BK562" s="23"/>
      <c r="BL562" s="23"/>
    </row>
    <row r="563">
      <c r="A563" s="46"/>
      <c r="B563" s="46"/>
      <c r="C563" s="46"/>
      <c r="D563" s="46"/>
      <c r="E563" s="47"/>
      <c r="AX563" s="54"/>
      <c r="BK563" s="23"/>
      <c r="BL563" s="23"/>
    </row>
    <row r="564">
      <c r="A564" s="46"/>
      <c r="B564" s="46"/>
      <c r="C564" s="46"/>
      <c r="D564" s="46"/>
      <c r="E564" s="47"/>
      <c r="AX564" s="54"/>
      <c r="BK564" s="23"/>
      <c r="BL564" s="23"/>
    </row>
    <row r="565">
      <c r="A565" s="46"/>
      <c r="B565" s="46"/>
      <c r="C565" s="46"/>
      <c r="D565" s="46"/>
      <c r="E565" s="47"/>
      <c r="AX565" s="54"/>
      <c r="BK565" s="23"/>
      <c r="BL565" s="23"/>
    </row>
    <row r="566">
      <c r="A566" s="46"/>
      <c r="B566" s="46"/>
      <c r="C566" s="46"/>
      <c r="D566" s="46"/>
      <c r="E566" s="47"/>
      <c r="AX566" s="54"/>
      <c r="BK566" s="23"/>
      <c r="BL566" s="23"/>
    </row>
    <row r="567">
      <c r="A567" s="46"/>
      <c r="B567" s="46"/>
      <c r="C567" s="46"/>
      <c r="D567" s="46"/>
      <c r="E567" s="47"/>
      <c r="AX567" s="54"/>
      <c r="BK567" s="23"/>
      <c r="BL567" s="23"/>
    </row>
    <row r="568">
      <c r="A568" s="46"/>
      <c r="B568" s="46"/>
      <c r="C568" s="46"/>
      <c r="D568" s="46"/>
      <c r="E568" s="47"/>
      <c r="AX568" s="54"/>
      <c r="BK568" s="23"/>
      <c r="BL568" s="23"/>
    </row>
    <row r="569">
      <c r="A569" s="46"/>
      <c r="B569" s="46"/>
      <c r="C569" s="46"/>
      <c r="D569" s="46"/>
      <c r="E569" s="47"/>
      <c r="AX569" s="54"/>
      <c r="BK569" s="23"/>
      <c r="BL569" s="23"/>
    </row>
    <row r="570">
      <c r="A570" s="46"/>
      <c r="B570" s="46"/>
      <c r="C570" s="46"/>
      <c r="D570" s="46"/>
      <c r="E570" s="47"/>
      <c r="AX570" s="54"/>
      <c r="BK570" s="23"/>
      <c r="BL570" s="23"/>
    </row>
    <row r="571">
      <c r="A571" s="46"/>
      <c r="B571" s="46"/>
      <c r="C571" s="46"/>
      <c r="D571" s="46"/>
      <c r="E571" s="47"/>
      <c r="AX571" s="54"/>
      <c r="BK571" s="23"/>
      <c r="BL571" s="23"/>
    </row>
    <row r="572">
      <c r="A572" s="46"/>
      <c r="B572" s="46"/>
      <c r="C572" s="46"/>
      <c r="D572" s="46"/>
      <c r="E572" s="47"/>
      <c r="AX572" s="54"/>
      <c r="BK572" s="23"/>
      <c r="BL572" s="23"/>
    </row>
    <row r="573">
      <c r="A573" s="46"/>
      <c r="B573" s="46"/>
      <c r="C573" s="46"/>
      <c r="D573" s="46"/>
      <c r="E573" s="47"/>
      <c r="AX573" s="54"/>
      <c r="BK573" s="23"/>
      <c r="BL573" s="23"/>
    </row>
    <row r="574">
      <c r="A574" s="46"/>
      <c r="B574" s="46"/>
      <c r="C574" s="46"/>
      <c r="D574" s="46"/>
      <c r="E574" s="47"/>
      <c r="AX574" s="54"/>
      <c r="BK574" s="23"/>
      <c r="BL574" s="23"/>
    </row>
    <row r="575">
      <c r="A575" s="46"/>
      <c r="B575" s="46"/>
      <c r="C575" s="46"/>
      <c r="D575" s="46"/>
      <c r="E575" s="47"/>
      <c r="AX575" s="54"/>
      <c r="BK575" s="23"/>
      <c r="BL575" s="23"/>
    </row>
    <row r="576">
      <c r="A576" s="46"/>
      <c r="B576" s="46"/>
      <c r="C576" s="46"/>
      <c r="D576" s="46"/>
      <c r="E576" s="47"/>
      <c r="AX576" s="54"/>
      <c r="BK576" s="23"/>
      <c r="BL576" s="23"/>
    </row>
    <row r="577">
      <c r="A577" s="46"/>
      <c r="B577" s="46"/>
      <c r="C577" s="46"/>
      <c r="D577" s="46"/>
      <c r="E577" s="47"/>
      <c r="AX577" s="54"/>
      <c r="BK577" s="23"/>
      <c r="BL577" s="23"/>
    </row>
    <row r="578">
      <c r="A578" s="46"/>
      <c r="B578" s="46"/>
      <c r="C578" s="46"/>
      <c r="D578" s="46"/>
      <c r="E578" s="47"/>
      <c r="AX578" s="54"/>
      <c r="BK578" s="23"/>
      <c r="BL578" s="23"/>
    </row>
    <row r="579">
      <c r="A579" s="46"/>
      <c r="B579" s="46"/>
      <c r="C579" s="46"/>
      <c r="D579" s="46"/>
      <c r="E579" s="47"/>
      <c r="AX579" s="54"/>
      <c r="BK579" s="23"/>
      <c r="BL579" s="23"/>
    </row>
    <row r="580">
      <c r="A580" s="46"/>
      <c r="B580" s="46"/>
      <c r="C580" s="46"/>
      <c r="D580" s="46"/>
      <c r="E580" s="47"/>
      <c r="AX580" s="54"/>
      <c r="BK580" s="23"/>
      <c r="BL580" s="23"/>
    </row>
    <row r="581">
      <c r="A581" s="46"/>
      <c r="B581" s="46"/>
      <c r="C581" s="46"/>
      <c r="D581" s="46"/>
      <c r="E581" s="47"/>
      <c r="AX581" s="54"/>
      <c r="BK581" s="23"/>
      <c r="BL581" s="23"/>
    </row>
    <row r="582">
      <c r="A582" s="46"/>
      <c r="B582" s="46"/>
      <c r="C582" s="46"/>
      <c r="D582" s="46"/>
      <c r="E582" s="47"/>
      <c r="AX582" s="54"/>
      <c r="BK582" s="23"/>
      <c r="BL582" s="23"/>
    </row>
    <row r="583">
      <c r="A583" s="46"/>
      <c r="B583" s="46"/>
      <c r="C583" s="46"/>
      <c r="D583" s="46"/>
      <c r="E583" s="47"/>
      <c r="AX583" s="54"/>
      <c r="BK583" s="23"/>
      <c r="BL583" s="23"/>
    </row>
    <row r="584">
      <c r="A584" s="46"/>
      <c r="B584" s="46"/>
      <c r="C584" s="46"/>
      <c r="D584" s="46"/>
      <c r="E584" s="47"/>
      <c r="AX584" s="54"/>
      <c r="BK584" s="23"/>
      <c r="BL584" s="23"/>
    </row>
    <row r="585">
      <c r="A585" s="46"/>
      <c r="B585" s="46"/>
      <c r="C585" s="46"/>
      <c r="D585" s="46"/>
      <c r="E585" s="47"/>
      <c r="AX585" s="54"/>
      <c r="BK585" s="23"/>
      <c r="BL585" s="23"/>
    </row>
    <row r="586">
      <c r="A586" s="46"/>
      <c r="B586" s="46"/>
      <c r="C586" s="46"/>
      <c r="D586" s="46"/>
      <c r="E586" s="47"/>
      <c r="AX586" s="54"/>
      <c r="BK586" s="23"/>
      <c r="BL586" s="23"/>
    </row>
    <row r="587">
      <c r="A587" s="46"/>
      <c r="B587" s="46"/>
      <c r="C587" s="46"/>
      <c r="D587" s="46"/>
      <c r="E587" s="47"/>
      <c r="AX587" s="54"/>
      <c r="BK587" s="23"/>
      <c r="BL587" s="23"/>
    </row>
    <row r="588">
      <c r="A588" s="46"/>
      <c r="B588" s="46"/>
      <c r="C588" s="46"/>
      <c r="D588" s="46"/>
      <c r="E588" s="47"/>
      <c r="AX588" s="54"/>
      <c r="BK588" s="23"/>
      <c r="BL588" s="23"/>
    </row>
    <row r="589">
      <c r="A589" s="46"/>
      <c r="B589" s="46"/>
      <c r="C589" s="46"/>
      <c r="D589" s="46"/>
      <c r="E589" s="47"/>
      <c r="AX589" s="54"/>
      <c r="BK589" s="23"/>
      <c r="BL589" s="23"/>
    </row>
    <row r="590">
      <c r="A590" s="46"/>
      <c r="B590" s="46"/>
      <c r="C590" s="46"/>
      <c r="D590" s="46"/>
      <c r="E590" s="47"/>
      <c r="AX590" s="54"/>
      <c r="BK590" s="23"/>
      <c r="BL590" s="23"/>
    </row>
    <row r="591">
      <c r="A591" s="46"/>
      <c r="B591" s="46"/>
      <c r="C591" s="46"/>
      <c r="D591" s="46"/>
      <c r="E591" s="47"/>
      <c r="AX591" s="54"/>
      <c r="BK591" s="23"/>
      <c r="BL591" s="23"/>
    </row>
    <row r="592">
      <c r="A592" s="46"/>
      <c r="B592" s="46"/>
      <c r="C592" s="46"/>
      <c r="D592" s="46"/>
      <c r="E592" s="47"/>
      <c r="AX592" s="54"/>
      <c r="BK592" s="23"/>
      <c r="BL592" s="23"/>
    </row>
    <row r="593">
      <c r="A593" s="46"/>
      <c r="B593" s="46"/>
      <c r="C593" s="46"/>
      <c r="D593" s="46"/>
      <c r="E593" s="47"/>
      <c r="AX593" s="54"/>
      <c r="BK593" s="23"/>
      <c r="BL593" s="23"/>
    </row>
    <row r="594">
      <c r="A594" s="46"/>
      <c r="B594" s="46"/>
      <c r="C594" s="46"/>
      <c r="D594" s="46"/>
      <c r="E594" s="47"/>
      <c r="AX594" s="54"/>
      <c r="BK594" s="23"/>
      <c r="BL594" s="23"/>
    </row>
    <row r="595">
      <c r="A595" s="46"/>
      <c r="B595" s="46"/>
      <c r="C595" s="46"/>
      <c r="D595" s="46"/>
      <c r="E595" s="47"/>
      <c r="AX595" s="54"/>
      <c r="BK595" s="23"/>
      <c r="BL595" s="23"/>
    </row>
    <row r="596">
      <c r="A596" s="46"/>
      <c r="B596" s="46"/>
      <c r="C596" s="46"/>
      <c r="D596" s="46"/>
      <c r="E596" s="47"/>
      <c r="AX596" s="54"/>
      <c r="BK596" s="23"/>
      <c r="BL596" s="23"/>
    </row>
    <row r="597">
      <c r="A597" s="46"/>
      <c r="B597" s="46"/>
      <c r="C597" s="46"/>
      <c r="D597" s="46"/>
      <c r="E597" s="47"/>
      <c r="AX597" s="54"/>
      <c r="BK597" s="23"/>
      <c r="BL597" s="23"/>
    </row>
    <row r="598">
      <c r="A598" s="46"/>
      <c r="B598" s="46"/>
      <c r="C598" s="46"/>
      <c r="D598" s="46"/>
      <c r="E598" s="47"/>
      <c r="AX598" s="54"/>
      <c r="BK598" s="23"/>
      <c r="BL598" s="23"/>
    </row>
    <row r="599">
      <c r="A599" s="46"/>
      <c r="B599" s="46"/>
      <c r="C599" s="46"/>
      <c r="D599" s="46"/>
      <c r="E599" s="47"/>
      <c r="AX599" s="54"/>
      <c r="BK599" s="23"/>
      <c r="BL599" s="23"/>
    </row>
    <row r="600">
      <c r="A600" s="46"/>
      <c r="B600" s="46"/>
      <c r="C600" s="46"/>
      <c r="D600" s="46"/>
      <c r="E600" s="47"/>
      <c r="AX600" s="54"/>
      <c r="BK600" s="23"/>
      <c r="BL600" s="23"/>
    </row>
    <row r="601">
      <c r="A601" s="46"/>
      <c r="B601" s="46"/>
      <c r="C601" s="46"/>
      <c r="D601" s="46"/>
      <c r="E601" s="47"/>
      <c r="AX601" s="54"/>
      <c r="BK601" s="23"/>
      <c r="BL601" s="23"/>
    </row>
    <row r="602">
      <c r="A602" s="46"/>
      <c r="B602" s="46"/>
      <c r="C602" s="46"/>
      <c r="D602" s="46"/>
      <c r="E602" s="47"/>
      <c r="AX602" s="54"/>
      <c r="BK602" s="23"/>
      <c r="BL602" s="23"/>
    </row>
    <row r="603">
      <c r="A603" s="46"/>
      <c r="B603" s="46"/>
      <c r="C603" s="46"/>
      <c r="D603" s="46"/>
      <c r="E603" s="47"/>
      <c r="AX603" s="54"/>
      <c r="BK603" s="23"/>
      <c r="BL603" s="23"/>
    </row>
    <row r="604">
      <c r="A604" s="46"/>
      <c r="B604" s="46"/>
      <c r="C604" s="46"/>
      <c r="D604" s="46"/>
      <c r="E604" s="47"/>
      <c r="AX604" s="54"/>
      <c r="BK604" s="23"/>
      <c r="BL604" s="23"/>
    </row>
    <row r="605">
      <c r="A605" s="46"/>
      <c r="B605" s="46"/>
      <c r="C605" s="46"/>
      <c r="D605" s="46"/>
      <c r="E605" s="47"/>
      <c r="AX605" s="54"/>
      <c r="BK605" s="23"/>
      <c r="BL605" s="23"/>
    </row>
    <row r="606">
      <c r="A606" s="46"/>
      <c r="B606" s="46"/>
      <c r="C606" s="46"/>
      <c r="D606" s="46"/>
      <c r="E606" s="47"/>
      <c r="AX606" s="54"/>
      <c r="BK606" s="23"/>
      <c r="BL606" s="23"/>
    </row>
    <row r="607">
      <c r="A607" s="46"/>
      <c r="B607" s="46"/>
      <c r="C607" s="46"/>
      <c r="D607" s="46"/>
      <c r="E607" s="47"/>
      <c r="AX607" s="54"/>
      <c r="BK607" s="23"/>
      <c r="BL607" s="23"/>
    </row>
    <row r="608">
      <c r="A608" s="46"/>
      <c r="B608" s="46"/>
      <c r="C608" s="46"/>
      <c r="D608" s="46"/>
      <c r="E608" s="47"/>
      <c r="AX608" s="54"/>
      <c r="BK608" s="23"/>
      <c r="BL608" s="23"/>
    </row>
    <row r="609">
      <c r="A609" s="46"/>
      <c r="B609" s="46"/>
      <c r="C609" s="46"/>
      <c r="D609" s="46"/>
      <c r="E609" s="47"/>
      <c r="AX609" s="54"/>
      <c r="BK609" s="23"/>
      <c r="BL609" s="23"/>
    </row>
    <row r="610">
      <c r="A610" s="46"/>
      <c r="B610" s="46"/>
      <c r="C610" s="46"/>
      <c r="D610" s="46"/>
      <c r="E610" s="47"/>
      <c r="AX610" s="54"/>
      <c r="BK610" s="23"/>
      <c r="BL610" s="23"/>
    </row>
    <row r="611">
      <c r="A611" s="46"/>
      <c r="B611" s="46"/>
      <c r="C611" s="46"/>
      <c r="D611" s="46"/>
      <c r="E611" s="47"/>
      <c r="AX611" s="54"/>
      <c r="BK611" s="23"/>
      <c r="BL611" s="23"/>
    </row>
    <row r="612">
      <c r="A612" s="46"/>
      <c r="B612" s="46"/>
      <c r="C612" s="46"/>
      <c r="D612" s="46"/>
      <c r="E612" s="47"/>
      <c r="AX612" s="54"/>
      <c r="BK612" s="23"/>
      <c r="BL612" s="23"/>
    </row>
    <row r="613">
      <c r="A613" s="46"/>
      <c r="B613" s="46"/>
      <c r="C613" s="46"/>
      <c r="D613" s="46"/>
      <c r="E613" s="47"/>
      <c r="AX613" s="54"/>
      <c r="BK613" s="23"/>
      <c r="BL613" s="23"/>
    </row>
    <row r="614">
      <c r="A614" s="46"/>
      <c r="B614" s="46"/>
      <c r="C614" s="46"/>
      <c r="D614" s="46"/>
      <c r="E614" s="47"/>
      <c r="AX614" s="54"/>
      <c r="BK614" s="23"/>
      <c r="BL614" s="23"/>
    </row>
    <row r="615">
      <c r="A615" s="46"/>
      <c r="B615" s="46"/>
      <c r="C615" s="46"/>
      <c r="D615" s="46"/>
      <c r="E615" s="47"/>
      <c r="AX615" s="54"/>
      <c r="BK615" s="23"/>
      <c r="BL615" s="23"/>
    </row>
    <row r="616">
      <c r="A616" s="46"/>
      <c r="B616" s="46"/>
      <c r="C616" s="46"/>
      <c r="D616" s="46"/>
      <c r="E616" s="47"/>
      <c r="AX616" s="54"/>
      <c r="BK616" s="23"/>
      <c r="BL616" s="23"/>
    </row>
    <row r="617">
      <c r="A617" s="46"/>
      <c r="B617" s="46"/>
      <c r="C617" s="46"/>
      <c r="D617" s="46"/>
      <c r="E617" s="47"/>
      <c r="AX617" s="54"/>
      <c r="BK617" s="23"/>
      <c r="BL617" s="23"/>
    </row>
    <row r="618">
      <c r="A618" s="46"/>
      <c r="B618" s="46"/>
      <c r="C618" s="46"/>
      <c r="D618" s="46"/>
      <c r="E618" s="47"/>
      <c r="AX618" s="54"/>
      <c r="BK618" s="23"/>
      <c r="BL618" s="23"/>
    </row>
    <row r="619">
      <c r="A619" s="46"/>
      <c r="B619" s="46"/>
      <c r="C619" s="46"/>
      <c r="D619" s="46"/>
      <c r="E619" s="47"/>
      <c r="AX619" s="54"/>
      <c r="BK619" s="23"/>
      <c r="BL619" s="23"/>
    </row>
    <row r="620">
      <c r="A620" s="46"/>
      <c r="B620" s="46"/>
      <c r="C620" s="46"/>
      <c r="D620" s="46"/>
      <c r="E620" s="47"/>
      <c r="AX620" s="54"/>
      <c r="BK620" s="23"/>
      <c r="BL620" s="23"/>
    </row>
    <row r="621">
      <c r="A621" s="46"/>
      <c r="B621" s="46"/>
      <c r="C621" s="46"/>
      <c r="D621" s="46"/>
      <c r="E621" s="47"/>
      <c r="AX621" s="54"/>
      <c r="BK621" s="23"/>
      <c r="BL621" s="23"/>
    </row>
    <row r="622">
      <c r="A622" s="46"/>
      <c r="B622" s="46"/>
      <c r="C622" s="46"/>
      <c r="D622" s="46"/>
      <c r="E622" s="47"/>
      <c r="AX622" s="54"/>
      <c r="BK622" s="23"/>
      <c r="BL622" s="23"/>
    </row>
    <row r="623">
      <c r="A623" s="46"/>
      <c r="B623" s="46"/>
      <c r="C623" s="46"/>
      <c r="D623" s="46"/>
      <c r="E623" s="47"/>
      <c r="AX623" s="54"/>
      <c r="BK623" s="23"/>
      <c r="BL623" s="23"/>
    </row>
    <row r="624">
      <c r="A624" s="46"/>
      <c r="B624" s="46"/>
      <c r="C624" s="46"/>
      <c r="D624" s="46"/>
      <c r="E624" s="47"/>
      <c r="AX624" s="54"/>
      <c r="BK624" s="23"/>
      <c r="BL624" s="23"/>
    </row>
    <row r="625">
      <c r="A625" s="46"/>
      <c r="B625" s="46"/>
      <c r="C625" s="46"/>
      <c r="D625" s="46"/>
      <c r="E625" s="47"/>
      <c r="AX625" s="54"/>
      <c r="BK625" s="23"/>
      <c r="BL625" s="23"/>
    </row>
    <row r="626">
      <c r="A626" s="46"/>
      <c r="B626" s="46"/>
      <c r="C626" s="46"/>
      <c r="D626" s="46"/>
      <c r="E626" s="47"/>
      <c r="AX626" s="54"/>
      <c r="BK626" s="23"/>
      <c r="BL626" s="23"/>
    </row>
    <row r="627">
      <c r="A627" s="46"/>
      <c r="B627" s="46"/>
      <c r="C627" s="46"/>
      <c r="D627" s="46"/>
      <c r="E627" s="47"/>
      <c r="AX627" s="54"/>
      <c r="BK627" s="23"/>
      <c r="BL627" s="23"/>
    </row>
    <row r="628">
      <c r="A628" s="46"/>
      <c r="B628" s="46"/>
      <c r="C628" s="46"/>
      <c r="D628" s="46"/>
      <c r="E628" s="47"/>
      <c r="AX628" s="54"/>
      <c r="BK628" s="23"/>
      <c r="BL628" s="23"/>
    </row>
    <row r="629">
      <c r="A629" s="46"/>
      <c r="B629" s="46"/>
      <c r="C629" s="46"/>
      <c r="D629" s="46"/>
      <c r="E629" s="47"/>
      <c r="AX629" s="54"/>
      <c r="BK629" s="23"/>
      <c r="BL629" s="23"/>
    </row>
    <row r="630">
      <c r="A630" s="46"/>
      <c r="B630" s="46"/>
      <c r="C630" s="46"/>
      <c r="D630" s="46"/>
      <c r="E630" s="47"/>
      <c r="AX630" s="54"/>
      <c r="BK630" s="23"/>
      <c r="BL630" s="23"/>
    </row>
    <row r="631">
      <c r="A631" s="46"/>
      <c r="B631" s="46"/>
      <c r="C631" s="46"/>
      <c r="D631" s="46"/>
      <c r="E631" s="47"/>
      <c r="AX631" s="54"/>
      <c r="BK631" s="23"/>
      <c r="BL631" s="23"/>
    </row>
    <row r="632">
      <c r="A632" s="46"/>
      <c r="B632" s="46"/>
      <c r="C632" s="46"/>
      <c r="D632" s="46"/>
      <c r="E632" s="47"/>
      <c r="AX632" s="54"/>
      <c r="BK632" s="23"/>
      <c r="BL632" s="23"/>
    </row>
    <row r="633">
      <c r="A633" s="46"/>
      <c r="B633" s="46"/>
      <c r="C633" s="46"/>
      <c r="D633" s="46"/>
      <c r="E633" s="47"/>
      <c r="AX633" s="54"/>
      <c r="BK633" s="23"/>
      <c r="BL633" s="23"/>
    </row>
    <row r="634">
      <c r="A634" s="46"/>
      <c r="B634" s="46"/>
      <c r="C634" s="46"/>
      <c r="D634" s="46"/>
      <c r="E634" s="47"/>
      <c r="AX634" s="54"/>
      <c r="BK634" s="23"/>
      <c r="BL634" s="23"/>
    </row>
    <row r="635">
      <c r="A635" s="46"/>
      <c r="B635" s="46"/>
      <c r="C635" s="46"/>
      <c r="D635" s="46"/>
      <c r="E635" s="47"/>
      <c r="AX635" s="54"/>
      <c r="BK635" s="23"/>
      <c r="BL635" s="23"/>
    </row>
    <row r="636">
      <c r="A636" s="46"/>
      <c r="B636" s="46"/>
      <c r="C636" s="46"/>
      <c r="D636" s="46"/>
      <c r="E636" s="47"/>
      <c r="AX636" s="54"/>
      <c r="BK636" s="23"/>
      <c r="BL636" s="23"/>
    </row>
    <row r="637">
      <c r="A637" s="46"/>
      <c r="B637" s="46"/>
      <c r="C637" s="46"/>
      <c r="D637" s="46"/>
      <c r="E637" s="47"/>
      <c r="AX637" s="54"/>
      <c r="BK637" s="23"/>
      <c r="BL637" s="23"/>
    </row>
    <row r="638">
      <c r="A638" s="46"/>
      <c r="B638" s="46"/>
      <c r="C638" s="46"/>
      <c r="D638" s="46"/>
      <c r="E638" s="47"/>
      <c r="AX638" s="54"/>
      <c r="BK638" s="23"/>
      <c r="BL638" s="23"/>
    </row>
    <row r="639">
      <c r="A639" s="46"/>
      <c r="B639" s="46"/>
      <c r="C639" s="46"/>
      <c r="D639" s="46"/>
      <c r="E639" s="47"/>
      <c r="AX639" s="54"/>
      <c r="BK639" s="23"/>
      <c r="BL639" s="23"/>
    </row>
    <row r="640">
      <c r="A640" s="46"/>
      <c r="B640" s="46"/>
      <c r="C640" s="46"/>
      <c r="D640" s="46"/>
      <c r="E640" s="47"/>
      <c r="AX640" s="54"/>
      <c r="BK640" s="23"/>
      <c r="BL640" s="23"/>
    </row>
    <row r="641">
      <c r="A641" s="46"/>
      <c r="B641" s="46"/>
      <c r="C641" s="46"/>
      <c r="D641" s="46"/>
      <c r="E641" s="47"/>
      <c r="AX641" s="54"/>
      <c r="BK641" s="23"/>
      <c r="BL641" s="23"/>
    </row>
    <row r="642">
      <c r="A642" s="46"/>
      <c r="B642" s="46"/>
      <c r="C642" s="46"/>
      <c r="D642" s="46"/>
      <c r="E642" s="47"/>
      <c r="AX642" s="54"/>
      <c r="BK642" s="23"/>
      <c r="BL642" s="23"/>
    </row>
    <row r="643">
      <c r="A643" s="46"/>
      <c r="B643" s="46"/>
      <c r="C643" s="46"/>
      <c r="D643" s="46"/>
      <c r="E643" s="47"/>
      <c r="AX643" s="54"/>
      <c r="BK643" s="23"/>
      <c r="BL643" s="23"/>
    </row>
    <row r="644">
      <c r="A644" s="46"/>
      <c r="B644" s="46"/>
      <c r="C644" s="46"/>
      <c r="D644" s="46"/>
      <c r="E644" s="47"/>
      <c r="AX644" s="54"/>
      <c r="BK644" s="23"/>
      <c r="BL644" s="23"/>
    </row>
    <row r="645">
      <c r="A645" s="46"/>
      <c r="B645" s="46"/>
      <c r="C645" s="46"/>
      <c r="D645" s="46"/>
      <c r="E645" s="47"/>
      <c r="AX645" s="54"/>
      <c r="BK645" s="23"/>
      <c r="BL645" s="23"/>
    </row>
    <row r="646">
      <c r="A646" s="46"/>
      <c r="B646" s="46"/>
      <c r="C646" s="46"/>
      <c r="D646" s="46"/>
      <c r="E646" s="47"/>
      <c r="AX646" s="54"/>
      <c r="BK646" s="23"/>
      <c r="BL646" s="23"/>
    </row>
    <row r="647">
      <c r="A647" s="46"/>
      <c r="B647" s="46"/>
      <c r="C647" s="46"/>
      <c r="D647" s="46"/>
      <c r="E647" s="47"/>
      <c r="AX647" s="54"/>
      <c r="BK647" s="23"/>
      <c r="BL647" s="23"/>
    </row>
    <row r="648">
      <c r="A648" s="46"/>
      <c r="B648" s="46"/>
      <c r="C648" s="46"/>
      <c r="D648" s="46"/>
      <c r="E648" s="47"/>
      <c r="AX648" s="54"/>
      <c r="BK648" s="23"/>
      <c r="BL648" s="23"/>
    </row>
    <row r="649">
      <c r="A649" s="46"/>
      <c r="B649" s="46"/>
      <c r="C649" s="46"/>
      <c r="D649" s="46"/>
      <c r="E649" s="47"/>
      <c r="AX649" s="54"/>
      <c r="BK649" s="23"/>
      <c r="BL649" s="23"/>
    </row>
    <row r="650">
      <c r="A650" s="46"/>
      <c r="B650" s="46"/>
      <c r="C650" s="46"/>
      <c r="D650" s="46"/>
      <c r="E650" s="47"/>
      <c r="AX650" s="54"/>
      <c r="BK650" s="23"/>
      <c r="BL650" s="23"/>
    </row>
    <row r="651">
      <c r="A651" s="46"/>
      <c r="B651" s="46"/>
      <c r="C651" s="46"/>
      <c r="D651" s="46"/>
      <c r="E651" s="47"/>
      <c r="AX651" s="54"/>
      <c r="BK651" s="23"/>
      <c r="BL651" s="23"/>
    </row>
    <row r="652">
      <c r="A652" s="46"/>
      <c r="B652" s="46"/>
      <c r="C652" s="46"/>
      <c r="D652" s="46"/>
      <c r="E652" s="47"/>
      <c r="AX652" s="54"/>
      <c r="BK652" s="23"/>
      <c r="BL652" s="23"/>
    </row>
    <row r="653">
      <c r="A653" s="46"/>
      <c r="B653" s="46"/>
      <c r="C653" s="46"/>
      <c r="D653" s="46"/>
      <c r="E653" s="47"/>
      <c r="AX653" s="54"/>
      <c r="BK653" s="23"/>
      <c r="BL653" s="23"/>
    </row>
    <row r="654">
      <c r="A654" s="46"/>
      <c r="B654" s="46"/>
      <c r="C654" s="46"/>
      <c r="D654" s="46"/>
      <c r="E654" s="47"/>
      <c r="AX654" s="54"/>
      <c r="BK654" s="23"/>
      <c r="BL654" s="23"/>
    </row>
    <row r="655">
      <c r="A655" s="46"/>
      <c r="B655" s="46"/>
      <c r="C655" s="46"/>
      <c r="D655" s="46"/>
      <c r="E655" s="47"/>
      <c r="AX655" s="54"/>
      <c r="BK655" s="23"/>
      <c r="BL655" s="23"/>
    </row>
    <row r="656">
      <c r="A656" s="46"/>
      <c r="B656" s="46"/>
      <c r="C656" s="46"/>
      <c r="D656" s="46"/>
      <c r="E656" s="47"/>
      <c r="AX656" s="54"/>
      <c r="BK656" s="23"/>
      <c r="BL656" s="23"/>
    </row>
    <row r="657">
      <c r="A657" s="46"/>
      <c r="B657" s="46"/>
      <c r="C657" s="46"/>
      <c r="D657" s="46"/>
      <c r="E657" s="47"/>
      <c r="AX657" s="54"/>
      <c r="BK657" s="23"/>
      <c r="BL657" s="23"/>
    </row>
    <row r="658">
      <c r="A658" s="46"/>
      <c r="B658" s="46"/>
      <c r="C658" s="46"/>
      <c r="D658" s="46"/>
      <c r="E658" s="47"/>
      <c r="AX658" s="54"/>
      <c r="BK658" s="23"/>
      <c r="BL658" s="23"/>
    </row>
    <row r="659">
      <c r="A659" s="46"/>
      <c r="B659" s="46"/>
      <c r="C659" s="46"/>
      <c r="D659" s="46"/>
      <c r="E659" s="47"/>
      <c r="AX659" s="54"/>
      <c r="BK659" s="23"/>
      <c r="BL659" s="23"/>
    </row>
    <row r="660">
      <c r="A660" s="46"/>
      <c r="B660" s="46"/>
      <c r="C660" s="46"/>
      <c r="D660" s="46"/>
      <c r="E660" s="47"/>
      <c r="AX660" s="54"/>
      <c r="BK660" s="23"/>
      <c r="BL660" s="23"/>
    </row>
    <row r="661">
      <c r="A661" s="46"/>
      <c r="B661" s="46"/>
      <c r="C661" s="46"/>
      <c r="D661" s="46"/>
      <c r="E661" s="47"/>
      <c r="AX661" s="54"/>
      <c r="BK661" s="23"/>
      <c r="BL661" s="23"/>
    </row>
    <row r="662">
      <c r="A662" s="46"/>
      <c r="B662" s="46"/>
      <c r="C662" s="46"/>
      <c r="D662" s="46"/>
      <c r="E662" s="47"/>
      <c r="AX662" s="54"/>
      <c r="BK662" s="23"/>
      <c r="BL662" s="23"/>
    </row>
    <row r="663">
      <c r="A663" s="46"/>
      <c r="B663" s="46"/>
      <c r="C663" s="46"/>
      <c r="D663" s="46"/>
      <c r="E663" s="47"/>
      <c r="AX663" s="54"/>
      <c r="BK663" s="23"/>
      <c r="BL663" s="23"/>
    </row>
    <row r="664">
      <c r="A664" s="46"/>
      <c r="B664" s="46"/>
      <c r="C664" s="46"/>
      <c r="D664" s="46"/>
      <c r="E664" s="47"/>
      <c r="AX664" s="54"/>
      <c r="BK664" s="23"/>
      <c r="BL664" s="23"/>
    </row>
    <row r="665">
      <c r="A665" s="46"/>
      <c r="B665" s="46"/>
      <c r="C665" s="46"/>
      <c r="D665" s="46"/>
      <c r="E665" s="47"/>
      <c r="AX665" s="54"/>
      <c r="BK665" s="23"/>
      <c r="BL665" s="23"/>
    </row>
    <row r="666">
      <c r="A666" s="46"/>
      <c r="B666" s="46"/>
      <c r="C666" s="46"/>
      <c r="D666" s="46"/>
      <c r="E666" s="47"/>
      <c r="AX666" s="54"/>
      <c r="BK666" s="23"/>
      <c r="BL666" s="23"/>
    </row>
    <row r="667">
      <c r="A667" s="46"/>
      <c r="B667" s="46"/>
      <c r="C667" s="46"/>
      <c r="D667" s="46"/>
      <c r="E667" s="47"/>
      <c r="AX667" s="54"/>
      <c r="BK667" s="23"/>
      <c r="BL667" s="23"/>
    </row>
    <row r="668">
      <c r="A668" s="46"/>
      <c r="B668" s="46"/>
      <c r="C668" s="46"/>
      <c r="D668" s="46"/>
      <c r="E668" s="47"/>
      <c r="AX668" s="54"/>
      <c r="BK668" s="23"/>
      <c r="BL668" s="23"/>
    </row>
    <row r="669">
      <c r="A669" s="46"/>
      <c r="B669" s="46"/>
      <c r="C669" s="46"/>
      <c r="D669" s="46"/>
      <c r="E669" s="47"/>
      <c r="AX669" s="54"/>
      <c r="BK669" s="23"/>
      <c r="BL669" s="23"/>
    </row>
    <row r="670">
      <c r="A670" s="46"/>
      <c r="B670" s="46"/>
      <c r="C670" s="46"/>
      <c r="D670" s="46"/>
      <c r="E670" s="47"/>
      <c r="AX670" s="54"/>
      <c r="BK670" s="23"/>
      <c r="BL670" s="23"/>
    </row>
    <row r="671">
      <c r="A671" s="46"/>
      <c r="B671" s="46"/>
      <c r="C671" s="46"/>
      <c r="D671" s="46"/>
      <c r="E671" s="47"/>
      <c r="AX671" s="54"/>
      <c r="BK671" s="23"/>
      <c r="BL671" s="23"/>
    </row>
    <row r="672">
      <c r="A672" s="46"/>
      <c r="B672" s="46"/>
      <c r="C672" s="46"/>
      <c r="D672" s="46"/>
      <c r="E672" s="47"/>
      <c r="AX672" s="54"/>
      <c r="BK672" s="23"/>
      <c r="BL672" s="23"/>
    </row>
    <row r="673">
      <c r="A673" s="46"/>
      <c r="B673" s="46"/>
      <c r="C673" s="46"/>
      <c r="D673" s="46"/>
      <c r="E673" s="47"/>
      <c r="AX673" s="54"/>
      <c r="BK673" s="23"/>
      <c r="BL673" s="23"/>
    </row>
    <row r="674">
      <c r="A674" s="46"/>
      <c r="B674" s="46"/>
      <c r="C674" s="46"/>
      <c r="D674" s="46"/>
      <c r="E674" s="47"/>
      <c r="AX674" s="54"/>
      <c r="BK674" s="23"/>
      <c r="BL674" s="23"/>
    </row>
    <row r="675">
      <c r="A675" s="46"/>
      <c r="B675" s="46"/>
      <c r="C675" s="46"/>
      <c r="D675" s="46"/>
      <c r="E675" s="47"/>
      <c r="AX675" s="54"/>
      <c r="BK675" s="23"/>
      <c r="BL675" s="23"/>
    </row>
    <row r="676">
      <c r="A676" s="46"/>
      <c r="B676" s="46"/>
      <c r="C676" s="46"/>
      <c r="D676" s="46"/>
      <c r="E676" s="47"/>
      <c r="AX676" s="54"/>
      <c r="BK676" s="23"/>
      <c r="BL676" s="23"/>
    </row>
    <row r="677">
      <c r="A677" s="46"/>
      <c r="B677" s="46"/>
      <c r="C677" s="46"/>
      <c r="D677" s="46"/>
      <c r="E677" s="47"/>
      <c r="AX677" s="54"/>
      <c r="BK677" s="23"/>
      <c r="BL677" s="23"/>
    </row>
    <row r="678">
      <c r="A678" s="46"/>
      <c r="B678" s="46"/>
      <c r="C678" s="46"/>
      <c r="D678" s="46"/>
      <c r="E678" s="47"/>
      <c r="AX678" s="54"/>
      <c r="BK678" s="23"/>
      <c r="BL678" s="23"/>
    </row>
    <row r="679">
      <c r="A679" s="46"/>
      <c r="B679" s="46"/>
      <c r="C679" s="46"/>
      <c r="D679" s="46"/>
      <c r="E679" s="47"/>
      <c r="AX679" s="54"/>
      <c r="BK679" s="23"/>
      <c r="BL679" s="23"/>
    </row>
    <row r="680">
      <c r="A680" s="46"/>
      <c r="B680" s="46"/>
      <c r="C680" s="46"/>
      <c r="D680" s="46"/>
      <c r="E680" s="47"/>
      <c r="AX680" s="54"/>
      <c r="BK680" s="23"/>
      <c r="BL680" s="23"/>
    </row>
    <row r="681">
      <c r="A681" s="46"/>
      <c r="B681" s="46"/>
      <c r="C681" s="46"/>
      <c r="D681" s="46"/>
      <c r="E681" s="47"/>
      <c r="AX681" s="54"/>
      <c r="BK681" s="23"/>
      <c r="BL681" s="23"/>
    </row>
    <row r="682">
      <c r="A682" s="46"/>
      <c r="B682" s="46"/>
      <c r="C682" s="46"/>
      <c r="D682" s="46"/>
      <c r="E682" s="47"/>
      <c r="AX682" s="54"/>
      <c r="BK682" s="23"/>
      <c r="BL682" s="23"/>
    </row>
    <row r="683">
      <c r="A683" s="46"/>
      <c r="B683" s="46"/>
      <c r="C683" s="46"/>
      <c r="D683" s="46"/>
      <c r="E683" s="47"/>
      <c r="AX683" s="54"/>
      <c r="BK683" s="23"/>
      <c r="BL683" s="23"/>
    </row>
    <row r="684">
      <c r="A684" s="46"/>
      <c r="B684" s="46"/>
      <c r="C684" s="46"/>
      <c r="D684" s="46"/>
      <c r="E684" s="47"/>
      <c r="AX684" s="54"/>
      <c r="BK684" s="23"/>
      <c r="BL684" s="23"/>
    </row>
    <row r="685">
      <c r="A685" s="46"/>
      <c r="B685" s="46"/>
      <c r="C685" s="46"/>
      <c r="D685" s="46"/>
      <c r="E685" s="47"/>
      <c r="AX685" s="54"/>
      <c r="BK685" s="23"/>
      <c r="BL685" s="23"/>
    </row>
    <row r="686">
      <c r="A686" s="46"/>
      <c r="B686" s="46"/>
      <c r="C686" s="46"/>
      <c r="D686" s="46"/>
      <c r="E686" s="47"/>
      <c r="AX686" s="54"/>
      <c r="BK686" s="23"/>
      <c r="BL686" s="23"/>
    </row>
    <row r="687">
      <c r="A687" s="46"/>
      <c r="B687" s="46"/>
      <c r="C687" s="46"/>
      <c r="D687" s="46"/>
      <c r="E687" s="47"/>
      <c r="AX687" s="54"/>
      <c r="BK687" s="23"/>
      <c r="BL687" s="23"/>
    </row>
    <row r="688">
      <c r="A688" s="46"/>
      <c r="B688" s="46"/>
      <c r="C688" s="46"/>
      <c r="D688" s="46"/>
      <c r="E688" s="47"/>
      <c r="AX688" s="54"/>
      <c r="BK688" s="23"/>
      <c r="BL688" s="23"/>
    </row>
    <row r="689">
      <c r="A689" s="46"/>
      <c r="B689" s="46"/>
      <c r="C689" s="46"/>
      <c r="D689" s="46"/>
      <c r="E689" s="47"/>
      <c r="AX689" s="54"/>
      <c r="BK689" s="23"/>
      <c r="BL689" s="23"/>
    </row>
    <row r="690">
      <c r="A690" s="46"/>
      <c r="B690" s="46"/>
      <c r="C690" s="46"/>
      <c r="D690" s="46"/>
      <c r="E690" s="47"/>
      <c r="AX690" s="54"/>
      <c r="BK690" s="23"/>
      <c r="BL690" s="23"/>
    </row>
    <row r="691">
      <c r="A691" s="46"/>
      <c r="B691" s="46"/>
      <c r="C691" s="46"/>
      <c r="D691" s="46"/>
      <c r="E691" s="47"/>
      <c r="AX691" s="54"/>
      <c r="BK691" s="23"/>
      <c r="BL691" s="23"/>
    </row>
    <row r="692">
      <c r="A692" s="46"/>
      <c r="B692" s="46"/>
      <c r="C692" s="46"/>
      <c r="D692" s="46"/>
      <c r="E692" s="47"/>
      <c r="AX692" s="54"/>
      <c r="BK692" s="23"/>
      <c r="BL692" s="23"/>
    </row>
    <row r="693">
      <c r="A693" s="46"/>
      <c r="B693" s="46"/>
      <c r="C693" s="46"/>
      <c r="D693" s="46"/>
      <c r="E693" s="47"/>
      <c r="AX693" s="54"/>
      <c r="BK693" s="23"/>
      <c r="BL693" s="23"/>
    </row>
    <row r="694">
      <c r="A694" s="46"/>
      <c r="B694" s="46"/>
      <c r="C694" s="46"/>
      <c r="D694" s="46"/>
      <c r="E694" s="47"/>
      <c r="AX694" s="54"/>
      <c r="BK694" s="23"/>
      <c r="BL694" s="23"/>
    </row>
    <row r="695">
      <c r="A695" s="46"/>
      <c r="B695" s="46"/>
      <c r="C695" s="46"/>
      <c r="D695" s="46"/>
      <c r="E695" s="47"/>
      <c r="AX695" s="54"/>
      <c r="BK695" s="23"/>
      <c r="BL695" s="23"/>
    </row>
    <row r="696">
      <c r="A696" s="46"/>
      <c r="B696" s="46"/>
      <c r="C696" s="46"/>
      <c r="D696" s="46"/>
      <c r="E696" s="47"/>
      <c r="AX696" s="54"/>
      <c r="BK696" s="23"/>
      <c r="BL696" s="23"/>
    </row>
    <row r="697">
      <c r="A697" s="46"/>
      <c r="B697" s="46"/>
      <c r="C697" s="46"/>
      <c r="D697" s="46"/>
      <c r="E697" s="47"/>
      <c r="AX697" s="54"/>
      <c r="BK697" s="23"/>
      <c r="BL697" s="23"/>
    </row>
    <row r="698">
      <c r="A698" s="46"/>
      <c r="B698" s="46"/>
      <c r="C698" s="46"/>
      <c r="D698" s="46"/>
      <c r="E698" s="47"/>
      <c r="AX698" s="54"/>
      <c r="BK698" s="23"/>
      <c r="BL698" s="23"/>
    </row>
    <row r="699">
      <c r="A699" s="46"/>
      <c r="B699" s="46"/>
      <c r="C699" s="46"/>
      <c r="D699" s="46"/>
      <c r="E699" s="47"/>
      <c r="AX699" s="54"/>
      <c r="BK699" s="23"/>
      <c r="BL699" s="23"/>
    </row>
    <row r="700">
      <c r="A700" s="46"/>
      <c r="B700" s="46"/>
      <c r="C700" s="46"/>
      <c r="D700" s="46"/>
      <c r="E700" s="47"/>
      <c r="AX700" s="54"/>
      <c r="BK700" s="23"/>
      <c r="BL700" s="23"/>
    </row>
    <row r="701">
      <c r="A701" s="46"/>
      <c r="B701" s="46"/>
      <c r="C701" s="46"/>
      <c r="D701" s="46"/>
      <c r="E701" s="47"/>
      <c r="AX701" s="54"/>
      <c r="BK701" s="23"/>
      <c r="BL701" s="23"/>
    </row>
    <row r="702">
      <c r="A702" s="46"/>
      <c r="B702" s="46"/>
      <c r="C702" s="46"/>
      <c r="D702" s="46"/>
      <c r="E702" s="47"/>
      <c r="AX702" s="54"/>
      <c r="BK702" s="23"/>
      <c r="BL702" s="23"/>
    </row>
    <row r="703">
      <c r="A703" s="46"/>
      <c r="B703" s="46"/>
      <c r="C703" s="46"/>
      <c r="D703" s="46"/>
      <c r="E703" s="47"/>
      <c r="AX703" s="54"/>
      <c r="BK703" s="23"/>
      <c r="BL703" s="23"/>
    </row>
    <row r="704">
      <c r="A704" s="46"/>
      <c r="B704" s="46"/>
      <c r="C704" s="46"/>
      <c r="D704" s="46"/>
      <c r="E704" s="47"/>
      <c r="AX704" s="54"/>
      <c r="BK704" s="23"/>
      <c r="BL704" s="23"/>
    </row>
    <row r="705">
      <c r="A705" s="46"/>
      <c r="B705" s="46"/>
      <c r="C705" s="46"/>
      <c r="D705" s="46"/>
      <c r="E705" s="47"/>
      <c r="AX705" s="54"/>
      <c r="BK705" s="23"/>
      <c r="BL705" s="23"/>
    </row>
    <row r="706">
      <c r="A706" s="46"/>
      <c r="B706" s="46"/>
      <c r="C706" s="46"/>
      <c r="D706" s="46"/>
      <c r="E706" s="47"/>
      <c r="AX706" s="54"/>
      <c r="BK706" s="23"/>
      <c r="BL706" s="23"/>
    </row>
    <row r="707">
      <c r="A707" s="46"/>
      <c r="B707" s="46"/>
      <c r="C707" s="46"/>
      <c r="D707" s="46"/>
      <c r="E707" s="47"/>
      <c r="AX707" s="54"/>
      <c r="BK707" s="23"/>
      <c r="BL707" s="23"/>
    </row>
    <row r="708">
      <c r="A708" s="46"/>
      <c r="B708" s="46"/>
      <c r="C708" s="46"/>
      <c r="D708" s="46"/>
      <c r="E708" s="47"/>
      <c r="AX708" s="54"/>
      <c r="BK708" s="23"/>
      <c r="BL708" s="23"/>
    </row>
    <row r="709">
      <c r="A709" s="46"/>
      <c r="B709" s="46"/>
      <c r="C709" s="46"/>
      <c r="D709" s="46"/>
      <c r="E709" s="47"/>
      <c r="AX709" s="54"/>
      <c r="BK709" s="23"/>
      <c r="BL709" s="23"/>
    </row>
    <row r="710">
      <c r="A710" s="46"/>
      <c r="B710" s="46"/>
      <c r="C710" s="46"/>
      <c r="D710" s="46"/>
      <c r="E710" s="47"/>
      <c r="AX710" s="54"/>
      <c r="BK710" s="23"/>
      <c r="BL710" s="23"/>
    </row>
    <row r="711">
      <c r="A711" s="46"/>
      <c r="B711" s="46"/>
      <c r="C711" s="46"/>
      <c r="D711" s="46"/>
      <c r="E711" s="47"/>
      <c r="AX711" s="54"/>
      <c r="BK711" s="23"/>
      <c r="BL711" s="23"/>
    </row>
    <row r="712">
      <c r="A712" s="46"/>
      <c r="B712" s="46"/>
      <c r="C712" s="46"/>
      <c r="D712" s="46"/>
      <c r="E712" s="47"/>
      <c r="AX712" s="54"/>
      <c r="BK712" s="23"/>
      <c r="BL712" s="23"/>
    </row>
    <row r="713">
      <c r="A713" s="46"/>
      <c r="B713" s="46"/>
      <c r="C713" s="46"/>
      <c r="D713" s="46"/>
      <c r="E713" s="47"/>
      <c r="AX713" s="54"/>
      <c r="BK713" s="23"/>
      <c r="BL713" s="23"/>
    </row>
    <row r="714">
      <c r="A714" s="46"/>
      <c r="B714" s="46"/>
      <c r="C714" s="46"/>
      <c r="D714" s="46"/>
      <c r="E714" s="47"/>
      <c r="AX714" s="54"/>
      <c r="BK714" s="23"/>
      <c r="BL714" s="23"/>
    </row>
    <row r="715">
      <c r="A715" s="46"/>
      <c r="B715" s="46"/>
      <c r="C715" s="46"/>
      <c r="D715" s="46"/>
      <c r="E715" s="47"/>
      <c r="AX715" s="54"/>
      <c r="BK715" s="23"/>
      <c r="BL715" s="23"/>
    </row>
    <row r="716">
      <c r="A716" s="46"/>
      <c r="B716" s="46"/>
      <c r="C716" s="46"/>
      <c r="D716" s="46"/>
      <c r="E716" s="47"/>
      <c r="AX716" s="54"/>
      <c r="BK716" s="23"/>
      <c r="BL716" s="23"/>
    </row>
    <row r="717">
      <c r="A717" s="46"/>
      <c r="B717" s="46"/>
      <c r="C717" s="46"/>
      <c r="D717" s="46"/>
      <c r="E717" s="47"/>
      <c r="AX717" s="54"/>
      <c r="BK717" s="23"/>
      <c r="BL717" s="23"/>
    </row>
    <row r="718">
      <c r="A718" s="46"/>
      <c r="B718" s="46"/>
      <c r="C718" s="46"/>
      <c r="D718" s="46"/>
      <c r="E718" s="47"/>
      <c r="AX718" s="54"/>
      <c r="BK718" s="23"/>
      <c r="BL718" s="23"/>
    </row>
    <row r="719">
      <c r="A719" s="46"/>
      <c r="B719" s="46"/>
      <c r="C719" s="46"/>
      <c r="D719" s="46"/>
      <c r="E719" s="47"/>
      <c r="AX719" s="54"/>
      <c r="BK719" s="23"/>
      <c r="BL719" s="23"/>
    </row>
    <row r="720">
      <c r="A720" s="46"/>
      <c r="B720" s="46"/>
      <c r="C720" s="46"/>
      <c r="D720" s="46"/>
      <c r="E720" s="47"/>
      <c r="AX720" s="54"/>
      <c r="BK720" s="23"/>
      <c r="BL720" s="23"/>
    </row>
    <row r="721">
      <c r="A721" s="46"/>
      <c r="B721" s="46"/>
      <c r="C721" s="46"/>
      <c r="D721" s="46"/>
      <c r="E721" s="47"/>
      <c r="AX721" s="54"/>
      <c r="BK721" s="23"/>
      <c r="BL721" s="23"/>
    </row>
    <row r="722">
      <c r="A722" s="46"/>
      <c r="B722" s="46"/>
      <c r="C722" s="46"/>
      <c r="D722" s="46"/>
      <c r="E722" s="47"/>
      <c r="AX722" s="54"/>
      <c r="BK722" s="23"/>
      <c r="BL722" s="23"/>
    </row>
    <row r="723">
      <c r="A723" s="46"/>
      <c r="B723" s="46"/>
      <c r="C723" s="46"/>
      <c r="D723" s="46"/>
      <c r="E723" s="47"/>
      <c r="AX723" s="54"/>
      <c r="BK723" s="23"/>
      <c r="BL723" s="23"/>
    </row>
    <row r="724">
      <c r="A724" s="46"/>
      <c r="B724" s="46"/>
      <c r="C724" s="46"/>
      <c r="D724" s="46"/>
      <c r="E724" s="47"/>
      <c r="AX724" s="54"/>
      <c r="BK724" s="23"/>
      <c r="BL724" s="23"/>
    </row>
    <row r="725">
      <c r="A725" s="46"/>
      <c r="B725" s="46"/>
      <c r="C725" s="46"/>
      <c r="D725" s="46"/>
      <c r="E725" s="47"/>
      <c r="AX725" s="54"/>
      <c r="BK725" s="23"/>
      <c r="BL725" s="23"/>
    </row>
    <row r="726">
      <c r="A726" s="46"/>
      <c r="B726" s="46"/>
      <c r="C726" s="46"/>
      <c r="D726" s="46"/>
      <c r="E726" s="47"/>
      <c r="AX726" s="54"/>
      <c r="BK726" s="23"/>
      <c r="BL726" s="23"/>
    </row>
    <row r="727">
      <c r="A727" s="46"/>
      <c r="B727" s="46"/>
      <c r="C727" s="46"/>
      <c r="D727" s="46"/>
      <c r="E727" s="47"/>
      <c r="AX727" s="54"/>
      <c r="BK727" s="23"/>
      <c r="BL727" s="23"/>
    </row>
    <row r="728">
      <c r="A728" s="46"/>
      <c r="B728" s="46"/>
      <c r="C728" s="46"/>
      <c r="D728" s="46"/>
      <c r="E728" s="47"/>
      <c r="AX728" s="54"/>
      <c r="BK728" s="23"/>
      <c r="BL728" s="23"/>
    </row>
    <row r="729">
      <c r="A729" s="46"/>
      <c r="B729" s="46"/>
      <c r="C729" s="46"/>
      <c r="D729" s="46"/>
      <c r="E729" s="47"/>
      <c r="AX729" s="54"/>
      <c r="BK729" s="23"/>
      <c r="BL729" s="23"/>
    </row>
    <row r="730">
      <c r="A730" s="46"/>
      <c r="B730" s="46"/>
      <c r="C730" s="46"/>
      <c r="D730" s="46"/>
      <c r="E730" s="47"/>
      <c r="AX730" s="54"/>
      <c r="BK730" s="23"/>
      <c r="BL730" s="23"/>
    </row>
    <row r="731">
      <c r="A731" s="46"/>
      <c r="B731" s="46"/>
      <c r="C731" s="46"/>
      <c r="D731" s="46"/>
      <c r="E731" s="47"/>
      <c r="AX731" s="54"/>
      <c r="BK731" s="23"/>
      <c r="BL731" s="23"/>
    </row>
    <row r="732">
      <c r="A732" s="46"/>
      <c r="B732" s="46"/>
      <c r="C732" s="46"/>
      <c r="D732" s="46"/>
      <c r="E732" s="47"/>
      <c r="AX732" s="54"/>
      <c r="BK732" s="23"/>
      <c r="BL732" s="23"/>
    </row>
    <row r="733">
      <c r="A733" s="46"/>
      <c r="B733" s="46"/>
      <c r="C733" s="46"/>
      <c r="D733" s="46"/>
      <c r="E733" s="47"/>
      <c r="AX733" s="54"/>
      <c r="BK733" s="23"/>
      <c r="BL733" s="23"/>
    </row>
    <row r="734">
      <c r="A734" s="46"/>
      <c r="B734" s="46"/>
      <c r="C734" s="46"/>
      <c r="D734" s="46"/>
      <c r="E734" s="47"/>
      <c r="AX734" s="54"/>
      <c r="BK734" s="23"/>
      <c r="BL734" s="23"/>
    </row>
    <row r="735">
      <c r="A735" s="46"/>
      <c r="B735" s="46"/>
      <c r="C735" s="46"/>
      <c r="D735" s="46"/>
      <c r="E735" s="47"/>
      <c r="AX735" s="54"/>
      <c r="BK735" s="23"/>
      <c r="BL735" s="23"/>
    </row>
    <row r="736">
      <c r="A736" s="46"/>
      <c r="B736" s="46"/>
      <c r="C736" s="46"/>
      <c r="D736" s="46"/>
      <c r="E736" s="47"/>
      <c r="AX736" s="54"/>
      <c r="BK736" s="23"/>
      <c r="BL736" s="23"/>
    </row>
    <row r="737">
      <c r="A737" s="46"/>
      <c r="B737" s="46"/>
      <c r="C737" s="46"/>
      <c r="D737" s="46"/>
      <c r="E737" s="47"/>
      <c r="AX737" s="54"/>
      <c r="BK737" s="23"/>
      <c r="BL737" s="23"/>
    </row>
    <row r="738">
      <c r="A738" s="46"/>
      <c r="B738" s="46"/>
      <c r="C738" s="46"/>
      <c r="D738" s="46"/>
      <c r="E738" s="47"/>
      <c r="AX738" s="54"/>
      <c r="BK738" s="23"/>
      <c r="BL738" s="23"/>
    </row>
    <row r="739">
      <c r="A739" s="46"/>
      <c r="B739" s="46"/>
      <c r="C739" s="46"/>
      <c r="D739" s="46"/>
      <c r="E739" s="47"/>
      <c r="AX739" s="54"/>
      <c r="BK739" s="23"/>
      <c r="BL739" s="23"/>
    </row>
    <row r="740">
      <c r="A740" s="46"/>
      <c r="B740" s="46"/>
      <c r="C740" s="46"/>
      <c r="D740" s="46"/>
      <c r="E740" s="47"/>
      <c r="AX740" s="54"/>
      <c r="BK740" s="23"/>
      <c r="BL740" s="23"/>
    </row>
    <row r="741">
      <c r="A741" s="46"/>
      <c r="B741" s="46"/>
      <c r="C741" s="46"/>
      <c r="D741" s="46"/>
      <c r="E741" s="47"/>
      <c r="AX741" s="54"/>
      <c r="BK741" s="23"/>
      <c r="BL741" s="23"/>
    </row>
    <row r="742">
      <c r="A742" s="46"/>
      <c r="B742" s="46"/>
      <c r="C742" s="46"/>
      <c r="D742" s="46"/>
      <c r="E742" s="47"/>
      <c r="AX742" s="54"/>
      <c r="BK742" s="23"/>
      <c r="BL742" s="23"/>
    </row>
    <row r="743">
      <c r="A743" s="46"/>
      <c r="B743" s="46"/>
      <c r="C743" s="46"/>
      <c r="D743" s="46"/>
      <c r="E743" s="47"/>
      <c r="AX743" s="54"/>
      <c r="BK743" s="23"/>
      <c r="BL743" s="23"/>
    </row>
    <row r="744">
      <c r="A744" s="46"/>
      <c r="B744" s="46"/>
      <c r="C744" s="46"/>
      <c r="D744" s="46"/>
      <c r="E744" s="47"/>
      <c r="AX744" s="54"/>
      <c r="BK744" s="23"/>
      <c r="BL744" s="23"/>
    </row>
    <row r="745">
      <c r="A745" s="46"/>
      <c r="B745" s="46"/>
      <c r="C745" s="46"/>
      <c r="D745" s="46"/>
      <c r="E745" s="47"/>
      <c r="AX745" s="54"/>
      <c r="BK745" s="23"/>
      <c r="BL745" s="23"/>
    </row>
    <row r="746">
      <c r="A746" s="46"/>
      <c r="B746" s="46"/>
      <c r="C746" s="46"/>
      <c r="D746" s="46"/>
      <c r="E746" s="47"/>
      <c r="AX746" s="54"/>
      <c r="BK746" s="23"/>
      <c r="BL746" s="23"/>
    </row>
    <row r="747">
      <c r="A747" s="46"/>
      <c r="B747" s="46"/>
      <c r="C747" s="46"/>
      <c r="D747" s="46"/>
      <c r="E747" s="47"/>
      <c r="AX747" s="54"/>
      <c r="BK747" s="23"/>
      <c r="BL747" s="23"/>
    </row>
    <row r="748">
      <c r="A748" s="46"/>
      <c r="B748" s="46"/>
      <c r="C748" s="46"/>
      <c r="D748" s="46"/>
      <c r="E748" s="47"/>
      <c r="AX748" s="54"/>
      <c r="BK748" s="23"/>
      <c r="BL748" s="23"/>
    </row>
    <row r="749">
      <c r="A749" s="46"/>
      <c r="B749" s="46"/>
      <c r="C749" s="46"/>
      <c r="D749" s="46"/>
      <c r="E749" s="47"/>
      <c r="AX749" s="54"/>
      <c r="BK749" s="23"/>
      <c r="BL749" s="23"/>
    </row>
    <row r="750">
      <c r="A750" s="46"/>
      <c r="B750" s="46"/>
      <c r="C750" s="46"/>
      <c r="D750" s="46"/>
      <c r="E750" s="47"/>
      <c r="AX750" s="54"/>
      <c r="BK750" s="23"/>
      <c r="BL750" s="23"/>
    </row>
    <row r="751">
      <c r="A751" s="46"/>
      <c r="B751" s="46"/>
      <c r="C751" s="46"/>
      <c r="D751" s="46"/>
      <c r="E751" s="47"/>
      <c r="AX751" s="54"/>
      <c r="BK751" s="23"/>
      <c r="BL751" s="23"/>
    </row>
    <row r="752">
      <c r="A752" s="46"/>
      <c r="B752" s="46"/>
      <c r="C752" s="46"/>
      <c r="D752" s="46"/>
      <c r="E752" s="47"/>
      <c r="AX752" s="54"/>
      <c r="BK752" s="23"/>
      <c r="BL752" s="23"/>
    </row>
    <row r="753">
      <c r="A753" s="46"/>
      <c r="B753" s="46"/>
      <c r="C753" s="46"/>
      <c r="D753" s="46"/>
      <c r="E753" s="47"/>
      <c r="AX753" s="54"/>
      <c r="BK753" s="23"/>
      <c r="BL753" s="23"/>
    </row>
    <row r="754">
      <c r="A754" s="46"/>
      <c r="B754" s="46"/>
      <c r="C754" s="46"/>
      <c r="D754" s="46"/>
      <c r="E754" s="47"/>
      <c r="AX754" s="54"/>
      <c r="BK754" s="23"/>
      <c r="BL754" s="23"/>
    </row>
    <row r="755">
      <c r="A755" s="46"/>
      <c r="B755" s="46"/>
      <c r="C755" s="46"/>
      <c r="D755" s="46"/>
      <c r="E755" s="47"/>
      <c r="AX755" s="54"/>
      <c r="BK755" s="23"/>
      <c r="BL755" s="23"/>
    </row>
    <row r="756">
      <c r="A756" s="46"/>
      <c r="B756" s="46"/>
      <c r="C756" s="46"/>
      <c r="D756" s="46"/>
      <c r="E756" s="47"/>
      <c r="AX756" s="54"/>
      <c r="BK756" s="23"/>
      <c r="BL756" s="23"/>
    </row>
    <row r="757">
      <c r="A757" s="46"/>
      <c r="B757" s="46"/>
      <c r="C757" s="46"/>
      <c r="D757" s="46"/>
      <c r="E757" s="47"/>
      <c r="AX757" s="54"/>
      <c r="BK757" s="23"/>
      <c r="BL757" s="23"/>
    </row>
    <row r="758">
      <c r="A758" s="46"/>
      <c r="B758" s="46"/>
      <c r="C758" s="46"/>
      <c r="D758" s="46"/>
      <c r="E758" s="47"/>
      <c r="AX758" s="54"/>
      <c r="BK758" s="23"/>
      <c r="BL758" s="23"/>
    </row>
    <row r="759">
      <c r="A759" s="46"/>
      <c r="B759" s="46"/>
      <c r="C759" s="46"/>
      <c r="D759" s="46"/>
      <c r="E759" s="47"/>
      <c r="AX759" s="54"/>
      <c r="BK759" s="23"/>
      <c r="BL759" s="23"/>
    </row>
    <row r="760">
      <c r="A760" s="46"/>
      <c r="B760" s="46"/>
      <c r="C760" s="46"/>
      <c r="D760" s="46"/>
      <c r="E760" s="47"/>
      <c r="AX760" s="54"/>
      <c r="BK760" s="23"/>
      <c r="BL760" s="23"/>
    </row>
    <row r="761">
      <c r="A761" s="46"/>
      <c r="B761" s="46"/>
      <c r="C761" s="46"/>
      <c r="D761" s="46"/>
      <c r="E761" s="47"/>
      <c r="AX761" s="54"/>
      <c r="BK761" s="23"/>
      <c r="BL761" s="23"/>
    </row>
    <row r="762">
      <c r="A762" s="46"/>
      <c r="B762" s="46"/>
      <c r="C762" s="46"/>
      <c r="D762" s="46"/>
      <c r="E762" s="47"/>
      <c r="AX762" s="54"/>
      <c r="BK762" s="23"/>
      <c r="BL762" s="23"/>
    </row>
    <row r="763">
      <c r="A763" s="46"/>
      <c r="B763" s="46"/>
      <c r="C763" s="46"/>
      <c r="D763" s="46"/>
      <c r="E763" s="47"/>
      <c r="AX763" s="54"/>
      <c r="BK763" s="23"/>
      <c r="BL763" s="23"/>
    </row>
    <row r="764">
      <c r="A764" s="46"/>
      <c r="B764" s="46"/>
      <c r="C764" s="46"/>
      <c r="D764" s="46"/>
      <c r="E764" s="47"/>
      <c r="AX764" s="54"/>
      <c r="BK764" s="23"/>
      <c r="BL764" s="23"/>
    </row>
    <row r="765">
      <c r="A765" s="46"/>
      <c r="B765" s="46"/>
      <c r="C765" s="46"/>
      <c r="D765" s="46"/>
      <c r="E765" s="47"/>
      <c r="AX765" s="54"/>
      <c r="BK765" s="23"/>
      <c r="BL765" s="23"/>
    </row>
    <row r="766">
      <c r="A766" s="46"/>
      <c r="B766" s="46"/>
      <c r="C766" s="46"/>
      <c r="D766" s="46"/>
      <c r="E766" s="47"/>
      <c r="AX766" s="54"/>
      <c r="BK766" s="23"/>
      <c r="BL766" s="23"/>
    </row>
    <row r="767">
      <c r="A767" s="46"/>
      <c r="B767" s="46"/>
      <c r="C767" s="46"/>
      <c r="D767" s="46"/>
      <c r="E767" s="47"/>
      <c r="AX767" s="54"/>
      <c r="BK767" s="23"/>
      <c r="BL767" s="23"/>
    </row>
    <row r="768">
      <c r="A768" s="46"/>
      <c r="B768" s="46"/>
      <c r="C768" s="46"/>
      <c r="D768" s="46"/>
      <c r="E768" s="47"/>
      <c r="AX768" s="54"/>
      <c r="BK768" s="23"/>
      <c r="BL768" s="23"/>
    </row>
    <row r="769">
      <c r="A769" s="46"/>
      <c r="B769" s="46"/>
      <c r="C769" s="46"/>
      <c r="D769" s="46"/>
      <c r="E769" s="47"/>
      <c r="AX769" s="54"/>
      <c r="BK769" s="23"/>
      <c r="BL769" s="23"/>
    </row>
    <row r="770">
      <c r="A770" s="46"/>
      <c r="B770" s="46"/>
      <c r="C770" s="46"/>
      <c r="D770" s="46"/>
      <c r="E770" s="47"/>
      <c r="AX770" s="54"/>
      <c r="BK770" s="23"/>
      <c r="BL770" s="23"/>
    </row>
    <row r="771">
      <c r="A771" s="46"/>
      <c r="B771" s="46"/>
      <c r="C771" s="46"/>
      <c r="D771" s="46"/>
      <c r="E771" s="47"/>
      <c r="AX771" s="54"/>
      <c r="BK771" s="23"/>
      <c r="BL771" s="23"/>
    </row>
    <row r="772">
      <c r="A772" s="46"/>
      <c r="B772" s="46"/>
      <c r="C772" s="46"/>
      <c r="D772" s="46"/>
      <c r="E772" s="47"/>
      <c r="AX772" s="54"/>
      <c r="BK772" s="23"/>
      <c r="BL772" s="23"/>
    </row>
    <row r="773">
      <c r="A773" s="46"/>
      <c r="B773" s="46"/>
      <c r="C773" s="46"/>
      <c r="D773" s="46"/>
      <c r="E773" s="47"/>
      <c r="AX773" s="54"/>
      <c r="BK773" s="23"/>
      <c r="BL773" s="23"/>
    </row>
    <row r="774">
      <c r="A774" s="46"/>
      <c r="B774" s="46"/>
      <c r="C774" s="46"/>
      <c r="D774" s="46"/>
      <c r="E774" s="47"/>
      <c r="AX774" s="54"/>
      <c r="BK774" s="23"/>
      <c r="BL774" s="23"/>
    </row>
    <row r="775">
      <c r="A775" s="46"/>
      <c r="B775" s="46"/>
      <c r="C775" s="46"/>
      <c r="D775" s="46"/>
      <c r="E775" s="47"/>
      <c r="AX775" s="54"/>
      <c r="BK775" s="23"/>
      <c r="BL775" s="23"/>
    </row>
    <row r="776">
      <c r="A776" s="46"/>
      <c r="B776" s="46"/>
      <c r="C776" s="46"/>
      <c r="D776" s="46"/>
      <c r="E776" s="47"/>
      <c r="AX776" s="54"/>
      <c r="BK776" s="23"/>
      <c r="BL776" s="23"/>
    </row>
    <row r="777">
      <c r="A777" s="46"/>
      <c r="B777" s="46"/>
      <c r="C777" s="46"/>
      <c r="D777" s="46"/>
      <c r="E777" s="47"/>
      <c r="AX777" s="54"/>
      <c r="BK777" s="23"/>
      <c r="BL777" s="23"/>
    </row>
    <row r="778">
      <c r="A778" s="46"/>
      <c r="B778" s="46"/>
      <c r="C778" s="46"/>
      <c r="D778" s="46"/>
      <c r="E778" s="47"/>
      <c r="AX778" s="54"/>
      <c r="BK778" s="23"/>
      <c r="BL778" s="23"/>
    </row>
    <row r="779">
      <c r="A779" s="46"/>
      <c r="B779" s="46"/>
      <c r="C779" s="46"/>
      <c r="D779" s="46"/>
      <c r="E779" s="47"/>
      <c r="AX779" s="54"/>
      <c r="BK779" s="23"/>
      <c r="BL779" s="23"/>
    </row>
    <row r="780">
      <c r="A780" s="46"/>
      <c r="B780" s="46"/>
      <c r="C780" s="46"/>
      <c r="D780" s="46"/>
      <c r="E780" s="47"/>
      <c r="AX780" s="54"/>
      <c r="BK780" s="23"/>
      <c r="BL780" s="23"/>
    </row>
    <row r="781">
      <c r="A781" s="46"/>
      <c r="B781" s="46"/>
      <c r="C781" s="46"/>
      <c r="D781" s="46"/>
      <c r="E781" s="47"/>
      <c r="AX781" s="54"/>
      <c r="BK781" s="23"/>
      <c r="BL781" s="23"/>
    </row>
    <row r="782">
      <c r="A782" s="46"/>
      <c r="B782" s="46"/>
      <c r="C782" s="46"/>
      <c r="D782" s="46"/>
      <c r="E782" s="47"/>
      <c r="AX782" s="54"/>
      <c r="BK782" s="23"/>
      <c r="BL782" s="23"/>
    </row>
    <row r="783">
      <c r="A783" s="46"/>
      <c r="B783" s="46"/>
      <c r="C783" s="46"/>
      <c r="D783" s="46"/>
      <c r="E783" s="47"/>
      <c r="AX783" s="54"/>
      <c r="BK783" s="23"/>
      <c r="BL783" s="23"/>
    </row>
    <row r="784">
      <c r="A784" s="46"/>
      <c r="B784" s="46"/>
      <c r="C784" s="46"/>
      <c r="D784" s="46"/>
      <c r="E784" s="47"/>
      <c r="AX784" s="54"/>
      <c r="BK784" s="23"/>
      <c r="BL784" s="23"/>
    </row>
    <row r="785">
      <c r="A785" s="46"/>
      <c r="B785" s="46"/>
      <c r="C785" s="46"/>
      <c r="D785" s="46"/>
      <c r="E785" s="47"/>
      <c r="AX785" s="54"/>
      <c r="BK785" s="23"/>
      <c r="BL785" s="23"/>
    </row>
    <row r="786">
      <c r="A786" s="46"/>
      <c r="B786" s="46"/>
      <c r="C786" s="46"/>
      <c r="D786" s="46"/>
      <c r="E786" s="47"/>
      <c r="AX786" s="54"/>
      <c r="BK786" s="23"/>
      <c r="BL786" s="23"/>
    </row>
    <row r="787">
      <c r="A787" s="46"/>
      <c r="B787" s="46"/>
      <c r="C787" s="46"/>
      <c r="D787" s="46"/>
      <c r="E787" s="47"/>
      <c r="AX787" s="54"/>
      <c r="BK787" s="23"/>
      <c r="BL787" s="23"/>
    </row>
    <row r="788">
      <c r="A788" s="46"/>
      <c r="B788" s="46"/>
      <c r="C788" s="46"/>
      <c r="D788" s="46"/>
      <c r="E788" s="47"/>
      <c r="AX788" s="54"/>
      <c r="BK788" s="23"/>
      <c r="BL788" s="23"/>
    </row>
    <row r="789">
      <c r="A789" s="46"/>
      <c r="B789" s="46"/>
      <c r="C789" s="46"/>
      <c r="D789" s="46"/>
      <c r="E789" s="47"/>
      <c r="AX789" s="54"/>
      <c r="BK789" s="23"/>
      <c r="BL789" s="23"/>
    </row>
    <row r="790">
      <c r="A790" s="46"/>
      <c r="B790" s="46"/>
      <c r="C790" s="46"/>
      <c r="D790" s="46"/>
      <c r="E790" s="47"/>
      <c r="AX790" s="54"/>
      <c r="BK790" s="23"/>
      <c r="BL790" s="23"/>
    </row>
    <row r="791">
      <c r="A791" s="46"/>
      <c r="B791" s="46"/>
      <c r="C791" s="46"/>
      <c r="D791" s="46"/>
      <c r="E791" s="47"/>
      <c r="AX791" s="54"/>
      <c r="BK791" s="23"/>
      <c r="BL791" s="23"/>
    </row>
    <row r="792">
      <c r="A792" s="46"/>
      <c r="B792" s="46"/>
      <c r="C792" s="46"/>
      <c r="D792" s="46"/>
      <c r="E792" s="47"/>
      <c r="AX792" s="54"/>
      <c r="BK792" s="23"/>
      <c r="BL792" s="23"/>
    </row>
    <row r="793">
      <c r="A793" s="46"/>
      <c r="B793" s="46"/>
      <c r="C793" s="46"/>
      <c r="D793" s="46"/>
      <c r="E793" s="47"/>
      <c r="AX793" s="54"/>
      <c r="BK793" s="23"/>
      <c r="BL793" s="23"/>
    </row>
    <row r="794">
      <c r="A794" s="46"/>
      <c r="B794" s="46"/>
      <c r="C794" s="46"/>
      <c r="D794" s="46"/>
      <c r="E794" s="47"/>
      <c r="AX794" s="54"/>
      <c r="BK794" s="23"/>
      <c r="BL794" s="23"/>
    </row>
    <row r="795">
      <c r="A795" s="46"/>
      <c r="B795" s="46"/>
      <c r="C795" s="46"/>
      <c r="D795" s="46"/>
      <c r="E795" s="47"/>
      <c r="AX795" s="54"/>
      <c r="BK795" s="23"/>
      <c r="BL795" s="23"/>
    </row>
    <row r="796">
      <c r="A796" s="46"/>
      <c r="B796" s="46"/>
      <c r="C796" s="46"/>
      <c r="D796" s="46"/>
      <c r="E796" s="47"/>
      <c r="AX796" s="54"/>
      <c r="BK796" s="23"/>
      <c r="BL796" s="23"/>
    </row>
    <row r="797">
      <c r="A797" s="46"/>
      <c r="B797" s="46"/>
      <c r="C797" s="46"/>
      <c r="D797" s="46"/>
      <c r="E797" s="47"/>
      <c r="AX797" s="54"/>
      <c r="BK797" s="23"/>
      <c r="BL797" s="23"/>
    </row>
    <row r="798">
      <c r="A798" s="46"/>
      <c r="B798" s="46"/>
      <c r="C798" s="46"/>
      <c r="D798" s="46"/>
      <c r="E798" s="47"/>
      <c r="AX798" s="54"/>
      <c r="BK798" s="23"/>
      <c r="BL798" s="23"/>
    </row>
    <row r="799">
      <c r="A799" s="46"/>
      <c r="B799" s="46"/>
      <c r="C799" s="46"/>
      <c r="D799" s="46"/>
      <c r="E799" s="47"/>
      <c r="AX799" s="54"/>
      <c r="BK799" s="23"/>
      <c r="BL799" s="23"/>
    </row>
    <row r="800">
      <c r="A800" s="46"/>
      <c r="B800" s="46"/>
      <c r="C800" s="46"/>
      <c r="D800" s="46"/>
      <c r="E800" s="47"/>
      <c r="AX800" s="54"/>
      <c r="BK800" s="23"/>
      <c r="BL800" s="23"/>
    </row>
    <row r="801">
      <c r="A801" s="46"/>
      <c r="B801" s="46"/>
      <c r="C801" s="46"/>
      <c r="D801" s="46"/>
      <c r="E801" s="47"/>
      <c r="AX801" s="54"/>
      <c r="BK801" s="23"/>
      <c r="BL801" s="23"/>
    </row>
    <row r="802">
      <c r="A802" s="46"/>
      <c r="B802" s="46"/>
      <c r="C802" s="46"/>
      <c r="D802" s="46"/>
      <c r="E802" s="47"/>
      <c r="AX802" s="54"/>
      <c r="BK802" s="23"/>
      <c r="BL802" s="23"/>
    </row>
    <row r="803">
      <c r="A803" s="46"/>
      <c r="B803" s="46"/>
      <c r="C803" s="46"/>
      <c r="D803" s="46"/>
      <c r="E803" s="47"/>
      <c r="AX803" s="54"/>
      <c r="BK803" s="23"/>
      <c r="BL803" s="23"/>
    </row>
    <row r="804">
      <c r="A804" s="46"/>
      <c r="B804" s="46"/>
      <c r="C804" s="46"/>
      <c r="D804" s="46"/>
      <c r="E804" s="47"/>
      <c r="AX804" s="54"/>
      <c r="BK804" s="23"/>
      <c r="BL804" s="23"/>
    </row>
    <row r="805">
      <c r="A805" s="46"/>
      <c r="B805" s="46"/>
      <c r="C805" s="46"/>
      <c r="D805" s="46"/>
      <c r="E805" s="47"/>
      <c r="AX805" s="54"/>
      <c r="BK805" s="23"/>
      <c r="BL805" s="23"/>
    </row>
    <row r="806">
      <c r="A806" s="46"/>
      <c r="B806" s="46"/>
      <c r="C806" s="46"/>
      <c r="D806" s="46"/>
      <c r="E806" s="47"/>
      <c r="AX806" s="54"/>
      <c r="BK806" s="23"/>
      <c r="BL806" s="23"/>
    </row>
    <row r="807">
      <c r="A807" s="46"/>
      <c r="B807" s="46"/>
      <c r="C807" s="46"/>
      <c r="D807" s="46"/>
      <c r="E807" s="47"/>
      <c r="AX807" s="54"/>
      <c r="BK807" s="23"/>
      <c r="BL807" s="23"/>
    </row>
    <row r="808">
      <c r="A808" s="46"/>
      <c r="B808" s="46"/>
      <c r="C808" s="46"/>
      <c r="D808" s="46"/>
      <c r="E808" s="47"/>
      <c r="AX808" s="54"/>
      <c r="BK808" s="23"/>
      <c r="BL808" s="23"/>
    </row>
    <row r="809">
      <c r="A809" s="46"/>
      <c r="B809" s="46"/>
      <c r="C809" s="46"/>
      <c r="D809" s="46"/>
      <c r="E809" s="47"/>
      <c r="AX809" s="54"/>
      <c r="BK809" s="23"/>
      <c r="BL809" s="23"/>
    </row>
    <row r="810">
      <c r="A810" s="46"/>
      <c r="B810" s="46"/>
      <c r="C810" s="46"/>
      <c r="D810" s="46"/>
      <c r="E810" s="47"/>
      <c r="AX810" s="54"/>
      <c r="BK810" s="23"/>
      <c r="BL810" s="23"/>
    </row>
    <row r="811">
      <c r="A811" s="46"/>
      <c r="B811" s="46"/>
      <c r="C811" s="46"/>
      <c r="D811" s="46"/>
      <c r="E811" s="47"/>
      <c r="AX811" s="54"/>
      <c r="BK811" s="23"/>
      <c r="BL811" s="23"/>
    </row>
    <row r="812">
      <c r="A812" s="46"/>
      <c r="B812" s="46"/>
      <c r="C812" s="46"/>
      <c r="D812" s="46"/>
      <c r="E812" s="47"/>
      <c r="AX812" s="54"/>
      <c r="BK812" s="23"/>
      <c r="BL812" s="23"/>
    </row>
    <row r="813">
      <c r="A813" s="46"/>
      <c r="B813" s="46"/>
      <c r="C813" s="46"/>
      <c r="D813" s="46"/>
      <c r="E813" s="47"/>
      <c r="AX813" s="54"/>
      <c r="BK813" s="23"/>
      <c r="BL813" s="23"/>
    </row>
    <row r="814">
      <c r="A814" s="46"/>
      <c r="B814" s="46"/>
      <c r="C814" s="46"/>
      <c r="D814" s="46"/>
      <c r="E814" s="47"/>
      <c r="AX814" s="54"/>
      <c r="BK814" s="23"/>
      <c r="BL814" s="23"/>
    </row>
    <row r="815">
      <c r="A815" s="46"/>
      <c r="B815" s="46"/>
      <c r="C815" s="46"/>
      <c r="D815" s="46"/>
      <c r="E815" s="47"/>
      <c r="AX815" s="54"/>
      <c r="BK815" s="23"/>
      <c r="BL815" s="23"/>
    </row>
    <row r="816">
      <c r="A816" s="46"/>
      <c r="B816" s="46"/>
      <c r="C816" s="46"/>
      <c r="D816" s="46"/>
      <c r="E816" s="47"/>
      <c r="AX816" s="54"/>
      <c r="BK816" s="23"/>
      <c r="BL816" s="23"/>
    </row>
    <row r="817">
      <c r="A817" s="46"/>
      <c r="B817" s="46"/>
      <c r="C817" s="46"/>
      <c r="D817" s="46"/>
      <c r="E817" s="47"/>
      <c r="AX817" s="54"/>
      <c r="BK817" s="23"/>
      <c r="BL817" s="23"/>
    </row>
    <row r="818">
      <c r="A818" s="46"/>
      <c r="B818" s="46"/>
      <c r="C818" s="46"/>
      <c r="D818" s="46"/>
      <c r="E818" s="47"/>
      <c r="AX818" s="54"/>
      <c r="BK818" s="23"/>
      <c r="BL818" s="23"/>
    </row>
    <row r="819">
      <c r="A819" s="46"/>
      <c r="B819" s="46"/>
      <c r="C819" s="46"/>
      <c r="D819" s="46"/>
      <c r="E819" s="47"/>
      <c r="AX819" s="54"/>
      <c r="BK819" s="23"/>
      <c r="BL819" s="23"/>
    </row>
    <row r="820">
      <c r="A820" s="46"/>
      <c r="B820" s="46"/>
      <c r="C820" s="46"/>
      <c r="D820" s="46"/>
      <c r="E820" s="47"/>
      <c r="AX820" s="54"/>
      <c r="BK820" s="23"/>
      <c r="BL820" s="23"/>
    </row>
    <row r="821">
      <c r="A821" s="46"/>
      <c r="B821" s="46"/>
      <c r="C821" s="46"/>
      <c r="D821" s="46"/>
      <c r="E821" s="47"/>
      <c r="AX821" s="54"/>
      <c r="BK821" s="23"/>
      <c r="BL821" s="23"/>
    </row>
    <row r="822">
      <c r="A822" s="46"/>
      <c r="B822" s="46"/>
      <c r="C822" s="46"/>
      <c r="D822" s="46"/>
      <c r="E822" s="47"/>
      <c r="AX822" s="54"/>
      <c r="BK822" s="23"/>
      <c r="BL822" s="23"/>
    </row>
    <row r="823">
      <c r="A823" s="46"/>
      <c r="B823" s="46"/>
      <c r="C823" s="46"/>
      <c r="D823" s="46"/>
      <c r="E823" s="47"/>
      <c r="AX823" s="54"/>
      <c r="BK823" s="23"/>
      <c r="BL823" s="23"/>
    </row>
    <row r="824">
      <c r="A824" s="46"/>
      <c r="B824" s="46"/>
      <c r="C824" s="46"/>
      <c r="D824" s="46"/>
      <c r="E824" s="47"/>
      <c r="AX824" s="54"/>
      <c r="BK824" s="23"/>
      <c r="BL824" s="23"/>
    </row>
    <row r="825">
      <c r="A825" s="46"/>
      <c r="B825" s="46"/>
      <c r="C825" s="46"/>
      <c r="D825" s="46"/>
      <c r="E825" s="47"/>
      <c r="AX825" s="54"/>
      <c r="BK825" s="23"/>
      <c r="BL825" s="23"/>
    </row>
    <row r="826">
      <c r="A826" s="46"/>
      <c r="B826" s="46"/>
      <c r="C826" s="46"/>
      <c r="D826" s="46"/>
      <c r="E826" s="47"/>
      <c r="AX826" s="54"/>
      <c r="BK826" s="23"/>
      <c r="BL826" s="23"/>
    </row>
    <row r="827">
      <c r="A827" s="46"/>
      <c r="B827" s="46"/>
      <c r="C827" s="46"/>
      <c r="D827" s="46"/>
      <c r="E827" s="47"/>
      <c r="AX827" s="54"/>
      <c r="BK827" s="23"/>
      <c r="BL827" s="23"/>
    </row>
    <row r="828">
      <c r="A828" s="46"/>
      <c r="B828" s="46"/>
      <c r="C828" s="46"/>
      <c r="D828" s="46"/>
      <c r="E828" s="47"/>
      <c r="AX828" s="54"/>
      <c r="BK828" s="23"/>
      <c r="BL828" s="23"/>
    </row>
    <row r="829">
      <c r="A829" s="46"/>
      <c r="B829" s="46"/>
      <c r="C829" s="46"/>
      <c r="D829" s="46"/>
      <c r="E829" s="47"/>
      <c r="AX829" s="54"/>
      <c r="BK829" s="23"/>
      <c r="BL829" s="23"/>
    </row>
    <row r="830">
      <c r="A830" s="46"/>
      <c r="B830" s="46"/>
      <c r="C830" s="46"/>
      <c r="D830" s="46"/>
      <c r="E830" s="47"/>
      <c r="AX830" s="54"/>
      <c r="BK830" s="23"/>
      <c r="BL830" s="23"/>
    </row>
    <row r="831">
      <c r="A831" s="46"/>
      <c r="B831" s="46"/>
      <c r="C831" s="46"/>
      <c r="D831" s="46"/>
      <c r="E831" s="47"/>
      <c r="AX831" s="54"/>
      <c r="BK831" s="23"/>
      <c r="BL831" s="23"/>
    </row>
    <row r="832">
      <c r="A832" s="46"/>
      <c r="B832" s="46"/>
      <c r="C832" s="46"/>
      <c r="D832" s="46"/>
      <c r="E832" s="47"/>
      <c r="AX832" s="54"/>
      <c r="BK832" s="23"/>
      <c r="BL832" s="23"/>
    </row>
    <row r="833">
      <c r="A833" s="46"/>
      <c r="B833" s="46"/>
      <c r="C833" s="46"/>
      <c r="D833" s="46"/>
      <c r="E833" s="47"/>
      <c r="AX833" s="54"/>
      <c r="BK833" s="23"/>
      <c r="BL833" s="23"/>
    </row>
    <row r="834">
      <c r="A834" s="46"/>
      <c r="B834" s="46"/>
      <c r="C834" s="46"/>
      <c r="D834" s="46"/>
      <c r="E834" s="47"/>
      <c r="AX834" s="54"/>
      <c r="BK834" s="23"/>
      <c r="BL834" s="23"/>
    </row>
    <row r="835">
      <c r="A835" s="46"/>
      <c r="B835" s="46"/>
      <c r="C835" s="46"/>
      <c r="D835" s="46"/>
      <c r="E835" s="47"/>
      <c r="AX835" s="54"/>
      <c r="BK835" s="23"/>
      <c r="BL835" s="23"/>
    </row>
    <row r="836">
      <c r="A836" s="46"/>
      <c r="B836" s="46"/>
      <c r="C836" s="46"/>
      <c r="D836" s="46"/>
      <c r="E836" s="47"/>
      <c r="AX836" s="54"/>
      <c r="BK836" s="23"/>
      <c r="BL836" s="23"/>
    </row>
    <row r="837">
      <c r="A837" s="46"/>
      <c r="B837" s="46"/>
      <c r="C837" s="46"/>
      <c r="D837" s="46"/>
      <c r="E837" s="47"/>
      <c r="AX837" s="54"/>
      <c r="BK837" s="23"/>
      <c r="BL837" s="23"/>
    </row>
    <row r="838">
      <c r="A838" s="46"/>
      <c r="B838" s="46"/>
      <c r="C838" s="46"/>
      <c r="D838" s="46"/>
      <c r="E838" s="47"/>
      <c r="AX838" s="54"/>
      <c r="BK838" s="23"/>
      <c r="BL838" s="23"/>
    </row>
    <row r="839">
      <c r="A839" s="46"/>
      <c r="B839" s="46"/>
      <c r="C839" s="46"/>
      <c r="D839" s="46"/>
      <c r="E839" s="47"/>
      <c r="AX839" s="54"/>
      <c r="BK839" s="23"/>
      <c r="BL839" s="23"/>
    </row>
    <row r="840">
      <c r="A840" s="46"/>
      <c r="B840" s="46"/>
      <c r="C840" s="46"/>
      <c r="D840" s="46"/>
      <c r="E840" s="47"/>
      <c r="AX840" s="54"/>
      <c r="BK840" s="23"/>
      <c r="BL840" s="23"/>
    </row>
    <row r="841">
      <c r="A841" s="46"/>
      <c r="B841" s="46"/>
      <c r="C841" s="46"/>
      <c r="D841" s="46"/>
      <c r="E841" s="47"/>
      <c r="AX841" s="54"/>
      <c r="BK841" s="23"/>
      <c r="BL841" s="23"/>
    </row>
    <row r="842">
      <c r="A842" s="46"/>
      <c r="B842" s="46"/>
      <c r="C842" s="46"/>
      <c r="D842" s="46"/>
      <c r="E842" s="47"/>
      <c r="AX842" s="54"/>
      <c r="BK842" s="23"/>
      <c r="BL842" s="23"/>
    </row>
    <row r="843">
      <c r="A843" s="46"/>
      <c r="B843" s="46"/>
      <c r="C843" s="46"/>
      <c r="D843" s="46"/>
      <c r="E843" s="47"/>
      <c r="AX843" s="54"/>
      <c r="BK843" s="23"/>
      <c r="BL843" s="23"/>
    </row>
    <row r="844">
      <c r="A844" s="46"/>
      <c r="B844" s="46"/>
      <c r="C844" s="46"/>
      <c r="D844" s="46"/>
      <c r="E844" s="47"/>
      <c r="AX844" s="54"/>
      <c r="BK844" s="23"/>
      <c r="BL844" s="23"/>
    </row>
    <row r="845">
      <c r="A845" s="46"/>
      <c r="B845" s="46"/>
      <c r="C845" s="46"/>
      <c r="D845" s="46"/>
      <c r="E845" s="47"/>
      <c r="AX845" s="54"/>
      <c r="BK845" s="23"/>
      <c r="BL845" s="23"/>
    </row>
    <row r="846">
      <c r="A846" s="46"/>
      <c r="B846" s="46"/>
      <c r="C846" s="46"/>
      <c r="D846" s="46"/>
      <c r="E846" s="47"/>
      <c r="AX846" s="54"/>
      <c r="BK846" s="23"/>
      <c r="BL846" s="23"/>
    </row>
    <row r="847">
      <c r="A847" s="46"/>
      <c r="B847" s="46"/>
      <c r="C847" s="46"/>
      <c r="D847" s="46"/>
      <c r="E847" s="47"/>
      <c r="AX847" s="54"/>
      <c r="BK847" s="23"/>
      <c r="BL847" s="23"/>
    </row>
    <row r="848">
      <c r="A848" s="46"/>
      <c r="B848" s="46"/>
      <c r="C848" s="46"/>
      <c r="D848" s="46"/>
      <c r="E848" s="47"/>
      <c r="AX848" s="54"/>
      <c r="BK848" s="23"/>
      <c r="BL848" s="23"/>
    </row>
    <row r="849">
      <c r="A849" s="46"/>
      <c r="B849" s="46"/>
      <c r="C849" s="46"/>
      <c r="D849" s="46"/>
      <c r="E849" s="47"/>
      <c r="AX849" s="54"/>
      <c r="BK849" s="23"/>
      <c r="BL849" s="23"/>
    </row>
    <row r="850">
      <c r="A850" s="46"/>
      <c r="B850" s="46"/>
      <c r="C850" s="46"/>
      <c r="D850" s="46"/>
      <c r="E850" s="47"/>
      <c r="AX850" s="54"/>
      <c r="BK850" s="23"/>
      <c r="BL850" s="23"/>
    </row>
    <row r="851">
      <c r="A851" s="46"/>
      <c r="B851" s="46"/>
      <c r="C851" s="46"/>
      <c r="D851" s="46"/>
      <c r="E851" s="47"/>
      <c r="AX851" s="54"/>
      <c r="BK851" s="23"/>
      <c r="BL851" s="23"/>
    </row>
    <row r="852">
      <c r="A852" s="46"/>
      <c r="B852" s="46"/>
      <c r="C852" s="46"/>
      <c r="D852" s="46"/>
      <c r="E852" s="47"/>
      <c r="AX852" s="54"/>
      <c r="BK852" s="23"/>
      <c r="BL852" s="23"/>
    </row>
    <row r="853">
      <c r="A853" s="46"/>
      <c r="B853" s="46"/>
      <c r="C853" s="46"/>
      <c r="D853" s="46"/>
      <c r="E853" s="47"/>
      <c r="AX853" s="54"/>
      <c r="BK853" s="23"/>
      <c r="BL853" s="23"/>
    </row>
    <row r="854">
      <c r="A854" s="46"/>
      <c r="B854" s="46"/>
      <c r="C854" s="46"/>
      <c r="D854" s="46"/>
      <c r="E854" s="47"/>
      <c r="AX854" s="54"/>
      <c r="BK854" s="23"/>
      <c r="BL854" s="23"/>
    </row>
    <row r="855">
      <c r="A855" s="46"/>
      <c r="B855" s="46"/>
      <c r="C855" s="46"/>
      <c r="D855" s="46"/>
      <c r="E855" s="47"/>
      <c r="AX855" s="54"/>
      <c r="BK855" s="23"/>
      <c r="BL855" s="23"/>
    </row>
    <row r="856">
      <c r="A856" s="46"/>
      <c r="B856" s="46"/>
      <c r="C856" s="46"/>
      <c r="D856" s="46"/>
      <c r="E856" s="47"/>
      <c r="AX856" s="54"/>
      <c r="BK856" s="23"/>
      <c r="BL856" s="23"/>
    </row>
    <row r="857">
      <c r="A857" s="46"/>
      <c r="B857" s="46"/>
      <c r="C857" s="46"/>
      <c r="D857" s="46"/>
      <c r="E857" s="47"/>
      <c r="AX857" s="54"/>
      <c r="BK857" s="23"/>
      <c r="BL857" s="23"/>
    </row>
    <row r="858">
      <c r="A858" s="46"/>
      <c r="B858" s="46"/>
      <c r="C858" s="46"/>
      <c r="D858" s="46"/>
      <c r="E858" s="47"/>
      <c r="AX858" s="54"/>
      <c r="BK858" s="23"/>
      <c r="BL858" s="23"/>
    </row>
    <row r="859">
      <c r="A859" s="46"/>
      <c r="B859" s="46"/>
      <c r="C859" s="46"/>
      <c r="D859" s="46"/>
      <c r="E859" s="47"/>
      <c r="AX859" s="54"/>
      <c r="BK859" s="23"/>
      <c r="BL859" s="23"/>
    </row>
    <row r="860">
      <c r="A860" s="46"/>
      <c r="B860" s="46"/>
      <c r="C860" s="46"/>
      <c r="D860" s="46"/>
      <c r="E860" s="47"/>
      <c r="AX860" s="54"/>
      <c r="BK860" s="23"/>
      <c r="BL860" s="23"/>
    </row>
    <row r="861">
      <c r="A861" s="46"/>
      <c r="B861" s="46"/>
      <c r="C861" s="46"/>
      <c r="D861" s="46"/>
      <c r="E861" s="47"/>
      <c r="AX861" s="54"/>
      <c r="BK861" s="23"/>
      <c r="BL861" s="23"/>
    </row>
    <row r="862">
      <c r="A862" s="46"/>
      <c r="B862" s="46"/>
      <c r="C862" s="46"/>
      <c r="D862" s="46"/>
      <c r="E862" s="47"/>
      <c r="AX862" s="54"/>
      <c r="BK862" s="23"/>
      <c r="BL862" s="23"/>
    </row>
    <row r="863">
      <c r="A863" s="46"/>
      <c r="B863" s="46"/>
      <c r="C863" s="46"/>
      <c r="D863" s="46"/>
      <c r="E863" s="47"/>
      <c r="AX863" s="54"/>
      <c r="BK863" s="23"/>
      <c r="BL863" s="23"/>
    </row>
    <row r="864">
      <c r="A864" s="46"/>
      <c r="B864" s="46"/>
      <c r="C864" s="46"/>
      <c r="D864" s="46"/>
      <c r="E864" s="47"/>
      <c r="AX864" s="54"/>
      <c r="BK864" s="23"/>
      <c r="BL864" s="23"/>
    </row>
    <row r="865">
      <c r="A865" s="46"/>
      <c r="B865" s="46"/>
      <c r="C865" s="46"/>
      <c r="D865" s="46"/>
      <c r="E865" s="47"/>
      <c r="AX865" s="54"/>
      <c r="BK865" s="23"/>
      <c r="BL865" s="23"/>
    </row>
    <row r="866">
      <c r="A866" s="46"/>
      <c r="B866" s="46"/>
      <c r="C866" s="46"/>
      <c r="D866" s="46"/>
      <c r="E866" s="47"/>
      <c r="AX866" s="54"/>
      <c r="BK866" s="23"/>
      <c r="BL866" s="23"/>
    </row>
    <row r="867">
      <c r="A867" s="46"/>
      <c r="B867" s="46"/>
      <c r="C867" s="46"/>
      <c r="D867" s="46"/>
      <c r="E867" s="47"/>
      <c r="AX867" s="54"/>
      <c r="BK867" s="23"/>
      <c r="BL867" s="23"/>
    </row>
    <row r="868">
      <c r="A868" s="46"/>
      <c r="B868" s="46"/>
      <c r="C868" s="46"/>
      <c r="D868" s="46"/>
      <c r="E868" s="47"/>
      <c r="AX868" s="54"/>
      <c r="BK868" s="23"/>
      <c r="BL868" s="23"/>
    </row>
    <row r="869">
      <c r="A869" s="46"/>
      <c r="B869" s="46"/>
      <c r="C869" s="46"/>
      <c r="D869" s="46"/>
      <c r="E869" s="47"/>
      <c r="AX869" s="54"/>
      <c r="BK869" s="23"/>
      <c r="BL869" s="23"/>
    </row>
    <row r="870">
      <c r="A870" s="46"/>
      <c r="B870" s="46"/>
      <c r="C870" s="46"/>
      <c r="D870" s="46"/>
      <c r="E870" s="47"/>
      <c r="AX870" s="54"/>
      <c r="BK870" s="23"/>
      <c r="BL870" s="23"/>
    </row>
    <row r="871">
      <c r="A871" s="46"/>
      <c r="B871" s="46"/>
      <c r="C871" s="46"/>
      <c r="D871" s="46"/>
      <c r="E871" s="47"/>
      <c r="AX871" s="54"/>
      <c r="BK871" s="23"/>
      <c r="BL871" s="23"/>
    </row>
    <row r="872">
      <c r="A872" s="46"/>
      <c r="B872" s="46"/>
      <c r="C872" s="46"/>
      <c r="D872" s="46"/>
      <c r="E872" s="47"/>
      <c r="AX872" s="54"/>
      <c r="BK872" s="23"/>
      <c r="BL872" s="23"/>
    </row>
    <row r="873">
      <c r="A873" s="46"/>
      <c r="B873" s="46"/>
      <c r="C873" s="46"/>
      <c r="D873" s="46"/>
      <c r="E873" s="47"/>
      <c r="AX873" s="54"/>
      <c r="BK873" s="23"/>
      <c r="BL873" s="23"/>
    </row>
    <row r="874">
      <c r="A874" s="46"/>
      <c r="B874" s="46"/>
      <c r="C874" s="46"/>
      <c r="D874" s="46"/>
      <c r="E874" s="47"/>
      <c r="AX874" s="54"/>
      <c r="BK874" s="23"/>
      <c r="BL874" s="23"/>
    </row>
    <row r="875">
      <c r="A875" s="46"/>
      <c r="B875" s="46"/>
      <c r="C875" s="46"/>
      <c r="D875" s="46"/>
      <c r="E875" s="47"/>
      <c r="AX875" s="54"/>
      <c r="BK875" s="23"/>
      <c r="BL875" s="23"/>
    </row>
    <row r="876">
      <c r="A876" s="46"/>
      <c r="B876" s="46"/>
      <c r="C876" s="46"/>
      <c r="D876" s="46"/>
      <c r="E876" s="47"/>
      <c r="AX876" s="54"/>
      <c r="BK876" s="23"/>
      <c r="BL876" s="23"/>
    </row>
    <row r="877">
      <c r="A877" s="46"/>
      <c r="B877" s="46"/>
      <c r="C877" s="46"/>
      <c r="D877" s="46"/>
      <c r="E877" s="47"/>
      <c r="AX877" s="54"/>
      <c r="BK877" s="23"/>
      <c r="BL877" s="23"/>
    </row>
    <row r="878">
      <c r="A878" s="46"/>
      <c r="B878" s="46"/>
      <c r="C878" s="46"/>
      <c r="D878" s="46"/>
      <c r="E878" s="47"/>
      <c r="AX878" s="54"/>
      <c r="BK878" s="23"/>
      <c r="BL878" s="23"/>
    </row>
    <row r="879">
      <c r="A879" s="46"/>
      <c r="B879" s="46"/>
      <c r="C879" s="46"/>
      <c r="D879" s="46"/>
      <c r="E879" s="47"/>
      <c r="AX879" s="54"/>
      <c r="BK879" s="23"/>
      <c r="BL879" s="23"/>
    </row>
    <row r="880">
      <c r="A880" s="46"/>
      <c r="B880" s="46"/>
      <c r="C880" s="46"/>
      <c r="D880" s="46"/>
      <c r="E880" s="47"/>
      <c r="AX880" s="54"/>
      <c r="BK880" s="23"/>
      <c r="BL880" s="23"/>
    </row>
  </sheetData>
  <autoFilter ref="$A$1:$BT$134">
    <sortState ref="A1:BT134">
      <sortCondition descending="1" ref="E1:E134"/>
      <sortCondition descending="1" ref="F1:F134"/>
      <sortCondition descending="1" ref="A1:A134"/>
      <sortCondition ref="C1:C134"/>
      <sortCondition ref="B1:B134"/>
      <sortCondition descending="1" ref="AJ1:AJ134"/>
      <sortCondition descending="1" ref="AH1:AH134"/>
      <sortCondition descending="1" ref="AI1:AI134"/>
      <sortCondition descending="1" ref="AV1:AV134"/>
      <sortCondition descending="1" ref="BN1:BN134"/>
      <sortCondition descending="1" ref="BF1:BF134"/>
      <sortCondition descending="1" ref="AK1:AK13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25"/>
    <col customWidth="1" min="2" max="2" width="24.5"/>
    <col customWidth="1" min="3" max="3" width="20.25"/>
    <col customWidth="1" min="4" max="4" width="13.63"/>
    <col customWidth="1" min="5" max="5" width="13.38"/>
    <col customWidth="1" min="6" max="6" width="11.5"/>
    <col customWidth="1" min="7" max="7" width="9.75"/>
    <col customWidth="1" min="8" max="8" width="12.25"/>
    <col customWidth="1" min="9" max="10" width="5.5"/>
    <col customWidth="1" min="11" max="11" width="12.38"/>
    <col customWidth="1" min="12" max="12" width="5.5"/>
    <col customWidth="1" min="13" max="13" width="9.75"/>
    <col customWidth="1" min="14" max="14" width="15.13"/>
    <col customWidth="1" min="15" max="15" width="5.5"/>
    <col customWidth="1" min="16" max="16" width="8.25"/>
    <col customWidth="1" min="17" max="17" width="5.5"/>
    <col customWidth="1" min="18" max="18" width="12.63"/>
    <col customWidth="1" min="19" max="20" width="10.75"/>
    <col customWidth="1" min="21" max="21" width="18.63"/>
    <col customWidth="1" min="22" max="22" width="5.5"/>
    <col customWidth="1" min="23" max="23" width="14.5"/>
    <col customWidth="1" min="24" max="24" width="17.5"/>
    <col customWidth="1" min="25" max="25" width="5.5"/>
    <col customWidth="1" min="26" max="26" width="10.75"/>
    <col customWidth="1" min="27" max="27" width="5.5"/>
    <col customWidth="1" min="28" max="28" width="18.5"/>
    <col customWidth="1" min="29" max="29" width="16.25"/>
    <col customWidth="1" min="30" max="30" width="16.75"/>
    <col customWidth="1" min="31" max="31" width="5.5"/>
    <col customWidth="1" min="32" max="32" width="12.13"/>
    <col customWidth="1" min="33" max="33" width="12.75"/>
    <col customWidth="1" min="34" max="34" width="15.75"/>
    <col customWidth="1" min="35" max="35" width="11.38"/>
    <col customWidth="1" min="36" max="36" width="5.5"/>
    <col customWidth="1" min="37" max="37" width="10.75"/>
    <col customWidth="1" min="38" max="38" width="13.63"/>
    <col customWidth="1" min="39" max="39" width="5.5"/>
    <col customWidth="1" min="40" max="40" width="8.25"/>
    <col customWidth="1" min="41" max="41" width="5.5"/>
    <col customWidth="1" min="42" max="42" width="12.63"/>
    <col customWidth="1" min="43" max="43" width="10.75"/>
    <col customWidth="1" min="44" max="44" width="15.0"/>
    <col customWidth="1" min="45" max="45" width="5.5"/>
    <col customWidth="1" min="46" max="46" width="10.75"/>
    <col customWidth="1" min="47" max="47" width="16.25"/>
    <col customWidth="1" min="48" max="50" width="5.5"/>
    <col customWidth="1" min="51" max="51" width="11.88"/>
    <col customWidth="1" min="52" max="57" width="11.5"/>
    <col customWidth="1" min="58" max="58" width="8.25"/>
    <col customWidth="1" min="59" max="61" width="11.5"/>
    <col customWidth="1" min="62" max="62" width="13.0"/>
    <col customWidth="1" min="63" max="63" width="5.5"/>
    <col customWidth="1" min="64" max="64" width="12.38"/>
    <col customWidth="1" min="65" max="65" width="17.88"/>
    <col customWidth="1" min="66" max="66" width="5.5"/>
    <col customWidth="1" min="67" max="67" width="8.25"/>
    <col customWidth="1" min="68" max="68" width="5.5"/>
    <col customWidth="1" min="69" max="69" width="14.25"/>
  </cols>
  <sheetData>
    <row r="1">
      <c r="A1" s="55" t="s">
        <v>0</v>
      </c>
      <c r="B1" s="55" t="s">
        <v>137</v>
      </c>
      <c r="C1" s="55" t="s">
        <v>1</v>
      </c>
      <c r="D1" s="55" t="s">
        <v>2</v>
      </c>
      <c r="E1" s="56" t="s">
        <v>37</v>
      </c>
      <c r="F1" s="12" t="s">
        <v>38</v>
      </c>
      <c r="G1" s="55"/>
      <c r="H1" s="55" t="s">
        <v>138</v>
      </c>
      <c r="I1" s="55"/>
      <c r="J1" s="55"/>
      <c r="K1" s="55" t="s">
        <v>139</v>
      </c>
      <c r="L1" s="55"/>
      <c r="M1" s="55"/>
      <c r="N1" s="55" t="s">
        <v>140</v>
      </c>
      <c r="O1" s="55"/>
      <c r="P1" s="55"/>
      <c r="Q1" s="55"/>
      <c r="R1" s="57" t="s">
        <v>141</v>
      </c>
      <c r="S1" s="55"/>
      <c r="T1" s="55"/>
      <c r="U1" s="55" t="s">
        <v>56</v>
      </c>
      <c r="V1" s="55"/>
      <c r="W1" s="55"/>
      <c r="X1" s="55" t="s">
        <v>57</v>
      </c>
      <c r="Y1" s="55"/>
      <c r="Z1" s="55"/>
      <c r="AA1" s="55"/>
      <c r="AB1" s="57" t="s">
        <v>142</v>
      </c>
      <c r="AC1" s="55"/>
      <c r="AD1" s="57" t="s">
        <v>143</v>
      </c>
      <c r="AE1" s="55"/>
      <c r="AF1" s="58" t="s">
        <v>144</v>
      </c>
      <c r="AG1" s="58" t="s">
        <v>145</v>
      </c>
      <c r="AH1" s="59"/>
      <c r="AI1" s="55" t="s">
        <v>146</v>
      </c>
      <c r="AJ1" s="55"/>
      <c r="AK1" s="55"/>
      <c r="AL1" s="55" t="s">
        <v>147</v>
      </c>
      <c r="AM1" s="55"/>
      <c r="AN1" s="55"/>
      <c r="AO1" s="55"/>
      <c r="AP1" s="60" t="s">
        <v>148</v>
      </c>
      <c r="AQ1" s="55"/>
      <c r="AR1" s="55" t="s">
        <v>149</v>
      </c>
      <c r="AS1" s="55"/>
      <c r="AT1" s="55"/>
      <c r="AU1" s="55" t="s">
        <v>150</v>
      </c>
      <c r="AV1" s="55"/>
      <c r="AW1" s="61"/>
      <c r="AX1" s="61"/>
      <c r="AY1" s="60" t="s">
        <v>151</v>
      </c>
      <c r="AZ1" s="55"/>
      <c r="BA1" s="55" t="s">
        <v>152</v>
      </c>
      <c r="BB1" s="55"/>
      <c r="BC1" s="55"/>
      <c r="BD1" s="55" t="s">
        <v>153</v>
      </c>
      <c r="BE1" s="27"/>
      <c r="BF1" s="62"/>
      <c r="BG1" s="62"/>
      <c r="BH1" s="60" t="s">
        <v>154</v>
      </c>
      <c r="BI1" s="55"/>
      <c r="BJ1" s="55" t="s">
        <v>45</v>
      </c>
      <c r="BK1" s="55"/>
      <c r="BL1" s="55"/>
      <c r="BM1" s="55" t="s">
        <v>46</v>
      </c>
      <c r="BN1" s="27"/>
      <c r="BO1" s="27"/>
      <c r="BP1" s="27"/>
      <c r="BQ1" s="60" t="s">
        <v>155</v>
      </c>
      <c r="BR1" s="63" t="s">
        <v>48</v>
      </c>
      <c r="BS1" s="63" t="s">
        <v>49</v>
      </c>
      <c r="BT1" s="27"/>
    </row>
    <row r="2">
      <c r="A2" s="28">
        <v>2022.0</v>
      </c>
      <c r="B2" s="29" t="s">
        <v>156</v>
      </c>
      <c r="C2" s="29" t="s">
        <v>29</v>
      </c>
      <c r="D2" s="30">
        <f t="array" ref="D2">INDEX(
  TP!C:C,
  MATCH(
    1,
    (TP!A:A = A2) * (TP!B:B = C2),
    0
  )
)
</f>
        <v>49.82</v>
      </c>
      <c r="E2" s="64">
        <f t="shared" ref="E2:E36" si="1">sum(AF2,BR2)</f>
        <v>3.630228907</v>
      </c>
      <c r="F2" s="32">
        <f t="shared" ref="F2:F356" si="2">PERCENTRANK(E$2:E$356,E2)</f>
        <v>0.833</v>
      </c>
      <c r="G2" s="33">
        <v>6.78</v>
      </c>
      <c r="H2" s="34">
        <f t="shared" ref="H2:H356" si="3">PERCENTRANK(G$2:G$356,G2)</f>
        <v>0.845</v>
      </c>
      <c r="I2" s="65">
        <f t="shared" ref="I2:I356" si="4">sum(G2-G$358)/G$359</f>
        <v>1.039156237</v>
      </c>
      <c r="J2" s="66">
        <f t="shared" ref="J2:J32" si="5">G2 * (2/(1+EXP(-7*(($D2/100)-0.5))))</f>
        <v>6.737286565</v>
      </c>
      <c r="K2" s="34">
        <f t="shared" ref="K2:K356" si="6">PERCENTRANK(J$2:J$356,J2)</f>
        <v>0.83</v>
      </c>
      <c r="L2" s="65">
        <f t="shared" ref="L2:L356" si="7">sum(J2-J$358)/J$359</f>
        <v>0.9991599261</v>
      </c>
      <c r="M2" s="33">
        <v>68.48</v>
      </c>
      <c r="N2" s="34">
        <f t="shared" ref="N2:N356" si="8">PERCENTRANK(M$2:M$356,M2)</f>
        <v>0.695</v>
      </c>
      <c r="O2" s="65">
        <f t="shared" ref="O2:O356" si="9">sum(M2-M$358)/M$359</f>
        <v>0.4403788998</v>
      </c>
      <c r="P2" s="36">
        <f t="shared" ref="P2:P356" si="10"> (M2 * LOG(J2 + 1)) / LOG(MAX(J$2:J$356) + 1) * 100</f>
        <v>5927.299419</v>
      </c>
      <c r="Q2" s="65">
        <f t="shared" ref="Q2:Q356" si="11">sum(P2-P$358)/P$359</f>
        <v>1.110566416</v>
      </c>
      <c r="R2" s="40">
        <f t="shared" ref="R2:R356" si="12">PERCENTRANK(Q$2:Q$356,Q2)</f>
        <v>0.856</v>
      </c>
      <c r="S2" s="33">
        <v>2.42</v>
      </c>
      <c r="T2" s="66">
        <f t="shared" ref="T2:T356" si="13">S2 * (2/(1+EXP(-7*(($D2/100)-0.5))))</f>
        <v>2.404754202</v>
      </c>
      <c r="U2" s="34">
        <f t="shared" ref="U2:U356" si="14">PERCENTRANK(T$2:T$356,T2)</f>
        <v>0.119</v>
      </c>
      <c r="V2" s="65">
        <f t="shared" ref="V2:V356" si="15">sum(S2-S$358)/S$359</f>
        <v>-1.221170855</v>
      </c>
      <c r="W2" s="33">
        <v>59.32</v>
      </c>
      <c r="X2" s="34">
        <f t="shared" ref="X2:X356" si="16">PERCENTRANK(W$2:W$356,W2)</f>
        <v>0.483</v>
      </c>
      <c r="Y2" s="65">
        <f t="shared" ref="Y2:Y356" si="17">sum(W2-W$358)/W$359</f>
        <v>0.07347466522</v>
      </c>
      <c r="Z2" s="36">
        <f t="shared" ref="Z2:Z356" si="18"> (W2 * LOG(T2 + 1)) / LOG(MAX(T$2:T$356) + 1) * 100</f>
        <v>3513.856124</v>
      </c>
      <c r="AA2" s="35">
        <f t="shared" ref="AA2:AA356" si="19">sum(Z2-Z$358)/Z$359</f>
        <v>-0.7997677347</v>
      </c>
      <c r="AB2" s="40">
        <f t="shared" ref="AB2:AB356" si="20">PERCENTRANK(AA$2:AA$356,AA2)</f>
        <v>0.218</v>
      </c>
      <c r="AC2" s="33">
        <v>8.93</v>
      </c>
      <c r="AD2" s="40">
        <f t="shared" ref="AD2:AD356" si="21">PERCENTRANK(AC$2:AC$356,AC2)</f>
        <v>0.966</v>
      </c>
      <c r="AE2" s="65">
        <f t="shared" ref="AE2:AE356" si="22">sum(AC2-AC$358)/AC$359</f>
        <v>2.018989405</v>
      </c>
      <c r="AF2" s="67">
        <f t="shared" ref="AF2:AF356" si="23">sum(Q2,AA2,AE2)</f>
        <v>2.329788086</v>
      </c>
      <c r="AG2" s="68">
        <f t="shared" ref="AG2:AG356" si="24">PERCENTRANK(AF$2:AF$356,AF2)</f>
        <v>0.881</v>
      </c>
      <c r="AH2" s="33">
        <v>22.3</v>
      </c>
      <c r="AI2" s="34">
        <f t="shared" ref="AI2:AI356" si="25">PERCENTRANK(AH$2:AH$356,AH2)</f>
        <v>0.791</v>
      </c>
      <c r="AJ2" s="65">
        <f t="shared" ref="AJ2:AJ356" si="26">sum(AH2-AH$358)/AH$359</f>
        <v>0.7407272233</v>
      </c>
      <c r="AK2" s="33">
        <v>94.29</v>
      </c>
      <c r="AL2" s="34">
        <f t="shared" ref="AL2:AL356" si="27">PERCENTRANK(AK$2:AK$356,AK2)</f>
        <v>0.432</v>
      </c>
      <c r="AM2" s="65">
        <f t="shared" ref="AM2:AM356" si="28">sum(AK2-AK$358)/AK$359</f>
        <v>0.07427644638</v>
      </c>
      <c r="AN2" s="36">
        <f t="shared" ref="AN2:AN356" si="29"> (AK2 * LOG(AH2 + 1)) / LOG(MAX(AH$2:AH$356) + 1) * 100</f>
        <v>8356.615567</v>
      </c>
      <c r="AO2" s="35">
        <f t="shared" ref="AO2:AO356" si="30">sum(AN2-AN$358)/AN$359</f>
        <v>0.6180540925</v>
      </c>
      <c r="AP2" s="69">
        <f t="shared" ref="AP2:AP356" si="31">PERCENTRANK(AO$2:AO$356,AO2)</f>
        <v>0.74</v>
      </c>
      <c r="AQ2" s="33">
        <v>20.5</v>
      </c>
      <c r="AR2" s="34">
        <f t="shared" ref="AR2:AR356" si="32">PERCENTRANK(AQ$2:AQ$356,AQ2)</f>
        <v>0.768</v>
      </c>
      <c r="AS2" s="65">
        <f t="shared" ref="AS2:AS356" si="33">sum(AQ2-AQ$358)/AQ$359</f>
        <v>0.7028413499</v>
      </c>
      <c r="AT2" s="42">
        <v>71.54</v>
      </c>
      <c r="AU2" s="34">
        <f t="shared" ref="AU2:AU356" si="34">PERCENTRANK(AT$2:AT$356,AT2)</f>
        <v>0.28</v>
      </c>
      <c r="AV2" s="65">
        <f t="shared" ref="AV2:AV356" si="35">sum(AT2-AT$358)/AT$359</f>
        <v>-0.5000125901</v>
      </c>
      <c r="AW2" s="36">
        <f t="shared" ref="AW2:AW356" si="36"> (AT2 * LOG(AQ2 + 1)) / LOG(MAX(AQ$2:AQ$356) + 1) * 100</f>
        <v>6361.423404</v>
      </c>
      <c r="AX2" s="35">
        <f t="shared" ref="AX2:AX356" si="37">sum(AW2-AW$358)/AW$359</f>
        <v>0.02457745472</v>
      </c>
      <c r="AY2" s="69">
        <f t="shared" ref="AY2:AY356" si="38">PERCENTRANK(AX$2:AX$356,AX2)</f>
        <v>0.497</v>
      </c>
      <c r="AZ2" s="33">
        <v>8.63</v>
      </c>
      <c r="BA2" s="34">
        <f t="shared" ref="BA2:BA356" si="39">PERCENTRANK(AZ$2:AZ$356,AZ2)</f>
        <v>0.91</v>
      </c>
      <c r="BB2" s="65">
        <f t="shared" ref="BB2:BB356" si="40">sum(AZ2-AZ$358)/AZ$359</f>
        <v>1.422765799</v>
      </c>
      <c r="BC2" s="33">
        <v>54.76</v>
      </c>
      <c r="BD2" s="34">
        <f t="shared" ref="BD2:BD356" si="41">PERCENTRANK(BC$2:BC$356,BC2)</f>
        <v>0.686</v>
      </c>
      <c r="BE2" s="65">
        <f t="shared" ref="BE2:BE356" si="42">sum(BC2-BC$358)/BC$359</f>
        <v>0.5569219239</v>
      </c>
      <c r="BF2" s="36">
        <f t="shared" ref="BF2:BF356" si="43"> (BC2 * LOG(AZ2 + 1)) / LOG(MAX(AZ$2:AZ$356) + 1) * 100</f>
        <v>4727.971251</v>
      </c>
      <c r="BG2" s="35">
        <f t="shared" ref="BG2:BG356" si="44">sum(BF2-BF$358)/BF$359</f>
        <v>1.350655329</v>
      </c>
      <c r="BH2" s="69">
        <f t="shared" ref="BH2:BH356" si="45">PERCENTRANK(BG$2:BG$356,BG2)</f>
        <v>0.924</v>
      </c>
      <c r="BI2" s="33">
        <v>9.49</v>
      </c>
      <c r="BJ2" s="34">
        <f t="shared" ref="BJ2:BJ356" si="46">PERCENTRANK(BI$2:BI$356,BI2)</f>
        <v>0.774</v>
      </c>
      <c r="BK2" s="65">
        <f t="shared" ref="BK2:BK356" si="47">sum(BI2-BI$358)/BI$359</f>
        <v>0.7991983458</v>
      </c>
      <c r="BL2" s="33">
        <v>56.71</v>
      </c>
      <c r="BM2" s="34">
        <f t="shared" ref="BM2:BM356" si="48">PERCENTRANK(BL$2:BL$356,BL2)</f>
        <v>0.034</v>
      </c>
      <c r="BN2" s="65">
        <f t="shared" ref="BN2:BN356" si="49">sum(BL2-BL$358)/BL$359</f>
        <v>-1.775378277</v>
      </c>
      <c r="BO2" s="36">
        <f t="shared" ref="BO2:BO356" si="50"> (BL2 * LOG(BI2 + 1)) / LOG(MAX(BI$2:BI$356) + 1) * 100</f>
        <v>4854.079975</v>
      </c>
      <c r="BP2" s="35">
        <f t="shared" ref="BP2:BP356" si="51">sum(BO2-BO$358)/BO$359</f>
        <v>-0.6928460552</v>
      </c>
      <c r="BQ2" s="69">
        <f t="shared" ref="BQ2:BQ356" si="52">PERCENTRANK(BP$2:BP$356,BP2)</f>
        <v>0.229</v>
      </c>
      <c r="BR2" s="70">
        <f t="shared" ref="BR2:BR356" si="53">sum(AO2,AX2,BG2,BP2)</f>
        <v>1.300440821</v>
      </c>
      <c r="BS2" s="71">
        <f t="shared" ref="BS2:BS356" si="54">PERCENTRANK(BR$2:BR$356,BR2)</f>
        <v>0.667</v>
      </c>
    </row>
    <row r="3">
      <c r="A3" s="28">
        <v>2022.0</v>
      </c>
      <c r="B3" s="29" t="s">
        <v>157</v>
      </c>
      <c r="C3" s="29" t="s">
        <v>29</v>
      </c>
      <c r="D3" s="30">
        <f t="array" ref="D3">INDEX(
  TP!C:C,
  MATCH(
    1,
    (TP!A:A = A3) * (TP!B:B = C3),
    0
  )
)
</f>
        <v>49.82</v>
      </c>
      <c r="E3" s="64">
        <f t="shared" si="1"/>
        <v>0.4074199449</v>
      </c>
      <c r="F3" s="32">
        <f t="shared" si="2"/>
        <v>0.525</v>
      </c>
      <c r="G3" s="33">
        <v>8.71</v>
      </c>
      <c r="H3" s="34">
        <f t="shared" si="3"/>
        <v>0.986</v>
      </c>
      <c r="I3" s="65">
        <f t="shared" si="4"/>
        <v>2.434015269</v>
      </c>
      <c r="J3" s="66">
        <f t="shared" si="5"/>
        <v>8.655127726</v>
      </c>
      <c r="K3" s="34">
        <f t="shared" si="6"/>
        <v>0.986</v>
      </c>
      <c r="L3" s="65">
        <f t="shared" si="7"/>
        <v>2.330435105</v>
      </c>
      <c r="M3" s="33">
        <v>59.28</v>
      </c>
      <c r="N3" s="34">
        <f t="shared" si="8"/>
        <v>0.102</v>
      </c>
      <c r="O3" s="65">
        <f t="shared" si="9"/>
        <v>-1.167749062</v>
      </c>
      <c r="P3" s="36">
        <f t="shared" si="10"/>
        <v>5686.303817</v>
      </c>
      <c r="Q3" s="65">
        <f t="shared" si="11"/>
        <v>0.8075748238</v>
      </c>
      <c r="R3" s="40">
        <f t="shared" si="12"/>
        <v>0.802</v>
      </c>
      <c r="S3" s="33">
        <v>2.66</v>
      </c>
      <c r="T3" s="66">
        <f t="shared" si="13"/>
        <v>2.643242222</v>
      </c>
      <c r="U3" s="34">
        <f t="shared" si="14"/>
        <v>0.164</v>
      </c>
      <c r="V3" s="65">
        <f t="shared" si="15"/>
        <v>-1.008957922</v>
      </c>
      <c r="W3" s="33">
        <v>47.06</v>
      </c>
      <c r="X3" s="34">
        <f t="shared" si="16"/>
        <v>0.09</v>
      </c>
      <c r="Y3" s="65">
        <f t="shared" si="17"/>
        <v>-1.33371471</v>
      </c>
      <c r="Z3" s="36">
        <f t="shared" si="18"/>
        <v>2941.667827</v>
      </c>
      <c r="AA3" s="35">
        <f t="shared" si="19"/>
        <v>-1.323262364</v>
      </c>
      <c r="AB3" s="40">
        <f t="shared" si="20"/>
        <v>0.099</v>
      </c>
      <c r="AC3" s="33">
        <v>8.18</v>
      </c>
      <c r="AD3" s="40">
        <f t="shared" si="21"/>
        <v>0.91</v>
      </c>
      <c r="AE3" s="65">
        <f t="shared" si="22"/>
        <v>1.418415228</v>
      </c>
      <c r="AF3" s="67">
        <f t="shared" si="23"/>
        <v>0.9027276874</v>
      </c>
      <c r="AG3" s="68">
        <f t="shared" si="24"/>
        <v>0.667</v>
      </c>
      <c r="AH3" s="33">
        <v>14.82</v>
      </c>
      <c r="AI3" s="34">
        <f t="shared" si="25"/>
        <v>0.203</v>
      </c>
      <c r="AJ3" s="65">
        <f t="shared" si="26"/>
        <v>-0.7035567896</v>
      </c>
      <c r="AK3" s="33">
        <v>93.31</v>
      </c>
      <c r="AL3" s="34">
        <f t="shared" si="27"/>
        <v>0.299</v>
      </c>
      <c r="AM3" s="65">
        <f t="shared" si="28"/>
        <v>-0.2156458659</v>
      </c>
      <c r="AN3" s="36">
        <f t="shared" si="29"/>
        <v>7252.794426</v>
      </c>
      <c r="AO3" s="35">
        <f t="shared" si="30"/>
        <v>-0.557026824</v>
      </c>
      <c r="AP3" s="69">
        <f t="shared" si="31"/>
        <v>0.223</v>
      </c>
      <c r="AQ3" s="33">
        <v>24.73</v>
      </c>
      <c r="AR3" s="34">
        <f t="shared" si="32"/>
        <v>0.969</v>
      </c>
      <c r="AS3" s="65">
        <f t="shared" si="33"/>
        <v>1.95920603</v>
      </c>
      <c r="AT3" s="42">
        <v>71.94</v>
      </c>
      <c r="AU3" s="34">
        <f t="shared" si="34"/>
        <v>0.302</v>
      </c>
      <c r="AV3" s="65">
        <f t="shared" si="35"/>
        <v>-0.4317002588</v>
      </c>
      <c r="AW3" s="36">
        <f t="shared" si="36"/>
        <v>6771.473613</v>
      </c>
      <c r="AX3" s="35">
        <f t="shared" si="37"/>
        <v>0.603255612</v>
      </c>
      <c r="AY3" s="69">
        <f t="shared" si="38"/>
        <v>0.732</v>
      </c>
      <c r="AZ3" s="33">
        <v>7.83</v>
      </c>
      <c r="BA3" s="34">
        <f t="shared" si="39"/>
        <v>0.839</v>
      </c>
      <c r="BB3" s="65">
        <f t="shared" si="40"/>
        <v>1.000994346</v>
      </c>
      <c r="BC3" s="33">
        <v>44.67</v>
      </c>
      <c r="BD3" s="34">
        <f t="shared" si="41"/>
        <v>0.189</v>
      </c>
      <c r="BE3" s="65">
        <f t="shared" si="42"/>
        <v>-0.8231309888</v>
      </c>
      <c r="BF3" s="36">
        <f t="shared" si="43"/>
        <v>3709.115089</v>
      </c>
      <c r="BG3" s="35">
        <f t="shared" si="44"/>
        <v>0.04202970767</v>
      </c>
      <c r="BH3" s="69">
        <f t="shared" si="45"/>
        <v>0.508</v>
      </c>
      <c r="BI3" s="33">
        <v>9.03</v>
      </c>
      <c r="BJ3" s="34">
        <f t="shared" si="46"/>
        <v>0.706</v>
      </c>
      <c r="BK3" s="65">
        <f t="shared" si="47"/>
        <v>0.5422401063</v>
      </c>
      <c r="BL3" s="33">
        <v>58.96</v>
      </c>
      <c r="BM3" s="34">
        <f t="shared" si="48"/>
        <v>0.085</v>
      </c>
      <c r="BN3" s="65">
        <f t="shared" si="49"/>
        <v>-1.433689547</v>
      </c>
      <c r="BO3" s="36">
        <f t="shared" si="50"/>
        <v>4950.386902</v>
      </c>
      <c r="BP3" s="35">
        <f t="shared" si="51"/>
        <v>-0.5835662382</v>
      </c>
      <c r="BQ3" s="69">
        <f t="shared" si="52"/>
        <v>0.268</v>
      </c>
      <c r="BR3" s="70">
        <f t="shared" si="53"/>
        <v>-0.4953077425</v>
      </c>
      <c r="BS3" s="71">
        <f t="shared" si="54"/>
        <v>0.395</v>
      </c>
    </row>
    <row r="4">
      <c r="A4" s="28">
        <v>2022.0</v>
      </c>
      <c r="B4" s="29" t="s">
        <v>158</v>
      </c>
      <c r="C4" s="29" t="s">
        <v>29</v>
      </c>
      <c r="D4" s="30">
        <f t="array" ref="D4">INDEX(
  TP!C:C,
  MATCH(
    1,
    (TP!A:A = A4) * (TP!B:B = C4),
    0
  )
)
</f>
        <v>49.82</v>
      </c>
      <c r="E4" s="64">
        <f t="shared" si="1"/>
        <v>-2.185903735</v>
      </c>
      <c r="F4" s="32">
        <f t="shared" si="2"/>
        <v>0.28</v>
      </c>
      <c r="G4" s="33">
        <v>8.31</v>
      </c>
      <c r="H4" s="34">
        <f t="shared" si="3"/>
        <v>0.98</v>
      </c>
      <c r="I4" s="65">
        <f t="shared" si="4"/>
        <v>2.144925314</v>
      </c>
      <c r="J4" s="66">
        <f t="shared" si="5"/>
        <v>8.257647693</v>
      </c>
      <c r="K4" s="34">
        <f t="shared" si="6"/>
        <v>0.966</v>
      </c>
      <c r="L4" s="65">
        <f t="shared" si="7"/>
        <v>2.054523151</v>
      </c>
      <c r="M4" s="33">
        <v>76.51</v>
      </c>
      <c r="N4" s="34">
        <f t="shared" si="8"/>
        <v>0.975</v>
      </c>
      <c r="O4" s="65">
        <f t="shared" si="9"/>
        <v>1.843994936</v>
      </c>
      <c r="P4" s="36">
        <f t="shared" si="10"/>
        <v>7202.987969</v>
      </c>
      <c r="Q4" s="65">
        <f t="shared" si="11"/>
        <v>2.714425165</v>
      </c>
      <c r="R4" s="40">
        <f t="shared" si="12"/>
        <v>1</v>
      </c>
      <c r="S4" s="33">
        <v>3.23</v>
      </c>
      <c r="T4" s="66">
        <f t="shared" si="13"/>
        <v>3.209651269</v>
      </c>
      <c r="U4" s="34">
        <f t="shared" si="14"/>
        <v>0.316</v>
      </c>
      <c r="V4" s="65">
        <f t="shared" si="15"/>
        <v>-0.5049522059</v>
      </c>
      <c r="W4" s="33">
        <v>74.14</v>
      </c>
      <c r="X4" s="34">
        <f t="shared" si="16"/>
        <v>0.972</v>
      </c>
      <c r="Y4" s="65">
        <f t="shared" si="17"/>
        <v>1.774498037</v>
      </c>
      <c r="Z4" s="36">
        <f t="shared" si="18"/>
        <v>5152.400649</v>
      </c>
      <c r="AA4" s="35">
        <f t="shared" si="19"/>
        <v>0.6993353822</v>
      </c>
      <c r="AB4" s="40">
        <f t="shared" si="20"/>
        <v>0.74</v>
      </c>
      <c r="AC4" s="33">
        <v>5.28</v>
      </c>
      <c r="AD4" s="40">
        <f t="shared" si="21"/>
        <v>0.175</v>
      </c>
      <c r="AE4" s="65">
        <f t="shared" si="22"/>
        <v>-0.9038049257</v>
      </c>
      <c r="AF4" s="67">
        <f t="shared" si="23"/>
        <v>2.509955622</v>
      </c>
      <c r="AG4" s="68">
        <f t="shared" si="24"/>
        <v>0.895</v>
      </c>
      <c r="AH4" s="33">
        <v>15.5</v>
      </c>
      <c r="AI4" s="34">
        <f t="shared" si="25"/>
        <v>0.263</v>
      </c>
      <c r="AJ4" s="65">
        <f t="shared" si="26"/>
        <v>-0.572258243</v>
      </c>
      <c r="AK4" s="33">
        <v>93.53</v>
      </c>
      <c r="AL4" s="34">
        <f t="shared" si="27"/>
        <v>0.311</v>
      </c>
      <c r="AM4" s="65">
        <f t="shared" si="28"/>
        <v>-0.1505612652</v>
      </c>
      <c r="AN4" s="36">
        <f t="shared" si="29"/>
        <v>7380.697214</v>
      </c>
      <c r="AO4" s="35">
        <f t="shared" si="30"/>
        <v>-0.4208669702</v>
      </c>
      <c r="AP4" s="69">
        <f t="shared" si="31"/>
        <v>0.288</v>
      </c>
      <c r="AQ4" s="33">
        <v>13.83</v>
      </c>
      <c r="AR4" s="34">
        <f t="shared" si="32"/>
        <v>0.088</v>
      </c>
      <c r="AS4" s="65">
        <f t="shared" si="33"/>
        <v>-1.278234871</v>
      </c>
      <c r="AT4" s="42">
        <v>78.63</v>
      </c>
      <c r="AU4" s="34">
        <f t="shared" si="34"/>
        <v>0.768</v>
      </c>
      <c r="AV4" s="65">
        <f t="shared" si="35"/>
        <v>0.7108234824</v>
      </c>
      <c r="AW4" s="36">
        <f t="shared" si="36"/>
        <v>6145.478784</v>
      </c>
      <c r="AX4" s="35">
        <f t="shared" si="37"/>
        <v>-0.2801716529</v>
      </c>
      <c r="AY4" s="69">
        <f t="shared" si="38"/>
        <v>0.37</v>
      </c>
      <c r="AZ4" s="33">
        <v>2.62</v>
      </c>
      <c r="BA4" s="34">
        <f t="shared" si="39"/>
        <v>0.02</v>
      </c>
      <c r="BB4" s="65">
        <f t="shared" si="40"/>
        <v>-1.745792238</v>
      </c>
      <c r="BC4" s="33">
        <v>38.3</v>
      </c>
      <c r="BD4" s="34">
        <f t="shared" si="41"/>
        <v>0.045</v>
      </c>
      <c r="BE4" s="65">
        <f t="shared" si="42"/>
        <v>-1.694383422</v>
      </c>
      <c r="BF4" s="36">
        <f t="shared" si="43"/>
        <v>1878.301773</v>
      </c>
      <c r="BG4" s="35">
        <f t="shared" si="44"/>
        <v>-2.309479075</v>
      </c>
      <c r="BH4" s="69">
        <f t="shared" si="45"/>
        <v>0.023</v>
      </c>
      <c r="BI4" s="33">
        <v>5.58</v>
      </c>
      <c r="BJ4" s="34">
        <f t="shared" si="46"/>
        <v>0.073</v>
      </c>
      <c r="BK4" s="65">
        <f t="shared" si="47"/>
        <v>-1.38494669</v>
      </c>
      <c r="BL4" s="33">
        <v>58.0</v>
      </c>
      <c r="BM4" s="34">
        <f t="shared" si="48"/>
        <v>0.056</v>
      </c>
      <c r="BN4" s="65">
        <f t="shared" si="49"/>
        <v>-1.579476739</v>
      </c>
      <c r="BO4" s="36">
        <f t="shared" si="50"/>
        <v>3979.406087</v>
      </c>
      <c r="BP4" s="35">
        <f t="shared" si="51"/>
        <v>-1.685341659</v>
      </c>
      <c r="BQ4" s="69">
        <f t="shared" si="52"/>
        <v>0.048</v>
      </c>
      <c r="BR4" s="70">
        <f t="shared" si="53"/>
        <v>-4.695859356</v>
      </c>
      <c r="BS4" s="71">
        <f t="shared" si="54"/>
        <v>0.073</v>
      </c>
    </row>
    <row r="5">
      <c r="A5" s="28">
        <v>2022.0</v>
      </c>
      <c r="B5" s="29" t="s">
        <v>159</v>
      </c>
      <c r="C5" s="29" t="s">
        <v>29</v>
      </c>
      <c r="D5" s="30">
        <f t="array" ref="D5">INDEX(
  TP!C:C,
  MATCH(
    1,
    (TP!A:A = A5) * (TP!B:B = C5),
    0
  )
)
</f>
        <v>49.82</v>
      </c>
      <c r="E5" s="64">
        <f t="shared" si="1"/>
        <v>-3.88404812</v>
      </c>
      <c r="F5" s="32">
        <f t="shared" si="2"/>
        <v>0.147</v>
      </c>
      <c r="G5" s="33">
        <v>7.59</v>
      </c>
      <c r="H5" s="34">
        <f t="shared" si="3"/>
        <v>0.938</v>
      </c>
      <c r="I5" s="65">
        <f t="shared" si="4"/>
        <v>1.624563396</v>
      </c>
      <c r="J5" s="66">
        <f t="shared" si="5"/>
        <v>7.542183633</v>
      </c>
      <c r="K5" s="34">
        <f t="shared" si="6"/>
        <v>0.918</v>
      </c>
      <c r="L5" s="65">
        <f t="shared" si="7"/>
        <v>1.557881633</v>
      </c>
      <c r="M5" s="33">
        <v>55.07</v>
      </c>
      <c r="N5" s="34">
        <f t="shared" si="8"/>
        <v>0.028</v>
      </c>
      <c r="O5" s="65">
        <f t="shared" si="9"/>
        <v>-1.903642401</v>
      </c>
      <c r="P5" s="36">
        <f t="shared" si="10"/>
        <v>4997.150124</v>
      </c>
      <c r="Q5" s="65">
        <f t="shared" si="11"/>
        <v>-0.05886328982</v>
      </c>
      <c r="R5" s="40">
        <f t="shared" si="12"/>
        <v>0.472</v>
      </c>
      <c r="S5" s="33">
        <v>4.24</v>
      </c>
      <c r="T5" s="66">
        <f t="shared" si="13"/>
        <v>4.213288353</v>
      </c>
      <c r="U5" s="34">
        <f t="shared" si="14"/>
        <v>0.678</v>
      </c>
      <c r="V5" s="65">
        <f t="shared" si="15"/>
        <v>0.3881105546</v>
      </c>
      <c r="W5" s="33">
        <v>61.04</v>
      </c>
      <c r="X5" s="34">
        <f t="shared" si="16"/>
        <v>0.573</v>
      </c>
      <c r="Y5" s="65">
        <f t="shared" si="17"/>
        <v>0.2708943818</v>
      </c>
      <c r="Z5" s="36">
        <f t="shared" si="18"/>
        <v>4873.06893</v>
      </c>
      <c r="AA5" s="35">
        <f t="shared" si="19"/>
        <v>0.4437750085</v>
      </c>
      <c r="AB5" s="40">
        <f t="shared" si="20"/>
        <v>0.65</v>
      </c>
      <c r="AC5" s="33">
        <v>8.22</v>
      </c>
      <c r="AD5" s="40">
        <f t="shared" si="21"/>
        <v>0.915</v>
      </c>
      <c r="AE5" s="65">
        <f t="shared" si="22"/>
        <v>1.45044585</v>
      </c>
      <c r="AF5" s="67">
        <f t="shared" si="23"/>
        <v>1.835357569</v>
      </c>
      <c r="AG5" s="68">
        <f t="shared" si="24"/>
        <v>0.845</v>
      </c>
      <c r="AH5" s="33">
        <v>17.0</v>
      </c>
      <c r="AI5" s="34">
        <f t="shared" si="25"/>
        <v>0.424</v>
      </c>
      <c r="AJ5" s="65">
        <f t="shared" si="26"/>
        <v>-0.282629096</v>
      </c>
      <c r="AK5" s="33">
        <v>93.2</v>
      </c>
      <c r="AL5" s="34">
        <f t="shared" si="27"/>
        <v>0.291</v>
      </c>
      <c r="AM5" s="65">
        <f t="shared" si="28"/>
        <v>-0.2481881663</v>
      </c>
      <c r="AN5" s="36">
        <f t="shared" si="29"/>
        <v>7582.931642</v>
      </c>
      <c r="AO5" s="35">
        <f t="shared" si="30"/>
        <v>-0.2055768222</v>
      </c>
      <c r="AP5" s="69">
        <f t="shared" si="31"/>
        <v>0.387</v>
      </c>
      <c r="AQ5" s="33">
        <v>11.77</v>
      </c>
      <c r="AR5" s="34">
        <f t="shared" si="32"/>
        <v>0.025</v>
      </c>
      <c r="AS5" s="65">
        <f t="shared" si="33"/>
        <v>-1.8900815</v>
      </c>
      <c r="AT5" s="33">
        <v>69.63</v>
      </c>
      <c r="AU5" s="34">
        <f t="shared" si="34"/>
        <v>0.164</v>
      </c>
      <c r="AV5" s="65">
        <f t="shared" si="35"/>
        <v>-0.8262039721</v>
      </c>
      <c r="AW5" s="36">
        <f t="shared" si="36"/>
        <v>5140.255214</v>
      </c>
      <c r="AX5" s="35">
        <f t="shared" si="37"/>
        <v>-1.69878067</v>
      </c>
      <c r="AY5" s="69">
        <f t="shared" si="38"/>
        <v>0.056</v>
      </c>
      <c r="AZ5" s="33">
        <v>4.29</v>
      </c>
      <c r="BA5" s="34">
        <f t="shared" si="39"/>
        <v>0.218</v>
      </c>
      <c r="BB5" s="65">
        <f t="shared" si="40"/>
        <v>-0.8653443307</v>
      </c>
      <c r="BC5" s="33">
        <v>50.0</v>
      </c>
      <c r="BD5" s="34">
        <f t="shared" si="41"/>
        <v>0.444</v>
      </c>
      <c r="BE5" s="65">
        <f t="shared" si="42"/>
        <v>-0.09412385058</v>
      </c>
      <c r="BF5" s="36">
        <f t="shared" si="43"/>
        <v>3175.142282</v>
      </c>
      <c r="BG5" s="35">
        <f t="shared" si="44"/>
        <v>-0.6438085121</v>
      </c>
      <c r="BH5" s="69">
        <f t="shared" si="45"/>
        <v>0.254</v>
      </c>
      <c r="BI5" s="33">
        <v>4.95</v>
      </c>
      <c r="BJ5" s="34">
        <f t="shared" si="46"/>
        <v>0.037</v>
      </c>
      <c r="BK5" s="65">
        <f t="shared" si="47"/>
        <v>-1.736867758</v>
      </c>
      <c r="BL5" s="33">
        <v>41.11</v>
      </c>
      <c r="BM5" s="34">
        <f t="shared" si="48"/>
        <v>0</v>
      </c>
      <c r="BN5" s="65">
        <f t="shared" si="49"/>
        <v>-4.144420134</v>
      </c>
      <c r="BO5" s="36">
        <f t="shared" si="50"/>
        <v>2669.902853</v>
      </c>
      <c r="BP5" s="35">
        <f t="shared" si="51"/>
        <v>-3.171239684</v>
      </c>
      <c r="BQ5" s="69">
        <f t="shared" si="52"/>
        <v>0</v>
      </c>
      <c r="BR5" s="70">
        <f t="shared" si="53"/>
        <v>-5.719405689</v>
      </c>
      <c r="BS5" s="71">
        <f t="shared" si="54"/>
        <v>0.045</v>
      </c>
    </row>
    <row r="6">
      <c r="A6" s="28">
        <v>2022.0</v>
      </c>
      <c r="B6" s="29" t="s">
        <v>160</v>
      </c>
      <c r="C6" s="29" t="s">
        <v>10</v>
      </c>
      <c r="D6" s="30">
        <f t="array" ref="D6">INDEX(
  TP!C:C,
  MATCH(
    1,
    (TP!A:A = A6) * (TP!B:B = C6),
    0
  )
)
</f>
        <v>49.76</v>
      </c>
      <c r="E6" s="64">
        <f t="shared" si="1"/>
        <v>4.046875259</v>
      </c>
      <c r="F6" s="32">
        <f t="shared" si="2"/>
        <v>0.859</v>
      </c>
      <c r="G6" s="33">
        <v>4.68</v>
      </c>
      <c r="H6" s="34">
        <f t="shared" si="3"/>
        <v>0.328</v>
      </c>
      <c r="I6" s="65">
        <f t="shared" si="4"/>
        <v>-0.478566026</v>
      </c>
      <c r="J6" s="66">
        <f t="shared" si="5"/>
        <v>4.640688925</v>
      </c>
      <c r="K6" s="34">
        <f t="shared" si="6"/>
        <v>0.351</v>
      </c>
      <c r="L6" s="65">
        <f t="shared" si="7"/>
        <v>-0.4561995981</v>
      </c>
      <c r="M6" s="33">
        <v>65.64</v>
      </c>
      <c r="N6" s="34">
        <f t="shared" si="8"/>
        <v>0.46</v>
      </c>
      <c r="O6" s="65">
        <f t="shared" si="9"/>
        <v>-0.05604321024</v>
      </c>
      <c r="P6" s="36">
        <f t="shared" si="10"/>
        <v>4803.888099</v>
      </c>
      <c r="Q6" s="65">
        <f t="shared" si="11"/>
        <v>-0.3018418675</v>
      </c>
      <c r="R6" s="40">
        <f t="shared" si="12"/>
        <v>0.359</v>
      </c>
      <c r="S6" s="33">
        <v>4.4</v>
      </c>
      <c r="T6" s="66">
        <f t="shared" si="13"/>
        <v>4.363040869</v>
      </c>
      <c r="U6" s="34">
        <f t="shared" si="14"/>
        <v>0.712</v>
      </c>
      <c r="V6" s="65">
        <f t="shared" si="15"/>
        <v>0.5295858434</v>
      </c>
      <c r="W6" s="33">
        <v>68.63</v>
      </c>
      <c r="X6" s="34">
        <f t="shared" si="16"/>
        <v>0.876</v>
      </c>
      <c r="Y6" s="65">
        <f t="shared" si="17"/>
        <v>1.14206627</v>
      </c>
      <c r="Z6" s="36">
        <f t="shared" si="18"/>
        <v>5572.981016</v>
      </c>
      <c r="AA6" s="35">
        <f t="shared" si="19"/>
        <v>1.084124034</v>
      </c>
      <c r="AB6" s="40">
        <f t="shared" si="20"/>
        <v>0.845</v>
      </c>
      <c r="AC6" s="33">
        <v>7.34</v>
      </c>
      <c r="AD6" s="40">
        <f t="shared" si="21"/>
        <v>0.791</v>
      </c>
      <c r="AE6" s="65">
        <f t="shared" si="22"/>
        <v>0.7457721487</v>
      </c>
      <c r="AF6" s="67">
        <f t="shared" si="23"/>
        <v>1.528054315</v>
      </c>
      <c r="AG6" s="68">
        <f t="shared" si="24"/>
        <v>0.797</v>
      </c>
      <c r="AH6" s="33">
        <v>15.78</v>
      </c>
      <c r="AI6" s="34">
        <f t="shared" si="25"/>
        <v>0.314</v>
      </c>
      <c r="AJ6" s="65">
        <f t="shared" si="26"/>
        <v>-0.5181941356</v>
      </c>
      <c r="AK6" s="33">
        <v>92.17</v>
      </c>
      <c r="AL6" s="34">
        <f t="shared" si="27"/>
        <v>0.192</v>
      </c>
      <c r="AM6" s="65">
        <f t="shared" si="28"/>
        <v>-0.5529024333</v>
      </c>
      <c r="AN6" s="36">
        <f t="shared" si="29"/>
        <v>7317.03488</v>
      </c>
      <c r="AO6" s="35">
        <f t="shared" si="30"/>
        <v>-0.488639176</v>
      </c>
      <c r="AP6" s="69">
        <f t="shared" si="31"/>
        <v>0.251</v>
      </c>
      <c r="AQ6" s="33">
        <v>18.36</v>
      </c>
      <c r="AR6" s="34">
        <f t="shared" si="32"/>
        <v>0.528</v>
      </c>
      <c r="AS6" s="65">
        <f t="shared" si="33"/>
        <v>0.06723368673</v>
      </c>
      <c r="AT6" s="33">
        <v>75.59</v>
      </c>
      <c r="AU6" s="34">
        <f t="shared" si="34"/>
        <v>0.537</v>
      </c>
      <c r="AV6" s="65">
        <f t="shared" si="35"/>
        <v>0.1916497644</v>
      </c>
      <c r="AW6" s="36">
        <f t="shared" si="36"/>
        <v>6491.860209</v>
      </c>
      <c r="AX6" s="35">
        <f t="shared" si="37"/>
        <v>0.2086547407</v>
      </c>
      <c r="AY6" s="69">
        <f t="shared" si="38"/>
        <v>0.585</v>
      </c>
      <c r="AZ6" s="33">
        <v>7.84</v>
      </c>
      <c r="BA6" s="34">
        <f t="shared" si="39"/>
        <v>0.842</v>
      </c>
      <c r="BB6" s="65">
        <f t="shared" si="40"/>
        <v>1.00626649</v>
      </c>
      <c r="BC6" s="33">
        <v>58.61</v>
      </c>
      <c r="BD6" s="34">
        <f t="shared" si="41"/>
        <v>0.881</v>
      </c>
      <c r="BE6" s="65">
        <f t="shared" si="42"/>
        <v>1.083503065</v>
      </c>
      <c r="BF6" s="36">
        <f t="shared" si="43"/>
        <v>4869.133671</v>
      </c>
      <c r="BG6" s="35">
        <f t="shared" si="44"/>
        <v>1.531965279</v>
      </c>
      <c r="BH6" s="69">
        <f t="shared" si="45"/>
        <v>0.949</v>
      </c>
      <c r="BI6" s="33">
        <v>10.23</v>
      </c>
      <c r="BJ6" s="34">
        <f t="shared" si="46"/>
        <v>0.887</v>
      </c>
      <c r="BK6" s="65">
        <f t="shared" si="47"/>
        <v>1.212565949</v>
      </c>
      <c r="BL6" s="33">
        <v>74.72</v>
      </c>
      <c r="BM6" s="34">
        <f t="shared" si="48"/>
        <v>0.836</v>
      </c>
      <c r="BN6" s="65">
        <f t="shared" si="49"/>
        <v>0.9596501752</v>
      </c>
      <c r="BO6" s="36">
        <f t="shared" si="50"/>
        <v>6581.126725</v>
      </c>
      <c r="BP6" s="35">
        <f t="shared" si="51"/>
        <v>1.266840099</v>
      </c>
      <c r="BQ6" s="69">
        <f t="shared" si="52"/>
        <v>0.915</v>
      </c>
      <c r="BR6" s="70">
        <f t="shared" si="53"/>
        <v>2.518820943</v>
      </c>
      <c r="BS6" s="71">
        <f t="shared" si="54"/>
        <v>0.794</v>
      </c>
    </row>
    <row r="7">
      <c r="A7" s="28">
        <v>2022.0</v>
      </c>
      <c r="B7" s="29" t="s">
        <v>161</v>
      </c>
      <c r="C7" s="29" t="s">
        <v>10</v>
      </c>
      <c r="D7" s="30">
        <f t="array" ref="D7">INDEX(
  TP!C:C,
  MATCH(
    1,
    (TP!A:A = A7) * (TP!B:B = C7),
    0
  )
)
</f>
        <v>49.76</v>
      </c>
      <c r="E7" s="64">
        <f t="shared" si="1"/>
        <v>-2.678453285</v>
      </c>
      <c r="F7" s="32">
        <f t="shared" si="2"/>
        <v>0.237</v>
      </c>
      <c r="G7" s="33">
        <v>5.0</v>
      </c>
      <c r="H7" s="34">
        <f t="shared" si="3"/>
        <v>0.429</v>
      </c>
      <c r="I7" s="65">
        <f t="shared" si="4"/>
        <v>-0.2472940621</v>
      </c>
      <c r="J7" s="66">
        <f t="shared" si="5"/>
        <v>4.958000988</v>
      </c>
      <c r="K7" s="34">
        <f t="shared" si="6"/>
        <v>0.436</v>
      </c>
      <c r="L7" s="65">
        <f t="shared" si="7"/>
        <v>-0.2359364801</v>
      </c>
      <c r="M7" s="33">
        <v>75.68</v>
      </c>
      <c r="N7" s="34">
        <f t="shared" si="8"/>
        <v>0.958</v>
      </c>
      <c r="O7" s="65">
        <f t="shared" si="9"/>
        <v>1.698913826</v>
      </c>
      <c r="P7" s="36">
        <f t="shared" si="10"/>
        <v>5713.885291</v>
      </c>
      <c r="Q7" s="65">
        <f t="shared" si="11"/>
        <v>0.8422516165</v>
      </c>
      <c r="R7" s="40">
        <f t="shared" si="12"/>
        <v>0.814</v>
      </c>
      <c r="S7" s="33">
        <v>3.67</v>
      </c>
      <c r="T7" s="66">
        <f t="shared" si="13"/>
        <v>3.639172725</v>
      </c>
      <c r="U7" s="34">
        <f t="shared" si="14"/>
        <v>0.477</v>
      </c>
      <c r="V7" s="65">
        <f t="shared" si="15"/>
        <v>-0.1158951618</v>
      </c>
      <c r="W7" s="33">
        <v>50.74</v>
      </c>
      <c r="X7" s="34">
        <f t="shared" si="16"/>
        <v>0.181</v>
      </c>
      <c r="Y7" s="65">
        <f t="shared" si="17"/>
        <v>-0.9113283394</v>
      </c>
      <c r="Z7" s="36">
        <f t="shared" si="18"/>
        <v>3764.549959</v>
      </c>
      <c r="AA7" s="35">
        <f t="shared" si="19"/>
        <v>-0.5704081393</v>
      </c>
      <c r="AB7" s="40">
        <f t="shared" si="20"/>
        <v>0.285</v>
      </c>
      <c r="AC7" s="33">
        <v>5.51</v>
      </c>
      <c r="AD7" s="40">
        <f t="shared" si="21"/>
        <v>0.246</v>
      </c>
      <c r="AE7" s="65">
        <f t="shared" si="22"/>
        <v>-0.7196288446</v>
      </c>
      <c r="AF7" s="67">
        <f t="shared" si="23"/>
        <v>-0.4477853674</v>
      </c>
      <c r="AG7" s="68">
        <f t="shared" si="24"/>
        <v>0.41</v>
      </c>
      <c r="AH7" s="33">
        <v>15.72</v>
      </c>
      <c r="AI7" s="34">
        <f t="shared" si="25"/>
        <v>0.297</v>
      </c>
      <c r="AJ7" s="65">
        <f t="shared" si="26"/>
        <v>-0.5297793015</v>
      </c>
      <c r="AK7" s="33">
        <v>96.74</v>
      </c>
      <c r="AL7" s="34">
        <f t="shared" si="27"/>
        <v>0.819</v>
      </c>
      <c r="AM7" s="65">
        <f t="shared" si="28"/>
        <v>0.7990822271</v>
      </c>
      <c r="AN7" s="36">
        <f t="shared" si="29"/>
        <v>7670.075628</v>
      </c>
      <c r="AO7" s="35">
        <f t="shared" si="30"/>
        <v>-0.11280705</v>
      </c>
      <c r="AP7" s="69">
        <f t="shared" si="31"/>
        <v>0.424</v>
      </c>
      <c r="AQ7" s="33">
        <v>11.4</v>
      </c>
      <c r="AR7" s="34">
        <f t="shared" si="32"/>
        <v>0.023</v>
      </c>
      <c r="AS7" s="65">
        <f t="shared" si="33"/>
        <v>-1.999976283</v>
      </c>
      <c r="AT7" s="42">
        <v>80.81</v>
      </c>
      <c r="AU7" s="34">
        <f t="shared" si="34"/>
        <v>0.867</v>
      </c>
      <c r="AV7" s="65">
        <f t="shared" si="35"/>
        <v>1.083125688</v>
      </c>
      <c r="AW7" s="36">
        <f t="shared" si="36"/>
        <v>5896.726653</v>
      </c>
      <c r="AX7" s="35">
        <f t="shared" si="37"/>
        <v>-0.6312199431</v>
      </c>
      <c r="AY7" s="69">
        <f t="shared" si="38"/>
        <v>0.249</v>
      </c>
      <c r="AZ7" s="33">
        <v>3.13</v>
      </c>
      <c r="BA7" s="34">
        <f t="shared" si="39"/>
        <v>0.054</v>
      </c>
      <c r="BB7" s="65">
        <f t="shared" si="40"/>
        <v>-1.476912937</v>
      </c>
      <c r="BC7" s="33">
        <v>63.79</v>
      </c>
      <c r="BD7" s="34">
        <f t="shared" si="41"/>
        <v>0.98</v>
      </c>
      <c r="BE7" s="65">
        <f t="shared" si="42"/>
        <v>1.791994055</v>
      </c>
      <c r="BF7" s="36">
        <f t="shared" si="43"/>
        <v>3448.890128</v>
      </c>
      <c r="BG7" s="35">
        <f t="shared" si="44"/>
        <v>-0.2922049607</v>
      </c>
      <c r="BH7" s="69">
        <f t="shared" si="45"/>
        <v>0.381</v>
      </c>
      <c r="BI7" s="33">
        <v>4.62</v>
      </c>
      <c r="BJ7" s="34">
        <f t="shared" si="46"/>
        <v>0.023</v>
      </c>
      <c r="BK7" s="65">
        <f t="shared" si="47"/>
        <v>-1.921207364</v>
      </c>
      <c r="BL7" s="33">
        <v>70.18</v>
      </c>
      <c r="BM7" s="34">
        <f t="shared" si="48"/>
        <v>0.607</v>
      </c>
      <c r="BN7" s="65">
        <f t="shared" si="49"/>
        <v>0.27019825</v>
      </c>
      <c r="BO7" s="36">
        <f t="shared" si="50"/>
        <v>4412.0351</v>
      </c>
      <c r="BP7" s="35">
        <f t="shared" si="51"/>
        <v>-1.194435963</v>
      </c>
      <c r="BQ7" s="69">
        <f t="shared" si="52"/>
        <v>0.116</v>
      </c>
      <c r="BR7" s="70">
        <f t="shared" si="53"/>
        <v>-2.230667917</v>
      </c>
      <c r="BS7" s="71">
        <f t="shared" si="54"/>
        <v>0.206</v>
      </c>
      <c r="BT7" s="45"/>
    </row>
    <row r="8">
      <c r="A8" s="28">
        <v>2023.0</v>
      </c>
      <c r="B8" s="29" t="s">
        <v>160</v>
      </c>
      <c r="C8" s="29" t="s">
        <v>10</v>
      </c>
      <c r="D8" s="30">
        <f t="array" ref="D8">INDEX(
  TP!C:C,
  MATCH(
    1,
    (TP!A:A = A8) * (TP!B:B = C8),
    0
  )
)
</f>
        <v>49.16</v>
      </c>
      <c r="E8" s="64">
        <f t="shared" si="1"/>
        <v>6.369336495</v>
      </c>
      <c r="F8" s="32">
        <f t="shared" si="2"/>
        <v>0.972</v>
      </c>
      <c r="G8" s="33">
        <v>5.43</v>
      </c>
      <c r="H8" s="34">
        <f t="shared" si="3"/>
        <v>0.565</v>
      </c>
      <c r="I8" s="65">
        <f t="shared" si="4"/>
        <v>0.06347763938</v>
      </c>
      <c r="J8" s="66">
        <f t="shared" si="5"/>
        <v>5.27040398</v>
      </c>
      <c r="K8" s="34">
        <f t="shared" si="6"/>
        <v>0.541</v>
      </c>
      <c r="L8" s="65">
        <f t="shared" si="7"/>
        <v>-0.01908100843</v>
      </c>
      <c r="M8" s="33">
        <v>69.5</v>
      </c>
      <c r="N8" s="34">
        <f t="shared" si="8"/>
        <v>0.751</v>
      </c>
      <c r="O8" s="65">
        <f t="shared" si="9"/>
        <v>0.6186713477</v>
      </c>
      <c r="P8" s="36">
        <f t="shared" si="10"/>
        <v>5397.547422</v>
      </c>
      <c r="Q8" s="65">
        <f t="shared" si="11"/>
        <v>0.4445359996</v>
      </c>
      <c r="R8" s="40">
        <f t="shared" si="12"/>
        <v>0.698</v>
      </c>
      <c r="S8" s="33">
        <v>3.97</v>
      </c>
      <c r="T8" s="66">
        <f t="shared" si="13"/>
        <v>3.853315617</v>
      </c>
      <c r="U8" s="34">
        <f t="shared" si="14"/>
        <v>0.562</v>
      </c>
      <c r="V8" s="65">
        <f t="shared" si="15"/>
        <v>0.1493710047</v>
      </c>
      <c r="W8" s="33">
        <v>71.92</v>
      </c>
      <c r="X8" s="34">
        <f t="shared" si="16"/>
        <v>0.946</v>
      </c>
      <c r="Y8" s="65">
        <f t="shared" si="17"/>
        <v>1.519688868</v>
      </c>
      <c r="Z8" s="36">
        <f t="shared" si="18"/>
        <v>5492.870781</v>
      </c>
      <c r="AA8" s="35">
        <f t="shared" si="19"/>
        <v>1.010831242</v>
      </c>
      <c r="AB8" s="40">
        <f t="shared" si="20"/>
        <v>0.825</v>
      </c>
      <c r="AC8" s="33">
        <v>7.96</v>
      </c>
      <c r="AD8" s="40">
        <f t="shared" si="21"/>
        <v>0.887</v>
      </c>
      <c r="AE8" s="65">
        <f t="shared" si="22"/>
        <v>1.242246802</v>
      </c>
      <c r="AF8" s="67">
        <f t="shared" si="23"/>
        <v>2.697614044</v>
      </c>
      <c r="AG8" s="68">
        <f t="shared" si="24"/>
        <v>0.915</v>
      </c>
      <c r="AH8" s="33">
        <v>19.05</v>
      </c>
      <c r="AI8" s="34">
        <f t="shared" si="25"/>
        <v>0.607</v>
      </c>
      <c r="AJ8" s="65">
        <f t="shared" si="26"/>
        <v>0.1131974048</v>
      </c>
      <c r="AK8" s="33">
        <v>94.72</v>
      </c>
      <c r="AL8" s="34">
        <f t="shared" si="27"/>
        <v>0.472</v>
      </c>
      <c r="AM8" s="65">
        <f t="shared" si="28"/>
        <v>0.2014872569</v>
      </c>
      <c r="AN8" s="36">
        <f t="shared" si="29"/>
        <v>7994.182079</v>
      </c>
      <c r="AO8" s="35">
        <f t="shared" si="30"/>
        <v>0.2322228562</v>
      </c>
      <c r="AP8" s="69">
        <f t="shared" si="31"/>
        <v>0.588</v>
      </c>
      <c r="AQ8" s="33">
        <v>20.98</v>
      </c>
      <c r="AR8" s="34">
        <f t="shared" si="32"/>
        <v>0.805</v>
      </c>
      <c r="AS8" s="65">
        <f t="shared" si="33"/>
        <v>0.8454075547</v>
      </c>
      <c r="AT8" s="42">
        <v>73.83</v>
      </c>
      <c r="AU8" s="34">
        <f t="shared" si="34"/>
        <v>0.429</v>
      </c>
      <c r="AV8" s="65">
        <f t="shared" si="35"/>
        <v>-0.1089244933</v>
      </c>
      <c r="AW8" s="36">
        <f t="shared" si="36"/>
        <v>6612.30003</v>
      </c>
      <c r="AX8" s="35">
        <f t="shared" si="37"/>
        <v>0.3786239116</v>
      </c>
      <c r="AY8" s="69">
        <f t="shared" si="38"/>
        <v>0.65</v>
      </c>
      <c r="AZ8" s="33">
        <v>8.86</v>
      </c>
      <c r="BA8" s="34">
        <f t="shared" si="39"/>
        <v>0.927</v>
      </c>
      <c r="BB8" s="65">
        <f t="shared" si="40"/>
        <v>1.544025092</v>
      </c>
      <c r="BC8" s="33">
        <v>57.06</v>
      </c>
      <c r="BD8" s="34">
        <f t="shared" si="41"/>
        <v>0.805</v>
      </c>
      <c r="BE8" s="65">
        <f t="shared" si="42"/>
        <v>0.8715028654</v>
      </c>
      <c r="BF8" s="36">
        <f t="shared" si="43"/>
        <v>4977.893853</v>
      </c>
      <c r="BG8" s="35">
        <f t="shared" si="44"/>
        <v>1.671657578</v>
      </c>
      <c r="BH8" s="69">
        <f t="shared" si="45"/>
        <v>0.969</v>
      </c>
      <c r="BI8" s="33">
        <v>10.82</v>
      </c>
      <c r="BJ8" s="34">
        <f t="shared" si="46"/>
        <v>0.941</v>
      </c>
      <c r="BK8" s="65">
        <f t="shared" si="47"/>
        <v>1.542142821</v>
      </c>
      <c r="BL8" s="33">
        <v>74.37</v>
      </c>
      <c r="BM8" s="34">
        <f t="shared" si="48"/>
        <v>0.825</v>
      </c>
      <c r="BN8" s="65">
        <f t="shared" si="49"/>
        <v>0.906498595</v>
      </c>
      <c r="BO8" s="36">
        <f t="shared" si="50"/>
        <v>6688.976922</v>
      </c>
      <c r="BP8" s="35">
        <f t="shared" si="51"/>
        <v>1.389218105</v>
      </c>
      <c r="BQ8" s="69">
        <f t="shared" si="52"/>
        <v>0.929</v>
      </c>
      <c r="BR8" s="70">
        <f t="shared" si="53"/>
        <v>3.671722451</v>
      </c>
      <c r="BS8" s="71">
        <f t="shared" si="54"/>
        <v>0.898</v>
      </c>
    </row>
    <row r="9">
      <c r="A9" s="28">
        <v>2023.0</v>
      </c>
      <c r="B9" s="29" t="s">
        <v>161</v>
      </c>
      <c r="C9" s="29" t="s">
        <v>10</v>
      </c>
      <c r="D9" s="30">
        <f t="array" ref="D9">INDEX(
  TP!C:C,
  MATCH(
    1,
    (TP!A:A = A9) * (TP!B:B = C9),
    0
  )
)
</f>
        <v>49.16</v>
      </c>
      <c r="E9" s="64">
        <f t="shared" si="1"/>
        <v>-0.2913642173</v>
      </c>
      <c r="F9" s="32">
        <f t="shared" si="2"/>
        <v>0.455</v>
      </c>
      <c r="G9" s="33">
        <v>6.95</v>
      </c>
      <c r="H9" s="34">
        <f t="shared" si="3"/>
        <v>0.876</v>
      </c>
      <c r="I9" s="65">
        <f t="shared" si="4"/>
        <v>1.162019468</v>
      </c>
      <c r="J9" s="66">
        <f t="shared" si="5"/>
        <v>6.745728851</v>
      </c>
      <c r="K9" s="34">
        <f t="shared" si="6"/>
        <v>0.833</v>
      </c>
      <c r="L9" s="65">
        <f t="shared" si="7"/>
        <v>1.005020164</v>
      </c>
      <c r="M9" s="33">
        <v>77.16</v>
      </c>
      <c r="N9" s="34">
        <f t="shared" si="8"/>
        <v>0.977</v>
      </c>
      <c r="O9" s="65">
        <f t="shared" si="9"/>
        <v>1.957612673</v>
      </c>
      <c r="P9" s="36">
        <f t="shared" si="10"/>
        <v>6682.158088</v>
      </c>
      <c r="Q9" s="65">
        <f t="shared" si="11"/>
        <v>2.059612074</v>
      </c>
      <c r="R9" s="40">
        <f t="shared" si="12"/>
        <v>0.989</v>
      </c>
      <c r="S9" s="33">
        <v>3.6</v>
      </c>
      <c r="T9" s="66">
        <f t="shared" si="13"/>
        <v>3.494190484</v>
      </c>
      <c r="U9" s="34">
        <f t="shared" si="14"/>
        <v>0.427</v>
      </c>
      <c r="V9" s="65">
        <f t="shared" si="15"/>
        <v>-0.1777906006</v>
      </c>
      <c r="W9" s="33">
        <v>60.0</v>
      </c>
      <c r="X9" s="34">
        <f t="shared" si="16"/>
        <v>0.511</v>
      </c>
      <c r="Y9" s="65">
        <f t="shared" si="17"/>
        <v>0.1515243206</v>
      </c>
      <c r="Z9" s="36">
        <f t="shared" si="18"/>
        <v>4359.470746</v>
      </c>
      <c r="AA9" s="35">
        <f t="shared" si="19"/>
        <v>-0.02611557203</v>
      </c>
      <c r="AB9" s="40">
        <f t="shared" si="20"/>
        <v>0.489</v>
      </c>
      <c r="AC9" s="33">
        <v>4.58</v>
      </c>
      <c r="AD9" s="40">
        <f t="shared" si="21"/>
        <v>0.059</v>
      </c>
      <c r="AE9" s="65">
        <f t="shared" si="22"/>
        <v>-1.464340825</v>
      </c>
      <c r="AF9" s="67">
        <f t="shared" si="23"/>
        <v>0.5691556776</v>
      </c>
      <c r="AG9" s="68">
        <f t="shared" si="24"/>
        <v>0.59</v>
      </c>
      <c r="AH9" s="33">
        <v>16.0</v>
      </c>
      <c r="AI9" s="34">
        <f t="shared" si="25"/>
        <v>0.336</v>
      </c>
      <c r="AJ9" s="65">
        <f t="shared" si="26"/>
        <v>-0.475715194</v>
      </c>
      <c r="AK9" s="33">
        <v>96.82</v>
      </c>
      <c r="AL9" s="34">
        <f t="shared" si="27"/>
        <v>0.839</v>
      </c>
      <c r="AM9" s="65">
        <f t="shared" si="28"/>
        <v>0.8227493546</v>
      </c>
      <c r="AN9" s="36">
        <f t="shared" si="29"/>
        <v>7721.681435</v>
      </c>
      <c r="AO9" s="35">
        <f t="shared" si="30"/>
        <v>-0.05786970881</v>
      </c>
      <c r="AP9" s="69">
        <f t="shared" si="31"/>
        <v>0.444</v>
      </c>
      <c r="AQ9" s="33">
        <v>14.03</v>
      </c>
      <c r="AR9" s="34">
        <f t="shared" si="32"/>
        <v>0.105</v>
      </c>
      <c r="AS9" s="65">
        <f t="shared" si="33"/>
        <v>-1.218832286</v>
      </c>
      <c r="AT9" s="42">
        <v>83.12</v>
      </c>
      <c r="AU9" s="34">
        <f t="shared" si="34"/>
        <v>0.946</v>
      </c>
      <c r="AV9" s="65">
        <f t="shared" si="35"/>
        <v>1.477629401</v>
      </c>
      <c r="AW9" s="36">
        <f t="shared" si="36"/>
        <v>6528.675279</v>
      </c>
      <c r="AX9" s="35">
        <f t="shared" si="37"/>
        <v>0.2606095421</v>
      </c>
      <c r="AY9" s="69">
        <f t="shared" si="38"/>
        <v>0.607</v>
      </c>
      <c r="AZ9" s="33">
        <v>3.63</v>
      </c>
      <c r="BA9" s="34">
        <f t="shared" si="39"/>
        <v>0.088</v>
      </c>
      <c r="BB9" s="65">
        <f t="shared" si="40"/>
        <v>-1.213305779</v>
      </c>
      <c r="BC9" s="33">
        <v>59.5</v>
      </c>
      <c r="BD9" s="34">
        <f t="shared" si="41"/>
        <v>0.901</v>
      </c>
      <c r="BE9" s="65">
        <f t="shared" si="42"/>
        <v>1.205232212</v>
      </c>
      <c r="BF9" s="36">
        <f t="shared" si="43"/>
        <v>3476.155029</v>
      </c>
      <c r="BG9" s="35">
        <f t="shared" si="44"/>
        <v>-0.2571857409</v>
      </c>
      <c r="BH9" s="69">
        <f t="shared" si="45"/>
        <v>0.395</v>
      </c>
      <c r="BI9" s="33">
        <v>5.57</v>
      </c>
      <c r="BJ9" s="34">
        <f t="shared" si="46"/>
        <v>0.068</v>
      </c>
      <c r="BK9" s="65">
        <f t="shared" si="47"/>
        <v>-1.390532739</v>
      </c>
      <c r="BL9" s="33">
        <v>69.35</v>
      </c>
      <c r="BM9" s="34">
        <f t="shared" si="48"/>
        <v>0.551</v>
      </c>
      <c r="BN9" s="65">
        <f t="shared" si="49"/>
        <v>0.1441530742</v>
      </c>
      <c r="BO9" s="36">
        <f t="shared" si="50"/>
        <v>4754.293623</v>
      </c>
      <c r="BP9" s="35">
        <f t="shared" si="51"/>
        <v>-0.8060739874</v>
      </c>
      <c r="BQ9" s="69">
        <f t="shared" si="52"/>
        <v>0.203</v>
      </c>
      <c r="BR9" s="70">
        <f t="shared" si="53"/>
        <v>-0.8605198949</v>
      </c>
      <c r="BS9" s="71">
        <f t="shared" si="54"/>
        <v>0.345</v>
      </c>
    </row>
    <row r="10">
      <c r="A10" s="28">
        <v>2024.0</v>
      </c>
      <c r="B10" s="29" t="s">
        <v>160</v>
      </c>
      <c r="C10" s="29" t="s">
        <v>10</v>
      </c>
      <c r="D10" s="30">
        <f t="array" ref="D10">INDEX(
  TP!C:C,
  MATCH(
    1,
    (TP!A:A = A10) * (TP!B:B = C10),
    0
  )
)
</f>
        <v>49.34</v>
      </c>
      <c r="E10" s="64">
        <f t="shared" si="1"/>
        <v>2.781273037</v>
      </c>
      <c r="F10" s="32">
        <f t="shared" si="2"/>
        <v>0.768</v>
      </c>
      <c r="G10" s="33">
        <v>4.27</v>
      </c>
      <c r="H10" s="34">
        <f t="shared" si="3"/>
        <v>0.209</v>
      </c>
      <c r="I10" s="65">
        <f t="shared" si="4"/>
        <v>-0.7748832297</v>
      </c>
      <c r="J10" s="66">
        <f t="shared" si="5"/>
        <v>4.171380541</v>
      </c>
      <c r="K10" s="34">
        <f t="shared" si="6"/>
        <v>0.221</v>
      </c>
      <c r="L10" s="65">
        <f t="shared" si="7"/>
        <v>-0.7819714166</v>
      </c>
      <c r="M10" s="33">
        <v>62.99</v>
      </c>
      <c r="N10" s="34">
        <f t="shared" si="8"/>
        <v>0.305</v>
      </c>
      <c r="O10" s="65">
        <f t="shared" si="9"/>
        <v>-0.5192539819</v>
      </c>
      <c r="P10" s="36">
        <f t="shared" si="10"/>
        <v>4378.473656</v>
      </c>
      <c r="Q10" s="65">
        <f t="shared" si="11"/>
        <v>-0.8366939501</v>
      </c>
      <c r="R10" s="40">
        <f t="shared" si="12"/>
        <v>0.184</v>
      </c>
      <c r="S10" s="33">
        <v>3.53</v>
      </c>
      <c r="T10" s="66">
        <f t="shared" si="13"/>
        <v>3.448471501</v>
      </c>
      <c r="U10" s="34">
        <f t="shared" si="14"/>
        <v>0.418</v>
      </c>
      <c r="V10" s="65">
        <f t="shared" si="15"/>
        <v>-0.2396860394</v>
      </c>
      <c r="W10" s="33">
        <v>68.57</v>
      </c>
      <c r="X10" s="34">
        <f t="shared" si="16"/>
        <v>0.873</v>
      </c>
      <c r="Y10" s="65">
        <f t="shared" si="17"/>
        <v>1.135179536</v>
      </c>
      <c r="Z10" s="36">
        <f t="shared" si="18"/>
        <v>4948.249774</v>
      </c>
      <c r="AA10" s="35">
        <f t="shared" si="19"/>
        <v>0.5125579041</v>
      </c>
      <c r="AB10" s="40">
        <f t="shared" si="20"/>
        <v>0.675</v>
      </c>
      <c r="AC10" s="33">
        <v>7.36</v>
      </c>
      <c r="AD10" s="40">
        <f t="shared" si="21"/>
        <v>0.799</v>
      </c>
      <c r="AE10" s="65">
        <f t="shared" si="22"/>
        <v>0.7617874601</v>
      </c>
      <c r="AF10" s="67">
        <f t="shared" si="23"/>
        <v>0.4376514141</v>
      </c>
      <c r="AG10" s="68">
        <f t="shared" si="24"/>
        <v>0.573</v>
      </c>
      <c r="AH10" s="33">
        <v>22.08</v>
      </c>
      <c r="AI10" s="34">
        <f t="shared" si="25"/>
        <v>0.78</v>
      </c>
      <c r="AJ10" s="65">
        <f t="shared" si="26"/>
        <v>0.6982482817</v>
      </c>
      <c r="AK10" s="33">
        <v>95.28</v>
      </c>
      <c r="AL10" s="34">
        <f t="shared" si="27"/>
        <v>0.556</v>
      </c>
      <c r="AM10" s="65">
        <f t="shared" si="28"/>
        <v>0.3671571496</v>
      </c>
      <c r="AN10" s="36">
        <f t="shared" si="29"/>
        <v>8418.91151</v>
      </c>
      <c r="AO10" s="35">
        <f t="shared" si="30"/>
        <v>0.6843716975</v>
      </c>
      <c r="AP10" s="69">
        <f t="shared" si="31"/>
        <v>0.76</v>
      </c>
      <c r="AQ10" s="33">
        <v>18.35</v>
      </c>
      <c r="AR10" s="34">
        <f t="shared" si="32"/>
        <v>0.525</v>
      </c>
      <c r="AS10" s="65">
        <f t="shared" si="33"/>
        <v>0.06426355747</v>
      </c>
      <c r="AT10" s="33">
        <v>73.26</v>
      </c>
      <c r="AU10" s="34">
        <f t="shared" si="34"/>
        <v>0.381</v>
      </c>
      <c r="AV10" s="65">
        <f t="shared" si="35"/>
        <v>-0.2062695655</v>
      </c>
      <c r="AW10" s="36">
        <f t="shared" si="36"/>
        <v>6290.656897</v>
      </c>
      <c r="AX10" s="35">
        <f t="shared" si="37"/>
        <v>-0.07529088228</v>
      </c>
      <c r="AY10" s="69">
        <f t="shared" si="38"/>
        <v>0.458</v>
      </c>
      <c r="AZ10" s="33">
        <v>8.2</v>
      </c>
      <c r="BA10" s="34">
        <f t="shared" si="39"/>
        <v>0.893</v>
      </c>
      <c r="BB10" s="65">
        <f t="shared" si="40"/>
        <v>1.196063643</v>
      </c>
      <c r="BC10" s="33">
        <v>52.46</v>
      </c>
      <c r="BD10" s="34">
        <f t="shared" si="41"/>
        <v>0.582</v>
      </c>
      <c r="BE10" s="65">
        <f t="shared" si="42"/>
        <v>0.2423409825</v>
      </c>
      <c r="BF10" s="36">
        <f t="shared" si="43"/>
        <v>4438.037669</v>
      </c>
      <c r="BG10" s="35">
        <f t="shared" si="44"/>
        <v>0.978262711</v>
      </c>
      <c r="BH10" s="69">
        <f t="shared" si="45"/>
        <v>0.842</v>
      </c>
      <c r="BI10" s="33">
        <v>8.94</v>
      </c>
      <c r="BJ10" s="34">
        <f t="shared" si="46"/>
        <v>0.684</v>
      </c>
      <c r="BK10" s="65">
        <f t="shared" si="47"/>
        <v>0.4919656681</v>
      </c>
      <c r="BL10" s="33">
        <v>73.31</v>
      </c>
      <c r="BM10" s="34">
        <f t="shared" si="48"/>
        <v>0.771</v>
      </c>
      <c r="BN10" s="65">
        <f t="shared" si="49"/>
        <v>0.745525238</v>
      </c>
      <c r="BO10" s="36">
        <f t="shared" si="50"/>
        <v>6131.174856</v>
      </c>
      <c r="BP10" s="35">
        <f t="shared" si="51"/>
        <v>0.7562780964</v>
      </c>
      <c r="BQ10" s="69">
        <f t="shared" si="52"/>
        <v>0.78</v>
      </c>
      <c r="BR10" s="70">
        <f t="shared" si="53"/>
        <v>2.343621623</v>
      </c>
      <c r="BS10" s="71">
        <f t="shared" si="54"/>
        <v>0.774</v>
      </c>
    </row>
    <row r="11">
      <c r="A11" s="28">
        <v>2024.0</v>
      </c>
      <c r="B11" s="29" t="s">
        <v>161</v>
      </c>
      <c r="C11" s="29" t="s">
        <v>10</v>
      </c>
      <c r="D11" s="30">
        <f t="array" ref="D11">INDEX(
  TP!C:C,
  MATCH(
    1,
    (TP!A:A = A11) * (TP!B:B = C11),
    0
  )
)
</f>
        <v>49.34</v>
      </c>
      <c r="E11" s="64">
        <f t="shared" si="1"/>
        <v>-4.075334067</v>
      </c>
      <c r="F11" s="32">
        <f t="shared" si="2"/>
        <v>0.136</v>
      </c>
      <c r="G11" s="33">
        <v>5.25</v>
      </c>
      <c r="H11" s="34">
        <f t="shared" si="3"/>
        <v>0.517</v>
      </c>
      <c r="I11" s="65">
        <f t="shared" si="4"/>
        <v>-0.0666128403</v>
      </c>
      <c r="J11" s="66">
        <f t="shared" si="5"/>
        <v>5.128746567</v>
      </c>
      <c r="K11" s="34">
        <f t="shared" si="6"/>
        <v>0.484</v>
      </c>
      <c r="L11" s="65">
        <f t="shared" si="7"/>
        <v>-0.1174129258</v>
      </c>
      <c r="M11" s="33">
        <v>66.03</v>
      </c>
      <c r="N11" s="34">
        <f t="shared" si="8"/>
        <v>0.5</v>
      </c>
      <c r="O11" s="65">
        <f t="shared" si="9"/>
        <v>0.01212743163</v>
      </c>
      <c r="P11" s="36">
        <f t="shared" si="10"/>
        <v>5064.229926</v>
      </c>
      <c r="Q11" s="65">
        <f t="shared" si="11"/>
        <v>0.02547275562</v>
      </c>
      <c r="R11" s="40">
        <f t="shared" si="12"/>
        <v>0.506</v>
      </c>
      <c r="S11" s="33">
        <v>3.16</v>
      </c>
      <c r="T11" s="66">
        <f t="shared" si="13"/>
        <v>3.087016981</v>
      </c>
      <c r="U11" s="34">
        <f t="shared" si="14"/>
        <v>0.274</v>
      </c>
      <c r="V11" s="65">
        <f t="shared" si="15"/>
        <v>-0.5668476448</v>
      </c>
      <c r="W11" s="33">
        <v>38.3</v>
      </c>
      <c r="X11" s="34">
        <f t="shared" si="16"/>
        <v>0.011</v>
      </c>
      <c r="Y11" s="65">
        <f t="shared" si="17"/>
        <v>-2.339177917</v>
      </c>
      <c r="Z11" s="36">
        <f t="shared" si="18"/>
        <v>2606.933646</v>
      </c>
      <c r="AA11" s="35">
        <f t="shared" si="19"/>
        <v>-1.629510407</v>
      </c>
      <c r="AB11" s="40">
        <f t="shared" si="20"/>
        <v>0.048</v>
      </c>
      <c r="AC11" s="33">
        <v>4.48</v>
      </c>
      <c r="AD11" s="40">
        <f t="shared" si="21"/>
        <v>0.04</v>
      </c>
      <c r="AE11" s="65">
        <f t="shared" si="22"/>
        <v>-1.544417382</v>
      </c>
      <c r="AF11" s="67">
        <f t="shared" si="23"/>
        <v>-3.148455033</v>
      </c>
      <c r="AG11" s="68">
        <f t="shared" si="24"/>
        <v>0.045</v>
      </c>
      <c r="AH11" s="33">
        <v>19.18</v>
      </c>
      <c r="AI11" s="34">
        <f t="shared" si="25"/>
        <v>0.613</v>
      </c>
      <c r="AJ11" s="65">
        <f t="shared" si="26"/>
        <v>0.1382985976</v>
      </c>
      <c r="AK11" s="33">
        <v>97.37</v>
      </c>
      <c r="AL11" s="34">
        <f t="shared" si="27"/>
        <v>0.91</v>
      </c>
      <c r="AM11" s="65">
        <f t="shared" si="28"/>
        <v>0.9854608564</v>
      </c>
      <c r="AN11" s="36">
        <f t="shared" si="29"/>
        <v>8235.550913</v>
      </c>
      <c r="AO11" s="35">
        <f t="shared" si="30"/>
        <v>0.4891738247</v>
      </c>
      <c r="AP11" s="69">
        <f t="shared" si="31"/>
        <v>0.695</v>
      </c>
      <c r="AQ11" s="33">
        <v>16.52</v>
      </c>
      <c r="AR11" s="34">
        <f t="shared" si="32"/>
        <v>0.322</v>
      </c>
      <c r="AS11" s="65">
        <f t="shared" si="33"/>
        <v>-0.4792700984</v>
      </c>
      <c r="AT11" s="42">
        <v>84.52</v>
      </c>
      <c r="AU11" s="34">
        <f t="shared" si="34"/>
        <v>0.975</v>
      </c>
      <c r="AV11" s="65">
        <f t="shared" si="35"/>
        <v>1.716722561</v>
      </c>
      <c r="AW11" s="36">
        <f t="shared" si="36"/>
        <v>7014.15558</v>
      </c>
      <c r="AX11" s="35">
        <f t="shared" si="37"/>
        <v>0.9457374617</v>
      </c>
      <c r="AY11" s="69">
        <f t="shared" si="38"/>
        <v>0.845</v>
      </c>
      <c r="AZ11" s="33">
        <v>2.93</v>
      </c>
      <c r="BA11" s="34">
        <f t="shared" si="39"/>
        <v>0.04</v>
      </c>
      <c r="BB11" s="65">
        <f t="shared" si="40"/>
        <v>-1.5823558</v>
      </c>
      <c r="BC11" s="33">
        <v>45.98</v>
      </c>
      <c r="BD11" s="34">
        <f t="shared" si="41"/>
        <v>0.257</v>
      </c>
      <c r="BE11" s="65">
        <f t="shared" si="42"/>
        <v>-0.6439566265</v>
      </c>
      <c r="BF11" s="36">
        <f t="shared" si="43"/>
        <v>2398.963198</v>
      </c>
      <c r="BG11" s="35">
        <f t="shared" si="44"/>
        <v>-1.640738082</v>
      </c>
      <c r="BH11" s="69">
        <f t="shared" si="45"/>
        <v>0.048</v>
      </c>
      <c r="BI11" s="33">
        <v>5.52</v>
      </c>
      <c r="BJ11" s="34">
        <f t="shared" si="46"/>
        <v>0.062</v>
      </c>
      <c r="BK11" s="65">
        <f t="shared" si="47"/>
        <v>-1.418462983</v>
      </c>
      <c r="BL11" s="33">
        <v>70.73</v>
      </c>
      <c r="BM11" s="34">
        <f t="shared" si="48"/>
        <v>0.644</v>
      </c>
      <c r="BN11" s="65">
        <f t="shared" si="49"/>
        <v>0.3537221616</v>
      </c>
      <c r="BO11" s="36">
        <f t="shared" si="50"/>
        <v>4829.22222</v>
      </c>
      <c r="BP11" s="35">
        <f t="shared" si="51"/>
        <v>-0.7210522385</v>
      </c>
      <c r="BQ11" s="69">
        <f t="shared" si="52"/>
        <v>0.22</v>
      </c>
      <c r="BR11" s="70">
        <f t="shared" si="53"/>
        <v>-0.926879034</v>
      </c>
      <c r="BS11" s="71">
        <f t="shared" si="54"/>
        <v>0.336</v>
      </c>
    </row>
    <row r="12">
      <c r="A12" s="28">
        <v>2025.0</v>
      </c>
      <c r="B12" s="29" t="s">
        <v>162</v>
      </c>
      <c r="C12" s="29" t="s">
        <v>10</v>
      </c>
      <c r="D12" s="30">
        <f t="array" ref="D12">INDEX(
  TP!C:C,
  MATCH(
    1,
    (TP!A:A = A12) * (TP!B:B = C12),
    0
  )
)
</f>
        <v>49.44</v>
      </c>
      <c r="E12" s="64">
        <f t="shared" si="1"/>
        <v>0.8455230995</v>
      </c>
      <c r="F12" s="32">
        <f t="shared" si="2"/>
        <v>0.559</v>
      </c>
      <c r="G12" s="33">
        <v>5.17</v>
      </c>
      <c r="H12" s="34">
        <f t="shared" si="3"/>
        <v>0.483</v>
      </c>
      <c r="I12" s="65">
        <f t="shared" si="4"/>
        <v>-0.1244308313</v>
      </c>
      <c r="J12" s="66">
        <f t="shared" si="5"/>
        <v>5.068680974</v>
      </c>
      <c r="K12" s="34">
        <f t="shared" si="6"/>
        <v>0.47</v>
      </c>
      <c r="L12" s="65">
        <f t="shared" si="7"/>
        <v>-0.1591076367</v>
      </c>
      <c r="M12" s="33">
        <v>72.81</v>
      </c>
      <c r="N12" s="34">
        <f t="shared" si="8"/>
        <v>0.881</v>
      </c>
      <c r="O12" s="65">
        <f t="shared" si="9"/>
        <v>1.197247821</v>
      </c>
      <c r="P12" s="36">
        <f t="shared" si="10"/>
        <v>5553.892065</v>
      </c>
      <c r="Q12" s="65">
        <f t="shared" si="11"/>
        <v>0.6411002186</v>
      </c>
      <c r="R12" s="40">
        <f t="shared" si="12"/>
        <v>0.757</v>
      </c>
      <c r="S12" s="33">
        <v>3.31</v>
      </c>
      <c r="T12" s="66">
        <f t="shared" si="13"/>
        <v>3.245132306</v>
      </c>
      <c r="U12" s="34">
        <f t="shared" si="14"/>
        <v>0.325</v>
      </c>
      <c r="V12" s="65">
        <f t="shared" si="15"/>
        <v>-0.4342145615</v>
      </c>
      <c r="W12" s="33">
        <v>50.68</v>
      </c>
      <c r="X12" s="34">
        <f t="shared" si="16"/>
        <v>0.172</v>
      </c>
      <c r="Y12" s="65">
        <f t="shared" si="17"/>
        <v>-0.9182150737</v>
      </c>
      <c r="Z12" s="36">
        <f t="shared" si="18"/>
        <v>3542.600801</v>
      </c>
      <c r="AA12" s="35">
        <f t="shared" si="19"/>
        <v>-0.7734692522</v>
      </c>
      <c r="AB12" s="40">
        <f t="shared" si="20"/>
        <v>0.232</v>
      </c>
      <c r="AC12" s="33">
        <v>5.97</v>
      </c>
      <c r="AD12" s="40">
        <f t="shared" si="21"/>
        <v>0.398</v>
      </c>
      <c r="AE12" s="65">
        <f t="shared" si="22"/>
        <v>-0.3512766824</v>
      </c>
      <c r="AF12" s="67">
        <f t="shared" si="23"/>
        <v>-0.4836457159</v>
      </c>
      <c r="AG12" s="68">
        <f t="shared" si="24"/>
        <v>0.401</v>
      </c>
      <c r="AH12" s="33">
        <v>18.02</v>
      </c>
      <c r="AI12" s="34">
        <f t="shared" si="25"/>
        <v>0.511</v>
      </c>
      <c r="AJ12" s="65">
        <f t="shared" si="26"/>
        <v>-0.0856812761</v>
      </c>
      <c r="AK12" s="33">
        <v>92.95</v>
      </c>
      <c r="AL12" s="34">
        <f t="shared" si="27"/>
        <v>0.266</v>
      </c>
      <c r="AM12" s="65">
        <f t="shared" si="28"/>
        <v>-0.3221479398</v>
      </c>
      <c r="AN12" s="36">
        <f t="shared" si="29"/>
        <v>7706.809537</v>
      </c>
      <c r="AO12" s="35">
        <f t="shared" si="30"/>
        <v>-0.07370169709</v>
      </c>
      <c r="AP12" s="69">
        <f t="shared" si="31"/>
        <v>0.438</v>
      </c>
      <c r="AQ12" s="33">
        <v>18.47</v>
      </c>
      <c r="AR12" s="34">
        <f t="shared" si="32"/>
        <v>0.548</v>
      </c>
      <c r="AS12" s="65">
        <f t="shared" si="33"/>
        <v>0.09990510867</v>
      </c>
      <c r="AT12" s="42">
        <v>76.66</v>
      </c>
      <c r="AU12" s="34">
        <f t="shared" si="34"/>
        <v>0.641</v>
      </c>
      <c r="AV12" s="65">
        <f t="shared" si="35"/>
        <v>0.3743852507</v>
      </c>
      <c r="AW12" s="36">
        <f t="shared" si="36"/>
        <v>6596.342833</v>
      </c>
      <c r="AX12" s="35">
        <f t="shared" si="37"/>
        <v>0.3561045193</v>
      </c>
      <c r="AY12" s="69">
        <f t="shared" si="38"/>
        <v>0.641</v>
      </c>
      <c r="AZ12" s="33">
        <v>6.35</v>
      </c>
      <c r="BA12" s="34">
        <f t="shared" si="39"/>
        <v>0.61</v>
      </c>
      <c r="BB12" s="65">
        <f t="shared" si="40"/>
        <v>0.2207171594</v>
      </c>
      <c r="BC12" s="33">
        <v>55.0</v>
      </c>
      <c r="BD12" s="34">
        <f t="shared" si="41"/>
        <v>0.703</v>
      </c>
      <c r="BE12" s="65">
        <f t="shared" si="42"/>
        <v>0.5897477613</v>
      </c>
      <c r="BF12" s="36">
        <f t="shared" si="43"/>
        <v>4182.210785</v>
      </c>
      <c r="BG12" s="35">
        <f t="shared" si="44"/>
        <v>0.6496769623</v>
      </c>
      <c r="BH12" s="69">
        <f t="shared" si="45"/>
        <v>0.726</v>
      </c>
      <c r="BI12" s="33">
        <v>8.62</v>
      </c>
      <c r="BJ12" s="34">
        <f t="shared" si="46"/>
        <v>0.621</v>
      </c>
      <c r="BK12" s="65">
        <f t="shared" si="47"/>
        <v>0.3132121101</v>
      </c>
      <c r="BL12" s="33">
        <v>70.53</v>
      </c>
      <c r="BM12" s="34">
        <f t="shared" si="48"/>
        <v>0.63</v>
      </c>
      <c r="BN12" s="65">
        <f t="shared" si="49"/>
        <v>0.3233498301</v>
      </c>
      <c r="BO12" s="36">
        <f t="shared" si="50"/>
        <v>5814.626052</v>
      </c>
      <c r="BP12" s="35">
        <f t="shared" si="51"/>
        <v>0.397089031</v>
      </c>
      <c r="BQ12" s="69">
        <f t="shared" si="52"/>
        <v>0.63</v>
      </c>
      <c r="BR12" s="70">
        <f t="shared" si="53"/>
        <v>1.329168815</v>
      </c>
      <c r="BS12" s="71">
        <f t="shared" si="54"/>
        <v>0.669</v>
      </c>
    </row>
    <row r="13">
      <c r="A13" s="28">
        <v>2025.0</v>
      </c>
      <c r="B13" s="29" t="s">
        <v>163</v>
      </c>
      <c r="C13" s="29" t="s">
        <v>10</v>
      </c>
      <c r="D13" s="30">
        <f t="array" ref="D13">INDEX(
  TP!C:C,
  MATCH(
    1,
    (TP!A:A = A13) * (TP!B:B = C13),
    0
  )
)
</f>
        <v>49.44</v>
      </c>
      <c r="E13" s="64">
        <f t="shared" si="1"/>
        <v>0.2499356754</v>
      </c>
      <c r="F13" s="32">
        <f t="shared" si="2"/>
        <v>0.503</v>
      </c>
      <c r="G13" s="33">
        <v>3.48</v>
      </c>
      <c r="H13" s="34">
        <f t="shared" si="3"/>
        <v>0.079</v>
      </c>
      <c r="I13" s="65">
        <f t="shared" si="4"/>
        <v>-1.345835891</v>
      </c>
      <c r="J13" s="66">
        <f t="shared" si="5"/>
        <v>3.411800733</v>
      </c>
      <c r="K13" s="34">
        <f t="shared" si="6"/>
        <v>0.085</v>
      </c>
      <c r="L13" s="65">
        <f t="shared" si="7"/>
        <v>-1.309236013</v>
      </c>
      <c r="M13" s="33">
        <v>69.7</v>
      </c>
      <c r="N13" s="34">
        <f t="shared" si="8"/>
        <v>0.763</v>
      </c>
      <c r="O13" s="65">
        <f t="shared" si="9"/>
        <v>0.6536306512</v>
      </c>
      <c r="P13" s="36">
        <f t="shared" si="10"/>
        <v>4376.491821</v>
      </c>
      <c r="Q13" s="65">
        <f t="shared" si="11"/>
        <v>-0.8391856103</v>
      </c>
      <c r="R13" s="40">
        <f t="shared" si="12"/>
        <v>0.181</v>
      </c>
      <c r="S13" s="33">
        <v>3.0</v>
      </c>
      <c r="T13" s="66">
        <f t="shared" si="13"/>
        <v>2.941207528</v>
      </c>
      <c r="U13" s="34">
        <f t="shared" si="14"/>
        <v>0.249</v>
      </c>
      <c r="V13" s="65">
        <f t="shared" si="15"/>
        <v>-0.7083229336</v>
      </c>
      <c r="W13" s="33">
        <v>64.91</v>
      </c>
      <c r="X13" s="34">
        <f t="shared" si="16"/>
        <v>0.76</v>
      </c>
      <c r="Y13" s="65">
        <f t="shared" si="17"/>
        <v>0.715088744</v>
      </c>
      <c r="Z13" s="36">
        <f t="shared" si="18"/>
        <v>4304.164468</v>
      </c>
      <c r="AA13" s="35">
        <f t="shared" si="19"/>
        <v>-0.07671524254</v>
      </c>
      <c r="AB13" s="40">
        <f t="shared" si="20"/>
        <v>0.452</v>
      </c>
      <c r="AC13" s="33">
        <v>5.85</v>
      </c>
      <c r="AD13" s="40">
        <f t="shared" si="21"/>
        <v>0.339</v>
      </c>
      <c r="AE13" s="65">
        <f t="shared" si="22"/>
        <v>-0.4473685508</v>
      </c>
      <c r="AF13" s="67">
        <f t="shared" si="23"/>
        <v>-1.363269404</v>
      </c>
      <c r="AG13" s="68">
        <f t="shared" si="24"/>
        <v>0.226</v>
      </c>
      <c r="AH13" s="33">
        <v>16.43</v>
      </c>
      <c r="AI13" s="34">
        <f t="shared" si="25"/>
        <v>0.37</v>
      </c>
      <c r="AJ13" s="65">
        <f t="shared" si="26"/>
        <v>-0.3926881719</v>
      </c>
      <c r="AK13" s="33">
        <v>95.83</v>
      </c>
      <c r="AL13" s="34">
        <f t="shared" si="27"/>
        <v>0.658</v>
      </c>
      <c r="AM13" s="65">
        <f t="shared" si="28"/>
        <v>0.5298686514</v>
      </c>
      <c r="AN13" s="36">
        <f t="shared" si="29"/>
        <v>7710.109422</v>
      </c>
      <c r="AO13" s="35">
        <f t="shared" si="30"/>
        <v>-0.07018878054</v>
      </c>
      <c r="AP13" s="69">
        <f t="shared" si="31"/>
        <v>0.441</v>
      </c>
      <c r="AQ13" s="33">
        <v>22.49</v>
      </c>
      <c r="AR13" s="34">
        <f t="shared" si="32"/>
        <v>0.921</v>
      </c>
      <c r="AS13" s="65">
        <f t="shared" si="33"/>
        <v>1.293897074</v>
      </c>
      <c r="AT13" s="42">
        <v>76.58</v>
      </c>
      <c r="AU13" s="34">
        <f t="shared" si="34"/>
        <v>0.636</v>
      </c>
      <c r="AV13" s="65">
        <f t="shared" si="35"/>
        <v>0.3607227844</v>
      </c>
      <c r="AW13" s="36">
        <f t="shared" si="36"/>
        <v>7006.061817</v>
      </c>
      <c r="AX13" s="35">
        <f t="shared" si="37"/>
        <v>0.9343152413</v>
      </c>
      <c r="AY13" s="69">
        <f t="shared" si="38"/>
        <v>0.833</v>
      </c>
      <c r="AZ13" s="33">
        <v>7.74</v>
      </c>
      <c r="BA13" s="34">
        <f t="shared" si="39"/>
        <v>0.831</v>
      </c>
      <c r="BB13" s="65">
        <f t="shared" si="40"/>
        <v>0.9535450581</v>
      </c>
      <c r="BC13" s="33">
        <v>47.62</v>
      </c>
      <c r="BD13" s="34">
        <f t="shared" si="41"/>
        <v>0.339</v>
      </c>
      <c r="BE13" s="65">
        <f t="shared" si="42"/>
        <v>-0.4196467378</v>
      </c>
      <c r="BF13" s="36">
        <f t="shared" si="43"/>
        <v>3935.466773</v>
      </c>
      <c r="BG13" s="35">
        <f t="shared" si="44"/>
        <v>0.3327573144</v>
      </c>
      <c r="BH13" s="69">
        <f t="shared" si="45"/>
        <v>0.616</v>
      </c>
      <c r="BI13" s="33">
        <v>9.27</v>
      </c>
      <c r="BJ13" s="34">
        <f t="shared" si="46"/>
        <v>0.74</v>
      </c>
      <c r="BK13" s="65">
        <f t="shared" si="47"/>
        <v>0.6763052747</v>
      </c>
      <c r="BL13" s="33">
        <v>68.75</v>
      </c>
      <c r="BM13" s="34">
        <f t="shared" si="48"/>
        <v>0.503</v>
      </c>
      <c r="BN13" s="65">
        <f t="shared" si="49"/>
        <v>0.05303607972</v>
      </c>
      <c r="BO13" s="36">
        <f t="shared" si="50"/>
        <v>5831.575212</v>
      </c>
      <c r="BP13" s="35">
        <f t="shared" si="51"/>
        <v>0.4163213039</v>
      </c>
      <c r="BQ13" s="69">
        <f t="shared" si="52"/>
        <v>0.638</v>
      </c>
      <c r="BR13" s="70">
        <f t="shared" si="53"/>
        <v>1.613205079</v>
      </c>
      <c r="BS13" s="71">
        <f t="shared" si="54"/>
        <v>0.692</v>
      </c>
    </row>
    <row r="14">
      <c r="A14" s="28">
        <v>2025.0</v>
      </c>
      <c r="B14" s="29" t="s">
        <v>164</v>
      </c>
      <c r="C14" s="29" t="s">
        <v>10</v>
      </c>
      <c r="D14" s="30">
        <f t="array" ref="D14">INDEX(
  TP!C:C,
  MATCH(
    1,
    (TP!A:A = A14) * (TP!B:B = C14),
    0
  )
)
</f>
        <v>49.44</v>
      </c>
      <c r="E14" s="64">
        <f t="shared" si="1"/>
        <v>-0.3038994363</v>
      </c>
      <c r="F14" s="32">
        <f t="shared" si="2"/>
        <v>0.449</v>
      </c>
      <c r="G14" s="33">
        <v>6.61</v>
      </c>
      <c r="H14" s="34">
        <f t="shared" si="3"/>
        <v>0.819</v>
      </c>
      <c r="I14" s="65">
        <f t="shared" si="4"/>
        <v>0.9162930062</v>
      </c>
      <c r="J14" s="66">
        <f t="shared" si="5"/>
        <v>6.480460588</v>
      </c>
      <c r="K14" s="34">
        <f t="shared" si="6"/>
        <v>0.793</v>
      </c>
      <c r="L14" s="65">
        <f t="shared" si="7"/>
        <v>0.8208834055</v>
      </c>
      <c r="M14" s="33">
        <v>70.73</v>
      </c>
      <c r="N14" s="34">
        <f t="shared" si="8"/>
        <v>0.811</v>
      </c>
      <c r="O14" s="65">
        <f t="shared" si="9"/>
        <v>0.8336710644</v>
      </c>
      <c r="P14" s="36">
        <f t="shared" si="10"/>
        <v>6021.044236</v>
      </c>
      <c r="Q14" s="65">
        <f t="shared" si="11"/>
        <v>1.228427037</v>
      </c>
      <c r="R14" s="40">
        <f t="shared" si="12"/>
        <v>0.89</v>
      </c>
      <c r="S14" s="33">
        <v>4.03</v>
      </c>
      <c r="T14" s="66">
        <f t="shared" si="13"/>
        <v>3.951022113</v>
      </c>
      <c r="U14" s="34">
        <f t="shared" si="14"/>
        <v>0.61</v>
      </c>
      <c r="V14" s="65">
        <f t="shared" si="15"/>
        <v>0.202424238</v>
      </c>
      <c r="W14" s="33">
        <v>60.0</v>
      </c>
      <c r="X14" s="34">
        <f t="shared" si="16"/>
        <v>0.511</v>
      </c>
      <c r="Y14" s="65">
        <f t="shared" si="17"/>
        <v>0.1515243206</v>
      </c>
      <c r="Z14" s="36">
        <f t="shared" si="18"/>
        <v>4640.30506</v>
      </c>
      <c r="AA14" s="35">
        <f t="shared" si="19"/>
        <v>0.2308195246</v>
      </c>
      <c r="AB14" s="40">
        <f t="shared" si="20"/>
        <v>0.582</v>
      </c>
      <c r="AC14" s="33">
        <v>5.09</v>
      </c>
      <c r="AD14" s="40">
        <f t="shared" si="21"/>
        <v>0.13</v>
      </c>
      <c r="AE14" s="65">
        <f t="shared" si="22"/>
        <v>-1.055950384</v>
      </c>
      <c r="AF14" s="67">
        <f t="shared" si="23"/>
        <v>0.4032961772</v>
      </c>
      <c r="AG14" s="68">
        <f t="shared" si="24"/>
        <v>0.565</v>
      </c>
      <c r="AH14" s="33">
        <v>17.89</v>
      </c>
      <c r="AI14" s="34">
        <f t="shared" si="25"/>
        <v>0.486</v>
      </c>
      <c r="AJ14" s="65">
        <f t="shared" si="26"/>
        <v>-0.1107824688</v>
      </c>
      <c r="AK14" s="33">
        <v>95.05</v>
      </c>
      <c r="AL14" s="34">
        <f t="shared" si="27"/>
        <v>0.523</v>
      </c>
      <c r="AM14" s="65">
        <f t="shared" si="28"/>
        <v>0.2991141579</v>
      </c>
      <c r="AN14" s="36">
        <f t="shared" si="29"/>
        <v>7862.577676</v>
      </c>
      <c r="AO14" s="35">
        <f t="shared" si="30"/>
        <v>0.09212242125</v>
      </c>
      <c r="AP14" s="69">
        <f t="shared" si="31"/>
        <v>0.528</v>
      </c>
      <c r="AQ14" s="33">
        <v>19.18</v>
      </c>
      <c r="AR14" s="34">
        <f t="shared" si="32"/>
        <v>0.616</v>
      </c>
      <c r="AS14" s="65">
        <f t="shared" si="33"/>
        <v>0.3107842866</v>
      </c>
      <c r="AT14" s="42">
        <v>77.31</v>
      </c>
      <c r="AU14" s="34">
        <f t="shared" si="34"/>
        <v>0.669</v>
      </c>
      <c r="AV14" s="65">
        <f t="shared" si="35"/>
        <v>0.4853927891</v>
      </c>
      <c r="AW14" s="36">
        <f t="shared" si="36"/>
        <v>6732.527781</v>
      </c>
      <c r="AX14" s="35">
        <f t="shared" si="37"/>
        <v>0.5482938008</v>
      </c>
      <c r="AY14" s="69">
        <f t="shared" si="38"/>
        <v>0.712</v>
      </c>
      <c r="AZ14" s="33">
        <v>4.59</v>
      </c>
      <c r="BA14" s="34">
        <f t="shared" si="39"/>
        <v>0.257</v>
      </c>
      <c r="BB14" s="65">
        <f t="shared" si="40"/>
        <v>-0.7071800361</v>
      </c>
      <c r="BC14" s="33">
        <v>43.86</v>
      </c>
      <c r="BD14" s="34">
        <f t="shared" si="41"/>
        <v>0.155</v>
      </c>
      <c r="BE14" s="65">
        <f t="shared" si="42"/>
        <v>-0.93391819</v>
      </c>
      <c r="BF14" s="36">
        <f t="shared" si="43"/>
        <v>2877.46363</v>
      </c>
      <c r="BG14" s="35">
        <f t="shared" si="44"/>
        <v>-1.026148949</v>
      </c>
      <c r="BH14" s="69">
        <f t="shared" si="45"/>
        <v>0.158</v>
      </c>
      <c r="BI14" s="33">
        <v>7.74</v>
      </c>
      <c r="BJ14" s="34">
        <f t="shared" si="46"/>
        <v>0.466</v>
      </c>
      <c r="BK14" s="65">
        <f t="shared" si="47"/>
        <v>-0.1783601742</v>
      </c>
      <c r="BL14" s="33">
        <v>65.63</v>
      </c>
      <c r="BM14" s="34">
        <f t="shared" si="48"/>
        <v>0.316</v>
      </c>
      <c r="BN14" s="65">
        <f t="shared" si="49"/>
        <v>-0.4207722918</v>
      </c>
      <c r="BO14" s="36">
        <f t="shared" si="50"/>
        <v>5181.375288</v>
      </c>
      <c r="BP14" s="35">
        <f t="shared" si="51"/>
        <v>-0.3214628864</v>
      </c>
      <c r="BQ14" s="69">
        <f t="shared" si="52"/>
        <v>0.362</v>
      </c>
      <c r="BR14" s="70">
        <f t="shared" si="53"/>
        <v>-0.7071956134</v>
      </c>
      <c r="BS14" s="71">
        <f t="shared" si="54"/>
        <v>0.362</v>
      </c>
      <c r="BT14" s="45"/>
    </row>
    <row r="15">
      <c r="A15" s="28">
        <v>2025.0</v>
      </c>
      <c r="B15" s="29" t="s">
        <v>165</v>
      </c>
      <c r="C15" s="29" t="s">
        <v>10</v>
      </c>
      <c r="D15" s="30">
        <f t="array" ref="D15">INDEX(
  TP!C:C,
  MATCH(
    1,
    (TP!A:A = A15) * (TP!B:B = C15),
    0
  )
)
</f>
        <v>49.44</v>
      </c>
      <c r="E15" s="64">
        <f t="shared" si="1"/>
        <v>-1.767387841</v>
      </c>
      <c r="F15" s="32">
        <f t="shared" si="2"/>
        <v>0.325</v>
      </c>
      <c r="G15" s="33">
        <v>5.21</v>
      </c>
      <c r="H15" s="34">
        <f t="shared" si="3"/>
        <v>0.508</v>
      </c>
      <c r="I15" s="65">
        <f t="shared" si="4"/>
        <v>-0.09552183579</v>
      </c>
      <c r="J15" s="66">
        <f t="shared" si="5"/>
        <v>5.107897074</v>
      </c>
      <c r="K15" s="34">
        <f t="shared" si="6"/>
        <v>0.482</v>
      </c>
      <c r="L15" s="65">
        <f t="shared" si="7"/>
        <v>-0.1318856633</v>
      </c>
      <c r="M15" s="33">
        <v>67.42</v>
      </c>
      <c r="N15" s="34">
        <f t="shared" si="8"/>
        <v>0.619</v>
      </c>
      <c r="O15" s="65">
        <f t="shared" si="9"/>
        <v>0.2550945911</v>
      </c>
      <c r="P15" s="36">
        <f t="shared" si="10"/>
        <v>5161.118054</v>
      </c>
      <c r="Q15" s="65">
        <f t="shared" si="11"/>
        <v>0.1472853029</v>
      </c>
      <c r="R15" s="40">
        <f t="shared" si="12"/>
        <v>0.556</v>
      </c>
      <c r="S15" s="33">
        <v>4.68</v>
      </c>
      <c r="T15" s="66">
        <f t="shared" si="13"/>
        <v>4.588283744</v>
      </c>
      <c r="U15" s="34">
        <f t="shared" si="14"/>
        <v>0.777</v>
      </c>
      <c r="V15" s="65">
        <f t="shared" si="15"/>
        <v>0.7771675987</v>
      </c>
      <c r="W15" s="33">
        <v>62.5</v>
      </c>
      <c r="X15" s="34">
        <f t="shared" si="16"/>
        <v>0.658</v>
      </c>
      <c r="Y15" s="65">
        <f t="shared" si="17"/>
        <v>0.438471583</v>
      </c>
      <c r="Z15" s="36">
        <f t="shared" si="18"/>
        <v>5199.524968</v>
      </c>
      <c r="AA15" s="35">
        <f t="shared" si="19"/>
        <v>0.7424493853</v>
      </c>
      <c r="AB15" s="40">
        <f t="shared" si="20"/>
        <v>0.763</v>
      </c>
      <c r="AC15" s="33">
        <v>4.09</v>
      </c>
      <c r="AD15" s="40">
        <f t="shared" si="21"/>
        <v>0.014</v>
      </c>
      <c r="AE15" s="65">
        <f t="shared" si="22"/>
        <v>-1.856715954</v>
      </c>
      <c r="AF15" s="67">
        <f t="shared" si="23"/>
        <v>-0.966981266</v>
      </c>
      <c r="AG15" s="68">
        <f t="shared" si="24"/>
        <v>0.308</v>
      </c>
      <c r="AH15" s="33">
        <v>15.75</v>
      </c>
      <c r="AI15" s="34">
        <f t="shared" si="25"/>
        <v>0.305</v>
      </c>
      <c r="AJ15" s="65">
        <f t="shared" si="26"/>
        <v>-0.5239867185</v>
      </c>
      <c r="AK15" s="33">
        <v>94.42</v>
      </c>
      <c r="AL15" s="34">
        <f t="shared" si="27"/>
        <v>0.446</v>
      </c>
      <c r="AM15" s="65">
        <f t="shared" si="28"/>
        <v>0.1127355286</v>
      </c>
      <c r="AN15" s="36">
        <f t="shared" si="29"/>
        <v>7490.897964</v>
      </c>
      <c r="AO15" s="35">
        <f t="shared" si="30"/>
        <v>-0.3035519513</v>
      </c>
      <c r="AP15" s="69">
        <f t="shared" si="31"/>
        <v>0.342</v>
      </c>
      <c r="AQ15" s="33">
        <v>16.45</v>
      </c>
      <c r="AR15" s="34">
        <f t="shared" si="32"/>
        <v>0.311</v>
      </c>
      <c r="AS15" s="65">
        <f t="shared" si="33"/>
        <v>-0.5000610033</v>
      </c>
      <c r="AT15" s="42">
        <v>71.89</v>
      </c>
      <c r="AU15" s="34">
        <f t="shared" si="34"/>
        <v>0.297</v>
      </c>
      <c r="AV15" s="65">
        <f t="shared" si="35"/>
        <v>-0.4402393002</v>
      </c>
      <c r="AW15" s="36">
        <f t="shared" si="36"/>
        <v>5957.674176</v>
      </c>
      <c r="AX15" s="35">
        <f t="shared" si="37"/>
        <v>-0.5452085247</v>
      </c>
      <c r="AY15" s="69">
        <f t="shared" si="38"/>
        <v>0.274</v>
      </c>
      <c r="AZ15" s="33">
        <v>5.5</v>
      </c>
      <c r="BA15" s="34">
        <f t="shared" si="39"/>
        <v>0.435</v>
      </c>
      <c r="BB15" s="65">
        <f t="shared" si="40"/>
        <v>-0.2274150089</v>
      </c>
      <c r="BC15" s="33">
        <v>51.06</v>
      </c>
      <c r="BD15" s="34">
        <f t="shared" si="41"/>
        <v>0.517</v>
      </c>
      <c r="BE15" s="65">
        <f t="shared" si="42"/>
        <v>0.05085693114</v>
      </c>
      <c r="BF15" s="36">
        <f t="shared" si="43"/>
        <v>3643.395611</v>
      </c>
      <c r="BG15" s="35">
        <f t="shared" si="44"/>
        <v>-0.04238082631</v>
      </c>
      <c r="BH15" s="69">
        <f t="shared" si="45"/>
        <v>0.472</v>
      </c>
      <c r="BI15" s="33">
        <v>7.2</v>
      </c>
      <c r="BJ15" s="34">
        <f t="shared" si="46"/>
        <v>0.339</v>
      </c>
      <c r="BK15" s="65">
        <f t="shared" si="47"/>
        <v>-0.4800068033</v>
      </c>
      <c r="BL15" s="33">
        <v>72.36</v>
      </c>
      <c r="BM15" s="34">
        <f t="shared" si="48"/>
        <v>0.737</v>
      </c>
      <c r="BN15" s="65">
        <f t="shared" si="49"/>
        <v>0.6012566634</v>
      </c>
      <c r="BO15" s="36">
        <f t="shared" si="50"/>
        <v>5544.639859</v>
      </c>
      <c r="BP15" s="35">
        <f t="shared" si="51"/>
        <v>0.09073472698</v>
      </c>
      <c r="BQ15" s="69">
        <f t="shared" si="52"/>
        <v>0.542</v>
      </c>
      <c r="BR15" s="70">
        <f t="shared" si="53"/>
        <v>-0.8004065754</v>
      </c>
      <c r="BS15" s="71">
        <f t="shared" si="54"/>
        <v>0.356</v>
      </c>
      <c r="BT15" s="45"/>
    </row>
    <row r="16">
      <c r="A16" s="28">
        <v>2025.0</v>
      </c>
      <c r="B16" s="29" t="s">
        <v>166</v>
      </c>
      <c r="C16" s="29" t="s">
        <v>10</v>
      </c>
      <c r="D16" s="30">
        <f t="array" ref="D16">INDEX(
  TP!C:C,
  MATCH(
    1,
    (TP!A:A = A16) * (TP!B:B = C16),
    0
  )
)
</f>
        <v>49.44</v>
      </c>
      <c r="E16" s="64">
        <f t="shared" si="1"/>
        <v>-2.266722196</v>
      </c>
      <c r="F16" s="32">
        <f t="shared" si="2"/>
        <v>0.268</v>
      </c>
      <c r="G16" s="33">
        <v>4.63</v>
      </c>
      <c r="H16" s="34">
        <f t="shared" si="3"/>
        <v>0.314</v>
      </c>
      <c r="I16" s="65">
        <f t="shared" si="4"/>
        <v>-0.5147022703</v>
      </c>
      <c r="J16" s="66">
        <f t="shared" si="5"/>
        <v>4.539263619</v>
      </c>
      <c r="K16" s="34">
        <f t="shared" si="6"/>
        <v>0.314</v>
      </c>
      <c r="L16" s="65">
        <f t="shared" si="7"/>
        <v>-0.5266042775</v>
      </c>
      <c r="M16" s="33">
        <v>55.38</v>
      </c>
      <c r="N16" s="34">
        <f t="shared" si="8"/>
        <v>0.034</v>
      </c>
      <c r="O16" s="65">
        <f t="shared" si="9"/>
        <v>-1.849455481</v>
      </c>
      <c r="P16" s="36">
        <f t="shared" si="10"/>
        <v>4010.497433</v>
      </c>
      <c r="Q16" s="65">
        <f t="shared" si="11"/>
        <v>-1.299331859</v>
      </c>
      <c r="R16" s="40">
        <f t="shared" si="12"/>
        <v>0.079</v>
      </c>
      <c r="S16" s="33">
        <v>2.85</v>
      </c>
      <c r="T16" s="66">
        <f t="shared" si="13"/>
        <v>2.794147152</v>
      </c>
      <c r="U16" s="34">
        <f t="shared" si="14"/>
        <v>0.206</v>
      </c>
      <c r="V16" s="65">
        <f t="shared" si="15"/>
        <v>-0.8409560168</v>
      </c>
      <c r="W16" s="33">
        <v>72.5</v>
      </c>
      <c r="X16" s="34">
        <f t="shared" si="16"/>
        <v>0.952</v>
      </c>
      <c r="Y16" s="65">
        <f t="shared" si="17"/>
        <v>1.586260633</v>
      </c>
      <c r="Z16" s="36">
        <f t="shared" si="18"/>
        <v>4674.158029</v>
      </c>
      <c r="AA16" s="35">
        <f t="shared" si="19"/>
        <v>0.2617915796</v>
      </c>
      <c r="AB16" s="40">
        <f t="shared" si="20"/>
        <v>0.59</v>
      </c>
      <c r="AC16" s="33">
        <v>5.39</v>
      </c>
      <c r="AD16" s="40">
        <f t="shared" si="21"/>
        <v>0.215</v>
      </c>
      <c r="AE16" s="65">
        <f t="shared" si="22"/>
        <v>-0.815720713</v>
      </c>
      <c r="AF16" s="67">
        <f t="shared" si="23"/>
        <v>-1.853260993</v>
      </c>
      <c r="AG16" s="68">
        <f t="shared" si="24"/>
        <v>0.172</v>
      </c>
      <c r="AH16" s="33">
        <v>25.42</v>
      </c>
      <c r="AI16" s="34">
        <f t="shared" si="25"/>
        <v>0.904</v>
      </c>
      <c r="AJ16" s="65">
        <f t="shared" si="26"/>
        <v>1.343155849</v>
      </c>
      <c r="AK16" s="33">
        <v>98.32</v>
      </c>
      <c r="AL16" s="34">
        <f t="shared" si="27"/>
        <v>0.992</v>
      </c>
      <c r="AM16" s="65">
        <f t="shared" si="28"/>
        <v>1.266507996</v>
      </c>
      <c r="AN16" s="36">
        <f t="shared" si="29"/>
        <v>9061.584788</v>
      </c>
      <c r="AO16" s="35">
        <f t="shared" si="30"/>
        <v>1.368534264</v>
      </c>
      <c r="AP16" s="69">
        <f t="shared" si="31"/>
        <v>0.932</v>
      </c>
      <c r="AQ16" s="33">
        <v>14.17</v>
      </c>
      <c r="AR16" s="34">
        <f t="shared" si="32"/>
        <v>0.119</v>
      </c>
      <c r="AS16" s="65">
        <f t="shared" si="33"/>
        <v>-1.177250476</v>
      </c>
      <c r="AT16" s="33">
        <v>81.41</v>
      </c>
      <c r="AU16" s="34">
        <f t="shared" si="34"/>
        <v>0.895</v>
      </c>
      <c r="AV16" s="65">
        <f t="shared" si="35"/>
        <v>1.185594185</v>
      </c>
      <c r="AW16" s="36">
        <f t="shared" si="36"/>
        <v>6416.239353</v>
      </c>
      <c r="AX16" s="35">
        <f t="shared" si="37"/>
        <v>0.1019357674</v>
      </c>
      <c r="AY16" s="69">
        <f t="shared" si="38"/>
        <v>0.525</v>
      </c>
      <c r="AZ16" s="33">
        <v>3.56</v>
      </c>
      <c r="BA16" s="34">
        <f t="shared" si="39"/>
        <v>0.079</v>
      </c>
      <c r="BB16" s="65">
        <f t="shared" si="40"/>
        <v>-1.250210781</v>
      </c>
      <c r="BC16" s="33">
        <v>56.0</v>
      </c>
      <c r="BD16" s="34">
        <f t="shared" si="41"/>
        <v>0.754</v>
      </c>
      <c r="BE16" s="65">
        <f t="shared" si="42"/>
        <v>0.7265220837</v>
      </c>
      <c r="BF16" s="36">
        <f t="shared" si="43"/>
        <v>3239.153525</v>
      </c>
      <c r="BG16" s="35">
        <f t="shared" si="44"/>
        <v>-0.5615920462</v>
      </c>
      <c r="BH16" s="69">
        <f t="shared" si="45"/>
        <v>0.266</v>
      </c>
      <c r="BI16" s="33">
        <v>5.77</v>
      </c>
      <c r="BJ16" s="34">
        <f t="shared" si="46"/>
        <v>0.099</v>
      </c>
      <c r="BK16" s="65">
        <f t="shared" si="47"/>
        <v>-1.278811765</v>
      </c>
      <c r="BL16" s="33">
        <v>61.73</v>
      </c>
      <c r="BM16" s="34">
        <f t="shared" si="48"/>
        <v>0.164</v>
      </c>
      <c r="BN16" s="65">
        <f t="shared" si="49"/>
        <v>-1.013032756</v>
      </c>
      <c r="BO16" s="36">
        <f t="shared" si="50"/>
        <v>4299.315596</v>
      </c>
      <c r="BP16" s="35">
        <f t="shared" si="51"/>
        <v>-1.322339189</v>
      </c>
      <c r="BQ16" s="69">
        <f t="shared" si="52"/>
        <v>0.093</v>
      </c>
      <c r="BR16" s="70">
        <f t="shared" si="53"/>
        <v>-0.4134612031</v>
      </c>
      <c r="BS16" s="71">
        <f t="shared" si="54"/>
        <v>0.412</v>
      </c>
    </row>
    <row r="17">
      <c r="A17" s="28">
        <v>2025.0</v>
      </c>
      <c r="B17" s="29" t="s">
        <v>161</v>
      </c>
      <c r="C17" s="29" t="s">
        <v>10</v>
      </c>
      <c r="D17" s="30">
        <f t="array" ref="D17">INDEX(
  TP!C:C,
  MATCH(
    1,
    (TP!A:A = A17) * (TP!B:B = C17),
    0
  )
)
</f>
        <v>49.44</v>
      </c>
      <c r="E17" s="64">
        <f t="shared" si="1"/>
        <v>-6.452043817</v>
      </c>
      <c r="F17" s="32">
        <f t="shared" si="2"/>
        <v>0.045</v>
      </c>
      <c r="G17" s="33">
        <v>4.92</v>
      </c>
      <c r="H17" s="34">
        <f t="shared" si="3"/>
        <v>0.398</v>
      </c>
      <c r="I17" s="65">
        <f t="shared" si="4"/>
        <v>-0.3051120531</v>
      </c>
      <c r="J17" s="66">
        <f t="shared" si="5"/>
        <v>4.823580347</v>
      </c>
      <c r="K17" s="34">
        <f t="shared" si="6"/>
        <v>0.391</v>
      </c>
      <c r="L17" s="65">
        <f t="shared" si="7"/>
        <v>-0.3292449704</v>
      </c>
      <c r="M17" s="33">
        <v>71.59</v>
      </c>
      <c r="N17" s="34">
        <f t="shared" si="8"/>
        <v>0.839</v>
      </c>
      <c r="O17" s="65">
        <f t="shared" si="9"/>
        <v>0.9839960695</v>
      </c>
      <c r="P17" s="36">
        <f t="shared" si="10"/>
        <v>5335.977949</v>
      </c>
      <c r="Q17" s="65">
        <f t="shared" si="11"/>
        <v>0.3671278121</v>
      </c>
      <c r="R17" s="40">
        <f t="shared" si="12"/>
        <v>0.658</v>
      </c>
      <c r="S17" s="33">
        <v>3.41</v>
      </c>
      <c r="T17" s="66">
        <f t="shared" si="13"/>
        <v>3.343172557</v>
      </c>
      <c r="U17" s="34">
        <f t="shared" si="14"/>
        <v>0.367</v>
      </c>
      <c r="V17" s="65">
        <f t="shared" si="15"/>
        <v>-0.345792506</v>
      </c>
      <c r="W17" s="33">
        <v>54.1</v>
      </c>
      <c r="X17" s="34">
        <f t="shared" si="16"/>
        <v>0.302</v>
      </c>
      <c r="Y17" s="65">
        <f t="shared" si="17"/>
        <v>-0.5256712187</v>
      </c>
      <c r="Z17" s="36">
        <f t="shared" si="18"/>
        <v>3841.384653</v>
      </c>
      <c r="AA17" s="35">
        <f t="shared" si="19"/>
        <v>-0.5001121374</v>
      </c>
      <c r="AB17" s="40">
        <f t="shared" si="20"/>
        <v>0.314</v>
      </c>
      <c r="AC17" s="33">
        <v>5.11</v>
      </c>
      <c r="AD17" s="40">
        <f t="shared" si="21"/>
        <v>0.138</v>
      </c>
      <c r="AE17" s="65">
        <f t="shared" si="22"/>
        <v>-1.039935073</v>
      </c>
      <c r="AF17" s="67">
        <f t="shared" si="23"/>
        <v>-1.172919398</v>
      </c>
      <c r="AG17" s="68">
        <f t="shared" si="24"/>
        <v>0.263</v>
      </c>
      <c r="AH17" s="33">
        <v>20.39</v>
      </c>
      <c r="AI17" s="34">
        <f t="shared" si="25"/>
        <v>0.681</v>
      </c>
      <c r="AJ17" s="65">
        <f t="shared" si="26"/>
        <v>0.3719327761</v>
      </c>
      <c r="AK17" s="33">
        <v>97.53</v>
      </c>
      <c r="AL17" s="34">
        <f t="shared" si="27"/>
        <v>0.941</v>
      </c>
      <c r="AM17" s="65">
        <f t="shared" si="28"/>
        <v>1.032795111</v>
      </c>
      <c r="AN17" s="36">
        <f t="shared" si="29"/>
        <v>8408.952533</v>
      </c>
      <c r="AO17" s="35">
        <f t="shared" si="30"/>
        <v>0.6737697951</v>
      </c>
      <c r="AP17" s="69">
        <f t="shared" si="31"/>
        <v>0.751</v>
      </c>
      <c r="AQ17" s="33">
        <v>11.01</v>
      </c>
      <c r="AR17" s="34">
        <f t="shared" si="32"/>
        <v>0.017</v>
      </c>
      <c r="AS17" s="65">
        <f t="shared" si="33"/>
        <v>-2.115811325</v>
      </c>
      <c r="AT17" s="42">
        <v>73.6</v>
      </c>
      <c r="AU17" s="34">
        <f t="shared" si="34"/>
        <v>0.41</v>
      </c>
      <c r="AV17" s="65">
        <f t="shared" si="35"/>
        <v>-0.1482040839</v>
      </c>
      <c r="AW17" s="36">
        <f t="shared" si="36"/>
        <v>5302.442525</v>
      </c>
      <c r="AX17" s="35">
        <f t="shared" si="37"/>
        <v>-1.469895884</v>
      </c>
      <c r="AY17" s="69">
        <f t="shared" si="38"/>
        <v>0.076</v>
      </c>
      <c r="AZ17" s="33">
        <v>2.79</v>
      </c>
      <c r="BA17" s="34">
        <f t="shared" si="39"/>
        <v>0.031</v>
      </c>
      <c r="BB17" s="65">
        <f t="shared" si="40"/>
        <v>-1.656165804</v>
      </c>
      <c r="BC17" s="33">
        <v>36.0</v>
      </c>
      <c r="BD17" s="34">
        <f t="shared" si="41"/>
        <v>0.023</v>
      </c>
      <c r="BE17" s="65">
        <f t="shared" si="42"/>
        <v>-2.008964364</v>
      </c>
      <c r="BF17" s="36">
        <f t="shared" si="43"/>
        <v>1828.485922</v>
      </c>
      <c r="BG17" s="35">
        <f t="shared" si="44"/>
        <v>-2.373462884</v>
      </c>
      <c r="BH17" s="69">
        <f t="shared" si="45"/>
        <v>0.014</v>
      </c>
      <c r="BI17" s="33">
        <v>4.36</v>
      </c>
      <c r="BJ17" s="34">
        <f t="shared" si="46"/>
        <v>0.008</v>
      </c>
      <c r="BK17" s="65">
        <f t="shared" si="47"/>
        <v>-2.06644463</v>
      </c>
      <c r="BL17" s="33">
        <v>58.97</v>
      </c>
      <c r="BM17" s="34">
        <f t="shared" si="48"/>
        <v>0.088</v>
      </c>
      <c r="BN17" s="65">
        <f t="shared" si="49"/>
        <v>-1.432170931</v>
      </c>
      <c r="BO17" s="36">
        <f t="shared" si="50"/>
        <v>3605.56944</v>
      </c>
      <c r="BP17" s="35">
        <f t="shared" si="51"/>
        <v>-2.109535446</v>
      </c>
      <c r="BQ17" s="69">
        <f t="shared" si="52"/>
        <v>0.025</v>
      </c>
      <c r="BR17" s="70">
        <f t="shared" si="53"/>
        <v>-5.279124419</v>
      </c>
      <c r="BS17" s="71">
        <f t="shared" si="54"/>
        <v>0.059</v>
      </c>
    </row>
    <row r="18">
      <c r="A18" s="28">
        <v>2025.0</v>
      </c>
      <c r="B18" s="29" t="s">
        <v>167</v>
      </c>
      <c r="C18" s="29" t="s">
        <v>10</v>
      </c>
      <c r="D18" s="30">
        <f t="array" ref="D18">INDEX(
  TP!C:C,
  MATCH(
    1,
    (TP!A:A = A18) * (TP!B:B = C18),
    0
  )
)
</f>
        <v>49.44</v>
      </c>
      <c r="E18" s="64">
        <f t="shared" si="1"/>
        <v>-9.214187459</v>
      </c>
      <c r="F18" s="32">
        <f t="shared" si="2"/>
        <v>0.008</v>
      </c>
      <c r="G18" s="33">
        <v>5.31</v>
      </c>
      <c r="H18" s="34">
        <f t="shared" si="3"/>
        <v>0.542</v>
      </c>
      <c r="I18" s="65">
        <f t="shared" si="4"/>
        <v>-0.02324934707</v>
      </c>
      <c r="J18" s="66">
        <f t="shared" si="5"/>
        <v>5.205937325</v>
      </c>
      <c r="K18" s="34">
        <f t="shared" si="6"/>
        <v>0.521</v>
      </c>
      <c r="L18" s="65">
        <f t="shared" si="7"/>
        <v>-0.0638307298</v>
      </c>
      <c r="M18" s="33">
        <v>61.73</v>
      </c>
      <c r="N18" s="34">
        <f t="shared" si="8"/>
        <v>0.22</v>
      </c>
      <c r="O18" s="65">
        <f t="shared" si="9"/>
        <v>-0.7394975941</v>
      </c>
      <c r="P18" s="36">
        <f t="shared" si="10"/>
        <v>4767.122382</v>
      </c>
      <c r="Q18" s="65">
        <f t="shared" si="11"/>
        <v>-0.3480655455</v>
      </c>
      <c r="R18" s="40">
        <f t="shared" si="12"/>
        <v>0.342</v>
      </c>
      <c r="S18" s="33">
        <v>3.61</v>
      </c>
      <c r="T18" s="66">
        <f t="shared" si="13"/>
        <v>3.539253059</v>
      </c>
      <c r="U18" s="34">
        <f t="shared" si="14"/>
        <v>0.446</v>
      </c>
      <c r="V18" s="65">
        <f t="shared" si="15"/>
        <v>-0.168948395</v>
      </c>
      <c r="W18" s="33">
        <v>56.36</v>
      </c>
      <c r="X18" s="34">
        <f t="shared" si="16"/>
        <v>0.381</v>
      </c>
      <c r="Y18" s="65">
        <f t="shared" si="17"/>
        <v>-0.2662708935</v>
      </c>
      <c r="Z18" s="36">
        <f t="shared" si="18"/>
        <v>4122.182653</v>
      </c>
      <c r="AA18" s="35">
        <f t="shared" si="19"/>
        <v>-0.243210264</v>
      </c>
      <c r="AB18" s="40">
        <f t="shared" si="20"/>
        <v>0.401</v>
      </c>
      <c r="AC18" s="33">
        <v>4.09</v>
      </c>
      <c r="AD18" s="40">
        <f t="shared" si="21"/>
        <v>0.014</v>
      </c>
      <c r="AE18" s="65">
        <f t="shared" si="22"/>
        <v>-1.856715954</v>
      </c>
      <c r="AF18" s="67">
        <f t="shared" si="23"/>
        <v>-2.447991764</v>
      </c>
      <c r="AG18" s="68">
        <f t="shared" si="24"/>
        <v>0.11</v>
      </c>
      <c r="AH18" s="33">
        <v>9.25</v>
      </c>
      <c r="AI18" s="34">
        <f t="shared" si="25"/>
        <v>0.031</v>
      </c>
      <c r="AJ18" s="65">
        <f t="shared" si="26"/>
        <v>-1.779046355</v>
      </c>
      <c r="AK18" s="33">
        <v>84.4</v>
      </c>
      <c r="AL18" s="34">
        <f t="shared" si="27"/>
        <v>0.02</v>
      </c>
      <c r="AM18" s="65">
        <f t="shared" si="28"/>
        <v>-2.851572195</v>
      </c>
      <c r="AN18" s="36">
        <f t="shared" si="29"/>
        <v>5529.147546</v>
      </c>
      <c r="AO18" s="35">
        <f t="shared" si="30"/>
        <v>-2.391947792</v>
      </c>
      <c r="AP18" s="69">
        <f t="shared" si="31"/>
        <v>0.031</v>
      </c>
      <c r="AQ18" s="33">
        <v>13.64</v>
      </c>
      <c r="AR18" s="34">
        <f t="shared" si="32"/>
        <v>0.082</v>
      </c>
      <c r="AS18" s="65">
        <f t="shared" si="33"/>
        <v>-1.334667327</v>
      </c>
      <c r="AT18" s="42">
        <v>64.9</v>
      </c>
      <c r="AU18" s="34">
        <f t="shared" si="34"/>
        <v>0.071</v>
      </c>
      <c r="AV18" s="65">
        <f t="shared" si="35"/>
        <v>-1.63399729</v>
      </c>
      <c r="AW18" s="36">
        <f t="shared" si="36"/>
        <v>5048.1295</v>
      </c>
      <c r="AX18" s="35">
        <f t="shared" si="37"/>
        <v>-1.828791917</v>
      </c>
      <c r="AY18" s="69">
        <f t="shared" si="38"/>
        <v>0.051</v>
      </c>
      <c r="AZ18" s="33">
        <v>4.33</v>
      </c>
      <c r="BA18" s="34">
        <f t="shared" si="39"/>
        <v>0.223</v>
      </c>
      <c r="BB18" s="65">
        <f t="shared" si="40"/>
        <v>-0.8442557581</v>
      </c>
      <c r="BC18" s="33">
        <v>34.85</v>
      </c>
      <c r="BD18" s="34">
        <f t="shared" si="41"/>
        <v>0.014</v>
      </c>
      <c r="BE18" s="65">
        <f t="shared" si="42"/>
        <v>-2.166254835</v>
      </c>
      <c r="BF18" s="36">
        <f t="shared" si="43"/>
        <v>2223.081907</v>
      </c>
      <c r="BG18" s="35">
        <f t="shared" si="44"/>
        <v>-1.86664118</v>
      </c>
      <c r="BH18" s="69">
        <f t="shared" si="45"/>
        <v>0.037</v>
      </c>
      <c r="BI18" s="33">
        <v>7.61</v>
      </c>
      <c r="BJ18" s="34">
        <f t="shared" si="46"/>
        <v>0.421</v>
      </c>
      <c r="BK18" s="65">
        <f t="shared" si="47"/>
        <v>-0.2509788072</v>
      </c>
      <c r="BL18" s="33">
        <v>62.07</v>
      </c>
      <c r="BM18" s="34">
        <f t="shared" si="48"/>
        <v>0.178</v>
      </c>
      <c r="BN18" s="65">
        <f t="shared" si="49"/>
        <v>-0.9613997926</v>
      </c>
      <c r="BO18" s="36">
        <f t="shared" si="50"/>
        <v>4866.445537</v>
      </c>
      <c r="BP18" s="35">
        <f t="shared" si="51"/>
        <v>-0.6788148068</v>
      </c>
      <c r="BQ18" s="69">
        <f t="shared" si="52"/>
        <v>0.24</v>
      </c>
      <c r="BR18" s="70">
        <f t="shared" si="53"/>
        <v>-6.766195695</v>
      </c>
      <c r="BS18" s="71">
        <f t="shared" si="54"/>
        <v>0.023</v>
      </c>
    </row>
    <row r="19">
      <c r="A19" s="28">
        <v>2022.0</v>
      </c>
      <c r="B19" s="29" t="s">
        <v>163</v>
      </c>
      <c r="C19" s="29" t="s">
        <v>27</v>
      </c>
      <c r="D19" s="30">
        <f t="array" ref="D19">INDEX(
  TP!C:C,
  MATCH(
    1,
    (TP!A:A = A19) * (TP!B:B = C19),
    0
  )
)
</f>
        <v>50.29</v>
      </c>
      <c r="E19" s="64">
        <f t="shared" si="1"/>
        <v>2.032480777</v>
      </c>
      <c r="F19" s="32">
        <f t="shared" si="2"/>
        <v>0.692</v>
      </c>
      <c r="G19" s="33">
        <v>6.74</v>
      </c>
      <c r="H19" s="34">
        <f t="shared" si="3"/>
        <v>0.836</v>
      </c>
      <c r="I19" s="65">
        <f t="shared" si="4"/>
        <v>1.010247242</v>
      </c>
      <c r="J19" s="66">
        <f t="shared" si="5"/>
        <v>6.808408651</v>
      </c>
      <c r="K19" s="34">
        <f t="shared" si="6"/>
        <v>0.847</v>
      </c>
      <c r="L19" s="65">
        <f t="shared" si="7"/>
        <v>1.048529535</v>
      </c>
      <c r="M19" s="33">
        <v>60.26</v>
      </c>
      <c r="N19" s="34">
        <f t="shared" si="8"/>
        <v>0.15</v>
      </c>
      <c r="O19" s="65">
        <f t="shared" si="9"/>
        <v>-0.9964484749</v>
      </c>
      <c r="P19" s="36">
        <f t="shared" si="10"/>
        <v>5239.141373</v>
      </c>
      <c r="Q19" s="65">
        <f t="shared" si="11"/>
        <v>0.2453800793</v>
      </c>
      <c r="R19" s="40">
        <f t="shared" si="12"/>
        <v>0.596</v>
      </c>
      <c r="S19" s="33">
        <v>3.35</v>
      </c>
      <c r="T19" s="66">
        <f t="shared" si="13"/>
        <v>3.384001332</v>
      </c>
      <c r="U19" s="34">
        <f t="shared" si="14"/>
        <v>0.398</v>
      </c>
      <c r="V19" s="65">
        <f t="shared" si="15"/>
        <v>-0.3988457393</v>
      </c>
      <c r="W19" s="33">
        <v>66.67</v>
      </c>
      <c r="X19" s="34">
        <f t="shared" si="16"/>
        <v>0.814</v>
      </c>
      <c r="Y19" s="65">
        <f t="shared" si="17"/>
        <v>0.9170996167</v>
      </c>
      <c r="Z19" s="36">
        <f t="shared" si="18"/>
        <v>4764.081521</v>
      </c>
      <c r="AA19" s="35">
        <f t="shared" si="19"/>
        <v>0.3440625123</v>
      </c>
      <c r="AB19" s="40">
        <f t="shared" si="20"/>
        <v>0.624</v>
      </c>
      <c r="AC19" s="33">
        <v>7.21</v>
      </c>
      <c r="AD19" s="40">
        <f t="shared" si="21"/>
        <v>0.76</v>
      </c>
      <c r="AE19" s="65">
        <f t="shared" si="22"/>
        <v>0.6416726246</v>
      </c>
      <c r="AF19" s="67">
        <f t="shared" si="23"/>
        <v>1.231115216</v>
      </c>
      <c r="AG19" s="68">
        <f t="shared" si="24"/>
        <v>0.743</v>
      </c>
      <c r="AH19" s="33">
        <v>17.09</v>
      </c>
      <c r="AI19" s="34">
        <f t="shared" si="25"/>
        <v>0.429</v>
      </c>
      <c r="AJ19" s="65">
        <f t="shared" si="26"/>
        <v>-0.2652513472</v>
      </c>
      <c r="AK19" s="33">
        <v>89.56</v>
      </c>
      <c r="AL19" s="34">
        <f t="shared" si="27"/>
        <v>0.093</v>
      </c>
      <c r="AM19" s="65">
        <f t="shared" si="28"/>
        <v>-1.325042469</v>
      </c>
      <c r="AN19" s="36">
        <f t="shared" si="29"/>
        <v>7299.348071</v>
      </c>
      <c r="AO19" s="35">
        <f t="shared" si="30"/>
        <v>-0.5074677983</v>
      </c>
      <c r="AP19" s="69">
        <f t="shared" si="31"/>
        <v>0.246</v>
      </c>
      <c r="AQ19" s="33">
        <v>22.13</v>
      </c>
      <c r="AR19" s="34">
        <f t="shared" si="32"/>
        <v>0.893</v>
      </c>
      <c r="AS19" s="65">
        <f t="shared" si="33"/>
        <v>1.18697242</v>
      </c>
      <c r="AT19" s="42">
        <v>73.99</v>
      </c>
      <c r="AU19" s="34">
        <f t="shared" si="34"/>
        <v>0.441</v>
      </c>
      <c r="AV19" s="65">
        <f t="shared" si="35"/>
        <v>-0.08159956082</v>
      </c>
      <c r="AW19" s="36">
        <f t="shared" si="36"/>
        <v>6735.991366</v>
      </c>
      <c r="AX19" s="35">
        <f t="shared" si="37"/>
        <v>0.553181742</v>
      </c>
      <c r="AY19" s="69">
        <f t="shared" si="38"/>
        <v>0.715</v>
      </c>
      <c r="AZ19" s="33">
        <v>6.74</v>
      </c>
      <c r="BA19" s="34">
        <f t="shared" si="39"/>
        <v>0.701</v>
      </c>
      <c r="BB19" s="65">
        <f t="shared" si="40"/>
        <v>0.4263307425</v>
      </c>
      <c r="BC19" s="33">
        <v>45.03</v>
      </c>
      <c r="BD19" s="34">
        <f t="shared" si="41"/>
        <v>0.203</v>
      </c>
      <c r="BE19" s="65">
        <f t="shared" si="42"/>
        <v>-0.7738922328</v>
      </c>
      <c r="BF19" s="36">
        <f t="shared" si="43"/>
        <v>3512.840285</v>
      </c>
      <c r="BG19" s="35">
        <f t="shared" si="44"/>
        <v>-0.2100669542</v>
      </c>
      <c r="BH19" s="69">
        <f t="shared" si="45"/>
        <v>0.407</v>
      </c>
      <c r="BI19" s="33">
        <v>9.59</v>
      </c>
      <c r="BJ19" s="34">
        <f t="shared" si="46"/>
        <v>0.785</v>
      </c>
      <c r="BK19" s="65">
        <f t="shared" si="47"/>
        <v>0.8550588327</v>
      </c>
      <c r="BL19" s="33">
        <v>73.49</v>
      </c>
      <c r="BM19" s="34">
        <f t="shared" si="48"/>
        <v>0.777</v>
      </c>
      <c r="BN19" s="65">
        <f t="shared" si="49"/>
        <v>0.7728603364</v>
      </c>
      <c r="BO19" s="36">
        <f t="shared" si="50"/>
        <v>6315.752111</v>
      </c>
      <c r="BP19" s="35">
        <f t="shared" si="51"/>
        <v>0.9657185709</v>
      </c>
      <c r="BQ19" s="69">
        <f t="shared" si="52"/>
        <v>0.845</v>
      </c>
      <c r="BR19" s="70">
        <f t="shared" si="53"/>
        <v>0.8013655603</v>
      </c>
      <c r="BS19" s="71">
        <f t="shared" si="54"/>
        <v>0.596</v>
      </c>
      <c r="BT19" s="45"/>
    </row>
    <row r="20">
      <c r="A20" s="28">
        <v>2022.0</v>
      </c>
      <c r="B20" s="29" t="s">
        <v>168</v>
      </c>
      <c r="C20" s="29" t="s">
        <v>27</v>
      </c>
      <c r="D20" s="30">
        <f t="array" ref="D20">INDEX(
  TP!C:C,
  MATCH(
    1,
    (TP!A:A = A20) * (TP!B:B = C20),
    0
  )
)
</f>
        <v>50.29</v>
      </c>
      <c r="E20" s="64">
        <f t="shared" si="1"/>
        <v>1.707657135</v>
      </c>
      <c r="F20" s="32">
        <f t="shared" si="2"/>
        <v>0.661</v>
      </c>
      <c r="G20" s="33">
        <v>6.32</v>
      </c>
      <c r="H20" s="34">
        <f t="shared" si="3"/>
        <v>0.768</v>
      </c>
      <c r="I20" s="65">
        <f t="shared" si="4"/>
        <v>0.7067027889</v>
      </c>
      <c r="J20" s="66">
        <f t="shared" si="5"/>
        <v>6.384145797</v>
      </c>
      <c r="K20" s="34">
        <f t="shared" si="6"/>
        <v>0.773</v>
      </c>
      <c r="L20" s="65">
        <f t="shared" si="7"/>
        <v>0.7540262056</v>
      </c>
      <c r="M20" s="33">
        <v>62.98</v>
      </c>
      <c r="N20" s="34">
        <f t="shared" si="8"/>
        <v>0.302</v>
      </c>
      <c r="O20" s="65">
        <f t="shared" si="9"/>
        <v>-0.5210019471</v>
      </c>
      <c r="P20" s="36">
        <f t="shared" si="10"/>
        <v>5326.782033</v>
      </c>
      <c r="Q20" s="65">
        <f t="shared" si="11"/>
        <v>0.3555662517</v>
      </c>
      <c r="R20" s="40">
        <f t="shared" si="12"/>
        <v>0.65</v>
      </c>
      <c r="S20" s="33">
        <v>3.21</v>
      </c>
      <c r="T20" s="66">
        <f t="shared" si="13"/>
        <v>3.242580381</v>
      </c>
      <c r="U20" s="34">
        <f t="shared" si="14"/>
        <v>0.322</v>
      </c>
      <c r="V20" s="65">
        <f t="shared" si="15"/>
        <v>-0.522636617</v>
      </c>
      <c r="W20" s="33">
        <v>59.78</v>
      </c>
      <c r="X20" s="34">
        <f t="shared" si="16"/>
        <v>0.506</v>
      </c>
      <c r="Y20" s="65">
        <f t="shared" si="17"/>
        <v>0.1262729615</v>
      </c>
      <c r="Z20" s="36">
        <f t="shared" si="18"/>
        <v>4176.965159</v>
      </c>
      <c r="AA20" s="35">
        <f t="shared" si="19"/>
        <v>-0.1930897925</v>
      </c>
      <c r="AB20" s="40">
        <f t="shared" si="20"/>
        <v>0.418</v>
      </c>
      <c r="AC20" s="33">
        <v>7.12</v>
      </c>
      <c r="AD20" s="40">
        <f t="shared" si="21"/>
        <v>0.743</v>
      </c>
      <c r="AE20" s="65">
        <f t="shared" si="22"/>
        <v>0.5696037233</v>
      </c>
      <c r="AF20" s="67">
        <f t="shared" si="23"/>
        <v>0.7320801825</v>
      </c>
      <c r="AG20" s="68">
        <f t="shared" si="24"/>
        <v>0.621</v>
      </c>
      <c r="AH20" s="33">
        <v>14.0</v>
      </c>
      <c r="AI20" s="34">
        <f t="shared" si="25"/>
        <v>0.15</v>
      </c>
      <c r="AJ20" s="65">
        <f t="shared" si="26"/>
        <v>-0.86188739</v>
      </c>
      <c r="AK20" s="33">
        <v>92.02</v>
      </c>
      <c r="AL20" s="34">
        <f t="shared" si="27"/>
        <v>0.181</v>
      </c>
      <c r="AM20" s="65">
        <f t="shared" si="28"/>
        <v>-0.5972782974</v>
      </c>
      <c r="AN20" s="36">
        <f t="shared" si="29"/>
        <v>7014.657379</v>
      </c>
      <c r="AO20" s="35">
        <f t="shared" si="30"/>
        <v>-0.8105373695</v>
      </c>
      <c r="AP20" s="69">
        <f t="shared" si="31"/>
        <v>0.144</v>
      </c>
      <c r="AQ20" s="33">
        <v>19.76</v>
      </c>
      <c r="AR20" s="34">
        <f t="shared" si="32"/>
        <v>0.706</v>
      </c>
      <c r="AS20" s="65">
        <f t="shared" si="33"/>
        <v>0.4830517841</v>
      </c>
      <c r="AT20" s="42">
        <v>76.15</v>
      </c>
      <c r="AU20" s="34">
        <f t="shared" si="34"/>
        <v>0.607</v>
      </c>
      <c r="AV20" s="65">
        <f t="shared" si="35"/>
        <v>0.2872870283</v>
      </c>
      <c r="AW20" s="36">
        <f t="shared" si="36"/>
        <v>6694.048486</v>
      </c>
      <c r="AX20" s="35">
        <f t="shared" si="37"/>
        <v>0.4939903831</v>
      </c>
      <c r="AY20" s="69">
        <f t="shared" si="38"/>
        <v>0.698</v>
      </c>
      <c r="AZ20" s="33">
        <v>6.63</v>
      </c>
      <c r="BA20" s="34">
        <f t="shared" si="39"/>
        <v>0.678</v>
      </c>
      <c r="BB20" s="65">
        <f t="shared" si="40"/>
        <v>0.3683371678</v>
      </c>
      <c r="BC20" s="33">
        <v>50.0</v>
      </c>
      <c r="BD20" s="34">
        <f t="shared" si="41"/>
        <v>0.444</v>
      </c>
      <c r="BE20" s="65">
        <f t="shared" si="42"/>
        <v>-0.09412385058</v>
      </c>
      <c r="BF20" s="36">
        <f t="shared" si="43"/>
        <v>3873.272522</v>
      </c>
      <c r="BG20" s="35">
        <f t="shared" si="44"/>
        <v>0.2528746046</v>
      </c>
      <c r="BH20" s="69">
        <f t="shared" si="45"/>
        <v>0.571</v>
      </c>
      <c r="BI20" s="33">
        <v>9.22</v>
      </c>
      <c r="BJ20" s="34">
        <f t="shared" si="46"/>
        <v>0.729</v>
      </c>
      <c r="BK20" s="65">
        <f t="shared" si="47"/>
        <v>0.6483750313</v>
      </c>
      <c r="BL20" s="33">
        <v>75.38</v>
      </c>
      <c r="BM20" s="34">
        <f t="shared" si="48"/>
        <v>0.856</v>
      </c>
      <c r="BN20" s="65">
        <f t="shared" si="49"/>
        <v>1.059878869</v>
      </c>
      <c r="BO20" s="36">
        <f t="shared" si="50"/>
        <v>6380.553847</v>
      </c>
      <c r="BP20" s="35">
        <f t="shared" si="51"/>
        <v>1.039249334</v>
      </c>
      <c r="BQ20" s="69">
        <f t="shared" si="52"/>
        <v>0.867</v>
      </c>
      <c r="BR20" s="70">
        <f t="shared" si="53"/>
        <v>0.9755769523</v>
      </c>
      <c r="BS20" s="71">
        <f t="shared" si="54"/>
        <v>0.616</v>
      </c>
      <c r="BT20" s="45"/>
    </row>
    <row r="21">
      <c r="A21" s="28">
        <v>2022.0</v>
      </c>
      <c r="B21" s="29" t="s">
        <v>169</v>
      </c>
      <c r="C21" s="29" t="s">
        <v>27</v>
      </c>
      <c r="D21" s="30">
        <f t="array" ref="D21">INDEX(
  TP!C:C,
  MATCH(
    1,
    (TP!A:A = A21) * (TP!B:B = C21),
    0
  )
)
</f>
        <v>50.29</v>
      </c>
      <c r="E21" s="64">
        <f t="shared" si="1"/>
        <v>0.1075698889</v>
      </c>
      <c r="F21" s="32">
        <f t="shared" si="2"/>
        <v>0.489</v>
      </c>
      <c r="G21" s="33">
        <v>4.04</v>
      </c>
      <c r="H21" s="34">
        <f t="shared" si="3"/>
        <v>0.161</v>
      </c>
      <c r="I21" s="65">
        <f t="shared" si="4"/>
        <v>-0.9411099538</v>
      </c>
      <c r="J21" s="66">
        <f t="shared" si="5"/>
        <v>4.081004592</v>
      </c>
      <c r="K21" s="34">
        <f t="shared" si="6"/>
        <v>0.198</v>
      </c>
      <c r="L21" s="65">
        <f t="shared" si="7"/>
        <v>-0.8447061519</v>
      </c>
      <c r="M21" s="33">
        <v>52.48</v>
      </c>
      <c r="N21" s="34">
        <f t="shared" si="8"/>
        <v>0.014</v>
      </c>
      <c r="O21" s="65">
        <f t="shared" si="9"/>
        <v>-2.356365382</v>
      </c>
      <c r="P21" s="36">
        <f t="shared" si="10"/>
        <v>3608.77539</v>
      </c>
      <c r="Q21" s="65">
        <f t="shared" si="11"/>
        <v>-1.804396685</v>
      </c>
      <c r="R21" s="40">
        <f t="shared" si="12"/>
        <v>0.025</v>
      </c>
      <c r="S21" s="33">
        <v>2.32</v>
      </c>
      <c r="T21" s="66">
        <f t="shared" si="13"/>
        <v>2.343547191</v>
      </c>
      <c r="U21" s="34">
        <f t="shared" si="14"/>
        <v>0.105</v>
      </c>
      <c r="V21" s="65">
        <f t="shared" si="15"/>
        <v>-1.309592911</v>
      </c>
      <c r="W21" s="33">
        <v>60.34</v>
      </c>
      <c r="X21" s="34">
        <f t="shared" si="16"/>
        <v>0.534</v>
      </c>
      <c r="Y21" s="65">
        <f t="shared" si="17"/>
        <v>0.1905491483</v>
      </c>
      <c r="Z21" s="36">
        <f t="shared" si="18"/>
        <v>3521.354056</v>
      </c>
      <c r="AA21" s="35">
        <f t="shared" si="19"/>
        <v>-0.7929078823</v>
      </c>
      <c r="AB21" s="40">
        <f t="shared" si="20"/>
        <v>0.226</v>
      </c>
      <c r="AC21" s="33">
        <v>7.88</v>
      </c>
      <c r="AD21" s="40">
        <f t="shared" si="21"/>
        <v>0.873</v>
      </c>
      <c r="AE21" s="65">
        <f t="shared" si="22"/>
        <v>1.178185557</v>
      </c>
      <c r="AF21" s="67">
        <f t="shared" si="23"/>
        <v>-1.41911901</v>
      </c>
      <c r="AG21" s="68">
        <f t="shared" si="24"/>
        <v>0.223</v>
      </c>
      <c r="AH21" s="33">
        <v>18.48</v>
      </c>
      <c r="AI21" s="34">
        <f t="shared" si="25"/>
        <v>0.545</v>
      </c>
      <c r="AJ21" s="65">
        <f t="shared" si="26"/>
        <v>0.003138328973</v>
      </c>
      <c r="AK21" s="33">
        <v>93.07</v>
      </c>
      <c r="AL21" s="34">
        <f t="shared" si="27"/>
        <v>0.28</v>
      </c>
      <c r="AM21" s="65">
        <f t="shared" si="28"/>
        <v>-0.2866472485</v>
      </c>
      <c r="AN21" s="36">
        <f t="shared" si="29"/>
        <v>7779.366461</v>
      </c>
      <c r="AO21" s="35">
        <f t="shared" si="30"/>
        <v>0.003539309801</v>
      </c>
      <c r="AP21" s="69">
        <f t="shared" si="31"/>
        <v>0.492</v>
      </c>
      <c r="AQ21" s="33">
        <v>19.64</v>
      </c>
      <c r="AR21" s="34">
        <f t="shared" si="32"/>
        <v>0.684</v>
      </c>
      <c r="AS21" s="65">
        <f t="shared" si="33"/>
        <v>0.4474102329</v>
      </c>
      <c r="AT21" s="42">
        <v>71.28</v>
      </c>
      <c r="AU21" s="34">
        <f t="shared" si="34"/>
        <v>0.263</v>
      </c>
      <c r="AV21" s="65">
        <f t="shared" si="35"/>
        <v>-0.5444156055</v>
      </c>
      <c r="AW21" s="36">
        <f t="shared" si="36"/>
        <v>6253.969554</v>
      </c>
      <c r="AX21" s="35">
        <f t="shared" si="37"/>
        <v>-0.1270654295</v>
      </c>
      <c r="AY21" s="69">
        <f t="shared" si="38"/>
        <v>0.432</v>
      </c>
      <c r="AZ21" s="33">
        <v>7.48</v>
      </c>
      <c r="BA21" s="34">
        <f t="shared" si="39"/>
        <v>0.794</v>
      </c>
      <c r="BB21" s="65">
        <f t="shared" si="40"/>
        <v>0.816469336</v>
      </c>
      <c r="BC21" s="33">
        <v>54.55</v>
      </c>
      <c r="BD21" s="34">
        <f t="shared" si="41"/>
        <v>0.661</v>
      </c>
      <c r="BE21" s="65">
        <f t="shared" si="42"/>
        <v>0.5281993162</v>
      </c>
      <c r="BF21" s="36">
        <f t="shared" si="43"/>
        <v>4445.383237</v>
      </c>
      <c r="BG21" s="35">
        <f t="shared" si="44"/>
        <v>0.9876974064</v>
      </c>
      <c r="BH21" s="69">
        <f t="shared" si="45"/>
        <v>0.845</v>
      </c>
      <c r="BI21" s="33">
        <v>9.8</v>
      </c>
      <c r="BJ21" s="34">
        <f t="shared" si="46"/>
        <v>0.825</v>
      </c>
      <c r="BK21" s="65">
        <f t="shared" si="47"/>
        <v>0.9723658551</v>
      </c>
      <c r="BL21" s="33">
        <v>69.8</v>
      </c>
      <c r="BM21" s="34">
        <f t="shared" si="48"/>
        <v>0.571</v>
      </c>
      <c r="BN21" s="65">
        <f t="shared" si="49"/>
        <v>0.2124908201</v>
      </c>
      <c r="BO21" s="36">
        <f t="shared" si="50"/>
        <v>6048.544921</v>
      </c>
      <c r="BP21" s="35">
        <f t="shared" si="51"/>
        <v>0.6625176126</v>
      </c>
      <c r="BQ21" s="69">
        <f t="shared" si="52"/>
        <v>0.743</v>
      </c>
      <c r="BR21" s="70">
        <f t="shared" si="53"/>
        <v>1.526688899</v>
      </c>
      <c r="BS21" s="71">
        <f t="shared" si="54"/>
        <v>0.684</v>
      </c>
      <c r="BT21" s="45"/>
    </row>
    <row r="22">
      <c r="A22" s="28">
        <v>2023.0</v>
      </c>
      <c r="B22" s="29" t="s">
        <v>170</v>
      </c>
      <c r="C22" s="29" t="s">
        <v>27</v>
      </c>
      <c r="D22" s="30">
        <f t="array" ref="D22">INDEX(
  TP!C:C,
  MATCH(
    1,
    (TP!A:A = A22) * (TP!B:B = C22),
    0
  )
)
</f>
        <v>51.79</v>
      </c>
      <c r="E22" s="64">
        <f t="shared" si="1"/>
        <v>1.501974693</v>
      </c>
      <c r="F22" s="32">
        <f t="shared" si="2"/>
        <v>0.638</v>
      </c>
      <c r="G22" s="33">
        <v>4.33</v>
      </c>
      <c r="H22" s="34">
        <f t="shared" si="3"/>
        <v>0.237</v>
      </c>
      <c r="I22" s="65">
        <f t="shared" si="4"/>
        <v>-0.7315197365</v>
      </c>
      <c r="J22" s="66">
        <f t="shared" si="5"/>
        <v>4.600920137</v>
      </c>
      <c r="K22" s="34">
        <f t="shared" si="6"/>
        <v>0.343</v>
      </c>
      <c r="L22" s="65">
        <f t="shared" si="7"/>
        <v>-0.483805221</v>
      </c>
      <c r="M22" s="33">
        <v>66.36</v>
      </c>
      <c r="N22" s="34">
        <f t="shared" si="8"/>
        <v>0.514</v>
      </c>
      <c r="O22" s="65">
        <f t="shared" si="9"/>
        <v>0.06981028244</v>
      </c>
      <c r="P22" s="36">
        <f t="shared" si="10"/>
        <v>4836.719308</v>
      </c>
      <c r="Q22" s="65">
        <f t="shared" si="11"/>
        <v>-0.2605648477</v>
      </c>
      <c r="R22" s="40">
        <f t="shared" si="12"/>
        <v>0.376</v>
      </c>
      <c r="S22" s="33">
        <v>3.94</v>
      </c>
      <c r="T22" s="66">
        <f t="shared" si="13"/>
        <v>4.186518554</v>
      </c>
      <c r="U22" s="34">
        <f t="shared" si="14"/>
        <v>0.675</v>
      </c>
      <c r="V22" s="65">
        <f t="shared" si="15"/>
        <v>0.1228443881</v>
      </c>
      <c r="W22" s="33">
        <v>56.0</v>
      </c>
      <c r="X22" s="34">
        <f t="shared" si="16"/>
        <v>0.359</v>
      </c>
      <c r="Y22" s="65">
        <f t="shared" si="17"/>
        <v>-0.3075912993</v>
      </c>
      <c r="Z22" s="36">
        <f t="shared" si="18"/>
        <v>4456.766674</v>
      </c>
      <c r="AA22" s="35">
        <f t="shared" si="19"/>
        <v>0.06290039743</v>
      </c>
      <c r="AB22" s="40">
        <f t="shared" si="20"/>
        <v>0.531</v>
      </c>
      <c r="AC22" s="33">
        <v>7.54</v>
      </c>
      <c r="AD22" s="40">
        <f t="shared" si="21"/>
        <v>0.828</v>
      </c>
      <c r="AE22" s="65">
        <f t="shared" si="22"/>
        <v>0.9059252627</v>
      </c>
      <c r="AF22" s="67">
        <f t="shared" si="23"/>
        <v>0.7082608125</v>
      </c>
      <c r="AG22" s="68">
        <f t="shared" si="24"/>
        <v>0.613</v>
      </c>
      <c r="AH22" s="33">
        <v>20.85</v>
      </c>
      <c r="AI22" s="34">
        <f t="shared" si="25"/>
        <v>0.72</v>
      </c>
      <c r="AJ22" s="65">
        <f t="shared" si="26"/>
        <v>0.4607523812</v>
      </c>
      <c r="AK22" s="33">
        <v>97.54</v>
      </c>
      <c r="AL22" s="34">
        <f t="shared" si="27"/>
        <v>0.944</v>
      </c>
      <c r="AM22" s="65">
        <f t="shared" si="28"/>
        <v>1.035753502</v>
      </c>
      <c r="AN22" s="36">
        <f t="shared" si="29"/>
        <v>8468.235699</v>
      </c>
      <c r="AO22" s="35">
        <f t="shared" si="30"/>
        <v>0.7368801261</v>
      </c>
      <c r="AP22" s="69">
        <f t="shared" si="31"/>
        <v>0.782</v>
      </c>
      <c r="AQ22" s="33">
        <v>17.06</v>
      </c>
      <c r="AR22" s="34">
        <f t="shared" si="32"/>
        <v>0.376</v>
      </c>
      <c r="AS22" s="65">
        <f t="shared" si="33"/>
        <v>-0.318883118</v>
      </c>
      <c r="AT22" s="33">
        <v>75.06</v>
      </c>
      <c r="AU22" s="34">
        <f t="shared" si="34"/>
        <v>0.5</v>
      </c>
      <c r="AV22" s="65">
        <f t="shared" si="35"/>
        <v>0.1011359254</v>
      </c>
      <c r="AW22" s="36">
        <f t="shared" si="36"/>
        <v>6295.127267</v>
      </c>
      <c r="AX22" s="35">
        <f t="shared" si="37"/>
        <v>-0.06898212833</v>
      </c>
      <c r="AY22" s="69">
        <f t="shared" si="38"/>
        <v>0.46</v>
      </c>
      <c r="AZ22" s="33">
        <v>5.67</v>
      </c>
      <c r="BA22" s="34">
        <f t="shared" si="39"/>
        <v>0.475</v>
      </c>
      <c r="BB22" s="65">
        <f t="shared" si="40"/>
        <v>-0.1377885752</v>
      </c>
      <c r="BC22" s="33">
        <v>54.86</v>
      </c>
      <c r="BD22" s="34">
        <f t="shared" si="41"/>
        <v>0.692</v>
      </c>
      <c r="BE22" s="65">
        <f t="shared" si="42"/>
        <v>0.5705993562</v>
      </c>
      <c r="BF22" s="36">
        <f t="shared" si="43"/>
        <v>3968.538451</v>
      </c>
      <c r="BG22" s="35">
        <f t="shared" si="44"/>
        <v>0.3752347965</v>
      </c>
      <c r="BH22" s="69">
        <f t="shared" si="45"/>
        <v>0.636</v>
      </c>
      <c r="BI22" s="33">
        <v>7.09</v>
      </c>
      <c r="BJ22" s="34">
        <f t="shared" si="46"/>
        <v>0.311</v>
      </c>
      <c r="BK22" s="65">
        <f t="shared" si="47"/>
        <v>-0.5414533388</v>
      </c>
      <c r="BL22" s="33">
        <v>68.89</v>
      </c>
      <c r="BM22" s="34">
        <f t="shared" si="48"/>
        <v>0.511</v>
      </c>
      <c r="BN22" s="65">
        <f t="shared" si="49"/>
        <v>0.07429671177</v>
      </c>
      <c r="BO22" s="36">
        <f t="shared" si="50"/>
        <v>5244.866735</v>
      </c>
      <c r="BP22" s="35">
        <f t="shared" si="51"/>
        <v>-0.2494189136</v>
      </c>
      <c r="BQ22" s="69">
        <f t="shared" si="52"/>
        <v>0.395</v>
      </c>
      <c r="BR22" s="70">
        <f t="shared" si="53"/>
        <v>0.7937138808</v>
      </c>
      <c r="BS22" s="71">
        <f t="shared" si="54"/>
        <v>0.593</v>
      </c>
    </row>
    <row r="23">
      <c r="A23" s="28">
        <v>2023.0</v>
      </c>
      <c r="B23" s="29" t="s">
        <v>163</v>
      </c>
      <c r="C23" s="29" t="s">
        <v>27</v>
      </c>
      <c r="D23" s="30">
        <f t="array" ref="D23">INDEX(
  TP!C:C,
  MATCH(
    1,
    (TP!A:A = A23) * (TP!B:B = C23),
    0
  )
)
</f>
        <v>51.79</v>
      </c>
      <c r="E23" s="64">
        <f t="shared" si="1"/>
        <v>1.300615127</v>
      </c>
      <c r="F23" s="32">
        <f t="shared" si="2"/>
        <v>0.593</v>
      </c>
      <c r="G23" s="33">
        <v>3.21</v>
      </c>
      <c r="H23" s="34">
        <f t="shared" si="3"/>
        <v>0.04</v>
      </c>
      <c r="I23" s="65">
        <f t="shared" si="4"/>
        <v>-1.54097161</v>
      </c>
      <c r="J23" s="66">
        <f t="shared" si="5"/>
        <v>3.410843797</v>
      </c>
      <c r="K23" s="34">
        <f t="shared" si="6"/>
        <v>0.082</v>
      </c>
      <c r="L23" s="65">
        <f t="shared" si="7"/>
        <v>-1.309900273</v>
      </c>
      <c r="M23" s="33">
        <v>70.0</v>
      </c>
      <c r="N23" s="34">
        <f t="shared" si="8"/>
        <v>0.782</v>
      </c>
      <c r="O23" s="65">
        <f t="shared" si="9"/>
        <v>0.7060696065</v>
      </c>
      <c r="P23" s="36">
        <f t="shared" si="10"/>
        <v>4394.68657</v>
      </c>
      <c r="Q23" s="65">
        <f t="shared" si="11"/>
        <v>-0.8163102723</v>
      </c>
      <c r="R23" s="40">
        <f t="shared" si="12"/>
        <v>0.192</v>
      </c>
      <c r="S23" s="33">
        <v>4.17</v>
      </c>
      <c r="T23" s="66">
        <f t="shared" si="13"/>
        <v>4.430909231</v>
      </c>
      <c r="U23" s="34">
        <f t="shared" si="14"/>
        <v>0.729</v>
      </c>
      <c r="V23" s="65">
        <f t="shared" si="15"/>
        <v>0.3262151157</v>
      </c>
      <c r="W23" s="33">
        <v>61.54</v>
      </c>
      <c r="X23" s="34">
        <f t="shared" si="16"/>
        <v>0.605</v>
      </c>
      <c r="Y23" s="65">
        <f t="shared" si="17"/>
        <v>0.3282838343</v>
      </c>
      <c r="Z23" s="36">
        <f t="shared" si="18"/>
        <v>5034.666487</v>
      </c>
      <c r="AA23" s="35">
        <f t="shared" si="19"/>
        <v>0.5916204885</v>
      </c>
      <c r="AB23" s="40">
        <f t="shared" si="20"/>
        <v>0.715</v>
      </c>
      <c r="AC23" s="33">
        <v>8.71</v>
      </c>
      <c r="AD23" s="40">
        <f t="shared" si="21"/>
        <v>0.952</v>
      </c>
      <c r="AE23" s="65">
        <f t="shared" si="22"/>
        <v>1.84282098</v>
      </c>
      <c r="AF23" s="67">
        <f t="shared" si="23"/>
        <v>1.618131196</v>
      </c>
      <c r="AG23" s="68">
        <f t="shared" si="24"/>
        <v>0.811</v>
      </c>
      <c r="AH23" s="33">
        <v>22.05</v>
      </c>
      <c r="AI23" s="34">
        <f t="shared" si="25"/>
        <v>0.777</v>
      </c>
      <c r="AJ23" s="65">
        <f t="shared" si="26"/>
        <v>0.6924556988</v>
      </c>
      <c r="AK23" s="33">
        <v>96.36</v>
      </c>
      <c r="AL23" s="34">
        <f t="shared" si="27"/>
        <v>0.763</v>
      </c>
      <c r="AM23" s="65">
        <f t="shared" si="28"/>
        <v>0.6866633713</v>
      </c>
      <c r="AN23" s="36">
        <f t="shared" si="29"/>
        <v>8510.811949</v>
      </c>
      <c r="AO23" s="35">
        <f t="shared" si="30"/>
        <v>0.7822049858</v>
      </c>
      <c r="AP23" s="69">
        <f t="shared" si="31"/>
        <v>0.799</v>
      </c>
      <c r="AQ23" s="33">
        <v>18.19</v>
      </c>
      <c r="AR23" s="34">
        <f t="shared" si="32"/>
        <v>0.497</v>
      </c>
      <c r="AS23" s="65">
        <f t="shared" si="33"/>
        <v>0.01674148919</v>
      </c>
      <c r="AT23" s="42">
        <v>67.65</v>
      </c>
      <c r="AU23" s="34">
        <f t="shared" si="34"/>
        <v>0.113</v>
      </c>
      <c r="AV23" s="65">
        <f t="shared" si="35"/>
        <v>-1.164350012</v>
      </c>
      <c r="AW23" s="36">
        <f t="shared" si="36"/>
        <v>5792.660051</v>
      </c>
      <c r="AX23" s="35">
        <f t="shared" si="37"/>
        <v>-0.7780826158</v>
      </c>
      <c r="AY23" s="69">
        <f t="shared" si="38"/>
        <v>0.195</v>
      </c>
      <c r="AZ23" s="33">
        <v>6.47</v>
      </c>
      <c r="BA23" s="34">
        <f t="shared" si="39"/>
        <v>0.63</v>
      </c>
      <c r="BB23" s="65">
        <f t="shared" si="40"/>
        <v>0.2839828773</v>
      </c>
      <c r="BC23" s="33">
        <v>42.98</v>
      </c>
      <c r="BD23" s="34">
        <f t="shared" si="41"/>
        <v>0.138</v>
      </c>
      <c r="BE23" s="65">
        <f t="shared" si="42"/>
        <v>-1.054279594</v>
      </c>
      <c r="BF23" s="36">
        <f t="shared" si="43"/>
        <v>3294.741738</v>
      </c>
      <c r="BG23" s="35">
        <f t="shared" si="44"/>
        <v>-0.4901941768</v>
      </c>
      <c r="BH23" s="69">
        <f t="shared" si="45"/>
        <v>0.297</v>
      </c>
      <c r="BI23" s="33">
        <v>8.4</v>
      </c>
      <c r="BJ23" s="34">
        <f t="shared" si="46"/>
        <v>0.593</v>
      </c>
      <c r="BK23" s="65">
        <f t="shared" si="47"/>
        <v>0.190319039</v>
      </c>
      <c r="BL23" s="33">
        <v>68.79</v>
      </c>
      <c r="BM23" s="34">
        <f t="shared" si="48"/>
        <v>0.506</v>
      </c>
      <c r="BN23" s="65">
        <f t="shared" si="49"/>
        <v>0.05911054602</v>
      </c>
      <c r="BO23" s="36">
        <f t="shared" si="50"/>
        <v>5613.222536</v>
      </c>
      <c r="BP23" s="35">
        <f t="shared" si="51"/>
        <v>0.1685557376</v>
      </c>
      <c r="BQ23" s="69">
        <f t="shared" si="52"/>
        <v>0.565</v>
      </c>
      <c r="BR23" s="70">
        <f t="shared" si="53"/>
        <v>-0.3175160692</v>
      </c>
      <c r="BS23" s="71">
        <f t="shared" si="54"/>
        <v>0.438</v>
      </c>
      <c r="BT23" s="45"/>
    </row>
    <row r="24">
      <c r="A24" s="28">
        <v>2023.0</v>
      </c>
      <c r="B24" s="29" t="s">
        <v>168</v>
      </c>
      <c r="C24" s="29" t="s">
        <v>27</v>
      </c>
      <c r="D24" s="30">
        <f t="array" ref="D24">INDEX(
  TP!C:C,
  MATCH(
    1,
    (TP!A:A = A24) * (TP!B:B = C24),
    0
  )
)
</f>
        <v>51.79</v>
      </c>
      <c r="E24" s="64">
        <f t="shared" si="1"/>
        <v>0.3528404532</v>
      </c>
      <c r="F24" s="32">
        <f t="shared" si="2"/>
        <v>0.517</v>
      </c>
      <c r="G24" s="33">
        <v>4.28</v>
      </c>
      <c r="H24" s="34">
        <f t="shared" si="3"/>
        <v>0.218</v>
      </c>
      <c r="I24" s="65">
        <f t="shared" si="4"/>
        <v>-0.7676559808</v>
      </c>
      <c r="J24" s="66">
        <f t="shared" si="5"/>
        <v>4.547791729</v>
      </c>
      <c r="K24" s="34">
        <f t="shared" si="6"/>
        <v>0.317</v>
      </c>
      <c r="L24" s="65">
        <f t="shared" si="7"/>
        <v>-0.5206844644</v>
      </c>
      <c r="M24" s="33">
        <v>66.44</v>
      </c>
      <c r="N24" s="34">
        <f t="shared" si="8"/>
        <v>0.534</v>
      </c>
      <c r="O24" s="65">
        <f t="shared" si="9"/>
        <v>0.08379400385</v>
      </c>
      <c r="P24" s="36">
        <f t="shared" si="10"/>
        <v>4815.762108</v>
      </c>
      <c r="Q24" s="65">
        <f t="shared" si="11"/>
        <v>-0.2869132758</v>
      </c>
      <c r="R24" s="40">
        <f t="shared" si="12"/>
        <v>0.367</v>
      </c>
      <c r="S24" s="33">
        <v>2.67</v>
      </c>
      <c r="T24" s="66">
        <f t="shared" si="13"/>
        <v>2.83705699</v>
      </c>
      <c r="U24" s="34">
        <f t="shared" si="14"/>
        <v>0.226</v>
      </c>
      <c r="V24" s="65">
        <f t="shared" si="15"/>
        <v>-1.000115717</v>
      </c>
      <c r="W24" s="33">
        <v>59.34</v>
      </c>
      <c r="X24" s="34">
        <f t="shared" si="16"/>
        <v>0.489</v>
      </c>
      <c r="Y24" s="65">
        <f t="shared" si="17"/>
        <v>0.07577024332</v>
      </c>
      <c r="Z24" s="36">
        <f t="shared" si="18"/>
        <v>3857.982739</v>
      </c>
      <c r="AA24" s="35">
        <f t="shared" si="19"/>
        <v>-0.4849265607</v>
      </c>
      <c r="AB24" s="40">
        <f t="shared" si="20"/>
        <v>0.322</v>
      </c>
      <c r="AC24" s="33">
        <v>6.97</v>
      </c>
      <c r="AD24" s="40">
        <f t="shared" si="21"/>
        <v>0.698</v>
      </c>
      <c r="AE24" s="65">
        <f t="shared" si="22"/>
        <v>0.4494888878</v>
      </c>
      <c r="AF24" s="67">
        <f t="shared" si="23"/>
        <v>-0.3223509487</v>
      </c>
      <c r="AG24" s="68">
        <f t="shared" si="24"/>
        <v>0.435</v>
      </c>
      <c r="AH24" s="33">
        <v>21.64</v>
      </c>
      <c r="AI24" s="34">
        <f t="shared" si="25"/>
        <v>0.766</v>
      </c>
      <c r="AJ24" s="65">
        <f t="shared" si="26"/>
        <v>0.6132903986</v>
      </c>
      <c r="AK24" s="33">
        <v>97.56</v>
      </c>
      <c r="AL24" s="34">
        <f t="shared" si="27"/>
        <v>0.946</v>
      </c>
      <c r="AM24" s="65">
        <f t="shared" si="28"/>
        <v>1.041670284</v>
      </c>
      <c r="AN24" s="36">
        <f t="shared" si="29"/>
        <v>8567.511364</v>
      </c>
      <c r="AO24" s="35">
        <f t="shared" si="30"/>
        <v>0.8425647653</v>
      </c>
      <c r="AP24" s="69">
        <f t="shared" si="31"/>
        <v>0.831</v>
      </c>
      <c r="AQ24" s="33">
        <v>15.66</v>
      </c>
      <c r="AR24" s="34">
        <f t="shared" si="32"/>
        <v>0.246</v>
      </c>
      <c r="AS24" s="65">
        <f t="shared" si="33"/>
        <v>-0.7347012154</v>
      </c>
      <c r="AT24" s="42">
        <v>75.09</v>
      </c>
      <c r="AU24" s="34">
        <f t="shared" si="34"/>
        <v>0.503</v>
      </c>
      <c r="AV24" s="65">
        <f t="shared" si="35"/>
        <v>0.1062593503</v>
      </c>
      <c r="AW24" s="36">
        <f t="shared" si="36"/>
        <v>6122.037658</v>
      </c>
      <c r="AX24" s="35">
        <f t="shared" si="37"/>
        <v>-0.3132526445</v>
      </c>
      <c r="AY24" s="69">
        <f t="shared" si="38"/>
        <v>0.35</v>
      </c>
      <c r="AZ24" s="33">
        <v>5.92</v>
      </c>
      <c r="BA24" s="34">
        <f t="shared" si="39"/>
        <v>0.517</v>
      </c>
      <c r="BB24" s="65">
        <f t="shared" si="40"/>
        <v>-0.005984996315</v>
      </c>
      <c r="BC24" s="33">
        <v>53.96</v>
      </c>
      <c r="BD24" s="34">
        <f t="shared" si="41"/>
        <v>0.638</v>
      </c>
      <c r="BE24" s="65">
        <f t="shared" si="42"/>
        <v>0.447502466</v>
      </c>
      <c r="BF24" s="36">
        <f t="shared" si="43"/>
        <v>3979.122755</v>
      </c>
      <c r="BG24" s="35">
        <f t="shared" si="44"/>
        <v>0.3888293478</v>
      </c>
      <c r="BH24" s="69">
        <f t="shared" si="45"/>
        <v>0.647</v>
      </c>
      <c r="BI24" s="33">
        <v>7.04</v>
      </c>
      <c r="BJ24" s="34">
        <f t="shared" si="46"/>
        <v>0.297</v>
      </c>
      <c r="BK24" s="65">
        <f t="shared" si="47"/>
        <v>-0.5693835823</v>
      </c>
      <c r="BL24" s="33">
        <v>69.17</v>
      </c>
      <c r="BM24" s="34">
        <f t="shared" si="48"/>
        <v>0.534</v>
      </c>
      <c r="BN24" s="65">
        <f t="shared" si="49"/>
        <v>0.1168179759</v>
      </c>
      <c r="BO24" s="36">
        <f t="shared" si="50"/>
        <v>5250.567649</v>
      </c>
      <c r="BP24" s="35">
        <f t="shared" si="51"/>
        <v>-0.2429500666</v>
      </c>
      <c r="BQ24" s="69">
        <f t="shared" si="52"/>
        <v>0.398</v>
      </c>
      <c r="BR24" s="70">
        <f t="shared" si="53"/>
        <v>0.6751914019</v>
      </c>
      <c r="BS24" s="71">
        <f t="shared" si="54"/>
        <v>0.579</v>
      </c>
      <c r="BT24" s="45"/>
    </row>
    <row r="25">
      <c r="A25" s="28">
        <v>2024.0</v>
      </c>
      <c r="B25" s="29" t="s">
        <v>171</v>
      </c>
      <c r="C25" s="29" t="s">
        <v>27</v>
      </c>
      <c r="D25" s="30">
        <f t="array" ref="D25">INDEX(
  TP!C:C,
  MATCH(
    1,
    (TP!A:A = A25) * (TP!B:B = C25),
    0
  )
)
</f>
        <v>58.38</v>
      </c>
      <c r="E25" s="64">
        <f t="shared" si="1"/>
        <v>4.880249451</v>
      </c>
      <c r="F25" s="32">
        <f t="shared" si="2"/>
        <v>0.915</v>
      </c>
      <c r="G25" s="33">
        <v>2.85</v>
      </c>
      <c r="H25" s="34">
        <f t="shared" si="3"/>
        <v>0.011</v>
      </c>
      <c r="I25" s="65">
        <f t="shared" si="4"/>
        <v>-1.801152569</v>
      </c>
      <c r="J25" s="66">
        <f t="shared" si="5"/>
        <v>3.662732494</v>
      </c>
      <c r="K25" s="34">
        <f t="shared" si="6"/>
        <v>0.133</v>
      </c>
      <c r="L25" s="65">
        <f t="shared" si="7"/>
        <v>-1.13505098</v>
      </c>
      <c r="M25" s="33">
        <v>62.28</v>
      </c>
      <c r="N25" s="34">
        <f t="shared" si="8"/>
        <v>0.251</v>
      </c>
      <c r="O25" s="65">
        <f t="shared" si="9"/>
        <v>-0.6433595094</v>
      </c>
      <c r="P25" s="36">
        <f t="shared" si="10"/>
        <v>4056.333179</v>
      </c>
      <c r="Q25" s="65">
        <f t="shared" si="11"/>
        <v>-1.241704892</v>
      </c>
      <c r="R25" s="40">
        <f t="shared" si="12"/>
        <v>0.093</v>
      </c>
      <c r="S25" s="33">
        <v>4.57</v>
      </c>
      <c r="T25" s="66">
        <f t="shared" si="13"/>
        <v>5.873223684</v>
      </c>
      <c r="U25" s="34">
        <f t="shared" si="14"/>
        <v>0.952</v>
      </c>
      <c r="V25" s="65">
        <f t="shared" si="15"/>
        <v>0.6799033377</v>
      </c>
      <c r="W25" s="33">
        <v>69.4</v>
      </c>
      <c r="X25" s="34">
        <f t="shared" si="16"/>
        <v>0.904</v>
      </c>
      <c r="Y25" s="65">
        <f t="shared" si="17"/>
        <v>1.230446027</v>
      </c>
      <c r="Z25" s="36">
        <f t="shared" si="18"/>
        <v>6467.990608</v>
      </c>
      <c r="AA25" s="35">
        <f t="shared" si="19"/>
        <v>1.902967616</v>
      </c>
      <c r="AB25" s="40">
        <f t="shared" si="20"/>
        <v>0.975</v>
      </c>
      <c r="AC25" s="33">
        <v>8.02</v>
      </c>
      <c r="AD25" s="40">
        <f t="shared" si="21"/>
        <v>0.89</v>
      </c>
      <c r="AE25" s="65">
        <f t="shared" si="22"/>
        <v>1.290292736</v>
      </c>
      <c r="AF25" s="67">
        <f t="shared" si="23"/>
        <v>1.95155546</v>
      </c>
      <c r="AG25" s="68">
        <f t="shared" si="24"/>
        <v>0.853</v>
      </c>
      <c r="AH25" s="33">
        <v>28.73</v>
      </c>
      <c r="AI25" s="34">
        <f t="shared" si="25"/>
        <v>0.96</v>
      </c>
      <c r="AJ25" s="65">
        <f t="shared" si="26"/>
        <v>1.982270833</v>
      </c>
      <c r="AK25" s="33">
        <v>95.91</v>
      </c>
      <c r="AL25" s="34">
        <f t="shared" si="27"/>
        <v>0.678</v>
      </c>
      <c r="AM25" s="65">
        <f t="shared" si="28"/>
        <v>0.5535357789</v>
      </c>
      <c r="AN25" s="36">
        <f t="shared" si="29"/>
        <v>9158.140725</v>
      </c>
      <c r="AO25" s="35">
        <f t="shared" si="30"/>
        <v>1.471323597</v>
      </c>
      <c r="AP25" s="69">
        <f t="shared" si="31"/>
        <v>0.938</v>
      </c>
      <c r="AQ25" s="33">
        <v>19.44</v>
      </c>
      <c r="AR25" s="34">
        <f t="shared" si="32"/>
        <v>0.653</v>
      </c>
      <c r="AS25" s="65">
        <f t="shared" si="33"/>
        <v>0.3880076476</v>
      </c>
      <c r="AT25" s="42">
        <v>79.05</v>
      </c>
      <c r="AU25" s="34">
        <f t="shared" si="34"/>
        <v>0.782</v>
      </c>
      <c r="AV25" s="65">
        <f t="shared" si="35"/>
        <v>0.7825514303</v>
      </c>
      <c r="AW25" s="36">
        <f t="shared" si="36"/>
        <v>6913.385489</v>
      </c>
      <c r="AX25" s="35">
        <f t="shared" si="37"/>
        <v>0.8035269487</v>
      </c>
      <c r="AY25" s="69">
        <f t="shared" si="38"/>
        <v>0.805</v>
      </c>
      <c r="AZ25" s="33">
        <v>6.55</v>
      </c>
      <c r="BA25" s="34">
        <f t="shared" si="39"/>
        <v>0.658</v>
      </c>
      <c r="BB25" s="65">
        <f t="shared" si="40"/>
        <v>0.3261600225</v>
      </c>
      <c r="BC25" s="33">
        <v>54.58</v>
      </c>
      <c r="BD25" s="34">
        <f t="shared" si="41"/>
        <v>0.669</v>
      </c>
      <c r="BE25" s="65">
        <f t="shared" si="42"/>
        <v>0.5323025459</v>
      </c>
      <c r="BF25" s="36">
        <f t="shared" si="43"/>
        <v>4206.133643</v>
      </c>
      <c r="BG25" s="35">
        <f t="shared" si="44"/>
        <v>0.6804036397</v>
      </c>
      <c r="BH25" s="69">
        <f t="shared" si="45"/>
        <v>0.732</v>
      </c>
      <c r="BI25" s="33">
        <v>7.9</v>
      </c>
      <c r="BJ25" s="34">
        <f t="shared" si="46"/>
        <v>0.492</v>
      </c>
      <c r="BK25" s="65">
        <f t="shared" si="47"/>
        <v>-0.08898339527</v>
      </c>
      <c r="BL25" s="33">
        <v>68.35</v>
      </c>
      <c r="BM25" s="34">
        <f t="shared" si="48"/>
        <v>0.469</v>
      </c>
      <c r="BN25" s="65">
        <f t="shared" si="49"/>
        <v>-0.007708583292</v>
      </c>
      <c r="BO25" s="36">
        <f t="shared" si="50"/>
        <v>5441.26932</v>
      </c>
      <c r="BP25" s="35">
        <f t="shared" si="51"/>
        <v>-0.0265601951</v>
      </c>
      <c r="BQ25" s="69">
        <f t="shared" si="52"/>
        <v>0.497</v>
      </c>
      <c r="BR25" s="70">
        <f t="shared" si="53"/>
        <v>2.92869399</v>
      </c>
      <c r="BS25" s="71">
        <f t="shared" si="54"/>
        <v>0.842</v>
      </c>
    </row>
    <row r="26">
      <c r="A26" s="28">
        <v>2024.0</v>
      </c>
      <c r="B26" s="29" t="s">
        <v>168</v>
      </c>
      <c r="C26" s="29" t="s">
        <v>27</v>
      </c>
      <c r="D26" s="30">
        <f t="array" ref="D26">INDEX(
  TP!C:C,
  MATCH(
    1,
    (TP!A:A = A26) * (TP!B:B = C26),
    0
  )
)
</f>
        <v>58.38</v>
      </c>
      <c r="E26" s="64">
        <f t="shared" si="1"/>
        <v>2.461954614</v>
      </c>
      <c r="F26" s="32">
        <f t="shared" si="2"/>
        <v>0.72</v>
      </c>
      <c r="G26" s="33">
        <v>3.7</v>
      </c>
      <c r="H26" s="34">
        <f t="shared" si="3"/>
        <v>0.116</v>
      </c>
      <c r="I26" s="65">
        <f t="shared" si="4"/>
        <v>-1.186836415</v>
      </c>
      <c r="J26" s="66">
        <f t="shared" si="5"/>
        <v>4.755126396</v>
      </c>
      <c r="K26" s="34">
        <f t="shared" si="6"/>
        <v>0.377</v>
      </c>
      <c r="L26" s="65">
        <f t="shared" si="7"/>
        <v>-0.3767624849</v>
      </c>
      <c r="M26" s="33">
        <v>72.32</v>
      </c>
      <c r="N26" s="34">
        <f t="shared" si="8"/>
        <v>0.867</v>
      </c>
      <c r="O26" s="65">
        <f t="shared" si="9"/>
        <v>1.111597527</v>
      </c>
      <c r="P26" s="36">
        <f t="shared" si="10"/>
        <v>5354.213671</v>
      </c>
      <c r="Q26" s="65">
        <f t="shared" si="11"/>
        <v>0.3900546648</v>
      </c>
      <c r="R26" s="40">
        <f t="shared" si="12"/>
        <v>0.672</v>
      </c>
      <c r="S26" s="33">
        <v>3.23</v>
      </c>
      <c r="T26" s="66">
        <f t="shared" si="13"/>
        <v>4.151096827</v>
      </c>
      <c r="U26" s="34">
        <f t="shared" si="14"/>
        <v>0.653</v>
      </c>
      <c r="V26" s="65">
        <f t="shared" si="15"/>
        <v>-0.5049522059</v>
      </c>
      <c r="W26" s="33">
        <v>59.18</v>
      </c>
      <c r="X26" s="34">
        <f t="shared" si="16"/>
        <v>0.48</v>
      </c>
      <c r="Y26" s="65">
        <f t="shared" si="17"/>
        <v>0.05740561853</v>
      </c>
      <c r="Z26" s="36">
        <f t="shared" si="18"/>
        <v>4690.238982</v>
      </c>
      <c r="AA26" s="35">
        <f t="shared" si="19"/>
        <v>0.2765040307</v>
      </c>
      <c r="AB26" s="40">
        <f t="shared" si="20"/>
        <v>0.602</v>
      </c>
      <c r="AC26" s="33">
        <v>6.8</v>
      </c>
      <c r="AD26" s="40">
        <f t="shared" si="21"/>
        <v>0.647</v>
      </c>
      <c r="AE26" s="65">
        <f t="shared" si="22"/>
        <v>0.3133587408</v>
      </c>
      <c r="AF26" s="67">
        <f t="shared" si="23"/>
        <v>0.9799174364</v>
      </c>
      <c r="AG26" s="68">
        <f t="shared" si="24"/>
        <v>0.698</v>
      </c>
      <c r="AH26" s="33">
        <v>23.95</v>
      </c>
      <c r="AI26" s="34">
        <f t="shared" si="25"/>
        <v>0.85</v>
      </c>
      <c r="AJ26" s="65">
        <f t="shared" si="26"/>
        <v>1.059319285</v>
      </c>
      <c r="AK26" s="33">
        <v>98.48</v>
      </c>
      <c r="AL26" s="34">
        <f t="shared" si="27"/>
        <v>0.997</v>
      </c>
      <c r="AM26" s="65">
        <f t="shared" si="28"/>
        <v>1.313842251</v>
      </c>
      <c r="AN26" s="36">
        <f t="shared" si="29"/>
        <v>8917.632893</v>
      </c>
      <c r="AO26" s="35">
        <f t="shared" si="30"/>
        <v>1.215289215</v>
      </c>
      <c r="AP26" s="69">
        <f t="shared" si="31"/>
        <v>0.907</v>
      </c>
      <c r="AQ26" s="33">
        <v>17.95</v>
      </c>
      <c r="AR26" s="34">
        <f t="shared" si="32"/>
        <v>0.466</v>
      </c>
      <c r="AS26" s="65">
        <f t="shared" si="33"/>
        <v>-0.05454161322</v>
      </c>
      <c r="AT26" s="42">
        <v>79.6</v>
      </c>
      <c r="AU26" s="34">
        <f t="shared" si="34"/>
        <v>0.814</v>
      </c>
      <c r="AV26" s="65">
        <f t="shared" si="35"/>
        <v>0.8764808858</v>
      </c>
      <c r="AW26" s="36">
        <f t="shared" si="36"/>
        <v>6786.866551</v>
      </c>
      <c r="AX26" s="35">
        <f t="shared" si="37"/>
        <v>0.6249787011</v>
      </c>
      <c r="AY26" s="69">
        <f t="shared" si="38"/>
        <v>0.74</v>
      </c>
      <c r="AZ26" s="33">
        <v>5.05</v>
      </c>
      <c r="BA26" s="34">
        <f t="shared" si="39"/>
        <v>0.347</v>
      </c>
      <c r="BB26" s="65">
        <f t="shared" si="40"/>
        <v>-0.4646614509</v>
      </c>
      <c r="BC26" s="33">
        <v>49.67</v>
      </c>
      <c r="BD26" s="34">
        <f t="shared" si="41"/>
        <v>0.435</v>
      </c>
      <c r="BE26" s="65">
        <f t="shared" si="42"/>
        <v>-0.139259377</v>
      </c>
      <c r="BF26" s="36">
        <f t="shared" si="43"/>
        <v>3408.366568</v>
      </c>
      <c r="BG26" s="35">
        <f t="shared" si="44"/>
        <v>-0.3442536898</v>
      </c>
      <c r="BH26" s="69">
        <f t="shared" si="45"/>
        <v>0.362</v>
      </c>
      <c r="BI26" s="33">
        <v>7.26</v>
      </c>
      <c r="BJ26" s="34">
        <f t="shared" si="46"/>
        <v>0.35</v>
      </c>
      <c r="BK26" s="65">
        <f t="shared" si="47"/>
        <v>-0.4464905112</v>
      </c>
      <c r="BL26" s="33">
        <v>70.91</v>
      </c>
      <c r="BM26" s="34">
        <f t="shared" si="48"/>
        <v>0.65</v>
      </c>
      <c r="BN26" s="65">
        <f t="shared" si="49"/>
        <v>0.38105726</v>
      </c>
      <c r="BO26" s="36">
        <f t="shared" si="50"/>
        <v>5452.358688</v>
      </c>
      <c r="BP26" s="35">
        <f t="shared" si="51"/>
        <v>-0.01397704864</v>
      </c>
      <c r="BQ26" s="69">
        <f t="shared" si="52"/>
        <v>0.511</v>
      </c>
      <c r="BR26" s="70">
        <f t="shared" si="53"/>
        <v>1.482037178</v>
      </c>
      <c r="BS26" s="71">
        <f t="shared" si="54"/>
        <v>0.681</v>
      </c>
      <c r="BT26" s="45"/>
    </row>
    <row r="27">
      <c r="A27" s="28">
        <v>2024.0</v>
      </c>
      <c r="B27" s="29" t="s">
        <v>172</v>
      </c>
      <c r="C27" s="29" t="s">
        <v>27</v>
      </c>
      <c r="D27" s="30">
        <f t="array" ref="D27">INDEX(
  TP!C:C,
  MATCH(
    1,
    (TP!A:A = A27) * (TP!B:B = C27),
    0
  )
)
</f>
        <v>58.38</v>
      </c>
      <c r="E27" s="64">
        <f t="shared" si="1"/>
        <v>-4.494948264</v>
      </c>
      <c r="F27" s="32">
        <f t="shared" si="2"/>
        <v>0.127</v>
      </c>
      <c r="G27" s="33">
        <v>6.36</v>
      </c>
      <c r="H27" s="34">
        <f t="shared" si="3"/>
        <v>0.78</v>
      </c>
      <c r="I27" s="65">
        <f t="shared" si="4"/>
        <v>0.7356117844</v>
      </c>
      <c r="J27" s="66">
        <f t="shared" si="5"/>
        <v>8.173676724</v>
      </c>
      <c r="K27" s="34">
        <f t="shared" si="6"/>
        <v>0.958</v>
      </c>
      <c r="L27" s="65">
        <f t="shared" si="7"/>
        <v>1.996234452</v>
      </c>
      <c r="M27" s="33">
        <v>54.64</v>
      </c>
      <c r="N27" s="34">
        <f t="shared" si="8"/>
        <v>0.023</v>
      </c>
      <c r="O27" s="65">
        <f t="shared" si="9"/>
        <v>-1.978804904</v>
      </c>
      <c r="P27" s="36">
        <f t="shared" si="10"/>
        <v>5122.988285</v>
      </c>
      <c r="Q27" s="65">
        <f t="shared" si="11"/>
        <v>0.09934667099</v>
      </c>
      <c r="R27" s="40">
        <f t="shared" si="12"/>
        <v>0.528</v>
      </c>
      <c r="S27" s="33">
        <v>4.39</v>
      </c>
      <c r="T27" s="66">
        <f t="shared" si="13"/>
        <v>5.64189321</v>
      </c>
      <c r="U27" s="34">
        <f t="shared" si="14"/>
        <v>0.938</v>
      </c>
      <c r="V27" s="65">
        <f t="shared" si="15"/>
        <v>0.5207436378</v>
      </c>
      <c r="W27" s="33">
        <v>43.28</v>
      </c>
      <c r="X27" s="34">
        <f t="shared" si="16"/>
        <v>0.048</v>
      </c>
      <c r="Y27" s="65">
        <f t="shared" si="17"/>
        <v>-1.76757897</v>
      </c>
      <c r="Z27" s="36">
        <f t="shared" si="18"/>
        <v>3961.999818</v>
      </c>
      <c r="AA27" s="35">
        <f t="shared" si="19"/>
        <v>-0.389761416</v>
      </c>
      <c r="AB27" s="40">
        <f t="shared" si="20"/>
        <v>0.35</v>
      </c>
      <c r="AC27" s="33">
        <v>6.29</v>
      </c>
      <c r="AD27" s="40">
        <f t="shared" si="21"/>
        <v>0.483</v>
      </c>
      <c r="AE27" s="65">
        <f t="shared" si="22"/>
        <v>-0.09503169991</v>
      </c>
      <c r="AF27" s="67">
        <f t="shared" si="23"/>
        <v>-0.3854464449</v>
      </c>
      <c r="AG27" s="68">
        <f t="shared" si="24"/>
        <v>0.421</v>
      </c>
      <c r="AH27" s="33">
        <v>17.57</v>
      </c>
      <c r="AI27" s="34">
        <f t="shared" si="25"/>
        <v>0.455</v>
      </c>
      <c r="AJ27" s="65">
        <f t="shared" si="26"/>
        <v>-0.1725700202</v>
      </c>
      <c r="AK27" s="33">
        <v>94.4</v>
      </c>
      <c r="AL27" s="34">
        <f t="shared" si="27"/>
        <v>0.444</v>
      </c>
      <c r="AM27" s="65">
        <f t="shared" si="28"/>
        <v>0.1068187467</v>
      </c>
      <c r="AN27" s="36">
        <f t="shared" si="29"/>
        <v>7763.408719</v>
      </c>
      <c r="AO27" s="35">
        <f t="shared" si="30"/>
        <v>-0.01344862178</v>
      </c>
      <c r="AP27" s="69">
        <f t="shared" si="31"/>
        <v>0.477</v>
      </c>
      <c r="AQ27" s="33">
        <v>14.42</v>
      </c>
      <c r="AR27" s="34">
        <f t="shared" si="32"/>
        <v>0.138</v>
      </c>
      <c r="AS27" s="65">
        <f t="shared" si="33"/>
        <v>-1.102997244</v>
      </c>
      <c r="AT27" s="42">
        <v>63.18</v>
      </c>
      <c r="AU27" s="34">
        <f t="shared" si="34"/>
        <v>0.051</v>
      </c>
      <c r="AV27" s="65">
        <f t="shared" si="35"/>
        <v>-1.927740315</v>
      </c>
      <c r="AW27" s="36">
        <f t="shared" si="36"/>
        <v>5009.393088</v>
      </c>
      <c r="AX27" s="35">
        <f t="shared" si="37"/>
        <v>-1.883458187</v>
      </c>
      <c r="AY27" s="69">
        <f t="shared" si="38"/>
        <v>0.04</v>
      </c>
      <c r="AZ27" s="33">
        <v>5.57</v>
      </c>
      <c r="BA27" s="34">
        <f t="shared" si="39"/>
        <v>0.455</v>
      </c>
      <c r="BB27" s="65">
        <f t="shared" si="40"/>
        <v>-0.1905100068</v>
      </c>
      <c r="BC27" s="33">
        <v>37.65</v>
      </c>
      <c r="BD27" s="34">
        <f t="shared" si="41"/>
        <v>0.04</v>
      </c>
      <c r="BE27" s="65">
        <f t="shared" si="42"/>
        <v>-1.783286732</v>
      </c>
      <c r="BF27" s="36">
        <f t="shared" si="43"/>
        <v>2701.896625</v>
      </c>
      <c r="BG27" s="35">
        <f t="shared" si="44"/>
        <v>-1.251648376</v>
      </c>
      <c r="BH27" s="69">
        <f t="shared" si="45"/>
        <v>0.11</v>
      </c>
      <c r="BI27" s="33">
        <v>6.42</v>
      </c>
      <c r="BJ27" s="34">
        <f t="shared" si="46"/>
        <v>0.184</v>
      </c>
      <c r="BK27" s="65">
        <f t="shared" si="47"/>
        <v>-0.9157186008</v>
      </c>
      <c r="BL27" s="33">
        <v>63.27</v>
      </c>
      <c r="BM27" s="34">
        <f t="shared" si="48"/>
        <v>0.201</v>
      </c>
      <c r="BN27" s="65">
        <f t="shared" si="49"/>
        <v>-0.7791658035</v>
      </c>
      <c r="BO27" s="36">
        <f t="shared" si="50"/>
        <v>4617.806308</v>
      </c>
      <c r="BP27" s="35">
        <f t="shared" si="51"/>
        <v>-0.9609466337</v>
      </c>
      <c r="BQ27" s="69">
        <f t="shared" si="52"/>
        <v>0.158</v>
      </c>
      <c r="BR27" s="70">
        <f t="shared" si="53"/>
        <v>-4.109501819</v>
      </c>
      <c r="BS27" s="71">
        <f t="shared" si="54"/>
        <v>0.093</v>
      </c>
      <c r="BT27" s="45"/>
    </row>
    <row r="28">
      <c r="A28" s="28">
        <v>2025.0</v>
      </c>
      <c r="B28" s="29" t="s">
        <v>173</v>
      </c>
      <c r="C28" s="29" t="s">
        <v>27</v>
      </c>
      <c r="D28" s="30">
        <f t="array" ref="D28">INDEX(
  TP!C:C,
  MATCH(
    1,
    (TP!A:A = A28) * (TP!B:B = C28),
    0
  )
)
</f>
        <v>59.61</v>
      </c>
      <c r="E28" s="64">
        <f t="shared" si="1"/>
        <v>6.377597886</v>
      </c>
      <c r="F28" s="32">
        <f t="shared" si="2"/>
        <v>0.975</v>
      </c>
      <c r="G28" s="33">
        <v>3.16</v>
      </c>
      <c r="H28" s="34">
        <f t="shared" si="3"/>
        <v>0.031</v>
      </c>
      <c r="I28" s="65">
        <f t="shared" si="4"/>
        <v>-1.577107854</v>
      </c>
      <c r="J28" s="66">
        <f t="shared" si="5"/>
        <v>4.184519214</v>
      </c>
      <c r="K28" s="34">
        <f t="shared" si="6"/>
        <v>0.229</v>
      </c>
      <c r="L28" s="65">
        <f t="shared" si="7"/>
        <v>-0.7728511677</v>
      </c>
      <c r="M28" s="33">
        <v>77.78</v>
      </c>
      <c r="N28" s="34">
        <f t="shared" si="8"/>
        <v>0.98</v>
      </c>
      <c r="O28" s="65">
        <f t="shared" si="9"/>
        <v>2.065986513</v>
      </c>
      <c r="P28" s="36">
        <f t="shared" si="10"/>
        <v>5414.884732</v>
      </c>
      <c r="Q28" s="65">
        <f t="shared" si="11"/>
        <v>0.466333324</v>
      </c>
      <c r="R28" s="40">
        <f t="shared" si="12"/>
        <v>0.709</v>
      </c>
      <c r="S28" s="33">
        <v>3.25</v>
      </c>
      <c r="T28" s="66">
        <f t="shared" si="13"/>
        <v>4.303698558</v>
      </c>
      <c r="U28" s="34">
        <f t="shared" si="14"/>
        <v>0.686</v>
      </c>
      <c r="V28" s="65">
        <f t="shared" si="15"/>
        <v>-0.4872677948</v>
      </c>
      <c r="W28" s="33">
        <v>54.05</v>
      </c>
      <c r="X28" s="34">
        <f t="shared" si="16"/>
        <v>0.299</v>
      </c>
      <c r="Y28" s="65">
        <f t="shared" si="17"/>
        <v>-0.531410164</v>
      </c>
      <c r="Z28" s="36">
        <f t="shared" si="18"/>
        <v>4359.96029</v>
      </c>
      <c r="AA28" s="35">
        <f t="shared" si="19"/>
        <v>-0.02566768859</v>
      </c>
      <c r="AB28" s="40">
        <f t="shared" si="20"/>
        <v>0.492</v>
      </c>
      <c r="AC28" s="33">
        <v>7.71</v>
      </c>
      <c r="AD28" s="40">
        <f t="shared" si="21"/>
        <v>0.859</v>
      </c>
      <c r="AE28" s="65">
        <f t="shared" si="22"/>
        <v>1.04205541</v>
      </c>
      <c r="AF28" s="67">
        <f t="shared" si="23"/>
        <v>1.482721045</v>
      </c>
      <c r="AG28" s="68">
        <f t="shared" si="24"/>
        <v>0.791</v>
      </c>
      <c r="AH28" s="33">
        <v>29.03</v>
      </c>
      <c r="AI28" s="34">
        <f t="shared" si="25"/>
        <v>0.966</v>
      </c>
      <c r="AJ28" s="65">
        <f t="shared" si="26"/>
        <v>2.040196663</v>
      </c>
      <c r="AK28" s="33">
        <v>95.92</v>
      </c>
      <c r="AL28" s="34">
        <f t="shared" si="27"/>
        <v>0.684</v>
      </c>
      <c r="AM28" s="65">
        <f t="shared" si="28"/>
        <v>0.5564941699</v>
      </c>
      <c r="AN28" s="36">
        <f t="shared" si="29"/>
        <v>9186.205062</v>
      </c>
      <c r="AO28" s="35">
        <f t="shared" si="30"/>
        <v>1.501199693</v>
      </c>
      <c r="AP28" s="69">
        <f t="shared" si="31"/>
        <v>0.958</v>
      </c>
      <c r="AQ28" s="33">
        <v>22.49</v>
      </c>
      <c r="AR28" s="34">
        <f t="shared" si="32"/>
        <v>0.921</v>
      </c>
      <c r="AS28" s="65">
        <f t="shared" si="33"/>
        <v>1.293897074</v>
      </c>
      <c r="AT28" s="42">
        <v>80.27</v>
      </c>
      <c r="AU28" s="34">
        <f t="shared" si="34"/>
        <v>0.842</v>
      </c>
      <c r="AV28" s="65">
        <f t="shared" si="35"/>
        <v>0.9909040408</v>
      </c>
      <c r="AW28" s="36">
        <f t="shared" si="36"/>
        <v>7343.648238</v>
      </c>
      <c r="AX28" s="35">
        <f t="shared" si="37"/>
        <v>1.410729797</v>
      </c>
      <c r="AY28" s="69">
        <f t="shared" si="38"/>
        <v>0.924</v>
      </c>
      <c r="AZ28" s="33">
        <v>6.72</v>
      </c>
      <c r="BA28" s="34">
        <f t="shared" si="39"/>
        <v>0.695</v>
      </c>
      <c r="BB28" s="65">
        <f t="shared" si="40"/>
        <v>0.4157864562</v>
      </c>
      <c r="BC28" s="33">
        <v>56.21</v>
      </c>
      <c r="BD28" s="34">
        <f t="shared" si="41"/>
        <v>0.763</v>
      </c>
      <c r="BE28" s="65">
        <f t="shared" si="42"/>
        <v>0.7552446914</v>
      </c>
      <c r="BF28" s="36">
        <f t="shared" si="43"/>
        <v>4379.46041</v>
      </c>
      <c r="BG28" s="35">
        <f t="shared" si="44"/>
        <v>0.9030256898</v>
      </c>
      <c r="BH28" s="69">
        <f t="shared" si="45"/>
        <v>0.808</v>
      </c>
      <c r="BI28" s="33">
        <v>10.45</v>
      </c>
      <c r="BJ28" s="34">
        <f t="shared" si="46"/>
        <v>0.915</v>
      </c>
      <c r="BK28" s="65">
        <f t="shared" si="47"/>
        <v>1.33545902</v>
      </c>
      <c r="BL28" s="33">
        <v>72.27</v>
      </c>
      <c r="BM28" s="34">
        <f t="shared" si="48"/>
        <v>0.729</v>
      </c>
      <c r="BN28" s="65">
        <f t="shared" si="49"/>
        <v>0.5875891142</v>
      </c>
      <c r="BO28" s="36">
        <f t="shared" si="50"/>
        <v>6416.397857</v>
      </c>
      <c r="BP28" s="35">
        <f t="shared" si="51"/>
        <v>1.079921661</v>
      </c>
      <c r="BQ28" s="69">
        <f t="shared" si="52"/>
        <v>0.879</v>
      </c>
      <c r="BR28" s="70">
        <f t="shared" si="53"/>
        <v>4.894876841</v>
      </c>
      <c r="BS28" s="71">
        <f t="shared" si="54"/>
        <v>0.958</v>
      </c>
    </row>
    <row r="29">
      <c r="A29" s="28">
        <v>2025.0</v>
      </c>
      <c r="B29" s="29" t="s">
        <v>171</v>
      </c>
      <c r="C29" s="29" t="s">
        <v>27</v>
      </c>
      <c r="D29" s="30">
        <f t="array" ref="D29">INDEX(
  TP!C:C,
  MATCH(
    1,
    (TP!A:A = A29) * (TP!B:B = C29),
    0
  )
)
</f>
        <v>59.61</v>
      </c>
      <c r="E29" s="64">
        <f t="shared" si="1"/>
        <v>5.317672647</v>
      </c>
      <c r="F29" s="32">
        <f t="shared" si="2"/>
        <v>0.941</v>
      </c>
      <c r="G29" s="33">
        <v>3.23</v>
      </c>
      <c r="H29" s="34">
        <f t="shared" si="3"/>
        <v>0.042</v>
      </c>
      <c r="I29" s="65">
        <f t="shared" si="4"/>
        <v>-1.526517112</v>
      </c>
      <c r="J29" s="66">
        <f t="shared" si="5"/>
        <v>4.277214259</v>
      </c>
      <c r="K29" s="34">
        <f t="shared" si="6"/>
        <v>0.244</v>
      </c>
      <c r="L29" s="65">
        <f t="shared" si="7"/>
        <v>-0.7085066243</v>
      </c>
      <c r="M29" s="33">
        <v>59.32</v>
      </c>
      <c r="N29" s="34">
        <f t="shared" si="8"/>
        <v>0.105</v>
      </c>
      <c r="O29" s="65">
        <f t="shared" si="9"/>
        <v>-1.160757201</v>
      </c>
      <c r="P29" s="36">
        <f t="shared" si="10"/>
        <v>4174.207739</v>
      </c>
      <c r="Q29" s="65">
        <f t="shared" si="11"/>
        <v>-1.093507165</v>
      </c>
      <c r="R29" s="40">
        <f t="shared" si="12"/>
        <v>0.102</v>
      </c>
      <c r="S29" s="33">
        <v>3.83</v>
      </c>
      <c r="T29" s="66">
        <f t="shared" si="13"/>
        <v>5.071743224</v>
      </c>
      <c r="U29" s="34">
        <f t="shared" si="14"/>
        <v>0.884</v>
      </c>
      <c r="V29" s="65">
        <f t="shared" si="15"/>
        <v>0.02558012704</v>
      </c>
      <c r="W29" s="33">
        <v>67.14</v>
      </c>
      <c r="X29" s="34">
        <f t="shared" si="16"/>
        <v>0.839</v>
      </c>
      <c r="Y29" s="65">
        <f t="shared" si="17"/>
        <v>0.9710457021</v>
      </c>
      <c r="Z29" s="36">
        <f t="shared" si="18"/>
        <v>5854.881156</v>
      </c>
      <c r="AA29" s="35">
        <f t="shared" si="19"/>
        <v>1.342034253</v>
      </c>
      <c r="AB29" s="40">
        <f t="shared" si="20"/>
        <v>0.901</v>
      </c>
      <c r="AC29" s="33">
        <v>7.64</v>
      </c>
      <c r="AD29" s="40">
        <f t="shared" si="21"/>
        <v>0.842</v>
      </c>
      <c r="AE29" s="65">
        <f t="shared" si="22"/>
        <v>0.9860018198</v>
      </c>
      <c r="AF29" s="67">
        <f t="shared" si="23"/>
        <v>1.234528908</v>
      </c>
      <c r="AG29" s="68">
        <f t="shared" si="24"/>
        <v>0.746</v>
      </c>
      <c r="AH29" s="33">
        <v>33.9</v>
      </c>
      <c r="AI29" s="34">
        <f t="shared" si="25"/>
        <v>1</v>
      </c>
      <c r="AJ29" s="65">
        <f t="shared" si="26"/>
        <v>2.98052596</v>
      </c>
      <c r="AK29" s="33">
        <v>97.58</v>
      </c>
      <c r="AL29" s="34">
        <f t="shared" si="27"/>
        <v>0.952</v>
      </c>
      <c r="AM29" s="65">
        <f t="shared" si="28"/>
        <v>1.047587066</v>
      </c>
      <c r="AN29" s="36">
        <f t="shared" si="29"/>
        <v>9758</v>
      </c>
      <c r="AO29" s="35">
        <f t="shared" si="30"/>
        <v>2.109908202</v>
      </c>
      <c r="AP29" s="69">
        <f t="shared" si="31"/>
        <v>0.997</v>
      </c>
      <c r="AQ29" s="33">
        <v>19.19</v>
      </c>
      <c r="AR29" s="34">
        <f t="shared" si="32"/>
        <v>0.619</v>
      </c>
      <c r="AS29" s="65">
        <f t="shared" si="33"/>
        <v>0.3137544159</v>
      </c>
      <c r="AT29" s="42">
        <v>79.49</v>
      </c>
      <c r="AU29" s="34">
        <f t="shared" si="34"/>
        <v>0.808</v>
      </c>
      <c r="AV29" s="65">
        <f t="shared" si="35"/>
        <v>0.8576949947</v>
      </c>
      <c r="AW29" s="36">
        <f t="shared" si="36"/>
        <v>6923.514068</v>
      </c>
      <c r="AX29" s="35">
        <f t="shared" si="37"/>
        <v>0.8178207767</v>
      </c>
      <c r="AY29" s="69">
        <f t="shared" si="38"/>
        <v>0.811</v>
      </c>
      <c r="AZ29" s="33">
        <v>6.51</v>
      </c>
      <c r="BA29" s="34">
        <f t="shared" si="39"/>
        <v>0.647</v>
      </c>
      <c r="BB29" s="65">
        <f t="shared" si="40"/>
        <v>0.3050714499</v>
      </c>
      <c r="BC29" s="33">
        <v>52.1</v>
      </c>
      <c r="BD29" s="34">
        <f t="shared" si="41"/>
        <v>0.568</v>
      </c>
      <c r="BE29" s="65">
        <f t="shared" si="42"/>
        <v>0.1931022264</v>
      </c>
      <c r="BF29" s="36">
        <f t="shared" si="43"/>
        <v>4004.465398</v>
      </c>
      <c r="BG29" s="35">
        <f t="shared" si="44"/>
        <v>0.4213796066</v>
      </c>
      <c r="BH29" s="69">
        <f t="shared" si="45"/>
        <v>0.661</v>
      </c>
      <c r="BI29" s="33">
        <v>7.44</v>
      </c>
      <c r="BJ29" s="34">
        <f t="shared" si="46"/>
        <v>0.384</v>
      </c>
      <c r="BK29" s="65">
        <f t="shared" si="47"/>
        <v>-0.3459416348</v>
      </c>
      <c r="BL29" s="33">
        <v>78.68</v>
      </c>
      <c r="BM29" s="34">
        <f t="shared" si="48"/>
        <v>0.952</v>
      </c>
      <c r="BN29" s="65">
        <f t="shared" si="49"/>
        <v>1.561022339</v>
      </c>
      <c r="BO29" s="36">
        <f t="shared" si="50"/>
        <v>6111.572431</v>
      </c>
      <c r="BP29" s="35">
        <f t="shared" si="51"/>
        <v>0.7340351544</v>
      </c>
      <c r="BQ29" s="69">
        <f t="shared" si="52"/>
        <v>0.768</v>
      </c>
      <c r="BR29" s="70">
        <f t="shared" si="53"/>
        <v>4.08314374</v>
      </c>
      <c r="BS29" s="71">
        <f t="shared" si="54"/>
        <v>0.927</v>
      </c>
    </row>
    <row r="30">
      <c r="A30" s="28">
        <v>2025.0</v>
      </c>
      <c r="B30" s="29" t="s">
        <v>168</v>
      </c>
      <c r="C30" s="29" t="s">
        <v>27</v>
      </c>
      <c r="D30" s="30">
        <f t="array" ref="D30">INDEX(
  TP!C:C,
  MATCH(
    1,
    (TP!A:A = A30) * (TP!B:B = C30),
    0
  )
)
</f>
        <v>59.61</v>
      </c>
      <c r="E30" s="64">
        <f t="shared" si="1"/>
        <v>2.596744123</v>
      </c>
      <c r="F30" s="32">
        <f t="shared" si="2"/>
        <v>0.746</v>
      </c>
      <c r="G30" s="33">
        <v>3.46</v>
      </c>
      <c r="H30" s="34">
        <f t="shared" si="3"/>
        <v>0.073</v>
      </c>
      <c r="I30" s="65">
        <f t="shared" si="4"/>
        <v>-1.360290388</v>
      </c>
      <c r="J30" s="66">
        <f t="shared" si="5"/>
        <v>4.581783696</v>
      </c>
      <c r="K30" s="34">
        <f t="shared" si="6"/>
        <v>0.337</v>
      </c>
      <c r="L30" s="65">
        <f t="shared" si="7"/>
        <v>-0.4970888388</v>
      </c>
      <c r="M30" s="33">
        <v>70.77</v>
      </c>
      <c r="N30" s="34">
        <f t="shared" si="8"/>
        <v>0.814</v>
      </c>
      <c r="O30" s="65">
        <f t="shared" si="9"/>
        <v>0.8406629251</v>
      </c>
      <c r="P30" s="36">
        <f t="shared" si="10"/>
        <v>5147.900473</v>
      </c>
      <c r="Q30" s="65">
        <f t="shared" si="11"/>
        <v>0.1306675066</v>
      </c>
      <c r="R30" s="40">
        <f t="shared" si="12"/>
        <v>0.545</v>
      </c>
      <c r="S30" s="33">
        <v>3.14</v>
      </c>
      <c r="T30" s="66">
        <f t="shared" si="13"/>
        <v>4.158034915</v>
      </c>
      <c r="U30" s="34">
        <f t="shared" si="14"/>
        <v>0.661</v>
      </c>
      <c r="V30" s="65">
        <f t="shared" si="15"/>
        <v>-0.5845320559</v>
      </c>
      <c r="W30" s="33">
        <v>61.02</v>
      </c>
      <c r="X30" s="34">
        <f t="shared" si="16"/>
        <v>0.571</v>
      </c>
      <c r="Y30" s="65">
        <f t="shared" si="17"/>
        <v>0.2685988037</v>
      </c>
      <c r="Z30" s="36">
        <f t="shared" si="18"/>
        <v>4840.036997</v>
      </c>
      <c r="AA30" s="35">
        <f t="shared" si="19"/>
        <v>0.4135541186</v>
      </c>
      <c r="AB30" s="40">
        <f t="shared" si="20"/>
        <v>0.644</v>
      </c>
      <c r="AC30" s="33">
        <v>7.72</v>
      </c>
      <c r="AD30" s="40">
        <f t="shared" si="21"/>
        <v>0.862</v>
      </c>
      <c r="AE30" s="65">
        <f t="shared" si="22"/>
        <v>1.050063065</v>
      </c>
      <c r="AF30" s="67">
        <f t="shared" si="23"/>
        <v>1.594284691</v>
      </c>
      <c r="AG30" s="68">
        <f t="shared" si="24"/>
        <v>0.805</v>
      </c>
      <c r="AH30" s="33">
        <v>27.84</v>
      </c>
      <c r="AI30" s="34">
        <f t="shared" si="25"/>
        <v>0.938</v>
      </c>
      <c r="AJ30" s="65">
        <f t="shared" si="26"/>
        <v>1.810424206</v>
      </c>
      <c r="AK30" s="33">
        <v>98.85</v>
      </c>
      <c r="AL30" s="34">
        <f t="shared" si="27"/>
        <v>1</v>
      </c>
      <c r="AM30" s="65">
        <f t="shared" si="28"/>
        <v>1.423302716</v>
      </c>
      <c r="AN30" s="36">
        <f t="shared" si="29"/>
        <v>9354.300787</v>
      </c>
      <c r="AO30" s="35">
        <f t="shared" si="30"/>
        <v>1.680147235</v>
      </c>
      <c r="AP30" s="69">
        <f t="shared" si="31"/>
        <v>0.977</v>
      </c>
      <c r="AQ30" s="33">
        <v>18.04</v>
      </c>
      <c r="AR30" s="34">
        <f t="shared" si="32"/>
        <v>0.477</v>
      </c>
      <c r="AS30" s="65">
        <f t="shared" si="33"/>
        <v>-0.02781044981</v>
      </c>
      <c r="AT30" s="42">
        <v>80.53</v>
      </c>
      <c r="AU30" s="34">
        <f t="shared" si="34"/>
        <v>0.859</v>
      </c>
      <c r="AV30" s="65">
        <f t="shared" si="35"/>
        <v>1.035307056</v>
      </c>
      <c r="AW30" s="36">
        <f t="shared" si="36"/>
        <v>6877.219048</v>
      </c>
      <c r="AX30" s="35">
        <f t="shared" si="37"/>
        <v>0.7524875166</v>
      </c>
      <c r="AY30" s="69">
        <f t="shared" si="38"/>
        <v>0.788</v>
      </c>
      <c r="AZ30" s="33">
        <v>3.78</v>
      </c>
      <c r="BA30" s="34">
        <f t="shared" si="39"/>
        <v>0.11</v>
      </c>
      <c r="BB30" s="65">
        <f t="shared" si="40"/>
        <v>-1.134223632</v>
      </c>
      <c r="BC30" s="33">
        <v>47.89</v>
      </c>
      <c r="BD30" s="34">
        <f t="shared" si="41"/>
        <v>0.347</v>
      </c>
      <c r="BE30" s="65">
        <f t="shared" si="42"/>
        <v>-0.3827176708</v>
      </c>
      <c r="BF30" s="36">
        <f t="shared" si="43"/>
        <v>2856.074112</v>
      </c>
      <c r="BG30" s="35">
        <f t="shared" si="44"/>
        <v>-1.053621789</v>
      </c>
      <c r="BH30" s="69">
        <f t="shared" si="45"/>
        <v>0.15</v>
      </c>
      <c r="BI30" s="33">
        <v>6.17</v>
      </c>
      <c r="BJ30" s="34">
        <f t="shared" si="46"/>
        <v>0.127</v>
      </c>
      <c r="BK30" s="65">
        <f t="shared" si="47"/>
        <v>-1.055369818</v>
      </c>
      <c r="BL30" s="33">
        <v>71.55</v>
      </c>
      <c r="BM30" s="34">
        <f t="shared" si="48"/>
        <v>0.686</v>
      </c>
      <c r="BN30" s="65">
        <f t="shared" si="49"/>
        <v>0.4782487208</v>
      </c>
      <c r="BO30" s="36">
        <f t="shared" si="50"/>
        <v>5132.824598</v>
      </c>
      <c r="BP30" s="35">
        <f t="shared" si="51"/>
        <v>-0.3765535296</v>
      </c>
      <c r="BQ30" s="69">
        <f t="shared" si="52"/>
        <v>0.342</v>
      </c>
      <c r="BR30" s="70">
        <f t="shared" si="53"/>
        <v>1.002459433</v>
      </c>
      <c r="BS30" s="71">
        <f t="shared" si="54"/>
        <v>0.621</v>
      </c>
    </row>
    <row r="31">
      <c r="A31" s="28">
        <v>2022.0</v>
      </c>
      <c r="B31" s="29" t="s">
        <v>174</v>
      </c>
      <c r="C31" s="29" t="s">
        <v>9</v>
      </c>
      <c r="D31" s="30">
        <f t="array" ref="D31">INDEX(
  TP!C:C,
  MATCH(
    1,
    (TP!A:A = A31) * (TP!B:B = C31),
    0
  )
)
</f>
        <v>52.16</v>
      </c>
      <c r="E31" s="64">
        <f t="shared" si="1"/>
        <v>1.364243859</v>
      </c>
      <c r="F31" s="32">
        <f t="shared" si="2"/>
        <v>0.605</v>
      </c>
      <c r="G31" s="33">
        <v>6.33</v>
      </c>
      <c r="H31" s="34">
        <f t="shared" si="3"/>
        <v>0.774</v>
      </c>
      <c r="I31" s="65">
        <f t="shared" si="4"/>
        <v>0.7139300378</v>
      </c>
      <c r="J31" s="66">
        <f t="shared" si="5"/>
        <v>6.807638388</v>
      </c>
      <c r="K31" s="34">
        <f t="shared" si="6"/>
        <v>0.844</v>
      </c>
      <c r="L31" s="65">
        <f t="shared" si="7"/>
        <v>1.047994854</v>
      </c>
      <c r="M31" s="33">
        <v>63.49</v>
      </c>
      <c r="N31" s="34">
        <f t="shared" si="8"/>
        <v>0.331</v>
      </c>
      <c r="O31" s="65">
        <f t="shared" si="9"/>
        <v>-0.4318557231</v>
      </c>
      <c r="P31" s="36">
        <f t="shared" si="10"/>
        <v>5519.699955</v>
      </c>
      <c r="Q31" s="65">
        <f t="shared" si="11"/>
        <v>0.5981122074</v>
      </c>
      <c r="R31" s="40">
        <f t="shared" si="12"/>
        <v>0.751</v>
      </c>
      <c r="S31" s="33">
        <v>4.02</v>
      </c>
      <c r="T31" s="66">
        <f t="shared" si="13"/>
        <v>4.323334332</v>
      </c>
      <c r="U31" s="34">
        <f t="shared" si="14"/>
        <v>0.703</v>
      </c>
      <c r="V31" s="65">
        <f t="shared" si="15"/>
        <v>0.1935820325</v>
      </c>
      <c r="W31" s="33">
        <v>69.17</v>
      </c>
      <c r="X31" s="34">
        <f t="shared" si="16"/>
        <v>0.895</v>
      </c>
      <c r="Y31" s="65">
        <f t="shared" si="17"/>
        <v>1.204046879</v>
      </c>
      <c r="Z31" s="36">
        <f t="shared" si="18"/>
        <v>5591.978471</v>
      </c>
      <c r="AA31" s="35">
        <f t="shared" si="19"/>
        <v>1.10150479</v>
      </c>
      <c r="AB31" s="40">
        <f t="shared" si="20"/>
        <v>0.85</v>
      </c>
      <c r="AC31" s="33">
        <v>6.43</v>
      </c>
      <c r="AD31" s="40">
        <f t="shared" si="21"/>
        <v>0.54</v>
      </c>
      <c r="AE31" s="65">
        <f t="shared" si="22"/>
        <v>0.0170754799</v>
      </c>
      <c r="AF31" s="67">
        <f t="shared" si="23"/>
        <v>1.716692477</v>
      </c>
      <c r="AG31" s="68">
        <f t="shared" si="24"/>
        <v>0.833</v>
      </c>
      <c r="AH31" s="33">
        <v>18.01</v>
      </c>
      <c r="AI31" s="34">
        <f t="shared" si="25"/>
        <v>0.508</v>
      </c>
      <c r="AJ31" s="65">
        <f t="shared" si="26"/>
        <v>-0.08761213708</v>
      </c>
      <c r="AK31" s="33">
        <v>97.03</v>
      </c>
      <c r="AL31" s="34">
        <f t="shared" si="27"/>
        <v>0.873</v>
      </c>
      <c r="AM31" s="65">
        <f t="shared" si="28"/>
        <v>0.8848755644</v>
      </c>
      <c r="AN31" s="36">
        <f t="shared" si="29"/>
        <v>8043.660198</v>
      </c>
      <c r="AO31" s="35">
        <f t="shared" si="30"/>
        <v>0.2848951528</v>
      </c>
      <c r="AP31" s="69">
        <f t="shared" si="31"/>
        <v>0.613</v>
      </c>
      <c r="AQ31" s="33">
        <v>17.65</v>
      </c>
      <c r="AR31" s="34">
        <f t="shared" si="32"/>
        <v>0.444</v>
      </c>
      <c r="AS31" s="65">
        <f t="shared" si="33"/>
        <v>-0.1436454912</v>
      </c>
      <c r="AT31" s="33">
        <v>75.52</v>
      </c>
      <c r="AU31" s="34">
        <f t="shared" si="34"/>
        <v>0.528</v>
      </c>
      <c r="AV31" s="65">
        <f t="shared" si="35"/>
        <v>0.1796951064</v>
      </c>
      <c r="AW31" s="36">
        <f t="shared" si="36"/>
        <v>6404.068736</v>
      </c>
      <c r="AX31" s="35">
        <f t="shared" si="37"/>
        <v>0.08476013757</v>
      </c>
      <c r="AY31" s="69">
        <f t="shared" si="38"/>
        <v>0.52</v>
      </c>
      <c r="AZ31" s="33">
        <v>5.29</v>
      </c>
      <c r="BA31" s="34">
        <f t="shared" si="39"/>
        <v>0.404</v>
      </c>
      <c r="BB31" s="65">
        <f t="shared" si="40"/>
        <v>-0.3381300151</v>
      </c>
      <c r="BC31" s="33">
        <v>48.1</v>
      </c>
      <c r="BD31" s="34">
        <f t="shared" si="41"/>
        <v>0.35</v>
      </c>
      <c r="BE31" s="65">
        <f t="shared" si="42"/>
        <v>-0.3539950631</v>
      </c>
      <c r="BF31" s="36">
        <f t="shared" si="43"/>
        <v>3371.96598</v>
      </c>
      <c r="BG31" s="35">
        <f t="shared" si="44"/>
        <v>-0.3910068467</v>
      </c>
      <c r="BH31" s="69">
        <f t="shared" si="45"/>
        <v>0.345</v>
      </c>
      <c r="BI31" s="33">
        <v>6.93</v>
      </c>
      <c r="BJ31" s="34">
        <f t="shared" si="46"/>
        <v>0.274</v>
      </c>
      <c r="BK31" s="65">
        <f t="shared" si="47"/>
        <v>-0.6308301178</v>
      </c>
      <c r="BL31" s="33">
        <v>68.6</v>
      </c>
      <c r="BM31" s="34">
        <f t="shared" si="48"/>
        <v>0.483</v>
      </c>
      <c r="BN31" s="65">
        <f t="shared" si="49"/>
        <v>0.03025683109</v>
      </c>
      <c r="BO31" s="36">
        <f t="shared" si="50"/>
        <v>5172.884811</v>
      </c>
      <c r="BP31" s="35">
        <f t="shared" si="51"/>
        <v>-0.331097062</v>
      </c>
      <c r="BQ31" s="69">
        <f t="shared" si="52"/>
        <v>0.353</v>
      </c>
      <c r="BR31" s="70">
        <f t="shared" si="53"/>
        <v>-0.3524486183</v>
      </c>
      <c r="BS31" s="71">
        <f t="shared" si="54"/>
        <v>0.429</v>
      </c>
    </row>
    <row r="32">
      <c r="A32" s="28">
        <v>2022.0</v>
      </c>
      <c r="B32" s="29" t="s">
        <v>175</v>
      </c>
      <c r="C32" s="29" t="s">
        <v>9</v>
      </c>
      <c r="D32" s="30">
        <f t="array" ref="D32">INDEX(
  TP!C:C,
  MATCH(
    1,
    (TP!A:A = A32) * (TP!B:B = C32),
    0
  )
)
</f>
        <v>52.16</v>
      </c>
      <c r="E32" s="64">
        <f t="shared" si="1"/>
        <v>-0.3785763066</v>
      </c>
      <c r="F32" s="32">
        <f t="shared" si="2"/>
        <v>0.438</v>
      </c>
      <c r="G32" s="33">
        <v>7.28</v>
      </c>
      <c r="H32" s="34">
        <f t="shared" si="3"/>
        <v>0.912</v>
      </c>
      <c r="I32" s="65">
        <f t="shared" si="4"/>
        <v>1.400518681</v>
      </c>
      <c r="J32" s="66">
        <f t="shared" si="5"/>
        <v>7.829321874</v>
      </c>
      <c r="K32" s="34">
        <f t="shared" si="6"/>
        <v>0.938</v>
      </c>
      <c r="L32" s="65">
        <f t="shared" si="7"/>
        <v>1.757199503</v>
      </c>
      <c r="M32" s="33">
        <v>65.22</v>
      </c>
      <c r="N32" s="34">
        <f t="shared" si="8"/>
        <v>0.432</v>
      </c>
      <c r="O32" s="65">
        <f t="shared" si="9"/>
        <v>-0.1294577476</v>
      </c>
      <c r="P32" s="36">
        <f t="shared" si="10"/>
        <v>6009.397252</v>
      </c>
      <c r="Q32" s="65">
        <f t="shared" si="11"/>
        <v>1.213783873</v>
      </c>
      <c r="R32" s="40">
        <f t="shared" si="12"/>
        <v>0.887</v>
      </c>
      <c r="S32" s="33">
        <v>2.91</v>
      </c>
      <c r="T32" s="66">
        <f t="shared" si="13"/>
        <v>3.129577837</v>
      </c>
      <c r="U32" s="34">
        <f t="shared" si="14"/>
        <v>0.288</v>
      </c>
      <c r="V32" s="65">
        <f t="shared" si="15"/>
        <v>-0.7879027835</v>
      </c>
      <c r="W32" s="33">
        <v>47.83</v>
      </c>
      <c r="X32" s="34">
        <f t="shared" si="16"/>
        <v>0.099</v>
      </c>
      <c r="Y32" s="65">
        <f t="shared" si="17"/>
        <v>-1.245334953</v>
      </c>
      <c r="Z32" s="36">
        <f t="shared" si="18"/>
        <v>3279.561402</v>
      </c>
      <c r="AA32" s="35">
        <f t="shared" si="19"/>
        <v>-1.014123794</v>
      </c>
      <c r="AB32" s="40">
        <f t="shared" si="20"/>
        <v>0.172</v>
      </c>
      <c r="AC32" s="33">
        <v>6.17</v>
      </c>
      <c r="AD32" s="40">
        <f t="shared" si="21"/>
        <v>0.458</v>
      </c>
      <c r="AE32" s="65">
        <f t="shared" si="22"/>
        <v>-0.1911235683</v>
      </c>
      <c r="AF32" s="67">
        <f t="shared" si="23"/>
        <v>0.008536509719</v>
      </c>
      <c r="AG32" s="68">
        <f t="shared" si="24"/>
        <v>0.5</v>
      </c>
      <c r="AH32" s="33">
        <v>16.71</v>
      </c>
      <c r="AI32" s="34">
        <f t="shared" si="25"/>
        <v>0.398</v>
      </c>
      <c r="AJ32" s="65">
        <f t="shared" si="26"/>
        <v>-0.3386240645</v>
      </c>
      <c r="AK32" s="33">
        <v>93.56</v>
      </c>
      <c r="AL32" s="34">
        <f t="shared" si="27"/>
        <v>0.316</v>
      </c>
      <c r="AM32" s="65">
        <f t="shared" si="28"/>
        <v>-0.1416860924</v>
      </c>
      <c r="AN32" s="36">
        <f t="shared" si="29"/>
        <v>7569.445418</v>
      </c>
      <c r="AO32" s="35">
        <f t="shared" si="30"/>
        <v>-0.219933681</v>
      </c>
      <c r="AP32" s="69">
        <f t="shared" si="31"/>
        <v>0.379</v>
      </c>
      <c r="AQ32" s="33">
        <v>15.89</v>
      </c>
      <c r="AR32" s="34">
        <f t="shared" si="32"/>
        <v>0.251</v>
      </c>
      <c r="AS32" s="65">
        <f t="shared" si="33"/>
        <v>-0.6663882422</v>
      </c>
      <c r="AT32" s="42">
        <v>68.92</v>
      </c>
      <c r="AU32" s="34">
        <f t="shared" si="34"/>
        <v>0.147</v>
      </c>
      <c r="AV32" s="65">
        <f t="shared" si="35"/>
        <v>-0.9474583602</v>
      </c>
      <c r="AW32" s="36">
        <f t="shared" si="36"/>
        <v>5646.389643</v>
      </c>
      <c r="AX32" s="35">
        <f t="shared" si="37"/>
        <v>-0.9845048745</v>
      </c>
      <c r="AY32" s="69">
        <f t="shared" si="38"/>
        <v>0.138</v>
      </c>
      <c r="AZ32" s="33">
        <v>7.41</v>
      </c>
      <c r="BA32" s="34">
        <f t="shared" si="39"/>
        <v>0.78</v>
      </c>
      <c r="BB32" s="65">
        <f t="shared" si="40"/>
        <v>0.7795643339</v>
      </c>
      <c r="BC32" s="33">
        <v>52.14</v>
      </c>
      <c r="BD32" s="34">
        <f t="shared" si="41"/>
        <v>0.571</v>
      </c>
      <c r="BE32" s="65">
        <f t="shared" si="42"/>
        <v>0.1985731993</v>
      </c>
      <c r="BF32" s="36">
        <f t="shared" si="43"/>
        <v>4232.512296</v>
      </c>
      <c r="BG32" s="35">
        <f t="shared" si="44"/>
        <v>0.7142845572</v>
      </c>
      <c r="BH32" s="69">
        <f t="shared" si="45"/>
        <v>0.737</v>
      </c>
      <c r="BI32" s="33">
        <v>8.04</v>
      </c>
      <c r="BJ32" s="34">
        <f t="shared" si="46"/>
        <v>0.523</v>
      </c>
      <c r="BK32" s="65">
        <f t="shared" si="47"/>
        <v>-0.01077871366</v>
      </c>
      <c r="BL32" s="33">
        <v>69.29</v>
      </c>
      <c r="BM32" s="34">
        <f t="shared" si="48"/>
        <v>0.548</v>
      </c>
      <c r="BN32" s="65">
        <f t="shared" si="49"/>
        <v>0.1350413748</v>
      </c>
      <c r="BO32" s="36">
        <f t="shared" si="50"/>
        <v>5555.485383</v>
      </c>
      <c r="BP32" s="35">
        <f t="shared" si="51"/>
        <v>0.103041182</v>
      </c>
      <c r="BQ32" s="69">
        <f t="shared" si="52"/>
        <v>0.545</v>
      </c>
      <c r="BR32" s="70">
        <f t="shared" si="53"/>
        <v>-0.3871128164</v>
      </c>
      <c r="BS32" s="71">
        <f t="shared" si="54"/>
        <v>0.424</v>
      </c>
      <c r="BT32" s="45"/>
    </row>
    <row r="33">
      <c r="A33" s="28">
        <v>2022.0</v>
      </c>
      <c r="B33" s="29" t="s">
        <v>176</v>
      </c>
      <c r="C33" s="29" t="s">
        <v>9</v>
      </c>
      <c r="D33" s="30">
        <f t="array" ref="D33">INDEX(
  TP!C:C,
  MATCH(
    1,
    (TP!A:A = A33) * (TP!B:B = C33),
    0
  )
)
</f>
        <v>52.16</v>
      </c>
      <c r="E33" s="64">
        <f t="shared" si="1"/>
        <v>-2.347138235</v>
      </c>
      <c r="F33" s="32">
        <f t="shared" si="2"/>
        <v>0.257</v>
      </c>
      <c r="G33" s="33">
        <v>6.0</v>
      </c>
      <c r="H33" s="34">
        <f t="shared" si="3"/>
        <v>0.715</v>
      </c>
      <c r="I33" s="65">
        <f t="shared" si="4"/>
        <v>0.4754308251</v>
      </c>
      <c r="J33" s="66"/>
      <c r="K33" s="34" t="str">
        <f t="shared" si="6"/>
        <v>#N/A</v>
      </c>
      <c r="L33" s="65">
        <f t="shared" si="7"/>
        <v>-3.677547698</v>
      </c>
      <c r="M33" s="33">
        <v>61.84</v>
      </c>
      <c r="N33" s="34">
        <f t="shared" si="8"/>
        <v>0.232</v>
      </c>
      <c r="O33" s="65">
        <f t="shared" si="9"/>
        <v>-0.7202699771</v>
      </c>
      <c r="P33" s="36">
        <f t="shared" si="10"/>
        <v>0</v>
      </c>
      <c r="Q33" s="65">
        <f t="shared" si="11"/>
        <v>-6.34152762</v>
      </c>
      <c r="R33" s="40">
        <f t="shared" si="12"/>
        <v>0</v>
      </c>
      <c r="S33" s="33">
        <v>5.76</v>
      </c>
      <c r="T33" s="66">
        <f t="shared" si="13"/>
        <v>6.194628296</v>
      </c>
      <c r="U33" s="34">
        <f t="shared" si="14"/>
        <v>0.969</v>
      </c>
      <c r="V33" s="65">
        <f t="shared" si="15"/>
        <v>1.732125798</v>
      </c>
      <c r="W33" s="33">
        <v>53.88</v>
      </c>
      <c r="X33" s="34">
        <f t="shared" si="16"/>
        <v>0.297</v>
      </c>
      <c r="Y33" s="65">
        <f t="shared" si="17"/>
        <v>-0.5509225778</v>
      </c>
      <c r="Z33" s="36">
        <f t="shared" si="18"/>
        <v>5140.600322</v>
      </c>
      <c r="AA33" s="35">
        <f t="shared" si="19"/>
        <v>0.688539272</v>
      </c>
      <c r="AB33" s="40">
        <f t="shared" si="20"/>
        <v>0.737</v>
      </c>
      <c r="AC33" s="33">
        <v>9.57</v>
      </c>
      <c r="AD33" s="40">
        <f t="shared" si="21"/>
        <v>0.994</v>
      </c>
      <c r="AE33" s="65">
        <f t="shared" si="22"/>
        <v>2.53147937</v>
      </c>
      <c r="AF33" s="67">
        <f t="shared" si="23"/>
        <v>-3.121508978</v>
      </c>
      <c r="AG33" s="68">
        <f t="shared" si="24"/>
        <v>0.051</v>
      </c>
      <c r="AH33" s="33">
        <v>20.45</v>
      </c>
      <c r="AI33" s="34">
        <f t="shared" si="25"/>
        <v>0.686</v>
      </c>
      <c r="AJ33" s="65">
        <f t="shared" si="26"/>
        <v>0.383517942</v>
      </c>
      <c r="AK33" s="33">
        <v>96.01</v>
      </c>
      <c r="AL33" s="34">
        <f t="shared" si="27"/>
        <v>0.712</v>
      </c>
      <c r="AM33" s="65">
        <f t="shared" si="28"/>
        <v>0.5831196884</v>
      </c>
      <c r="AN33" s="36">
        <f t="shared" si="29"/>
        <v>8285.469795</v>
      </c>
      <c r="AO33" s="35">
        <f t="shared" si="30"/>
        <v>0.5423153378</v>
      </c>
      <c r="AP33" s="69">
        <f t="shared" si="31"/>
        <v>0.72</v>
      </c>
      <c r="AQ33" s="33">
        <v>21.79</v>
      </c>
      <c r="AR33" s="34">
        <f t="shared" si="32"/>
        <v>0.87</v>
      </c>
      <c r="AS33" s="65">
        <f t="shared" si="33"/>
        <v>1.085988025</v>
      </c>
      <c r="AT33" s="42">
        <v>75.85</v>
      </c>
      <c r="AU33" s="34">
        <f t="shared" si="34"/>
        <v>0.568</v>
      </c>
      <c r="AV33" s="65">
        <f t="shared" si="35"/>
        <v>0.2360527798</v>
      </c>
      <c r="AW33" s="36">
        <f t="shared" si="36"/>
        <v>6872.769649</v>
      </c>
      <c r="AX33" s="35">
        <f t="shared" si="37"/>
        <v>0.7462083595</v>
      </c>
      <c r="AY33" s="69">
        <f t="shared" si="38"/>
        <v>0.782</v>
      </c>
      <c r="AZ33" s="33">
        <v>4.84</v>
      </c>
      <c r="BA33" s="34">
        <f t="shared" si="39"/>
        <v>0.297</v>
      </c>
      <c r="BB33" s="65">
        <f t="shared" si="40"/>
        <v>-0.5753764572</v>
      </c>
      <c r="BC33" s="33">
        <v>43.48</v>
      </c>
      <c r="BD33" s="34">
        <f t="shared" si="41"/>
        <v>0.144</v>
      </c>
      <c r="BE33" s="65">
        <f t="shared" si="42"/>
        <v>-0.9858924325</v>
      </c>
      <c r="BF33" s="36">
        <f t="shared" si="43"/>
        <v>2925.051874</v>
      </c>
      <c r="BG33" s="35">
        <f t="shared" si="44"/>
        <v>-0.9650262923</v>
      </c>
      <c r="BH33" s="69">
        <f t="shared" si="45"/>
        <v>0.169</v>
      </c>
      <c r="BI33" s="33">
        <v>9.55</v>
      </c>
      <c r="BJ33" s="34">
        <f t="shared" si="46"/>
        <v>0.777</v>
      </c>
      <c r="BK33" s="65">
        <f t="shared" si="47"/>
        <v>0.8327146379</v>
      </c>
      <c r="BL33" s="33">
        <v>68.32</v>
      </c>
      <c r="BM33" s="34">
        <f t="shared" si="48"/>
        <v>0.463</v>
      </c>
      <c r="BN33" s="65">
        <f t="shared" si="49"/>
        <v>-0.01226443302</v>
      </c>
      <c r="BO33" s="36">
        <f t="shared" si="50"/>
        <v>5862.025485</v>
      </c>
      <c r="BP33" s="35">
        <f t="shared" si="51"/>
        <v>0.450873338</v>
      </c>
      <c r="BQ33" s="69">
        <f t="shared" si="52"/>
        <v>0.653</v>
      </c>
      <c r="BR33" s="70">
        <f t="shared" si="53"/>
        <v>0.7743707431</v>
      </c>
      <c r="BS33" s="71">
        <f t="shared" si="54"/>
        <v>0.59</v>
      </c>
    </row>
    <row r="34">
      <c r="A34" s="28">
        <v>2022.0</v>
      </c>
      <c r="B34" s="29" t="s">
        <v>177</v>
      </c>
      <c r="C34" s="29" t="s">
        <v>9</v>
      </c>
      <c r="D34" s="30">
        <f t="array" ref="D34">INDEX(
  TP!C:C,
  MATCH(
    1,
    (TP!A:A = A34) * (TP!B:B = C34),
    0
  )
)
</f>
        <v>52.16</v>
      </c>
      <c r="E34" s="64">
        <f t="shared" si="1"/>
        <v>-4.978268209</v>
      </c>
      <c r="F34" s="32">
        <f t="shared" si="2"/>
        <v>0.099</v>
      </c>
      <c r="G34" s="33">
        <v>4.33</v>
      </c>
      <c r="H34" s="34">
        <f t="shared" si="3"/>
        <v>0.237</v>
      </c>
      <c r="I34" s="65">
        <f t="shared" si="4"/>
        <v>-0.7315197365</v>
      </c>
      <c r="J34" s="66">
        <f t="shared" ref="J34:J356" si="55">G34 * (2/(1+EXP(-7*(($D34/100)-0.5))))</f>
        <v>4.656725785</v>
      </c>
      <c r="K34" s="34">
        <f t="shared" si="6"/>
        <v>0.36</v>
      </c>
      <c r="L34" s="65">
        <f t="shared" si="7"/>
        <v>-0.4450675633</v>
      </c>
      <c r="M34" s="33">
        <v>60.47</v>
      </c>
      <c r="N34" s="34">
        <f t="shared" si="8"/>
        <v>0.164</v>
      </c>
      <c r="O34" s="65">
        <f t="shared" si="9"/>
        <v>-0.9597412062</v>
      </c>
      <c r="P34" s="36">
        <f t="shared" si="10"/>
        <v>4432.782221</v>
      </c>
      <c r="Q34" s="65">
        <f t="shared" si="11"/>
        <v>-0.7684145348</v>
      </c>
      <c r="R34" s="40">
        <f t="shared" si="12"/>
        <v>0.218</v>
      </c>
      <c r="S34" s="33">
        <v>2.62</v>
      </c>
      <c r="T34" s="66">
        <f t="shared" si="13"/>
        <v>2.81769551</v>
      </c>
      <c r="U34" s="34">
        <f t="shared" si="14"/>
        <v>0.22</v>
      </c>
      <c r="V34" s="65">
        <f t="shared" si="15"/>
        <v>-1.044326744</v>
      </c>
      <c r="W34" s="33">
        <v>34.62</v>
      </c>
      <c r="X34" s="34">
        <f t="shared" si="16"/>
        <v>0.008</v>
      </c>
      <c r="Y34" s="65">
        <f t="shared" si="17"/>
        <v>-2.761564287</v>
      </c>
      <c r="Z34" s="36">
        <f t="shared" si="18"/>
        <v>2242.34759</v>
      </c>
      <c r="AA34" s="35">
        <f t="shared" si="19"/>
        <v>-1.963069907</v>
      </c>
      <c r="AB34" s="40">
        <f t="shared" si="20"/>
        <v>0.023</v>
      </c>
      <c r="AC34" s="33">
        <v>6.36</v>
      </c>
      <c r="AD34" s="40">
        <f t="shared" si="21"/>
        <v>0.514</v>
      </c>
      <c r="AE34" s="65">
        <f t="shared" si="22"/>
        <v>-0.03897811</v>
      </c>
      <c r="AF34" s="67">
        <f t="shared" si="23"/>
        <v>-2.770462552</v>
      </c>
      <c r="AG34" s="68">
        <f t="shared" si="24"/>
        <v>0.079</v>
      </c>
      <c r="AH34" s="33">
        <v>15.92</v>
      </c>
      <c r="AI34" s="34">
        <f t="shared" si="25"/>
        <v>0.325</v>
      </c>
      <c r="AJ34" s="65">
        <f t="shared" si="26"/>
        <v>-0.4911620819</v>
      </c>
      <c r="AK34" s="33">
        <v>89.24</v>
      </c>
      <c r="AL34" s="34">
        <f t="shared" si="27"/>
        <v>0.082</v>
      </c>
      <c r="AM34" s="65">
        <f t="shared" si="28"/>
        <v>-1.419710979</v>
      </c>
      <c r="AN34" s="36">
        <f t="shared" si="29"/>
        <v>7105.304728</v>
      </c>
      <c r="AO34" s="35">
        <f t="shared" si="30"/>
        <v>-0.714038067</v>
      </c>
      <c r="AP34" s="69">
        <f t="shared" si="31"/>
        <v>0.175</v>
      </c>
      <c r="AQ34" s="33">
        <v>14.31</v>
      </c>
      <c r="AR34" s="34">
        <f t="shared" si="32"/>
        <v>0.133</v>
      </c>
      <c r="AS34" s="65">
        <f t="shared" si="33"/>
        <v>-1.135668666</v>
      </c>
      <c r="AT34" s="42">
        <v>73.24</v>
      </c>
      <c r="AU34" s="34">
        <f t="shared" si="34"/>
        <v>0.376</v>
      </c>
      <c r="AV34" s="65">
        <f t="shared" si="35"/>
        <v>-0.209685182</v>
      </c>
      <c r="AW34" s="36">
        <f t="shared" si="36"/>
        <v>5791.829921</v>
      </c>
      <c r="AX34" s="35">
        <f t="shared" si="37"/>
        <v>-0.7792541267</v>
      </c>
      <c r="AY34" s="69">
        <f t="shared" si="38"/>
        <v>0.192</v>
      </c>
      <c r="AZ34" s="33">
        <v>3.63</v>
      </c>
      <c r="BA34" s="34">
        <f t="shared" si="39"/>
        <v>0.088</v>
      </c>
      <c r="BB34" s="65">
        <f t="shared" si="40"/>
        <v>-1.213305779</v>
      </c>
      <c r="BC34" s="33">
        <v>47.22</v>
      </c>
      <c r="BD34" s="34">
        <f t="shared" si="41"/>
        <v>0.311</v>
      </c>
      <c r="BE34" s="65">
        <f t="shared" si="42"/>
        <v>-0.4743564668</v>
      </c>
      <c r="BF34" s="36">
        <f t="shared" si="43"/>
        <v>2758.723369</v>
      </c>
      <c r="BG34" s="35">
        <f t="shared" si="44"/>
        <v>-1.178659729</v>
      </c>
      <c r="BH34" s="69">
        <f t="shared" si="45"/>
        <v>0.124</v>
      </c>
      <c r="BI34" s="33">
        <v>7.26</v>
      </c>
      <c r="BJ34" s="34">
        <f t="shared" si="46"/>
        <v>0.35</v>
      </c>
      <c r="BK34" s="65">
        <f t="shared" si="47"/>
        <v>-0.4464905112</v>
      </c>
      <c r="BL34" s="33">
        <v>76.39</v>
      </c>
      <c r="BM34" s="34">
        <f t="shared" si="48"/>
        <v>0.89</v>
      </c>
      <c r="BN34" s="65">
        <f t="shared" si="49"/>
        <v>1.213259143</v>
      </c>
      <c r="BO34" s="36">
        <f t="shared" si="50"/>
        <v>5873.72275</v>
      </c>
      <c r="BP34" s="35">
        <f t="shared" si="51"/>
        <v>0.4641462664</v>
      </c>
      <c r="BQ34" s="69">
        <f t="shared" si="52"/>
        <v>0.661</v>
      </c>
      <c r="BR34" s="70">
        <f t="shared" si="53"/>
        <v>-2.207805657</v>
      </c>
      <c r="BS34" s="71">
        <f t="shared" si="54"/>
        <v>0.215</v>
      </c>
      <c r="BT34" s="45"/>
    </row>
    <row r="35">
      <c r="A35" s="28">
        <v>2023.0</v>
      </c>
      <c r="B35" s="29" t="s">
        <v>176</v>
      </c>
      <c r="C35" s="29" t="s">
        <v>9</v>
      </c>
      <c r="D35" s="30">
        <f t="array" ref="D35">INDEX(
  TP!C:C,
  MATCH(
    1,
    (TP!A:A = A35) * (TP!B:B = C35),
    0
  )
)
</f>
        <v>51.35</v>
      </c>
      <c r="E35" s="64">
        <f t="shared" si="1"/>
        <v>2.924190941</v>
      </c>
      <c r="F35" s="32">
        <f t="shared" si="2"/>
        <v>0.777</v>
      </c>
      <c r="G35" s="33">
        <v>3.95</v>
      </c>
      <c r="H35" s="34">
        <f t="shared" si="3"/>
        <v>0.141</v>
      </c>
      <c r="I35" s="65">
        <f t="shared" si="4"/>
        <v>-1.006155194</v>
      </c>
      <c r="J35" s="66">
        <f t="shared" si="55"/>
        <v>4.136498731</v>
      </c>
      <c r="K35" s="34">
        <f t="shared" si="6"/>
        <v>0.212</v>
      </c>
      <c r="L35" s="65">
        <f t="shared" si="7"/>
        <v>-0.8061847295</v>
      </c>
      <c r="M35" s="33">
        <v>62.12</v>
      </c>
      <c r="N35" s="34">
        <f t="shared" si="8"/>
        <v>0.243</v>
      </c>
      <c r="O35" s="65">
        <f t="shared" si="9"/>
        <v>-0.6713269522</v>
      </c>
      <c r="P35" s="36">
        <f t="shared" si="10"/>
        <v>4300.213783</v>
      </c>
      <c r="Q35" s="65">
        <f t="shared" si="11"/>
        <v>-0.9350861336</v>
      </c>
      <c r="R35" s="40">
        <f t="shared" si="12"/>
        <v>0.144</v>
      </c>
      <c r="S35" s="33">
        <v>4.54</v>
      </c>
      <c r="T35" s="66">
        <f t="shared" si="13"/>
        <v>4.754355503</v>
      </c>
      <c r="U35" s="34">
        <f t="shared" si="14"/>
        <v>0.822</v>
      </c>
      <c r="V35" s="65">
        <f t="shared" si="15"/>
        <v>0.653376721</v>
      </c>
      <c r="W35" s="33">
        <v>51.32</v>
      </c>
      <c r="X35" s="34">
        <f t="shared" si="16"/>
        <v>0.206</v>
      </c>
      <c r="Y35" s="65">
        <f t="shared" si="17"/>
        <v>-0.8447565745</v>
      </c>
      <c r="Z35" s="36">
        <f t="shared" si="18"/>
        <v>4342.097197</v>
      </c>
      <c r="AA35" s="35">
        <f t="shared" si="19"/>
        <v>-0.04201061829</v>
      </c>
      <c r="AB35" s="40">
        <f t="shared" si="20"/>
        <v>0.483</v>
      </c>
      <c r="AC35" s="33">
        <v>7.68</v>
      </c>
      <c r="AD35" s="40">
        <f t="shared" si="21"/>
        <v>0.853</v>
      </c>
      <c r="AE35" s="65">
        <f t="shared" si="22"/>
        <v>1.018032443</v>
      </c>
      <c r="AF35" s="67">
        <f t="shared" si="23"/>
        <v>0.04093569062</v>
      </c>
      <c r="AG35" s="68">
        <f t="shared" si="24"/>
        <v>0.511</v>
      </c>
      <c r="AH35" s="33">
        <v>22.63</v>
      </c>
      <c r="AI35" s="34">
        <f t="shared" si="25"/>
        <v>0.802</v>
      </c>
      <c r="AJ35" s="65">
        <f t="shared" si="26"/>
        <v>0.8044456356</v>
      </c>
      <c r="AK35" s="33">
        <v>96.57</v>
      </c>
      <c r="AL35" s="34">
        <f t="shared" si="27"/>
        <v>0.799</v>
      </c>
      <c r="AM35" s="65">
        <f t="shared" si="28"/>
        <v>0.7487895811</v>
      </c>
      <c r="AN35" s="36">
        <f t="shared" si="29"/>
        <v>8596.915068</v>
      </c>
      <c r="AO35" s="35">
        <f t="shared" si="30"/>
        <v>0.8738666944</v>
      </c>
      <c r="AP35" s="69">
        <f t="shared" si="31"/>
        <v>0.833</v>
      </c>
      <c r="AQ35" s="33">
        <v>22.72</v>
      </c>
      <c r="AR35" s="34">
        <f t="shared" si="32"/>
        <v>0.932</v>
      </c>
      <c r="AS35" s="65">
        <f t="shared" si="33"/>
        <v>1.362210047</v>
      </c>
      <c r="AT35" s="33">
        <v>79.47</v>
      </c>
      <c r="AU35" s="34">
        <f t="shared" si="34"/>
        <v>0.802</v>
      </c>
      <c r="AV35" s="65">
        <f t="shared" si="35"/>
        <v>0.8542793782</v>
      </c>
      <c r="AW35" s="36">
        <f t="shared" si="36"/>
        <v>7292.901361</v>
      </c>
      <c r="AX35" s="35">
        <f t="shared" si="37"/>
        <v>1.339113911</v>
      </c>
      <c r="AY35" s="69">
        <f t="shared" si="38"/>
        <v>0.907</v>
      </c>
      <c r="AZ35" s="33">
        <v>5.17</v>
      </c>
      <c r="BA35" s="34">
        <f t="shared" si="39"/>
        <v>0.387</v>
      </c>
      <c r="BB35" s="65">
        <f t="shared" si="40"/>
        <v>-0.401395733</v>
      </c>
      <c r="BC35" s="33">
        <v>50.29</v>
      </c>
      <c r="BD35" s="34">
        <f t="shared" si="41"/>
        <v>0.466</v>
      </c>
      <c r="BE35" s="65">
        <f t="shared" si="42"/>
        <v>-0.05445929709</v>
      </c>
      <c r="BF35" s="36">
        <f t="shared" si="43"/>
        <v>3488.564248</v>
      </c>
      <c r="BG35" s="35">
        <f t="shared" si="44"/>
        <v>-0.2412472572</v>
      </c>
      <c r="BH35" s="69">
        <f t="shared" si="45"/>
        <v>0.401</v>
      </c>
      <c r="BI35" s="33">
        <v>9.0</v>
      </c>
      <c r="BJ35" s="34">
        <f t="shared" si="46"/>
        <v>0.695</v>
      </c>
      <c r="BK35" s="65">
        <f t="shared" si="47"/>
        <v>0.5254819602</v>
      </c>
      <c r="BL35" s="33">
        <v>74.75</v>
      </c>
      <c r="BM35" s="34">
        <f t="shared" si="48"/>
        <v>0.839</v>
      </c>
      <c r="BN35" s="65">
        <f t="shared" si="49"/>
        <v>0.9642060249</v>
      </c>
      <c r="BO35" s="36">
        <f t="shared" si="50"/>
        <v>6267.989269</v>
      </c>
      <c r="BP35" s="35">
        <f t="shared" si="51"/>
        <v>0.9115219024</v>
      </c>
      <c r="BQ35" s="69">
        <f t="shared" si="52"/>
        <v>0.825</v>
      </c>
      <c r="BR35" s="70">
        <f t="shared" si="53"/>
        <v>2.883255251</v>
      </c>
      <c r="BS35" s="71">
        <f t="shared" si="54"/>
        <v>0.831</v>
      </c>
    </row>
    <row r="36">
      <c r="A36" s="28">
        <v>2023.0</v>
      </c>
      <c r="B36" s="29" t="s">
        <v>178</v>
      </c>
      <c r="C36" s="29" t="s">
        <v>9</v>
      </c>
      <c r="D36" s="30">
        <f t="array" ref="D36">INDEX(
  TP!C:C,
  MATCH(
    1,
    (TP!A:A = A36) * (TP!B:B = C36),
    0
  )
)
</f>
        <v>51.35</v>
      </c>
      <c r="E36" s="64">
        <f t="shared" si="1"/>
        <v>2.088246024</v>
      </c>
      <c r="F36" s="32">
        <f t="shared" si="2"/>
        <v>0.698</v>
      </c>
      <c r="G36" s="33">
        <v>4.94</v>
      </c>
      <c r="H36" s="34">
        <f t="shared" si="3"/>
        <v>0.415</v>
      </c>
      <c r="I36" s="65">
        <f t="shared" si="4"/>
        <v>-0.2906575553</v>
      </c>
      <c r="J36" s="66">
        <f t="shared" si="55"/>
        <v>5.17324145</v>
      </c>
      <c r="K36" s="34">
        <f t="shared" si="6"/>
        <v>0.504</v>
      </c>
      <c r="L36" s="65">
        <f t="shared" si="7"/>
        <v>-0.08652666909</v>
      </c>
      <c r="M36" s="33">
        <v>67.59</v>
      </c>
      <c r="N36" s="34">
        <f t="shared" si="8"/>
        <v>0.636</v>
      </c>
      <c r="O36" s="65">
        <f t="shared" si="9"/>
        <v>0.2848099991</v>
      </c>
      <c r="P36" s="36">
        <f t="shared" si="10"/>
        <v>5204.559104</v>
      </c>
      <c r="Q36" s="65">
        <f t="shared" si="11"/>
        <v>0.2019015401</v>
      </c>
      <c r="R36" s="40">
        <f t="shared" si="12"/>
        <v>0.582</v>
      </c>
      <c r="S36" s="33">
        <v>2.74</v>
      </c>
      <c r="T36" s="66">
        <f t="shared" si="13"/>
        <v>2.86936874</v>
      </c>
      <c r="U36" s="34">
        <f t="shared" si="14"/>
        <v>0.234</v>
      </c>
      <c r="V36" s="65">
        <f t="shared" si="15"/>
        <v>-0.9382202778</v>
      </c>
      <c r="W36" s="33">
        <v>53.33</v>
      </c>
      <c r="X36" s="34">
        <f t="shared" si="16"/>
        <v>0.28</v>
      </c>
      <c r="Y36" s="65">
        <f t="shared" si="17"/>
        <v>-0.6140509755</v>
      </c>
      <c r="Z36" s="36">
        <f t="shared" si="18"/>
        <v>3488.865397</v>
      </c>
      <c r="AA36" s="35">
        <f t="shared" si="19"/>
        <v>-0.8226317312</v>
      </c>
      <c r="AB36" s="40">
        <f t="shared" si="20"/>
        <v>0.215</v>
      </c>
      <c r="AC36" s="33">
        <v>5.75</v>
      </c>
      <c r="AD36" s="40">
        <f t="shared" si="21"/>
        <v>0.297</v>
      </c>
      <c r="AE36" s="65">
        <f t="shared" si="22"/>
        <v>-0.5274451078</v>
      </c>
      <c r="AF36" s="67">
        <f t="shared" si="23"/>
        <v>-1.148175299</v>
      </c>
      <c r="AG36" s="68">
        <f t="shared" si="24"/>
        <v>0.274</v>
      </c>
      <c r="AH36" s="33">
        <v>24.96</v>
      </c>
      <c r="AI36" s="34">
        <f t="shared" si="25"/>
        <v>0.893</v>
      </c>
      <c r="AJ36" s="65">
        <f t="shared" si="26"/>
        <v>1.254336244</v>
      </c>
      <c r="AK36" s="33">
        <v>96.89</v>
      </c>
      <c r="AL36" s="34">
        <f t="shared" si="27"/>
        <v>0.85</v>
      </c>
      <c r="AM36" s="65">
        <f t="shared" si="28"/>
        <v>0.8434580912</v>
      </c>
      <c r="AN36" s="36">
        <f t="shared" si="29"/>
        <v>8881.885069</v>
      </c>
      <c r="AO36" s="35">
        <f t="shared" si="30"/>
        <v>1.177233606</v>
      </c>
      <c r="AP36" s="69">
        <f t="shared" si="31"/>
        <v>0.895</v>
      </c>
      <c r="AQ36" s="33">
        <v>18.42</v>
      </c>
      <c r="AR36" s="34">
        <f t="shared" si="32"/>
        <v>0.54</v>
      </c>
      <c r="AS36" s="65">
        <f t="shared" si="33"/>
        <v>0.08505446234</v>
      </c>
      <c r="AT36" s="33">
        <v>83.37</v>
      </c>
      <c r="AU36" s="34">
        <f t="shared" si="34"/>
        <v>0.958</v>
      </c>
      <c r="AV36" s="65">
        <f t="shared" si="35"/>
        <v>1.520324608</v>
      </c>
      <c r="AW36" s="36">
        <f t="shared" si="36"/>
        <v>7167.503246</v>
      </c>
      <c r="AX36" s="35">
        <f t="shared" si="37"/>
        <v>1.162147411</v>
      </c>
      <c r="AY36" s="69">
        <f t="shared" si="38"/>
        <v>0.879</v>
      </c>
      <c r="AZ36" s="33">
        <v>4.62</v>
      </c>
      <c r="BA36" s="34">
        <f t="shared" si="39"/>
        <v>0.26</v>
      </c>
      <c r="BB36" s="65">
        <f t="shared" si="40"/>
        <v>-0.6913636066</v>
      </c>
      <c r="BC36" s="33">
        <v>60.4</v>
      </c>
      <c r="BD36" s="34">
        <f t="shared" si="41"/>
        <v>0.924</v>
      </c>
      <c r="BE36" s="65">
        <f t="shared" si="42"/>
        <v>1.328329102</v>
      </c>
      <c r="BF36" s="36">
        <f t="shared" si="43"/>
        <v>3974.904943</v>
      </c>
      <c r="BG36" s="35">
        <f t="shared" si="44"/>
        <v>0.3834119613</v>
      </c>
      <c r="BH36" s="69">
        <f t="shared" si="45"/>
        <v>0.644</v>
      </c>
      <c r="BI36" s="33">
        <v>7.95</v>
      </c>
      <c r="BJ36" s="34">
        <f t="shared" si="46"/>
        <v>0.506</v>
      </c>
      <c r="BK36" s="65">
        <f t="shared" si="47"/>
        <v>-0.06105315184</v>
      </c>
      <c r="BL36" s="33">
        <v>74.14</v>
      </c>
      <c r="BM36" s="34">
        <f t="shared" si="48"/>
        <v>0.819</v>
      </c>
      <c r="BN36" s="65">
        <f t="shared" si="49"/>
        <v>0.8715704138</v>
      </c>
      <c r="BO36" s="36">
        <f t="shared" si="50"/>
        <v>5917.330684</v>
      </c>
      <c r="BP36" s="35">
        <f t="shared" si="51"/>
        <v>0.5136283454</v>
      </c>
      <c r="BQ36" s="69">
        <f t="shared" si="52"/>
        <v>0.681</v>
      </c>
      <c r="BR36" s="70">
        <f t="shared" si="53"/>
        <v>3.236421323</v>
      </c>
      <c r="BS36" s="71">
        <f t="shared" si="54"/>
        <v>0.864</v>
      </c>
    </row>
    <row r="37">
      <c r="A37" s="28">
        <v>2023.0</v>
      </c>
      <c r="B37" s="29" t="s">
        <v>179</v>
      </c>
      <c r="C37" s="29" t="s">
        <v>9</v>
      </c>
      <c r="D37" s="30">
        <f t="array" ref="D37">INDEX(
  TP!C:C,
  MATCH(
    1,
    (TP!A:A = A37) * (TP!B:B = C37),
    0
  )
)
</f>
        <v>51.35</v>
      </c>
      <c r="E37" s="64">
        <f>sum(AF37+BR37)</f>
        <v>1.186916578</v>
      </c>
      <c r="F37" s="32">
        <f t="shared" si="2"/>
        <v>0.582</v>
      </c>
      <c r="G37" s="33">
        <v>5.86</v>
      </c>
      <c r="H37" s="34">
        <f t="shared" si="3"/>
        <v>0.681</v>
      </c>
      <c r="I37" s="65">
        <f t="shared" si="4"/>
        <v>0.3742493409</v>
      </c>
      <c r="J37" s="66">
        <f t="shared" si="55"/>
        <v>6.136679129</v>
      </c>
      <c r="K37" s="34">
        <f t="shared" si="6"/>
        <v>0.748</v>
      </c>
      <c r="L37" s="65">
        <f t="shared" si="7"/>
        <v>0.582246478</v>
      </c>
      <c r="M37" s="33">
        <v>59.38</v>
      </c>
      <c r="N37" s="34">
        <f t="shared" si="8"/>
        <v>0.107</v>
      </c>
      <c r="O37" s="65">
        <f t="shared" si="9"/>
        <v>-1.15026941</v>
      </c>
      <c r="P37" s="36">
        <f t="shared" si="10"/>
        <v>4936.67012</v>
      </c>
      <c r="Q37" s="65">
        <f t="shared" si="11"/>
        <v>-0.1349017421</v>
      </c>
      <c r="R37" s="40">
        <f t="shared" si="12"/>
        <v>0.444</v>
      </c>
      <c r="S37" s="33">
        <v>3.97</v>
      </c>
      <c r="T37" s="66">
        <f t="shared" si="13"/>
        <v>4.157443028</v>
      </c>
      <c r="U37" s="34">
        <f t="shared" si="14"/>
        <v>0.658</v>
      </c>
      <c r="V37" s="65">
        <f t="shared" si="15"/>
        <v>0.1493710047</v>
      </c>
      <c r="W37" s="33">
        <v>63.08</v>
      </c>
      <c r="X37" s="34">
        <f t="shared" si="16"/>
        <v>0.675</v>
      </c>
      <c r="Y37" s="65">
        <f t="shared" si="17"/>
        <v>0.5050433479</v>
      </c>
      <c r="Z37" s="36">
        <f t="shared" si="18"/>
        <v>5003.083863</v>
      </c>
      <c r="AA37" s="35">
        <f t="shared" si="19"/>
        <v>0.5627255703</v>
      </c>
      <c r="AB37" s="40">
        <f t="shared" si="20"/>
        <v>0.706</v>
      </c>
      <c r="AC37" s="33">
        <v>7.04</v>
      </c>
      <c r="AD37" s="40">
        <f t="shared" si="21"/>
        <v>0.712</v>
      </c>
      <c r="AE37" s="65">
        <f t="shared" si="22"/>
        <v>0.5055424777</v>
      </c>
      <c r="AF37" s="67">
        <f t="shared" si="23"/>
        <v>0.9333663059</v>
      </c>
      <c r="AG37" s="68">
        <f t="shared" si="24"/>
        <v>0.681</v>
      </c>
      <c r="AH37" s="33">
        <v>18.99</v>
      </c>
      <c r="AI37" s="34">
        <f t="shared" si="25"/>
        <v>0.599</v>
      </c>
      <c r="AJ37" s="65">
        <f t="shared" si="26"/>
        <v>0.1016122389</v>
      </c>
      <c r="AK37" s="33">
        <v>94.53</v>
      </c>
      <c r="AL37" s="34">
        <f t="shared" si="27"/>
        <v>0.458</v>
      </c>
      <c r="AM37" s="65">
        <f t="shared" si="28"/>
        <v>0.145277829</v>
      </c>
      <c r="AN37" s="36">
        <f t="shared" si="29"/>
        <v>7970.171562</v>
      </c>
      <c r="AO37" s="35">
        <f t="shared" si="30"/>
        <v>0.206662284</v>
      </c>
      <c r="AP37" s="69">
        <f t="shared" si="31"/>
        <v>0.571</v>
      </c>
      <c r="AQ37" s="33">
        <v>19.6</v>
      </c>
      <c r="AR37" s="34">
        <f t="shared" si="32"/>
        <v>0.678</v>
      </c>
      <c r="AS37" s="65">
        <f t="shared" si="33"/>
        <v>0.4355297158</v>
      </c>
      <c r="AT37" s="42">
        <v>69.78</v>
      </c>
      <c r="AU37" s="34">
        <f t="shared" si="34"/>
        <v>0.181</v>
      </c>
      <c r="AV37" s="65">
        <f t="shared" si="35"/>
        <v>-0.8005868479</v>
      </c>
      <c r="AW37" s="36">
        <f t="shared" si="36"/>
        <v>6118.43921</v>
      </c>
      <c r="AX37" s="35">
        <f t="shared" si="37"/>
        <v>-0.3183309092</v>
      </c>
      <c r="AY37" s="69">
        <f t="shared" si="38"/>
        <v>0.342</v>
      </c>
      <c r="AZ37" s="33">
        <v>6.84</v>
      </c>
      <c r="BA37" s="34">
        <f t="shared" si="39"/>
        <v>0.723</v>
      </c>
      <c r="BB37" s="65">
        <f t="shared" si="40"/>
        <v>0.479052174</v>
      </c>
      <c r="BC37" s="33">
        <v>45.54</v>
      </c>
      <c r="BD37" s="34">
        <f t="shared" si="41"/>
        <v>0.234</v>
      </c>
      <c r="BE37" s="65">
        <f t="shared" si="42"/>
        <v>-0.7041373284</v>
      </c>
      <c r="BF37" s="36">
        <f t="shared" si="43"/>
        <v>3574.911693</v>
      </c>
      <c r="BG37" s="35">
        <f t="shared" si="44"/>
        <v>-0.1303420249</v>
      </c>
      <c r="BH37" s="69">
        <f t="shared" si="45"/>
        <v>0.432</v>
      </c>
      <c r="BI37" s="33">
        <v>9.46</v>
      </c>
      <c r="BJ37" s="34">
        <f t="shared" si="46"/>
        <v>0.771</v>
      </c>
      <c r="BK37" s="65">
        <f t="shared" si="47"/>
        <v>0.7824401998</v>
      </c>
      <c r="BL37" s="33">
        <v>69.03</v>
      </c>
      <c r="BM37" s="34">
        <f t="shared" si="48"/>
        <v>0.525</v>
      </c>
      <c r="BN37" s="65">
        <f t="shared" si="49"/>
        <v>0.09555734383</v>
      </c>
      <c r="BO37" s="36">
        <f t="shared" si="50"/>
        <v>5901.408091</v>
      </c>
      <c r="BP37" s="35">
        <f t="shared" si="51"/>
        <v>0.4955609225</v>
      </c>
      <c r="BQ37" s="69">
        <f t="shared" si="52"/>
        <v>0.669</v>
      </c>
      <c r="BR37" s="70">
        <f t="shared" si="53"/>
        <v>0.2535502724</v>
      </c>
      <c r="BS37" s="71">
        <f t="shared" si="54"/>
        <v>0.517</v>
      </c>
    </row>
    <row r="38">
      <c r="A38" s="28">
        <v>2023.0</v>
      </c>
      <c r="B38" s="29" t="s">
        <v>180</v>
      </c>
      <c r="C38" s="29" t="s">
        <v>9</v>
      </c>
      <c r="D38" s="30">
        <f t="array" ref="D38">INDEX(
  TP!C:C,
  MATCH(
    1,
    (TP!A:A = A38) * (TP!B:B = C38),
    0
  )
)
</f>
        <v>51.35</v>
      </c>
      <c r="E38" s="64">
        <f t="shared" ref="E38:E39" si="56">sum(AF38,BR38)</f>
        <v>-5.715048073</v>
      </c>
      <c r="F38" s="32">
        <f t="shared" si="2"/>
        <v>0.065</v>
      </c>
      <c r="G38" s="33">
        <v>6.8</v>
      </c>
      <c r="H38" s="34">
        <f t="shared" si="3"/>
        <v>0.85</v>
      </c>
      <c r="I38" s="65">
        <f t="shared" si="4"/>
        <v>1.053610735</v>
      </c>
      <c r="J38" s="66">
        <f t="shared" si="55"/>
        <v>7.121061106</v>
      </c>
      <c r="K38" s="34">
        <f t="shared" si="6"/>
        <v>0.887</v>
      </c>
      <c r="L38" s="65">
        <f t="shared" si="7"/>
        <v>1.265558172</v>
      </c>
      <c r="M38" s="33">
        <v>61.78</v>
      </c>
      <c r="N38" s="34">
        <f t="shared" si="8"/>
        <v>0.229</v>
      </c>
      <c r="O38" s="65">
        <f t="shared" si="9"/>
        <v>-0.7307577682</v>
      </c>
      <c r="P38" s="36">
        <f t="shared" si="10"/>
        <v>5473.899177</v>
      </c>
      <c r="Q38" s="65">
        <f t="shared" si="11"/>
        <v>0.5405292035</v>
      </c>
      <c r="R38" s="40">
        <f t="shared" si="12"/>
        <v>0.732</v>
      </c>
      <c r="S38" s="33">
        <v>2.34</v>
      </c>
      <c r="T38" s="66">
        <f t="shared" si="13"/>
        <v>2.450482792</v>
      </c>
      <c r="U38" s="34">
        <f t="shared" si="14"/>
        <v>0.13</v>
      </c>
      <c r="V38" s="65">
        <f t="shared" si="15"/>
        <v>-1.2919085</v>
      </c>
      <c r="W38" s="33">
        <v>46.3</v>
      </c>
      <c r="X38" s="34">
        <f t="shared" si="16"/>
        <v>0.076</v>
      </c>
      <c r="Y38" s="65">
        <f t="shared" si="17"/>
        <v>-1.420946677</v>
      </c>
      <c r="Z38" s="36">
        <f t="shared" si="18"/>
        <v>2772.473935</v>
      </c>
      <c r="AA38" s="35">
        <f t="shared" si="19"/>
        <v>-1.478057725</v>
      </c>
      <c r="AB38" s="40">
        <f t="shared" si="20"/>
        <v>0.073</v>
      </c>
      <c r="AC38" s="33">
        <v>5.66</v>
      </c>
      <c r="AD38" s="40">
        <f t="shared" si="21"/>
        <v>0.274</v>
      </c>
      <c r="AE38" s="65">
        <f t="shared" si="22"/>
        <v>-0.5995140091</v>
      </c>
      <c r="AF38" s="67">
        <f t="shared" si="23"/>
        <v>-1.537042531</v>
      </c>
      <c r="AG38" s="68">
        <f t="shared" si="24"/>
        <v>0.209</v>
      </c>
      <c r="AH38" s="33">
        <v>13.09</v>
      </c>
      <c r="AI38" s="34">
        <f t="shared" si="25"/>
        <v>0.116</v>
      </c>
      <c r="AJ38" s="65">
        <f t="shared" si="26"/>
        <v>-1.037595739</v>
      </c>
      <c r="AK38" s="33">
        <v>92.05</v>
      </c>
      <c r="AL38" s="34">
        <f t="shared" si="27"/>
        <v>0.186</v>
      </c>
      <c r="AM38" s="65">
        <f t="shared" si="28"/>
        <v>-0.5884031246</v>
      </c>
      <c r="AN38" s="36">
        <f t="shared" si="29"/>
        <v>6854.777933</v>
      </c>
      <c r="AO38" s="35">
        <f t="shared" si="30"/>
        <v>-0.9807382099</v>
      </c>
      <c r="AP38" s="69">
        <f t="shared" si="31"/>
        <v>0.119</v>
      </c>
      <c r="AQ38" s="33">
        <v>15.47</v>
      </c>
      <c r="AR38" s="34">
        <f t="shared" si="32"/>
        <v>0.218</v>
      </c>
      <c r="AS38" s="65">
        <f t="shared" si="33"/>
        <v>-0.7911336714</v>
      </c>
      <c r="AT38" s="42">
        <v>73.39</v>
      </c>
      <c r="AU38" s="34">
        <f t="shared" si="34"/>
        <v>0.398</v>
      </c>
      <c r="AV38" s="65">
        <f t="shared" si="35"/>
        <v>-0.1840680578</v>
      </c>
      <c r="AW38" s="36">
        <f t="shared" si="36"/>
        <v>5959.040235</v>
      </c>
      <c r="AX38" s="35">
        <f t="shared" si="37"/>
        <v>-0.5432806915</v>
      </c>
      <c r="AY38" s="69">
        <f t="shared" si="38"/>
        <v>0.277</v>
      </c>
      <c r="AZ38" s="33">
        <v>3.6</v>
      </c>
      <c r="BA38" s="34">
        <f t="shared" si="39"/>
        <v>0.082</v>
      </c>
      <c r="BB38" s="65">
        <f t="shared" si="40"/>
        <v>-1.229122209</v>
      </c>
      <c r="BC38" s="33">
        <v>31.33</v>
      </c>
      <c r="BD38" s="34">
        <f t="shared" si="41"/>
        <v>0.008</v>
      </c>
      <c r="BE38" s="65">
        <f t="shared" si="42"/>
        <v>-2.647700449</v>
      </c>
      <c r="BF38" s="36">
        <f t="shared" si="43"/>
        <v>1822.621648</v>
      </c>
      <c r="BG38" s="35">
        <f t="shared" si="44"/>
        <v>-2.380994996</v>
      </c>
      <c r="BH38" s="69">
        <f t="shared" si="45"/>
        <v>0.011</v>
      </c>
      <c r="BI38" s="33">
        <v>6.85</v>
      </c>
      <c r="BJ38" s="34">
        <f t="shared" si="46"/>
        <v>0.266</v>
      </c>
      <c r="BK38" s="65">
        <f t="shared" si="47"/>
        <v>-0.6755185073</v>
      </c>
      <c r="BL38" s="33">
        <v>69.62</v>
      </c>
      <c r="BM38" s="34">
        <f t="shared" si="48"/>
        <v>0.562</v>
      </c>
      <c r="BN38" s="65">
        <f t="shared" si="49"/>
        <v>0.1851557218</v>
      </c>
      <c r="BO38" s="36">
        <f t="shared" si="50"/>
        <v>5224.092384</v>
      </c>
      <c r="BP38" s="35">
        <f t="shared" si="51"/>
        <v>-0.2729916445</v>
      </c>
      <c r="BQ38" s="69">
        <f t="shared" si="52"/>
        <v>0.39</v>
      </c>
      <c r="BR38" s="70">
        <f t="shared" si="53"/>
        <v>-4.178005542</v>
      </c>
      <c r="BS38" s="71">
        <f t="shared" si="54"/>
        <v>0.088</v>
      </c>
      <c r="BT38" s="45"/>
    </row>
    <row r="39">
      <c r="A39" s="28">
        <v>2024.0</v>
      </c>
      <c r="B39" s="29" t="s">
        <v>176</v>
      </c>
      <c r="C39" s="29" t="s">
        <v>9</v>
      </c>
      <c r="D39" s="30">
        <f t="array" ref="D39">INDEX(
  TP!C:C,
  MATCH(
    1,
    (TP!A:A = A39) * (TP!B:B = C39),
    0
  )
)
</f>
        <v>50.24</v>
      </c>
      <c r="E39" s="64">
        <f t="shared" si="56"/>
        <v>4.607176841</v>
      </c>
      <c r="F39" s="32">
        <f t="shared" si="2"/>
        <v>0.901</v>
      </c>
      <c r="G39" s="33">
        <v>4.93</v>
      </c>
      <c r="H39" s="34">
        <f t="shared" si="3"/>
        <v>0.41</v>
      </c>
      <c r="I39" s="65">
        <f t="shared" si="4"/>
        <v>-0.2978848042</v>
      </c>
      <c r="J39" s="66">
        <f t="shared" si="55"/>
        <v>4.971411026</v>
      </c>
      <c r="K39" s="34">
        <f t="shared" si="6"/>
        <v>0.45</v>
      </c>
      <c r="L39" s="65">
        <f t="shared" si="7"/>
        <v>-0.226627862</v>
      </c>
      <c r="M39" s="33">
        <v>68.25</v>
      </c>
      <c r="N39" s="34">
        <f t="shared" si="8"/>
        <v>0.672</v>
      </c>
      <c r="O39" s="65">
        <f t="shared" si="9"/>
        <v>0.4001757007</v>
      </c>
      <c r="P39" s="36">
        <f t="shared" si="10"/>
        <v>5159.406976</v>
      </c>
      <c r="Q39" s="65">
        <f t="shared" si="11"/>
        <v>0.1451340515</v>
      </c>
      <c r="R39" s="40">
        <f t="shared" si="12"/>
        <v>0.554</v>
      </c>
      <c r="S39" s="33">
        <v>5.0</v>
      </c>
      <c r="T39" s="66">
        <f t="shared" si="13"/>
        <v>5.041999012</v>
      </c>
      <c r="U39" s="34">
        <f t="shared" si="14"/>
        <v>0.876</v>
      </c>
      <c r="V39" s="65">
        <f t="shared" si="15"/>
        <v>1.060118176</v>
      </c>
      <c r="W39" s="33">
        <v>50.93</v>
      </c>
      <c r="X39" s="34">
        <f t="shared" si="16"/>
        <v>0.192</v>
      </c>
      <c r="Y39" s="65">
        <f t="shared" si="17"/>
        <v>-0.8895203475</v>
      </c>
      <c r="Z39" s="36">
        <f t="shared" si="18"/>
        <v>4429.210759</v>
      </c>
      <c r="AA39" s="35">
        <f t="shared" si="19"/>
        <v>0.03768951219</v>
      </c>
      <c r="AB39" s="40">
        <f t="shared" si="20"/>
        <v>0.52</v>
      </c>
      <c r="AC39" s="33">
        <v>8.3</v>
      </c>
      <c r="AD39" s="40">
        <f t="shared" si="21"/>
        <v>0.924</v>
      </c>
      <c r="AE39" s="65">
        <f t="shared" si="22"/>
        <v>1.514507096</v>
      </c>
      <c r="AF39" s="67">
        <f t="shared" si="23"/>
        <v>1.69733066</v>
      </c>
      <c r="AG39" s="68">
        <f t="shared" si="24"/>
        <v>0.828</v>
      </c>
      <c r="AH39" s="33">
        <v>22.17</v>
      </c>
      <c r="AI39" s="34">
        <f t="shared" si="25"/>
        <v>0.785</v>
      </c>
      <c r="AJ39" s="65">
        <f t="shared" si="26"/>
        <v>0.7156260305</v>
      </c>
      <c r="AK39" s="33">
        <v>95.15</v>
      </c>
      <c r="AL39" s="34">
        <f t="shared" si="27"/>
        <v>0.542</v>
      </c>
      <c r="AM39" s="65">
        <f t="shared" si="28"/>
        <v>0.3286980674</v>
      </c>
      <c r="AN39" s="36">
        <f t="shared" si="29"/>
        <v>8417.848828</v>
      </c>
      <c r="AO39" s="35">
        <f t="shared" si="30"/>
        <v>0.6832404111</v>
      </c>
      <c r="AP39" s="69">
        <f t="shared" si="31"/>
        <v>0.757</v>
      </c>
      <c r="AQ39" s="33">
        <v>23.15</v>
      </c>
      <c r="AR39" s="34">
        <f t="shared" si="32"/>
        <v>0.941</v>
      </c>
      <c r="AS39" s="65">
        <f t="shared" si="33"/>
        <v>1.489925606</v>
      </c>
      <c r="AT39" s="33">
        <v>75.98</v>
      </c>
      <c r="AU39" s="34">
        <f t="shared" si="34"/>
        <v>0.576</v>
      </c>
      <c r="AV39" s="65">
        <f t="shared" si="35"/>
        <v>0.2582542875</v>
      </c>
      <c r="AW39" s="36">
        <f t="shared" si="36"/>
        <v>7012.189656</v>
      </c>
      <c r="AX39" s="35">
        <f t="shared" si="37"/>
        <v>0.9429630758</v>
      </c>
      <c r="AY39" s="69">
        <f t="shared" si="38"/>
        <v>0.839</v>
      </c>
      <c r="AZ39" s="33">
        <v>7.48</v>
      </c>
      <c r="BA39" s="34">
        <f t="shared" si="39"/>
        <v>0.794</v>
      </c>
      <c r="BB39" s="65">
        <f t="shared" si="40"/>
        <v>0.816469336</v>
      </c>
      <c r="BC39" s="33">
        <v>51.25</v>
      </c>
      <c r="BD39" s="34">
        <f t="shared" si="41"/>
        <v>0.525</v>
      </c>
      <c r="BE39" s="65">
        <f t="shared" si="42"/>
        <v>0.07684405239</v>
      </c>
      <c r="BF39" s="36">
        <f t="shared" si="43"/>
        <v>4176.459961</v>
      </c>
      <c r="BG39" s="35">
        <f t="shared" si="44"/>
        <v>0.6422905653</v>
      </c>
      <c r="BH39" s="69">
        <f t="shared" si="45"/>
        <v>0.72</v>
      </c>
      <c r="BI39" s="33">
        <v>10.02</v>
      </c>
      <c r="BJ39" s="34">
        <f t="shared" si="46"/>
        <v>0.864</v>
      </c>
      <c r="BK39" s="65">
        <f t="shared" si="47"/>
        <v>1.095258926</v>
      </c>
      <c r="BL39" s="33">
        <v>69.0</v>
      </c>
      <c r="BM39" s="34">
        <f t="shared" si="48"/>
        <v>0.52</v>
      </c>
      <c r="BN39" s="65">
        <f t="shared" si="49"/>
        <v>0.0910014941</v>
      </c>
      <c r="BO39" s="36">
        <f t="shared" si="50"/>
        <v>6029.892047</v>
      </c>
      <c r="BP39" s="35">
        <f t="shared" si="51"/>
        <v>0.6413521288</v>
      </c>
      <c r="BQ39" s="69">
        <f t="shared" si="52"/>
        <v>0.729</v>
      </c>
      <c r="BR39" s="70">
        <f t="shared" si="53"/>
        <v>2.909846181</v>
      </c>
      <c r="BS39" s="71">
        <f t="shared" si="54"/>
        <v>0.836</v>
      </c>
    </row>
    <row r="40">
      <c r="A40" s="28">
        <v>2024.0</v>
      </c>
      <c r="B40" s="29" t="s">
        <v>181</v>
      </c>
      <c r="C40" s="29" t="s">
        <v>9</v>
      </c>
      <c r="D40" s="30">
        <f t="array" ref="D40">INDEX(
  TP!C:C,
  MATCH(
    1,
    (TP!A:A = A40) * (TP!B:B = C40),
    0
  )
)
</f>
        <v>50.24</v>
      </c>
      <c r="E40" s="64">
        <f>sum(AF40+BR40)</f>
        <v>-0.2048520491</v>
      </c>
      <c r="F40" s="32">
        <f t="shared" si="2"/>
        <v>0.46</v>
      </c>
      <c r="G40" s="33">
        <v>6.03</v>
      </c>
      <c r="H40" s="34">
        <f t="shared" si="3"/>
        <v>0.718</v>
      </c>
      <c r="I40" s="65">
        <f t="shared" si="4"/>
        <v>0.4971125717</v>
      </c>
      <c r="J40" s="66">
        <f t="shared" si="55"/>
        <v>6.080650809</v>
      </c>
      <c r="K40" s="34">
        <f t="shared" si="6"/>
        <v>0.734</v>
      </c>
      <c r="L40" s="65">
        <f t="shared" si="7"/>
        <v>0.5433542515</v>
      </c>
      <c r="M40" s="33">
        <v>72.88</v>
      </c>
      <c r="N40" s="34">
        <f t="shared" si="8"/>
        <v>0.887</v>
      </c>
      <c r="O40" s="65">
        <f t="shared" si="9"/>
        <v>1.209483577</v>
      </c>
      <c r="P40" s="36">
        <f t="shared" si="10"/>
        <v>6034.718467</v>
      </c>
      <c r="Q40" s="65">
        <f t="shared" si="11"/>
        <v>1.245618956</v>
      </c>
      <c r="R40" s="40">
        <f t="shared" si="12"/>
        <v>0.895</v>
      </c>
      <c r="S40" s="33">
        <v>5.21</v>
      </c>
      <c r="T40" s="66">
        <f t="shared" si="13"/>
        <v>5.253762971</v>
      </c>
      <c r="U40" s="34">
        <f t="shared" si="14"/>
        <v>0.898</v>
      </c>
      <c r="V40" s="65">
        <f t="shared" si="15"/>
        <v>1.245804493</v>
      </c>
      <c r="W40" s="33">
        <v>61.76</v>
      </c>
      <c r="X40" s="34">
        <f t="shared" si="16"/>
        <v>0.613</v>
      </c>
      <c r="Y40" s="65">
        <f t="shared" si="17"/>
        <v>0.3535351933</v>
      </c>
      <c r="Z40" s="36">
        <f t="shared" si="18"/>
        <v>5473.923169</v>
      </c>
      <c r="AA40" s="35">
        <f t="shared" si="19"/>
        <v>0.9934960868</v>
      </c>
      <c r="AB40" s="40">
        <f t="shared" si="20"/>
        <v>0.822</v>
      </c>
      <c r="AC40" s="33">
        <v>5.32</v>
      </c>
      <c r="AD40" s="40">
        <f t="shared" si="21"/>
        <v>0.184</v>
      </c>
      <c r="AE40" s="65">
        <f t="shared" si="22"/>
        <v>-0.8717743029</v>
      </c>
      <c r="AF40" s="67">
        <f t="shared" si="23"/>
        <v>1.36734074</v>
      </c>
      <c r="AG40" s="68">
        <f t="shared" si="24"/>
        <v>0.771</v>
      </c>
      <c r="AH40" s="33">
        <v>14.2</v>
      </c>
      <c r="AI40" s="34">
        <f t="shared" si="25"/>
        <v>0.164</v>
      </c>
      <c r="AJ40" s="65">
        <f t="shared" si="26"/>
        <v>-0.8232701704</v>
      </c>
      <c r="AK40" s="33">
        <v>94.96</v>
      </c>
      <c r="AL40" s="34">
        <f t="shared" si="27"/>
        <v>0.508</v>
      </c>
      <c r="AM40" s="65">
        <f t="shared" si="28"/>
        <v>0.2724886395</v>
      </c>
      <c r="AN40" s="36">
        <f t="shared" si="29"/>
        <v>7274.177956</v>
      </c>
      <c r="AO40" s="35">
        <f t="shared" si="30"/>
        <v>-0.5342628296</v>
      </c>
      <c r="AP40" s="69">
        <f t="shared" si="31"/>
        <v>0.237</v>
      </c>
      <c r="AQ40" s="33">
        <v>17.16</v>
      </c>
      <c r="AR40" s="34">
        <f t="shared" si="32"/>
        <v>0.395</v>
      </c>
      <c r="AS40" s="65">
        <f t="shared" si="33"/>
        <v>-0.2891818253</v>
      </c>
      <c r="AT40" s="33">
        <v>70.24</v>
      </c>
      <c r="AU40" s="34">
        <f t="shared" si="34"/>
        <v>0.209</v>
      </c>
      <c r="AV40" s="65">
        <f t="shared" si="35"/>
        <v>-0.7220276669</v>
      </c>
      <c r="AW40" s="36">
        <f t="shared" si="36"/>
        <v>5902.124939</v>
      </c>
      <c r="AX40" s="35">
        <f t="shared" si="37"/>
        <v>-0.6236016817</v>
      </c>
      <c r="AY40" s="69">
        <f t="shared" si="38"/>
        <v>0.251</v>
      </c>
      <c r="AZ40" s="33">
        <v>6.49</v>
      </c>
      <c r="BA40" s="34">
        <f t="shared" si="39"/>
        <v>0.636</v>
      </c>
      <c r="BB40" s="65">
        <f t="shared" si="40"/>
        <v>0.2945271636</v>
      </c>
      <c r="BC40" s="33">
        <v>43.31</v>
      </c>
      <c r="BD40" s="34">
        <f t="shared" si="41"/>
        <v>0.141</v>
      </c>
      <c r="BE40" s="65">
        <f t="shared" si="42"/>
        <v>-1.009144067</v>
      </c>
      <c r="BF40" s="36">
        <f t="shared" si="43"/>
        <v>3324.45324</v>
      </c>
      <c r="BG40" s="35">
        <f t="shared" si="44"/>
        <v>-0.4520325258</v>
      </c>
      <c r="BH40" s="69">
        <f t="shared" si="45"/>
        <v>0.316</v>
      </c>
      <c r="BI40" s="33">
        <v>8.17</v>
      </c>
      <c r="BJ40" s="34">
        <f t="shared" si="46"/>
        <v>0.542</v>
      </c>
      <c r="BK40" s="65">
        <f t="shared" si="47"/>
        <v>0.06183991926</v>
      </c>
      <c r="BL40" s="33">
        <v>68.13</v>
      </c>
      <c r="BM40" s="34">
        <f t="shared" si="48"/>
        <v>0.444</v>
      </c>
      <c r="BN40" s="65">
        <f t="shared" si="49"/>
        <v>-0.04111814795</v>
      </c>
      <c r="BO40" s="36">
        <f t="shared" si="50"/>
        <v>5497.904765</v>
      </c>
      <c r="BP40" s="35">
        <f t="shared" si="51"/>
        <v>0.03770424796</v>
      </c>
      <c r="BQ40" s="69">
        <f t="shared" si="52"/>
        <v>0.528</v>
      </c>
      <c r="BR40" s="70">
        <f t="shared" si="53"/>
        <v>-1.572192789</v>
      </c>
      <c r="BS40" s="71">
        <f t="shared" si="54"/>
        <v>0.266</v>
      </c>
    </row>
    <row r="41">
      <c r="A41" s="28">
        <v>2024.0</v>
      </c>
      <c r="B41" s="29" t="s">
        <v>180</v>
      </c>
      <c r="C41" s="29" t="s">
        <v>9</v>
      </c>
      <c r="D41" s="30">
        <f t="array" ref="D41">INDEX(
  TP!C:C,
  MATCH(
    1,
    (TP!A:A = A41) * (TP!B:B = C41),
    0
  )
)
</f>
        <v>50.24</v>
      </c>
      <c r="E41" s="64">
        <f t="shared" ref="E41:E44" si="57">sum(AF41,BR41)</f>
        <v>-6.140603264</v>
      </c>
      <c r="F41" s="32">
        <f t="shared" si="2"/>
        <v>0.056</v>
      </c>
      <c r="G41" s="33">
        <v>5.05</v>
      </c>
      <c r="H41" s="34">
        <f t="shared" si="3"/>
        <v>0.444</v>
      </c>
      <c r="I41" s="65">
        <f t="shared" si="4"/>
        <v>-0.2111578177</v>
      </c>
      <c r="J41" s="66">
        <f t="shared" si="55"/>
        <v>5.092419002</v>
      </c>
      <c r="K41" s="34">
        <f t="shared" si="6"/>
        <v>0.479</v>
      </c>
      <c r="L41" s="65">
        <f t="shared" si="7"/>
        <v>-0.1426298133</v>
      </c>
      <c r="M41" s="33">
        <v>62.72</v>
      </c>
      <c r="N41" s="34">
        <f t="shared" si="8"/>
        <v>0.288</v>
      </c>
      <c r="O41" s="65">
        <f t="shared" si="9"/>
        <v>-0.5664490416</v>
      </c>
      <c r="P41" s="36">
        <f t="shared" si="10"/>
        <v>4794.592668</v>
      </c>
      <c r="Q41" s="65">
        <f t="shared" si="11"/>
        <v>-0.3135285439</v>
      </c>
      <c r="R41" s="40">
        <f t="shared" si="12"/>
        <v>0.356</v>
      </c>
      <c r="S41" s="33">
        <v>2.24</v>
      </c>
      <c r="T41" s="66">
        <f t="shared" si="13"/>
        <v>2.258815557</v>
      </c>
      <c r="U41" s="34">
        <f t="shared" si="14"/>
        <v>0.088</v>
      </c>
      <c r="V41" s="65">
        <f t="shared" si="15"/>
        <v>-1.380330555</v>
      </c>
      <c r="W41" s="33">
        <v>49.33</v>
      </c>
      <c r="X41" s="34">
        <f t="shared" si="16"/>
        <v>0.13</v>
      </c>
      <c r="Y41" s="65">
        <f t="shared" si="17"/>
        <v>-1.073166595</v>
      </c>
      <c r="Z41" s="36">
        <f t="shared" si="18"/>
        <v>2817.606106</v>
      </c>
      <c r="AA41" s="35">
        <f t="shared" si="19"/>
        <v>-1.436766337</v>
      </c>
      <c r="AB41" s="40">
        <f t="shared" si="20"/>
        <v>0.079</v>
      </c>
      <c r="AC41" s="33">
        <v>5.24</v>
      </c>
      <c r="AD41" s="40">
        <f t="shared" si="21"/>
        <v>0.164</v>
      </c>
      <c r="AE41" s="65">
        <f t="shared" si="22"/>
        <v>-0.9358355485</v>
      </c>
      <c r="AF41" s="67">
        <f t="shared" si="23"/>
        <v>-2.686130429</v>
      </c>
      <c r="AG41" s="68">
        <f t="shared" si="24"/>
        <v>0.09</v>
      </c>
      <c r="AH41" s="33">
        <v>15.68</v>
      </c>
      <c r="AI41" s="34">
        <f t="shared" si="25"/>
        <v>0.288</v>
      </c>
      <c r="AJ41" s="65">
        <f t="shared" si="26"/>
        <v>-0.5375027454</v>
      </c>
      <c r="AK41" s="33">
        <v>95.62</v>
      </c>
      <c r="AL41" s="34">
        <f t="shared" si="27"/>
        <v>0.627</v>
      </c>
      <c r="AM41" s="65">
        <f t="shared" si="28"/>
        <v>0.4677424416</v>
      </c>
      <c r="AN41" s="36">
        <f t="shared" si="29"/>
        <v>7574.828876</v>
      </c>
      <c r="AO41" s="35">
        <f t="shared" si="30"/>
        <v>-0.214202681</v>
      </c>
      <c r="AP41" s="69">
        <f t="shared" si="31"/>
        <v>0.384</v>
      </c>
      <c r="AQ41" s="33">
        <v>15.53</v>
      </c>
      <c r="AR41" s="34">
        <f t="shared" si="32"/>
        <v>0.22</v>
      </c>
      <c r="AS41" s="65">
        <f t="shared" si="33"/>
        <v>-0.7733128958</v>
      </c>
      <c r="AT41" s="42">
        <v>70.96</v>
      </c>
      <c r="AU41" s="34">
        <f t="shared" si="34"/>
        <v>0.251</v>
      </c>
      <c r="AV41" s="65">
        <f t="shared" si="35"/>
        <v>-0.5990654705</v>
      </c>
      <c r="AW41" s="36">
        <f t="shared" si="36"/>
        <v>5769.210438</v>
      </c>
      <c r="AX41" s="35">
        <f t="shared" si="37"/>
        <v>-0.8111755849</v>
      </c>
      <c r="AY41" s="69">
        <f t="shared" si="38"/>
        <v>0.178</v>
      </c>
      <c r="AZ41" s="33">
        <v>4.0</v>
      </c>
      <c r="BA41" s="34">
        <f t="shared" si="39"/>
        <v>0.15</v>
      </c>
      <c r="BB41" s="65">
        <f t="shared" si="40"/>
        <v>-1.018236482</v>
      </c>
      <c r="BC41" s="33">
        <v>39.55</v>
      </c>
      <c r="BD41" s="34">
        <f t="shared" si="41"/>
        <v>0.065</v>
      </c>
      <c r="BE41" s="65">
        <f t="shared" si="42"/>
        <v>-1.523415519</v>
      </c>
      <c r="BF41" s="36">
        <f t="shared" si="43"/>
        <v>2426.533479</v>
      </c>
      <c r="BG41" s="35">
        <f t="shared" si="44"/>
        <v>-1.60532663</v>
      </c>
      <c r="BH41" s="69">
        <f t="shared" si="45"/>
        <v>0.051</v>
      </c>
      <c r="BI41" s="33">
        <v>6.21</v>
      </c>
      <c r="BJ41" s="34">
        <f t="shared" si="46"/>
        <v>0.136</v>
      </c>
      <c r="BK41" s="65">
        <f t="shared" si="47"/>
        <v>-1.033025623</v>
      </c>
      <c r="BL41" s="33">
        <v>65.87</v>
      </c>
      <c r="BM41" s="34">
        <f t="shared" si="48"/>
        <v>0.339</v>
      </c>
      <c r="BN41" s="65">
        <f t="shared" si="49"/>
        <v>-0.384325494</v>
      </c>
      <c r="BO41" s="36">
        <f t="shared" si="50"/>
        <v>4738.700166</v>
      </c>
      <c r="BP41" s="35">
        <f t="shared" si="51"/>
        <v>-0.8237679389</v>
      </c>
      <c r="BQ41" s="69">
        <f t="shared" si="52"/>
        <v>0.195</v>
      </c>
      <c r="BR41" s="70">
        <f t="shared" si="53"/>
        <v>-3.454472835</v>
      </c>
      <c r="BS41" s="71">
        <f t="shared" si="54"/>
        <v>0.138</v>
      </c>
      <c r="BT41" s="45"/>
    </row>
    <row r="42">
      <c r="A42" s="28">
        <v>2025.0</v>
      </c>
      <c r="B42" s="29" t="s">
        <v>176</v>
      </c>
      <c r="C42" s="29" t="s">
        <v>9</v>
      </c>
      <c r="D42" s="30">
        <f t="array" ref="D42">INDEX(
  TP!C:C,
  MATCH(
    1,
    (TP!A:A = A42) * (TP!B:B = C42),
    0
  )
)
</f>
        <v>51.61</v>
      </c>
      <c r="E42" s="64">
        <f t="shared" si="57"/>
        <v>3.786601823</v>
      </c>
      <c r="F42" s="32">
        <f t="shared" si="2"/>
        <v>0.845</v>
      </c>
      <c r="G42" s="33">
        <v>3.23</v>
      </c>
      <c r="H42" s="34">
        <f t="shared" si="3"/>
        <v>0.042</v>
      </c>
      <c r="I42" s="65">
        <f t="shared" si="4"/>
        <v>-1.526517112</v>
      </c>
      <c r="J42" s="66">
        <f t="shared" si="55"/>
        <v>3.411818097</v>
      </c>
      <c r="K42" s="34">
        <f t="shared" si="6"/>
        <v>0.088</v>
      </c>
      <c r="L42" s="65">
        <f t="shared" si="7"/>
        <v>-1.309223959</v>
      </c>
      <c r="M42" s="33">
        <v>70.3</v>
      </c>
      <c r="N42" s="34">
        <f t="shared" si="8"/>
        <v>0.799</v>
      </c>
      <c r="O42" s="65">
        <f t="shared" si="9"/>
        <v>0.7585085618</v>
      </c>
      <c r="P42" s="36">
        <f t="shared" si="10"/>
        <v>4414.177774</v>
      </c>
      <c r="Q42" s="65">
        <f t="shared" si="11"/>
        <v>-0.791804966</v>
      </c>
      <c r="R42" s="40">
        <f t="shared" si="12"/>
        <v>0.201</v>
      </c>
      <c r="S42" s="33">
        <v>3.65</v>
      </c>
      <c r="T42" s="66">
        <f t="shared" si="13"/>
        <v>3.855460079</v>
      </c>
      <c r="U42" s="34">
        <f t="shared" si="14"/>
        <v>0.568</v>
      </c>
      <c r="V42" s="65">
        <f t="shared" si="15"/>
        <v>-0.1335795728</v>
      </c>
      <c r="W42" s="33">
        <v>52.63</v>
      </c>
      <c r="X42" s="34">
        <f t="shared" si="16"/>
        <v>0.254</v>
      </c>
      <c r="Y42" s="65">
        <f t="shared" si="17"/>
        <v>-0.694396209</v>
      </c>
      <c r="Z42" s="36">
        <f t="shared" si="18"/>
        <v>4020.72628</v>
      </c>
      <c r="AA42" s="35">
        <f t="shared" si="19"/>
        <v>-0.3360326215</v>
      </c>
      <c r="AB42" s="40">
        <f t="shared" si="20"/>
        <v>0.37</v>
      </c>
      <c r="AC42" s="33">
        <v>8.17</v>
      </c>
      <c r="AD42" s="40">
        <f t="shared" si="21"/>
        <v>0.907</v>
      </c>
      <c r="AE42" s="65">
        <f t="shared" si="22"/>
        <v>1.410407572</v>
      </c>
      <c r="AF42" s="67">
        <f t="shared" si="23"/>
        <v>0.2825699845</v>
      </c>
      <c r="AG42" s="68">
        <f t="shared" si="24"/>
        <v>0.548</v>
      </c>
      <c r="AH42" s="33">
        <v>22.76</v>
      </c>
      <c r="AI42" s="34">
        <f t="shared" si="25"/>
        <v>0.811</v>
      </c>
      <c r="AJ42" s="65">
        <f t="shared" si="26"/>
        <v>0.8295468283</v>
      </c>
      <c r="AK42" s="33">
        <v>95.64</v>
      </c>
      <c r="AL42" s="34">
        <f t="shared" si="27"/>
        <v>0.63</v>
      </c>
      <c r="AM42" s="65">
        <f t="shared" si="28"/>
        <v>0.4736592235</v>
      </c>
      <c r="AN42" s="36">
        <f t="shared" si="29"/>
        <v>8528.894512</v>
      </c>
      <c r="AO42" s="35">
        <f t="shared" si="30"/>
        <v>0.8014549113</v>
      </c>
      <c r="AP42" s="69">
        <f t="shared" si="31"/>
        <v>0.816</v>
      </c>
      <c r="AQ42" s="33">
        <v>22.47</v>
      </c>
      <c r="AR42" s="34">
        <f t="shared" si="32"/>
        <v>0.918</v>
      </c>
      <c r="AS42" s="65">
        <f t="shared" si="33"/>
        <v>1.287956815</v>
      </c>
      <c r="AT42" s="42">
        <v>74.93</v>
      </c>
      <c r="AU42" s="34">
        <f t="shared" si="34"/>
        <v>0.494</v>
      </c>
      <c r="AV42" s="65">
        <f t="shared" si="35"/>
        <v>0.07893441776</v>
      </c>
      <c r="AW42" s="36">
        <f t="shared" si="36"/>
        <v>6853.258717</v>
      </c>
      <c r="AX42" s="35">
        <f t="shared" si="37"/>
        <v>0.718673803</v>
      </c>
      <c r="AY42" s="69">
        <f t="shared" si="38"/>
        <v>0.771</v>
      </c>
      <c r="AZ42" s="33">
        <v>7.59</v>
      </c>
      <c r="BA42" s="34">
        <f t="shared" si="39"/>
        <v>0.816</v>
      </c>
      <c r="BB42" s="65">
        <f t="shared" si="40"/>
        <v>0.8744629107</v>
      </c>
      <c r="BC42" s="33">
        <v>53.59</v>
      </c>
      <c r="BD42" s="34">
        <f t="shared" si="41"/>
        <v>0.616</v>
      </c>
      <c r="BE42" s="65">
        <f t="shared" si="42"/>
        <v>0.3968959667</v>
      </c>
      <c r="BF42" s="36">
        <f t="shared" si="43"/>
        <v>4393.480625</v>
      </c>
      <c r="BG42" s="35">
        <f t="shared" si="44"/>
        <v>0.921033348</v>
      </c>
      <c r="BH42" s="69">
        <f t="shared" si="45"/>
        <v>0.814</v>
      </c>
      <c r="BI42" s="33">
        <v>9.86</v>
      </c>
      <c r="BJ42" s="34">
        <f t="shared" si="46"/>
        <v>0.842</v>
      </c>
      <c r="BK42" s="65">
        <f t="shared" si="47"/>
        <v>1.005882147</v>
      </c>
      <c r="BL42" s="33">
        <v>73.7</v>
      </c>
      <c r="BM42" s="34">
        <f t="shared" si="48"/>
        <v>0.791</v>
      </c>
      <c r="BN42" s="65">
        <f t="shared" si="49"/>
        <v>0.8047512845</v>
      </c>
      <c r="BO42" s="36">
        <f t="shared" si="50"/>
        <v>6401.370246</v>
      </c>
      <c r="BP42" s="35">
        <f t="shared" si="51"/>
        <v>1.062869776</v>
      </c>
      <c r="BQ42" s="69">
        <f t="shared" si="52"/>
        <v>0.873</v>
      </c>
      <c r="BR42" s="70">
        <f t="shared" si="53"/>
        <v>3.504031839</v>
      </c>
      <c r="BS42" s="71">
        <f t="shared" si="54"/>
        <v>0.884</v>
      </c>
    </row>
    <row r="43">
      <c r="A43" s="28">
        <v>2025.0</v>
      </c>
      <c r="B43" s="29" t="s">
        <v>182</v>
      </c>
      <c r="C43" s="29" t="s">
        <v>9</v>
      </c>
      <c r="D43" s="30">
        <f t="array" ref="D43">INDEX(
  TP!C:C,
  MATCH(
    1,
    (TP!A:A = A43) * (TP!B:B = C43),
    0
  )
)
</f>
        <v>51.61</v>
      </c>
      <c r="E43" s="64">
        <f t="shared" si="57"/>
        <v>-2.534697701</v>
      </c>
      <c r="F43" s="32">
        <f t="shared" si="2"/>
        <v>0.246</v>
      </c>
      <c r="G43" s="33">
        <v>3.08</v>
      </c>
      <c r="H43" s="34">
        <f t="shared" si="3"/>
        <v>0.025</v>
      </c>
      <c r="I43" s="65">
        <f t="shared" si="4"/>
        <v>-1.634925845</v>
      </c>
      <c r="J43" s="66">
        <f t="shared" si="55"/>
        <v>3.253374532</v>
      </c>
      <c r="K43" s="34">
        <f t="shared" si="6"/>
        <v>0.054</v>
      </c>
      <c r="L43" s="65">
        <f t="shared" si="7"/>
        <v>-1.419208034</v>
      </c>
      <c r="M43" s="33">
        <v>62.67</v>
      </c>
      <c r="N43" s="34">
        <f t="shared" si="8"/>
        <v>0.277</v>
      </c>
      <c r="O43" s="65">
        <f t="shared" si="9"/>
        <v>-0.5751888675</v>
      </c>
      <c r="P43" s="36">
        <f t="shared" si="10"/>
        <v>3838.121513</v>
      </c>
      <c r="Q43" s="65">
        <f t="shared" si="11"/>
        <v>-1.516051393</v>
      </c>
      <c r="R43" s="40">
        <f t="shared" si="12"/>
        <v>0.048</v>
      </c>
      <c r="S43" s="33">
        <v>3.61</v>
      </c>
      <c r="T43" s="66">
        <f t="shared" si="13"/>
        <v>3.813208461</v>
      </c>
      <c r="U43" s="34">
        <f t="shared" si="14"/>
        <v>0.545</v>
      </c>
      <c r="V43" s="65">
        <f t="shared" si="15"/>
        <v>-0.168948395</v>
      </c>
      <c r="W43" s="33">
        <v>56.82</v>
      </c>
      <c r="X43" s="34">
        <f t="shared" si="16"/>
        <v>0.401</v>
      </c>
      <c r="Y43" s="65">
        <f t="shared" si="17"/>
        <v>-0.2134725972</v>
      </c>
      <c r="Z43" s="36">
        <f t="shared" si="18"/>
        <v>4316.815681</v>
      </c>
      <c r="AA43" s="35">
        <f t="shared" si="19"/>
        <v>-0.06514065786</v>
      </c>
      <c r="AB43" s="40">
        <f t="shared" si="20"/>
        <v>0.46</v>
      </c>
      <c r="AC43" s="33">
        <v>5.13</v>
      </c>
      <c r="AD43" s="40">
        <f t="shared" si="21"/>
        <v>0.144</v>
      </c>
      <c r="AE43" s="65">
        <f t="shared" si="22"/>
        <v>-1.023919761</v>
      </c>
      <c r="AF43" s="67">
        <f t="shared" si="23"/>
        <v>-2.605111812</v>
      </c>
      <c r="AG43" s="68">
        <f t="shared" si="24"/>
        <v>0.093</v>
      </c>
      <c r="AH43" s="33">
        <v>24.46</v>
      </c>
      <c r="AI43" s="34">
        <f t="shared" si="25"/>
        <v>0.873</v>
      </c>
      <c r="AJ43" s="65">
        <f t="shared" si="26"/>
        <v>1.157793195</v>
      </c>
      <c r="AK43" s="33">
        <v>97.65</v>
      </c>
      <c r="AL43" s="34">
        <f t="shared" si="27"/>
        <v>0.96</v>
      </c>
      <c r="AM43" s="65">
        <f t="shared" si="28"/>
        <v>1.068295803</v>
      </c>
      <c r="AN43" s="36">
        <f t="shared" si="29"/>
        <v>8898.095034</v>
      </c>
      <c r="AO43" s="35">
        <f t="shared" si="30"/>
        <v>1.194490043</v>
      </c>
      <c r="AP43" s="69">
        <f t="shared" si="31"/>
        <v>0.901</v>
      </c>
      <c r="AQ43" s="33">
        <v>16.54</v>
      </c>
      <c r="AR43" s="34">
        <f t="shared" si="32"/>
        <v>0.325</v>
      </c>
      <c r="AS43" s="65">
        <f t="shared" si="33"/>
        <v>-0.4733298399</v>
      </c>
      <c r="AT43" s="42">
        <v>73.7</v>
      </c>
      <c r="AU43" s="34">
        <f t="shared" si="34"/>
        <v>0.421</v>
      </c>
      <c r="AV43" s="65">
        <f t="shared" si="35"/>
        <v>-0.131126001</v>
      </c>
      <c r="AW43" s="36">
        <f t="shared" si="36"/>
        <v>6118.661178</v>
      </c>
      <c r="AX43" s="35">
        <f t="shared" si="37"/>
        <v>-0.3180176598</v>
      </c>
      <c r="AY43" s="69">
        <f t="shared" si="38"/>
        <v>0.345</v>
      </c>
      <c r="AZ43" s="33">
        <v>5.75</v>
      </c>
      <c r="BA43" s="34">
        <f t="shared" si="39"/>
        <v>0.489</v>
      </c>
      <c r="BB43" s="65">
        <f t="shared" si="40"/>
        <v>-0.09561142997</v>
      </c>
      <c r="BC43" s="33">
        <v>51.43</v>
      </c>
      <c r="BD43" s="34">
        <f t="shared" si="41"/>
        <v>0.537</v>
      </c>
      <c r="BE43" s="65">
        <f t="shared" si="42"/>
        <v>0.1014634304</v>
      </c>
      <c r="BF43" s="36">
        <f t="shared" si="43"/>
        <v>3743.78954</v>
      </c>
      <c r="BG43" s="35">
        <f t="shared" si="44"/>
        <v>0.08656580239</v>
      </c>
      <c r="BH43" s="69">
        <f t="shared" si="45"/>
        <v>0.525</v>
      </c>
      <c r="BI43" s="33">
        <v>6.28</v>
      </c>
      <c r="BJ43" s="34">
        <f t="shared" si="46"/>
        <v>0.144</v>
      </c>
      <c r="BK43" s="65">
        <f t="shared" si="47"/>
        <v>-0.9939232824</v>
      </c>
      <c r="BL43" s="33">
        <v>64.71</v>
      </c>
      <c r="BM43" s="34">
        <f t="shared" si="48"/>
        <v>0.268</v>
      </c>
      <c r="BN43" s="65">
        <f t="shared" si="49"/>
        <v>-0.5604850167</v>
      </c>
      <c r="BO43" s="36">
        <f t="shared" si="50"/>
        <v>4678.01812</v>
      </c>
      <c r="BP43" s="35">
        <f t="shared" si="51"/>
        <v>-0.8926240747</v>
      </c>
      <c r="BQ43" s="69">
        <f t="shared" si="52"/>
        <v>0.172</v>
      </c>
      <c r="BR43" s="70">
        <f t="shared" si="53"/>
        <v>0.07041411092</v>
      </c>
      <c r="BS43" s="71">
        <f t="shared" si="54"/>
        <v>0.483</v>
      </c>
      <c r="BT43" s="45"/>
    </row>
    <row r="44">
      <c r="A44" s="28">
        <v>2022.0</v>
      </c>
      <c r="B44" s="29" t="s">
        <v>183</v>
      </c>
      <c r="C44" s="29" t="s">
        <v>16</v>
      </c>
      <c r="D44" s="30">
        <f t="array" ref="D44">INDEX(
  TP!C:C,
  MATCH(
    1,
    (TP!A:A = A44) * (TP!B:B = C44),
    0
  )
)
</f>
        <v>47.25</v>
      </c>
      <c r="E44" s="64">
        <f t="shared" si="57"/>
        <v>1.789593204</v>
      </c>
      <c r="F44" s="32">
        <f t="shared" si="2"/>
        <v>0.667</v>
      </c>
      <c r="G44" s="33">
        <v>6.74</v>
      </c>
      <c r="H44" s="34">
        <f t="shared" si="3"/>
        <v>0.836</v>
      </c>
      <c r="I44" s="65">
        <f t="shared" si="4"/>
        <v>1.010247242</v>
      </c>
      <c r="J44" s="66">
        <f t="shared" si="55"/>
        <v>6.093270881</v>
      </c>
      <c r="K44" s="34">
        <f t="shared" si="6"/>
        <v>0.739</v>
      </c>
      <c r="L44" s="65">
        <f t="shared" si="7"/>
        <v>0.5521145122</v>
      </c>
      <c r="M44" s="33">
        <v>62.69</v>
      </c>
      <c r="N44" s="34">
        <f t="shared" si="8"/>
        <v>0.285</v>
      </c>
      <c r="O44" s="65">
        <f t="shared" si="9"/>
        <v>-0.5716929372</v>
      </c>
      <c r="P44" s="36">
        <f t="shared" si="10"/>
        <v>5195.67344</v>
      </c>
      <c r="Q44" s="65">
        <f t="shared" si="11"/>
        <v>0.1907300439</v>
      </c>
      <c r="R44" s="40">
        <f t="shared" si="12"/>
        <v>0.576</v>
      </c>
      <c r="S44" s="33">
        <v>5.28</v>
      </c>
      <c r="T44" s="66">
        <f t="shared" si="13"/>
        <v>4.773363539</v>
      </c>
      <c r="U44" s="34">
        <f t="shared" si="14"/>
        <v>0.831</v>
      </c>
      <c r="V44" s="65">
        <f t="shared" si="15"/>
        <v>1.307699932</v>
      </c>
      <c r="W44" s="33">
        <v>67.62</v>
      </c>
      <c r="X44" s="34">
        <f t="shared" si="16"/>
        <v>0.845</v>
      </c>
      <c r="Y44" s="65">
        <f t="shared" si="17"/>
        <v>1.026139576</v>
      </c>
      <c r="Z44" s="36">
        <f t="shared" si="18"/>
        <v>5731.993888</v>
      </c>
      <c r="AA44" s="35">
        <f t="shared" si="19"/>
        <v>1.229604788</v>
      </c>
      <c r="AB44" s="40">
        <f t="shared" si="20"/>
        <v>0.876</v>
      </c>
      <c r="AC44" s="33">
        <v>7.9</v>
      </c>
      <c r="AD44" s="40">
        <f t="shared" si="21"/>
        <v>0.879</v>
      </c>
      <c r="AE44" s="65">
        <f t="shared" si="22"/>
        <v>1.194200868</v>
      </c>
      <c r="AF44" s="67">
        <f t="shared" si="23"/>
        <v>2.614535699</v>
      </c>
      <c r="AG44" s="68">
        <f t="shared" si="24"/>
        <v>0.904</v>
      </c>
      <c r="AH44" s="33">
        <v>16.04</v>
      </c>
      <c r="AI44" s="34">
        <f t="shared" si="25"/>
        <v>0.339</v>
      </c>
      <c r="AJ44" s="65">
        <f t="shared" si="26"/>
        <v>-0.4679917501</v>
      </c>
      <c r="AK44" s="33">
        <v>93.1</v>
      </c>
      <c r="AL44" s="34">
        <f t="shared" si="27"/>
        <v>0.282</v>
      </c>
      <c r="AM44" s="65">
        <f t="shared" si="28"/>
        <v>-0.2777720757</v>
      </c>
      <c r="AN44" s="36">
        <f t="shared" si="29"/>
        <v>7431.159538</v>
      </c>
      <c r="AO44" s="35">
        <f t="shared" si="30"/>
        <v>-0.3671469319</v>
      </c>
      <c r="AP44" s="69">
        <f t="shared" si="31"/>
        <v>0.305</v>
      </c>
      <c r="AQ44" s="33">
        <v>19.16</v>
      </c>
      <c r="AR44" s="34">
        <f t="shared" si="32"/>
        <v>0.613</v>
      </c>
      <c r="AS44" s="65">
        <f t="shared" si="33"/>
        <v>0.3048440281</v>
      </c>
      <c r="AT44" s="42">
        <v>71.13</v>
      </c>
      <c r="AU44" s="34">
        <f t="shared" si="34"/>
        <v>0.26</v>
      </c>
      <c r="AV44" s="65">
        <f t="shared" si="35"/>
        <v>-0.5700327297</v>
      </c>
      <c r="AW44" s="36">
        <f t="shared" si="36"/>
        <v>6192.299384</v>
      </c>
      <c r="AX44" s="35">
        <f t="shared" si="37"/>
        <v>-0.2140966746</v>
      </c>
      <c r="AY44" s="69">
        <f t="shared" si="38"/>
        <v>0.412</v>
      </c>
      <c r="AZ44" s="33">
        <v>5.88</v>
      </c>
      <c r="BA44" s="34">
        <f t="shared" si="39"/>
        <v>0.511</v>
      </c>
      <c r="BB44" s="65">
        <f t="shared" si="40"/>
        <v>-0.02707356894</v>
      </c>
      <c r="BC44" s="33">
        <v>48.72</v>
      </c>
      <c r="BD44" s="34">
        <f t="shared" si="41"/>
        <v>0.384</v>
      </c>
      <c r="BE44" s="65">
        <f t="shared" si="42"/>
        <v>-0.2691949832</v>
      </c>
      <c r="BF44" s="36">
        <f t="shared" si="43"/>
        <v>3581.947486</v>
      </c>
      <c r="BG44" s="35">
        <f t="shared" si="44"/>
        <v>-0.1213052057</v>
      </c>
      <c r="BH44" s="69">
        <f t="shared" si="45"/>
        <v>0.441</v>
      </c>
      <c r="BI44" s="33">
        <v>8.7</v>
      </c>
      <c r="BJ44" s="34">
        <f t="shared" si="46"/>
        <v>0.636</v>
      </c>
      <c r="BK44" s="65">
        <f t="shared" si="47"/>
        <v>0.3579004996</v>
      </c>
      <c r="BL44" s="33">
        <v>64.74</v>
      </c>
      <c r="BM44" s="34">
        <f t="shared" si="48"/>
        <v>0.271</v>
      </c>
      <c r="BN44" s="65">
        <f t="shared" si="49"/>
        <v>-0.555929167</v>
      </c>
      <c r="BO44" s="36">
        <f t="shared" si="50"/>
        <v>5356.812472</v>
      </c>
      <c r="BP44" s="35">
        <f t="shared" si="51"/>
        <v>-0.1223936837</v>
      </c>
      <c r="BQ44" s="69">
        <f t="shared" si="52"/>
        <v>0.458</v>
      </c>
      <c r="BR44" s="70">
        <f t="shared" si="53"/>
        <v>-0.8249424959</v>
      </c>
      <c r="BS44" s="71">
        <f t="shared" si="54"/>
        <v>0.35</v>
      </c>
      <c r="BT44" s="45"/>
    </row>
    <row r="45">
      <c r="A45" s="28">
        <v>2022.0</v>
      </c>
      <c r="B45" s="29" t="s">
        <v>184</v>
      </c>
      <c r="C45" s="29" t="s">
        <v>16</v>
      </c>
      <c r="D45" s="30">
        <f t="array" ref="D45">INDEX(
  TP!C:C,
  MATCH(
    1,
    (TP!A:A = A45) * (TP!B:B = C45),
    0
  )
)
</f>
        <v>47.25</v>
      </c>
      <c r="E45" s="64">
        <f>sum(AF45+BR45)</f>
        <v>-0.7900738759</v>
      </c>
      <c r="F45" s="32">
        <f t="shared" si="2"/>
        <v>0.401</v>
      </c>
      <c r="G45" s="33">
        <v>6.04</v>
      </c>
      <c r="H45" s="34">
        <f t="shared" si="3"/>
        <v>0.72</v>
      </c>
      <c r="I45" s="65">
        <f t="shared" si="4"/>
        <v>0.5043398205</v>
      </c>
      <c r="J45" s="66">
        <f t="shared" si="55"/>
        <v>5.460438593</v>
      </c>
      <c r="K45" s="34">
        <f t="shared" si="6"/>
        <v>0.595</v>
      </c>
      <c r="L45" s="65">
        <f t="shared" si="7"/>
        <v>0.1128320868</v>
      </c>
      <c r="M45" s="33">
        <v>59.17</v>
      </c>
      <c r="N45" s="34">
        <f t="shared" si="8"/>
        <v>0.099</v>
      </c>
      <c r="O45" s="65">
        <f t="shared" si="9"/>
        <v>-1.186976679</v>
      </c>
      <c r="P45" s="36">
        <f t="shared" si="10"/>
        <v>4670.026874</v>
      </c>
      <c r="Q45" s="65">
        <f t="shared" si="11"/>
        <v>-0.4701388215</v>
      </c>
      <c r="R45" s="40">
        <f t="shared" si="12"/>
        <v>0.302</v>
      </c>
      <c r="S45" s="33">
        <v>5.01</v>
      </c>
      <c r="T45" s="66">
        <f t="shared" si="13"/>
        <v>4.529271085</v>
      </c>
      <c r="U45" s="34">
        <f t="shared" si="14"/>
        <v>0.76</v>
      </c>
      <c r="V45" s="65">
        <f t="shared" si="15"/>
        <v>1.068960382</v>
      </c>
      <c r="W45" s="33">
        <v>57.14</v>
      </c>
      <c r="X45" s="34">
        <f t="shared" si="16"/>
        <v>0.41</v>
      </c>
      <c r="Y45" s="65">
        <f t="shared" si="17"/>
        <v>-0.1767433476</v>
      </c>
      <c r="Z45" s="36">
        <f t="shared" si="18"/>
        <v>4724.284811</v>
      </c>
      <c r="AA45" s="35">
        <f t="shared" si="19"/>
        <v>0.3076525332</v>
      </c>
      <c r="AB45" s="40">
        <f t="shared" si="20"/>
        <v>0.616</v>
      </c>
      <c r="AC45" s="33">
        <v>6.47</v>
      </c>
      <c r="AD45" s="40">
        <f t="shared" si="21"/>
        <v>0.559</v>
      </c>
      <c r="AE45" s="65">
        <f t="shared" si="22"/>
        <v>0.04910610271</v>
      </c>
      <c r="AF45" s="67">
        <f t="shared" si="23"/>
        <v>-0.1133801855</v>
      </c>
      <c r="AG45" s="68">
        <f t="shared" si="24"/>
        <v>0.477</v>
      </c>
      <c r="AH45" s="33">
        <v>12.8</v>
      </c>
      <c r="AI45" s="34">
        <f t="shared" si="25"/>
        <v>0.099</v>
      </c>
      <c r="AJ45" s="65">
        <f t="shared" si="26"/>
        <v>-1.093590708</v>
      </c>
      <c r="AK45" s="33">
        <v>88.55</v>
      </c>
      <c r="AL45" s="34">
        <f t="shared" si="27"/>
        <v>0.065</v>
      </c>
      <c r="AM45" s="65">
        <f t="shared" si="28"/>
        <v>-1.623839954</v>
      </c>
      <c r="AN45" s="36">
        <f t="shared" si="29"/>
        <v>6542.301633</v>
      </c>
      <c r="AO45" s="35">
        <f t="shared" si="30"/>
        <v>-1.313387154</v>
      </c>
      <c r="AP45" s="69">
        <f t="shared" si="31"/>
        <v>0.065</v>
      </c>
      <c r="AQ45" s="33">
        <v>15.95</v>
      </c>
      <c r="AR45" s="34">
        <f t="shared" si="32"/>
        <v>0.26</v>
      </c>
      <c r="AS45" s="65">
        <f t="shared" si="33"/>
        <v>-0.6485674666</v>
      </c>
      <c r="AT45" s="42">
        <v>72.2</v>
      </c>
      <c r="AU45" s="34">
        <f t="shared" si="34"/>
        <v>0.322</v>
      </c>
      <c r="AV45" s="65">
        <f t="shared" si="35"/>
        <v>-0.3872972434</v>
      </c>
      <c r="AW45" s="36">
        <f t="shared" si="36"/>
        <v>5922.529754</v>
      </c>
      <c r="AX45" s="35">
        <f t="shared" si="37"/>
        <v>-0.5948056449</v>
      </c>
      <c r="AY45" s="69">
        <f t="shared" si="38"/>
        <v>0.263</v>
      </c>
      <c r="AZ45" s="33">
        <v>5.72</v>
      </c>
      <c r="BA45" s="34">
        <f t="shared" si="39"/>
        <v>0.483</v>
      </c>
      <c r="BB45" s="65">
        <f t="shared" si="40"/>
        <v>-0.1114278594</v>
      </c>
      <c r="BC45" s="33">
        <v>61.25</v>
      </c>
      <c r="BD45" s="34">
        <f t="shared" si="41"/>
        <v>0.938</v>
      </c>
      <c r="BE45" s="65">
        <f t="shared" si="42"/>
        <v>1.444587276</v>
      </c>
      <c r="BF45" s="36">
        <f t="shared" si="43"/>
        <v>4448.224953</v>
      </c>
      <c r="BG45" s="35">
        <f t="shared" si="44"/>
        <v>0.9913473261</v>
      </c>
      <c r="BH45" s="69">
        <f t="shared" si="45"/>
        <v>0.847</v>
      </c>
      <c r="BI45" s="33">
        <v>7.69</v>
      </c>
      <c r="BJ45" s="34">
        <f t="shared" si="46"/>
        <v>0.438</v>
      </c>
      <c r="BK45" s="65">
        <f t="shared" si="47"/>
        <v>-0.2062904177</v>
      </c>
      <c r="BL45" s="33">
        <v>72.09</v>
      </c>
      <c r="BM45" s="34">
        <f t="shared" si="48"/>
        <v>0.715</v>
      </c>
      <c r="BN45" s="65">
        <f t="shared" si="49"/>
        <v>0.5602540159</v>
      </c>
      <c r="BO45" s="36">
        <f t="shared" si="50"/>
        <v>5676.31923</v>
      </c>
      <c r="BP45" s="35">
        <f t="shared" si="51"/>
        <v>0.2401517829</v>
      </c>
      <c r="BQ45" s="69">
        <f t="shared" si="52"/>
        <v>0.585</v>
      </c>
      <c r="BR45" s="70">
        <f t="shared" si="53"/>
        <v>-0.6766936904</v>
      </c>
      <c r="BS45" s="71">
        <f t="shared" si="54"/>
        <v>0.367</v>
      </c>
      <c r="BT45" s="45"/>
    </row>
    <row r="46">
      <c r="A46" s="28">
        <v>2022.0</v>
      </c>
      <c r="B46" s="29" t="s">
        <v>185</v>
      </c>
      <c r="C46" s="29" t="s">
        <v>16</v>
      </c>
      <c r="D46" s="30">
        <f t="array" ref="D46">INDEX(
  TP!C:C,
  MATCH(
    1,
    (TP!A:A = A46) * (TP!B:B = C46),
    0
  )
)
</f>
        <v>47.25</v>
      </c>
      <c r="E46" s="64">
        <f t="shared" ref="E46:E94" si="58">sum(AF46,BR46)</f>
        <v>-1.118928906</v>
      </c>
      <c r="F46" s="32">
        <f t="shared" si="2"/>
        <v>0.384</v>
      </c>
      <c r="G46" s="33">
        <v>7.24</v>
      </c>
      <c r="H46" s="34">
        <f t="shared" si="3"/>
        <v>0.91</v>
      </c>
      <c r="I46" s="65">
        <f t="shared" si="4"/>
        <v>1.371609685</v>
      </c>
      <c r="J46" s="66">
        <f t="shared" si="55"/>
        <v>6.545293943</v>
      </c>
      <c r="K46" s="34">
        <f t="shared" si="6"/>
        <v>0.805</v>
      </c>
      <c r="L46" s="65">
        <f t="shared" si="7"/>
        <v>0.8658876731</v>
      </c>
      <c r="M46" s="33">
        <v>72.32</v>
      </c>
      <c r="N46" s="34">
        <f t="shared" si="8"/>
        <v>0.867</v>
      </c>
      <c r="O46" s="65">
        <f t="shared" si="9"/>
        <v>1.111597527</v>
      </c>
      <c r="P46" s="36">
        <f t="shared" si="10"/>
        <v>6182.798008</v>
      </c>
      <c r="Q46" s="65">
        <f t="shared" si="11"/>
        <v>1.43179188</v>
      </c>
      <c r="R46" s="40">
        <f t="shared" si="12"/>
        <v>0.932</v>
      </c>
      <c r="S46" s="33">
        <v>4.1</v>
      </c>
      <c r="T46" s="66">
        <f t="shared" si="13"/>
        <v>3.706589111</v>
      </c>
      <c r="U46" s="34">
        <f t="shared" si="14"/>
        <v>0.5</v>
      </c>
      <c r="V46" s="65">
        <f t="shared" si="15"/>
        <v>0.2643196769</v>
      </c>
      <c r="W46" s="33">
        <v>50.39</v>
      </c>
      <c r="X46" s="34">
        <f t="shared" si="16"/>
        <v>0.161</v>
      </c>
      <c r="Y46" s="65">
        <f t="shared" si="17"/>
        <v>-0.9515009561</v>
      </c>
      <c r="Z46" s="36">
        <f t="shared" si="18"/>
        <v>3773.731848</v>
      </c>
      <c r="AA46" s="35">
        <f t="shared" si="19"/>
        <v>-0.5620076364</v>
      </c>
      <c r="AB46" s="40">
        <f t="shared" si="20"/>
        <v>0.288</v>
      </c>
      <c r="AC46" s="33">
        <v>7.52</v>
      </c>
      <c r="AD46" s="40">
        <f t="shared" si="21"/>
        <v>0.825</v>
      </c>
      <c r="AE46" s="65">
        <f t="shared" si="22"/>
        <v>0.8899099513</v>
      </c>
      <c r="AF46" s="67">
        <f t="shared" si="23"/>
        <v>1.759694195</v>
      </c>
      <c r="AG46" s="68">
        <f t="shared" si="24"/>
        <v>0.839</v>
      </c>
      <c r="AH46" s="33">
        <v>15.22</v>
      </c>
      <c r="AI46" s="34">
        <f t="shared" si="25"/>
        <v>0.24</v>
      </c>
      <c r="AJ46" s="65">
        <f t="shared" si="26"/>
        <v>-0.6263223504</v>
      </c>
      <c r="AK46" s="33">
        <v>94.06</v>
      </c>
      <c r="AL46" s="34">
        <f t="shared" si="27"/>
        <v>0.404</v>
      </c>
      <c r="AM46" s="65">
        <f t="shared" si="28"/>
        <v>0.006233454717</v>
      </c>
      <c r="AN46" s="36">
        <f t="shared" si="29"/>
        <v>7377.204248</v>
      </c>
      <c r="AO46" s="35">
        <f t="shared" si="30"/>
        <v>-0.4245854326</v>
      </c>
      <c r="AP46" s="69">
        <f t="shared" si="31"/>
        <v>0.285</v>
      </c>
      <c r="AQ46" s="33">
        <v>13.99</v>
      </c>
      <c r="AR46" s="34">
        <f t="shared" si="32"/>
        <v>0.102</v>
      </c>
      <c r="AS46" s="65">
        <f t="shared" si="33"/>
        <v>-1.230712803</v>
      </c>
      <c r="AT46" s="42">
        <v>62.12</v>
      </c>
      <c r="AU46" s="34">
        <f t="shared" si="34"/>
        <v>0.031</v>
      </c>
      <c r="AV46" s="65">
        <f t="shared" si="35"/>
        <v>-2.108767993</v>
      </c>
      <c r="AW46" s="36">
        <f t="shared" si="36"/>
        <v>4874.428594</v>
      </c>
      <c r="AX46" s="35">
        <f t="shared" si="37"/>
        <v>-2.073925118</v>
      </c>
      <c r="AY46" s="69">
        <f t="shared" si="38"/>
        <v>0.028</v>
      </c>
      <c r="AZ46" s="33">
        <v>8.08</v>
      </c>
      <c r="BA46" s="34">
        <f t="shared" si="39"/>
        <v>0.873</v>
      </c>
      <c r="BB46" s="65">
        <f t="shared" si="40"/>
        <v>1.132797925</v>
      </c>
      <c r="BC46" s="33">
        <v>46.4</v>
      </c>
      <c r="BD46" s="34">
        <f t="shared" si="41"/>
        <v>0.28</v>
      </c>
      <c r="BE46" s="65">
        <f t="shared" si="42"/>
        <v>-0.5865114111</v>
      </c>
      <c r="BF46" s="36">
        <f t="shared" si="43"/>
        <v>3902.147369</v>
      </c>
      <c r="BG46" s="35">
        <f t="shared" si="44"/>
        <v>0.2899616504</v>
      </c>
      <c r="BH46" s="69">
        <f t="shared" si="45"/>
        <v>0.593</v>
      </c>
      <c r="BI46" s="33">
        <v>6.78</v>
      </c>
      <c r="BJ46" s="34">
        <f t="shared" si="46"/>
        <v>0.251</v>
      </c>
      <c r="BK46" s="65">
        <f t="shared" si="47"/>
        <v>-0.7146208481</v>
      </c>
      <c r="BL46" s="33">
        <v>65.24</v>
      </c>
      <c r="BM46" s="34">
        <f t="shared" si="48"/>
        <v>0.299</v>
      </c>
      <c r="BN46" s="65">
        <f t="shared" si="49"/>
        <v>-0.4799983382</v>
      </c>
      <c r="BO46" s="36">
        <f t="shared" si="50"/>
        <v>4874.148523</v>
      </c>
      <c r="BP46" s="35">
        <f t="shared" si="51"/>
        <v>-0.6700742016</v>
      </c>
      <c r="BQ46" s="69">
        <f t="shared" si="52"/>
        <v>0.246</v>
      </c>
      <c r="BR46" s="70">
        <f t="shared" si="53"/>
        <v>-2.878623101</v>
      </c>
      <c r="BS46" s="71">
        <f t="shared" si="54"/>
        <v>0.155</v>
      </c>
      <c r="BT46" s="45"/>
    </row>
    <row r="47">
      <c r="A47" s="28">
        <v>2022.0</v>
      </c>
      <c r="B47" s="29" t="s">
        <v>186</v>
      </c>
      <c r="C47" s="29" t="s">
        <v>16</v>
      </c>
      <c r="D47" s="30">
        <f t="array" ref="D47">INDEX(
  TP!C:C,
  MATCH(
    1,
    (TP!A:A = A47) * (TP!B:B = C47),
    0
  )
)
</f>
        <v>47.25</v>
      </c>
      <c r="E47" s="64">
        <f t="shared" si="58"/>
        <v>-3.00325451</v>
      </c>
      <c r="F47" s="32">
        <f t="shared" si="2"/>
        <v>0.209</v>
      </c>
      <c r="G47" s="33">
        <v>8.9</v>
      </c>
      <c r="H47" s="34">
        <f t="shared" si="3"/>
        <v>0.989</v>
      </c>
      <c r="I47" s="65">
        <f t="shared" si="4"/>
        <v>2.571332998</v>
      </c>
      <c r="J47" s="66">
        <f t="shared" si="55"/>
        <v>8.04601051</v>
      </c>
      <c r="K47" s="34">
        <f t="shared" si="6"/>
        <v>0.955</v>
      </c>
      <c r="L47" s="65">
        <f t="shared" si="7"/>
        <v>1.907614568</v>
      </c>
      <c r="M47" s="33">
        <v>62.68</v>
      </c>
      <c r="N47" s="34">
        <f t="shared" si="8"/>
        <v>0.282</v>
      </c>
      <c r="O47" s="65">
        <f t="shared" si="9"/>
        <v>-0.5734409023</v>
      </c>
      <c r="P47" s="36">
        <f t="shared" si="10"/>
        <v>5839.649954</v>
      </c>
      <c r="Q47" s="65">
        <f t="shared" si="11"/>
        <v>1.000369173</v>
      </c>
      <c r="R47" s="40">
        <f t="shared" si="12"/>
        <v>0.831</v>
      </c>
      <c r="S47" s="33">
        <v>4.58</v>
      </c>
      <c r="T47" s="66">
        <f t="shared" si="13"/>
        <v>4.140531251</v>
      </c>
      <c r="U47" s="34">
        <f t="shared" si="14"/>
        <v>0.644</v>
      </c>
      <c r="V47" s="65">
        <f t="shared" si="15"/>
        <v>0.6887455432</v>
      </c>
      <c r="W47" s="33">
        <v>50.68</v>
      </c>
      <c r="X47" s="34">
        <f t="shared" si="16"/>
        <v>0.172</v>
      </c>
      <c r="Y47" s="65">
        <f t="shared" si="17"/>
        <v>-0.9182150737</v>
      </c>
      <c r="Z47" s="36">
        <f t="shared" si="18"/>
        <v>4011.55073</v>
      </c>
      <c r="AA47" s="35">
        <f t="shared" si="19"/>
        <v>-0.3444273249</v>
      </c>
      <c r="AB47" s="40">
        <f t="shared" si="20"/>
        <v>0.364</v>
      </c>
      <c r="AC47" s="33">
        <v>4.48</v>
      </c>
      <c r="AD47" s="40">
        <f t="shared" si="21"/>
        <v>0.04</v>
      </c>
      <c r="AE47" s="65">
        <f t="shared" si="22"/>
        <v>-1.544417382</v>
      </c>
      <c r="AF47" s="67">
        <f t="shared" si="23"/>
        <v>-0.888475534</v>
      </c>
      <c r="AG47" s="68">
        <f t="shared" si="24"/>
        <v>0.328</v>
      </c>
      <c r="AH47" s="33">
        <v>11.78</v>
      </c>
      <c r="AI47" s="34">
        <f t="shared" si="25"/>
        <v>0.073</v>
      </c>
      <c r="AJ47" s="65">
        <f t="shared" si="26"/>
        <v>-1.290538527</v>
      </c>
      <c r="AK47" s="33">
        <v>91.49</v>
      </c>
      <c r="AL47" s="34">
        <f t="shared" si="27"/>
        <v>0.167</v>
      </c>
      <c r="AM47" s="65">
        <f t="shared" si="28"/>
        <v>-0.7540730173</v>
      </c>
      <c r="AN47" s="36">
        <f t="shared" si="29"/>
        <v>6561.760394</v>
      </c>
      <c r="AO47" s="35">
        <f t="shared" si="30"/>
        <v>-1.292672187</v>
      </c>
      <c r="AP47" s="69">
        <f t="shared" si="31"/>
        <v>0.071</v>
      </c>
      <c r="AQ47" s="33">
        <v>17.36</v>
      </c>
      <c r="AR47" s="34">
        <f t="shared" si="32"/>
        <v>0.41</v>
      </c>
      <c r="AS47" s="65">
        <f t="shared" si="33"/>
        <v>-0.22977924</v>
      </c>
      <c r="AT47" s="42">
        <v>76.53</v>
      </c>
      <c r="AU47" s="34">
        <f t="shared" si="34"/>
        <v>0.633</v>
      </c>
      <c r="AV47" s="65">
        <f t="shared" si="35"/>
        <v>0.352183743</v>
      </c>
      <c r="AW47" s="36">
        <f t="shared" si="36"/>
        <v>6454.95539</v>
      </c>
      <c r="AX47" s="35">
        <f t="shared" si="37"/>
        <v>0.1565732829</v>
      </c>
      <c r="AY47" s="69">
        <f t="shared" si="38"/>
        <v>0.548</v>
      </c>
      <c r="AZ47" s="33">
        <v>4.07</v>
      </c>
      <c r="BA47" s="34">
        <f t="shared" si="39"/>
        <v>0.172</v>
      </c>
      <c r="BB47" s="65">
        <f t="shared" si="40"/>
        <v>-0.9813314802</v>
      </c>
      <c r="BC47" s="33">
        <v>44.62</v>
      </c>
      <c r="BD47" s="34">
        <f t="shared" si="41"/>
        <v>0.181</v>
      </c>
      <c r="BE47" s="65">
        <f t="shared" si="42"/>
        <v>-0.829969705</v>
      </c>
      <c r="BF47" s="36">
        <f t="shared" si="43"/>
        <v>2761.244393</v>
      </c>
      <c r="BG47" s="35">
        <f t="shared" si="44"/>
        <v>-1.175421709</v>
      </c>
      <c r="BH47" s="69">
        <f t="shared" si="45"/>
        <v>0.127</v>
      </c>
      <c r="BI47" s="33">
        <v>6.83</v>
      </c>
      <c r="BJ47" s="34">
        <f t="shared" si="46"/>
        <v>0.26</v>
      </c>
      <c r="BK47" s="65">
        <f t="shared" si="47"/>
        <v>-0.6866906047</v>
      </c>
      <c r="BL47" s="33">
        <v>75.23</v>
      </c>
      <c r="BM47" s="34">
        <f t="shared" si="48"/>
        <v>0.847</v>
      </c>
      <c r="BN47" s="65">
        <f t="shared" si="49"/>
        <v>1.03709962</v>
      </c>
      <c r="BO47" s="36">
        <f t="shared" si="50"/>
        <v>5638.062415</v>
      </c>
      <c r="BP47" s="35">
        <f t="shared" si="51"/>
        <v>0.1967416374</v>
      </c>
      <c r="BQ47" s="69">
        <f t="shared" si="52"/>
        <v>0.571</v>
      </c>
      <c r="BR47" s="70">
        <f t="shared" si="53"/>
        <v>-2.114778976</v>
      </c>
      <c r="BS47" s="71">
        <f t="shared" si="54"/>
        <v>0.223</v>
      </c>
      <c r="BT47" s="45"/>
    </row>
    <row r="48">
      <c r="A48" s="28">
        <v>2023.0</v>
      </c>
      <c r="B48" s="29" t="s">
        <v>185</v>
      </c>
      <c r="C48" s="29" t="s">
        <v>16</v>
      </c>
      <c r="D48" s="30">
        <f t="array" ref="D48">INDEX(
  TP!C:C,
  MATCH(
    1,
    (TP!A:A = A48) * (TP!B:B = C48),
    0
  )
)
</f>
        <v>46.56</v>
      </c>
      <c r="E48" s="64">
        <f t="shared" si="58"/>
        <v>1.418644473</v>
      </c>
      <c r="F48" s="32">
        <f t="shared" si="2"/>
        <v>0.613</v>
      </c>
      <c r="G48" s="33">
        <v>6.12</v>
      </c>
      <c r="H48" s="34">
        <f t="shared" si="3"/>
        <v>0.734</v>
      </c>
      <c r="I48" s="65">
        <f t="shared" si="4"/>
        <v>0.5621578115</v>
      </c>
      <c r="J48" s="66">
        <f t="shared" si="55"/>
        <v>5.386691964</v>
      </c>
      <c r="K48" s="34">
        <f t="shared" si="6"/>
        <v>0.578</v>
      </c>
      <c r="L48" s="65">
        <f t="shared" si="7"/>
        <v>0.06164064336</v>
      </c>
      <c r="M48" s="33">
        <v>67.58</v>
      </c>
      <c r="N48" s="34">
        <f t="shared" si="8"/>
        <v>0.633</v>
      </c>
      <c r="O48" s="65">
        <f t="shared" si="9"/>
        <v>0.2830620339</v>
      </c>
      <c r="P48" s="36">
        <f t="shared" si="10"/>
        <v>5300.969</v>
      </c>
      <c r="Q48" s="65">
        <f t="shared" si="11"/>
        <v>0.3231128301</v>
      </c>
      <c r="R48" s="40">
        <f t="shared" si="12"/>
        <v>0.627</v>
      </c>
      <c r="S48" s="33">
        <v>4.0</v>
      </c>
      <c r="T48" s="66">
        <f t="shared" si="13"/>
        <v>3.520713702</v>
      </c>
      <c r="U48" s="34">
        <f t="shared" si="14"/>
        <v>0.435</v>
      </c>
      <c r="V48" s="65">
        <f t="shared" si="15"/>
        <v>0.1758976214</v>
      </c>
      <c r="W48" s="33">
        <v>59.44</v>
      </c>
      <c r="X48" s="34">
        <f t="shared" si="16"/>
        <v>0.492</v>
      </c>
      <c r="Y48" s="65">
        <f t="shared" si="17"/>
        <v>0.08724813382</v>
      </c>
      <c r="Z48" s="36">
        <f t="shared" si="18"/>
        <v>4335.693016</v>
      </c>
      <c r="AA48" s="35">
        <f t="shared" si="19"/>
        <v>-0.04786979881</v>
      </c>
      <c r="AB48" s="40">
        <f t="shared" si="20"/>
        <v>0.48</v>
      </c>
      <c r="AC48" s="33">
        <v>7.91</v>
      </c>
      <c r="AD48" s="40">
        <f t="shared" si="21"/>
        <v>0.881</v>
      </c>
      <c r="AE48" s="65">
        <f t="shared" si="22"/>
        <v>1.202208524</v>
      </c>
      <c r="AF48" s="67">
        <f t="shared" si="23"/>
        <v>1.477451555</v>
      </c>
      <c r="AG48" s="68">
        <f t="shared" si="24"/>
        <v>0.788</v>
      </c>
      <c r="AH48" s="33">
        <v>14.71</v>
      </c>
      <c r="AI48" s="34">
        <f t="shared" si="25"/>
        <v>0.198</v>
      </c>
      <c r="AJ48" s="65">
        <f t="shared" si="26"/>
        <v>-0.7247962604</v>
      </c>
      <c r="AK48" s="33">
        <v>92.78</v>
      </c>
      <c r="AL48" s="34">
        <f t="shared" si="27"/>
        <v>0.243</v>
      </c>
      <c r="AM48" s="65">
        <f t="shared" si="28"/>
        <v>-0.3724405858</v>
      </c>
      <c r="AN48" s="36">
        <f t="shared" si="29"/>
        <v>7193.375511</v>
      </c>
      <c r="AO48" s="35">
        <f t="shared" si="30"/>
        <v>-0.6202816667</v>
      </c>
      <c r="AP48" s="69">
        <f t="shared" si="31"/>
        <v>0.201</v>
      </c>
      <c r="AQ48" s="33">
        <v>17.45</v>
      </c>
      <c r="AR48" s="34">
        <f t="shared" si="32"/>
        <v>0.418</v>
      </c>
      <c r="AS48" s="65">
        <f t="shared" si="33"/>
        <v>-0.2030480766</v>
      </c>
      <c r="AT48" s="42">
        <v>65.38</v>
      </c>
      <c r="AU48" s="34">
        <f t="shared" si="34"/>
        <v>0.082</v>
      </c>
      <c r="AV48" s="65">
        <f t="shared" si="35"/>
        <v>-1.552022492</v>
      </c>
      <c r="AW48" s="36">
        <f t="shared" si="36"/>
        <v>5523.769956</v>
      </c>
      <c r="AX48" s="35">
        <f t="shared" si="37"/>
        <v>-1.157550353</v>
      </c>
      <c r="AY48" s="69">
        <f t="shared" si="38"/>
        <v>0.119</v>
      </c>
      <c r="AZ48" s="33">
        <v>9.54</v>
      </c>
      <c r="BA48" s="34">
        <f t="shared" si="39"/>
        <v>0.958</v>
      </c>
      <c r="BB48" s="65">
        <f t="shared" si="40"/>
        <v>1.902530826</v>
      </c>
      <c r="BC48" s="33">
        <v>51.91</v>
      </c>
      <c r="BD48" s="34">
        <f t="shared" si="41"/>
        <v>0.562</v>
      </c>
      <c r="BE48" s="65">
        <f t="shared" si="42"/>
        <v>0.1671151052</v>
      </c>
      <c r="BF48" s="36">
        <f t="shared" si="43"/>
        <v>4660.583066</v>
      </c>
      <c r="BG48" s="35">
        <f t="shared" si="44"/>
        <v>1.264101496</v>
      </c>
      <c r="BH48" s="69">
        <f t="shared" si="45"/>
        <v>0.901</v>
      </c>
      <c r="BI48" s="33">
        <v>9.26</v>
      </c>
      <c r="BJ48" s="34">
        <f t="shared" si="46"/>
        <v>0.737</v>
      </c>
      <c r="BK48" s="65">
        <f t="shared" si="47"/>
        <v>0.670719226</v>
      </c>
      <c r="BL48" s="33">
        <v>69.18</v>
      </c>
      <c r="BM48" s="34">
        <f t="shared" si="48"/>
        <v>0.537</v>
      </c>
      <c r="BN48" s="65">
        <f t="shared" si="49"/>
        <v>0.1183365925</v>
      </c>
      <c r="BO48" s="36">
        <f t="shared" si="50"/>
        <v>5865.594791</v>
      </c>
      <c r="BP48" s="35">
        <f t="shared" si="51"/>
        <v>0.4549234419</v>
      </c>
      <c r="BQ48" s="69">
        <f t="shared" si="52"/>
        <v>0.658</v>
      </c>
      <c r="BR48" s="70">
        <f t="shared" si="53"/>
        <v>-0.05880708203</v>
      </c>
      <c r="BS48" s="71">
        <f t="shared" si="54"/>
        <v>0.469</v>
      </c>
    </row>
    <row r="49">
      <c r="A49" s="28">
        <v>2024.0</v>
      </c>
      <c r="B49" s="29" t="s">
        <v>185</v>
      </c>
      <c r="C49" s="29" t="s">
        <v>16</v>
      </c>
      <c r="D49" s="30">
        <f t="array" ref="D49">INDEX(
  TP!C:C,
  MATCH(
    1,
    (TP!A:A = A49) * (TP!B:B = C49),
    0
  )
)
</f>
        <v>51.44</v>
      </c>
      <c r="E49" s="64">
        <f t="shared" si="58"/>
        <v>3.588502269</v>
      </c>
      <c r="F49" s="32">
        <f t="shared" si="2"/>
        <v>0.828</v>
      </c>
      <c r="G49" s="33">
        <v>5.04</v>
      </c>
      <c r="H49" s="34">
        <f t="shared" si="3"/>
        <v>0.438</v>
      </c>
      <c r="I49" s="65">
        <f t="shared" si="4"/>
        <v>-0.2183850666</v>
      </c>
      <c r="J49" s="66">
        <f t="shared" si="55"/>
        <v>5.293801138</v>
      </c>
      <c r="K49" s="34">
        <f t="shared" si="6"/>
        <v>0.55</v>
      </c>
      <c r="L49" s="65">
        <f t="shared" si="7"/>
        <v>-0.002839801404</v>
      </c>
      <c r="M49" s="33">
        <v>80.43</v>
      </c>
      <c r="N49" s="34">
        <f t="shared" si="8"/>
        <v>0.997</v>
      </c>
      <c r="O49" s="65">
        <f t="shared" si="9"/>
        <v>2.529197285</v>
      </c>
      <c r="P49" s="36">
        <f t="shared" si="10"/>
        <v>6259.071362</v>
      </c>
      <c r="Q49" s="65">
        <f t="shared" si="11"/>
        <v>1.527686514</v>
      </c>
      <c r="R49" s="40">
        <f t="shared" si="12"/>
        <v>0.946</v>
      </c>
      <c r="S49" s="33">
        <v>3.56</v>
      </c>
      <c r="T49" s="66">
        <f t="shared" si="13"/>
        <v>3.739272232</v>
      </c>
      <c r="U49" s="34">
        <f t="shared" si="14"/>
        <v>0.514</v>
      </c>
      <c r="V49" s="65">
        <f t="shared" si="15"/>
        <v>-0.2131594228</v>
      </c>
      <c r="W49" s="33">
        <v>64.62</v>
      </c>
      <c r="X49" s="34">
        <f t="shared" si="16"/>
        <v>0.754</v>
      </c>
      <c r="Y49" s="65">
        <f t="shared" si="17"/>
        <v>0.6818028616</v>
      </c>
      <c r="Z49" s="36">
        <f t="shared" si="18"/>
        <v>4861.044056</v>
      </c>
      <c r="AA49" s="35">
        <f t="shared" si="19"/>
        <v>0.4327734611</v>
      </c>
      <c r="AB49" s="40">
        <f t="shared" si="20"/>
        <v>0.647</v>
      </c>
      <c r="AC49" s="33">
        <v>7.05</v>
      </c>
      <c r="AD49" s="40">
        <f t="shared" si="21"/>
        <v>0.718</v>
      </c>
      <c r="AE49" s="65">
        <f t="shared" si="22"/>
        <v>0.5135501334</v>
      </c>
      <c r="AF49" s="67">
        <f t="shared" si="23"/>
        <v>2.474010108</v>
      </c>
      <c r="AG49" s="68">
        <f t="shared" si="24"/>
        <v>0.893</v>
      </c>
      <c r="AH49" s="33">
        <v>18.34</v>
      </c>
      <c r="AI49" s="34">
        <f t="shared" si="25"/>
        <v>0.528</v>
      </c>
      <c r="AJ49" s="65">
        <f t="shared" si="26"/>
        <v>-0.02389372474</v>
      </c>
      <c r="AK49" s="33">
        <v>95.52</v>
      </c>
      <c r="AL49" s="34">
        <f t="shared" si="27"/>
        <v>0.602</v>
      </c>
      <c r="AM49" s="65">
        <f t="shared" si="28"/>
        <v>0.4381585322</v>
      </c>
      <c r="AN49" s="36">
        <f t="shared" si="29"/>
        <v>7964.758672</v>
      </c>
      <c r="AO49" s="35">
        <f t="shared" si="30"/>
        <v>0.2008999525</v>
      </c>
      <c r="AP49" s="69">
        <f t="shared" si="31"/>
        <v>0.568</v>
      </c>
      <c r="AQ49" s="33">
        <v>18.67</v>
      </c>
      <c r="AR49" s="34">
        <f t="shared" si="32"/>
        <v>0.562</v>
      </c>
      <c r="AS49" s="65">
        <f t="shared" si="33"/>
        <v>0.159307694</v>
      </c>
      <c r="AT49" s="42">
        <v>69.9</v>
      </c>
      <c r="AU49" s="34">
        <f t="shared" si="34"/>
        <v>0.189</v>
      </c>
      <c r="AV49" s="65">
        <f t="shared" si="35"/>
        <v>-0.7800931485</v>
      </c>
      <c r="AW49" s="36">
        <f t="shared" si="36"/>
        <v>6035.371293</v>
      </c>
      <c r="AX49" s="35">
        <f t="shared" si="37"/>
        <v>-0.4355594541</v>
      </c>
      <c r="AY49" s="69">
        <f t="shared" si="38"/>
        <v>0.302</v>
      </c>
      <c r="AZ49" s="33">
        <v>9.21</v>
      </c>
      <c r="BA49" s="34">
        <f t="shared" si="39"/>
        <v>0.941</v>
      </c>
      <c r="BB49" s="65">
        <f t="shared" si="40"/>
        <v>1.728550102</v>
      </c>
      <c r="BC49" s="33">
        <v>51.49</v>
      </c>
      <c r="BD49" s="34">
        <f t="shared" si="41"/>
        <v>0.54</v>
      </c>
      <c r="BE49" s="65">
        <f t="shared" si="42"/>
        <v>0.1096698898</v>
      </c>
      <c r="BF49" s="36">
        <f t="shared" si="43"/>
        <v>4560.436352</v>
      </c>
      <c r="BG49" s="35">
        <f t="shared" si="44"/>
        <v>1.135472392</v>
      </c>
      <c r="BH49" s="69">
        <f t="shared" si="45"/>
        <v>0.884</v>
      </c>
      <c r="BI49" s="33">
        <v>9.05</v>
      </c>
      <c r="BJ49" s="34">
        <f t="shared" si="46"/>
        <v>0.709</v>
      </c>
      <c r="BK49" s="65">
        <f t="shared" si="47"/>
        <v>0.5534122036</v>
      </c>
      <c r="BL49" s="33">
        <v>67.27</v>
      </c>
      <c r="BM49" s="34">
        <f t="shared" si="48"/>
        <v>0.407</v>
      </c>
      <c r="BN49" s="65">
        <f t="shared" si="49"/>
        <v>-0.1717191734</v>
      </c>
      <c r="BO49" s="36">
        <f t="shared" si="50"/>
        <v>5652.989337</v>
      </c>
      <c r="BP49" s="35">
        <f t="shared" si="51"/>
        <v>0.2136792696</v>
      </c>
      <c r="BQ49" s="69">
        <f t="shared" si="52"/>
        <v>0.576</v>
      </c>
      <c r="BR49" s="70">
        <f t="shared" si="53"/>
        <v>1.11449216</v>
      </c>
      <c r="BS49" s="71">
        <f t="shared" si="54"/>
        <v>0.638</v>
      </c>
      <c r="BT49" s="45"/>
    </row>
    <row r="50">
      <c r="A50" s="28">
        <v>2024.0</v>
      </c>
      <c r="B50" s="29" t="s">
        <v>183</v>
      </c>
      <c r="C50" s="29" t="s">
        <v>16</v>
      </c>
      <c r="D50" s="30">
        <f t="array" ref="D50">INDEX(
  TP!C:C,
  MATCH(
    1,
    (TP!A:A = A50) * (TP!B:B = C50),
    0
  )
)
</f>
        <v>51.44</v>
      </c>
      <c r="E50" s="64">
        <f t="shared" si="58"/>
        <v>1.778568091</v>
      </c>
      <c r="F50" s="32">
        <f t="shared" si="2"/>
        <v>0.664</v>
      </c>
      <c r="G50" s="33">
        <v>4.37</v>
      </c>
      <c r="H50" s="34">
        <f t="shared" si="3"/>
        <v>0.249</v>
      </c>
      <c r="I50" s="65">
        <f t="shared" si="4"/>
        <v>-0.702610741</v>
      </c>
      <c r="J50" s="66">
        <f t="shared" si="55"/>
        <v>4.590061701</v>
      </c>
      <c r="K50" s="34">
        <f t="shared" si="6"/>
        <v>0.34</v>
      </c>
      <c r="L50" s="65">
        <f t="shared" si="7"/>
        <v>-0.4913426368</v>
      </c>
      <c r="M50" s="33">
        <v>69.64</v>
      </c>
      <c r="N50" s="34">
        <f t="shared" si="8"/>
        <v>0.754</v>
      </c>
      <c r="O50" s="65">
        <f t="shared" si="9"/>
        <v>0.6431428602</v>
      </c>
      <c r="P50" s="36">
        <f t="shared" si="10"/>
        <v>5070.06865</v>
      </c>
      <c r="Q50" s="65">
        <f t="shared" si="11"/>
        <v>0.03281348803</v>
      </c>
      <c r="R50" s="40">
        <f t="shared" si="12"/>
        <v>0.511</v>
      </c>
      <c r="S50" s="33">
        <v>4.81</v>
      </c>
      <c r="T50" s="66">
        <f t="shared" si="13"/>
        <v>5.052218943</v>
      </c>
      <c r="U50" s="34">
        <f t="shared" si="14"/>
        <v>0.881</v>
      </c>
      <c r="V50" s="65">
        <f t="shared" si="15"/>
        <v>0.8921162709</v>
      </c>
      <c r="W50" s="33">
        <v>58.92</v>
      </c>
      <c r="X50" s="34">
        <f t="shared" si="16"/>
        <v>0.466</v>
      </c>
      <c r="Y50" s="65">
        <f t="shared" si="17"/>
        <v>0.02756310324</v>
      </c>
      <c r="Z50" s="36">
        <f t="shared" si="18"/>
        <v>5128.888649</v>
      </c>
      <c r="AA50" s="35">
        <f t="shared" si="19"/>
        <v>0.6778242717</v>
      </c>
      <c r="AB50" s="40">
        <f t="shared" si="20"/>
        <v>0.734</v>
      </c>
      <c r="AC50" s="33">
        <v>6.7</v>
      </c>
      <c r="AD50" s="40">
        <f t="shared" si="21"/>
        <v>0.619</v>
      </c>
      <c r="AE50" s="65">
        <f t="shared" si="22"/>
        <v>0.2332821838</v>
      </c>
      <c r="AF50" s="67">
        <f t="shared" si="23"/>
        <v>0.9439199435</v>
      </c>
      <c r="AG50" s="68">
        <f t="shared" si="24"/>
        <v>0.689</v>
      </c>
      <c r="AH50" s="33">
        <v>19.0</v>
      </c>
      <c r="AI50" s="34">
        <f t="shared" si="25"/>
        <v>0.602</v>
      </c>
      <c r="AJ50" s="65">
        <f t="shared" si="26"/>
        <v>0.1035430999</v>
      </c>
      <c r="AK50" s="33">
        <v>94.79</v>
      </c>
      <c r="AL50" s="34">
        <f t="shared" si="27"/>
        <v>0.48</v>
      </c>
      <c r="AM50" s="65">
        <f t="shared" si="28"/>
        <v>0.2221959935</v>
      </c>
      <c r="AN50" s="36">
        <f t="shared" si="29"/>
        <v>7993.427586</v>
      </c>
      <c r="AO50" s="35">
        <f t="shared" si="30"/>
        <v>0.2314196561</v>
      </c>
      <c r="AP50" s="69">
        <f t="shared" si="31"/>
        <v>0.585</v>
      </c>
      <c r="AQ50" s="33">
        <v>18.71</v>
      </c>
      <c r="AR50" s="34">
        <f t="shared" si="32"/>
        <v>0.573</v>
      </c>
      <c r="AS50" s="65">
        <f t="shared" si="33"/>
        <v>0.1711882111</v>
      </c>
      <c r="AT50" s="42">
        <v>77.47</v>
      </c>
      <c r="AU50" s="34">
        <f t="shared" si="34"/>
        <v>0.686</v>
      </c>
      <c r="AV50" s="65">
        <f t="shared" si="35"/>
        <v>0.5127177216</v>
      </c>
      <c r="AW50" s="36">
        <f t="shared" si="36"/>
        <v>6693.548645</v>
      </c>
      <c r="AX50" s="35">
        <f t="shared" si="37"/>
        <v>0.4932849891</v>
      </c>
      <c r="AY50" s="69">
        <f t="shared" si="38"/>
        <v>0.692</v>
      </c>
      <c r="AZ50" s="33">
        <v>5.75</v>
      </c>
      <c r="BA50" s="34">
        <f t="shared" si="39"/>
        <v>0.489</v>
      </c>
      <c r="BB50" s="65">
        <f t="shared" si="40"/>
        <v>-0.09561142997</v>
      </c>
      <c r="BC50" s="33">
        <v>53.39</v>
      </c>
      <c r="BD50" s="34">
        <f t="shared" si="41"/>
        <v>0.613</v>
      </c>
      <c r="BE50" s="65">
        <f t="shared" si="42"/>
        <v>0.3695411023</v>
      </c>
      <c r="BF50" s="36">
        <f t="shared" si="43"/>
        <v>3886.465555</v>
      </c>
      <c r="BG50" s="35">
        <f t="shared" si="44"/>
        <v>0.2698198248</v>
      </c>
      <c r="BH50" s="69">
        <f t="shared" si="45"/>
        <v>0.579</v>
      </c>
      <c r="BI50" s="33">
        <v>8.69</v>
      </c>
      <c r="BJ50" s="34">
        <f t="shared" si="46"/>
        <v>0.63</v>
      </c>
      <c r="BK50" s="65">
        <f t="shared" si="47"/>
        <v>0.3523144509</v>
      </c>
      <c r="BL50" s="33">
        <v>64.37</v>
      </c>
      <c r="BM50" s="34">
        <f t="shared" si="48"/>
        <v>0.257</v>
      </c>
      <c r="BN50" s="65">
        <f t="shared" si="49"/>
        <v>-0.6121179803</v>
      </c>
      <c r="BO50" s="36">
        <f t="shared" si="50"/>
        <v>5323.779494</v>
      </c>
      <c r="BP50" s="35">
        <f t="shared" si="51"/>
        <v>-0.1598763229</v>
      </c>
      <c r="BQ50" s="69">
        <f t="shared" si="52"/>
        <v>0.444</v>
      </c>
      <c r="BR50" s="70">
        <f t="shared" si="53"/>
        <v>0.8346481471</v>
      </c>
      <c r="BS50" s="71">
        <f t="shared" si="54"/>
        <v>0.599</v>
      </c>
      <c r="BT50" s="45"/>
    </row>
    <row r="51">
      <c r="A51" s="28">
        <v>2025.0</v>
      </c>
      <c r="B51" s="29" t="s">
        <v>184</v>
      </c>
      <c r="C51" s="29" t="s">
        <v>16</v>
      </c>
      <c r="D51" s="30">
        <f t="array" ref="D51">INDEX(
  TP!C:C,
  MATCH(
    1,
    (TP!A:A = A51) * (TP!B:B = C51),
    0
  )
)
</f>
        <v>52.57</v>
      </c>
      <c r="E51" s="64">
        <f t="shared" si="58"/>
        <v>3.006000562</v>
      </c>
      <c r="F51" s="32">
        <f t="shared" si="2"/>
        <v>0.785</v>
      </c>
      <c r="G51" s="33">
        <v>3.16</v>
      </c>
      <c r="H51" s="34">
        <f t="shared" si="3"/>
        <v>0.031</v>
      </c>
      <c r="I51" s="65">
        <f t="shared" si="4"/>
        <v>-1.577107854</v>
      </c>
      <c r="J51" s="66">
        <f t="shared" si="55"/>
        <v>3.443477872</v>
      </c>
      <c r="K51" s="34">
        <f t="shared" si="6"/>
        <v>0.093</v>
      </c>
      <c r="L51" s="65">
        <f t="shared" si="7"/>
        <v>-1.287247232</v>
      </c>
      <c r="M51" s="33">
        <v>63.46</v>
      </c>
      <c r="N51" s="34">
        <f t="shared" si="8"/>
        <v>0.328</v>
      </c>
      <c r="O51" s="65">
        <f t="shared" si="9"/>
        <v>-0.4370996186</v>
      </c>
      <c r="P51" s="36">
        <f t="shared" si="10"/>
        <v>4003.88632</v>
      </c>
      <c r="Q51" s="65">
        <f t="shared" si="11"/>
        <v>-1.307643678</v>
      </c>
      <c r="R51" s="40">
        <f t="shared" si="12"/>
        <v>0.076</v>
      </c>
      <c r="S51" s="33">
        <v>3.77</v>
      </c>
      <c r="T51" s="66">
        <f t="shared" si="13"/>
        <v>4.108199866</v>
      </c>
      <c r="U51" s="34">
        <f t="shared" si="14"/>
        <v>0.636</v>
      </c>
      <c r="V51" s="65">
        <f t="shared" si="15"/>
        <v>-0.02747310626</v>
      </c>
      <c r="W51" s="33">
        <v>62.9</v>
      </c>
      <c r="X51" s="34">
        <f t="shared" si="16"/>
        <v>0.672</v>
      </c>
      <c r="Y51" s="65">
        <f t="shared" si="17"/>
        <v>0.484383145</v>
      </c>
      <c r="Z51" s="36">
        <f t="shared" si="18"/>
        <v>4959.631231</v>
      </c>
      <c r="AA51" s="35">
        <f t="shared" si="19"/>
        <v>0.5229707911</v>
      </c>
      <c r="AB51" s="40">
        <f t="shared" si="20"/>
        <v>0.686</v>
      </c>
      <c r="AC51" s="33">
        <v>5.88</v>
      </c>
      <c r="AD51" s="40">
        <f t="shared" si="21"/>
        <v>0.362</v>
      </c>
      <c r="AE51" s="65">
        <f t="shared" si="22"/>
        <v>-0.4233455837</v>
      </c>
      <c r="AF51" s="67">
        <f t="shared" si="23"/>
        <v>-1.20801847</v>
      </c>
      <c r="AG51" s="68">
        <f t="shared" si="24"/>
        <v>0.251</v>
      </c>
      <c r="AH51" s="33">
        <v>16.64</v>
      </c>
      <c r="AI51" s="34">
        <f t="shared" si="25"/>
        <v>0.384</v>
      </c>
      <c r="AJ51" s="65">
        <f t="shared" si="26"/>
        <v>-0.3521400913</v>
      </c>
      <c r="AK51" s="33">
        <v>96.16</v>
      </c>
      <c r="AL51" s="34">
        <f t="shared" si="27"/>
        <v>0.734</v>
      </c>
      <c r="AM51" s="65">
        <f t="shared" si="28"/>
        <v>0.6274955525</v>
      </c>
      <c r="AN51" s="36">
        <f t="shared" si="29"/>
        <v>7769.077527</v>
      </c>
      <c r="AO51" s="35">
        <f t="shared" si="30"/>
        <v>-0.007413850169</v>
      </c>
      <c r="AP51" s="69">
        <f t="shared" si="31"/>
        <v>0.486</v>
      </c>
      <c r="AQ51" s="33">
        <v>20.74</v>
      </c>
      <c r="AR51" s="34">
        <f t="shared" si="32"/>
        <v>0.791</v>
      </c>
      <c r="AS51" s="65">
        <f t="shared" si="33"/>
        <v>0.7741244523</v>
      </c>
      <c r="AT51" s="42">
        <v>80.21</v>
      </c>
      <c r="AU51" s="34">
        <f t="shared" si="34"/>
        <v>0.833</v>
      </c>
      <c r="AV51" s="65">
        <f t="shared" si="35"/>
        <v>0.9806571911</v>
      </c>
      <c r="AW51" s="36">
        <f t="shared" si="36"/>
        <v>7158.176915</v>
      </c>
      <c r="AX51" s="35">
        <f t="shared" si="37"/>
        <v>1.148985745</v>
      </c>
      <c r="AY51" s="69">
        <f t="shared" si="38"/>
        <v>0.876</v>
      </c>
      <c r="AZ51" s="33">
        <v>6.63</v>
      </c>
      <c r="BA51" s="34">
        <f t="shared" si="39"/>
        <v>0.678</v>
      </c>
      <c r="BB51" s="65">
        <f t="shared" si="40"/>
        <v>0.3683371678</v>
      </c>
      <c r="BC51" s="33">
        <v>60.55</v>
      </c>
      <c r="BD51" s="34">
        <f t="shared" si="41"/>
        <v>0.927</v>
      </c>
      <c r="BE51" s="65">
        <f t="shared" si="42"/>
        <v>1.34884525</v>
      </c>
      <c r="BF51" s="36">
        <f t="shared" si="43"/>
        <v>4690.533024</v>
      </c>
      <c r="BG51" s="35">
        <f t="shared" si="44"/>
        <v>1.302569421</v>
      </c>
      <c r="BH51" s="69">
        <f t="shared" si="45"/>
        <v>0.912</v>
      </c>
      <c r="BI51" s="33">
        <v>9.37</v>
      </c>
      <c r="BJ51" s="34">
        <f t="shared" si="46"/>
        <v>0.763</v>
      </c>
      <c r="BK51" s="65">
        <f t="shared" si="47"/>
        <v>0.7321657616</v>
      </c>
      <c r="BL51" s="33">
        <v>82.47</v>
      </c>
      <c r="BM51" s="34">
        <f t="shared" si="48"/>
        <v>0.997</v>
      </c>
      <c r="BN51" s="65">
        <f t="shared" si="49"/>
        <v>2.136578021</v>
      </c>
      <c r="BO51" s="36">
        <f t="shared" si="50"/>
        <v>7024.447448</v>
      </c>
      <c r="BP51" s="35">
        <f t="shared" si="51"/>
        <v>1.769877717</v>
      </c>
      <c r="BQ51" s="69">
        <f t="shared" si="52"/>
        <v>0.966</v>
      </c>
      <c r="BR51" s="70">
        <f t="shared" si="53"/>
        <v>4.214019032</v>
      </c>
      <c r="BS51" s="71">
        <f t="shared" si="54"/>
        <v>0.929</v>
      </c>
    </row>
    <row r="52">
      <c r="A52" s="28">
        <v>2025.0</v>
      </c>
      <c r="B52" s="29" t="s">
        <v>183</v>
      </c>
      <c r="C52" s="29" t="s">
        <v>16</v>
      </c>
      <c r="D52" s="30">
        <f t="array" ref="D52">INDEX(
  TP!C:C,
  MATCH(
    1,
    (TP!A:A = A52) * (TP!B:B = C52),
    0
  )
)
</f>
        <v>52.57</v>
      </c>
      <c r="E52" s="64">
        <f t="shared" si="58"/>
        <v>1.462458077</v>
      </c>
      <c r="F52" s="32">
        <f t="shared" si="2"/>
        <v>0.63</v>
      </c>
      <c r="G52" s="33">
        <v>3.05</v>
      </c>
      <c r="H52" s="34">
        <f t="shared" si="3"/>
        <v>0.017</v>
      </c>
      <c r="I52" s="65">
        <f t="shared" si="4"/>
        <v>-1.656607592</v>
      </c>
      <c r="J52" s="66">
        <f t="shared" si="55"/>
        <v>3.323609971</v>
      </c>
      <c r="K52" s="34">
        <f t="shared" si="6"/>
        <v>0.062</v>
      </c>
      <c r="L52" s="65">
        <f t="shared" si="7"/>
        <v>-1.370453893</v>
      </c>
      <c r="M52" s="33">
        <v>70.3</v>
      </c>
      <c r="N52" s="34">
        <f t="shared" si="8"/>
        <v>0.799</v>
      </c>
      <c r="O52" s="65">
        <f t="shared" si="9"/>
        <v>0.7585085618</v>
      </c>
      <c r="P52" s="36">
        <f t="shared" si="10"/>
        <v>4354.115588</v>
      </c>
      <c r="Q52" s="65">
        <f t="shared" si="11"/>
        <v>-0.867318117</v>
      </c>
      <c r="R52" s="40">
        <f t="shared" si="12"/>
        <v>0.169</v>
      </c>
      <c r="S52" s="33">
        <v>5.97</v>
      </c>
      <c r="T52" s="66">
        <f t="shared" si="13"/>
        <v>6.505557878</v>
      </c>
      <c r="U52" s="34">
        <f t="shared" si="14"/>
        <v>0.986</v>
      </c>
      <c r="V52" s="65">
        <f t="shared" si="15"/>
        <v>1.917812115</v>
      </c>
      <c r="W52" s="33">
        <v>61.11</v>
      </c>
      <c r="X52" s="34">
        <f t="shared" si="16"/>
        <v>0.588</v>
      </c>
      <c r="Y52" s="65">
        <f t="shared" si="17"/>
        <v>0.2789289051</v>
      </c>
      <c r="Z52" s="36">
        <f t="shared" si="18"/>
        <v>5955.408743</v>
      </c>
      <c r="AA52" s="35">
        <f t="shared" si="19"/>
        <v>1.434006865</v>
      </c>
      <c r="AB52" s="40">
        <f t="shared" si="20"/>
        <v>0.929</v>
      </c>
      <c r="AC52" s="33">
        <v>5.97</v>
      </c>
      <c r="AD52" s="40">
        <f t="shared" si="21"/>
        <v>0.398</v>
      </c>
      <c r="AE52" s="65">
        <f t="shared" si="22"/>
        <v>-0.3512766824</v>
      </c>
      <c r="AF52" s="67">
        <f t="shared" si="23"/>
        <v>0.2154120659</v>
      </c>
      <c r="AG52" s="68">
        <f t="shared" si="24"/>
        <v>0.528</v>
      </c>
      <c r="AH52" s="33">
        <v>15.54</v>
      </c>
      <c r="AI52" s="34">
        <f t="shared" si="25"/>
        <v>0.268</v>
      </c>
      <c r="AJ52" s="65">
        <f t="shared" si="26"/>
        <v>-0.5645347991</v>
      </c>
      <c r="AK52" s="33">
        <v>93.98</v>
      </c>
      <c r="AL52" s="34">
        <f t="shared" si="27"/>
        <v>0.395</v>
      </c>
      <c r="AM52" s="65">
        <f t="shared" si="28"/>
        <v>-0.01743367282</v>
      </c>
      <c r="AN52" s="36">
        <f t="shared" si="29"/>
        <v>7422.613394</v>
      </c>
      <c r="AO52" s="35">
        <f t="shared" si="30"/>
        <v>-0.3762447928</v>
      </c>
      <c r="AP52" s="69">
        <f t="shared" si="31"/>
        <v>0.299</v>
      </c>
      <c r="AQ52" s="33">
        <v>21.51</v>
      </c>
      <c r="AR52" s="34">
        <f t="shared" si="32"/>
        <v>0.845</v>
      </c>
      <c r="AS52" s="65">
        <f t="shared" si="33"/>
        <v>1.002824406</v>
      </c>
      <c r="AT52" s="42">
        <v>76.3</v>
      </c>
      <c r="AU52" s="34">
        <f t="shared" si="34"/>
        <v>0.613</v>
      </c>
      <c r="AV52" s="65">
        <f t="shared" si="35"/>
        <v>0.3129041525</v>
      </c>
      <c r="AW52" s="36">
        <f t="shared" si="36"/>
        <v>6886.206429</v>
      </c>
      <c r="AX52" s="35">
        <f t="shared" si="37"/>
        <v>0.7651708438</v>
      </c>
      <c r="AY52" s="69">
        <f t="shared" si="38"/>
        <v>0.799</v>
      </c>
      <c r="AZ52" s="33">
        <v>6.25</v>
      </c>
      <c r="BA52" s="34">
        <f t="shared" si="39"/>
        <v>0.593</v>
      </c>
      <c r="BB52" s="65">
        <f t="shared" si="40"/>
        <v>0.1679957278</v>
      </c>
      <c r="BC52" s="33">
        <v>50.72</v>
      </c>
      <c r="BD52" s="34">
        <f t="shared" si="41"/>
        <v>0.486</v>
      </c>
      <c r="BE52" s="65">
        <f t="shared" si="42"/>
        <v>0.004353661529</v>
      </c>
      <c r="BF52" s="36">
        <f t="shared" si="43"/>
        <v>3830.271991</v>
      </c>
      <c r="BG52" s="35">
        <f t="shared" si="44"/>
        <v>0.197644438</v>
      </c>
      <c r="BH52" s="69">
        <f t="shared" si="45"/>
        <v>0.548</v>
      </c>
      <c r="BI52" s="33">
        <v>9.9</v>
      </c>
      <c r="BJ52" s="34">
        <f t="shared" si="46"/>
        <v>0.845</v>
      </c>
      <c r="BK52" s="65">
        <f t="shared" si="47"/>
        <v>1.028226342</v>
      </c>
      <c r="BL52" s="33">
        <v>69.51</v>
      </c>
      <c r="BM52" s="34">
        <f t="shared" si="48"/>
        <v>0.556</v>
      </c>
      <c r="BN52" s="65">
        <f t="shared" si="49"/>
        <v>0.1684509394</v>
      </c>
      <c r="BO52" s="36">
        <f t="shared" si="50"/>
        <v>6046.745253</v>
      </c>
      <c r="BP52" s="35">
        <f t="shared" si="51"/>
        <v>0.6604755223</v>
      </c>
      <c r="BQ52" s="69">
        <f t="shared" si="52"/>
        <v>0.74</v>
      </c>
      <c r="BR52" s="70">
        <f t="shared" si="53"/>
        <v>1.247046011</v>
      </c>
      <c r="BS52" s="71">
        <f t="shared" si="54"/>
        <v>0.655</v>
      </c>
    </row>
    <row r="53">
      <c r="A53" s="28">
        <v>2025.0</v>
      </c>
      <c r="B53" s="29" t="s">
        <v>187</v>
      </c>
      <c r="C53" s="29" t="s">
        <v>16</v>
      </c>
      <c r="D53" s="30">
        <f t="array" ref="D53">INDEX(
  TP!C:C,
  MATCH(
    1,
    (TP!A:A = A53) * (TP!B:B = C53),
    0
  )
)
</f>
        <v>52.57</v>
      </c>
      <c r="E53" s="64">
        <f t="shared" si="58"/>
        <v>0.2735197445</v>
      </c>
      <c r="F53" s="32">
        <f t="shared" si="2"/>
        <v>0.508</v>
      </c>
      <c r="G53" s="33">
        <v>5.15</v>
      </c>
      <c r="H53" s="34">
        <f t="shared" si="3"/>
        <v>0.472</v>
      </c>
      <c r="I53" s="65">
        <f t="shared" si="4"/>
        <v>-0.138885329</v>
      </c>
      <c r="J53" s="66">
        <f t="shared" si="55"/>
        <v>5.611997165</v>
      </c>
      <c r="K53" s="34">
        <f t="shared" si="6"/>
        <v>0.635</v>
      </c>
      <c r="L53" s="65">
        <f t="shared" si="7"/>
        <v>0.2180369226</v>
      </c>
      <c r="M53" s="33">
        <v>73.73</v>
      </c>
      <c r="N53" s="34">
        <f t="shared" si="8"/>
        <v>0.907</v>
      </c>
      <c r="O53" s="65">
        <f t="shared" si="9"/>
        <v>1.358060617</v>
      </c>
      <c r="P53" s="36">
        <f t="shared" si="10"/>
        <v>5891.509374</v>
      </c>
      <c r="Q53" s="65">
        <f t="shared" si="11"/>
        <v>1.0655694</v>
      </c>
      <c r="R53" s="40">
        <f t="shared" si="12"/>
        <v>0.845</v>
      </c>
      <c r="S53" s="33">
        <v>5.63</v>
      </c>
      <c r="T53" s="66">
        <f t="shared" si="13"/>
        <v>6.135057095</v>
      </c>
      <c r="U53" s="34">
        <f t="shared" si="14"/>
        <v>0.963</v>
      </c>
      <c r="V53" s="65">
        <f t="shared" si="15"/>
        <v>1.617177126</v>
      </c>
      <c r="W53" s="33">
        <v>62.02</v>
      </c>
      <c r="X53" s="34">
        <f t="shared" si="16"/>
        <v>0.627</v>
      </c>
      <c r="Y53" s="65">
        <f t="shared" si="17"/>
        <v>0.3833777086</v>
      </c>
      <c r="Z53" s="36">
        <f t="shared" si="18"/>
        <v>5892.292492</v>
      </c>
      <c r="AA53" s="35">
        <f t="shared" si="19"/>
        <v>1.376261856</v>
      </c>
      <c r="AB53" s="40">
        <f t="shared" si="20"/>
        <v>0.915</v>
      </c>
      <c r="AC53" s="33">
        <v>5.94</v>
      </c>
      <c r="AD53" s="40">
        <f t="shared" si="21"/>
        <v>0.379</v>
      </c>
      <c r="AE53" s="65">
        <f t="shared" si="22"/>
        <v>-0.3752996495</v>
      </c>
      <c r="AF53" s="67">
        <f t="shared" si="23"/>
        <v>2.066531607</v>
      </c>
      <c r="AG53" s="68">
        <f t="shared" si="24"/>
        <v>0.867</v>
      </c>
      <c r="AH53" s="33">
        <v>15.23</v>
      </c>
      <c r="AI53" s="34">
        <f t="shared" si="25"/>
        <v>0.243</v>
      </c>
      <c r="AJ53" s="65">
        <f t="shared" si="26"/>
        <v>-0.6243914895</v>
      </c>
      <c r="AK53" s="33">
        <v>95.42</v>
      </c>
      <c r="AL53" s="34">
        <f t="shared" si="27"/>
        <v>0.579</v>
      </c>
      <c r="AM53" s="65">
        <f t="shared" si="28"/>
        <v>0.4085746228</v>
      </c>
      <c r="AN53" s="36">
        <f t="shared" si="29"/>
        <v>7485.525656</v>
      </c>
      <c r="AO53" s="35">
        <f t="shared" si="30"/>
        <v>-0.3092710809</v>
      </c>
      <c r="AP53" s="69">
        <f t="shared" si="31"/>
        <v>0.331</v>
      </c>
      <c r="AQ53" s="33">
        <v>17.62</v>
      </c>
      <c r="AR53" s="34">
        <f t="shared" si="32"/>
        <v>0.435</v>
      </c>
      <c r="AS53" s="65">
        <f t="shared" si="33"/>
        <v>-0.152555879</v>
      </c>
      <c r="AT53" s="42">
        <v>71.29</v>
      </c>
      <c r="AU53" s="34">
        <f t="shared" si="34"/>
        <v>0.266</v>
      </c>
      <c r="AV53" s="65">
        <f t="shared" si="35"/>
        <v>-0.5427077972</v>
      </c>
      <c r="AW53" s="36">
        <f t="shared" si="36"/>
        <v>6042.03995</v>
      </c>
      <c r="AX53" s="35">
        <f t="shared" si="37"/>
        <v>-0.426148396</v>
      </c>
      <c r="AY53" s="69">
        <f t="shared" si="38"/>
        <v>0.308</v>
      </c>
      <c r="AZ53" s="33">
        <v>5.8</v>
      </c>
      <c r="BA53" s="34">
        <f t="shared" si="39"/>
        <v>0.503</v>
      </c>
      <c r="BB53" s="65">
        <f t="shared" si="40"/>
        <v>-0.06925071419</v>
      </c>
      <c r="BC53" s="33">
        <v>45.86</v>
      </c>
      <c r="BD53" s="34">
        <f t="shared" si="41"/>
        <v>0.246</v>
      </c>
      <c r="BE53" s="65">
        <f t="shared" si="42"/>
        <v>-0.6603695452</v>
      </c>
      <c r="BF53" s="36">
        <f t="shared" si="43"/>
        <v>3351.229753</v>
      </c>
      <c r="BG53" s="35">
        <f t="shared" si="44"/>
        <v>-0.417640595</v>
      </c>
      <c r="BH53" s="69">
        <f t="shared" si="45"/>
        <v>0.333</v>
      </c>
      <c r="BI53" s="33">
        <v>8.2</v>
      </c>
      <c r="BJ53" s="34">
        <f t="shared" si="46"/>
        <v>0.548</v>
      </c>
      <c r="BK53" s="65">
        <f t="shared" si="47"/>
        <v>0.07859806532</v>
      </c>
      <c r="BL53" s="33">
        <v>60.64</v>
      </c>
      <c r="BM53" s="34">
        <f t="shared" si="48"/>
        <v>0.13</v>
      </c>
      <c r="BN53" s="65">
        <f t="shared" si="49"/>
        <v>-1.178561963</v>
      </c>
      <c r="BO53" s="36">
        <f t="shared" si="50"/>
        <v>4900.695025</v>
      </c>
      <c r="BP53" s="35">
        <f t="shared" si="51"/>
        <v>-0.6399517904</v>
      </c>
      <c r="BQ53" s="69">
        <f t="shared" si="52"/>
        <v>0.257</v>
      </c>
      <c r="BR53" s="70">
        <f t="shared" si="53"/>
        <v>-1.793011862</v>
      </c>
      <c r="BS53" s="71">
        <f t="shared" si="54"/>
        <v>0.243</v>
      </c>
    </row>
    <row r="54">
      <c r="A54" s="28">
        <v>2025.0</v>
      </c>
      <c r="B54" s="29" t="s">
        <v>185</v>
      </c>
      <c r="C54" s="29" t="s">
        <v>16</v>
      </c>
      <c r="D54" s="30">
        <f t="array" ref="D54">INDEX(
  TP!C:C,
  MATCH(
    1,
    (TP!A:A = A54) * (TP!B:B = C54),
    0
  )
)
</f>
        <v>52.57</v>
      </c>
      <c r="E54" s="64">
        <f t="shared" si="58"/>
        <v>-2.509605085</v>
      </c>
      <c r="F54" s="32">
        <f t="shared" si="2"/>
        <v>0.249</v>
      </c>
      <c r="G54" s="33">
        <v>4.04</v>
      </c>
      <c r="H54" s="34">
        <f t="shared" si="3"/>
        <v>0.161</v>
      </c>
      <c r="I54" s="65">
        <f t="shared" si="4"/>
        <v>-0.9411099538</v>
      </c>
      <c r="J54" s="66">
        <f t="shared" si="55"/>
        <v>4.402421077</v>
      </c>
      <c r="K54" s="34">
        <f t="shared" si="6"/>
        <v>0.278</v>
      </c>
      <c r="L54" s="65">
        <f t="shared" si="7"/>
        <v>-0.6215939373</v>
      </c>
      <c r="M54" s="33">
        <v>67.12</v>
      </c>
      <c r="N54" s="34">
        <f t="shared" si="8"/>
        <v>0.596</v>
      </c>
      <c r="O54" s="65">
        <f t="shared" si="9"/>
        <v>0.2026556358</v>
      </c>
      <c r="P54" s="36">
        <f t="shared" si="10"/>
        <v>4789.656202</v>
      </c>
      <c r="Q54" s="65">
        <f t="shared" si="11"/>
        <v>-0.319734913</v>
      </c>
      <c r="R54" s="40">
        <f t="shared" si="12"/>
        <v>0.353</v>
      </c>
      <c r="S54" s="33">
        <v>3.76</v>
      </c>
      <c r="T54" s="66">
        <f t="shared" si="13"/>
        <v>4.097302784</v>
      </c>
      <c r="U54" s="34">
        <f t="shared" si="14"/>
        <v>0.633</v>
      </c>
      <c r="V54" s="65">
        <f t="shared" si="15"/>
        <v>-0.03631531181</v>
      </c>
      <c r="W54" s="33">
        <v>55.88</v>
      </c>
      <c r="X54" s="34">
        <f t="shared" si="16"/>
        <v>0.353</v>
      </c>
      <c r="Y54" s="65">
        <f t="shared" si="17"/>
        <v>-0.3213647679</v>
      </c>
      <c r="Z54" s="36">
        <f t="shared" si="18"/>
        <v>4400.338371</v>
      </c>
      <c r="AA54" s="35">
        <f t="shared" si="19"/>
        <v>0.01127418675</v>
      </c>
      <c r="AB54" s="40">
        <f t="shared" si="20"/>
        <v>0.508</v>
      </c>
      <c r="AC54" s="33">
        <v>5.53</v>
      </c>
      <c r="AD54" s="40">
        <f t="shared" si="21"/>
        <v>0.251</v>
      </c>
      <c r="AE54" s="65">
        <f t="shared" si="22"/>
        <v>-0.7036135332</v>
      </c>
      <c r="AF54" s="67">
        <f t="shared" si="23"/>
        <v>-1.01207426</v>
      </c>
      <c r="AG54" s="68">
        <f t="shared" si="24"/>
        <v>0.297</v>
      </c>
      <c r="AH54" s="33">
        <v>19.82</v>
      </c>
      <c r="AI54" s="34">
        <f t="shared" si="25"/>
        <v>0.664</v>
      </c>
      <c r="AJ54" s="65">
        <f t="shared" si="26"/>
        <v>0.2618737003</v>
      </c>
      <c r="AK54" s="33">
        <v>95.81</v>
      </c>
      <c r="AL54" s="34">
        <f t="shared" si="27"/>
        <v>0.653</v>
      </c>
      <c r="AM54" s="65">
        <f t="shared" si="28"/>
        <v>0.5239518695</v>
      </c>
      <c r="AN54" s="36">
        <f t="shared" si="29"/>
        <v>8187.811535</v>
      </c>
      <c r="AO54" s="35">
        <f t="shared" si="30"/>
        <v>0.4383525191</v>
      </c>
      <c r="AP54" s="69">
        <f t="shared" si="31"/>
        <v>0.664</v>
      </c>
      <c r="AQ54" s="33">
        <v>18.43</v>
      </c>
      <c r="AR54" s="34">
        <f t="shared" si="32"/>
        <v>0.542</v>
      </c>
      <c r="AS54" s="65">
        <f t="shared" si="33"/>
        <v>0.0880245916</v>
      </c>
      <c r="AT54" s="42">
        <v>61.86</v>
      </c>
      <c r="AU54" s="34">
        <f t="shared" si="34"/>
        <v>0.025</v>
      </c>
      <c r="AV54" s="65">
        <f t="shared" si="35"/>
        <v>-2.153171008</v>
      </c>
      <c r="AW54" s="36">
        <f t="shared" si="36"/>
        <v>5319.163962</v>
      </c>
      <c r="AX54" s="35">
        <f t="shared" si="37"/>
        <v>-1.446297969</v>
      </c>
      <c r="AY54" s="69">
        <f t="shared" si="38"/>
        <v>0.079</v>
      </c>
      <c r="AZ54" s="33">
        <v>9.19</v>
      </c>
      <c r="BA54" s="34">
        <f t="shared" si="39"/>
        <v>0.938</v>
      </c>
      <c r="BB54" s="65">
        <f t="shared" si="40"/>
        <v>1.718005816</v>
      </c>
      <c r="BC54" s="33">
        <v>45.18</v>
      </c>
      <c r="BD54" s="34">
        <f t="shared" si="41"/>
        <v>0.209</v>
      </c>
      <c r="BE54" s="65">
        <f t="shared" si="42"/>
        <v>-0.7533760844</v>
      </c>
      <c r="BF54" s="36">
        <f t="shared" si="43"/>
        <v>3998.186607</v>
      </c>
      <c r="BG54" s="35">
        <f t="shared" si="44"/>
        <v>0.413315085</v>
      </c>
      <c r="BH54" s="69">
        <f t="shared" si="45"/>
        <v>0.653</v>
      </c>
      <c r="BI54" s="33">
        <v>8.91</v>
      </c>
      <c r="BJ54" s="34">
        <f t="shared" si="46"/>
        <v>0.678</v>
      </c>
      <c r="BK54" s="65">
        <f t="shared" si="47"/>
        <v>0.475207522</v>
      </c>
      <c r="BL54" s="33">
        <v>55.9</v>
      </c>
      <c r="BM54" s="34">
        <f t="shared" si="48"/>
        <v>0.025</v>
      </c>
      <c r="BN54" s="65">
        <f t="shared" si="49"/>
        <v>-1.89838622</v>
      </c>
      <c r="BO54" s="36">
        <f t="shared" si="50"/>
        <v>4668.96167</v>
      </c>
      <c r="BP54" s="35">
        <f t="shared" si="51"/>
        <v>-0.9029004606</v>
      </c>
      <c r="BQ54" s="69">
        <f t="shared" si="52"/>
        <v>0.169</v>
      </c>
      <c r="BR54" s="70">
        <f t="shared" si="53"/>
        <v>-1.497530825</v>
      </c>
      <c r="BS54" s="71">
        <f t="shared" si="54"/>
        <v>0.274</v>
      </c>
    </row>
    <row r="55">
      <c r="A55" s="28">
        <v>2022.0</v>
      </c>
      <c r="B55" s="29" t="s">
        <v>188</v>
      </c>
      <c r="C55" s="29" t="s">
        <v>18</v>
      </c>
      <c r="D55" s="30">
        <f t="array" ref="D55">INDEX(
  TP!C:C,
  MATCH(
    1,
    (TP!A:A = A55) * (TP!B:B = C55),
    0
  )
)
</f>
        <v>59.23</v>
      </c>
      <c r="E55" s="64">
        <f t="shared" si="58"/>
        <v>10.02375855</v>
      </c>
      <c r="F55" s="32">
        <f t="shared" si="2"/>
        <v>1</v>
      </c>
      <c r="G55" s="33">
        <v>5.75</v>
      </c>
      <c r="H55" s="34">
        <f t="shared" si="3"/>
        <v>0.653</v>
      </c>
      <c r="I55" s="65">
        <f t="shared" si="4"/>
        <v>0.2947496033</v>
      </c>
      <c r="J55" s="66">
        <f t="shared" si="55"/>
        <v>7.545507296</v>
      </c>
      <c r="K55" s="34">
        <f t="shared" si="6"/>
        <v>0.921</v>
      </c>
      <c r="L55" s="65">
        <f t="shared" si="7"/>
        <v>1.560188764</v>
      </c>
      <c r="M55" s="33">
        <v>55.92</v>
      </c>
      <c r="N55" s="34">
        <f t="shared" si="8"/>
        <v>0.045</v>
      </c>
      <c r="O55" s="65">
        <f t="shared" si="9"/>
        <v>-1.755065361</v>
      </c>
      <c r="P55" s="36">
        <f t="shared" si="10"/>
        <v>5075.200895</v>
      </c>
      <c r="Q55" s="65">
        <f t="shared" si="11"/>
        <v>0.03926600053</v>
      </c>
      <c r="R55" s="40">
        <f t="shared" si="12"/>
        <v>0.517</v>
      </c>
      <c r="S55" s="33">
        <v>2.57</v>
      </c>
      <c r="T55" s="66">
        <f t="shared" si="13"/>
        <v>3.372513696</v>
      </c>
      <c r="U55" s="34">
        <f t="shared" si="14"/>
        <v>0.39</v>
      </c>
      <c r="V55" s="65">
        <f t="shared" si="15"/>
        <v>-1.088537772</v>
      </c>
      <c r="W55" s="33">
        <v>54.41</v>
      </c>
      <c r="X55" s="34">
        <f t="shared" si="16"/>
        <v>0.311</v>
      </c>
      <c r="Y55" s="65">
        <f t="shared" si="17"/>
        <v>-0.4900897582</v>
      </c>
      <c r="Z55" s="36">
        <f t="shared" si="18"/>
        <v>3881.108432</v>
      </c>
      <c r="AA55" s="35">
        <f t="shared" si="19"/>
        <v>-0.4637688824</v>
      </c>
      <c r="AB55" s="40">
        <f t="shared" si="20"/>
        <v>0.333</v>
      </c>
      <c r="AC55" s="33">
        <v>9.01</v>
      </c>
      <c r="AD55" s="40">
        <f t="shared" si="21"/>
        <v>0.972</v>
      </c>
      <c r="AE55" s="65">
        <f t="shared" si="22"/>
        <v>2.083050651</v>
      </c>
      <c r="AF55" s="67">
        <f t="shared" si="23"/>
        <v>1.658547769</v>
      </c>
      <c r="AG55" s="68">
        <f t="shared" si="24"/>
        <v>0.819</v>
      </c>
      <c r="AH55" s="33">
        <v>27.4</v>
      </c>
      <c r="AI55" s="34">
        <f t="shared" si="25"/>
        <v>0.932</v>
      </c>
      <c r="AJ55" s="65">
        <f t="shared" si="26"/>
        <v>1.725466323</v>
      </c>
      <c r="AK55" s="33">
        <v>97.51</v>
      </c>
      <c r="AL55" s="34">
        <f t="shared" si="27"/>
        <v>0.938</v>
      </c>
      <c r="AM55" s="65">
        <f t="shared" si="28"/>
        <v>1.02687833</v>
      </c>
      <c r="AN55" s="36">
        <f t="shared" si="29"/>
        <v>9185.295294</v>
      </c>
      <c r="AO55" s="35">
        <f t="shared" si="30"/>
        <v>1.500231193</v>
      </c>
      <c r="AP55" s="69">
        <f t="shared" si="31"/>
        <v>0.955</v>
      </c>
      <c r="AQ55" s="33">
        <v>28.8</v>
      </c>
      <c r="AR55" s="34">
        <f t="shared" si="32"/>
        <v>0.997</v>
      </c>
      <c r="AS55" s="65">
        <f t="shared" si="33"/>
        <v>3.168048642</v>
      </c>
      <c r="AT55" s="42">
        <v>89.09</v>
      </c>
      <c r="AU55" s="34">
        <f t="shared" si="34"/>
        <v>0.997</v>
      </c>
      <c r="AV55" s="65">
        <f t="shared" si="35"/>
        <v>2.497190946</v>
      </c>
      <c r="AW55" s="36">
        <f t="shared" si="36"/>
        <v>8764.928221</v>
      </c>
      <c r="AX55" s="35">
        <f t="shared" si="37"/>
        <v>3.416493153</v>
      </c>
      <c r="AY55" s="69">
        <f t="shared" si="38"/>
        <v>1</v>
      </c>
      <c r="AZ55" s="33">
        <v>4.88</v>
      </c>
      <c r="BA55" s="34">
        <f t="shared" si="39"/>
        <v>0.305</v>
      </c>
      <c r="BB55" s="65">
        <f t="shared" si="40"/>
        <v>-0.5542878845</v>
      </c>
      <c r="BC55" s="33">
        <v>72.09</v>
      </c>
      <c r="BD55" s="34">
        <f t="shared" si="41"/>
        <v>1</v>
      </c>
      <c r="BE55" s="65">
        <f t="shared" si="42"/>
        <v>2.927220931</v>
      </c>
      <c r="BF55" s="36">
        <f t="shared" si="43"/>
        <v>4868.505554</v>
      </c>
      <c r="BG55" s="35">
        <f t="shared" si="44"/>
        <v>1.531158522</v>
      </c>
      <c r="BH55" s="69">
        <f t="shared" si="45"/>
        <v>0.946</v>
      </c>
      <c r="BI55" s="33">
        <v>10.63</v>
      </c>
      <c r="BJ55" s="34">
        <f t="shared" si="46"/>
        <v>0.927</v>
      </c>
      <c r="BK55" s="65">
        <f t="shared" si="47"/>
        <v>1.436007896</v>
      </c>
      <c r="BL55" s="33">
        <v>80.07</v>
      </c>
      <c r="BM55" s="34">
        <f t="shared" si="48"/>
        <v>0.977</v>
      </c>
      <c r="BN55" s="65">
        <f t="shared" si="49"/>
        <v>1.772110043</v>
      </c>
      <c r="BO55" s="36">
        <f t="shared" si="50"/>
        <v>7154.393449</v>
      </c>
      <c r="BP55" s="35">
        <f t="shared" si="51"/>
        <v>1.917327911</v>
      </c>
      <c r="BQ55" s="69">
        <f t="shared" si="52"/>
        <v>0.972</v>
      </c>
      <c r="BR55" s="70">
        <f t="shared" si="53"/>
        <v>8.365210779</v>
      </c>
      <c r="BS55" s="71">
        <f t="shared" si="54"/>
        <v>1</v>
      </c>
      <c r="BT55" s="45"/>
    </row>
    <row r="56">
      <c r="A56" s="28">
        <v>2022.0</v>
      </c>
      <c r="B56" s="29" t="s">
        <v>189</v>
      </c>
      <c r="C56" s="29" t="s">
        <v>18</v>
      </c>
      <c r="D56" s="30">
        <f t="array" ref="D56">INDEX(
  TP!C:C,
  MATCH(
    1,
    (TP!A:A = A56) * (TP!B:B = C56),
    0
  )
)
</f>
        <v>59.23</v>
      </c>
      <c r="E56" s="64">
        <f t="shared" si="58"/>
        <v>9.933420884</v>
      </c>
      <c r="F56" s="32">
        <f t="shared" si="2"/>
        <v>0.997</v>
      </c>
      <c r="G56" s="33">
        <v>7.34</v>
      </c>
      <c r="H56" s="34">
        <f t="shared" si="3"/>
        <v>0.918</v>
      </c>
      <c r="I56" s="65">
        <f t="shared" si="4"/>
        <v>1.443882174</v>
      </c>
      <c r="J56" s="66">
        <f t="shared" si="55"/>
        <v>9.632004096</v>
      </c>
      <c r="K56" s="34">
        <f t="shared" si="6"/>
        <v>1</v>
      </c>
      <c r="L56" s="65">
        <f t="shared" si="7"/>
        <v>3.00853676</v>
      </c>
      <c r="M56" s="33">
        <v>65.91</v>
      </c>
      <c r="N56" s="34">
        <f t="shared" si="8"/>
        <v>0.489</v>
      </c>
      <c r="O56" s="65">
        <f t="shared" si="9"/>
        <v>-0.008848150483</v>
      </c>
      <c r="P56" s="36">
        <f t="shared" si="10"/>
        <v>6591</v>
      </c>
      <c r="Q56" s="65">
        <f t="shared" si="11"/>
        <v>1.945003617</v>
      </c>
      <c r="R56" s="40">
        <f t="shared" si="12"/>
        <v>0.983</v>
      </c>
      <c r="S56" s="33">
        <v>5.0</v>
      </c>
      <c r="T56" s="66">
        <f t="shared" si="13"/>
        <v>6.561310692</v>
      </c>
      <c r="U56" s="34">
        <f t="shared" si="14"/>
        <v>0.992</v>
      </c>
      <c r="V56" s="65">
        <f t="shared" si="15"/>
        <v>1.060118176</v>
      </c>
      <c r="W56" s="33">
        <v>61.67</v>
      </c>
      <c r="X56" s="34">
        <f t="shared" si="16"/>
        <v>0.61</v>
      </c>
      <c r="Y56" s="65">
        <f t="shared" si="17"/>
        <v>0.3432050919</v>
      </c>
      <c r="Z56" s="36">
        <f t="shared" si="18"/>
        <v>6032.049525</v>
      </c>
      <c r="AA56" s="35">
        <f t="shared" si="19"/>
        <v>1.504125457</v>
      </c>
      <c r="AB56" s="40">
        <f t="shared" si="20"/>
        <v>0.946</v>
      </c>
      <c r="AC56" s="33">
        <v>10.87</v>
      </c>
      <c r="AD56" s="40">
        <f t="shared" si="21"/>
        <v>0.997</v>
      </c>
      <c r="AE56" s="65">
        <f t="shared" si="22"/>
        <v>3.572474611</v>
      </c>
      <c r="AF56" s="67">
        <f t="shared" si="23"/>
        <v>7.021603686</v>
      </c>
      <c r="AG56" s="68">
        <f t="shared" si="24"/>
        <v>1</v>
      </c>
      <c r="AH56" s="33">
        <v>28.53</v>
      </c>
      <c r="AI56" s="34">
        <f t="shared" si="25"/>
        <v>0.955</v>
      </c>
      <c r="AJ56" s="65">
        <f t="shared" si="26"/>
        <v>1.943653614</v>
      </c>
      <c r="AK56" s="33">
        <v>95.03</v>
      </c>
      <c r="AL56" s="34">
        <f t="shared" si="27"/>
        <v>0.514</v>
      </c>
      <c r="AM56" s="65">
        <f t="shared" si="28"/>
        <v>0.2931973761</v>
      </c>
      <c r="AN56" s="36">
        <f t="shared" si="29"/>
        <v>9056.056047</v>
      </c>
      <c r="AO56" s="35">
        <f t="shared" si="30"/>
        <v>1.362648602</v>
      </c>
      <c r="AP56" s="69">
        <f t="shared" si="31"/>
        <v>0.927</v>
      </c>
      <c r="AQ56" s="33">
        <v>21.52</v>
      </c>
      <c r="AR56" s="34">
        <f t="shared" si="32"/>
        <v>0.847</v>
      </c>
      <c r="AS56" s="65">
        <f t="shared" si="33"/>
        <v>1.005794535</v>
      </c>
      <c r="AT56" s="42">
        <v>81.4</v>
      </c>
      <c r="AU56" s="34">
        <f t="shared" si="34"/>
        <v>0.893</v>
      </c>
      <c r="AV56" s="65">
        <f t="shared" si="35"/>
        <v>1.183886377</v>
      </c>
      <c r="AW56" s="36">
        <f t="shared" si="36"/>
        <v>7347.538053</v>
      </c>
      <c r="AX56" s="35">
        <f t="shared" si="37"/>
        <v>1.41621925</v>
      </c>
      <c r="AY56" s="69">
        <f t="shared" si="38"/>
        <v>0.927</v>
      </c>
      <c r="AZ56" s="33">
        <v>4.17</v>
      </c>
      <c r="BA56" s="34">
        <f t="shared" si="39"/>
        <v>0.192</v>
      </c>
      <c r="BB56" s="65">
        <f t="shared" si="40"/>
        <v>-0.9286100486</v>
      </c>
      <c r="BC56" s="33">
        <v>54.0</v>
      </c>
      <c r="BD56" s="34">
        <f t="shared" si="41"/>
        <v>0.644</v>
      </c>
      <c r="BE56" s="65">
        <f t="shared" si="42"/>
        <v>0.4529734389</v>
      </c>
      <c r="BF56" s="36">
        <f t="shared" si="43"/>
        <v>3381.919314</v>
      </c>
      <c r="BG56" s="35">
        <f t="shared" si="44"/>
        <v>-0.3782227182</v>
      </c>
      <c r="BH56" s="69">
        <f t="shared" si="45"/>
        <v>0.347</v>
      </c>
      <c r="BI56" s="33">
        <v>9.18</v>
      </c>
      <c r="BJ56" s="34">
        <f t="shared" si="46"/>
        <v>0.72</v>
      </c>
      <c r="BK56" s="65">
        <f t="shared" si="47"/>
        <v>0.6260308365</v>
      </c>
      <c r="BL56" s="33">
        <v>70.0</v>
      </c>
      <c r="BM56" s="34">
        <f t="shared" si="48"/>
        <v>0.585</v>
      </c>
      <c r="BN56" s="65">
        <f t="shared" si="49"/>
        <v>0.2428631516</v>
      </c>
      <c r="BO56" s="36">
        <f t="shared" si="50"/>
        <v>5915.165994</v>
      </c>
      <c r="BP56" s="35">
        <f t="shared" si="51"/>
        <v>0.5111720648</v>
      </c>
      <c r="BQ56" s="69">
        <f t="shared" si="52"/>
        <v>0.678</v>
      </c>
      <c r="BR56" s="70">
        <f t="shared" si="53"/>
        <v>2.911817198</v>
      </c>
      <c r="BS56" s="71">
        <f t="shared" si="54"/>
        <v>0.839</v>
      </c>
      <c r="BT56" s="45"/>
    </row>
    <row r="57">
      <c r="A57" s="28">
        <v>2022.0</v>
      </c>
      <c r="B57" s="29" t="s">
        <v>190</v>
      </c>
      <c r="C57" s="29" t="s">
        <v>18</v>
      </c>
      <c r="D57" s="30">
        <f t="array" ref="D57">INDEX(
  TP!C:C,
  MATCH(
    1,
    (TP!A:A = A57) * (TP!B:B = C57),
    0
  )
)
</f>
        <v>59.23</v>
      </c>
      <c r="E57" s="64">
        <f t="shared" si="58"/>
        <v>6.689652179</v>
      </c>
      <c r="F57" s="32">
        <f t="shared" si="2"/>
        <v>0.98</v>
      </c>
      <c r="G57" s="33">
        <v>5.53</v>
      </c>
      <c r="H57" s="34">
        <f t="shared" si="3"/>
        <v>0.596</v>
      </c>
      <c r="I57" s="65">
        <f t="shared" si="4"/>
        <v>0.1357501281</v>
      </c>
      <c r="J57" s="66">
        <f t="shared" si="55"/>
        <v>7.256809625</v>
      </c>
      <c r="K57" s="34">
        <f t="shared" si="6"/>
        <v>0.895</v>
      </c>
      <c r="L57" s="65">
        <f t="shared" si="7"/>
        <v>1.359788413</v>
      </c>
      <c r="M57" s="33">
        <v>61.11</v>
      </c>
      <c r="N57" s="34">
        <f t="shared" si="8"/>
        <v>0.189</v>
      </c>
      <c r="O57" s="65">
        <f t="shared" si="9"/>
        <v>-0.847871435</v>
      </c>
      <c r="P57" s="36">
        <f t="shared" si="10"/>
        <v>5457.390601</v>
      </c>
      <c r="Q57" s="65">
        <f t="shared" si="11"/>
        <v>0.5197738048</v>
      </c>
      <c r="R57" s="40">
        <f t="shared" si="12"/>
        <v>0.723</v>
      </c>
      <c r="S57" s="33">
        <v>3.65</v>
      </c>
      <c r="T57" s="66">
        <f t="shared" si="13"/>
        <v>4.789756805</v>
      </c>
      <c r="U57" s="34">
        <f t="shared" si="14"/>
        <v>0.839</v>
      </c>
      <c r="V57" s="65">
        <f t="shared" si="15"/>
        <v>-0.1335795728</v>
      </c>
      <c r="W57" s="33">
        <v>58.82</v>
      </c>
      <c r="X57" s="34">
        <f t="shared" si="16"/>
        <v>0.455</v>
      </c>
      <c r="Y57" s="65">
        <f t="shared" si="17"/>
        <v>0.01608521274</v>
      </c>
      <c r="Z57" s="36">
        <f t="shared" si="18"/>
        <v>4994.101509</v>
      </c>
      <c r="AA57" s="35">
        <f t="shared" si="19"/>
        <v>0.5545076212</v>
      </c>
      <c r="AB57" s="40">
        <f t="shared" si="20"/>
        <v>0.701</v>
      </c>
      <c r="AC57" s="33">
        <v>6.64</v>
      </c>
      <c r="AD57" s="40">
        <f t="shared" si="21"/>
        <v>0.605</v>
      </c>
      <c r="AE57" s="65">
        <f t="shared" si="22"/>
        <v>0.1852362496</v>
      </c>
      <c r="AF57" s="67">
        <f t="shared" si="23"/>
        <v>1.259517676</v>
      </c>
      <c r="AG57" s="68">
        <f t="shared" si="24"/>
        <v>0.749</v>
      </c>
      <c r="AH57" s="33">
        <v>19.34</v>
      </c>
      <c r="AI57" s="34">
        <f t="shared" si="25"/>
        <v>0.633</v>
      </c>
      <c r="AJ57" s="65">
        <f t="shared" si="26"/>
        <v>0.1691923732</v>
      </c>
      <c r="AK57" s="33">
        <v>92.7</v>
      </c>
      <c r="AL57" s="34">
        <f t="shared" si="27"/>
        <v>0.237</v>
      </c>
      <c r="AM57" s="65">
        <f t="shared" si="28"/>
        <v>-0.3961077134</v>
      </c>
      <c r="AN57" s="36">
        <f t="shared" si="29"/>
        <v>7861.170215</v>
      </c>
      <c r="AO57" s="35">
        <f t="shared" si="30"/>
        <v>0.09062409827</v>
      </c>
      <c r="AP57" s="69">
        <f t="shared" si="31"/>
        <v>0.525</v>
      </c>
      <c r="AQ57" s="33">
        <v>28.21</v>
      </c>
      <c r="AR57" s="34">
        <f t="shared" si="32"/>
        <v>0.994</v>
      </c>
      <c r="AS57" s="65">
        <f t="shared" si="33"/>
        <v>2.992811015</v>
      </c>
      <c r="AT57" s="42">
        <v>77.37</v>
      </c>
      <c r="AU57" s="34">
        <f t="shared" si="34"/>
        <v>0.678</v>
      </c>
      <c r="AV57" s="65">
        <f t="shared" si="35"/>
        <v>0.4956396388</v>
      </c>
      <c r="AW57" s="36">
        <f t="shared" si="36"/>
        <v>7567.0391</v>
      </c>
      <c r="AX57" s="35">
        <f t="shared" si="37"/>
        <v>1.725987319</v>
      </c>
      <c r="AY57" s="69">
        <f t="shared" si="38"/>
        <v>0.969</v>
      </c>
      <c r="AZ57" s="33">
        <v>8.17</v>
      </c>
      <c r="BA57" s="34">
        <f t="shared" si="39"/>
        <v>0.887</v>
      </c>
      <c r="BB57" s="65">
        <f t="shared" si="40"/>
        <v>1.180247214</v>
      </c>
      <c r="BC57" s="33">
        <v>50.75</v>
      </c>
      <c r="BD57" s="34">
        <f t="shared" si="41"/>
        <v>0.489</v>
      </c>
      <c r="BE57" s="65">
        <f t="shared" si="42"/>
        <v>0.0084568912</v>
      </c>
      <c r="BF57" s="36">
        <f t="shared" si="43"/>
        <v>4287.055284</v>
      </c>
      <c r="BG57" s="35">
        <f t="shared" si="44"/>
        <v>0.7843399332</v>
      </c>
      <c r="BH57" s="69">
        <f t="shared" si="45"/>
        <v>0.757</v>
      </c>
      <c r="BI57" s="33">
        <v>14.58</v>
      </c>
      <c r="BJ57" s="34">
        <f t="shared" si="46"/>
        <v>1</v>
      </c>
      <c r="BK57" s="65">
        <f t="shared" si="47"/>
        <v>3.642497127</v>
      </c>
      <c r="BL57" s="33">
        <v>79.58</v>
      </c>
      <c r="BM57" s="34">
        <f t="shared" si="48"/>
        <v>0.972</v>
      </c>
      <c r="BN57" s="65">
        <f t="shared" si="49"/>
        <v>1.697697831</v>
      </c>
      <c r="BO57" s="36">
        <f t="shared" si="50"/>
        <v>7958</v>
      </c>
      <c r="BP57" s="35">
        <f t="shared" si="51"/>
        <v>2.829183152</v>
      </c>
      <c r="BQ57" s="69">
        <f t="shared" si="52"/>
        <v>1</v>
      </c>
      <c r="BR57" s="70">
        <f t="shared" si="53"/>
        <v>5.430134503</v>
      </c>
      <c r="BS57" s="71">
        <f t="shared" si="54"/>
        <v>0.98</v>
      </c>
    </row>
    <row r="58">
      <c r="A58" s="28">
        <v>2023.0</v>
      </c>
      <c r="B58" s="29" t="s">
        <v>188</v>
      </c>
      <c r="C58" s="29" t="s">
        <v>18</v>
      </c>
      <c r="D58" s="30">
        <f t="array" ref="D58">INDEX(
  TP!C:C,
  MATCH(
    1,
    (TP!A:A = A58) * (TP!B:B = C58),
    0
  )
)
</f>
        <v>50.52</v>
      </c>
      <c r="E58" s="64">
        <f t="shared" si="58"/>
        <v>0.2545721693</v>
      </c>
      <c r="F58" s="32">
        <f t="shared" si="2"/>
        <v>0.506</v>
      </c>
      <c r="G58" s="33">
        <v>4.85</v>
      </c>
      <c r="H58" s="34">
        <f t="shared" si="3"/>
        <v>0.379</v>
      </c>
      <c r="I58" s="65">
        <f t="shared" si="4"/>
        <v>-0.3557027952</v>
      </c>
      <c r="J58" s="66">
        <f t="shared" si="55"/>
        <v>4.938260255</v>
      </c>
      <c r="K58" s="34">
        <f t="shared" si="6"/>
        <v>0.433</v>
      </c>
      <c r="L58" s="65">
        <f t="shared" si="7"/>
        <v>-0.2496395688</v>
      </c>
      <c r="M58" s="33">
        <v>60.0</v>
      </c>
      <c r="N58" s="34">
        <f t="shared" si="8"/>
        <v>0.133</v>
      </c>
      <c r="O58" s="65">
        <f t="shared" si="9"/>
        <v>-1.04189557</v>
      </c>
      <c r="P58" s="36">
        <f t="shared" si="10"/>
        <v>4521.612048</v>
      </c>
      <c r="Q58" s="65">
        <f t="shared" si="11"/>
        <v>-0.656733282</v>
      </c>
      <c r="R58" s="40">
        <f t="shared" si="12"/>
        <v>0.26</v>
      </c>
      <c r="S58" s="33">
        <v>1.85</v>
      </c>
      <c r="T58" s="66">
        <f t="shared" si="13"/>
        <v>1.883666283</v>
      </c>
      <c r="U58" s="34">
        <f t="shared" si="14"/>
        <v>0.031</v>
      </c>
      <c r="V58" s="65">
        <f t="shared" si="15"/>
        <v>-1.725176572</v>
      </c>
      <c r="W58" s="33">
        <v>42.86</v>
      </c>
      <c r="X58" s="34">
        <f t="shared" si="16"/>
        <v>0.04</v>
      </c>
      <c r="Y58" s="65">
        <f t="shared" si="17"/>
        <v>-1.815786111</v>
      </c>
      <c r="Z58" s="36">
        <f t="shared" si="18"/>
        <v>2194.619639</v>
      </c>
      <c r="AA58" s="35">
        <f t="shared" si="19"/>
        <v>-2.006736173</v>
      </c>
      <c r="AB58" s="40">
        <f t="shared" si="20"/>
        <v>0.017</v>
      </c>
      <c r="AC58" s="33">
        <v>7.06</v>
      </c>
      <c r="AD58" s="40">
        <f t="shared" si="21"/>
        <v>0.729</v>
      </c>
      <c r="AE58" s="65">
        <f t="shared" si="22"/>
        <v>0.5215577891</v>
      </c>
      <c r="AF58" s="67">
        <f t="shared" si="23"/>
        <v>-2.141911666</v>
      </c>
      <c r="AG58" s="68">
        <f t="shared" si="24"/>
        <v>0.144</v>
      </c>
      <c r="AH58" s="33">
        <v>24.18</v>
      </c>
      <c r="AI58" s="34">
        <f t="shared" si="25"/>
        <v>0.859</v>
      </c>
      <c r="AJ58" s="65">
        <f t="shared" si="26"/>
        <v>1.103729087</v>
      </c>
      <c r="AK58" s="33">
        <v>96.35</v>
      </c>
      <c r="AL58" s="34">
        <f t="shared" si="27"/>
        <v>0.76</v>
      </c>
      <c r="AM58" s="65">
        <f t="shared" si="28"/>
        <v>0.6837049804</v>
      </c>
      <c r="AN58" s="36">
        <f t="shared" si="29"/>
        <v>8749.643143</v>
      </c>
      <c r="AO58" s="35">
        <f t="shared" si="30"/>
        <v>1.036454491</v>
      </c>
      <c r="AP58" s="69">
        <f t="shared" si="31"/>
        <v>0.862</v>
      </c>
      <c r="AQ58" s="33">
        <v>23.47</v>
      </c>
      <c r="AR58" s="34">
        <f t="shared" si="32"/>
        <v>0.946</v>
      </c>
      <c r="AS58" s="65">
        <f t="shared" si="33"/>
        <v>1.584969742</v>
      </c>
      <c r="AT58" s="42">
        <v>90.23</v>
      </c>
      <c r="AU58" s="34">
        <f t="shared" si="34"/>
        <v>1</v>
      </c>
      <c r="AV58" s="65">
        <f t="shared" si="35"/>
        <v>2.69188109</v>
      </c>
      <c r="AW58" s="36">
        <f t="shared" si="36"/>
        <v>8361.745576</v>
      </c>
      <c r="AX58" s="35">
        <f t="shared" si="37"/>
        <v>2.847506756</v>
      </c>
      <c r="AY58" s="69">
        <f t="shared" si="38"/>
        <v>0.997</v>
      </c>
      <c r="AZ58" s="33">
        <v>2.91</v>
      </c>
      <c r="BA58" s="34">
        <f t="shared" si="39"/>
        <v>0.034</v>
      </c>
      <c r="BB58" s="65">
        <f t="shared" si="40"/>
        <v>-1.592900086</v>
      </c>
      <c r="BC58" s="33">
        <v>54.55</v>
      </c>
      <c r="BD58" s="34">
        <f t="shared" si="41"/>
        <v>0.661</v>
      </c>
      <c r="BE58" s="65">
        <f t="shared" si="42"/>
        <v>0.5281993162</v>
      </c>
      <c r="BF58" s="36">
        <f t="shared" si="43"/>
        <v>2835.485126</v>
      </c>
      <c r="BG58" s="35">
        <f t="shared" si="44"/>
        <v>-1.080066418</v>
      </c>
      <c r="BH58" s="69">
        <f t="shared" si="45"/>
        <v>0.141</v>
      </c>
      <c r="BI58" s="33">
        <v>6.44</v>
      </c>
      <c r="BJ58" s="34">
        <f t="shared" si="46"/>
        <v>0.186</v>
      </c>
      <c r="BK58" s="65">
        <f t="shared" si="47"/>
        <v>-0.9045465034</v>
      </c>
      <c r="BL58" s="33">
        <v>69.86</v>
      </c>
      <c r="BM58" s="34">
        <f t="shared" si="48"/>
        <v>0.576</v>
      </c>
      <c r="BN58" s="65">
        <f t="shared" si="49"/>
        <v>0.2216025196</v>
      </c>
      <c r="BO58" s="36">
        <f t="shared" si="50"/>
        <v>5105.630303</v>
      </c>
      <c r="BP58" s="35">
        <f t="shared" si="51"/>
        <v>-0.4074109938</v>
      </c>
      <c r="BQ58" s="69">
        <f t="shared" si="52"/>
        <v>0.325</v>
      </c>
      <c r="BR58" s="70">
        <f t="shared" si="53"/>
        <v>2.396483835</v>
      </c>
      <c r="BS58" s="71">
        <f t="shared" si="54"/>
        <v>0.782</v>
      </c>
      <c r="BT58" s="45"/>
    </row>
    <row r="59">
      <c r="A59" s="28">
        <v>2023.0</v>
      </c>
      <c r="B59" s="29" t="s">
        <v>191</v>
      </c>
      <c r="C59" s="29" t="s">
        <v>18</v>
      </c>
      <c r="D59" s="30">
        <f t="array" ref="D59">INDEX(
  TP!C:C,
  MATCH(
    1,
    (TP!A:A = A59) * (TP!B:B = C59),
    0
  )
)
</f>
        <v>50.52</v>
      </c>
      <c r="E59" s="64">
        <f t="shared" si="58"/>
        <v>-0.2919888111</v>
      </c>
      <c r="F59" s="32">
        <f t="shared" si="2"/>
        <v>0.452</v>
      </c>
      <c r="G59" s="33">
        <v>4.16</v>
      </c>
      <c r="H59" s="34">
        <f t="shared" si="3"/>
        <v>0.192</v>
      </c>
      <c r="I59" s="65">
        <f t="shared" si="4"/>
        <v>-0.8543829673</v>
      </c>
      <c r="J59" s="66">
        <f t="shared" si="55"/>
        <v>4.235703641</v>
      </c>
      <c r="K59" s="34">
        <f t="shared" si="6"/>
        <v>0.235</v>
      </c>
      <c r="L59" s="65">
        <f t="shared" si="7"/>
        <v>-0.7373213438</v>
      </c>
      <c r="M59" s="33">
        <v>67.52</v>
      </c>
      <c r="N59" s="34">
        <f t="shared" si="8"/>
        <v>0.624</v>
      </c>
      <c r="O59" s="65">
        <f t="shared" si="9"/>
        <v>0.2725742429</v>
      </c>
      <c r="P59" s="36">
        <f t="shared" si="10"/>
        <v>4728.665506</v>
      </c>
      <c r="Q59" s="65">
        <f t="shared" si="11"/>
        <v>-0.3964154322</v>
      </c>
      <c r="R59" s="40">
        <f t="shared" si="12"/>
        <v>0.325</v>
      </c>
      <c r="S59" s="33">
        <v>2.46</v>
      </c>
      <c r="T59" s="66">
        <f t="shared" si="13"/>
        <v>2.504767057</v>
      </c>
      <c r="U59" s="34">
        <f t="shared" si="14"/>
        <v>0.138</v>
      </c>
      <c r="V59" s="65">
        <f t="shared" si="15"/>
        <v>-1.185802033</v>
      </c>
      <c r="W59" s="33">
        <v>42.03</v>
      </c>
      <c r="X59" s="34">
        <f t="shared" si="16"/>
        <v>0.034</v>
      </c>
      <c r="Y59" s="65">
        <f t="shared" si="17"/>
        <v>-1.911052602</v>
      </c>
      <c r="Z59" s="36">
        <f t="shared" si="18"/>
        <v>2548.504433</v>
      </c>
      <c r="AA59" s="35">
        <f t="shared" si="19"/>
        <v>-1.682967249</v>
      </c>
      <c r="AB59" s="40">
        <f t="shared" si="20"/>
        <v>0.042</v>
      </c>
      <c r="AC59" s="33">
        <v>8.4</v>
      </c>
      <c r="AD59" s="40">
        <f t="shared" si="21"/>
        <v>0.929</v>
      </c>
      <c r="AE59" s="65">
        <f t="shared" si="22"/>
        <v>1.594583653</v>
      </c>
      <c r="AF59" s="67">
        <f t="shared" si="23"/>
        <v>-0.4847990281</v>
      </c>
      <c r="AG59" s="68">
        <f t="shared" si="24"/>
        <v>0.398</v>
      </c>
      <c r="AH59" s="33">
        <v>20.71</v>
      </c>
      <c r="AI59" s="34">
        <f t="shared" si="25"/>
        <v>0.709</v>
      </c>
      <c r="AJ59" s="65">
        <f t="shared" si="26"/>
        <v>0.4337203275</v>
      </c>
      <c r="AK59" s="33">
        <v>95.53</v>
      </c>
      <c r="AL59" s="34">
        <f t="shared" si="27"/>
        <v>0.607</v>
      </c>
      <c r="AM59" s="65">
        <f t="shared" si="28"/>
        <v>0.4411169232</v>
      </c>
      <c r="AN59" s="36">
        <f t="shared" si="29"/>
        <v>8276.445974</v>
      </c>
      <c r="AO59" s="35">
        <f t="shared" si="30"/>
        <v>0.5327089628</v>
      </c>
      <c r="AP59" s="69">
        <f t="shared" si="31"/>
        <v>0.709</v>
      </c>
      <c r="AQ59" s="33">
        <v>18.75</v>
      </c>
      <c r="AR59" s="34">
        <f t="shared" si="32"/>
        <v>0.576</v>
      </c>
      <c r="AS59" s="65">
        <f t="shared" si="33"/>
        <v>0.1830687281</v>
      </c>
      <c r="AT59" s="42">
        <v>78.56</v>
      </c>
      <c r="AU59" s="34">
        <f t="shared" si="34"/>
        <v>0.763</v>
      </c>
      <c r="AV59" s="65">
        <f t="shared" si="35"/>
        <v>0.6988688244</v>
      </c>
      <c r="AW59" s="36">
        <f t="shared" si="36"/>
        <v>6792.342743</v>
      </c>
      <c r="AX59" s="35">
        <f t="shared" si="37"/>
        <v>0.6327069079</v>
      </c>
      <c r="AY59" s="69">
        <f t="shared" si="38"/>
        <v>0.746</v>
      </c>
      <c r="AZ59" s="33">
        <v>5.94</v>
      </c>
      <c r="BA59" s="34">
        <f t="shared" si="39"/>
        <v>0.523</v>
      </c>
      <c r="BB59" s="65">
        <f t="shared" si="40"/>
        <v>0.004559289997</v>
      </c>
      <c r="BC59" s="33">
        <v>49.7</v>
      </c>
      <c r="BD59" s="34">
        <f t="shared" si="41"/>
        <v>0.438</v>
      </c>
      <c r="BE59" s="65">
        <f t="shared" si="42"/>
        <v>-0.1351561473</v>
      </c>
      <c r="BF59" s="36">
        <f t="shared" si="43"/>
        <v>3670.449366</v>
      </c>
      <c r="BG59" s="35">
        <f t="shared" si="44"/>
        <v>-0.0076328038</v>
      </c>
      <c r="BH59" s="69">
        <f t="shared" si="45"/>
        <v>0.483</v>
      </c>
      <c r="BI59" s="33">
        <v>7.12</v>
      </c>
      <c r="BJ59" s="34">
        <f t="shared" si="46"/>
        <v>0.322</v>
      </c>
      <c r="BK59" s="65">
        <f t="shared" si="47"/>
        <v>-0.5246951928</v>
      </c>
      <c r="BL59" s="33">
        <v>60.5</v>
      </c>
      <c r="BM59" s="34">
        <f t="shared" si="48"/>
        <v>0.119</v>
      </c>
      <c r="BN59" s="65">
        <f t="shared" si="49"/>
        <v>-1.199822595</v>
      </c>
      <c r="BO59" s="36">
        <f t="shared" si="50"/>
        <v>4614.258054</v>
      </c>
      <c r="BP59" s="35">
        <f t="shared" si="51"/>
        <v>-0.9649728499</v>
      </c>
      <c r="BQ59" s="69">
        <f t="shared" si="52"/>
        <v>0.155</v>
      </c>
      <c r="BR59" s="70">
        <f t="shared" si="53"/>
        <v>0.192810217</v>
      </c>
      <c r="BS59" s="71">
        <f t="shared" si="54"/>
        <v>0.503</v>
      </c>
      <c r="BT59" s="45"/>
    </row>
    <row r="60">
      <c r="A60" s="28">
        <v>2023.0</v>
      </c>
      <c r="B60" s="29" t="s">
        <v>192</v>
      </c>
      <c r="C60" s="29" t="s">
        <v>18</v>
      </c>
      <c r="D60" s="30">
        <f t="array" ref="D60">INDEX(
  TP!C:C,
  MATCH(
    1,
    (TP!A:A = A60) * (TP!B:B = C60),
    0
  )
)
</f>
        <v>50.52</v>
      </c>
      <c r="E60" s="64">
        <f t="shared" si="58"/>
        <v>-3.673455887</v>
      </c>
      <c r="F60" s="32">
        <f t="shared" si="2"/>
        <v>0.169</v>
      </c>
      <c r="G60" s="33">
        <v>4.57</v>
      </c>
      <c r="H60" s="34">
        <f t="shared" si="3"/>
        <v>0.299</v>
      </c>
      <c r="I60" s="65">
        <f t="shared" si="4"/>
        <v>-0.5580657636</v>
      </c>
      <c r="J60" s="66">
        <f t="shared" si="55"/>
        <v>4.653164818</v>
      </c>
      <c r="K60" s="34">
        <f t="shared" si="6"/>
        <v>0.357</v>
      </c>
      <c r="L60" s="65">
        <f t="shared" si="7"/>
        <v>-0.4475394195</v>
      </c>
      <c r="M60" s="33">
        <v>62.5</v>
      </c>
      <c r="N60" s="34">
        <f t="shared" si="8"/>
        <v>0.26</v>
      </c>
      <c r="O60" s="65">
        <f t="shared" si="9"/>
        <v>-0.6049042755</v>
      </c>
      <c r="P60" s="36">
        <f t="shared" si="10"/>
        <v>4579.927409</v>
      </c>
      <c r="Q60" s="65">
        <f t="shared" si="11"/>
        <v>-0.5834163255</v>
      </c>
      <c r="R60" s="40">
        <f t="shared" si="12"/>
        <v>0.271</v>
      </c>
      <c r="S60" s="33">
        <v>3.29</v>
      </c>
      <c r="T60" s="66">
        <f t="shared" si="13"/>
        <v>3.34987139</v>
      </c>
      <c r="U60" s="34">
        <f t="shared" si="14"/>
        <v>0.373</v>
      </c>
      <c r="V60" s="65">
        <f t="shared" si="15"/>
        <v>-0.4518989726</v>
      </c>
      <c r="W60" s="33">
        <v>50.67</v>
      </c>
      <c r="X60" s="34">
        <f t="shared" si="16"/>
        <v>0.169</v>
      </c>
      <c r="Y60" s="65">
        <f t="shared" si="17"/>
        <v>-0.9193628627</v>
      </c>
      <c r="Z60" s="36">
        <f t="shared" si="18"/>
        <v>3601.612273</v>
      </c>
      <c r="AA60" s="35">
        <f t="shared" si="19"/>
        <v>-0.7194797021</v>
      </c>
      <c r="AB60" s="40">
        <f t="shared" si="20"/>
        <v>0.251</v>
      </c>
      <c r="AC60" s="33">
        <v>4.28</v>
      </c>
      <c r="AD60" s="40">
        <f t="shared" si="21"/>
        <v>0.025</v>
      </c>
      <c r="AE60" s="65">
        <f t="shared" si="22"/>
        <v>-1.704570496</v>
      </c>
      <c r="AF60" s="67">
        <f t="shared" si="23"/>
        <v>-3.007466523</v>
      </c>
      <c r="AG60" s="68">
        <f t="shared" si="24"/>
        <v>0.059</v>
      </c>
      <c r="AH60" s="33">
        <v>18.1</v>
      </c>
      <c r="AI60" s="34">
        <f t="shared" si="25"/>
        <v>0.514</v>
      </c>
      <c r="AJ60" s="65">
        <f t="shared" si="26"/>
        <v>-0.07023438826</v>
      </c>
      <c r="AK60" s="33">
        <v>96.36</v>
      </c>
      <c r="AL60" s="34">
        <f t="shared" si="27"/>
        <v>0.763</v>
      </c>
      <c r="AM60" s="65">
        <f t="shared" si="28"/>
        <v>0.6866633713</v>
      </c>
      <c r="AN60" s="36">
        <f t="shared" si="29"/>
        <v>8000.929536</v>
      </c>
      <c r="AO60" s="35">
        <f t="shared" si="30"/>
        <v>0.2394059112</v>
      </c>
      <c r="AP60" s="69">
        <f t="shared" si="31"/>
        <v>0.593</v>
      </c>
      <c r="AQ60" s="33">
        <v>17.92</v>
      </c>
      <c r="AR60" s="34">
        <f t="shared" si="32"/>
        <v>0.46</v>
      </c>
      <c r="AS60" s="65">
        <f t="shared" si="33"/>
        <v>-0.06345200102</v>
      </c>
      <c r="AT60" s="33">
        <v>75.98</v>
      </c>
      <c r="AU60" s="34">
        <f t="shared" si="34"/>
        <v>0.576</v>
      </c>
      <c r="AV60" s="65">
        <f t="shared" si="35"/>
        <v>0.2582542875</v>
      </c>
      <c r="AW60" s="36">
        <f t="shared" si="36"/>
        <v>6474.72862</v>
      </c>
      <c r="AX60" s="35">
        <f t="shared" si="37"/>
        <v>0.1844780034</v>
      </c>
      <c r="AY60" s="69">
        <f t="shared" si="38"/>
        <v>0.568</v>
      </c>
      <c r="AZ60" s="33">
        <v>5.1</v>
      </c>
      <c r="BA60" s="34">
        <f t="shared" si="39"/>
        <v>0.37</v>
      </c>
      <c r="BB60" s="65">
        <f t="shared" si="40"/>
        <v>-0.4383007351</v>
      </c>
      <c r="BC60" s="33">
        <v>47.41</v>
      </c>
      <c r="BD60" s="34">
        <f t="shared" si="41"/>
        <v>0.328</v>
      </c>
      <c r="BE60" s="65">
        <f t="shared" si="42"/>
        <v>-0.4483693455</v>
      </c>
      <c r="BF60" s="36">
        <f t="shared" si="43"/>
        <v>3268.160022</v>
      </c>
      <c r="BG60" s="35">
        <f t="shared" si="44"/>
        <v>-0.524335909</v>
      </c>
      <c r="BH60" s="69">
        <f t="shared" si="45"/>
        <v>0.28</v>
      </c>
      <c r="BI60" s="33">
        <v>6.94</v>
      </c>
      <c r="BJ60" s="34">
        <f t="shared" si="46"/>
        <v>0.277</v>
      </c>
      <c r="BK60" s="65">
        <f t="shared" si="47"/>
        <v>-0.6252440691</v>
      </c>
      <c r="BL60" s="33">
        <v>65.82</v>
      </c>
      <c r="BM60" s="34">
        <f t="shared" si="48"/>
        <v>0.336</v>
      </c>
      <c r="BN60" s="65">
        <f t="shared" si="49"/>
        <v>-0.3919185768</v>
      </c>
      <c r="BO60" s="36">
        <f t="shared" si="50"/>
        <v>4966.275518</v>
      </c>
      <c r="BP60" s="35">
        <f t="shared" si="51"/>
        <v>-0.5655373689</v>
      </c>
      <c r="BQ60" s="69">
        <f t="shared" si="52"/>
        <v>0.271</v>
      </c>
      <c r="BR60" s="70">
        <f t="shared" si="53"/>
        <v>-0.6659893632</v>
      </c>
      <c r="BS60" s="71">
        <f t="shared" si="54"/>
        <v>0.37</v>
      </c>
    </row>
    <row r="61">
      <c r="A61" s="28">
        <v>2023.0</v>
      </c>
      <c r="B61" s="29" t="s">
        <v>193</v>
      </c>
      <c r="C61" s="29" t="s">
        <v>18</v>
      </c>
      <c r="D61" s="30">
        <f t="array" ref="D61">INDEX(
  TP!C:C,
  MATCH(
    1,
    (TP!A:A = A61) * (TP!B:B = C61),
    0
  )
)
</f>
        <v>50.52</v>
      </c>
      <c r="E61" s="64">
        <f t="shared" si="58"/>
        <v>-4.581365442</v>
      </c>
      <c r="F61" s="32">
        <f t="shared" si="2"/>
        <v>0.113</v>
      </c>
      <c r="G61" s="33">
        <v>6.54</v>
      </c>
      <c r="H61" s="34">
        <f t="shared" si="3"/>
        <v>0.802</v>
      </c>
      <c r="I61" s="65">
        <f t="shared" si="4"/>
        <v>0.8657022641</v>
      </c>
      <c r="J61" s="66">
        <f t="shared" si="55"/>
        <v>6.659014859</v>
      </c>
      <c r="K61" s="34">
        <f t="shared" si="6"/>
        <v>0.819</v>
      </c>
      <c r="L61" s="65">
        <f t="shared" si="7"/>
        <v>0.9448273875</v>
      </c>
      <c r="M61" s="33">
        <v>56.41</v>
      </c>
      <c r="N61" s="34">
        <f t="shared" si="8"/>
        <v>0.051</v>
      </c>
      <c r="O61" s="65">
        <f t="shared" si="9"/>
        <v>-1.669415068</v>
      </c>
      <c r="P61" s="36">
        <f t="shared" si="10"/>
        <v>4858.314695</v>
      </c>
      <c r="Q61" s="65">
        <f t="shared" si="11"/>
        <v>-0.2334140595</v>
      </c>
      <c r="R61" s="40">
        <f t="shared" si="12"/>
        <v>0.401</v>
      </c>
      <c r="S61" s="33">
        <v>2.35</v>
      </c>
      <c r="T61" s="66">
        <f t="shared" si="13"/>
        <v>2.392765278</v>
      </c>
      <c r="U61" s="34">
        <f t="shared" si="14"/>
        <v>0.11</v>
      </c>
      <c r="V61" s="65">
        <f t="shared" si="15"/>
        <v>-1.283066294</v>
      </c>
      <c r="W61" s="33">
        <v>53.57</v>
      </c>
      <c r="X61" s="34">
        <f t="shared" si="16"/>
        <v>0.285</v>
      </c>
      <c r="Y61" s="65">
        <f t="shared" si="17"/>
        <v>-0.5865040383</v>
      </c>
      <c r="Z61" s="36">
        <f t="shared" si="18"/>
        <v>3164.115155</v>
      </c>
      <c r="AA61" s="35">
        <f t="shared" si="19"/>
        <v>-1.119745476</v>
      </c>
      <c r="AB61" s="40">
        <f t="shared" si="20"/>
        <v>0.144</v>
      </c>
      <c r="AC61" s="33">
        <v>4.56</v>
      </c>
      <c r="AD61" s="40">
        <f t="shared" si="21"/>
        <v>0.054</v>
      </c>
      <c r="AE61" s="65">
        <f t="shared" si="22"/>
        <v>-1.480356136</v>
      </c>
      <c r="AF61" s="67">
        <f t="shared" si="23"/>
        <v>-2.833515672</v>
      </c>
      <c r="AG61" s="68">
        <f t="shared" si="24"/>
        <v>0.068</v>
      </c>
      <c r="AH61" s="33">
        <v>16.26</v>
      </c>
      <c r="AI61" s="34">
        <f t="shared" si="25"/>
        <v>0.356</v>
      </c>
      <c r="AJ61" s="65">
        <f t="shared" si="26"/>
        <v>-0.4255128085</v>
      </c>
      <c r="AK61" s="33">
        <v>92.78</v>
      </c>
      <c r="AL61" s="34">
        <f t="shared" si="27"/>
        <v>0.243</v>
      </c>
      <c r="AM61" s="65">
        <f t="shared" si="28"/>
        <v>-0.3724405858</v>
      </c>
      <c r="AN61" s="36">
        <f t="shared" si="29"/>
        <v>7439.12063</v>
      </c>
      <c r="AO61" s="35">
        <f t="shared" si="30"/>
        <v>-0.3586718926</v>
      </c>
      <c r="AP61" s="69">
        <f t="shared" si="31"/>
        <v>0.311</v>
      </c>
      <c r="AQ61" s="33">
        <v>19.69</v>
      </c>
      <c r="AR61" s="34">
        <f t="shared" si="32"/>
        <v>0.689</v>
      </c>
      <c r="AS61" s="65">
        <f t="shared" si="33"/>
        <v>0.4622608793</v>
      </c>
      <c r="AT61" s="33">
        <v>74.04</v>
      </c>
      <c r="AU61" s="34">
        <f t="shared" si="34"/>
        <v>0.446</v>
      </c>
      <c r="AV61" s="65">
        <f t="shared" si="35"/>
        <v>-0.07306051941</v>
      </c>
      <c r="AW61" s="36">
        <f t="shared" si="36"/>
        <v>6501.318732</v>
      </c>
      <c r="AX61" s="35">
        <f t="shared" si="37"/>
        <v>0.2220029624</v>
      </c>
      <c r="AY61" s="69">
        <f t="shared" si="38"/>
        <v>0.59</v>
      </c>
      <c r="AZ61" s="33">
        <v>6.45</v>
      </c>
      <c r="BA61" s="34">
        <f t="shared" si="39"/>
        <v>0.624</v>
      </c>
      <c r="BB61" s="65">
        <f t="shared" si="40"/>
        <v>0.273438591</v>
      </c>
      <c r="BC61" s="33">
        <v>38.96</v>
      </c>
      <c r="BD61" s="34">
        <f t="shared" si="41"/>
        <v>0.056</v>
      </c>
      <c r="BE61" s="65">
        <f t="shared" si="42"/>
        <v>-1.60411237</v>
      </c>
      <c r="BF61" s="36">
        <f t="shared" si="43"/>
        <v>2982.596596</v>
      </c>
      <c r="BG61" s="35">
        <f t="shared" si="44"/>
        <v>-0.8911154693</v>
      </c>
      <c r="BH61" s="69">
        <f t="shared" si="45"/>
        <v>0.181</v>
      </c>
      <c r="BI61" s="33">
        <v>7.63</v>
      </c>
      <c r="BJ61" s="34">
        <f t="shared" si="46"/>
        <v>0.429</v>
      </c>
      <c r="BK61" s="65">
        <f t="shared" si="47"/>
        <v>-0.2398067098</v>
      </c>
      <c r="BL61" s="33">
        <v>61.54</v>
      </c>
      <c r="BM61" s="34">
        <f t="shared" si="48"/>
        <v>0.155</v>
      </c>
      <c r="BN61" s="65">
        <f t="shared" si="49"/>
        <v>-1.041886471</v>
      </c>
      <c r="BO61" s="36">
        <f t="shared" si="50"/>
        <v>4830.091934</v>
      </c>
      <c r="BP61" s="35">
        <f t="shared" si="51"/>
        <v>-0.7200653713</v>
      </c>
      <c r="BQ61" s="69">
        <f t="shared" si="52"/>
        <v>0.223</v>
      </c>
      <c r="BR61" s="70">
        <f t="shared" si="53"/>
        <v>-1.747849771</v>
      </c>
      <c r="BS61" s="71">
        <f t="shared" si="54"/>
        <v>0.246</v>
      </c>
    </row>
    <row r="62">
      <c r="A62" s="28">
        <v>2023.0</v>
      </c>
      <c r="B62" s="29" t="s">
        <v>194</v>
      </c>
      <c r="C62" s="29" t="s">
        <v>18</v>
      </c>
      <c r="D62" s="30">
        <f t="array" ref="D62">INDEX(
  TP!C:C,
  MATCH(
    1,
    (TP!A:A = A62) * (TP!B:B = C62),
    0
  )
)
</f>
        <v>50.52</v>
      </c>
      <c r="E62" s="64">
        <f t="shared" si="58"/>
        <v>-4.950247934</v>
      </c>
      <c r="F62" s="32">
        <f t="shared" si="2"/>
        <v>0.102</v>
      </c>
      <c r="G62" s="33">
        <v>5.21</v>
      </c>
      <c r="H62" s="34">
        <f t="shared" si="3"/>
        <v>0.508</v>
      </c>
      <c r="I62" s="65">
        <f t="shared" si="4"/>
        <v>-0.09552183579</v>
      </c>
      <c r="J62" s="66">
        <f t="shared" si="55"/>
        <v>5.304811532</v>
      </c>
      <c r="K62" s="34">
        <f t="shared" si="6"/>
        <v>0.561</v>
      </c>
      <c r="L62" s="65">
        <f t="shared" si="7"/>
        <v>0.004803096453</v>
      </c>
      <c r="M62" s="33">
        <v>57.75</v>
      </c>
      <c r="N62" s="34">
        <f t="shared" si="8"/>
        <v>0.062</v>
      </c>
      <c r="O62" s="65">
        <f t="shared" si="9"/>
        <v>-1.435187734</v>
      </c>
      <c r="P62" s="36">
        <f t="shared" si="10"/>
        <v>4498.381399</v>
      </c>
      <c r="Q62" s="65">
        <f t="shared" si="11"/>
        <v>-0.6859400032</v>
      </c>
      <c r="R62" s="40">
        <f t="shared" si="12"/>
        <v>0.243</v>
      </c>
      <c r="S62" s="33">
        <v>2.64</v>
      </c>
      <c r="T62" s="66">
        <f t="shared" si="13"/>
        <v>2.688042696</v>
      </c>
      <c r="U62" s="34">
        <f t="shared" si="14"/>
        <v>0.175</v>
      </c>
      <c r="V62" s="65">
        <f t="shared" si="15"/>
        <v>-1.026642333</v>
      </c>
      <c r="W62" s="33">
        <v>45.83</v>
      </c>
      <c r="X62" s="34">
        <f t="shared" si="16"/>
        <v>0.073</v>
      </c>
      <c r="Y62" s="65">
        <f t="shared" si="17"/>
        <v>-1.474892763</v>
      </c>
      <c r="Z62" s="36">
        <f t="shared" si="18"/>
        <v>2891.863441</v>
      </c>
      <c r="AA62" s="35">
        <f t="shared" si="19"/>
        <v>-1.368828358</v>
      </c>
      <c r="AB62" s="40">
        <f t="shared" si="20"/>
        <v>0.093</v>
      </c>
      <c r="AC62" s="33">
        <v>4.31</v>
      </c>
      <c r="AD62" s="40">
        <f t="shared" si="21"/>
        <v>0.028</v>
      </c>
      <c r="AE62" s="65">
        <f t="shared" si="22"/>
        <v>-1.680547529</v>
      </c>
      <c r="AF62" s="67">
        <f t="shared" si="23"/>
        <v>-3.73531589</v>
      </c>
      <c r="AG62" s="68">
        <f t="shared" si="24"/>
        <v>0.02</v>
      </c>
      <c r="AH62" s="33">
        <v>16.21</v>
      </c>
      <c r="AI62" s="34">
        <f t="shared" si="25"/>
        <v>0.35</v>
      </c>
      <c r="AJ62" s="65">
        <f t="shared" si="26"/>
        <v>-0.4351671134</v>
      </c>
      <c r="AK62" s="33">
        <v>83.03</v>
      </c>
      <c r="AL62" s="34">
        <f t="shared" si="27"/>
        <v>0.014</v>
      </c>
      <c r="AM62" s="65">
        <f t="shared" si="28"/>
        <v>-3.256871754</v>
      </c>
      <c r="AN62" s="36">
        <f t="shared" si="29"/>
        <v>6650.583006</v>
      </c>
      <c r="AO62" s="35">
        <f t="shared" si="30"/>
        <v>-1.198115422</v>
      </c>
      <c r="AP62" s="69">
        <f t="shared" si="31"/>
        <v>0.093</v>
      </c>
      <c r="AQ62" s="33">
        <v>16.25</v>
      </c>
      <c r="AR62" s="34">
        <f t="shared" si="32"/>
        <v>0.294</v>
      </c>
      <c r="AS62" s="65">
        <f t="shared" si="33"/>
        <v>-0.5594635886</v>
      </c>
      <c r="AT62" s="42">
        <v>61.85</v>
      </c>
      <c r="AU62" s="34">
        <f t="shared" si="34"/>
        <v>0.023</v>
      </c>
      <c r="AV62" s="65">
        <f t="shared" si="35"/>
        <v>-2.154878816</v>
      </c>
      <c r="AW62" s="36">
        <f t="shared" si="36"/>
        <v>5104.974295</v>
      </c>
      <c r="AX62" s="35">
        <f t="shared" si="37"/>
        <v>-1.748570421</v>
      </c>
      <c r="AY62" s="69">
        <f t="shared" si="38"/>
        <v>0.054</v>
      </c>
      <c r="AZ62" s="33">
        <v>9.35</v>
      </c>
      <c r="BA62" s="34">
        <f t="shared" si="39"/>
        <v>0.946</v>
      </c>
      <c r="BB62" s="65">
        <f t="shared" si="40"/>
        <v>1.802360106</v>
      </c>
      <c r="BC62" s="33">
        <v>49.8</v>
      </c>
      <c r="BD62" s="34">
        <f t="shared" si="41"/>
        <v>0.441</v>
      </c>
      <c r="BE62" s="65">
        <f t="shared" si="42"/>
        <v>-0.1214787151</v>
      </c>
      <c r="BF62" s="36">
        <f t="shared" si="43"/>
        <v>4436.608658</v>
      </c>
      <c r="BG62" s="35">
        <f t="shared" si="44"/>
        <v>0.9764272791</v>
      </c>
      <c r="BH62" s="69">
        <f t="shared" si="45"/>
        <v>0.836</v>
      </c>
      <c r="BI62" s="33">
        <v>10.05</v>
      </c>
      <c r="BJ62" s="34">
        <f t="shared" si="46"/>
        <v>0.876</v>
      </c>
      <c r="BK62" s="65">
        <f t="shared" si="47"/>
        <v>1.112017072</v>
      </c>
      <c r="BL62" s="33">
        <v>70.07</v>
      </c>
      <c r="BM62" s="34">
        <f t="shared" si="48"/>
        <v>0.599</v>
      </c>
      <c r="BN62" s="65">
        <f t="shared" si="49"/>
        <v>0.2534934677</v>
      </c>
      <c r="BO62" s="36">
        <f t="shared" si="50"/>
        <v>6130.336244</v>
      </c>
      <c r="BP62" s="35">
        <f t="shared" si="51"/>
        <v>0.7553265198</v>
      </c>
      <c r="BQ62" s="69">
        <f t="shared" si="52"/>
        <v>0.777</v>
      </c>
      <c r="BR62" s="70">
        <f t="shared" si="53"/>
        <v>-1.214932044</v>
      </c>
      <c r="BS62" s="71">
        <f t="shared" si="54"/>
        <v>0.311</v>
      </c>
      <c r="BT62" s="45"/>
    </row>
    <row r="63">
      <c r="A63" s="28">
        <v>2024.0</v>
      </c>
      <c r="B63" s="29" t="s">
        <v>195</v>
      </c>
      <c r="C63" s="29" t="s">
        <v>18</v>
      </c>
      <c r="D63" s="30">
        <f t="array" ref="D63">INDEX(
  TP!C:C,
  MATCH(
    1,
    (TP!A:A = A63) * (TP!B:B = C63),
    0
  )
)
</f>
        <v>52.22</v>
      </c>
      <c r="E63" s="64">
        <f t="shared" si="58"/>
        <v>2.782557188</v>
      </c>
      <c r="F63" s="32">
        <f t="shared" si="2"/>
        <v>0.771</v>
      </c>
      <c r="G63" s="33">
        <v>4.79</v>
      </c>
      <c r="H63" s="34">
        <f t="shared" si="3"/>
        <v>0.362</v>
      </c>
      <c r="I63" s="65">
        <f t="shared" si="4"/>
        <v>-0.3990662884</v>
      </c>
      <c r="J63" s="66">
        <f t="shared" si="55"/>
        <v>5.161435812</v>
      </c>
      <c r="K63" s="34">
        <f t="shared" si="6"/>
        <v>0.501</v>
      </c>
      <c r="L63" s="65">
        <f t="shared" si="7"/>
        <v>-0.09472158826</v>
      </c>
      <c r="M63" s="33">
        <v>67.07</v>
      </c>
      <c r="N63" s="34">
        <f t="shared" si="8"/>
        <v>0.593</v>
      </c>
      <c r="O63" s="65">
        <f t="shared" si="9"/>
        <v>0.1939158099</v>
      </c>
      <c r="P63" s="36">
        <f t="shared" si="10"/>
        <v>5159.086899</v>
      </c>
      <c r="Q63" s="65">
        <f t="shared" si="11"/>
        <v>0.1447316341</v>
      </c>
      <c r="R63" s="40">
        <f t="shared" si="12"/>
        <v>0.551</v>
      </c>
      <c r="S63" s="33">
        <v>3.21</v>
      </c>
      <c r="T63" s="66">
        <f t="shared" si="13"/>
        <v>3.458916275</v>
      </c>
      <c r="U63" s="34">
        <f t="shared" si="14"/>
        <v>0.424</v>
      </c>
      <c r="V63" s="65">
        <f t="shared" si="15"/>
        <v>-0.522636617</v>
      </c>
      <c r="W63" s="33">
        <v>70.91</v>
      </c>
      <c r="X63" s="34">
        <f t="shared" si="16"/>
        <v>0.941</v>
      </c>
      <c r="Y63" s="65">
        <f t="shared" si="17"/>
        <v>1.403762174</v>
      </c>
      <c r="Z63" s="36">
        <f t="shared" si="18"/>
        <v>5125.152608</v>
      </c>
      <c r="AA63" s="35">
        <f t="shared" si="19"/>
        <v>0.6744061702</v>
      </c>
      <c r="AB63" s="40">
        <f t="shared" si="20"/>
        <v>0.732</v>
      </c>
      <c r="AC63" s="33">
        <v>6.11</v>
      </c>
      <c r="AD63" s="40">
        <f t="shared" si="21"/>
        <v>0.444</v>
      </c>
      <c r="AE63" s="65">
        <f t="shared" si="22"/>
        <v>-0.2391695025</v>
      </c>
      <c r="AF63" s="67">
        <f t="shared" si="23"/>
        <v>0.5799683018</v>
      </c>
      <c r="AG63" s="68">
        <f t="shared" si="24"/>
        <v>0.593</v>
      </c>
      <c r="AH63" s="33">
        <v>18.88</v>
      </c>
      <c r="AI63" s="34">
        <f t="shared" si="25"/>
        <v>0.59</v>
      </c>
      <c r="AJ63" s="65">
        <f t="shared" si="26"/>
        <v>0.08037276816</v>
      </c>
      <c r="AK63" s="33">
        <v>96.9</v>
      </c>
      <c r="AL63" s="34">
        <f t="shared" si="27"/>
        <v>0.853</v>
      </c>
      <c r="AM63" s="65">
        <f t="shared" si="28"/>
        <v>0.8464164822</v>
      </c>
      <c r="AN63" s="36">
        <f t="shared" si="29"/>
        <v>8154.943847</v>
      </c>
      <c r="AO63" s="35">
        <f t="shared" si="30"/>
        <v>0.4033629798</v>
      </c>
      <c r="AP63" s="69">
        <f t="shared" si="31"/>
        <v>0.655</v>
      </c>
      <c r="AQ63" s="33">
        <v>19.34</v>
      </c>
      <c r="AR63" s="34">
        <f t="shared" si="32"/>
        <v>0.641</v>
      </c>
      <c r="AS63" s="65">
        <f t="shared" si="33"/>
        <v>0.3583063549</v>
      </c>
      <c r="AT63" s="42">
        <v>76.13</v>
      </c>
      <c r="AU63" s="34">
        <f t="shared" si="34"/>
        <v>0.605</v>
      </c>
      <c r="AV63" s="65">
        <f t="shared" si="35"/>
        <v>0.2838714117</v>
      </c>
      <c r="AW63" s="36">
        <f t="shared" si="36"/>
        <v>6647.193023</v>
      </c>
      <c r="AX63" s="35">
        <f t="shared" si="37"/>
        <v>0.4278662063</v>
      </c>
      <c r="AY63" s="69">
        <f t="shared" si="38"/>
        <v>0.669</v>
      </c>
      <c r="AZ63" s="33">
        <v>7.13</v>
      </c>
      <c r="BA63" s="34">
        <f t="shared" si="39"/>
        <v>0.751</v>
      </c>
      <c r="BB63" s="65">
        <f t="shared" si="40"/>
        <v>0.6319443256</v>
      </c>
      <c r="BC63" s="33">
        <v>50.82</v>
      </c>
      <c r="BD63" s="34">
        <f t="shared" si="41"/>
        <v>0.5</v>
      </c>
      <c r="BE63" s="65">
        <f t="shared" si="42"/>
        <v>0.01803109377</v>
      </c>
      <c r="BF63" s="36">
        <f t="shared" si="43"/>
        <v>4059.761535</v>
      </c>
      <c r="BG63" s="35">
        <f t="shared" si="44"/>
        <v>0.4924023323</v>
      </c>
      <c r="BH63" s="69">
        <f t="shared" si="45"/>
        <v>0.672</v>
      </c>
      <c r="BI63" s="33">
        <v>8.42</v>
      </c>
      <c r="BJ63" s="34">
        <f t="shared" si="46"/>
        <v>0.599</v>
      </c>
      <c r="BK63" s="65">
        <f t="shared" si="47"/>
        <v>0.2014911364</v>
      </c>
      <c r="BL63" s="33">
        <v>76.39</v>
      </c>
      <c r="BM63" s="34">
        <f t="shared" si="48"/>
        <v>0.89</v>
      </c>
      <c r="BN63" s="65">
        <f t="shared" si="49"/>
        <v>1.213259143</v>
      </c>
      <c r="BO63" s="36">
        <f t="shared" si="50"/>
        <v>6239.290554</v>
      </c>
      <c r="BP63" s="35">
        <f t="shared" si="51"/>
        <v>0.8789573673</v>
      </c>
      <c r="BQ63" s="69">
        <f t="shared" si="52"/>
        <v>0.808</v>
      </c>
      <c r="BR63" s="70">
        <f t="shared" si="53"/>
        <v>2.202588886</v>
      </c>
      <c r="BS63" s="71">
        <f t="shared" si="54"/>
        <v>0.763</v>
      </c>
      <c r="BT63" s="45"/>
    </row>
    <row r="64">
      <c r="A64" s="28">
        <v>2024.0</v>
      </c>
      <c r="B64" s="29" t="s">
        <v>196</v>
      </c>
      <c r="C64" s="29" t="s">
        <v>18</v>
      </c>
      <c r="D64" s="30">
        <f t="array" ref="D64">INDEX(
  TP!C:C,
  MATCH(
    1,
    (TP!A:A = A64) * (TP!B:B = C64),
    0
  )
)
</f>
        <v>52.22</v>
      </c>
      <c r="E64" s="64">
        <f t="shared" si="58"/>
        <v>2.58489808</v>
      </c>
      <c r="F64" s="32">
        <f t="shared" si="2"/>
        <v>0.743</v>
      </c>
      <c r="G64" s="33">
        <v>5.36</v>
      </c>
      <c r="H64" s="34">
        <f t="shared" si="3"/>
        <v>0.554</v>
      </c>
      <c r="I64" s="65">
        <f t="shared" si="4"/>
        <v>0.01288689728</v>
      </c>
      <c r="J64" s="66">
        <f t="shared" si="55"/>
        <v>5.775635898</v>
      </c>
      <c r="K64" s="34">
        <f t="shared" si="6"/>
        <v>0.677</v>
      </c>
      <c r="L64" s="65">
        <f t="shared" si="7"/>
        <v>0.331627239</v>
      </c>
      <c r="M64" s="33">
        <v>65.41</v>
      </c>
      <c r="N64" s="34">
        <f t="shared" si="8"/>
        <v>0.441</v>
      </c>
      <c r="O64" s="65">
        <f t="shared" si="9"/>
        <v>-0.09624640928</v>
      </c>
      <c r="P64" s="36">
        <f t="shared" si="10"/>
        <v>5294.334905</v>
      </c>
      <c r="Q64" s="65">
        <f t="shared" si="11"/>
        <v>0.3147721177</v>
      </c>
      <c r="R64" s="40">
        <f t="shared" si="12"/>
        <v>0.624</v>
      </c>
      <c r="S64" s="33">
        <v>3.06</v>
      </c>
      <c r="T64" s="66">
        <f t="shared" si="13"/>
        <v>3.297284673</v>
      </c>
      <c r="U64" s="34">
        <f t="shared" si="14"/>
        <v>0.353</v>
      </c>
      <c r="V64" s="65">
        <f t="shared" si="15"/>
        <v>-0.6552697003</v>
      </c>
      <c r="W64" s="33">
        <v>57.89</v>
      </c>
      <c r="X64" s="34">
        <f t="shared" si="16"/>
        <v>0.438</v>
      </c>
      <c r="Y64" s="65">
        <f t="shared" si="17"/>
        <v>-0.09065916888</v>
      </c>
      <c r="Z64" s="36">
        <f t="shared" si="18"/>
        <v>4080.765311</v>
      </c>
      <c r="AA64" s="35">
        <f t="shared" si="19"/>
        <v>-0.2811029587</v>
      </c>
      <c r="AB64" s="40">
        <f t="shared" si="20"/>
        <v>0.387</v>
      </c>
      <c r="AC64" s="33">
        <v>6.29</v>
      </c>
      <c r="AD64" s="40">
        <f t="shared" si="21"/>
        <v>0.483</v>
      </c>
      <c r="AE64" s="65">
        <f t="shared" si="22"/>
        <v>-0.09503169991</v>
      </c>
      <c r="AF64" s="67">
        <f t="shared" si="23"/>
        <v>-0.06136254096</v>
      </c>
      <c r="AG64" s="68">
        <f t="shared" si="24"/>
        <v>0.486</v>
      </c>
      <c r="AH64" s="33">
        <v>22.29</v>
      </c>
      <c r="AI64" s="34">
        <f t="shared" si="25"/>
        <v>0.788</v>
      </c>
      <c r="AJ64" s="65">
        <f t="shared" si="26"/>
        <v>0.7387963623</v>
      </c>
      <c r="AK64" s="33">
        <v>93.67</v>
      </c>
      <c r="AL64" s="34">
        <f t="shared" si="27"/>
        <v>0.333</v>
      </c>
      <c r="AM64" s="65">
        <f t="shared" si="28"/>
        <v>-0.109143792</v>
      </c>
      <c r="AN64" s="36">
        <f t="shared" si="29"/>
        <v>8300.535093</v>
      </c>
      <c r="AO64" s="35">
        <f t="shared" si="30"/>
        <v>0.5583532119</v>
      </c>
      <c r="AP64" s="69">
        <f t="shared" si="31"/>
        <v>0.729</v>
      </c>
      <c r="AQ64" s="33">
        <v>23.94</v>
      </c>
      <c r="AR64" s="34">
        <f t="shared" si="32"/>
        <v>0.958</v>
      </c>
      <c r="AS64" s="65">
        <f t="shared" si="33"/>
        <v>1.724565818</v>
      </c>
      <c r="AT64" s="33">
        <v>79.29</v>
      </c>
      <c r="AU64" s="34">
        <f t="shared" si="34"/>
        <v>0.791</v>
      </c>
      <c r="AV64" s="65">
        <f t="shared" si="35"/>
        <v>0.8235388291</v>
      </c>
      <c r="AW64" s="36">
        <f t="shared" si="36"/>
        <v>7391.640527</v>
      </c>
      <c r="AX64" s="35">
        <f t="shared" si="37"/>
        <v>1.478458307</v>
      </c>
      <c r="AY64" s="69">
        <f t="shared" si="38"/>
        <v>0.941</v>
      </c>
      <c r="AZ64" s="33">
        <v>6.33</v>
      </c>
      <c r="BA64" s="34">
        <f t="shared" si="39"/>
        <v>0.607</v>
      </c>
      <c r="BB64" s="65">
        <f t="shared" si="40"/>
        <v>0.2101728731</v>
      </c>
      <c r="BC64" s="33">
        <v>49.04</v>
      </c>
      <c r="BD64" s="34">
        <f t="shared" si="41"/>
        <v>0.407</v>
      </c>
      <c r="BE64" s="65">
        <f t="shared" si="42"/>
        <v>-0.2254272001</v>
      </c>
      <c r="BF64" s="36">
        <f t="shared" si="43"/>
        <v>3723.917319</v>
      </c>
      <c r="BG64" s="35">
        <f t="shared" si="44"/>
        <v>0.06104178998</v>
      </c>
      <c r="BH64" s="69">
        <f t="shared" si="45"/>
        <v>0.514</v>
      </c>
      <c r="BI64" s="33">
        <v>9.43</v>
      </c>
      <c r="BJ64" s="34">
        <f t="shared" si="46"/>
        <v>0.768</v>
      </c>
      <c r="BK64" s="65">
        <f t="shared" si="47"/>
        <v>0.7656820537</v>
      </c>
      <c r="BL64" s="33">
        <v>69.66</v>
      </c>
      <c r="BM64" s="34">
        <f t="shared" si="48"/>
        <v>0.565</v>
      </c>
      <c r="BN64" s="65">
        <f t="shared" si="49"/>
        <v>0.1912301881</v>
      </c>
      <c r="BO64" s="36">
        <f t="shared" si="50"/>
        <v>5947.980949</v>
      </c>
      <c r="BP64" s="35">
        <f t="shared" si="51"/>
        <v>0.5484073114</v>
      </c>
      <c r="BQ64" s="69">
        <f t="shared" si="52"/>
        <v>0.695</v>
      </c>
      <c r="BR64" s="70">
        <f t="shared" si="53"/>
        <v>2.646260621</v>
      </c>
      <c r="BS64" s="71">
        <f t="shared" si="54"/>
        <v>0.799</v>
      </c>
    </row>
    <row r="65">
      <c r="A65" s="28">
        <v>2024.0</v>
      </c>
      <c r="B65" s="29" t="s">
        <v>193</v>
      </c>
      <c r="C65" s="29" t="s">
        <v>18</v>
      </c>
      <c r="D65" s="30">
        <f t="array" ref="D65">INDEX(
  TP!C:C,
  MATCH(
    1,
    (TP!A:A = A65) * (TP!B:B = C65),
    0
  )
)
</f>
        <v>52.22</v>
      </c>
      <c r="E65" s="64">
        <f t="shared" si="58"/>
        <v>-1.829441457</v>
      </c>
      <c r="F65" s="32">
        <f t="shared" si="2"/>
        <v>0.319</v>
      </c>
      <c r="G65" s="33">
        <v>5.61</v>
      </c>
      <c r="H65" s="34">
        <f t="shared" si="3"/>
        <v>0.619</v>
      </c>
      <c r="I65" s="65">
        <f t="shared" si="4"/>
        <v>0.1935681191</v>
      </c>
      <c r="J65" s="66">
        <f t="shared" si="55"/>
        <v>6.045021901</v>
      </c>
      <c r="K65" s="34">
        <f t="shared" si="6"/>
        <v>0.728</v>
      </c>
      <c r="L65" s="65">
        <f t="shared" si="7"/>
        <v>0.5186223386</v>
      </c>
      <c r="M65" s="33">
        <v>65.77</v>
      </c>
      <c r="N65" s="34">
        <f t="shared" si="8"/>
        <v>0.475</v>
      </c>
      <c r="O65" s="65">
        <f t="shared" si="9"/>
        <v>-0.03331966295</v>
      </c>
      <c r="P65" s="36">
        <f t="shared" si="10"/>
        <v>5431.950113</v>
      </c>
      <c r="Q65" s="65">
        <f t="shared" si="11"/>
        <v>0.4877887645</v>
      </c>
      <c r="R65" s="40">
        <f t="shared" si="12"/>
        <v>0.72</v>
      </c>
      <c r="S65" s="33">
        <v>3.43</v>
      </c>
      <c r="T65" s="66">
        <f t="shared" si="13"/>
        <v>3.695975957</v>
      </c>
      <c r="U65" s="34">
        <f t="shared" si="14"/>
        <v>0.497</v>
      </c>
      <c r="V65" s="65">
        <f t="shared" si="15"/>
        <v>-0.3281080949</v>
      </c>
      <c r="W65" s="33">
        <v>54.95</v>
      </c>
      <c r="X65" s="34">
        <f t="shared" si="16"/>
        <v>0.319</v>
      </c>
      <c r="Y65" s="65">
        <f t="shared" si="17"/>
        <v>-0.4281091495</v>
      </c>
      <c r="Z65" s="36">
        <f t="shared" si="18"/>
        <v>4109.234832</v>
      </c>
      <c r="AA65" s="35">
        <f t="shared" si="19"/>
        <v>-0.2550562161</v>
      </c>
      <c r="AB65" s="40">
        <f t="shared" si="20"/>
        <v>0.393</v>
      </c>
      <c r="AC65" s="33">
        <v>6.75</v>
      </c>
      <c r="AD65" s="40">
        <f t="shared" si="21"/>
        <v>0.63</v>
      </c>
      <c r="AE65" s="65">
        <f t="shared" si="22"/>
        <v>0.2733204623</v>
      </c>
      <c r="AF65" s="67">
        <f t="shared" si="23"/>
        <v>0.5060530108</v>
      </c>
      <c r="AG65" s="68">
        <f t="shared" si="24"/>
        <v>0.582</v>
      </c>
      <c r="AH65" s="33">
        <v>16.69</v>
      </c>
      <c r="AI65" s="34">
        <f t="shared" si="25"/>
        <v>0.395</v>
      </c>
      <c r="AJ65" s="65">
        <f t="shared" si="26"/>
        <v>-0.3424857864</v>
      </c>
      <c r="AK65" s="33">
        <v>95.49</v>
      </c>
      <c r="AL65" s="34">
        <f t="shared" si="27"/>
        <v>0.596</v>
      </c>
      <c r="AM65" s="65">
        <f t="shared" si="28"/>
        <v>0.4292833594</v>
      </c>
      <c r="AN65" s="36">
        <f t="shared" si="29"/>
        <v>7722.554262</v>
      </c>
      <c r="AO65" s="35">
        <f t="shared" si="30"/>
        <v>-0.05694053442</v>
      </c>
      <c r="AP65" s="69">
        <f t="shared" si="31"/>
        <v>0.446</v>
      </c>
      <c r="AQ65" s="33">
        <v>19.74</v>
      </c>
      <c r="AR65" s="34">
        <f t="shared" si="32"/>
        <v>0.701</v>
      </c>
      <c r="AS65" s="65">
        <f t="shared" si="33"/>
        <v>0.4771115256</v>
      </c>
      <c r="AT65" s="42">
        <v>70.42</v>
      </c>
      <c r="AU65" s="34">
        <f t="shared" si="34"/>
        <v>0.22</v>
      </c>
      <c r="AV65" s="65">
        <f t="shared" si="35"/>
        <v>-0.6912871178</v>
      </c>
      <c r="AW65" s="36">
        <f t="shared" si="36"/>
        <v>6188.379401</v>
      </c>
      <c r="AX65" s="35">
        <f t="shared" si="37"/>
        <v>-0.2196287008</v>
      </c>
      <c r="AY65" s="69">
        <f t="shared" si="38"/>
        <v>0.404</v>
      </c>
      <c r="AZ65" s="33">
        <v>6.1</v>
      </c>
      <c r="BA65" s="34">
        <f t="shared" si="39"/>
        <v>0.556</v>
      </c>
      <c r="BB65" s="65">
        <f t="shared" si="40"/>
        <v>0.08891358049</v>
      </c>
      <c r="BC65" s="33">
        <v>35.8</v>
      </c>
      <c r="BD65" s="34">
        <f t="shared" si="41"/>
        <v>0.02</v>
      </c>
      <c r="BE65" s="65">
        <f t="shared" si="42"/>
        <v>-2.036319228</v>
      </c>
      <c r="BF65" s="36">
        <f t="shared" si="43"/>
        <v>2675.011614</v>
      </c>
      <c r="BG65" s="35">
        <f t="shared" si="44"/>
        <v>-1.286179663</v>
      </c>
      <c r="BH65" s="69">
        <f t="shared" si="45"/>
        <v>0.107</v>
      </c>
      <c r="BI65" s="33">
        <v>8.33</v>
      </c>
      <c r="BJ65" s="34">
        <f t="shared" si="46"/>
        <v>0.579</v>
      </c>
      <c r="BK65" s="65">
        <f t="shared" si="47"/>
        <v>0.1512166982</v>
      </c>
      <c r="BL65" s="33">
        <v>58.82</v>
      </c>
      <c r="BM65" s="34">
        <f t="shared" si="48"/>
        <v>0.076</v>
      </c>
      <c r="BN65" s="65">
        <f t="shared" si="49"/>
        <v>-1.45495018</v>
      </c>
      <c r="BO65" s="36">
        <f t="shared" si="50"/>
        <v>4783.665538</v>
      </c>
      <c r="BP65" s="35">
        <f t="shared" si="51"/>
        <v>-0.7727455691</v>
      </c>
      <c r="BQ65" s="69">
        <f t="shared" si="52"/>
        <v>0.206</v>
      </c>
      <c r="BR65" s="70">
        <f t="shared" si="53"/>
        <v>-2.335494467</v>
      </c>
      <c r="BS65" s="71">
        <f t="shared" si="54"/>
        <v>0.198</v>
      </c>
    </row>
    <row r="66">
      <c r="A66" s="28">
        <v>2024.0</v>
      </c>
      <c r="B66" s="29" t="s">
        <v>197</v>
      </c>
      <c r="C66" s="29" t="s">
        <v>18</v>
      </c>
      <c r="D66" s="30">
        <f t="array" ref="D66">INDEX(
  TP!C:C,
  MATCH(
    1,
    (TP!A:A = A66) * (TP!B:B = C66),
    0
  )
)
</f>
        <v>52.22</v>
      </c>
      <c r="E66" s="64">
        <f t="shared" si="58"/>
        <v>-5.412153875</v>
      </c>
      <c r="F66" s="32">
        <f t="shared" si="2"/>
        <v>0.082</v>
      </c>
      <c r="G66" s="33">
        <v>4.16</v>
      </c>
      <c r="H66" s="34">
        <f t="shared" si="3"/>
        <v>0.192</v>
      </c>
      <c r="I66" s="65">
        <f t="shared" si="4"/>
        <v>-0.8543829673</v>
      </c>
      <c r="J66" s="66">
        <f t="shared" si="55"/>
        <v>4.482583085</v>
      </c>
      <c r="K66" s="34">
        <f t="shared" si="6"/>
        <v>0.295</v>
      </c>
      <c r="L66" s="65">
        <f t="shared" si="7"/>
        <v>-0.5659492394</v>
      </c>
      <c r="M66" s="33">
        <v>60.38</v>
      </c>
      <c r="N66" s="34">
        <f t="shared" si="8"/>
        <v>0.155</v>
      </c>
      <c r="O66" s="65">
        <f t="shared" si="9"/>
        <v>-0.9754728928</v>
      </c>
      <c r="P66" s="36">
        <f t="shared" si="10"/>
        <v>4346.315008</v>
      </c>
      <c r="Q66" s="65">
        <f t="shared" si="11"/>
        <v>-0.8771253927</v>
      </c>
      <c r="R66" s="40">
        <f t="shared" si="12"/>
        <v>0.167</v>
      </c>
      <c r="S66" s="33">
        <v>2.36</v>
      </c>
      <c r="T66" s="66">
        <f t="shared" si="13"/>
        <v>2.543003866</v>
      </c>
      <c r="U66" s="34">
        <f t="shared" si="14"/>
        <v>0.147</v>
      </c>
      <c r="V66" s="65">
        <f t="shared" si="15"/>
        <v>-1.274224089</v>
      </c>
      <c r="W66" s="33">
        <v>46.67</v>
      </c>
      <c r="X66" s="34">
        <f t="shared" si="16"/>
        <v>0.079</v>
      </c>
      <c r="Y66" s="65">
        <f t="shared" si="17"/>
        <v>-1.378478483</v>
      </c>
      <c r="Z66" s="36">
        <f t="shared" si="18"/>
        <v>2854.336815</v>
      </c>
      <c r="AA66" s="35">
        <f t="shared" si="19"/>
        <v>-1.403161439</v>
      </c>
      <c r="AB66" s="40">
        <f t="shared" si="20"/>
        <v>0.085</v>
      </c>
      <c r="AC66" s="33">
        <v>8.45</v>
      </c>
      <c r="AD66" s="40">
        <f t="shared" si="21"/>
        <v>0.935</v>
      </c>
      <c r="AE66" s="65">
        <f t="shared" si="22"/>
        <v>1.634621932</v>
      </c>
      <c r="AF66" s="67">
        <f t="shared" si="23"/>
        <v>-0.6456649001</v>
      </c>
      <c r="AG66" s="68">
        <f t="shared" si="24"/>
        <v>0.37</v>
      </c>
      <c r="AH66" s="33">
        <v>18.69</v>
      </c>
      <c r="AI66" s="34">
        <f t="shared" si="25"/>
        <v>0.568</v>
      </c>
      <c r="AJ66" s="65">
        <f t="shared" si="26"/>
        <v>0.04368640955</v>
      </c>
      <c r="AK66" s="33">
        <v>92.86</v>
      </c>
      <c r="AL66" s="34">
        <f t="shared" si="27"/>
        <v>0.254</v>
      </c>
      <c r="AM66" s="65">
        <f t="shared" si="28"/>
        <v>-0.3487734583</v>
      </c>
      <c r="AN66" s="36">
        <f t="shared" si="29"/>
        <v>7789.841618</v>
      </c>
      <c r="AO66" s="35">
        <f t="shared" si="30"/>
        <v>0.01469071538</v>
      </c>
      <c r="AP66" s="69">
        <f t="shared" si="31"/>
        <v>0.503</v>
      </c>
      <c r="AQ66" s="33">
        <v>12.64</v>
      </c>
      <c r="AR66" s="34">
        <f t="shared" si="32"/>
        <v>0.04</v>
      </c>
      <c r="AS66" s="65">
        <f t="shared" si="33"/>
        <v>-1.631680254</v>
      </c>
      <c r="AT66" s="42">
        <v>72.67</v>
      </c>
      <c r="AU66" s="34">
        <f t="shared" si="34"/>
        <v>0.347</v>
      </c>
      <c r="AV66" s="65">
        <f t="shared" si="35"/>
        <v>-0.3070302542</v>
      </c>
      <c r="AW66" s="36">
        <f t="shared" si="36"/>
        <v>5503.490151</v>
      </c>
      <c r="AX66" s="35">
        <f t="shared" si="37"/>
        <v>-1.186169971</v>
      </c>
      <c r="AY66" s="69">
        <f t="shared" si="38"/>
        <v>0.116</v>
      </c>
      <c r="AZ66" s="33">
        <v>4.24</v>
      </c>
      <c r="BA66" s="34">
        <f t="shared" si="39"/>
        <v>0.203</v>
      </c>
      <c r="BB66" s="65">
        <f t="shared" si="40"/>
        <v>-0.8917050465</v>
      </c>
      <c r="BC66" s="33">
        <v>40.74</v>
      </c>
      <c r="BD66" s="34">
        <f t="shared" si="41"/>
        <v>0.099</v>
      </c>
      <c r="BE66" s="65">
        <f t="shared" si="42"/>
        <v>-1.360654076</v>
      </c>
      <c r="BF66" s="36">
        <f t="shared" si="43"/>
        <v>2572.356968</v>
      </c>
      <c r="BG66" s="35">
        <f t="shared" si="44"/>
        <v>-1.418029972</v>
      </c>
      <c r="BH66" s="69">
        <f t="shared" si="45"/>
        <v>0.082</v>
      </c>
      <c r="BI66" s="33">
        <v>5.1</v>
      </c>
      <c r="BJ66" s="34">
        <f t="shared" si="46"/>
        <v>0.042</v>
      </c>
      <c r="BK66" s="65">
        <f t="shared" si="47"/>
        <v>-1.653077027</v>
      </c>
      <c r="BL66" s="33">
        <v>53.85</v>
      </c>
      <c r="BM66" s="34">
        <f t="shared" si="48"/>
        <v>0.011</v>
      </c>
      <c r="BN66" s="65">
        <f t="shared" si="49"/>
        <v>-2.209702617</v>
      </c>
      <c r="BO66" s="36">
        <f t="shared" si="50"/>
        <v>3546.131625</v>
      </c>
      <c r="BP66" s="35">
        <f t="shared" si="51"/>
        <v>-2.176979748</v>
      </c>
      <c r="BQ66" s="69">
        <f t="shared" si="52"/>
        <v>0.02</v>
      </c>
      <c r="BR66" s="70">
        <f t="shared" si="53"/>
        <v>-4.766488975</v>
      </c>
      <c r="BS66" s="71">
        <f t="shared" si="54"/>
        <v>0.068</v>
      </c>
    </row>
    <row r="67">
      <c r="A67" s="28">
        <v>2025.0</v>
      </c>
      <c r="B67" s="29" t="s">
        <v>198</v>
      </c>
      <c r="C67" s="29" t="s">
        <v>18</v>
      </c>
      <c r="D67" s="30">
        <f t="array" ref="D67">INDEX(
  TP!C:C,
  MATCH(
    1,
    (TP!A:A = A67) * (TP!B:B = C67),
    0
  )
)
</f>
        <v>53.25</v>
      </c>
      <c r="E67" s="64">
        <f t="shared" si="58"/>
        <v>5.001297044</v>
      </c>
      <c r="F67" s="32">
        <f t="shared" si="2"/>
        <v>0.927</v>
      </c>
      <c r="G67" s="33">
        <v>5.97</v>
      </c>
      <c r="H67" s="34">
        <f t="shared" si="3"/>
        <v>0.703</v>
      </c>
      <c r="I67" s="65">
        <f t="shared" si="4"/>
        <v>0.4537490784</v>
      </c>
      <c r="J67" s="66">
        <f t="shared" si="55"/>
        <v>6.646173661</v>
      </c>
      <c r="K67" s="34">
        <f t="shared" si="6"/>
        <v>0.816</v>
      </c>
      <c r="L67" s="65">
        <f t="shared" si="7"/>
        <v>0.9359136315</v>
      </c>
      <c r="M67" s="33">
        <v>69.16</v>
      </c>
      <c r="N67" s="34">
        <f t="shared" si="8"/>
        <v>0.72</v>
      </c>
      <c r="O67" s="65">
        <f t="shared" si="9"/>
        <v>0.5592405317</v>
      </c>
      <c r="P67" s="36">
        <f t="shared" si="10"/>
        <v>5951.499821</v>
      </c>
      <c r="Q67" s="65">
        <f t="shared" si="11"/>
        <v>1.140992358</v>
      </c>
      <c r="R67" s="40">
        <f t="shared" si="12"/>
        <v>0.867</v>
      </c>
      <c r="S67" s="33">
        <v>2.51</v>
      </c>
      <c r="T67" s="66">
        <f t="shared" si="13"/>
        <v>2.794287419</v>
      </c>
      <c r="U67" s="34">
        <f t="shared" si="14"/>
        <v>0.209</v>
      </c>
      <c r="V67" s="65">
        <f t="shared" si="15"/>
        <v>-1.141591005</v>
      </c>
      <c r="W67" s="33">
        <v>40.0</v>
      </c>
      <c r="X67" s="34">
        <f t="shared" si="16"/>
        <v>0.014</v>
      </c>
      <c r="Y67" s="65">
        <f t="shared" si="17"/>
        <v>-2.144053779</v>
      </c>
      <c r="Z67" s="36">
        <f t="shared" si="18"/>
        <v>2578.917305</v>
      </c>
      <c r="AA67" s="35">
        <f t="shared" si="19"/>
        <v>-1.655142536</v>
      </c>
      <c r="AB67" s="40">
        <f t="shared" si="20"/>
        <v>0.045</v>
      </c>
      <c r="AC67" s="33">
        <v>5.55</v>
      </c>
      <c r="AD67" s="40">
        <f t="shared" si="21"/>
        <v>0.257</v>
      </c>
      <c r="AE67" s="65">
        <f t="shared" si="22"/>
        <v>-0.6875982218</v>
      </c>
      <c r="AF67" s="67">
        <f t="shared" si="23"/>
        <v>-1.201748399</v>
      </c>
      <c r="AG67" s="68">
        <f t="shared" si="24"/>
        <v>0.254</v>
      </c>
      <c r="AH67" s="33">
        <v>19.19</v>
      </c>
      <c r="AI67" s="34">
        <f t="shared" si="25"/>
        <v>0.616</v>
      </c>
      <c r="AJ67" s="65">
        <f t="shared" si="26"/>
        <v>0.1402294585</v>
      </c>
      <c r="AK67" s="33">
        <v>96.22</v>
      </c>
      <c r="AL67" s="34">
        <f t="shared" si="27"/>
        <v>0.751</v>
      </c>
      <c r="AM67" s="65">
        <f t="shared" si="28"/>
        <v>0.6452458981</v>
      </c>
      <c r="AN67" s="36">
        <f t="shared" si="29"/>
        <v>8139.625807</v>
      </c>
      <c r="AO67" s="35">
        <f t="shared" si="30"/>
        <v>0.3870560474</v>
      </c>
      <c r="AP67" s="69">
        <f t="shared" si="31"/>
        <v>0.65</v>
      </c>
      <c r="AQ67" s="33">
        <v>24.77</v>
      </c>
      <c r="AR67" s="34">
        <f t="shared" si="32"/>
        <v>0.972</v>
      </c>
      <c r="AS67" s="65">
        <f t="shared" si="33"/>
        <v>1.971086547</v>
      </c>
      <c r="AT67" s="42">
        <v>79.5</v>
      </c>
      <c r="AU67" s="34">
        <f t="shared" si="34"/>
        <v>0.811</v>
      </c>
      <c r="AV67" s="65">
        <f t="shared" si="35"/>
        <v>0.859402803</v>
      </c>
      <c r="AW67" s="36">
        <f t="shared" si="36"/>
        <v>7486.650594</v>
      </c>
      <c r="AX67" s="35">
        <f t="shared" si="37"/>
        <v>1.612540059</v>
      </c>
      <c r="AY67" s="69">
        <f t="shared" si="38"/>
        <v>0.958</v>
      </c>
      <c r="AZ67" s="33">
        <v>7.7</v>
      </c>
      <c r="BA67" s="34">
        <f t="shared" si="39"/>
        <v>0.828</v>
      </c>
      <c r="BB67" s="65">
        <f t="shared" si="40"/>
        <v>0.9324564855</v>
      </c>
      <c r="BC67" s="33">
        <v>67.39</v>
      </c>
      <c r="BD67" s="34">
        <f t="shared" si="41"/>
        <v>0.992</v>
      </c>
      <c r="BE67" s="65">
        <f t="shared" si="42"/>
        <v>2.284381616</v>
      </c>
      <c r="BF67" s="36">
        <f t="shared" si="43"/>
        <v>5557.537496</v>
      </c>
      <c r="BG67" s="35">
        <f t="shared" si="44"/>
        <v>2.416155723</v>
      </c>
      <c r="BH67" s="69">
        <f t="shared" si="45"/>
        <v>1</v>
      </c>
      <c r="BI67" s="33">
        <v>12.11</v>
      </c>
      <c r="BJ67" s="34">
        <f t="shared" si="46"/>
        <v>0.986</v>
      </c>
      <c r="BK67" s="65">
        <f t="shared" si="47"/>
        <v>2.262743102</v>
      </c>
      <c r="BL67" s="33">
        <v>75.12</v>
      </c>
      <c r="BM67" s="34">
        <f t="shared" si="48"/>
        <v>0.845</v>
      </c>
      <c r="BN67" s="65">
        <f t="shared" si="49"/>
        <v>1.020394838</v>
      </c>
      <c r="BO67" s="36">
        <f t="shared" si="50"/>
        <v>7039.795859</v>
      </c>
      <c r="BP67" s="35">
        <f t="shared" si="51"/>
        <v>1.787293614</v>
      </c>
      <c r="BQ67" s="69">
        <f t="shared" si="52"/>
        <v>0.969</v>
      </c>
      <c r="BR67" s="70">
        <f t="shared" si="53"/>
        <v>6.203045443</v>
      </c>
      <c r="BS67" s="71">
        <f t="shared" si="54"/>
        <v>0.992</v>
      </c>
    </row>
    <row r="68">
      <c r="A68" s="28">
        <v>2025.0</v>
      </c>
      <c r="B68" s="29" t="s">
        <v>196</v>
      </c>
      <c r="C68" s="29" t="s">
        <v>18</v>
      </c>
      <c r="D68" s="30">
        <f t="array" ref="D68">INDEX(
  TP!C:C,
  MATCH(
    1,
    (TP!A:A = A68) * (TP!B:B = C68),
    0
  )
)
</f>
        <v>53.25</v>
      </c>
      <c r="E68" s="64">
        <f t="shared" si="58"/>
        <v>-1.608695315</v>
      </c>
      <c r="F68" s="32">
        <f t="shared" si="2"/>
        <v>0.35</v>
      </c>
      <c r="G68" s="33">
        <v>2.39</v>
      </c>
      <c r="H68" s="34">
        <f t="shared" si="3"/>
        <v>0.003</v>
      </c>
      <c r="I68" s="65">
        <f t="shared" si="4"/>
        <v>-2.133606018</v>
      </c>
      <c r="J68" s="66">
        <f t="shared" si="55"/>
        <v>2.660695988</v>
      </c>
      <c r="K68" s="34">
        <f t="shared" si="6"/>
        <v>0.006</v>
      </c>
      <c r="L68" s="65">
        <f t="shared" si="7"/>
        <v>-1.830617618</v>
      </c>
      <c r="M68" s="33">
        <v>71.79</v>
      </c>
      <c r="N68" s="34">
        <f t="shared" si="8"/>
        <v>0.845</v>
      </c>
      <c r="O68" s="65">
        <f t="shared" si="9"/>
        <v>1.018955373</v>
      </c>
      <c r="P68" s="36">
        <f t="shared" si="10"/>
        <v>3940.93502</v>
      </c>
      <c r="Q68" s="65">
        <f t="shared" si="11"/>
        <v>-1.386789166</v>
      </c>
      <c r="R68" s="40">
        <f t="shared" si="12"/>
        <v>0.068</v>
      </c>
      <c r="S68" s="33">
        <v>2.63</v>
      </c>
      <c r="T68" s="66">
        <f t="shared" si="13"/>
        <v>2.927878849</v>
      </c>
      <c r="U68" s="34">
        <f t="shared" si="14"/>
        <v>0.246</v>
      </c>
      <c r="V68" s="65">
        <f t="shared" si="15"/>
        <v>-1.035484539</v>
      </c>
      <c r="W68" s="33">
        <v>51.16</v>
      </c>
      <c r="X68" s="34">
        <f t="shared" si="16"/>
        <v>0.203</v>
      </c>
      <c r="Y68" s="65">
        <f t="shared" si="17"/>
        <v>-0.8631211993</v>
      </c>
      <c r="Z68" s="36">
        <f t="shared" si="18"/>
        <v>3384.026374</v>
      </c>
      <c r="AA68" s="35">
        <f t="shared" si="19"/>
        <v>-0.9185488721</v>
      </c>
      <c r="AB68" s="40">
        <f t="shared" si="20"/>
        <v>0.195</v>
      </c>
      <c r="AC68" s="33">
        <v>6.44</v>
      </c>
      <c r="AD68" s="40">
        <f t="shared" si="21"/>
        <v>0.542</v>
      </c>
      <c r="AE68" s="65">
        <f t="shared" si="22"/>
        <v>0.0250831356</v>
      </c>
      <c r="AF68" s="67">
        <f t="shared" si="23"/>
        <v>-2.280254902</v>
      </c>
      <c r="AG68" s="68">
        <f t="shared" si="24"/>
        <v>0.127</v>
      </c>
      <c r="AH68" s="33">
        <v>21.43</v>
      </c>
      <c r="AI68" s="34">
        <f t="shared" si="25"/>
        <v>0.757</v>
      </c>
      <c r="AJ68" s="65">
        <f t="shared" si="26"/>
        <v>0.572742318</v>
      </c>
      <c r="AK68" s="33">
        <v>97.71</v>
      </c>
      <c r="AL68" s="34">
        <f t="shared" si="27"/>
        <v>0.963</v>
      </c>
      <c r="AM68" s="65">
        <f t="shared" si="28"/>
        <v>1.086046148</v>
      </c>
      <c r="AN68" s="36">
        <f t="shared" si="29"/>
        <v>8555.052698</v>
      </c>
      <c r="AO68" s="35">
        <f t="shared" si="30"/>
        <v>0.8293018013</v>
      </c>
      <c r="AP68" s="69">
        <f t="shared" si="31"/>
        <v>0.825</v>
      </c>
      <c r="AQ68" s="33">
        <v>17.94</v>
      </c>
      <c r="AR68" s="34">
        <f t="shared" si="32"/>
        <v>0.463</v>
      </c>
      <c r="AS68" s="65">
        <f t="shared" si="33"/>
        <v>-0.05751174248</v>
      </c>
      <c r="AT68" s="42">
        <v>77.13</v>
      </c>
      <c r="AU68" s="34">
        <f t="shared" si="34"/>
        <v>0.664</v>
      </c>
      <c r="AV68" s="65">
        <f t="shared" si="35"/>
        <v>0.45465224</v>
      </c>
      <c r="AW68" s="36">
        <f t="shared" si="36"/>
        <v>6575.089088</v>
      </c>
      <c r="AX68" s="35">
        <f t="shared" si="37"/>
        <v>0.3261104416</v>
      </c>
      <c r="AY68" s="69">
        <f t="shared" si="38"/>
        <v>0.63</v>
      </c>
      <c r="AZ68" s="33">
        <v>6.55</v>
      </c>
      <c r="BA68" s="34">
        <f t="shared" si="39"/>
        <v>0.658</v>
      </c>
      <c r="BB68" s="65">
        <f t="shared" si="40"/>
        <v>0.3261600225</v>
      </c>
      <c r="BC68" s="33">
        <v>49.53</v>
      </c>
      <c r="BD68" s="34">
        <f t="shared" si="41"/>
        <v>0.424</v>
      </c>
      <c r="BE68" s="65">
        <f t="shared" si="42"/>
        <v>-0.1584077821</v>
      </c>
      <c r="BF68" s="36">
        <f t="shared" si="43"/>
        <v>3816.962245</v>
      </c>
      <c r="BG68" s="35">
        <f t="shared" si="44"/>
        <v>0.1805493116</v>
      </c>
      <c r="BH68" s="69">
        <f t="shared" si="45"/>
        <v>0.54</v>
      </c>
      <c r="BI68" s="33">
        <v>7.71</v>
      </c>
      <c r="BJ68" s="34">
        <f t="shared" si="46"/>
        <v>0.452</v>
      </c>
      <c r="BK68" s="65">
        <f t="shared" si="47"/>
        <v>-0.1951183203</v>
      </c>
      <c r="BL68" s="33">
        <v>61.9</v>
      </c>
      <c r="BM68" s="34">
        <f t="shared" si="48"/>
        <v>0.167</v>
      </c>
      <c r="BN68" s="65">
        <f t="shared" si="49"/>
        <v>-0.9872162743</v>
      </c>
      <c r="BO68" s="36">
        <f t="shared" si="50"/>
        <v>4879.147392</v>
      </c>
      <c r="BP68" s="35">
        <f t="shared" si="51"/>
        <v>-0.6644019667</v>
      </c>
      <c r="BQ68" s="69">
        <f t="shared" si="52"/>
        <v>0.249</v>
      </c>
      <c r="BR68" s="70">
        <f t="shared" si="53"/>
        <v>0.6715595877</v>
      </c>
      <c r="BS68" s="71">
        <f t="shared" si="54"/>
        <v>0.576</v>
      </c>
    </row>
    <row r="69">
      <c r="A69" s="28">
        <v>2025.0</v>
      </c>
      <c r="B69" s="29" t="s">
        <v>199</v>
      </c>
      <c r="C69" s="29" t="s">
        <v>18</v>
      </c>
      <c r="D69" s="30">
        <f t="array" ref="D69">INDEX(
  TP!C:C,
  MATCH(
    1,
    (TP!A:A = A69) * (TP!B:B = C69),
    0
  )
)
</f>
        <v>53.25</v>
      </c>
      <c r="E69" s="64">
        <f t="shared" si="58"/>
        <v>-5.010238538</v>
      </c>
      <c r="F69" s="32">
        <f t="shared" si="2"/>
        <v>0.096</v>
      </c>
      <c r="G69" s="33">
        <v>4.49</v>
      </c>
      <c r="H69" s="34">
        <f t="shared" si="3"/>
        <v>0.282</v>
      </c>
      <c r="I69" s="65">
        <f t="shared" si="4"/>
        <v>-0.6158837545</v>
      </c>
      <c r="J69" s="66">
        <f t="shared" si="55"/>
        <v>4.99854602</v>
      </c>
      <c r="K69" s="34">
        <f t="shared" si="6"/>
        <v>0.462</v>
      </c>
      <c r="L69" s="65">
        <f t="shared" si="7"/>
        <v>-0.2077920247</v>
      </c>
      <c r="M69" s="33">
        <v>70.0</v>
      </c>
      <c r="N69" s="34">
        <f t="shared" si="8"/>
        <v>0.782</v>
      </c>
      <c r="O69" s="65">
        <f t="shared" si="9"/>
        <v>0.7060696065</v>
      </c>
      <c r="P69" s="36">
        <f t="shared" si="10"/>
        <v>5305.125337</v>
      </c>
      <c r="Q69" s="65">
        <f t="shared" si="11"/>
        <v>0.3283383827</v>
      </c>
      <c r="R69" s="40">
        <f t="shared" si="12"/>
        <v>0.63</v>
      </c>
      <c r="S69" s="33">
        <v>2.38</v>
      </c>
      <c r="T69" s="66">
        <f t="shared" si="13"/>
        <v>2.649563369</v>
      </c>
      <c r="U69" s="34">
        <f t="shared" si="14"/>
        <v>0.167</v>
      </c>
      <c r="V69" s="65">
        <f t="shared" si="15"/>
        <v>-1.256539678</v>
      </c>
      <c r="W69" s="33">
        <v>49.06</v>
      </c>
      <c r="X69" s="34">
        <f t="shared" si="16"/>
        <v>0.121</v>
      </c>
      <c r="Y69" s="65">
        <f t="shared" si="17"/>
        <v>-1.1041569</v>
      </c>
      <c r="Z69" s="36">
        <f t="shared" si="18"/>
        <v>3070.797502</v>
      </c>
      <c r="AA69" s="35">
        <f t="shared" si="19"/>
        <v>-1.205121724</v>
      </c>
      <c r="AB69" s="40">
        <f t="shared" si="20"/>
        <v>0.13</v>
      </c>
      <c r="AC69" s="33">
        <v>5.37</v>
      </c>
      <c r="AD69" s="40">
        <f t="shared" si="21"/>
        <v>0.209</v>
      </c>
      <c r="AE69" s="65">
        <f t="shared" si="22"/>
        <v>-0.8317360244</v>
      </c>
      <c r="AF69" s="67">
        <f t="shared" si="23"/>
        <v>-1.708519366</v>
      </c>
      <c r="AG69" s="68">
        <f t="shared" si="24"/>
        <v>0.189</v>
      </c>
      <c r="AH69" s="33">
        <v>21.09</v>
      </c>
      <c r="AI69" s="34">
        <f t="shared" si="25"/>
        <v>0.74</v>
      </c>
      <c r="AJ69" s="65">
        <f t="shared" si="26"/>
        <v>0.5070930447</v>
      </c>
      <c r="AK69" s="33">
        <v>96.81</v>
      </c>
      <c r="AL69" s="34">
        <f t="shared" si="27"/>
        <v>0.836</v>
      </c>
      <c r="AM69" s="65">
        <f t="shared" si="28"/>
        <v>0.8197909637</v>
      </c>
      <c r="AN69" s="36">
        <f t="shared" si="29"/>
        <v>8434.628117</v>
      </c>
      <c r="AO69" s="35">
        <f t="shared" si="30"/>
        <v>0.7011029267</v>
      </c>
      <c r="AP69" s="69">
        <f t="shared" si="31"/>
        <v>0.771</v>
      </c>
      <c r="AQ69" s="33">
        <v>14.18</v>
      </c>
      <c r="AR69" s="34">
        <f t="shared" si="32"/>
        <v>0.121</v>
      </c>
      <c r="AS69" s="65">
        <f t="shared" si="33"/>
        <v>-1.174280347</v>
      </c>
      <c r="AT69" s="42">
        <v>76.27</v>
      </c>
      <c r="AU69" s="34">
        <f t="shared" si="34"/>
        <v>0.61</v>
      </c>
      <c r="AV69" s="65">
        <f t="shared" si="35"/>
        <v>0.3077807277</v>
      </c>
      <c r="AW69" s="36">
        <f t="shared" si="36"/>
        <v>6012.592614</v>
      </c>
      <c r="AX69" s="35">
        <f t="shared" si="37"/>
        <v>-0.4677055751</v>
      </c>
      <c r="AY69" s="69">
        <f t="shared" si="38"/>
        <v>0.291</v>
      </c>
      <c r="AZ69" s="33">
        <v>4.04</v>
      </c>
      <c r="BA69" s="34">
        <f t="shared" si="39"/>
        <v>0.167</v>
      </c>
      <c r="BB69" s="65">
        <f t="shared" si="40"/>
        <v>-0.9971479096</v>
      </c>
      <c r="BC69" s="33">
        <v>38.89</v>
      </c>
      <c r="BD69" s="34">
        <f t="shared" si="41"/>
        <v>0.054</v>
      </c>
      <c r="BE69" s="65">
        <f t="shared" si="42"/>
        <v>-1.613686572</v>
      </c>
      <c r="BF69" s="36">
        <f t="shared" si="43"/>
        <v>2397.853177</v>
      </c>
      <c r="BG69" s="35">
        <f t="shared" si="44"/>
        <v>-1.6421638</v>
      </c>
      <c r="BH69" s="69">
        <f t="shared" si="45"/>
        <v>0.045</v>
      </c>
      <c r="BI69" s="33">
        <v>5.61</v>
      </c>
      <c r="BJ69" s="34">
        <f t="shared" si="46"/>
        <v>0.079</v>
      </c>
      <c r="BK69" s="65">
        <f t="shared" si="47"/>
        <v>-1.368188544</v>
      </c>
      <c r="BL69" s="33">
        <v>55.2</v>
      </c>
      <c r="BM69" s="34">
        <f t="shared" si="48"/>
        <v>0.02</v>
      </c>
      <c r="BN69" s="65">
        <f t="shared" si="49"/>
        <v>-2.00468938</v>
      </c>
      <c r="BO69" s="36">
        <f t="shared" si="50"/>
        <v>3796.441068</v>
      </c>
      <c r="BP69" s="35">
        <f t="shared" si="51"/>
        <v>-1.892952723</v>
      </c>
      <c r="BQ69" s="69">
        <f t="shared" si="52"/>
        <v>0.028</v>
      </c>
      <c r="BR69" s="70">
        <f t="shared" si="53"/>
        <v>-3.301719172</v>
      </c>
      <c r="BS69" s="71">
        <f t="shared" si="54"/>
        <v>0.141</v>
      </c>
    </row>
    <row r="70">
      <c r="A70" s="28">
        <v>2025.0</v>
      </c>
      <c r="B70" s="29" t="s">
        <v>197</v>
      </c>
      <c r="C70" s="29" t="s">
        <v>18</v>
      </c>
      <c r="D70" s="30">
        <f t="array" ref="D70">INDEX(
  TP!C:C,
  MATCH(
    1,
    (TP!A:A = A70) * (TP!B:B = C70),
    0
  )
)
</f>
        <v>53.25</v>
      </c>
      <c r="E70" s="64">
        <f t="shared" si="58"/>
        <v>-6.555594374</v>
      </c>
      <c r="F70" s="32">
        <f t="shared" si="2"/>
        <v>0.037</v>
      </c>
      <c r="G70" s="33">
        <v>4.0</v>
      </c>
      <c r="H70" s="34">
        <f t="shared" si="3"/>
        <v>0.147</v>
      </c>
      <c r="I70" s="65">
        <f t="shared" si="4"/>
        <v>-0.9700189492</v>
      </c>
      <c r="J70" s="66">
        <f t="shared" si="55"/>
        <v>4.453047679</v>
      </c>
      <c r="K70" s="34">
        <f t="shared" si="6"/>
        <v>0.283</v>
      </c>
      <c r="L70" s="65">
        <f t="shared" si="7"/>
        <v>-0.5864513298</v>
      </c>
      <c r="M70" s="33">
        <v>66.67</v>
      </c>
      <c r="N70" s="34">
        <f t="shared" si="8"/>
        <v>0.54</v>
      </c>
      <c r="O70" s="65">
        <f t="shared" si="9"/>
        <v>0.1239972029</v>
      </c>
      <c r="P70" s="36">
        <f t="shared" si="10"/>
        <v>4783.85133</v>
      </c>
      <c r="Q70" s="65">
        <f t="shared" si="11"/>
        <v>-0.3270330853</v>
      </c>
      <c r="R70" s="40">
        <f t="shared" si="12"/>
        <v>0.35</v>
      </c>
      <c r="S70" s="33">
        <v>1.91</v>
      </c>
      <c r="T70" s="66">
        <f t="shared" si="13"/>
        <v>2.126330267</v>
      </c>
      <c r="U70" s="34">
        <f t="shared" si="14"/>
        <v>0.068</v>
      </c>
      <c r="V70" s="65">
        <f t="shared" si="15"/>
        <v>-1.672123338</v>
      </c>
      <c r="W70" s="33">
        <v>43.33</v>
      </c>
      <c r="X70" s="34">
        <f t="shared" si="16"/>
        <v>0.051</v>
      </c>
      <c r="Y70" s="65">
        <f t="shared" si="17"/>
        <v>-1.761840025</v>
      </c>
      <c r="Z70" s="36">
        <f t="shared" si="18"/>
        <v>2387.952372</v>
      </c>
      <c r="AA70" s="35">
        <f t="shared" si="19"/>
        <v>-1.829856205</v>
      </c>
      <c r="AB70" s="40">
        <f t="shared" si="20"/>
        <v>0.034</v>
      </c>
      <c r="AC70" s="33">
        <v>5.64</v>
      </c>
      <c r="AD70" s="40">
        <f t="shared" si="21"/>
        <v>0.271</v>
      </c>
      <c r="AE70" s="65">
        <f t="shared" si="22"/>
        <v>-0.6155293205</v>
      </c>
      <c r="AF70" s="67">
        <f t="shared" si="23"/>
        <v>-2.772418611</v>
      </c>
      <c r="AG70" s="68">
        <f t="shared" si="24"/>
        <v>0.076</v>
      </c>
      <c r="AH70" s="33">
        <v>17.86</v>
      </c>
      <c r="AI70" s="34">
        <f t="shared" si="25"/>
        <v>0.48</v>
      </c>
      <c r="AJ70" s="65">
        <f t="shared" si="26"/>
        <v>-0.1165750518</v>
      </c>
      <c r="AK70" s="33">
        <v>96.44</v>
      </c>
      <c r="AL70" s="34">
        <f t="shared" si="27"/>
        <v>0.785</v>
      </c>
      <c r="AM70" s="65">
        <f t="shared" si="28"/>
        <v>0.7103304988</v>
      </c>
      <c r="AN70" s="36">
        <f t="shared" si="29"/>
        <v>7973.244301</v>
      </c>
      <c r="AO70" s="35">
        <f t="shared" si="30"/>
        <v>0.2099333911</v>
      </c>
      <c r="AP70" s="69">
        <f t="shared" si="31"/>
        <v>0.576</v>
      </c>
      <c r="AQ70" s="33">
        <v>14.05</v>
      </c>
      <c r="AR70" s="34">
        <f t="shared" si="32"/>
        <v>0.107</v>
      </c>
      <c r="AS70" s="65">
        <f t="shared" si="33"/>
        <v>-1.212892027</v>
      </c>
      <c r="AT70" s="42">
        <v>80.54</v>
      </c>
      <c r="AU70" s="34">
        <f t="shared" si="34"/>
        <v>0.862</v>
      </c>
      <c r="AV70" s="65">
        <f t="shared" si="35"/>
        <v>1.037014864</v>
      </c>
      <c r="AW70" s="36">
        <f t="shared" si="36"/>
        <v>6329.132822</v>
      </c>
      <c r="AX70" s="35">
        <f t="shared" si="37"/>
        <v>-0.02099222043</v>
      </c>
      <c r="AY70" s="69">
        <f t="shared" si="38"/>
        <v>0.483</v>
      </c>
      <c r="AZ70" s="33">
        <v>3.5</v>
      </c>
      <c r="BA70" s="34">
        <f t="shared" si="39"/>
        <v>0.073</v>
      </c>
      <c r="BB70" s="65">
        <f t="shared" si="40"/>
        <v>-1.28184364</v>
      </c>
      <c r="BC70" s="33">
        <v>45.45</v>
      </c>
      <c r="BD70" s="34">
        <f t="shared" si="41"/>
        <v>0.223</v>
      </c>
      <c r="BE70" s="65">
        <f t="shared" si="42"/>
        <v>-0.7164470174</v>
      </c>
      <c r="BF70" s="36">
        <f t="shared" si="43"/>
        <v>2605.971397</v>
      </c>
      <c r="BG70" s="35">
        <f t="shared" si="44"/>
        <v>-1.374855377</v>
      </c>
      <c r="BH70" s="69">
        <f t="shared" si="45"/>
        <v>0.09</v>
      </c>
      <c r="BI70" s="33">
        <v>4.45</v>
      </c>
      <c r="BJ70" s="34">
        <f t="shared" si="46"/>
        <v>0.011</v>
      </c>
      <c r="BK70" s="65">
        <f t="shared" si="47"/>
        <v>-2.016170192</v>
      </c>
      <c r="BL70" s="33">
        <v>51.43</v>
      </c>
      <c r="BM70" s="34">
        <f t="shared" si="48"/>
        <v>0.006</v>
      </c>
      <c r="BN70" s="65">
        <f t="shared" si="49"/>
        <v>-2.577207829</v>
      </c>
      <c r="BO70" s="36">
        <f t="shared" si="50"/>
        <v>3175.742555</v>
      </c>
      <c r="BP70" s="35">
        <f t="shared" si="51"/>
        <v>-2.597261557</v>
      </c>
      <c r="BQ70" s="69">
        <f t="shared" si="52"/>
        <v>0.011</v>
      </c>
      <c r="BR70" s="70">
        <f t="shared" si="53"/>
        <v>-3.783175763</v>
      </c>
      <c r="BS70" s="71">
        <f t="shared" si="54"/>
        <v>0.119</v>
      </c>
    </row>
    <row r="71">
      <c r="A71" s="28">
        <v>2022.0</v>
      </c>
      <c r="B71" s="29" t="s">
        <v>200</v>
      </c>
      <c r="C71" s="29" t="s">
        <v>19</v>
      </c>
      <c r="D71" s="30">
        <f t="array" ref="D71">INDEX(
  TP!C:C,
  MATCH(
    1,
    (TP!A:A = A71) * (TP!B:B = C71),
    0
  )
)
</f>
        <v>49.49</v>
      </c>
      <c r="E71" s="64">
        <f t="shared" si="58"/>
        <v>7.730689975</v>
      </c>
      <c r="F71" s="32">
        <f t="shared" si="2"/>
        <v>0.989</v>
      </c>
      <c r="G71" s="33">
        <v>7.52</v>
      </c>
      <c r="H71" s="34">
        <f t="shared" si="3"/>
        <v>0.935</v>
      </c>
      <c r="I71" s="65">
        <f t="shared" si="4"/>
        <v>1.573972654</v>
      </c>
      <c r="J71" s="66">
        <f t="shared" si="55"/>
        <v>7.385782255</v>
      </c>
      <c r="K71" s="34">
        <f t="shared" si="6"/>
        <v>0.912</v>
      </c>
      <c r="L71" s="65">
        <f t="shared" si="7"/>
        <v>1.449315149</v>
      </c>
      <c r="M71" s="33">
        <v>59.56</v>
      </c>
      <c r="N71" s="34">
        <f t="shared" si="8"/>
        <v>0.121</v>
      </c>
      <c r="O71" s="65">
        <f t="shared" si="9"/>
        <v>-1.118806037</v>
      </c>
      <c r="P71" s="36">
        <f t="shared" si="10"/>
        <v>5358.021114</v>
      </c>
      <c r="Q71" s="65">
        <f t="shared" si="11"/>
        <v>0.3948415697</v>
      </c>
      <c r="R71" s="40">
        <f t="shared" si="12"/>
        <v>0.681</v>
      </c>
      <c r="S71" s="33">
        <v>4.98</v>
      </c>
      <c r="T71" s="66">
        <f t="shared" si="13"/>
        <v>4.89111644</v>
      </c>
      <c r="U71" s="34">
        <f t="shared" si="14"/>
        <v>0.853</v>
      </c>
      <c r="V71" s="65">
        <f t="shared" si="15"/>
        <v>1.042433765</v>
      </c>
      <c r="W71" s="33">
        <v>69.8</v>
      </c>
      <c r="X71" s="34">
        <f t="shared" si="16"/>
        <v>0.915</v>
      </c>
      <c r="Y71" s="65">
        <f t="shared" si="17"/>
        <v>1.276357589</v>
      </c>
      <c r="Z71" s="36">
        <f t="shared" si="18"/>
        <v>5984.925936</v>
      </c>
      <c r="AA71" s="35">
        <f t="shared" si="19"/>
        <v>1.461012122</v>
      </c>
      <c r="AB71" s="40">
        <f t="shared" si="20"/>
        <v>0.935</v>
      </c>
      <c r="AC71" s="33">
        <v>9.37</v>
      </c>
      <c r="AD71" s="40">
        <f t="shared" si="21"/>
        <v>0.989</v>
      </c>
      <c r="AE71" s="65">
        <f t="shared" si="22"/>
        <v>2.371326256</v>
      </c>
      <c r="AF71" s="67">
        <f t="shared" si="23"/>
        <v>4.227179948</v>
      </c>
      <c r="AG71" s="68">
        <f t="shared" si="24"/>
        <v>0.992</v>
      </c>
      <c r="AH71" s="33">
        <v>18.11</v>
      </c>
      <c r="AI71" s="34">
        <f t="shared" si="25"/>
        <v>0.517</v>
      </c>
      <c r="AJ71" s="65">
        <f t="shared" si="26"/>
        <v>-0.06830352728</v>
      </c>
      <c r="AK71" s="33">
        <v>91.14</v>
      </c>
      <c r="AL71" s="34">
        <f t="shared" si="27"/>
        <v>0.141</v>
      </c>
      <c r="AM71" s="65">
        <f t="shared" si="28"/>
        <v>-0.8576167003</v>
      </c>
      <c r="AN71" s="36">
        <f t="shared" si="29"/>
        <v>7568.847193</v>
      </c>
      <c r="AO71" s="35">
        <f t="shared" si="30"/>
        <v>-0.2205705258</v>
      </c>
      <c r="AP71" s="69">
        <f t="shared" si="31"/>
        <v>0.376</v>
      </c>
      <c r="AQ71" s="33">
        <v>24.62</v>
      </c>
      <c r="AR71" s="34">
        <f t="shared" si="32"/>
        <v>0.966</v>
      </c>
      <c r="AS71" s="65">
        <f t="shared" si="33"/>
        <v>1.926534608</v>
      </c>
      <c r="AT71" s="33">
        <v>75.71</v>
      </c>
      <c r="AU71" s="34">
        <f t="shared" si="34"/>
        <v>0.548</v>
      </c>
      <c r="AV71" s="65">
        <f t="shared" si="35"/>
        <v>0.2121434638</v>
      </c>
      <c r="AW71" s="36">
        <f t="shared" si="36"/>
        <v>7116.93011</v>
      </c>
      <c r="AX71" s="35">
        <f t="shared" si="37"/>
        <v>1.090776714</v>
      </c>
      <c r="AY71" s="69">
        <f t="shared" si="38"/>
        <v>0.864</v>
      </c>
      <c r="AZ71" s="33">
        <v>9.92</v>
      </c>
      <c r="BA71" s="34">
        <f t="shared" si="39"/>
        <v>0.972</v>
      </c>
      <c r="BB71" s="65">
        <f t="shared" si="40"/>
        <v>2.102872266</v>
      </c>
      <c r="BC71" s="33">
        <v>57.24</v>
      </c>
      <c r="BD71" s="34">
        <f t="shared" si="41"/>
        <v>0.814</v>
      </c>
      <c r="BE71" s="65">
        <f t="shared" si="42"/>
        <v>0.8961222434</v>
      </c>
      <c r="BF71" s="36">
        <f t="shared" si="43"/>
        <v>5216.405937</v>
      </c>
      <c r="BG71" s="35">
        <f t="shared" si="44"/>
        <v>1.978004083</v>
      </c>
      <c r="BH71" s="69">
        <f t="shared" si="45"/>
        <v>0.986</v>
      </c>
      <c r="BI71" s="33">
        <v>11.09</v>
      </c>
      <c r="BJ71" s="34">
        <f t="shared" si="46"/>
        <v>0.963</v>
      </c>
      <c r="BK71" s="65">
        <f t="shared" si="47"/>
        <v>1.692966136</v>
      </c>
      <c r="BL71" s="33">
        <v>66.57</v>
      </c>
      <c r="BM71" s="34">
        <f t="shared" si="48"/>
        <v>0.367</v>
      </c>
      <c r="BN71" s="65">
        <f t="shared" si="49"/>
        <v>-0.2780223337</v>
      </c>
      <c r="BO71" s="36">
        <f t="shared" si="50"/>
        <v>6042.183916</v>
      </c>
      <c r="BP71" s="35">
        <f t="shared" si="51"/>
        <v>0.6552997565</v>
      </c>
      <c r="BQ71" s="69">
        <f t="shared" si="52"/>
        <v>0.737</v>
      </c>
      <c r="BR71" s="70">
        <f t="shared" si="53"/>
        <v>3.503510027</v>
      </c>
      <c r="BS71" s="71">
        <f t="shared" si="54"/>
        <v>0.881</v>
      </c>
    </row>
    <row r="72">
      <c r="A72" s="28">
        <v>2022.0</v>
      </c>
      <c r="B72" s="29" t="s">
        <v>201</v>
      </c>
      <c r="C72" s="29" t="s">
        <v>19</v>
      </c>
      <c r="D72" s="30">
        <f t="array" ref="D72">INDEX(
  TP!C:C,
  MATCH(
    1,
    (TP!A:A = A72) * (TP!B:B = C72),
    0
  )
)
</f>
        <v>49.49</v>
      </c>
      <c r="E72" s="64">
        <f t="shared" si="58"/>
        <v>1.669681636</v>
      </c>
      <c r="F72" s="32">
        <f t="shared" si="2"/>
        <v>0.655</v>
      </c>
      <c r="G72" s="33">
        <v>8.05</v>
      </c>
      <c r="H72" s="34">
        <f t="shared" si="3"/>
        <v>0.966</v>
      </c>
      <c r="I72" s="65">
        <f t="shared" si="4"/>
        <v>1.957016844</v>
      </c>
      <c r="J72" s="66">
        <f t="shared" si="55"/>
        <v>7.906322759</v>
      </c>
      <c r="K72" s="34">
        <f t="shared" si="6"/>
        <v>0.941</v>
      </c>
      <c r="L72" s="65">
        <f t="shared" si="7"/>
        <v>1.810649897</v>
      </c>
      <c r="M72" s="33">
        <v>62.59</v>
      </c>
      <c r="N72" s="34">
        <f t="shared" si="8"/>
        <v>0.268</v>
      </c>
      <c r="O72" s="65">
        <f t="shared" si="9"/>
        <v>-0.5891725889</v>
      </c>
      <c r="P72" s="36">
        <f t="shared" si="10"/>
        <v>5790.059261</v>
      </c>
      <c r="Q72" s="65">
        <f t="shared" si="11"/>
        <v>0.9380212998</v>
      </c>
      <c r="R72" s="40">
        <f t="shared" si="12"/>
        <v>0.825</v>
      </c>
      <c r="S72" s="33">
        <v>3.89</v>
      </c>
      <c r="T72" s="66">
        <f t="shared" si="13"/>
        <v>3.820570874</v>
      </c>
      <c r="U72" s="34">
        <f t="shared" si="14"/>
        <v>0.554</v>
      </c>
      <c r="V72" s="65">
        <f t="shared" si="15"/>
        <v>0.07863336034</v>
      </c>
      <c r="W72" s="33">
        <v>60.56</v>
      </c>
      <c r="X72" s="34">
        <f t="shared" si="16"/>
        <v>0.545</v>
      </c>
      <c r="Y72" s="65">
        <f t="shared" si="17"/>
        <v>0.2158005074</v>
      </c>
      <c r="Z72" s="36">
        <f t="shared" si="18"/>
        <v>4605.431992</v>
      </c>
      <c r="AA72" s="35">
        <f t="shared" si="19"/>
        <v>0.1989141816</v>
      </c>
      <c r="AB72" s="40">
        <f t="shared" si="20"/>
        <v>0.573</v>
      </c>
      <c r="AC72" s="33">
        <v>6.14</v>
      </c>
      <c r="AD72" s="40">
        <f t="shared" si="21"/>
        <v>0.452</v>
      </c>
      <c r="AE72" s="65">
        <f t="shared" si="22"/>
        <v>-0.2151465354</v>
      </c>
      <c r="AF72" s="67">
        <f t="shared" si="23"/>
        <v>0.9217889459</v>
      </c>
      <c r="AG72" s="68">
        <f t="shared" si="24"/>
        <v>0.678</v>
      </c>
      <c r="AH72" s="33">
        <v>15.72</v>
      </c>
      <c r="AI72" s="34">
        <f t="shared" si="25"/>
        <v>0.297</v>
      </c>
      <c r="AJ72" s="65">
        <f t="shared" si="26"/>
        <v>-0.5297793015</v>
      </c>
      <c r="AK72" s="33">
        <v>94.43</v>
      </c>
      <c r="AL72" s="34">
        <f t="shared" si="27"/>
        <v>0.449</v>
      </c>
      <c r="AM72" s="65">
        <f t="shared" si="28"/>
        <v>0.1156939196</v>
      </c>
      <c r="AN72" s="36">
        <f t="shared" si="29"/>
        <v>7486.92621</v>
      </c>
      <c r="AO72" s="35">
        <f t="shared" si="30"/>
        <v>-0.3077801106</v>
      </c>
      <c r="AP72" s="69">
        <f t="shared" si="31"/>
        <v>0.336</v>
      </c>
      <c r="AQ72" s="33">
        <v>18.68</v>
      </c>
      <c r="AR72" s="34">
        <f t="shared" si="32"/>
        <v>0.568</v>
      </c>
      <c r="AS72" s="65">
        <f t="shared" si="33"/>
        <v>0.1622778233</v>
      </c>
      <c r="AT72" s="42">
        <v>74.19</v>
      </c>
      <c r="AU72" s="34">
        <f t="shared" si="34"/>
        <v>0.455</v>
      </c>
      <c r="AV72" s="65">
        <f t="shared" si="35"/>
        <v>-0.04744339517</v>
      </c>
      <c r="AW72" s="36">
        <f t="shared" si="36"/>
        <v>6406.875374</v>
      </c>
      <c r="AX72" s="35">
        <f t="shared" si="37"/>
        <v>0.08872097014</v>
      </c>
      <c r="AY72" s="69">
        <f t="shared" si="38"/>
        <v>0.523</v>
      </c>
      <c r="AZ72" s="33">
        <v>6.57</v>
      </c>
      <c r="BA72" s="34">
        <f t="shared" si="39"/>
        <v>0.664</v>
      </c>
      <c r="BB72" s="65">
        <f t="shared" si="40"/>
        <v>0.3367043088</v>
      </c>
      <c r="BC72" s="33">
        <v>57.5</v>
      </c>
      <c r="BD72" s="34">
        <f t="shared" si="41"/>
        <v>0.831</v>
      </c>
      <c r="BE72" s="65">
        <f t="shared" si="42"/>
        <v>0.9316835672</v>
      </c>
      <c r="BF72" s="36">
        <f t="shared" si="43"/>
        <v>4436.958331</v>
      </c>
      <c r="BG72" s="35">
        <f t="shared" si="44"/>
        <v>0.9768764019</v>
      </c>
      <c r="BH72" s="69">
        <f t="shared" si="45"/>
        <v>0.839</v>
      </c>
      <c r="BI72" s="33">
        <v>8.6</v>
      </c>
      <c r="BJ72" s="34">
        <f t="shared" si="46"/>
        <v>0.616</v>
      </c>
      <c r="BK72" s="65">
        <f t="shared" si="47"/>
        <v>0.3020400128</v>
      </c>
      <c r="BL72" s="33">
        <v>66.24</v>
      </c>
      <c r="BM72" s="34">
        <f t="shared" si="48"/>
        <v>0.347</v>
      </c>
      <c r="BN72" s="65">
        <f t="shared" si="49"/>
        <v>-0.3281366807</v>
      </c>
      <c r="BO72" s="36">
        <f t="shared" si="50"/>
        <v>5455.930086</v>
      </c>
      <c r="BP72" s="35">
        <f t="shared" si="51"/>
        <v>-0.009924571363</v>
      </c>
      <c r="BQ72" s="69">
        <f t="shared" si="52"/>
        <v>0.517</v>
      </c>
      <c r="BR72" s="70">
        <f t="shared" si="53"/>
        <v>0.7478926901</v>
      </c>
      <c r="BS72" s="71">
        <f t="shared" si="54"/>
        <v>0.588</v>
      </c>
      <c r="BT72" s="45"/>
    </row>
    <row r="73">
      <c r="A73" s="28">
        <v>2022.0</v>
      </c>
      <c r="B73" s="29" t="s">
        <v>202</v>
      </c>
      <c r="C73" s="29" t="s">
        <v>19</v>
      </c>
      <c r="D73" s="30">
        <f t="array" ref="D73">INDEX(
  TP!C:C,
  MATCH(
    1,
    (TP!A:A = A73) * (TP!B:B = C73),
    0
  )
)
</f>
        <v>49.49</v>
      </c>
      <c r="E73" s="64">
        <f t="shared" si="58"/>
        <v>0.683388148</v>
      </c>
      <c r="F73" s="32">
        <f t="shared" si="2"/>
        <v>0.548</v>
      </c>
      <c r="G73" s="33">
        <v>6.3</v>
      </c>
      <c r="H73" s="34">
        <f t="shared" si="3"/>
        <v>0.766</v>
      </c>
      <c r="I73" s="65">
        <f t="shared" si="4"/>
        <v>0.6922482912</v>
      </c>
      <c r="J73" s="66">
        <f t="shared" si="55"/>
        <v>6.187556942</v>
      </c>
      <c r="K73" s="34">
        <f t="shared" si="6"/>
        <v>0.756</v>
      </c>
      <c r="L73" s="65">
        <f t="shared" si="7"/>
        <v>0.6175634637</v>
      </c>
      <c r="M73" s="33">
        <v>64.05</v>
      </c>
      <c r="N73" s="34">
        <f t="shared" si="8"/>
        <v>0.367</v>
      </c>
      <c r="O73" s="65">
        <f t="shared" si="9"/>
        <v>-0.3339696732</v>
      </c>
      <c r="P73" s="36">
        <f t="shared" si="10"/>
        <v>5344.167476</v>
      </c>
      <c r="Q73" s="65">
        <f t="shared" si="11"/>
        <v>0.3774240906</v>
      </c>
      <c r="R73" s="40">
        <f t="shared" si="12"/>
        <v>0.667</v>
      </c>
      <c r="S73" s="33">
        <v>4.24</v>
      </c>
      <c r="T73" s="66">
        <f t="shared" si="13"/>
        <v>4.164324037</v>
      </c>
      <c r="U73" s="34">
        <f t="shared" si="14"/>
        <v>0.664</v>
      </c>
      <c r="V73" s="65">
        <f t="shared" si="15"/>
        <v>0.3881105546</v>
      </c>
      <c r="W73" s="33">
        <v>60.19</v>
      </c>
      <c r="X73" s="34">
        <f t="shared" si="16"/>
        <v>0.528</v>
      </c>
      <c r="Y73" s="65">
        <f t="shared" si="17"/>
        <v>0.1733323125</v>
      </c>
      <c r="Z73" s="36">
        <f t="shared" si="18"/>
        <v>4777.748441</v>
      </c>
      <c r="AA73" s="35">
        <f t="shared" si="19"/>
        <v>0.3565663671</v>
      </c>
      <c r="AB73" s="40">
        <f t="shared" si="20"/>
        <v>0.63</v>
      </c>
      <c r="AC73" s="33">
        <v>6.22</v>
      </c>
      <c r="AD73" s="40">
        <f t="shared" si="21"/>
        <v>0.475</v>
      </c>
      <c r="AE73" s="65">
        <f t="shared" si="22"/>
        <v>-0.1510852898</v>
      </c>
      <c r="AF73" s="67">
        <f t="shared" si="23"/>
        <v>0.5829051679</v>
      </c>
      <c r="AG73" s="68">
        <f t="shared" si="24"/>
        <v>0.596</v>
      </c>
      <c r="AH73" s="33">
        <v>19.66</v>
      </c>
      <c r="AI73" s="34">
        <f t="shared" si="25"/>
        <v>0.655</v>
      </c>
      <c r="AJ73" s="65">
        <f t="shared" si="26"/>
        <v>0.2309799246</v>
      </c>
      <c r="AK73" s="33">
        <v>93.92</v>
      </c>
      <c r="AL73" s="34">
        <f t="shared" si="27"/>
        <v>0.387</v>
      </c>
      <c r="AM73" s="65">
        <f t="shared" si="28"/>
        <v>-0.03518401847</v>
      </c>
      <c r="AN73" s="36">
        <f t="shared" si="29"/>
        <v>8005.898609</v>
      </c>
      <c r="AO73" s="35">
        <f t="shared" si="30"/>
        <v>0.2446957745</v>
      </c>
      <c r="AP73" s="69">
        <f t="shared" si="31"/>
        <v>0.602</v>
      </c>
      <c r="AQ73" s="33">
        <v>18.75</v>
      </c>
      <c r="AR73" s="34">
        <f t="shared" si="32"/>
        <v>0.576</v>
      </c>
      <c r="AS73" s="65">
        <f t="shared" si="33"/>
        <v>0.1830687281</v>
      </c>
      <c r="AT73" s="42">
        <v>70.77</v>
      </c>
      <c r="AU73" s="34">
        <f t="shared" si="34"/>
        <v>0.243</v>
      </c>
      <c r="AV73" s="65">
        <f t="shared" si="35"/>
        <v>-0.6315138279</v>
      </c>
      <c r="AW73" s="36">
        <f t="shared" si="36"/>
        <v>6118.814867</v>
      </c>
      <c r="AX73" s="35">
        <f t="shared" si="37"/>
        <v>-0.3178007679</v>
      </c>
      <c r="AY73" s="69">
        <f t="shared" si="38"/>
        <v>0.347</v>
      </c>
      <c r="AZ73" s="33">
        <v>8.12</v>
      </c>
      <c r="BA73" s="34">
        <f t="shared" si="39"/>
        <v>0.881</v>
      </c>
      <c r="BB73" s="65">
        <f t="shared" si="40"/>
        <v>1.153886498</v>
      </c>
      <c r="BC73" s="33">
        <v>48.73</v>
      </c>
      <c r="BD73" s="34">
        <f t="shared" si="41"/>
        <v>0.387</v>
      </c>
      <c r="BE73" s="65">
        <f t="shared" si="42"/>
        <v>-0.26782724</v>
      </c>
      <c r="BF73" s="36">
        <f t="shared" si="43"/>
        <v>4106.261189</v>
      </c>
      <c r="BG73" s="35">
        <f t="shared" si="44"/>
        <v>0.5521267968</v>
      </c>
      <c r="BH73" s="69">
        <f t="shared" si="45"/>
        <v>0.692</v>
      </c>
      <c r="BI73" s="33">
        <v>7.62</v>
      </c>
      <c r="BJ73" s="34">
        <f t="shared" si="46"/>
        <v>0.424</v>
      </c>
      <c r="BK73" s="65">
        <f t="shared" si="47"/>
        <v>-0.2453927585</v>
      </c>
      <c r="BL73" s="33">
        <v>65.41</v>
      </c>
      <c r="BM73" s="34">
        <f t="shared" si="48"/>
        <v>0.305</v>
      </c>
      <c r="BN73" s="65">
        <f t="shared" si="49"/>
        <v>-0.4541818564</v>
      </c>
      <c r="BO73" s="36">
        <f t="shared" si="50"/>
        <v>5131.074983</v>
      </c>
      <c r="BP73" s="35">
        <f t="shared" si="51"/>
        <v>-0.3785388232</v>
      </c>
      <c r="BQ73" s="69">
        <f t="shared" si="52"/>
        <v>0.336</v>
      </c>
      <c r="BR73" s="70">
        <f t="shared" si="53"/>
        <v>0.1004829801</v>
      </c>
      <c r="BS73" s="71">
        <f t="shared" si="54"/>
        <v>0.492</v>
      </c>
    </row>
    <row r="74">
      <c r="A74" s="28">
        <v>2023.0</v>
      </c>
      <c r="B74" s="29" t="s">
        <v>203</v>
      </c>
      <c r="C74" s="29" t="s">
        <v>19</v>
      </c>
      <c r="D74" s="30">
        <f t="array" ref="D74">INDEX(
  TP!C:C,
  MATCH(
    1,
    (TP!A:A = A74) * (TP!B:B = C74),
    0
  )
)
</f>
        <v>51.06</v>
      </c>
      <c r="E74" s="64">
        <f t="shared" si="58"/>
        <v>4.91758339</v>
      </c>
      <c r="F74" s="32">
        <f t="shared" si="2"/>
        <v>0.918</v>
      </c>
      <c r="G74" s="33">
        <v>6.48</v>
      </c>
      <c r="H74" s="34">
        <f t="shared" si="3"/>
        <v>0.797</v>
      </c>
      <c r="I74" s="65">
        <f t="shared" si="4"/>
        <v>0.8223387709</v>
      </c>
      <c r="J74" s="66">
        <f t="shared" si="55"/>
        <v>6.720297761</v>
      </c>
      <c r="K74" s="34">
        <f t="shared" si="6"/>
        <v>0.824</v>
      </c>
      <c r="L74" s="65">
        <f t="shared" si="7"/>
        <v>0.9873670967</v>
      </c>
      <c r="M74" s="33">
        <v>72.29</v>
      </c>
      <c r="N74" s="34">
        <f t="shared" si="8"/>
        <v>0.864</v>
      </c>
      <c r="O74" s="65">
        <f t="shared" si="9"/>
        <v>1.106353632</v>
      </c>
      <c r="P74" s="36">
        <f t="shared" si="10"/>
        <v>6250.352574</v>
      </c>
      <c r="Q74" s="65">
        <f t="shared" si="11"/>
        <v>1.516724822</v>
      </c>
      <c r="R74" s="40">
        <f t="shared" si="12"/>
        <v>0.944</v>
      </c>
      <c r="S74" s="33">
        <v>3.98</v>
      </c>
      <c r="T74" s="66">
        <f t="shared" si="13"/>
        <v>4.127590291</v>
      </c>
      <c r="U74" s="34">
        <f t="shared" si="14"/>
        <v>0.638</v>
      </c>
      <c r="V74" s="65">
        <f t="shared" si="15"/>
        <v>0.1582132103</v>
      </c>
      <c r="W74" s="33">
        <v>60.78</v>
      </c>
      <c r="X74" s="34">
        <f t="shared" si="16"/>
        <v>0.559</v>
      </c>
      <c r="Y74" s="65">
        <f t="shared" si="17"/>
        <v>0.2410518665</v>
      </c>
      <c r="Z74" s="36">
        <f t="shared" si="18"/>
        <v>4803.60415</v>
      </c>
      <c r="AA74" s="35">
        <f t="shared" si="19"/>
        <v>0.3802217356</v>
      </c>
      <c r="AB74" s="40">
        <f t="shared" si="20"/>
        <v>0.636</v>
      </c>
      <c r="AC74" s="33">
        <v>8.11</v>
      </c>
      <c r="AD74" s="40">
        <f t="shared" si="21"/>
        <v>0.895</v>
      </c>
      <c r="AE74" s="65">
        <f t="shared" si="22"/>
        <v>1.362361638</v>
      </c>
      <c r="AF74" s="67">
        <f t="shared" si="23"/>
        <v>3.259308196</v>
      </c>
      <c r="AG74" s="68">
        <f t="shared" si="24"/>
        <v>0.955</v>
      </c>
      <c r="AH74" s="33">
        <v>20.63</v>
      </c>
      <c r="AI74" s="34">
        <f t="shared" si="25"/>
        <v>0.701</v>
      </c>
      <c r="AJ74" s="65">
        <f t="shared" si="26"/>
        <v>0.4182734396</v>
      </c>
      <c r="AK74" s="33">
        <v>95.83</v>
      </c>
      <c r="AL74" s="34">
        <f t="shared" si="27"/>
        <v>0.658</v>
      </c>
      <c r="AM74" s="65">
        <f t="shared" si="28"/>
        <v>0.5298686514</v>
      </c>
      <c r="AN74" s="36">
        <f t="shared" si="29"/>
        <v>8292.478463</v>
      </c>
      <c r="AO74" s="35">
        <f t="shared" si="30"/>
        <v>0.5497764674</v>
      </c>
      <c r="AP74" s="69">
        <f t="shared" si="31"/>
        <v>0.723</v>
      </c>
      <c r="AQ74" s="33">
        <v>21.48</v>
      </c>
      <c r="AR74" s="34">
        <f t="shared" si="32"/>
        <v>0.842</v>
      </c>
      <c r="AS74" s="65">
        <f t="shared" si="33"/>
        <v>0.9939140181</v>
      </c>
      <c r="AT74" s="42">
        <v>77.45</v>
      </c>
      <c r="AU74" s="34">
        <f t="shared" si="34"/>
        <v>0.684</v>
      </c>
      <c r="AV74" s="65">
        <f t="shared" si="35"/>
        <v>0.509302105</v>
      </c>
      <c r="AW74" s="36">
        <f t="shared" si="36"/>
        <v>6987.002272</v>
      </c>
      <c r="AX74" s="35">
        <f t="shared" si="37"/>
        <v>0.9074176993</v>
      </c>
      <c r="AY74" s="69">
        <f t="shared" si="38"/>
        <v>0.831</v>
      </c>
      <c r="AZ74" s="33">
        <v>6.64</v>
      </c>
      <c r="BA74" s="34">
        <f t="shared" si="39"/>
        <v>0.684</v>
      </c>
      <c r="BB74" s="65">
        <f t="shared" si="40"/>
        <v>0.3736093109</v>
      </c>
      <c r="BC74" s="33">
        <v>57.65</v>
      </c>
      <c r="BD74" s="34">
        <f t="shared" si="41"/>
        <v>0.833</v>
      </c>
      <c r="BE74" s="65">
        <f t="shared" si="42"/>
        <v>0.9521997156</v>
      </c>
      <c r="BF74" s="36">
        <f t="shared" si="43"/>
        <v>4468.761649</v>
      </c>
      <c r="BG74" s="35">
        <f t="shared" si="44"/>
        <v>1.017724795</v>
      </c>
      <c r="BH74" s="69">
        <f t="shared" si="45"/>
        <v>0.856</v>
      </c>
      <c r="BI74" s="33">
        <v>7.19</v>
      </c>
      <c r="BJ74" s="34">
        <f t="shared" si="46"/>
        <v>0.336</v>
      </c>
      <c r="BK74" s="65">
        <f t="shared" si="47"/>
        <v>-0.485592852</v>
      </c>
      <c r="BL74" s="33">
        <v>61.96</v>
      </c>
      <c r="BM74" s="34">
        <f t="shared" si="48"/>
        <v>0.172</v>
      </c>
      <c r="BN74" s="65">
        <f t="shared" si="49"/>
        <v>-0.9781045749</v>
      </c>
      <c r="BO74" s="36">
        <f t="shared" si="50"/>
        <v>4744.978609</v>
      </c>
      <c r="BP74" s="35">
        <f t="shared" si="51"/>
        <v>-0.8166437673</v>
      </c>
      <c r="BQ74" s="69">
        <f t="shared" si="52"/>
        <v>0.198</v>
      </c>
      <c r="BR74" s="70">
        <f t="shared" si="53"/>
        <v>1.658275194</v>
      </c>
      <c r="BS74" s="71">
        <f t="shared" si="54"/>
        <v>0.698</v>
      </c>
      <c r="BT74" s="45"/>
    </row>
    <row r="75">
      <c r="A75" s="28">
        <v>2023.0</v>
      </c>
      <c r="B75" s="29" t="s">
        <v>204</v>
      </c>
      <c r="C75" s="29" t="s">
        <v>19</v>
      </c>
      <c r="D75" s="30">
        <f t="array" ref="D75">INDEX(
  TP!C:C,
  MATCH(
    1,
    (TP!A:A = A75) * (TP!B:B = C75),
    0
  )
)
</f>
        <v>51.06</v>
      </c>
      <c r="E75" s="64">
        <f t="shared" si="58"/>
        <v>3.162021736</v>
      </c>
      <c r="F75" s="32">
        <f t="shared" si="2"/>
        <v>0.797</v>
      </c>
      <c r="G75" s="33">
        <v>8.11</v>
      </c>
      <c r="H75" s="34">
        <f t="shared" si="3"/>
        <v>0.972</v>
      </c>
      <c r="I75" s="65">
        <f t="shared" si="4"/>
        <v>2.000380337</v>
      </c>
      <c r="J75" s="66">
        <f t="shared" si="55"/>
        <v>8.410743031</v>
      </c>
      <c r="K75" s="34">
        <f t="shared" si="6"/>
        <v>0.972</v>
      </c>
      <c r="L75" s="65">
        <f t="shared" si="7"/>
        <v>2.160794738</v>
      </c>
      <c r="M75" s="33">
        <v>64.4</v>
      </c>
      <c r="N75" s="34">
        <f t="shared" si="8"/>
        <v>0.39</v>
      </c>
      <c r="O75" s="65">
        <f t="shared" si="9"/>
        <v>-0.2727908921</v>
      </c>
      <c r="P75" s="36">
        <f t="shared" si="10"/>
        <v>6107.583841</v>
      </c>
      <c r="Q75" s="65">
        <f t="shared" si="11"/>
        <v>1.337228909</v>
      </c>
      <c r="R75" s="40">
        <f t="shared" si="12"/>
        <v>0.912</v>
      </c>
      <c r="S75" s="33">
        <v>3.76</v>
      </c>
      <c r="T75" s="66">
        <f t="shared" si="13"/>
        <v>3.899432034</v>
      </c>
      <c r="U75" s="34">
        <f t="shared" si="14"/>
        <v>0.59</v>
      </c>
      <c r="V75" s="65">
        <f t="shared" si="15"/>
        <v>-0.03631531181</v>
      </c>
      <c r="W75" s="33">
        <v>56.9</v>
      </c>
      <c r="X75" s="34">
        <f t="shared" si="16"/>
        <v>0.404</v>
      </c>
      <c r="Y75" s="65">
        <f t="shared" si="17"/>
        <v>-0.2042902848</v>
      </c>
      <c r="Z75" s="36">
        <f t="shared" si="18"/>
        <v>4371.739436</v>
      </c>
      <c r="AA75" s="35">
        <f t="shared" si="19"/>
        <v>-0.01489095707</v>
      </c>
      <c r="AB75" s="40">
        <f t="shared" si="20"/>
        <v>0.497</v>
      </c>
      <c r="AC75" s="33">
        <v>6.1</v>
      </c>
      <c r="AD75" s="40">
        <f t="shared" si="21"/>
        <v>0.441</v>
      </c>
      <c r="AE75" s="65">
        <f t="shared" si="22"/>
        <v>-0.2471771582</v>
      </c>
      <c r="AF75" s="67">
        <f t="shared" si="23"/>
        <v>1.075160794</v>
      </c>
      <c r="AG75" s="68">
        <f t="shared" si="24"/>
        <v>0.715</v>
      </c>
      <c r="AH75" s="33">
        <v>18.47</v>
      </c>
      <c r="AI75" s="34">
        <f t="shared" si="25"/>
        <v>0.542</v>
      </c>
      <c r="AJ75" s="65">
        <f t="shared" si="26"/>
        <v>0.001207467993</v>
      </c>
      <c r="AK75" s="33">
        <v>95.78</v>
      </c>
      <c r="AL75" s="34">
        <f t="shared" si="27"/>
        <v>0.644</v>
      </c>
      <c r="AM75" s="65">
        <f t="shared" si="28"/>
        <v>0.5150766967</v>
      </c>
      <c r="AN75" s="36">
        <f t="shared" si="29"/>
        <v>8004.500618</v>
      </c>
      <c r="AO75" s="35">
        <f t="shared" si="30"/>
        <v>0.2432075334</v>
      </c>
      <c r="AP75" s="69">
        <f t="shared" si="31"/>
        <v>0.599</v>
      </c>
      <c r="AQ75" s="33">
        <v>23.86</v>
      </c>
      <c r="AR75" s="34">
        <f t="shared" si="32"/>
        <v>0.955</v>
      </c>
      <c r="AS75" s="65">
        <f t="shared" si="33"/>
        <v>1.700804784</v>
      </c>
      <c r="AT75" s="42">
        <v>80.0</v>
      </c>
      <c r="AU75" s="34">
        <f t="shared" si="34"/>
        <v>0.825</v>
      </c>
      <c r="AV75" s="65">
        <f t="shared" si="35"/>
        <v>0.9447932171</v>
      </c>
      <c r="AW75" s="36">
        <f t="shared" si="36"/>
        <v>7450.37932</v>
      </c>
      <c r="AX75" s="35">
        <f t="shared" si="37"/>
        <v>1.561352683</v>
      </c>
      <c r="AY75" s="69">
        <f t="shared" si="38"/>
        <v>0.952</v>
      </c>
      <c r="AZ75" s="33">
        <v>5.55</v>
      </c>
      <c r="BA75" s="34">
        <f t="shared" si="39"/>
        <v>0.446</v>
      </c>
      <c r="BB75" s="65">
        <f t="shared" si="40"/>
        <v>-0.2010542931</v>
      </c>
      <c r="BC75" s="33">
        <v>50.29</v>
      </c>
      <c r="BD75" s="34">
        <f t="shared" si="41"/>
        <v>0.466</v>
      </c>
      <c r="BE75" s="65">
        <f t="shared" si="42"/>
        <v>-0.05445929709</v>
      </c>
      <c r="BF75" s="36">
        <f t="shared" si="43"/>
        <v>3603.142696</v>
      </c>
      <c r="BG75" s="35">
        <f t="shared" si="44"/>
        <v>-0.09408193705</v>
      </c>
      <c r="BH75" s="69">
        <f t="shared" si="45"/>
        <v>0.452</v>
      </c>
      <c r="BI75" s="33">
        <v>9.8</v>
      </c>
      <c r="BJ75" s="34">
        <f t="shared" si="46"/>
        <v>0.825</v>
      </c>
      <c r="BK75" s="65">
        <f t="shared" si="47"/>
        <v>0.9723658551</v>
      </c>
      <c r="BL75" s="33">
        <v>66.89</v>
      </c>
      <c r="BM75" s="34">
        <f t="shared" si="48"/>
        <v>0.387</v>
      </c>
      <c r="BN75" s="65">
        <f t="shared" si="49"/>
        <v>-0.2294266033</v>
      </c>
      <c r="BO75" s="36">
        <f t="shared" si="50"/>
        <v>5796.377791</v>
      </c>
      <c r="BP75" s="35">
        <f t="shared" si="51"/>
        <v>0.3763826632</v>
      </c>
      <c r="BQ75" s="69">
        <f t="shared" si="52"/>
        <v>0.624</v>
      </c>
      <c r="BR75" s="70">
        <f t="shared" si="53"/>
        <v>2.086860943</v>
      </c>
      <c r="BS75" s="71">
        <f t="shared" si="54"/>
        <v>0.749</v>
      </c>
    </row>
    <row r="76">
      <c r="A76" s="28">
        <v>2023.0</v>
      </c>
      <c r="B76" s="29" t="s">
        <v>205</v>
      </c>
      <c r="C76" s="29" t="s">
        <v>19</v>
      </c>
      <c r="D76" s="30">
        <f t="array" ref="D76">INDEX(
  TP!C:C,
  MATCH(
    1,
    (TP!A:A = A76) * (TP!B:B = C76),
    0
  )
)
</f>
        <v>51.06</v>
      </c>
      <c r="E76" s="64">
        <f t="shared" si="58"/>
        <v>1.656003379</v>
      </c>
      <c r="F76" s="32">
        <f t="shared" si="2"/>
        <v>0.65</v>
      </c>
      <c r="G76" s="33">
        <v>7.07</v>
      </c>
      <c r="H76" s="34">
        <f t="shared" si="3"/>
        <v>0.884</v>
      </c>
      <c r="I76" s="65">
        <f t="shared" si="4"/>
        <v>1.248746454</v>
      </c>
      <c r="J76" s="66">
        <f t="shared" si="55"/>
        <v>7.332176723</v>
      </c>
      <c r="K76" s="34">
        <f t="shared" si="6"/>
        <v>0.907</v>
      </c>
      <c r="L76" s="65">
        <f t="shared" si="7"/>
        <v>1.412104709</v>
      </c>
      <c r="M76" s="33">
        <v>75.37</v>
      </c>
      <c r="N76" s="34">
        <f t="shared" si="8"/>
        <v>0.944</v>
      </c>
      <c r="O76" s="65">
        <f t="shared" si="9"/>
        <v>1.644726906</v>
      </c>
      <c r="P76" s="36">
        <f t="shared" si="10"/>
        <v>6759.842486</v>
      </c>
      <c r="Q76" s="65">
        <f t="shared" si="11"/>
        <v>2.157280743</v>
      </c>
      <c r="R76" s="40">
        <f t="shared" si="12"/>
        <v>0.997</v>
      </c>
      <c r="S76" s="33">
        <v>3.24</v>
      </c>
      <c r="T76" s="66">
        <f t="shared" si="13"/>
        <v>3.36014888</v>
      </c>
      <c r="U76" s="34">
        <f t="shared" si="14"/>
        <v>0.381</v>
      </c>
      <c r="V76" s="65">
        <f t="shared" si="15"/>
        <v>-0.4961100004</v>
      </c>
      <c r="W76" s="33">
        <v>33.33</v>
      </c>
      <c r="X76" s="34">
        <f t="shared" si="16"/>
        <v>0.003</v>
      </c>
      <c r="Y76" s="65">
        <f t="shared" si="17"/>
        <v>-2.909629075</v>
      </c>
      <c r="Z76" s="36">
        <f t="shared" si="18"/>
        <v>2372.891884</v>
      </c>
      <c r="AA76" s="35">
        <f t="shared" si="19"/>
        <v>-1.843635033</v>
      </c>
      <c r="AB76" s="40">
        <f t="shared" si="20"/>
        <v>0.028</v>
      </c>
      <c r="AC76" s="33">
        <v>6.65</v>
      </c>
      <c r="AD76" s="40">
        <f t="shared" si="21"/>
        <v>0.607</v>
      </c>
      <c r="AE76" s="65">
        <f t="shared" si="22"/>
        <v>0.1932439053</v>
      </c>
      <c r="AF76" s="67">
        <f t="shared" si="23"/>
        <v>0.5068896155</v>
      </c>
      <c r="AG76" s="68">
        <f t="shared" si="24"/>
        <v>0.585</v>
      </c>
      <c r="AH76" s="33">
        <v>19.23</v>
      </c>
      <c r="AI76" s="34">
        <f t="shared" si="25"/>
        <v>0.619</v>
      </c>
      <c r="AJ76" s="65">
        <f t="shared" si="26"/>
        <v>0.1479529025</v>
      </c>
      <c r="AK76" s="33">
        <v>97.1</v>
      </c>
      <c r="AL76" s="34">
        <f t="shared" si="27"/>
        <v>0.879</v>
      </c>
      <c r="AM76" s="65">
        <f t="shared" si="28"/>
        <v>0.905584301</v>
      </c>
      <c r="AN76" s="36">
        <f t="shared" si="29"/>
        <v>8219.478238</v>
      </c>
      <c r="AO76" s="35">
        <f t="shared" si="30"/>
        <v>0.4720635402</v>
      </c>
      <c r="AP76" s="69">
        <f t="shared" si="31"/>
        <v>0.686</v>
      </c>
      <c r="AQ76" s="33">
        <v>19.48</v>
      </c>
      <c r="AR76" s="34">
        <f t="shared" si="32"/>
        <v>0.658</v>
      </c>
      <c r="AS76" s="65">
        <f t="shared" si="33"/>
        <v>0.3998881646</v>
      </c>
      <c r="AT76" s="42">
        <v>82.47</v>
      </c>
      <c r="AU76" s="34">
        <f t="shared" si="34"/>
        <v>0.938</v>
      </c>
      <c r="AV76" s="65">
        <f t="shared" si="35"/>
        <v>1.366621863</v>
      </c>
      <c r="AW76" s="36">
        <f t="shared" si="36"/>
        <v>7217.15749</v>
      </c>
      <c r="AX76" s="35">
        <f t="shared" si="37"/>
        <v>1.232221333</v>
      </c>
      <c r="AY76" s="69">
        <f t="shared" si="38"/>
        <v>0.887</v>
      </c>
      <c r="AZ76" s="33">
        <v>4.15</v>
      </c>
      <c r="BA76" s="34">
        <f t="shared" si="39"/>
        <v>0.189</v>
      </c>
      <c r="BB76" s="65">
        <f t="shared" si="40"/>
        <v>-0.9391543349</v>
      </c>
      <c r="BC76" s="33">
        <v>55.46</v>
      </c>
      <c r="BD76" s="34">
        <f t="shared" si="41"/>
        <v>0.723</v>
      </c>
      <c r="BE76" s="65">
        <f t="shared" si="42"/>
        <v>0.6526639496</v>
      </c>
      <c r="BF76" s="36">
        <f t="shared" si="43"/>
        <v>3465.16182</v>
      </c>
      <c r="BG76" s="35">
        <f t="shared" si="44"/>
        <v>-0.271305491</v>
      </c>
      <c r="BH76" s="69">
        <f t="shared" si="45"/>
        <v>0.39</v>
      </c>
      <c r="BI76" s="33">
        <v>7.14</v>
      </c>
      <c r="BJ76" s="34">
        <f t="shared" si="46"/>
        <v>0.333</v>
      </c>
      <c r="BK76" s="65">
        <f t="shared" si="47"/>
        <v>-0.5135230954</v>
      </c>
      <c r="BL76" s="33">
        <v>68.29</v>
      </c>
      <c r="BM76" s="34">
        <f t="shared" si="48"/>
        <v>0.458</v>
      </c>
      <c r="BN76" s="65">
        <f t="shared" si="49"/>
        <v>-0.01682028274</v>
      </c>
      <c r="BO76" s="36">
        <f t="shared" si="50"/>
        <v>5214.509287</v>
      </c>
      <c r="BP76" s="35">
        <f t="shared" si="51"/>
        <v>-0.2838656189</v>
      </c>
      <c r="BQ76" s="69">
        <f t="shared" si="52"/>
        <v>0.379</v>
      </c>
      <c r="BR76" s="70">
        <f t="shared" si="53"/>
        <v>1.149113764</v>
      </c>
      <c r="BS76" s="71">
        <f t="shared" si="54"/>
        <v>0.644</v>
      </c>
    </row>
    <row r="77">
      <c r="A77" s="28">
        <v>2023.0</v>
      </c>
      <c r="B77" s="29" t="s">
        <v>206</v>
      </c>
      <c r="C77" s="29" t="s">
        <v>19</v>
      </c>
      <c r="D77" s="30">
        <f t="array" ref="D77">INDEX(
  TP!C:C,
  MATCH(
    1,
    (TP!A:A = A77) * (TP!B:B = C77),
    0
  )
)
</f>
        <v>51.06</v>
      </c>
      <c r="E77" s="64">
        <f t="shared" si="58"/>
        <v>-0.4521347432</v>
      </c>
      <c r="F77" s="32">
        <f t="shared" si="2"/>
        <v>0.429</v>
      </c>
      <c r="G77" s="33">
        <v>7.65</v>
      </c>
      <c r="H77" s="34">
        <f t="shared" si="3"/>
        <v>0.944</v>
      </c>
      <c r="I77" s="65">
        <f t="shared" si="4"/>
        <v>1.667926889</v>
      </c>
      <c r="J77" s="66">
        <f t="shared" si="55"/>
        <v>7.933684856</v>
      </c>
      <c r="K77" s="34">
        <f t="shared" si="6"/>
        <v>0.946</v>
      </c>
      <c r="L77" s="65">
        <f t="shared" si="7"/>
        <v>1.829643379</v>
      </c>
      <c r="M77" s="33">
        <v>68.97</v>
      </c>
      <c r="N77" s="34">
        <f t="shared" si="8"/>
        <v>0.712</v>
      </c>
      <c r="O77" s="65">
        <f t="shared" si="9"/>
        <v>0.5260291934</v>
      </c>
      <c r="P77" s="36">
        <f t="shared" si="10"/>
        <v>6389.208592</v>
      </c>
      <c r="Q77" s="65">
        <f t="shared" si="11"/>
        <v>1.691301478</v>
      </c>
      <c r="R77" s="40">
        <f t="shared" si="12"/>
        <v>0.958</v>
      </c>
      <c r="S77" s="33">
        <v>2.32</v>
      </c>
      <c r="T77" s="66">
        <f t="shared" si="13"/>
        <v>2.406032532</v>
      </c>
      <c r="U77" s="34">
        <f t="shared" si="14"/>
        <v>0.121</v>
      </c>
      <c r="V77" s="65">
        <f t="shared" si="15"/>
        <v>-1.309592911</v>
      </c>
      <c r="W77" s="33">
        <v>52.27</v>
      </c>
      <c r="X77" s="34">
        <f t="shared" si="16"/>
        <v>0.24</v>
      </c>
      <c r="Y77" s="65">
        <f t="shared" si="17"/>
        <v>-0.7357166148</v>
      </c>
      <c r="Z77" s="36">
        <f t="shared" si="18"/>
        <v>3097.193771</v>
      </c>
      <c r="AA77" s="35">
        <f t="shared" si="19"/>
        <v>-1.180971798</v>
      </c>
      <c r="AB77" s="40">
        <f t="shared" si="20"/>
        <v>0.136</v>
      </c>
      <c r="AC77" s="33">
        <v>5.85</v>
      </c>
      <c r="AD77" s="40">
        <f t="shared" si="21"/>
        <v>0.339</v>
      </c>
      <c r="AE77" s="65">
        <f t="shared" si="22"/>
        <v>-0.4473685508</v>
      </c>
      <c r="AF77" s="67">
        <f t="shared" si="23"/>
        <v>0.06296112867</v>
      </c>
      <c r="AG77" s="68">
        <f t="shared" si="24"/>
        <v>0.517</v>
      </c>
      <c r="AH77" s="33">
        <v>15.78</v>
      </c>
      <c r="AI77" s="34">
        <f t="shared" si="25"/>
        <v>0.314</v>
      </c>
      <c r="AJ77" s="65">
        <f t="shared" si="26"/>
        <v>-0.5181941356</v>
      </c>
      <c r="AK77" s="33">
        <v>95.99</v>
      </c>
      <c r="AL77" s="34">
        <f t="shared" si="27"/>
        <v>0.703</v>
      </c>
      <c r="AM77" s="65">
        <f t="shared" si="28"/>
        <v>0.5772029065</v>
      </c>
      <c r="AN77" s="36">
        <f t="shared" si="29"/>
        <v>7620.29053</v>
      </c>
      <c r="AO77" s="35">
        <f t="shared" si="30"/>
        <v>-0.1658061428</v>
      </c>
      <c r="AP77" s="69">
        <f t="shared" si="31"/>
        <v>0.404</v>
      </c>
      <c r="AQ77" s="33">
        <v>17.1</v>
      </c>
      <c r="AR77" s="34">
        <f t="shared" si="32"/>
        <v>0.381</v>
      </c>
      <c r="AS77" s="65">
        <f t="shared" si="33"/>
        <v>-0.3070026009</v>
      </c>
      <c r="AT77" s="42">
        <v>77.78</v>
      </c>
      <c r="AU77" s="34">
        <f t="shared" si="34"/>
        <v>0.712</v>
      </c>
      <c r="AV77" s="65">
        <f t="shared" si="35"/>
        <v>0.5656597784</v>
      </c>
      <c r="AW77" s="36">
        <f t="shared" si="36"/>
        <v>6528.23543</v>
      </c>
      <c r="AX77" s="35">
        <f t="shared" si="37"/>
        <v>0.2599888105</v>
      </c>
      <c r="AY77" s="69">
        <f t="shared" si="38"/>
        <v>0.602</v>
      </c>
      <c r="AZ77" s="33">
        <v>3.38</v>
      </c>
      <c r="BA77" s="34">
        <f t="shared" si="39"/>
        <v>0.065</v>
      </c>
      <c r="BB77" s="65">
        <f t="shared" si="40"/>
        <v>-1.345109358</v>
      </c>
      <c r="BC77" s="33">
        <v>59.38</v>
      </c>
      <c r="BD77" s="34">
        <f t="shared" si="41"/>
        <v>0.895</v>
      </c>
      <c r="BE77" s="65">
        <f t="shared" si="42"/>
        <v>1.188819293</v>
      </c>
      <c r="BF77" s="36">
        <f t="shared" si="43"/>
        <v>3343.494303</v>
      </c>
      <c r="BG77" s="35">
        <f t="shared" si="44"/>
        <v>-0.4275760585</v>
      </c>
      <c r="BH77" s="69">
        <f t="shared" si="45"/>
        <v>0.331</v>
      </c>
      <c r="BI77" s="33">
        <v>6.76</v>
      </c>
      <c r="BJ77" s="34">
        <f t="shared" si="46"/>
        <v>0.246</v>
      </c>
      <c r="BK77" s="65">
        <f t="shared" si="47"/>
        <v>-0.7257929455</v>
      </c>
      <c r="BL77" s="33">
        <v>71.09</v>
      </c>
      <c r="BM77" s="34">
        <f t="shared" si="48"/>
        <v>0.667</v>
      </c>
      <c r="BN77" s="65">
        <f t="shared" si="49"/>
        <v>0.4083923583</v>
      </c>
      <c r="BO77" s="36">
        <f t="shared" si="50"/>
        <v>5304.544375</v>
      </c>
      <c r="BP77" s="35">
        <f t="shared" si="51"/>
        <v>-0.1817024811</v>
      </c>
      <c r="BQ77" s="69">
        <f t="shared" si="52"/>
        <v>0.432</v>
      </c>
      <c r="BR77" s="70">
        <f t="shared" si="53"/>
        <v>-0.5150958718</v>
      </c>
      <c r="BS77" s="71">
        <f t="shared" si="54"/>
        <v>0.393</v>
      </c>
      <c r="BT77" s="45"/>
    </row>
    <row r="78">
      <c r="A78" s="28">
        <v>2024.0</v>
      </c>
      <c r="B78" s="29" t="s">
        <v>203</v>
      </c>
      <c r="C78" s="29" t="s">
        <v>19</v>
      </c>
      <c r="D78" s="30">
        <f t="array" ref="D78">INDEX(
  TP!C:C,
  MATCH(
    1,
    (TP!A:A = A78) * (TP!B:B = C78),
    0
  )
)
</f>
        <v>45.55</v>
      </c>
      <c r="E78" s="64">
        <f t="shared" si="58"/>
        <v>-0.1218914408</v>
      </c>
      <c r="F78" s="32">
        <f t="shared" si="2"/>
        <v>0.469</v>
      </c>
      <c r="G78" s="33">
        <v>4.55</v>
      </c>
      <c r="H78" s="34">
        <f t="shared" si="3"/>
        <v>0.297</v>
      </c>
      <c r="I78" s="65">
        <f t="shared" si="4"/>
        <v>-0.5725202613</v>
      </c>
      <c r="J78" s="66">
        <f t="shared" si="55"/>
        <v>3.847012698</v>
      </c>
      <c r="K78" s="34">
        <f t="shared" si="6"/>
        <v>0.159</v>
      </c>
      <c r="L78" s="65">
        <f t="shared" si="7"/>
        <v>-1.007132325</v>
      </c>
      <c r="M78" s="33">
        <v>65.75</v>
      </c>
      <c r="N78" s="34">
        <f t="shared" si="8"/>
        <v>0.472</v>
      </c>
      <c r="O78" s="65">
        <f t="shared" si="9"/>
        <v>-0.0368155933</v>
      </c>
      <c r="P78" s="36">
        <f t="shared" si="10"/>
        <v>4390.148198</v>
      </c>
      <c r="Q78" s="65">
        <f t="shared" si="11"/>
        <v>-0.8220161383</v>
      </c>
      <c r="R78" s="40">
        <f t="shared" si="12"/>
        <v>0.186</v>
      </c>
      <c r="S78" s="33">
        <v>4.24</v>
      </c>
      <c r="T78" s="66">
        <f t="shared" si="13"/>
        <v>3.584908536</v>
      </c>
      <c r="U78" s="34">
        <f t="shared" si="14"/>
        <v>0.46</v>
      </c>
      <c r="V78" s="65">
        <f t="shared" si="15"/>
        <v>0.3881105546</v>
      </c>
      <c r="W78" s="33">
        <v>58.82</v>
      </c>
      <c r="X78" s="34">
        <f t="shared" si="16"/>
        <v>0.455</v>
      </c>
      <c r="Y78" s="65">
        <f t="shared" si="17"/>
        <v>0.01608521274</v>
      </c>
      <c r="Z78" s="36">
        <f t="shared" si="18"/>
        <v>4330.568189</v>
      </c>
      <c r="AA78" s="35">
        <f t="shared" si="19"/>
        <v>-0.05255849891</v>
      </c>
      <c r="AB78" s="40">
        <f t="shared" si="20"/>
        <v>0.477</v>
      </c>
      <c r="AC78" s="33">
        <v>6.48</v>
      </c>
      <c r="AD78" s="40">
        <f t="shared" si="21"/>
        <v>0.568</v>
      </c>
      <c r="AE78" s="65">
        <f t="shared" si="22"/>
        <v>0.05711375841</v>
      </c>
      <c r="AF78" s="67">
        <f t="shared" si="23"/>
        <v>-0.8174608788</v>
      </c>
      <c r="AG78" s="68">
        <f t="shared" si="24"/>
        <v>0.35</v>
      </c>
      <c r="AH78" s="33">
        <v>17.04</v>
      </c>
      <c r="AI78" s="34">
        <f t="shared" si="25"/>
        <v>0.427</v>
      </c>
      <c r="AJ78" s="65">
        <f t="shared" si="26"/>
        <v>-0.2749056521</v>
      </c>
      <c r="AK78" s="33">
        <v>94.33</v>
      </c>
      <c r="AL78" s="34">
        <f t="shared" si="27"/>
        <v>0.435</v>
      </c>
      <c r="AM78" s="65">
        <f t="shared" si="28"/>
        <v>0.08611001014</v>
      </c>
      <c r="AN78" s="36">
        <f t="shared" si="29"/>
        <v>7680.764791</v>
      </c>
      <c r="AO78" s="35">
        <f t="shared" si="30"/>
        <v>-0.1014278234</v>
      </c>
      <c r="AP78" s="69">
        <f t="shared" si="31"/>
        <v>0.432</v>
      </c>
      <c r="AQ78" s="33">
        <v>16.04</v>
      </c>
      <c r="AR78" s="34">
        <f t="shared" si="32"/>
        <v>0.268</v>
      </c>
      <c r="AS78" s="65">
        <f t="shared" si="33"/>
        <v>-0.6218363032</v>
      </c>
      <c r="AT78" s="33">
        <v>72.43</v>
      </c>
      <c r="AU78" s="34">
        <f t="shared" si="34"/>
        <v>0.336</v>
      </c>
      <c r="AV78" s="65">
        <f t="shared" si="35"/>
        <v>-0.3480176529</v>
      </c>
      <c r="AW78" s="36">
        <f t="shared" si="36"/>
        <v>5952.51343</v>
      </c>
      <c r="AX78" s="35">
        <f t="shared" si="37"/>
        <v>-0.5524915626</v>
      </c>
      <c r="AY78" s="69">
        <f t="shared" si="38"/>
        <v>0.268</v>
      </c>
      <c r="AZ78" s="33">
        <v>7.94</v>
      </c>
      <c r="BA78" s="34">
        <f t="shared" si="39"/>
        <v>0.859</v>
      </c>
      <c r="BB78" s="65">
        <f t="shared" si="40"/>
        <v>1.058987921</v>
      </c>
      <c r="BC78" s="33">
        <v>59.61</v>
      </c>
      <c r="BD78" s="34">
        <f t="shared" si="41"/>
        <v>0.907</v>
      </c>
      <c r="BE78" s="65">
        <f t="shared" si="42"/>
        <v>1.220277387</v>
      </c>
      <c r="BF78" s="36">
        <f t="shared" si="43"/>
        <v>4977.772082</v>
      </c>
      <c r="BG78" s="35">
        <f t="shared" si="44"/>
        <v>1.671501175</v>
      </c>
      <c r="BH78" s="69">
        <f t="shared" si="45"/>
        <v>0.966</v>
      </c>
      <c r="BI78" s="33">
        <v>7.41</v>
      </c>
      <c r="BJ78" s="34">
        <f t="shared" si="46"/>
        <v>0.376</v>
      </c>
      <c r="BK78" s="65">
        <f t="shared" si="47"/>
        <v>-0.3626997809</v>
      </c>
      <c r="BL78" s="33">
        <v>66.81</v>
      </c>
      <c r="BM78" s="34">
        <f t="shared" si="48"/>
        <v>0.373</v>
      </c>
      <c r="BN78" s="65">
        <f t="shared" si="49"/>
        <v>-0.2415755359</v>
      </c>
      <c r="BO78" s="36">
        <f t="shared" si="50"/>
        <v>5180.891052</v>
      </c>
      <c r="BP78" s="35">
        <f t="shared" si="51"/>
        <v>-0.3220123511</v>
      </c>
      <c r="BQ78" s="69">
        <f t="shared" si="52"/>
        <v>0.359</v>
      </c>
      <c r="BR78" s="70">
        <f t="shared" si="53"/>
        <v>0.6955694381</v>
      </c>
      <c r="BS78" s="71">
        <f t="shared" si="54"/>
        <v>0.585</v>
      </c>
    </row>
    <row r="79">
      <c r="A79" s="28">
        <v>2024.0</v>
      </c>
      <c r="B79" s="29" t="s">
        <v>207</v>
      </c>
      <c r="C79" s="29" t="s">
        <v>19</v>
      </c>
      <c r="D79" s="30">
        <f t="array" ref="D79">INDEX(
  TP!C:C,
  MATCH(
    1,
    (TP!A:A = A79) * (TP!B:B = C79),
    0
  )
)
</f>
        <v>45.55</v>
      </c>
      <c r="E79" s="64">
        <f t="shared" si="58"/>
        <v>-1.39687518</v>
      </c>
      <c r="F79" s="32">
        <f t="shared" si="2"/>
        <v>0.367</v>
      </c>
      <c r="G79" s="33">
        <v>4.38</v>
      </c>
      <c r="H79" s="34">
        <f t="shared" si="3"/>
        <v>0.251</v>
      </c>
      <c r="I79" s="65">
        <f t="shared" si="4"/>
        <v>-0.6953834921</v>
      </c>
      <c r="J79" s="66">
        <f t="shared" si="55"/>
        <v>3.703278158</v>
      </c>
      <c r="K79" s="34">
        <f t="shared" si="6"/>
        <v>0.139</v>
      </c>
      <c r="L79" s="65">
        <f t="shared" si="7"/>
        <v>-1.106906086</v>
      </c>
      <c r="M79" s="33">
        <v>74.48</v>
      </c>
      <c r="N79" s="34">
        <f t="shared" si="8"/>
        <v>0.927</v>
      </c>
      <c r="O79" s="65">
        <f t="shared" si="9"/>
        <v>1.489158005</v>
      </c>
      <c r="P79" s="36">
        <f t="shared" si="10"/>
        <v>4878.206034</v>
      </c>
      <c r="Q79" s="65">
        <f t="shared" si="11"/>
        <v>-0.2084056836</v>
      </c>
      <c r="R79" s="40">
        <f t="shared" si="12"/>
        <v>0.418</v>
      </c>
      <c r="S79" s="33">
        <v>4.14</v>
      </c>
      <c r="T79" s="66">
        <f t="shared" si="13"/>
        <v>3.500358807</v>
      </c>
      <c r="U79" s="34">
        <f t="shared" si="14"/>
        <v>0.429</v>
      </c>
      <c r="V79" s="65">
        <f t="shared" si="15"/>
        <v>0.2996884991</v>
      </c>
      <c r="W79" s="33">
        <v>55.47</v>
      </c>
      <c r="X79" s="34">
        <f t="shared" si="16"/>
        <v>0.336</v>
      </c>
      <c r="Y79" s="65">
        <f t="shared" si="17"/>
        <v>-0.3684241189</v>
      </c>
      <c r="Z79" s="36">
        <f t="shared" si="18"/>
        <v>4034.009126</v>
      </c>
      <c r="AA79" s="35">
        <f t="shared" si="19"/>
        <v>-0.3238801564</v>
      </c>
      <c r="AB79" s="40">
        <f t="shared" si="20"/>
        <v>0.381</v>
      </c>
      <c r="AC79" s="33">
        <v>5.86</v>
      </c>
      <c r="AD79" s="40">
        <f t="shared" si="21"/>
        <v>0.347</v>
      </c>
      <c r="AE79" s="65">
        <f t="shared" si="22"/>
        <v>-0.4393608951</v>
      </c>
      <c r="AF79" s="67">
        <f t="shared" si="23"/>
        <v>-0.9716467351</v>
      </c>
      <c r="AG79" s="68">
        <f t="shared" si="24"/>
        <v>0.305</v>
      </c>
      <c r="AH79" s="33">
        <v>14.17</v>
      </c>
      <c r="AI79" s="34">
        <f t="shared" si="25"/>
        <v>0.155</v>
      </c>
      <c r="AJ79" s="65">
        <f t="shared" si="26"/>
        <v>-0.8290627533</v>
      </c>
      <c r="AK79" s="33">
        <v>95.1</v>
      </c>
      <c r="AL79" s="34">
        <f t="shared" si="27"/>
        <v>0.531</v>
      </c>
      <c r="AM79" s="65">
        <f t="shared" si="28"/>
        <v>0.3139061127</v>
      </c>
      <c r="AN79" s="36">
        <f t="shared" si="29"/>
        <v>7279.613543</v>
      </c>
      <c r="AO79" s="35">
        <f t="shared" si="30"/>
        <v>-0.5284763353</v>
      </c>
      <c r="AP79" s="69">
        <f t="shared" si="31"/>
        <v>0.24</v>
      </c>
      <c r="AQ79" s="33">
        <v>15.62</v>
      </c>
      <c r="AR79" s="34">
        <f t="shared" si="32"/>
        <v>0.232</v>
      </c>
      <c r="AS79" s="65">
        <f t="shared" si="33"/>
        <v>-0.7465817324</v>
      </c>
      <c r="AT79" s="42">
        <v>77.56</v>
      </c>
      <c r="AU79" s="34">
        <f t="shared" si="34"/>
        <v>0.695</v>
      </c>
      <c r="AV79" s="65">
        <f t="shared" si="35"/>
        <v>0.5280879961</v>
      </c>
      <c r="AW79" s="36">
        <f t="shared" si="36"/>
        <v>6318.011462</v>
      </c>
      <c r="AX79" s="35">
        <f t="shared" si="37"/>
        <v>-0.03668709822</v>
      </c>
      <c r="AY79" s="69">
        <f t="shared" si="38"/>
        <v>0.475</v>
      </c>
      <c r="AZ79" s="33">
        <v>5.02</v>
      </c>
      <c r="BA79" s="34">
        <f t="shared" si="39"/>
        <v>0.342</v>
      </c>
      <c r="BB79" s="65">
        <f t="shared" si="40"/>
        <v>-0.4804778804</v>
      </c>
      <c r="BC79" s="33">
        <v>62.05</v>
      </c>
      <c r="BD79" s="34">
        <f t="shared" si="41"/>
        <v>0.96</v>
      </c>
      <c r="BE79" s="65">
        <f t="shared" si="42"/>
        <v>1.554006734</v>
      </c>
      <c r="BF79" s="36">
        <f t="shared" si="43"/>
        <v>4246.126443</v>
      </c>
      <c r="BG79" s="35">
        <f t="shared" si="44"/>
        <v>0.7317706578</v>
      </c>
      <c r="BH79" s="69">
        <f t="shared" si="45"/>
        <v>0.746</v>
      </c>
      <c r="BI79" s="33">
        <v>6.59</v>
      </c>
      <c r="BJ79" s="34">
        <f t="shared" si="46"/>
        <v>0.215</v>
      </c>
      <c r="BK79" s="65">
        <f t="shared" si="47"/>
        <v>-0.8207557731</v>
      </c>
      <c r="BL79" s="33">
        <v>66.97</v>
      </c>
      <c r="BM79" s="34">
        <f t="shared" si="48"/>
        <v>0.395</v>
      </c>
      <c r="BN79" s="65">
        <f t="shared" si="49"/>
        <v>-0.2172776707</v>
      </c>
      <c r="BO79" s="36">
        <f t="shared" si="50"/>
        <v>4943.099157</v>
      </c>
      <c r="BP79" s="35">
        <f t="shared" si="51"/>
        <v>-0.591835669</v>
      </c>
      <c r="BQ79" s="69">
        <f t="shared" si="52"/>
        <v>0.263</v>
      </c>
      <c r="BR79" s="70">
        <f t="shared" si="53"/>
        <v>-0.4252284447</v>
      </c>
      <c r="BS79" s="71">
        <f t="shared" si="54"/>
        <v>0.404</v>
      </c>
    </row>
    <row r="80">
      <c r="A80" s="28">
        <v>2024.0</v>
      </c>
      <c r="B80" s="29" t="s">
        <v>205</v>
      </c>
      <c r="C80" s="29" t="s">
        <v>19</v>
      </c>
      <c r="D80" s="30">
        <f t="array" ref="D80">INDEX(
  TP!C:C,
  MATCH(
    1,
    (TP!A:A = A80) * (TP!B:B = C80),
    0
  )
)
</f>
        <v>45.55</v>
      </c>
      <c r="E80" s="64">
        <f t="shared" si="58"/>
        <v>-4.535076551</v>
      </c>
      <c r="F80" s="32">
        <f t="shared" si="2"/>
        <v>0.121</v>
      </c>
      <c r="G80" s="33">
        <v>4.8</v>
      </c>
      <c r="H80" s="34">
        <f t="shared" si="3"/>
        <v>0.367</v>
      </c>
      <c r="I80" s="65">
        <f t="shared" si="4"/>
        <v>-0.3918390395</v>
      </c>
      <c r="J80" s="66">
        <f t="shared" si="55"/>
        <v>4.058387022</v>
      </c>
      <c r="K80" s="34">
        <f t="shared" si="6"/>
        <v>0.19</v>
      </c>
      <c r="L80" s="65">
        <f t="shared" si="7"/>
        <v>-0.8604062054</v>
      </c>
      <c r="M80" s="33">
        <v>78.95</v>
      </c>
      <c r="N80" s="34">
        <f t="shared" si="8"/>
        <v>0.986</v>
      </c>
      <c r="O80" s="65">
        <f t="shared" si="9"/>
        <v>2.270498439</v>
      </c>
      <c r="P80" s="36">
        <f t="shared" si="10"/>
        <v>5414.078733</v>
      </c>
      <c r="Q80" s="65">
        <f t="shared" si="11"/>
        <v>0.4653199821</v>
      </c>
      <c r="R80" s="40">
        <f t="shared" si="12"/>
        <v>0.706</v>
      </c>
      <c r="S80" s="33">
        <v>2.19</v>
      </c>
      <c r="T80" s="66">
        <f t="shared" si="13"/>
        <v>1.851639079</v>
      </c>
      <c r="U80" s="34">
        <f t="shared" si="14"/>
        <v>0.028</v>
      </c>
      <c r="V80" s="65">
        <f t="shared" si="15"/>
        <v>-1.424541583</v>
      </c>
      <c r="W80" s="33">
        <v>23.08</v>
      </c>
      <c r="X80" s="34">
        <f t="shared" si="16"/>
        <v>0</v>
      </c>
      <c r="Y80" s="65">
        <f t="shared" si="17"/>
        <v>-4.086112851</v>
      </c>
      <c r="Z80" s="36">
        <f t="shared" si="18"/>
        <v>1169.334166</v>
      </c>
      <c r="AA80" s="35">
        <f t="shared" si="19"/>
        <v>-2.944769057</v>
      </c>
      <c r="AB80" s="40">
        <f t="shared" si="20"/>
        <v>0</v>
      </c>
      <c r="AC80" s="33">
        <v>5.28</v>
      </c>
      <c r="AD80" s="40">
        <f t="shared" si="21"/>
        <v>0.175</v>
      </c>
      <c r="AE80" s="65">
        <f t="shared" si="22"/>
        <v>-0.9038049257</v>
      </c>
      <c r="AF80" s="67">
        <f t="shared" si="23"/>
        <v>-3.383254001</v>
      </c>
      <c r="AG80" s="68">
        <f t="shared" si="24"/>
        <v>0.037</v>
      </c>
      <c r="AH80" s="33">
        <v>13.15</v>
      </c>
      <c r="AI80" s="34">
        <f t="shared" si="25"/>
        <v>0.119</v>
      </c>
      <c r="AJ80" s="65">
        <f t="shared" si="26"/>
        <v>-1.026010573</v>
      </c>
      <c r="AK80" s="33">
        <v>97.44</v>
      </c>
      <c r="AL80" s="34">
        <f t="shared" si="27"/>
        <v>0.927</v>
      </c>
      <c r="AM80" s="65">
        <f t="shared" si="28"/>
        <v>1.006169593</v>
      </c>
      <c r="AN80" s="36">
        <f t="shared" si="29"/>
        <v>7267.815628</v>
      </c>
      <c r="AO80" s="35">
        <f t="shared" si="30"/>
        <v>-0.5410358925</v>
      </c>
      <c r="AP80" s="69">
        <f t="shared" si="31"/>
        <v>0.234</v>
      </c>
      <c r="AQ80" s="33">
        <v>16.43</v>
      </c>
      <c r="AR80" s="34">
        <f t="shared" si="32"/>
        <v>0.308</v>
      </c>
      <c r="AS80" s="65">
        <f t="shared" si="33"/>
        <v>-0.5060012618</v>
      </c>
      <c r="AT80" s="33">
        <v>77.95</v>
      </c>
      <c r="AU80" s="34">
        <f t="shared" si="34"/>
        <v>0.726</v>
      </c>
      <c r="AV80" s="65">
        <f t="shared" si="35"/>
        <v>0.5946925192</v>
      </c>
      <c r="AW80" s="36">
        <f t="shared" si="36"/>
        <v>6457.28816</v>
      </c>
      <c r="AX80" s="35">
        <f t="shared" si="37"/>
        <v>0.1598653759</v>
      </c>
      <c r="AY80" s="69">
        <f t="shared" si="38"/>
        <v>0.551</v>
      </c>
      <c r="AZ80" s="33">
        <v>3.54</v>
      </c>
      <c r="BA80" s="34">
        <f t="shared" si="39"/>
        <v>0.076</v>
      </c>
      <c r="BB80" s="65">
        <f t="shared" si="40"/>
        <v>-1.260755067</v>
      </c>
      <c r="BC80" s="33">
        <v>57.14</v>
      </c>
      <c r="BD80" s="34">
        <f t="shared" si="41"/>
        <v>0.808</v>
      </c>
      <c r="BE80" s="65">
        <f t="shared" si="42"/>
        <v>0.8824448112</v>
      </c>
      <c r="BF80" s="36">
        <f t="shared" si="43"/>
        <v>3295.518738</v>
      </c>
      <c r="BG80" s="35">
        <f t="shared" si="44"/>
        <v>-0.4891961929</v>
      </c>
      <c r="BH80" s="69">
        <f t="shared" si="45"/>
        <v>0.299</v>
      </c>
      <c r="BI80" s="33">
        <v>6.74</v>
      </c>
      <c r="BJ80" s="34">
        <f t="shared" si="46"/>
        <v>0.24</v>
      </c>
      <c r="BK80" s="65">
        <f t="shared" si="47"/>
        <v>-0.7369650429</v>
      </c>
      <c r="BL80" s="33">
        <v>70.0</v>
      </c>
      <c r="BM80" s="34">
        <f t="shared" si="48"/>
        <v>0.585</v>
      </c>
      <c r="BN80" s="65">
        <f t="shared" si="49"/>
        <v>0.2428631516</v>
      </c>
      <c r="BO80" s="36">
        <f t="shared" si="50"/>
        <v>5216.632994</v>
      </c>
      <c r="BP80" s="35">
        <f t="shared" si="51"/>
        <v>-0.2814558409</v>
      </c>
      <c r="BQ80" s="69">
        <f t="shared" si="52"/>
        <v>0.381</v>
      </c>
      <c r="BR80" s="70">
        <f t="shared" si="53"/>
        <v>-1.15182255</v>
      </c>
      <c r="BS80" s="71">
        <f t="shared" si="54"/>
        <v>0.316</v>
      </c>
    </row>
    <row r="81">
      <c r="A81" s="28">
        <v>2025.0</v>
      </c>
      <c r="B81" s="29" t="s">
        <v>208</v>
      </c>
      <c r="C81" s="29" t="s">
        <v>19</v>
      </c>
      <c r="D81" s="30">
        <f t="array" ref="D81">INDEX(
  TP!C:C,
  MATCH(
    1,
    (TP!A:A = A81) * (TP!B:B = C81),
    0
  )
)
</f>
        <v>46.6</v>
      </c>
      <c r="E81" s="64">
        <f t="shared" si="58"/>
        <v>-2.975861138</v>
      </c>
      <c r="F81" s="32">
        <f t="shared" si="2"/>
        <v>0.212</v>
      </c>
      <c r="G81" s="33">
        <v>5.57</v>
      </c>
      <c r="H81" s="34">
        <f t="shared" si="3"/>
        <v>0.605</v>
      </c>
      <c r="I81" s="65">
        <f t="shared" si="4"/>
        <v>0.1646591236</v>
      </c>
      <c r="J81" s="66">
        <f t="shared" si="55"/>
        <v>4.910281157</v>
      </c>
      <c r="K81" s="34">
        <f t="shared" si="6"/>
        <v>0.419</v>
      </c>
      <c r="L81" s="65">
        <f t="shared" si="7"/>
        <v>-0.2690613435</v>
      </c>
      <c r="M81" s="33">
        <v>70.97</v>
      </c>
      <c r="N81" s="34">
        <f t="shared" si="8"/>
        <v>0.831</v>
      </c>
      <c r="O81" s="65">
        <f t="shared" si="9"/>
        <v>0.8756222286</v>
      </c>
      <c r="P81" s="36">
        <f t="shared" si="10"/>
        <v>5334.134272</v>
      </c>
      <c r="Q81" s="65">
        <f t="shared" si="11"/>
        <v>0.3648098512</v>
      </c>
      <c r="R81" s="40">
        <f t="shared" si="12"/>
        <v>0.655</v>
      </c>
      <c r="S81" s="33">
        <v>3.77</v>
      </c>
      <c r="T81" s="66">
        <f t="shared" si="13"/>
        <v>3.323475756</v>
      </c>
      <c r="U81" s="34">
        <f t="shared" si="14"/>
        <v>0.362</v>
      </c>
      <c r="V81" s="65">
        <f t="shared" si="15"/>
        <v>-0.02747310626</v>
      </c>
      <c r="W81" s="33">
        <v>60.32</v>
      </c>
      <c r="X81" s="34">
        <f t="shared" si="16"/>
        <v>0.531</v>
      </c>
      <c r="Y81" s="65">
        <f t="shared" si="17"/>
        <v>0.1882535702</v>
      </c>
      <c r="Z81" s="36">
        <f t="shared" si="18"/>
        <v>4269.781086</v>
      </c>
      <c r="AA81" s="35">
        <f t="shared" si="19"/>
        <v>-0.1081725721</v>
      </c>
      <c r="AB81" s="40">
        <f t="shared" si="20"/>
        <v>0.444</v>
      </c>
      <c r="AC81" s="33">
        <v>3.97</v>
      </c>
      <c r="AD81" s="40">
        <f t="shared" si="21"/>
        <v>0.006</v>
      </c>
      <c r="AE81" s="65">
        <f t="shared" si="22"/>
        <v>-1.952807823</v>
      </c>
      <c r="AF81" s="67">
        <f t="shared" si="23"/>
        <v>-1.696170543</v>
      </c>
      <c r="AG81" s="68">
        <f t="shared" si="24"/>
        <v>0.192</v>
      </c>
      <c r="AH81" s="33">
        <v>8.86</v>
      </c>
      <c r="AI81" s="34">
        <f t="shared" si="25"/>
        <v>0.028</v>
      </c>
      <c r="AJ81" s="65">
        <f t="shared" si="26"/>
        <v>-1.854349934</v>
      </c>
      <c r="AK81" s="33">
        <v>83.78</v>
      </c>
      <c r="AL81" s="34">
        <f t="shared" si="27"/>
        <v>0.017</v>
      </c>
      <c r="AM81" s="65">
        <f t="shared" si="28"/>
        <v>-3.034992433</v>
      </c>
      <c r="AN81" s="36">
        <f t="shared" si="29"/>
        <v>5397.046644</v>
      </c>
      <c r="AO81" s="35">
        <f t="shared" si="30"/>
        <v>-2.532576779</v>
      </c>
      <c r="AP81" s="69">
        <f t="shared" si="31"/>
        <v>0.02</v>
      </c>
      <c r="AQ81" s="33">
        <v>21.42</v>
      </c>
      <c r="AR81" s="34">
        <f t="shared" si="32"/>
        <v>0.836</v>
      </c>
      <c r="AS81" s="65">
        <f t="shared" si="33"/>
        <v>0.9760932425</v>
      </c>
      <c r="AT81" s="42">
        <v>68.16</v>
      </c>
      <c r="AU81" s="34">
        <f t="shared" si="34"/>
        <v>0.124</v>
      </c>
      <c r="AV81" s="65">
        <f t="shared" si="35"/>
        <v>-1.07725179</v>
      </c>
      <c r="AW81" s="36">
        <f t="shared" si="36"/>
        <v>6143.643175</v>
      </c>
      <c r="AX81" s="35">
        <f t="shared" si="37"/>
        <v>-0.2827621322</v>
      </c>
      <c r="AY81" s="69">
        <f t="shared" si="38"/>
        <v>0.367</v>
      </c>
      <c r="AZ81" s="33">
        <v>9.34</v>
      </c>
      <c r="BA81" s="34">
        <f t="shared" si="39"/>
        <v>0.944</v>
      </c>
      <c r="BB81" s="65">
        <f t="shared" si="40"/>
        <v>1.797087963</v>
      </c>
      <c r="BC81" s="33">
        <v>46.79</v>
      </c>
      <c r="BD81" s="34">
        <f t="shared" si="41"/>
        <v>0.288</v>
      </c>
      <c r="BE81" s="65">
        <f t="shared" si="42"/>
        <v>-0.5331694254</v>
      </c>
      <c r="BF81" s="36">
        <f t="shared" si="43"/>
        <v>4166.727989</v>
      </c>
      <c r="BG81" s="35">
        <f t="shared" si="44"/>
        <v>0.6297907553</v>
      </c>
      <c r="BH81" s="69">
        <f t="shared" si="45"/>
        <v>0.712</v>
      </c>
      <c r="BI81" s="33">
        <v>10.83</v>
      </c>
      <c r="BJ81" s="34">
        <f t="shared" si="46"/>
        <v>0.944</v>
      </c>
      <c r="BK81" s="65">
        <f t="shared" si="47"/>
        <v>1.54772887</v>
      </c>
      <c r="BL81" s="33">
        <v>69.61</v>
      </c>
      <c r="BM81" s="34">
        <f t="shared" si="48"/>
        <v>0.559</v>
      </c>
      <c r="BN81" s="65">
        <f t="shared" si="49"/>
        <v>0.1836371052</v>
      </c>
      <c r="BO81" s="36">
        <f t="shared" si="50"/>
        <v>6262.997356</v>
      </c>
      <c r="BP81" s="35">
        <f t="shared" si="51"/>
        <v>0.9058575611</v>
      </c>
      <c r="BQ81" s="69">
        <f t="shared" si="52"/>
        <v>0.822</v>
      </c>
      <c r="BR81" s="70">
        <f t="shared" si="53"/>
        <v>-1.279690595</v>
      </c>
      <c r="BS81" s="71">
        <f t="shared" si="54"/>
        <v>0.299</v>
      </c>
    </row>
    <row r="82">
      <c r="A82" s="28">
        <v>2025.0</v>
      </c>
      <c r="B82" s="29" t="s">
        <v>209</v>
      </c>
      <c r="C82" s="29" t="s">
        <v>19</v>
      </c>
      <c r="D82" s="30">
        <f t="array" ref="D82">INDEX(
  TP!C:C,
  MATCH(
    1,
    (TP!A:A = A82) * (TP!B:B = C82),
    0
  )
)
</f>
        <v>46.6</v>
      </c>
      <c r="E82" s="64">
        <f t="shared" si="58"/>
        <v>-4.785715201</v>
      </c>
      <c r="F82" s="32">
        <f t="shared" si="2"/>
        <v>0.105</v>
      </c>
      <c r="G82" s="33">
        <v>5.39</v>
      </c>
      <c r="H82" s="34">
        <f t="shared" si="3"/>
        <v>0.562</v>
      </c>
      <c r="I82" s="65">
        <f t="shared" si="4"/>
        <v>0.0345686439</v>
      </c>
      <c r="J82" s="66">
        <f t="shared" si="55"/>
        <v>4.751600617</v>
      </c>
      <c r="K82" s="34">
        <f t="shared" si="6"/>
        <v>0.374</v>
      </c>
      <c r="L82" s="65">
        <f t="shared" si="7"/>
        <v>-0.3792099151</v>
      </c>
      <c r="M82" s="33">
        <v>66.67</v>
      </c>
      <c r="N82" s="34">
        <f t="shared" si="8"/>
        <v>0.54</v>
      </c>
      <c r="O82" s="65">
        <f t="shared" si="9"/>
        <v>0.1239972029</v>
      </c>
      <c r="P82" s="36">
        <f t="shared" si="10"/>
        <v>4934.187344</v>
      </c>
      <c r="Q82" s="65">
        <f t="shared" si="11"/>
        <v>-0.138023212</v>
      </c>
      <c r="R82" s="40">
        <f t="shared" si="12"/>
        <v>0.441</v>
      </c>
      <c r="S82" s="33">
        <v>5.19</v>
      </c>
      <c r="T82" s="66">
        <f t="shared" si="13"/>
        <v>4.575288906</v>
      </c>
      <c r="U82" s="34">
        <f t="shared" si="14"/>
        <v>0.771</v>
      </c>
      <c r="V82" s="65">
        <f t="shared" si="15"/>
        <v>1.228120082</v>
      </c>
      <c r="W82" s="33">
        <v>56.21</v>
      </c>
      <c r="X82" s="34">
        <f t="shared" si="16"/>
        <v>0.376</v>
      </c>
      <c r="Y82" s="65">
        <f t="shared" si="17"/>
        <v>-0.2834877292</v>
      </c>
      <c r="Z82" s="36">
        <f t="shared" si="18"/>
        <v>4669.917788</v>
      </c>
      <c r="AA82" s="35">
        <f t="shared" si="19"/>
        <v>0.2579121864</v>
      </c>
      <c r="AB82" s="40">
        <f t="shared" si="20"/>
        <v>0.588</v>
      </c>
      <c r="AC82" s="33">
        <v>7.51</v>
      </c>
      <c r="AD82" s="40">
        <f t="shared" si="21"/>
        <v>0.819</v>
      </c>
      <c r="AE82" s="65">
        <f t="shared" si="22"/>
        <v>0.8819022956</v>
      </c>
      <c r="AF82" s="67">
        <f t="shared" si="23"/>
        <v>1.00179127</v>
      </c>
      <c r="AG82" s="68">
        <f t="shared" si="24"/>
        <v>0.701</v>
      </c>
      <c r="AH82" s="33">
        <v>9.69</v>
      </c>
      <c r="AI82" s="34">
        <f t="shared" si="25"/>
        <v>0.042</v>
      </c>
      <c r="AJ82" s="65">
        <f t="shared" si="26"/>
        <v>-1.694088472</v>
      </c>
      <c r="AK82" s="33">
        <v>86.71</v>
      </c>
      <c r="AL82" s="34">
        <f t="shared" si="27"/>
        <v>0.042</v>
      </c>
      <c r="AM82" s="65">
        <f t="shared" si="28"/>
        <v>-2.168183887</v>
      </c>
      <c r="AN82" s="36">
        <f t="shared" si="29"/>
        <v>5783.068859</v>
      </c>
      <c r="AO82" s="35">
        <f t="shared" si="30"/>
        <v>-2.12163399</v>
      </c>
      <c r="AP82" s="69">
        <f t="shared" si="31"/>
        <v>0.04</v>
      </c>
      <c r="AQ82" s="33">
        <v>15.36</v>
      </c>
      <c r="AR82" s="34">
        <f t="shared" si="32"/>
        <v>0.201</v>
      </c>
      <c r="AS82" s="65">
        <f t="shared" si="33"/>
        <v>-0.8238050934</v>
      </c>
      <c r="AT82" s="42">
        <v>60.93</v>
      </c>
      <c r="AU82" s="34">
        <f t="shared" si="34"/>
        <v>0.014</v>
      </c>
      <c r="AV82" s="65">
        <f t="shared" si="35"/>
        <v>-2.311997178</v>
      </c>
      <c r="AW82" s="36">
        <f t="shared" si="36"/>
        <v>4935.493025</v>
      </c>
      <c r="AX82" s="35">
        <f t="shared" si="37"/>
        <v>-1.987748713</v>
      </c>
      <c r="AY82" s="69">
        <f t="shared" si="38"/>
        <v>0.037</v>
      </c>
      <c r="AZ82" s="33">
        <v>7.29</v>
      </c>
      <c r="BA82" s="34">
        <f t="shared" si="39"/>
        <v>0.766</v>
      </c>
      <c r="BB82" s="65">
        <f t="shared" si="40"/>
        <v>0.7162986161</v>
      </c>
      <c r="BC82" s="33">
        <v>37.67</v>
      </c>
      <c r="BD82" s="34">
        <f t="shared" si="41"/>
        <v>0.042</v>
      </c>
      <c r="BE82" s="65">
        <f t="shared" si="42"/>
        <v>-1.780551245</v>
      </c>
      <c r="BF82" s="36">
        <f t="shared" si="43"/>
        <v>3037.25898</v>
      </c>
      <c r="BG82" s="35">
        <f t="shared" si="44"/>
        <v>-0.8209067406</v>
      </c>
      <c r="BH82" s="69">
        <f t="shared" si="45"/>
        <v>0.201</v>
      </c>
      <c r="BI82" s="33">
        <v>7.63</v>
      </c>
      <c r="BJ82" s="34">
        <f t="shared" si="46"/>
        <v>0.429</v>
      </c>
      <c r="BK82" s="65">
        <f t="shared" si="47"/>
        <v>-0.2398067098</v>
      </c>
      <c r="BL82" s="33">
        <v>60.0</v>
      </c>
      <c r="BM82" s="34">
        <f t="shared" si="48"/>
        <v>0.102</v>
      </c>
      <c r="BN82" s="65">
        <f t="shared" si="49"/>
        <v>-1.275753424</v>
      </c>
      <c r="BO82" s="36">
        <f t="shared" si="50"/>
        <v>4709.221905</v>
      </c>
      <c r="BP82" s="35">
        <f t="shared" si="51"/>
        <v>-0.8572170274</v>
      </c>
      <c r="BQ82" s="69">
        <f t="shared" si="52"/>
        <v>0.186</v>
      </c>
      <c r="BR82" s="70">
        <f t="shared" si="53"/>
        <v>-5.787506471</v>
      </c>
      <c r="BS82" s="71">
        <f t="shared" si="54"/>
        <v>0.034</v>
      </c>
    </row>
    <row r="83">
      <c r="A83" s="28">
        <v>2025.0</v>
      </c>
      <c r="B83" s="29" t="s">
        <v>181</v>
      </c>
      <c r="C83" s="29" t="s">
        <v>19</v>
      </c>
      <c r="D83" s="30">
        <f t="array" ref="D83">INDEX(
  TP!C:C,
  MATCH(
    1,
    (TP!A:A = A83) * (TP!B:B = C83),
    0
  )
)
</f>
        <v>46.6</v>
      </c>
      <c r="E83" s="64">
        <f t="shared" si="58"/>
        <v>-7.292280962</v>
      </c>
      <c r="F83" s="32">
        <f t="shared" si="2"/>
        <v>0.028</v>
      </c>
      <c r="G83" s="33">
        <v>4.73</v>
      </c>
      <c r="H83" s="34">
        <f t="shared" si="3"/>
        <v>0.339</v>
      </c>
      <c r="I83" s="65">
        <f t="shared" si="4"/>
        <v>-0.4424297816</v>
      </c>
      <c r="J83" s="66">
        <f t="shared" si="55"/>
        <v>4.16977197</v>
      </c>
      <c r="K83" s="34">
        <f t="shared" si="6"/>
        <v>0.218</v>
      </c>
      <c r="L83" s="65">
        <f t="shared" si="7"/>
        <v>-0.7830880109</v>
      </c>
      <c r="M83" s="33">
        <v>71.93</v>
      </c>
      <c r="N83" s="34">
        <f t="shared" si="8"/>
        <v>0.853</v>
      </c>
      <c r="O83" s="65">
        <f t="shared" si="9"/>
        <v>1.043426885</v>
      </c>
      <c r="P83" s="36">
        <f t="shared" si="10"/>
        <v>4998.951909</v>
      </c>
      <c r="Q83" s="65">
        <f t="shared" si="11"/>
        <v>-0.0565979964</v>
      </c>
      <c r="R83" s="40">
        <f t="shared" si="12"/>
        <v>0.475</v>
      </c>
      <c r="S83" s="33">
        <v>5.6</v>
      </c>
      <c r="T83" s="66">
        <f t="shared" si="13"/>
        <v>4.936727914</v>
      </c>
      <c r="U83" s="34">
        <f t="shared" si="14"/>
        <v>0.859</v>
      </c>
      <c r="V83" s="65">
        <f t="shared" si="15"/>
        <v>1.590650509</v>
      </c>
      <c r="W83" s="33">
        <v>60.0</v>
      </c>
      <c r="X83" s="34">
        <f t="shared" si="16"/>
        <v>0.511</v>
      </c>
      <c r="Y83" s="65">
        <f t="shared" si="17"/>
        <v>0.1515243206</v>
      </c>
      <c r="Z83" s="36">
        <f t="shared" si="18"/>
        <v>5167.009154</v>
      </c>
      <c r="AA83" s="35">
        <f t="shared" si="19"/>
        <v>0.7127006921</v>
      </c>
      <c r="AB83" s="40">
        <f t="shared" si="20"/>
        <v>0.749</v>
      </c>
      <c r="AC83" s="33">
        <v>5.62</v>
      </c>
      <c r="AD83" s="40">
        <f t="shared" si="21"/>
        <v>0.268</v>
      </c>
      <c r="AE83" s="65">
        <f t="shared" si="22"/>
        <v>-0.6315446319</v>
      </c>
      <c r="AF83" s="67">
        <f t="shared" si="23"/>
        <v>0.02455806375</v>
      </c>
      <c r="AG83" s="68">
        <f t="shared" si="24"/>
        <v>0.508</v>
      </c>
      <c r="AH83" s="33">
        <v>7.59</v>
      </c>
      <c r="AI83" s="34">
        <f t="shared" si="25"/>
        <v>0.017</v>
      </c>
      <c r="AJ83" s="65">
        <f t="shared" si="26"/>
        <v>-2.099569278</v>
      </c>
      <c r="AK83" s="33">
        <v>91.26</v>
      </c>
      <c r="AL83" s="34">
        <f t="shared" si="27"/>
        <v>0.158</v>
      </c>
      <c r="AM83" s="65">
        <f t="shared" si="28"/>
        <v>-0.822116009</v>
      </c>
      <c r="AN83" s="36">
        <f t="shared" si="29"/>
        <v>5524.683133</v>
      </c>
      <c r="AO83" s="35">
        <f t="shared" si="30"/>
        <v>-2.396700416</v>
      </c>
      <c r="AP83" s="69">
        <f t="shared" si="31"/>
        <v>0.028</v>
      </c>
      <c r="AQ83" s="33">
        <v>10.08</v>
      </c>
      <c r="AR83" s="34">
        <f t="shared" si="32"/>
        <v>0.008</v>
      </c>
      <c r="AS83" s="65">
        <f t="shared" si="33"/>
        <v>-2.392033346</v>
      </c>
      <c r="AT83" s="42">
        <v>67.49</v>
      </c>
      <c r="AU83" s="34">
        <f t="shared" si="34"/>
        <v>0.107</v>
      </c>
      <c r="AV83" s="65">
        <f t="shared" si="35"/>
        <v>-1.191674945</v>
      </c>
      <c r="AW83" s="36">
        <f t="shared" si="36"/>
        <v>4704.598989</v>
      </c>
      <c r="AX83" s="35">
        <f t="shared" si="37"/>
        <v>-2.313594994</v>
      </c>
      <c r="AY83" s="69">
        <f t="shared" si="38"/>
        <v>0.017</v>
      </c>
      <c r="AZ83" s="33">
        <v>3.36</v>
      </c>
      <c r="BA83" s="34">
        <f t="shared" si="39"/>
        <v>0.059</v>
      </c>
      <c r="BB83" s="65">
        <f t="shared" si="40"/>
        <v>-1.355653644</v>
      </c>
      <c r="BC83" s="33">
        <v>45.68</v>
      </c>
      <c r="BD83" s="34">
        <f t="shared" si="41"/>
        <v>0.24</v>
      </c>
      <c r="BE83" s="65">
        <f t="shared" si="42"/>
        <v>-0.6849889232</v>
      </c>
      <c r="BF83" s="36">
        <f t="shared" si="43"/>
        <v>2564.122264</v>
      </c>
      <c r="BG83" s="35">
        <f t="shared" si="44"/>
        <v>-1.428606681</v>
      </c>
      <c r="BH83" s="69">
        <f t="shared" si="45"/>
        <v>0.073</v>
      </c>
      <c r="BI83" s="33">
        <v>4.69</v>
      </c>
      <c r="BJ83" s="34">
        <f t="shared" si="46"/>
        <v>0.025</v>
      </c>
      <c r="BK83" s="65">
        <f t="shared" si="47"/>
        <v>-1.882105023</v>
      </c>
      <c r="BL83" s="33">
        <v>69.91</v>
      </c>
      <c r="BM83" s="34">
        <f t="shared" si="48"/>
        <v>0.579</v>
      </c>
      <c r="BN83" s="65">
        <f t="shared" si="49"/>
        <v>0.2291956025</v>
      </c>
      <c r="BO83" s="36">
        <f t="shared" si="50"/>
        <v>4426.575486</v>
      </c>
      <c r="BP83" s="35">
        <f t="shared" si="51"/>
        <v>-1.177936935</v>
      </c>
      <c r="BQ83" s="69">
        <f t="shared" si="52"/>
        <v>0.119</v>
      </c>
      <c r="BR83" s="70">
        <f t="shared" si="53"/>
        <v>-7.316839026</v>
      </c>
      <c r="BS83" s="71">
        <f t="shared" si="54"/>
        <v>0.014</v>
      </c>
      <c r="BT83" s="45"/>
    </row>
    <row r="84">
      <c r="A84" s="28">
        <v>2025.0</v>
      </c>
      <c r="B84" s="29" t="s">
        <v>210</v>
      </c>
      <c r="C84" s="29" t="s">
        <v>19</v>
      </c>
      <c r="D84" s="30">
        <f t="array" ref="D84">INDEX(
  TP!C:C,
  MATCH(
    1,
    (TP!A:A = A84) * (TP!B:B = C84),
    0
  )
)
</f>
        <v>46.6</v>
      </c>
      <c r="E84" s="64">
        <f t="shared" si="58"/>
        <v>-7.310661137</v>
      </c>
      <c r="F84" s="32">
        <f t="shared" si="2"/>
        <v>0.023</v>
      </c>
      <c r="G84" s="33">
        <v>4.51</v>
      </c>
      <c r="H84" s="34">
        <f t="shared" si="3"/>
        <v>0.285</v>
      </c>
      <c r="I84" s="65">
        <f t="shared" si="4"/>
        <v>-0.6014292568</v>
      </c>
      <c r="J84" s="66">
        <f t="shared" si="55"/>
        <v>3.975829088</v>
      </c>
      <c r="K84" s="34">
        <f t="shared" si="6"/>
        <v>0.176</v>
      </c>
      <c r="L84" s="65">
        <f t="shared" si="7"/>
        <v>-0.9177140429</v>
      </c>
      <c r="M84" s="33">
        <v>62.5</v>
      </c>
      <c r="N84" s="34">
        <f t="shared" si="8"/>
        <v>0.26</v>
      </c>
      <c r="O84" s="65">
        <f t="shared" si="9"/>
        <v>-0.6049042755</v>
      </c>
      <c r="P84" s="36">
        <f t="shared" si="10"/>
        <v>4242.494525</v>
      </c>
      <c r="Q84" s="65">
        <f t="shared" si="11"/>
        <v>-1.007653639</v>
      </c>
      <c r="R84" s="40">
        <f t="shared" si="12"/>
        <v>0.116</v>
      </c>
      <c r="S84" s="33">
        <v>5.72</v>
      </c>
      <c r="T84" s="66">
        <f t="shared" si="13"/>
        <v>5.04251494</v>
      </c>
      <c r="U84" s="34">
        <f t="shared" si="14"/>
        <v>0.879</v>
      </c>
      <c r="V84" s="65">
        <f t="shared" si="15"/>
        <v>1.696756976</v>
      </c>
      <c r="W84" s="33">
        <v>50.7</v>
      </c>
      <c r="X84" s="34">
        <f t="shared" si="16"/>
        <v>0.178</v>
      </c>
      <c r="Y84" s="65">
        <f t="shared" si="17"/>
        <v>-0.9159194956</v>
      </c>
      <c r="Z84" s="36">
        <f t="shared" si="18"/>
        <v>4409.41774</v>
      </c>
      <c r="AA84" s="35">
        <f t="shared" si="19"/>
        <v>0.01958089411</v>
      </c>
      <c r="AB84" s="40">
        <f t="shared" si="20"/>
        <v>0.514</v>
      </c>
      <c r="AC84" s="33">
        <v>7.05</v>
      </c>
      <c r="AD84" s="40">
        <f t="shared" si="21"/>
        <v>0.718</v>
      </c>
      <c r="AE84" s="65">
        <f t="shared" si="22"/>
        <v>0.5135501334</v>
      </c>
      <c r="AF84" s="67">
        <f t="shared" si="23"/>
        <v>-0.4745226115</v>
      </c>
      <c r="AG84" s="68">
        <f t="shared" si="24"/>
        <v>0.407</v>
      </c>
      <c r="AH84" s="33">
        <v>13.78</v>
      </c>
      <c r="AI84" s="34">
        <f t="shared" si="25"/>
        <v>0.141</v>
      </c>
      <c r="AJ84" s="65">
        <f t="shared" si="26"/>
        <v>-0.9043663315</v>
      </c>
      <c r="AK84" s="33">
        <v>94.15</v>
      </c>
      <c r="AL84" s="34">
        <f t="shared" si="27"/>
        <v>0.412</v>
      </c>
      <c r="AM84" s="65">
        <f t="shared" si="28"/>
        <v>0.03285897319</v>
      </c>
      <c r="AN84" s="36">
        <f t="shared" si="29"/>
        <v>7137.868358</v>
      </c>
      <c r="AO84" s="35">
        <f t="shared" si="30"/>
        <v>-0.6793722156</v>
      </c>
      <c r="AP84" s="69">
        <f t="shared" si="31"/>
        <v>0.184</v>
      </c>
      <c r="AQ84" s="33">
        <v>9.43</v>
      </c>
      <c r="AR84" s="34">
        <f t="shared" si="32"/>
        <v>0.003</v>
      </c>
      <c r="AS84" s="65">
        <f t="shared" si="33"/>
        <v>-2.585091749</v>
      </c>
      <c r="AT84" s="42">
        <v>67.09</v>
      </c>
      <c r="AU84" s="34">
        <f t="shared" si="34"/>
        <v>0.102</v>
      </c>
      <c r="AV84" s="65">
        <f t="shared" si="35"/>
        <v>-1.259987276</v>
      </c>
      <c r="AW84" s="36">
        <f t="shared" si="36"/>
        <v>4559.162271</v>
      </c>
      <c r="AX84" s="35">
        <f t="shared" si="37"/>
        <v>-2.518840718</v>
      </c>
      <c r="AY84" s="69">
        <f t="shared" si="38"/>
        <v>0.011</v>
      </c>
      <c r="AZ84" s="33">
        <v>3.06</v>
      </c>
      <c r="BA84" s="34">
        <f t="shared" si="39"/>
        <v>0.045</v>
      </c>
      <c r="BB84" s="65">
        <f t="shared" si="40"/>
        <v>-1.513817939</v>
      </c>
      <c r="BC84" s="33">
        <v>48.68</v>
      </c>
      <c r="BD84" s="34">
        <f t="shared" si="41"/>
        <v>0.379</v>
      </c>
      <c r="BE84" s="65">
        <f t="shared" si="42"/>
        <v>-0.2746659561</v>
      </c>
      <c r="BF84" s="36">
        <f t="shared" si="43"/>
        <v>2600.225382</v>
      </c>
      <c r="BG84" s="35">
        <f t="shared" si="44"/>
        <v>-1.382235597</v>
      </c>
      <c r="BH84" s="69">
        <f t="shared" si="45"/>
        <v>0.088</v>
      </c>
      <c r="BI84" s="33">
        <v>4.15</v>
      </c>
      <c r="BJ84" s="34">
        <f t="shared" si="46"/>
        <v>0.006</v>
      </c>
      <c r="BK84" s="65">
        <f t="shared" si="47"/>
        <v>-2.183751653</v>
      </c>
      <c r="BL84" s="33">
        <v>58.25</v>
      </c>
      <c r="BM84" s="34">
        <f t="shared" si="48"/>
        <v>0.065</v>
      </c>
      <c r="BN84" s="65">
        <f t="shared" si="49"/>
        <v>-1.541511324</v>
      </c>
      <c r="BO84" s="36">
        <f t="shared" si="50"/>
        <v>3476.765274</v>
      </c>
      <c r="BP84" s="35">
        <f t="shared" si="51"/>
        <v>-2.255689995</v>
      </c>
      <c r="BQ84" s="69">
        <f t="shared" si="52"/>
        <v>0.014</v>
      </c>
      <c r="BR84" s="70">
        <f t="shared" si="53"/>
        <v>-6.836138526</v>
      </c>
      <c r="BS84" s="71">
        <f t="shared" si="54"/>
        <v>0.02</v>
      </c>
    </row>
    <row r="85">
      <c r="A85" s="28">
        <v>2022.0</v>
      </c>
      <c r="B85" s="29" t="s">
        <v>211</v>
      </c>
      <c r="C85" s="29" t="s">
        <v>23</v>
      </c>
      <c r="D85" s="30">
        <f t="array" ref="D85">INDEX(
  TP!C:C,
  MATCH(
    1,
    (TP!A:A = A85) * (TP!B:B = C85),
    0
  )
)
</f>
        <v>48.3</v>
      </c>
      <c r="E85" s="64">
        <f t="shared" si="58"/>
        <v>1.836798413</v>
      </c>
      <c r="F85" s="32">
        <f t="shared" si="2"/>
        <v>0.669</v>
      </c>
      <c r="G85" s="33">
        <v>4.84</v>
      </c>
      <c r="H85" s="34">
        <f t="shared" si="3"/>
        <v>0.373</v>
      </c>
      <c r="I85" s="65">
        <f t="shared" si="4"/>
        <v>-0.362930044</v>
      </c>
      <c r="J85" s="66">
        <f t="shared" si="55"/>
        <v>4.55235936</v>
      </c>
      <c r="K85" s="34">
        <f t="shared" si="6"/>
        <v>0.323</v>
      </c>
      <c r="L85" s="65">
        <f t="shared" si="7"/>
        <v>-0.5175138297</v>
      </c>
      <c r="M85" s="33">
        <v>59.86</v>
      </c>
      <c r="N85" s="34">
        <f t="shared" si="8"/>
        <v>0.13</v>
      </c>
      <c r="O85" s="65">
        <f t="shared" si="9"/>
        <v>-1.066367082</v>
      </c>
      <c r="P85" s="36">
        <f t="shared" si="10"/>
        <v>4340.908839</v>
      </c>
      <c r="Q85" s="65">
        <f t="shared" si="11"/>
        <v>-0.8839222959</v>
      </c>
      <c r="R85" s="40">
        <f t="shared" si="12"/>
        <v>0.164</v>
      </c>
      <c r="S85" s="33">
        <v>3.92</v>
      </c>
      <c r="T85" s="66">
        <f t="shared" si="13"/>
        <v>3.687034853</v>
      </c>
      <c r="U85" s="34">
        <f t="shared" si="14"/>
        <v>0.494</v>
      </c>
      <c r="V85" s="65">
        <f t="shared" si="15"/>
        <v>0.105159977</v>
      </c>
      <c r="W85" s="33">
        <v>60.87</v>
      </c>
      <c r="X85" s="34">
        <f t="shared" si="16"/>
        <v>0.562</v>
      </c>
      <c r="Y85" s="65">
        <f t="shared" si="17"/>
        <v>0.2513819679</v>
      </c>
      <c r="Z85" s="36">
        <f t="shared" si="18"/>
        <v>4546.331613</v>
      </c>
      <c r="AA85" s="35">
        <f t="shared" si="19"/>
        <v>0.1448432905</v>
      </c>
      <c r="AB85" s="40">
        <f t="shared" si="20"/>
        <v>0.562</v>
      </c>
      <c r="AC85" s="33">
        <v>7.29</v>
      </c>
      <c r="AD85" s="40">
        <f t="shared" si="21"/>
        <v>0.774</v>
      </c>
      <c r="AE85" s="65">
        <f t="shared" si="22"/>
        <v>0.7057338702</v>
      </c>
      <c r="AF85" s="67">
        <f t="shared" si="23"/>
        <v>-0.0333451352</v>
      </c>
      <c r="AG85" s="68">
        <f t="shared" si="24"/>
        <v>0.494</v>
      </c>
      <c r="AH85" s="33">
        <v>16.97</v>
      </c>
      <c r="AI85" s="34">
        <f t="shared" si="25"/>
        <v>0.418</v>
      </c>
      <c r="AJ85" s="65">
        <f t="shared" si="26"/>
        <v>-0.288421679</v>
      </c>
      <c r="AK85" s="33">
        <v>95.98</v>
      </c>
      <c r="AL85" s="34">
        <f t="shared" si="27"/>
        <v>0.701</v>
      </c>
      <c r="AM85" s="65">
        <f t="shared" si="28"/>
        <v>0.5742445155</v>
      </c>
      <c r="AN85" s="36">
        <f t="shared" si="29"/>
        <v>7804.611094</v>
      </c>
      <c r="AO85" s="35">
        <f t="shared" si="30"/>
        <v>0.03041367035</v>
      </c>
      <c r="AP85" s="69">
        <f t="shared" si="31"/>
        <v>0.508</v>
      </c>
      <c r="AQ85" s="33">
        <v>22.22</v>
      </c>
      <c r="AR85" s="34">
        <f t="shared" si="32"/>
        <v>0.91</v>
      </c>
      <c r="AS85" s="65">
        <f t="shared" si="33"/>
        <v>1.213703584</v>
      </c>
      <c r="AT85" s="42">
        <v>74.23</v>
      </c>
      <c r="AU85" s="34">
        <f t="shared" si="34"/>
        <v>0.463</v>
      </c>
      <c r="AV85" s="65">
        <f t="shared" si="35"/>
        <v>-0.04061216204</v>
      </c>
      <c r="AW85" s="36">
        <f t="shared" si="36"/>
        <v>6766.195755</v>
      </c>
      <c r="AX85" s="35">
        <f t="shared" si="37"/>
        <v>0.5958073026</v>
      </c>
      <c r="AY85" s="69">
        <f t="shared" si="38"/>
        <v>0.726</v>
      </c>
      <c r="AZ85" s="33">
        <v>8.72</v>
      </c>
      <c r="BA85" s="34">
        <f t="shared" si="39"/>
        <v>0.918</v>
      </c>
      <c r="BB85" s="65">
        <f t="shared" si="40"/>
        <v>1.470215087</v>
      </c>
      <c r="BC85" s="33">
        <v>53.91</v>
      </c>
      <c r="BD85" s="34">
        <f t="shared" si="41"/>
        <v>0.633</v>
      </c>
      <c r="BE85" s="65">
        <f t="shared" si="42"/>
        <v>0.4406637499</v>
      </c>
      <c r="BF85" s="36">
        <f t="shared" si="43"/>
        <v>4673.699795</v>
      </c>
      <c r="BG85" s="35">
        <f t="shared" si="44"/>
        <v>1.28094871</v>
      </c>
      <c r="BH85" s="69">
        <f t="shared" si="45"/>
        <v>0.907</v>
      </c>
      <c r="BI85" s="33">
        <v>9.17</v>
      </c>
      <c r="BJ85" s="34">
        <f t="shared" si="46"/>
        <v>0.715</v>
      </c>
      <c r="BK85" s="65">
        <f t="shared" si="47"/>
        <v>0.6204447879</v>
      </c>
      <c r="BL85" s="33">
        <v>64.31</v>
      </c>
      <c r="BM85" s="34">
        <f t="shared" si="48"/>
        <v>0.249</v>
      </c>
      <c r="BN85" s="65">
        <f t="shared" si="49"/>
        <v>-0.6212296797</v>
      </c>
      <c r="BO85" s="36">
        <f t="shared" si="50"/>
        <v>5432.045819</v>
      </c>
      <c r="BP85" s="35">
        <f t="shared" si="51"/>
        <v>-0.0370261349</v>
      </c>
      <c r="BQ85" s="69">
        <f t="shared" si="52"/>
        <v>0.489</v>
      </c>
      <c r="BR85" s="70">
        <f t="shared" si="53"/>
        <v>1.870143548</v>
      </c>
      <c r="BS85" s="71">
        <f t="shared" si="54"/>
        <v>0.729</v>
      </c>
    </row>
    <row r="86">
      <c r="A86" s="28">
        <v>2022.0</v>
      </c>
      <c r="B86" s="29" t="s">
        <v>212</v>
      </c>
      <c r="C86" s="29" t="s">
        <v>23</v>
      </c>
      <c r="D86" s="30">
        <f t="array" ref="D86">INDEX(
  TP!C:C,
  MATCH(
    1,
    (TP!A:A = A86) * (TP!B:B = C86),
    0
  )
)
</f>
        <v>48.3</v>
      </c>
      <c r="E86" s="64">
        <f t="shared" si="58"/>
        <v>-0.1749314868</v>
      </c>
      <c r="F86" s="32">
        <f t="shared" si="2"/>
        <v>0.463</v>
      </c>
      <c r="G86" s="33">
        <v>5.77</v>
      </c>
      <c r="H86" s="34">
        <f t="shared" si="3"/>
        <v>0.664</v>
      </c>
      <c r="I86" s="65">
        <f t="shared" si="4"/>
        <v>0.309204101</v>
      </c>
      <c r="J86" s="66">
        <f t="shared" si="55"/>
        <v>5.427089567</v>
      </c>
      <c r="K86" s="34">
        <f t="shared" si="6"/>
        <v>0.589</v>
      </c>
      <c r="L86" s="65">
        <f t="shared" si="7"/>
        <v>0.08968276069</v>
      </c>
      <c r="M86" s="33">
        <v>67.83</v>
      </c>
      <c r="N86" s="34">
        <f t="shared" si="8"/>
        <v>0.65</v>
      </c>
      <c r="O86" s="65">
        <f t="shared" si="9"/>
        <v>0.3267611633</v>
      </c>
      <c r="P86" s="36">
        <f t="shared" si="10"/>
        <v>5338.671877</v>
      </c>
      <c r="Q86" s="65">
        <f t="shared" si="11"/>
        <v>0.3705147524</v>
      </c>
      <c r="R86" s="40">
        <f t="shared" si="12"/>
        <v>0.661</v>
      </c>
      <c r="S86" s="33">
        <v>3.36</v>
      </c>
      <c r="T86" s="66">
        <f t="shared" si="13"/>
        <v>3.160315589</v>
      </c>
      <c r="U86" s="34">
        <f t="shared" si="14"/>
        <v>0.297</v>
      </c>
      <c r="V86" s="65">
        <f t="shared" si="15"/>
        <v>-0.3900035338</v>
      </c>
      <c r="W86" s="33">
        <v>55.22</v>
      </c>
      <c r="X86" s="34">
        <f t="shared" si="16"/>
        <v>0.333</v>
      </c>
      <c r="Y86" s="65">
        <f t="shared" si="17"/>
        <v>-0.3971188451</v>
      </c>
      <c r="Z86" s="36">
        <f t="shared" si="18"/>
        <v>3806.070525</v>
      </c>
      <c r="AA86" s="35">
        <f t="shared" si="19"/>
        <v>-0.5324210054</v>
      </c>
      <c r="AB86" s="40">
        <f t="shared" si="20"/>
        <v>0.305</v>
      </c>
      <c r="AC86" s="33">
        <v>6.92</v>
      </c>
      <c r="AD86" s="40">
        <f t="shared" si="21"/>
        <v>0.681</v>
      </c>
      <c r="AE86" s="65">
        <f t="shared" si="22"/>
        <v>0.4094506093</v>
      </c>
      <c r="AF86" s="67">
        <f t="shared" si="23"/>
        <v>0.2475443563</v>
      </c>
      <c r="AG86" s="68">
        <f t="shared" si="24"/>
        <v>0.537</v>
      </c>
      <c r="AH86" s="33">
        <v>18.51</v>
      </c>
      <c r="AI86" s="34">
        <f t="shared" si="25"/>
        <v>0.554</v>
      </c>
      <c r="AJ86" s="65">
        <f t="shared" si="26"/>
        <v>0.008930911912</v>
      </c>
      <c r="AK86" s="33">
        <v>94.58</v>
      </c>
      <c r="AL86" s="34">
        <f t="shared" si="27"/>
        <v>0.46</v>
      </c>
      <c r="AM86" s="65">
        <f t="shared" si="28"/>
        <v>0.1600697837</v>
      </c>
      <c r="AN86" s="36">
        <f t="shared" si="29"/>
        <v>7909.678594</v>
      </c>
      <c r="AO86" s="35">
        <f t="shared" si="30"/>
        <v>0.14226405</v>
      </c>
      <c r="AP86" s="69">
        <f t="shared" si="31"/>
        <v>0.542</v>
      </c>
      <c r="AQ86" s="33">
        <v>19.41</v>
      </c>
      <c r="AR86" s="34">
        <f t="shared" si="32"/>
        <v>0.65</v>
      </c>
      <c r="AS86" s="65">
        <f t="shared" si="33"/>
        <v>0.3790972598</v>
      </c>
      <c r="AT86" s="33">
        <v>83.98</v>
      </c>
      <c r="AU86" s="34">
        <f t="shared" si="34"/>
        <v>0.966</v>
      </c>
      <c r="AV86" s="65">
        <f t="shared" si="35"/>
        <v>1.624500914</v>
      </c>
      <c r="AW86" s="36">
        <f t="shared" si="36"/>
        <v>7340.967851</v>
      </c>
      <c r="AX86" s="35">
        <f t="shared" si="37"/>
        <v>1.406947135</v>
      </c>
      <c r="AY86" s="69">
        <f t="shared" si="38"/>
        <v>0.921</v>
      </c>
      <c r="AZ86" s="33">
        <v>3.81</v>
      </c>
      <c r="BA86" s="34">
        <f t="shared" si="39"/>
        <v>0.113</v>
      </c>
      <c r="BB86" s="65">
        <f t="shared" si="40"/>
        <v>-1.118407202</v>
      </c>
      <c r="BC86" s="33">
        <v>51.32</v>
      </c>
      <c r="BD86" s="34">
        <f t="shared" si="41"/>
        <v>0.528</v>
      </c>
      <c r="BE86" s="65">
        <f t="shared" si="42"/>
        <v>0.08641825495</v>
      </c>
      <c r="BF86" s="36">
        <f t="shared" si="43"/>
        <v>3072.873326</v>
      </c>
      <c r="BG86" s="35">
        <f t="shared" si="44"/>
        <v>-0.7751634385</v>
      </c>
      <c r="BH86" s="69">
        <f t="shared" si="45"/>
        <v>0.218</v>
      </c>
      <c r="BI86" s="33">
        <v>6.37</v>
      </c>
      <c r="BJ86" s="34">
        <f t="shared" si="46"/>
        <v>0.175</v>
      </c>
      <c r="BK86" s="65">
        <f t="shared" si="47"/>
        <v>-0.9436488442</v>
      </c>
      <c r="BL86" s="33">
        <v>60.63</v>
      </c>
      <c r="BM86" s="34">
        <f t="shared" si="48"/>
        <v>0.127</v>
      </c>
      <c r="BN86" s="65">
        <f t="shared" si="49"/>
        <v>-1.180080579</v>
      </c>
      <c r="BO86" s="36">
        <f t="shared" si="50"/>
        <v>4410.195301</v>
      </c>
      <c r="BP86" s="35">
        <f t="shared" si="51"/>
        <v>-1.196523589</v>
      </c>
      <c r="BQ86" s="69">
        <f t="shared" si="52"/>
        <v>0.113</v>
      </c>
      <c r="BR86" s="70">
        <f t="shared" si="53"/>
        <v>-0.4224758431</v>
      </c>
      <c r="BS86" s="71">
        <f t="shared" si="54"/>
        <v>0.407</v>
      </c>
    </row>
    <row r="87">
      <c r="A87" s="28">
        <v>2022.0</v>
      </c>
      <c r="B87" s="29" t="s">
        <v>213</v>
      </c>
      <c r="C87" s="29" t="s">
        <v>23</v>
      </c>
      <c r="D87" s="30">
        <f t="array" ref="D87">INDEX(
  TP!C:C,
  MATCH(
    1,
    (TP!A:A = A87) * (TP!B:B = C87),
    0
  )
)
</f>
        <v>48.3</v>
      </c>
      <c r="E87" s="64">
        <f t="shared" si="58"/>
        <v>-0.3715072939</v>
      </c>
      <c r="F87" s="32">
        <f t="shared" si="2"/>
        <v>0.444</v>
      </c>
      <c r="G87" s="33">
        <v>5.58</v>
      </c>
      <c r="H87" s="34">
        <f t="shared" si="3"/>
        <v>0.61</v>
      </c>
      <c r="I87" s="65">
        <f t="shared" si="4"/>
        <v>0.1718863725</v>
      </c>
      <c r="J87" s="66">
        <f t="shared" si="55"/>
        <v>5.248381245</v>
      </c>
      <c r="K87" s="34">
        <f t="shared" si="6"/>
        <v>0.533</v>
      </c>
      <c r="L87" s="65">
        <f t="shared" si="7"/>
        <v>-0.03436815562</v>
      </c>
      <c r="M87" s="33">
        <v>63.39</v>
      </c>
      <c r="N87" s="34">
        <f t="shared" si="8"/>
        <v>0.316</v>
      </c>
      <c r="O87" s="65">
        <f t="shared" si="9"/>
        <v>-0.4493353748</v>
      </c>
      <c r="P87" s="36">
        <f t="shared" si="10"/>
        <v>4913.594333</v>
      </c>
      <c r="Q87" s="65">
        <f t="shared" si="11"/>
        <v>-0.1639137638</v>
      </c>
      <c r="R87" s="40">
        <f t="shared" si="12"/>
        <v>0.432</v>
      </c>
      <c r="S87" s="33">
        <v>4.15</v>
      </c>
      <c r="T87" s="66">
        <f t="shared" si="13"/>
        <v>3.90336598</v>
      </c>
      <c r="U87" s="34">
        <f t="shared" si="14"/>
        <v>0.596</v>
      </c>
      <c r="V87" s="65">
        <f t="shared" si="15"/>
        <v>0.3085307046</v>
      </c>
      <c r="W87" s="33">
        <v>61.76</v>
      </c>
      <c r="X87" s="34">
        <f t="shared" si="16"/>
        <v>0.613</v>
      </c>
      <c r="Y87" s="65">
        <f t="shared" si="17"/>
        <v>0.3535351933</v>
      </c>
      <c r="Z87" s="36">
        <f t="shared" si="18"/>
        <v>4747.53947</v>
      </c>
      <c r="AA87" s="35">
        <f t="shared" si="19"/>
        <v>0.3289282032</v>
      </c>
      <c r="AB87" s="40">
        <f t="shared" si="20"/>
        <v>0.621</v>
      </c>
      <c r="AC87" s="33">
        <v>6.4</v>
      </c>
      <c r="AD87" s="40">
        <f t="shared" si="21"/>
        <v>0.525</v>
      </c>
      <c r="AE87" s="65">
        <f t="shared" si="22"/>
        <v>-0.0069474872</v>
      </c>
      <c r="AF87" s="67">
        <f t="shared" si="23"/>
        <v>0.1580669522</v>
      </c>
      <c r="AG87" s="68">
        <f t="shared" si="24"/>
        <v>0.523</v>
      </c>
      <c r="AH87" s="33">
        <v>19.16</v>
      </c>
      <c r="AI87" s="34">
        <f t="shared" si="25"/>
        <v>0.61</v>
      </c>
      <c r="AJ87" s="65">
        <f t="shared" si="26"/>
        <v>0.1344368756</v>
      </c>
      <c r="AK87" s="33">
        <v>97.13</v>
      </c>
      <c r="AL87" s="34">
        <f t="shared" si="27"/>
        <v>0.884</v>
      </c>
      <c r="AM87" s="65">
        <f t="shared" si="28"/>
        <v>0.9144594738</v>
      </c>
      <c r="AN87" s="36">
        <f t="shared" si="29"/>
        <v>8212.540625</v>
      </c>
      <c r="AO87" s="35">
        <f t="shared" si="30"/>
        <v>0.4646780535</v>
      </c>
      <c r="AP87" s="69">
        <f t="shared" si="31"/>
        <v>0.684</v>
      </c>
      <c r="AQ87" s="33">
        <v>16.63</v>
      </c>
      <c r="AR87" s="34">
        <f t="shared" si="32"/>
        <v>0.331</v>
      </c>
      <c r="AS87" s="65">
        <f t="shared" si="33"/>
        <v>-0.4465986765</v>
      </c>
      <c r="AT87" s="33">
        <v>80.18</v>
      </c>
      <c r="AU87" s="34">
        <f t="shared" si="34"/>
        <v>0.831</v>
      </c>
      <c r="AV87" s="65">
        <f t="shared" si="35"/>
        <v>0.9755337662</v>
      </c>
      <c r="AW87" s="36">
        <f t="shared" si="36"/>
        <v>6668.531942</v>
      </c>
      <c r="AX87" s="35">
        <f t="shared" si="37"/>
        <v>0.4579804846</v>
      </c>
      <c r="AY87" s="69">
        <f t="shared" si="38"/>
        <v>0.678</v>
      </c>
      <c r="AZ87" s="33">
        <v>3.87</v>
      </c>
      <c r="BA87" s="34">
        <f t="shared" si="39"/>
        <v>0.119</v>
      </c>
      <c r="BB87" s="65">
        <f t="shared" si="40"/>
        <v>-1.086774343</v>
      </c>
      <c r="BC87" s="33">
        <v>47.24</v>
      </c>
      <c r="BD87" s="34">
        <f t="shared" si="41"/>
        <v>0.316</v>
      </c>
      <c r="BE87" s="65">
        <f t="shared" si="42"/>
        <v>-0.4716209803</v>
      </c>
      <c r="BF87" s="36">
        <f t="shared" si="43"/>
        <v>2850.901069</v>
      </c>
      <c r="BG87" s="35">
        <f t="shared" si="44"/>
        <v>-1.060266079</v>
      </c>
      <c r="BH87" s="69">
        <f t="shared" si="45"/>
        <v>0.147</v>
      </c>
      <c r="BI87" s="33">
        <v>6.38</v>
      </c>
      <c r="BJ87" s="34">
        <f t="shared" si="46"/>
        <v>0.178</v>
      </c>
      <c r="BK87" s="65">
        <f t="shared" si="47"/>
        <v>-0.9380627955</v>
      </c>
      <c r="BL87" s="33">
        <v>70.33</v>
      </c>
      <c r="BM87" s="34">
        <f t="shared" si="48"/>
        <v>0.621</v>
      </c>
      <c r="BN87" s="65">
        <f t="shared" si="49"/>
        <v>0.2929774986</v>
      </c>
      <c r="BO87" s="36">
        <f t="shared" si="50"/>
        <v>5119.24116</v>
      </c>
      <c r="BP87" s="35">
        <f t="shared" si="51"/>
        <v>-0.3919667056</v>
      </c>
      <c r="BQ87" s="69">
        <f t="shared" si="52"/>
        <v>0.328</v>
      </c>
      <c r="BR87" s="70">
        <f t="shared" si="53"/>
        <v>-0.5295742461</v>
      </c>
      <c r="BS87" s="71">
        <f t="shared" si="54"/>
        <v>0.387</v>
      </c>
    </row>
    <row r="88">
      <c r="A88" s="28">
        <v>2023.0</v>
      </c>
      <c r="B88" s="29" t="s">
        <v>214</v>
      </c>
      <c r="C88" s="29" t="s">
        <v>23</v>
      </c>
      <c r="D88" s="30">
        <f t="array" ref="D88">INDEX(
  TP!C:C,
  MATCH(
    1,
    (TP!A:A = A88) * (TP!B:B = C88),
    0
  )
)
</f>
        <v>49.4</v>
      </c>
      <c r="E88" s="64">
        <f t="shared" si="58"/>
        <v>2.548768422</v>
      </c>
      <c r="F88" s="32">
        <f t="shared" si="2"/>
        <v>0.734</v>
      </c>
      <c r="G88" s="33">
        <v>5.25</v>
      </c>
      <c r="H88" s="34">
        <f t="shared" si="3"/>
        <v>0.517</v>
      </c>
      <c r="I88" s="65">
        <f t="shared" si="4"/>
        <v>-0.0666128403</v>
      </c>
      <c r="J88" s="66">
        <f t="shared" si="55"/>
        <v>5.139766204</v>
      </c>
      <c r="K88" s="34">
        <f t="shared" si="6"/>
        <v>0.493</v>
      </c>
      <c r="L88" s="65">
        <f t="shared" si="7"/>
        <v>-0.1097636116</v>
      </c>
      <c r="M88" s="33">
        <v>65.63</v>
      </c>
      <c r="N88" s="34">
        <f t="shared" si="8"/>
        <v>0.458</v>
      </c>
      <c r="O88" s="65">
        <f t="shared" si="9"/>
        <v>-0.05779117541</v>
      </c>
      <c r="P88" s="36">
        <f t="shared" si="10"/>
        <v>5038.539087</v>
      </c>
      <c r="Q88" s="65">
        <f t="shared" si="11"/>
        <v>-0.006827038094</v>
      </c>
      <c r="R88" s="40">
        <f t="shared" si="12"/>
        <v>0.497</v>
      </c>
      <c r="S88" s="33">
        <v>3.94</v>
      </c>
      <c r="T88" s="66">
        <f t="shared" si="13"/>
        <v>3.857272161</v>
      </c>
      <c r="U88" s="34">
        <f t="shared" si="14"/>
        <v>0.573</v>
      </c>
      <c r="V88" s="65">
        <f t="shared" si="15"/>
        <v>0.1228443881</v>
      </c>
      <c r="W88" s="33">
        <v>70.83</v>
      </c>
      <c r="X88" s="34">
        <f t="shared" si="16"/>
        <v>0.932</v>
      </c>
      <c r="Y88" s="65">
        <f t="shared" si="17"/>
        <v>1.394579861</v>
      </c>
      <c r="Z88" s="36">
        <f t="shared" si="18"/>
        <v>5412.412958</v>
      </c>
      <c r="AA88" s="35">
        <f t="shared" si="19"/>
        <v>0.9372204423</v>
      </c>
      <c r="AB88" s="40">
        <f t="shared" si="20"/>
        <v>0.811</v>
      </c>
      <c r="AC88" s="33">
        <v>7.05</v>
      </c>
      <c r="AD88" s="40">
        <f t="shared" si="21"/>
        <v>0.718</v>
      </c>
      <c r="AE88" s="65">
        <f t="shared" si="22"/>
        <v>0.5135501334</v>
      </c>
      <c r="AF88" s="67">
        <f t="shared" si="23"/>
        <v>1.443943538</v>
      </c>
      <c r="AG88" s="68">
        <f t="shared" si="24"/>
        <v>0.78</v>
      </c>
      <c r="AH88" s="33">
        <v>16.41</v>
      </c>
      <c r="AI88" s="34">
        <f t="shared" si="25"/>
        <v>0.367</v>
      </c>
      <c r="AJ88" s="65">
        <f t="shared" si="26"/>
        <v>-0.3965498938</v>
      </c>
      <c r="AK88" s="33">
        <v>93.0</v>
      </c>
      <c r="AL88" s="34">
        <f t="shared" si="27"/>
        <v>0.268</v>
      </c>
      <c r="AM88" s="65">
        <f t="shared" si="28"/>
        <v>-0.3073559851</v>
      </c>
      <c r="AN88" s="36">
        <f t="shared" si="29"/>
        <v>7479.413011</v>
      </c>
      <c r="AO88" s="35">
        <f t="shared" si="30"/>
        <v>-0.3157783426</v>
      </c>
      <c r="AP88" s="69">
        <f t="shared" si="31"/>
        <v>0.328</v>
      </c>
      <c r="AQ88" s="33">
        <v>20.74</v>
      </c>
      <c r="AR88" s="34">
        <f t="shared" si="32"/>
        <v>0.791</v>
      </c>
      <c r="AS88" s="65">
        <f t="shared" si="33"/>
        <v>0.7741244523</v>
      </c>
      <c r="AT88" s="42">
        <v>72.56</v>
      </c>
      <c r="AU88" s="34">
        <f t="shared" si="34"/>
        <v>0.342</v>
      </c>
      <c r="AV88" s="65">
        <f t="shared" si="35"/>
        <v>-0.3258161453</v>
      </c>
      <c r="AW88" s="36">
        <f t="shared" si="36"/>
        <v>6475.468358</v>
      </c>
      <c r="AX88" s="35">
        <f t="shared" si="37"/>
        <v>0.1855219491</v>
      </c>
      <c r="AY88" s="69">
        <f t="shared" si="38"/>
        <v>0.571</v>
      </c>
      <c r="AZ88" s="33">
        <v>7.55</v>
      </c>
      <c r="BA88" s="34">
        <f t="shared" si="39"/>
        <v>0.811</v>
      </c>
      <c r="BB88" s="65">
        <f t="shared" si="40"/>
        <v>0.8533743381</v>
      </c>
      <c r="BC88" s="33">
        <v>46.38</v>
      </c>
      <c r="BD88" s="34">
        <f t="shared" si="41"/>
        <v>0.277</v>
      </c>
      <c r="BE88" s="65">
        <f t="shared" si="42"/>
        <v>-0.5892468976</v>
      </c>
      <c r="BF88" s="36">
        <f t="shared" si="43"/>
        <v>3794.129303</v>
      </c>
      <c r="BG88" s="35">
        <f t="shared" si="44"/>
        <v>0.1512225292</v>
      </c>
      <c r="BH88" s="69">
        <f t="shared" si="45"/>
        <v>0.534</v>
      </c>
      <c r="BI88" s="33">
        <v>9.96</v>
      </c>
      <c r="BJ88" s="34">
        <f t="shared" si="46"/>
        <v>0.853</v>
      </c>
      <c r="BK88" s="65">
        <f t="shared" si="47"/>
        <v>1.061742634</v>
      </c>
      <c r="BL88" s="33">
        <v>73.63</v>
      </c>
      <c r="BM88" s="34">
        <f t="shared" si="48"/>
        <v>0.78</v>
      </c>
      <c r="BN88" s="65">
        <f t="shared" si="49"/>
        <v>0.7941209685</v>
      </c>
      <c r="BO88" s="36">
        <f t="shared" si="50"/>
        <v>6419.867563</v>
      </c>
      <c r="BP88" s="35">
        <f t="shared" si="51"/>
        <v>1.083858748</v>
      </c>
      <c r="BQ88" s="69">
        <f t="shared" si="52"/>
        <v>0.881</v>
      </c>
      <c r="BR88" s="70">
        <f t="shared" si="53"/>
        <v>1.104824884</v>
      </c>
      <c r="BS88" s="71">
        <f t="shared" si="54"/>
        <v>0.636</v>
      </c>
    </row>
    <row r="89">
      <c r="A89" s="28">
        <v>2023.0</v>
      </c>
      <c r="B89" s="29" t="s">
        <v>215</v>
      </c>
      <c r="C89" s="29" t="s">
        <v>23</v>
      </c>
      <c r="D89" s="30">
        <f t="array" ref="D89">INDEX(
  TP!C:C,
  MATCH(
    1,
    (TP!A:A = A89) * (TP!B:B = C89),
    0
  )
)
</f>
        <v>49.4</v>
      </c>
      <c r="E89" s="64">
        <f t="shared" si="58"/>
        <v>1.211151502</v>
      </c>
      <c r="F89" s="32">
        <f t="shared" si="2"/>
        <v>0.588</v>
      </c>
      <c r="G89" s="33">
        <v>5.65</v>
      </c>
      <c r="H89" s="34">
        <f t="shared" si="3"/>
        <v>0.636</v>
      </c>
      <c r="I89" s="65">
        <f t="shared" si="4"/>
        <v>0.2224771146</v>
      </c>
      <c r="J89" s="66">
        <f t="shared" si="55"/>
        <v>5.531367438</v>
      </c>
      <c r="K89" s="34">
        <f t="shared" si="6"/>
        <v>0.612</v>
      </c>
      <c r="L89" s="65">
        <f t="shared" si="7"/>
        <v>0.1620675568</v>
      </c>
      <c r="M89" s="33">
        <v>68.33</v>
      </c>
      <c r="N89" s="34">
        <f t="shared" si="8"/>
        <v>0.684</v>
      </c>
      <c r="O89" s="65">
        <f t="shared" si="9"/>
        <v>0.4141594221</v>
      </c>
      <c r="P89" s="36">
        <f t="shared" si="10"/>
        <v>5424.54805</v>
      </c>
      <c r="Q89" s="65">
        <f t="shared" si="11"/>
        <v>0.4784825248</v>
      </c>
      <c r="R89" s="40">
        <f t="shared" si="12"/>
        <v>0.715</v>
      </c>
      <c r="S89" s="33">
        <v>1.88</v>
      </c>
      <c r="T89" s="66">
        <f t="shared" si="13"/>
        <v>1.840525803</v>
      </c>
      <c r="U89" s="34">
        <f t="shared" si="14"/>
        <v>0.025</v>
      </c>
      <c r="V89" s="65">
        <f t="shared" si="15"/>
        <v>-1.698649955</v>
      </c>
      <c r="W89" s="33">
        <v>51.67</v>
      </c>
      <c r="X89" s="34">
        <f t="shared" si="16"/>
        <v>0.22</v>
      </c>
      <c r="Y89" s="65">
        <f t="shared" si="17"/>
        <v>-0.8045839578</v>
      </c>
      <c r="Z89" s="36">
        <f t="shared" si="18"/>
        <v>2608.074314</v>
      </c>
      <c r="AA89" s="35">
        <f t="shared" si="19"/>
        <v>-1.62846681</v>
      </c>
      <c r="AB89" s="40">
        <f t="shared" si="20"/>
        <v>0.051</v>
      </c>
      <c r="AC89" s="33">
        <v>6.38</v>
      </c>
      <c r="AD89" s="40">
        <f t="shared" si="21"/>
        <v>0.52</v>
      </c>
      <c r="AE89" s="65">
        <f t="shared" si="22"/>
        <v>-0.0229627986</v>
      </c>
      <c r="AF89" s="67">
        <f t="shared" si="23"/>
        <v>-1.172947084</v>
      </c>
      <c r="AG89" s="68">
        <f t="shared" si="24"/>
        <v>0.26</v>
      </c>
      <c r="AH89" s="33">
        <v>28.15</v>
      </c>
      <c r="AI89" s="34">
        <f t="shared" si="25"/>
        <v>0.949</v>
      </c>
      <c r="AJ89" s="65">
        <f t="shared" si="26"/>
        <v>1.870280896</v>
      </c>
      <c r="AK89" s="33">
        <v>97.99</v>
      </c>
      <c r="AL89" s="34">
        <f t="shared" si="27"/>
        <v>0.986</v>
      </c>
      <c r="AM89" s="65">
        <f t="shared" si="28"/>
        <v>1.168881095</v>
      </c>
      <c r="AN89" s="36">
        <f t="shared" si="29"/>
        <v>9302.409067</v>
      </c>
      <c r="AO89" s="35">
        <f t="shared" si="30"/>
        <v>1.624905522</v>
      </c>
      <c r="AP89" s="69">
        <f t="shared" si="31"/>
        <v>0.969</v>
      </c>
      <c r="AQ89" s="33">
        <v>15.93</v>
      </c>
      <c r="AR89" s="34">
        <f t="shared" si="32"/>
        <v>0.257</v>
      </c>
      <c r="AS89" s="65">
        <f t="shared" si="33"/>
        <v>-0.6545077252</v>
      </c>
      <c r="AT89" s="42">
        <v>78.7</v>
      </c>
      <c r="AU89" s="34">
        <f t="shared" si="34"/>
        <v>0.774</v>
      </c>
      <c r="AV89" s="65">
        <f t="shared" si="35"/>
        <v>0.7227781404</v>
      </c>
      <c r="AW89" s="36">
        <f t="shared" si="36"/>
        <v>6453.028506</v>
      </c>
      <c r="AX89" s="35">
        <f t="shared" si="37"/>
        <v>0.1538539928</v>
      </c>
      <c r="AY89" s="69">
        <f t="shared" si="38"/>
        <v>0.545</v>
      </c>
      <c r="AZ89" s="33">
        <v>5.59</v>
      </c>
      <c r="BA89" s="34">
        <f t="shared" si="39"/>
        <v>0.46</v>
      </c>
      <c r="BB89" s="65">
        <f t="shared" si="40"/>
        <v>-0.1799657205</v>
      </c>
      <c r="BC89" s="33">
        <v>61.24</v>
      </c>
      <c r="BD89" s="34">
        <f t="shared" si="41"/>
        <v>0.935</v>
      </c>
      <c r="BE89" s="65">
        <f t="shared" si="42"/>
        <v>1.443219533</v>
      </c>
      <c r="BF89" s="36">
        <f t="shared" si="43"/>
        <v>4401.893986</v>
      </c>
      <c r="BG89" s="35">
        <f t="shared" si="44"/>
        <v>0.9318395237</v>
      </c>
      <c r="BH89" s="69">
        <f t="shared" si="45"/>
        <v>0.816</v>
      </c>
      <c r="BI89" s="33">
        <v>6.82</v>
      </c>
      <c r="BJ89" s="34">
        <f t="shared" si="46"/>
        <v>0.257</v>
      </c>
      <c r="BK89" s="65">
        <f t="shared" si="47"/>
        <v>-0.6922766534</v>
      </c>
      <c r="BL89" s="33">
        <v>69.12</v>
      </c>
      <c r="BM89" s="34">
        <f t="shared" si="48"/>
        <v>0.531</v>
      </c>
      <c r="BN89" s="65">
        <f t="shared" si="49"/>
        <v>0.109224893</v>
      </c>
      <c r="BO89" s="36">
        <f t="shared" si="50"/>
        <v>5176.935745</v>
      </c>
      <c r="BP89" s="35">
        <f t="shared" si="51"/>
        <v>-0.3265004525</v>
      </c>
      <c r="BQ89" s="69">
        <f t="shared" si="52"/>
        <v>0.356</v>
      </c>
      <c r="BR89" s="70">
        <f t="shared" si="53"/>
        <v>2.384098586</v>
      </c>
      <c r="BS89" s="71">
        <f t="shared" si="54"/>
        <v>0.78</v>
      </c>
      <c r="BT89" s="45"/>
    </row>
    <row r="90">
      <c r="A90" s="28">
        <v>2023.0</v>
      </c>
      <c r="B90" s="29" t="s">
        <v>216</v>
      </c>
      <c r="C90" s="29" t="s">
        <v>23</v>
      </c>
      <c r="D90" s="30">
        <f t="array" ref="D90">INDEX(
  TP!C:C,
  MATCH(
    1,
    (TP!A:A = A90) * (TP!B:B = C90),
    0
  )
)
</f>
        <v>49.4</v>
      </c>
      <c r="E90" s="64">
        <f t="shared" si="58"/>
        <v>0.5543666293</v>
      </c>
      <c r="F90" s="32">
        <f t="shared" si="2"/>
        <v>0.537</v>
      </c>
      <c r="G90" s="33">
        <v>7.43</v>
      </c>
      <c r="H90" s="34">
        <f t="shared" si="3"/>
        <v>0.927</v>
      </c>
      <c r="I90" s="65">
        <f t="shared" si="4"/>
        <v>1.508927414</v>
      </c>
      <c r="J90" s="66">
        <f t="shared" si="55"/>
        <v>7.273992932</v>
      </c>
      <c r="K90" s="34">
        <f t="shared" si="6"/>
        <v>0.901</v>
      </c>
      <c r="L90" s="65">
        <f t="shared" si="7"/>
        <v>1.371716257</v>
      </c>
      <c r="M90" s="33">
        <v>59.44</v>
      </c>
      <c r="N90" s="34">
        <f t="shared" si="8"/>
        <v>0.11</v>
      </c>
      <c r="O90" s="65">
        <f t="shared" si="9"/>
        <v>-1.139781619</v>
      </c>
      <c r="P90" s="36">
        <f t="shared" si="10"/>
        <v>5313.479841</v>
      </c>
      <c r="Q90" s="65">
        <f t="shared" si="11"/>
        <v>0.338842078</v>
      </c>
      <c r="R90" s="40">
        <f t="shared" si="12"/>
        <v>0.638</v>
      </c>
      <c r="S90" s="33">
        <v>6.96</v>
      </c>
      <c r="T90" s="66">
        <f t="shared" si="13"/>
        <v>6.813861482</v>
      </c>
      <c r="U90" s="34">
        <f t="shared" si="14"/>
        <v>0.994</v>
      </c>
      <c r="V90" s="65">
        <f t="shared" si="15"/>
        <v>2.793190464</v>
      </c>
      <c r="W90" s="33">
        <v>57.46</v>
      </c>
      <c r="X90" s="34">
        <f t="shared" si="16"/>
        <v>0.427</v>
      </c>
      <c r="Y90" s="65">
        <f t="shared" si="17"/>
        <v>-0.140014098</v>
      </c>
      <c r="Z90" s="36">
        <f t="shared" si="18"/>
        <v>5711.53652</v>
      </c>
      <c r="AA90" s="35">
        <f t="shared" si="19"/>
        <v>1.210888357</v>
      </c>
      <c r="AB90" s="40">
        <f t="shared" si="20"/>
        <v>0.864</v>
      </c>
      <c r="AC90" s="33">
        <v>8.15</v>
      </c>
      <c r="AD90" s="40">
        <f t="shared" si="21"/>
        <v>0.904</v>
      </c>
      <c r="AE90" s="65">
        <f t="shared" si="22"/>
        <v>1.394392261</v>
      </c>
      <c r="AF90" s="67">
        <f t="shared" si="23"/>
        <v>2.944122696</v>
      </c>
      <c r="AG90" s="68">
        <f t="shared" si="24"/>
        <v>0.944</v>
      </c>
      <c r="AH90" s="33">
        <v>12.36</v>
      </c>
      <c r="AI90" s="34">
        <f t="shared" si="25"/>
        <v>0.085</v>
      </c>
      <c r="AJ90" s="65">
        <f t="shared" si="26"/>
        <v>-1.178548591</v>
      </c>
      <c r="AK90" s="33">
        <v>92.02</v>
      </c>
      <c r="AL90" s="34">
        <f t="shared" si="27"/>
        <v>0.181</v>
      </c>
      <c r="AM90" s="65">
        <f t="shared" si="28"/>
        <v>-0.5972782974</v>
      </c>
      <c r="AN90" s="36">
        <f t="shared" si="29"/>
        <v>6714.739624</v>
      </c>
      <c r="AO90" s="35">
        <f t="shared" si="30"/>
        <v>-1.129817022</v>
      </c>
      <c r="AP90" s="69">
        <f t="shared" si="31"/>
        <v>0.105</v>
      </c>
      <c r="AQ90" s="33">
        <v>16.15</v>
      </c>
      <c r="AR90" s="34">
        <f t="shared" si="32"/>
        <v>0.277</v>
      </c>
      <c r="AS90" s="65">
        <f t="shared" si="33"/>
        <v>-0.5891648813</v>
      </c>
      <c r="AT90" s="42">
        <v>73.63</v>
      </c>
      <c r="AU90" s="34">
        <f t="shared" si="34"/>
        <v>0.412</v>
      </c>
      <c r="AV90" s="65">
        <f t="shared" si="35"/>
        <v>-0.143080659</v>
      </c>
      <c r="AW90" s="36">
        <f t="shared" si="36"/>
        <v>6064.864648</v>
      </c>
      <c r="AX90" s="35">
        <f t="shared" si="37"/>
        <v>-0.3939373296</v>
      </c>
      <c r="AY90" s="69">
        <f t="shared" si="38"/>
        <v>0.322</v>
      </c>
      <c r="AZ90" s="33">
        <v>4.0</v>
      </c>
      <c r="BA90" s="34">
        <f t="shared" si="39"/>
        <v>0.15</v>
      </c>
      <c r="BB90" s="65">
        <f t="shared" si="40"/>
        <v>-1.018236482</v>
      </c>
      <c r="BC90" s="33">
        <v>49.35</v>
      </c>
      <c r="BD90" s="34">
        <f t="shared" si="41"/>
        <v>0.415</v>
      </c>
      <c r="BE90" s="65">
        <f t="shared" si="42"/>
        <v>-0.1830271601</v>
      </c>
      <c r="BF90" s="36">
        <f t="shared" si="43"/>
        <v>3027.798412</v>
      </c>
      <c r="BG90" s="35">
        <f t="shared" si="44"/>
        <v>-0.8330579575</v>
      </c>
      <c r="BH90" s="69">
        <f t="shared" si="45"/>
        <v>0.195</v>
      </c>
      <c r="BI90" s="33">
        <v>7.79</v>
      </c>
      <c r="BJ90" s="34">
        <f t="shared" si="46"/>
        <v>0.475</v>
      </c>
      <c r="BK90" s="65">
        <f t="shared" si="47"/>
        <v>-0.1504299308</v>
      </c>
      <c r="BL90" s="33">
        <v>68.67</v>
      </c>
      <c r="BM90" s="34">
        <f t="shared" si="48"/>
        <v>0.494</v>
      </c>
      <c r="BN90" s="65">
        <f t="shared" si="49"/>
        <v>0.04088714712</v>
      </c>
      <c r="BO90" s="36">
        <f t="shared" si="50"/>
        <v>5435.643566</v>
      </c>
      <c r="BP90" s="35">
        <f t="shared" si="51"/>
        <v>-0.03294375759</v>
      </c>
      <c r="BQ90" s="69">
        <f t="shared" si="52"/>
        <v>0.492</v>
      </c>
      <c r="BR90" s="70">
        <f t="shared" si="53"/>
        <v>-2.389756067</v>
      </c>
      <c r="BS90" s="71">
        <f t="shared" si="54"/>
        <v>0.189</v>
      </c>
    </row>
    <row r="91">
      <c r="A91" s="28">
        <v>2023.0</v>
      </c>
      <c r="B91" s="29" t="s">
        <v>217</v>
      </c>
      <c r="C91" s="29" t="s">
        <v>23</v>
      </c>
      <c r="D91" s="30">
        <f t="array" ref="D91">INDEX(
  TP!C:C,
  MATCH(
    1,
    (TP!A:A = A91) * (TP!B:B = C91),
    0
  )
)
</f>
        <v>49.4</v>
      </c>
      <c r="E91" s="64">
        <f t="shared" si="58"/>
        <v>0.4583973543</v>
      </c>
      <c r="F91" s="32">
        <f t="shared" si="2"/>
        <v>0.528</v>
      </c>
      <c r="G91" s="33">
        <v>6.83</v>
      </c>
      <c r="H91" s="34">
        <f t="shared" si="3"/>
        <v>0.856</v>
      </c>
      <c r="I91" s="65">
        <f t="shared" si="4"/>
        <v>1.075292481</v>
      </c>
      <c r="J91" s="66">
        <f t="shared" si="55"/>
        <v>6.68659108</v>
      </c>
      <c r="K91" s="34">
        <f t="shared" si="6"/>
        <v>0.822</v>
      </c>
      <c r="L91" s="65">
        <f t="shared" si="7"/>
        <v>0.9639695038</v>
      </c>
      <c r="M91" s="33">
        <v>67.89</v>
      </c>
      <c r="N91" s="34">
        <f t="shared" si="8"/>
        <v>0.655</v>
      </c>
      <c r="O91" s="65">
        <f t="shared" si="9"/>
        <v>0.3372489544</v>
      </c>
      <c r="P91" s="36">
        <f t="shared" si="10"/>
        <v>5857.35239</v>
      </c>
      <c r="Q91" s="65">
        <f t="shared" si="11"/>
        <v>1.022625551</v>
      </c>
      <c r="R91" s="40">
        <f t="shared" si="12"/>
        <v>0.839</v>
      </c>
      <c r="S91" s="33">
        <v>3.88</v>
      </c>
      <c r="T91" s="66">
        <f t="shared" si="13"/>
        <v>3.798531975</v>
      </c>
      <c r="U91" s="34">
        <f t="shared" si="14"/>
        <v>0.537</v>
      </c>
      <c r="V91" s="65">
        <f t="shared" si="15"/>
        <v>0.06979115479</v>
      </c>
      <c r="W91" s="33">
        <v>50.0</v>
      </c>
      <c r="X91" s="34">
        <f t="shared" si="16"/>
        <v>0.133</v>
      </c>
      <c r="Y91" s="65">
        <f t="shared" si="17"/>
        <v>-0.9962647291</v>
      </c>
      <c r="Z91" s="36">
        <f t="shared" si="18"/>
        <v>3791.2937</v>
      </c>
      <c r="AA91" s="35">
        <f t="shared" si="19"/>
        <v>-0.5459403109</v>
      </c>
      <c r="AB91" s="40">
        <f t="shared" si="20"/>
        <v>0.302</v>
      </c>
      <c r="AC91" s="33">
        <v>6.94</v>
      </c>
      <c r="AD91" s="40">
        <f t="shared" si="21"/>
        <v>0.689</v>
      </c>
      <c r="AE91" s="65">
        <f t="shared" si="22"/>
        <v>0.4254659207</v>
      </c>
      <c r="AF91" s="67">
        <f t="shared" si="23"/>
        <v>0.9021511608</v>
      </c>
      <c r="AG91" s="68">
        <f t="shared" si="24"/>
        <v>0.664</v>
      </c>
      <c r="AH91" s="33">
        <v>18.79</v>
      </c>
      <c r="AI91" s="34">
        <f t="shared" si="25"/>
        <v>0.582</v>
      </c>
      <c r="AJ91" s="65">
        <f t="shared" si="26"/>
        <v>0.06299501935</v>
      </c>
      <c r="AK91" s="33">
        <v>95.67</v>
      </c>
      <c r="AL91" s="34">
        <f t="shared" si="27"/>
        <v>0.638</v>
      </c>
      <c r="AM91" s="65">
        <f t="shared" si="28"/>
        <v>0.4825343963</v>
      </c>
      <c r="AN91" s="36">
        <f t="shared" si="29"/>
        <v>8039.209554</v>
      </c>
      <c r="AO91" s="35">
        <f t="shared" si="30"/>
        <v>0.2801571869</v>
      </c>
      <c r="AP91" s="69">
        <f t="shared" si="31"/>
        <v>0.607</v>
      </c>
      <c r="AQ91" s="33">
        <v>18.29</v>
      </c>
      <c r="AR91" s="34">
        <f t="shared" si="32"/>
        <v>0.52</v>
      </c>
      <c r="AS91" s="65">
        <f t="shared" si="33"/>
        <v>0.04644278186</v>
      </c>
      <c r="AT91" s="42">
        <v>74.32</v>
      </c>
      <c r="AU91" s="34">
        <f t="shared" si="34"/>
        <v>0.472</v>
      </c>
      <c r="AV91" s="65">
        <f t="shared" si="35"/>
        <v>-0.02524188749</v>
      </c>
      <c r="AW91" s="36">
        <f t="shared" si="36"/>
        <v>6374.987017</v>
      </c>
      <c r="AX91" s="35">
        <f t="shared" si="37"/>
        <v>0.043718931</v>
      </c>
      <c r="AY91" s="69">
        <f t="shared" si="38"/>
        <v>0.508</v>
      </c>
      <c r="AZ91" s="33">
        <v>5.76</v>
      </c>
      <c r="BA91" s="34">
        <f t="shared" si="39"/>
        <v>0.494</v>
      </c>
      <c r="BB91" s="65">
        <f t="shared" si="40"/>
        <v>-0.09033928681</v>
      </c>
      <c r="BC91" s="33">
        <v>42.39</v>
      </c>
      <c r="BD91" s="34">
        <f t="shared" si="41"/>
        <v>0.121</v>
      </c>
      <c r="BE91" s="65">
        <f t="shared" si="42"/>
        <v>-1.134976444</v>
      </c>
      <c r="BF91" s="36">
        <f t="shared" si="43"/>
        <v>3088.125047</v>
      </c>
      <c r="BG91" s="35">
        <f t="shared" si="44"/>
        <v>-0.7555740258</v>
      </c>
      <c r="BH91" s="69">
        <f t="shared" si="45"/>
        <v>0.226</v>
      </c>
      <c r="BI91" s="33">
        <v>7.08</v>
      </c>
      <c r="BJ91" s="34">
        <f t="shared" si="46"/>
        <v>0.308</v>
      </c>
      <c r="BK91" s="65">
        <f t="shared" si="47"/>
        <v>-0.5470393875</v>
      </c>
      <c r="BL91" s="33">
        <v>71.68</v>
      </c>
      <c r="BM91" s="34">
        <f t="shared" si="48"/>
        <v>0.689</v>
      </c>
      <c r="BN91" s="65">
        <f t="shared" si="49"/>
        <v>0.4979907363</v>
      </c>
      <c r="BO91" s="36">
        <f t="shared" si="50"/>
        <v>5454.051774</v>
      </c>
      <c r="BP91" s="35">
        <f t="shared" si="51"/>
        <v>-0.01205589861</v>
      </c>
      <c r="BQ91" s="69">
        <f t="shared" si="52"/>
        <v>0.514</v>
      </c>
      <c r="BR91" s="70">
        <f t="shared" si="53"/>
        <v>-0.4437538064</v>
      </c>
      <c r="BS91" s="71">
        <f t="shared" si="54"/>
        <v>0.398</v>
      </c>
      <c r="BT91" s="45"/>
    </row>
    <row r="92">
      <c r="A92" s="28">
        <v>2023.0</v>
      </c>
      <c r="B92" s="29" t="s">
        <v>218</v>
      </c>
      <c r="C92" s="29" t="s">
        <v>23</v>
      </c>
      <c r="D92" s="30">
        <f t="array" ref="D92">INDEX(
  TP!C:C,
  MATCH(
    1,
    (TP!A:A = A92) * (TP!B:B = C92),
    0
  )
)
</f>
        <v>49.4</v>
      </c>
      <c r="E92" s="64">
        <f t="shared" si="58"/>
        <v>-1.93627903</v>
      </c>
      <c r="F92" s="32">
        <f t="shared" si="2"/>
        <v>0.311</v>
      </c>
      <c r="G92" s="33">
        <v>6.11</v>
      </c>
      <c r="H92" s="34">
        <f t="shared" si="3"/>
        <v>0.732</v>
      </c>
      <c r="I92" s="65">
        <f t="shared" si="4"/>
        <v>0.5549305626</v>
      </c>
      <c r="J92" s="66">
        <f t="shared" si="55"/>
        <v>5.981708858</v>
      </c>
      <c r="K92" s="34">
        <f t="shared" si="6"/>
        <v>0.72</v>
      </c>
      <c r="L92" s="65">
        <f t="shared" si="7"/>
        <v>0.4746734006</v>
      </c>
      <c r="M92" s="33">
        <v>60.43</v>
      </c>
      <c r="N92" s="34">
        <f t="shared" si="8"/>
        <v>0.161</v>
      </c>
      <c r="O92" s="65">
        <f t="shared" si="9"/>
        <v>-0.9667330669</v>
      </c>
      <c r="P92" s="36">
        <f t="shared" si="10"/>
        <v>4967.841001</v>
      </c>
      <c r="Q92" s="65">
        <f t="shared" si="11"/>
        <v>-0.09571216855</v>
      </c>
      <c r="R92" s="40">
        <f t="shared" si="12"/>
        <v>0.46</v>
      </c>
      <c r="S92" s="33">
        <v>3.07</v>
      </c>
      <c r="T92" s="66">
        <f t="shared" si="13"/>
        <v>3.005539475</v>
      </c>
      <c r="U92" s="34">
        <f t="shared" si="14"/>
        <v>0.257</v>
      </c>
      <c r="V92" s="65">
        <f t="shared" si="15"/>
        <v>-0.6464274947</v>
      </c>
      <c r="W92" s="33">
        <v>50.0</v>
      </c>
      <c r="X92" s="34">
        <f t="shared" si="16"/>
        <v>0.133</v>
      </c>
      <c r="Y92" s="65">
        <f t="shared" si="17"/>
        <v>-0.9962647291</v>
      </c>
      <c r="Z92" s="36">
        <f t="shared" si="18"/>
        <v>3354.627453</v>
      </c>
      <c r="AA92" s="35">
        <f t="shared" si="19"/>
        <v>-0.9454459222</v>
      </c>
      <c r="AB92" s="40">
        <f t="shared" si="20"/>
        <v>0.186</v>
      </c>
      <c r="AC92" s="33">
        <v>5.45</v>
      </c>
      <c r="AD92" s="40">
        <f t="shared" si="21"/>
        <v>0.226</v>
      </c>
      <c r="AE92" s="65">
        <f t="shared" si="22"/>
        <v>-0.7676747788</v>
      </c>
      <c r="AF92" s="67">
        <f t="shared" si="23"/>
        <v>-1.80883287</v>
      </c>
      <c r="AG92" s="68">
        <f t="shared" si="24"/>
        <v>0.178</v>
      </c>
      <c r="AH92" s="33">
        <v>17.26</v>
      </c>
      <c r="AI92" s="34">
        <f t="shared" si="25"/>
        <v>0.441</v>
      </c>
      <c r="AJ92" s="65">
        <f t="shared" si="26"/>
        <v>-0.2324267106</v>
      </c>
      <c r="AK92" s="33">
        <v>94.66</v>
      </c>
      <c r="AL92" s="34">
        <f t="shared" si="27"/>
        <v>0.466</v>
      </c>
      <c r="AM92" s="65">
        <f t="shared" si="28"/>
        <v>0.1837369112</v>
      </c>
      <c r="AN92" s="36">
        <f t="shared" si="29"/>
        <v>7739.933573</v>
      </c>
      <c r="AO92" s="35">
        <f t="shared" si="30"/>
        <v>-0.03843926122</v>
      </c>
      <c r="AP92" s="69">
        <f t="shared" si="31"/>
        <v>0.455</v>
      </c>
      <c r="AQ92" s="33">
        <v>14.93</v>
      </c>
      <c r="AR92" s="34">
        <f t="shared" si="32"/>
        <v>0.161</v>
      </c>
      <c r="AS92" s="65">
        <f t="shared" si="33"/>
        <v>-0.9515206519</v>
      </c>
      <c r="AT92" s="42">
        <v>76.76</v>
      </c>
      <c r="AU92" s="34">
        <f t="shared" si="34"/>
        <v>0.647</v>
      </c>
      <c r="AV92" s="65">
        <f t="shared" si="35"/>
        <v>0.3914633335</v>
      </c>
      <c r="AW92" s="36">
        <f t="shared" si="36"/>
        <v>6158.509212</v>
      </c>
      <c r="AX92" s="35">
        <f t="shared" si="37"/>
        <v>-0.2617826262</v>
      </c>
      <c r="AY92" s="69">
        <f t="shared" si="38"/>
        <v>0.379</v>
      </c>
      <c r="AZ92" s="33">
        <v>3.95</v>
      </c>
      <c r="BA92" s="34">
        <f t="shared" si="39"/>
        <v>0.138</v>
      </c>
      <c r="BB92" s="65">
        <f t="shared" si="40"/>
        <v>-1.044597198</v>
      </c>
      <c r="BC92" s="33">
        <v>50.0</v>
      </c>
      <c r="BD92" s="34">
        <f t="shared" si="41"/>
        <v>0.444</v>
      </c>
      <c r="BE92" s="65">
        <f t="shared" si="42"/>
        <v>-0.09412385058</v>
      </c>
      <c r="BF92" s="36">
        <f t="shared" si="43"/>
        <v>3048.521729</v>
      </c>
      <c r="BG92" s="35">
        <f t="shared" si="44"/>
        <v>-0.8064407908</v>
      </c>
      <c r="BH92" s="69">
        <f t="shared" si="45"/>
        <v>0.209</v>
      </c>
      <c r="BI92" s="33">
        <v>7.99</v>
      </c>
      <c r="BJ92" s="34">
        <f t="shared" si="46"/>
        <v>0.517</v>
      </c>
      <c r="BK92" s="65">
        <f t="shared" si="47"/>
        <v>-0.03870895709</v>
      </c>
      <c r="BL92" s="33">
        <v>79.12</v>
      </c>
      <c r="BM92" s="34">
        <f t="shared" si="48"/>
        <v>0.958</v>
      </c>
      <c r="BN92" s="65">
        <f t="shared" si="49"/>
        <v>1.627841468</v>
      </c>
      <c r="BO92" s="36">
        <f t="shared" si="50"/>
        <v>6327.647681</v>
      </c>
      <c r="BP92" s="35">
        <f t="shared" si="51"/>
        <v>0.9792165174</v>
      </c>
      <c r="BQ92" s="69">
        <f t="shared" si="52"/>
        <v>0.847</v>
      </c>
      <c r="BR92" s="70">
        <f t="shared" si="53"/>
        <v>-0.1274461608</v>
      </c>
      <c r="BS92" s="71">
        <f t="shared" si="54"/>
        <v>0.463</v>
      </c>
      <c r="BT92" s="45"/>
    </row>
    <row r="93">
      <c r="A93" s="28">
        <v>2024.0</v>
      </c>
      <c r="B93" s="29" t="s">
        <v>219</v>
      </c>
      <c r="C93" s="29" t="s">
        <v>23</v>
      </c>
      <c r="D93" s="30">
        <f t="array" ref="D93">INDEX(
  TP!C:C,
  MATCH(
    1,
    (TP!A:A = A93) * (TP!B:B = C93),
    0
  )
)
</f>
        <v>48.96</v>
      </c>
      <c r="E93" s="64">
        <f t="shared" si="58"/>
        <v>-0.6395320438</v>
      </c>
      <c r="F93" s="32">
        <f t="shared" si="2"/>
        <v>0.41</v>
      </c>
      <c r="G93" s="33">
        <v>4.06</v>
      </c>
      <c r="H93" s="34">
        <f t="shared" si="3"/>
        <v>0.175</v>
      </c>
      <c r="I93" s="65">
        <f t="shared" si="4"/>
        <v>-0.926655456</v>
      </c>
      <c r="J93" s="66">
        <f t="shared" si="55"/>
        <v>3.912281235</v>
      </c>
      <c r="K93" s="34">
        <f t="shared" si="6"/>
        <v>0.164</v>
      </c>
      <c r="L93" s="65">
        <f t="shared" si="7"/>
        <v>-0.961825975</v>
      </c>
      <c r="M93" s="33">
        <v>66.94</v>
      </c>
      <c r="N93" s="34">
        <f t="shared" si="8"/>
        <v>0.582</v>
      </c>
      <c r="O93" s="65">
        <f t="shared" si="9"/>
        <v>0.1711922626</v>
      </c>
      <c r="P93" s="36">
        <f t="shared" si="10"/>
        <v>4507.482633</v>
      </c>
      <c r="Q93" s="65">
        <f t="shared" si="11"/>
        <v>-0.6744974814</v>
      </c>
      <c r="R93" s="40">
        <f t="shared" si="12"/>
        <v>0.254</v>
      </c>
      <c r="S93" s="33">
        <v>3.96</v>
      </c>
      <c r="T93" s="66">
        <f t="shared" si="13"/>
        <v>3.815919628</v>
      </c>
      <c r="U93" s="34">
        <f t="shared" si="14"/>
        <v>0.551</v>
      </c>
      <c r="V93" s="65">
        <f t="shared" si="15"/>
        <v>0.1405287992</v>
      </c>
      <c r="W93" s="33">
        <v>66.1</v>
      </c>
      <c r="X93" s="34">
        <f t="shared" si="16"/>
        <v>0.799</v>
      </c>
      <c r="Y93" s="65">
        <f t="shared" si="17"/>
        <v>0.8516756409</v>
      </c>
      <c r="Z93" s="36">
        <f t="shared" si="18"/>
        <v>5023.649634</v>
      </c>
      <c r="AA93" s="35">
        <f t="shared" si="19"/>
        <v>0.5815411779</v>
      </c>
      <c r="AB93" s="40">
        <f t="shared" si="20"/>
        <v>0.712</v>
      </c>
      <c r="AC93" s="33">
        <v>7.27</v>
      </c>
      <c r="AD93" s="40">
        <f t="shared" si="21"/>
        <v>0.763</v>
      </c>
      <c r="AE93" s="65">
        <f t="shared" si="22"/>
        <v>0.6897185588</v>
      </c>
      <c r="AF93" s="67">
        <f t="shared" si="23"/>
        <v>0.5967622554</v>
      </c>
      <c r="AG93" s="68">
        <f t="shared" si="24"/>
        <v>0.602</v>
      </c>
      <c r="AH93" s="33">
        <v>19.97</v>
      </c>
      <c r="AI93" s="34">
        <f t="shared" si="25"/>
        <v>0.669</v>
      </c>
      <c r="AJ93" s="65">
        <f t="shared" si="26"/>
        <v>0.290836615</v>
      </c>
      <c r="AK93" s="33">
        <v>95.13</v>
      </c>
      <c r="AL93" s="34">
        <f t="shared" si="27"/>
        <v>0.537</v>
      </c>
      <c r="AM93" s="65">
        <f t="shared" si="28"/>
        <v>0.3227812855</v>
      </c>
      <c r="AN93" s="36">
        <f t="shared" si="29"/>
        <v>8148.92317</v>
      </c>
      <c r="AO93" s="35">
        <f t="shared" si="30"/>
        <v>0.3969536236</v>
      </c>
      <c r="AP93" s="69">
        <f t="shared" si="31"/>
        <v>0.653</v>
      </c>
      <c r="AQ93" s="33">
        <v>17.96</v>
      </c>
      <c r="AR93" s="34">
        <f t="shared" si="32"/>
        <v>0.469</v>
      </c>
      <c r="AS93" s="65">
        <f t="shared" si="33"/>
        <v>-0.05157148395</v>
      </c>
      <c r="AT93" s="42">
        <v>70.09</v>
      </c>
      <c r="AU93" s="34">
        <f t="shared" si="34"/>
        <v>0.198</v>
      </c>
      <c r="AV93" s="65">
        <f t="shared" si="35"/>
        <v>-0.7476447911</v>
      </c>
      <c r="AW93" s="36">
        <f t="shared" si="36"/>
        <v>5977.095279</v>
      </c>
      <c r="AX93" s="35">
        <f t="shared" si="37"/>
        <v>-0.5178007397</v>
      </c>
      <c r="AY93" s="69">
        <f t="shared" si="38"/>
        <v>0.282</v>
      </c>
      <c r="AZ93" s="33">
        <v>6.75</v>
      </c>
      <c r="BA93" s="34">
        <f t="shared" si="39"/>
        <v>0.709</v>
      </c>
      <c r="BB93" s="65">
        <f t="shared" si="40"/>
        <v>0.4316028856</v>
      </c>
      <c r="BC93" s="33">
        <v>45.27</v>
      </c>
      <c r="BD93" s="34">
        <f t="shared" si="41"/>
        <v>0.218</v>
      </c>
      <c r="BE93" s="65">
        <f t="shared" si="42"/>
        <v>-0.7410663954</v>
      </c>
      <c r="BF93" s="36">
        <f t="shared" si="43"/>
        <v>3533.791154</v>
      </c>
      <c r="BG93" s="35">
        <f t="shared" si="44"/>
        <v>-0.1831575187</v>
      </c>
      <c r="BH93" s="69">
        <f t="shared" si="45"/>
        <v>0.418</v>
      </c>
      <c r="BI93" s="33">
        <v>7.02</v>
      </c>
      <c r="BJ93" s="34">
        <f t="shared" si="46"/>
        <v>0.288</v>
      </c>
      <c r="BK93" s="65">
        <f t="shared" si="47"/>
        <v>-0.5805556796</v>
      </c>
      <c r="BL93" s="33">
        <v>61.24</v>
      </c>
      <c r="BM93" s="34">
        <f t="shared" si="48"/>
        <v>0.147</v>
      </c>
      <c r="BN93" s="65">
        <f t="shared" si="49"/>
        <v>-1.087444968</v>
      </c>
      <c r="BO93" s="36">
        <f t="shared" si="50"/>
        <v>4643.061335</v>
      </c>
      <c r="BP93" s="35">
        <f t="shared" si="51"/>
        <v>-0.9322896644</v>
      </c>
      <c r="BQ93" s="69">
        <f t="shared" si="52"/>
        <v>0.161</v>
      </c>
      <c r="BR93" s="70">
        <f t="shared" si="53"/>
        <v>-1.236294299</v>
      </c>
      <c r="BS93" s="71">
        <f t="shared" si="54"/>
        <v>0.305</v>
      </c>
    </row>
    <row r="94">
      <c r="A94" s="28">
        <v>2024.0</v>
      </c>
      <c r="B94" s="29" t="s">
        <v>220</v>
      </c>
      <c r="C94" s="29" t="s">
        <v>23</v>
      </c>
      <c r="D94" s="30">
        <f t="array" ref="D94">INDEX(
  TP!C:C,
  MATCH(
    1,
    (TP!A:A = A94) * (TP!B:B = C94),
    0
  )
)
</f>
        <v>48.96</v>
      </c>
      <c r="E94" s="64">
        <f t="shared" si="58"/>
        <v>-2.700092843</v>
      </c>
      <c r="F94" s="32">
        <f t="shared" si="2"/>
        <v>0.234</v>
      </c>
      <c r="G94" s="33">
        <v>5.84</v>
      </c>
      <c r="H94" s="34">
        <f t="shared" si="3"/>
        <v>0.675</v>
      </c>
      <c r="I94" s="65">
        <f t="shared" si="4"/>
        <v>0.3597948431</v>
      </c>
      <c r="J94" s="66">
        <f t="shared" si="55"/>
        <v>5.627517835</v>
      </c>
      <c r="K94" s="34">
        <f t="shared" si="6"/>
        <v>0.637</v>
      </c>
      <c r="L94" s="65">
        <f t="shared" si="7"/>
        <v>0.2288106423</v>
      </c>
      <c r="M94" s="33">
        <v>67.15</v>
      </c>
      <c r="N94" s="34">
        <f t="shared" si="8"/>
        <v>0.599</v>
      </c>
      <c r="O94" s="65">
        <f t="shared" si="9"/>
        <v>0.2078995313</v>
      </c>
      <c r="P94" s="36">
        <f t="shared" si="10"/>
        <v>5372.384586</v>
      </c>
      <c r="Q94" s="65">
        <f t="shared" si="11"/>
        <v>0.412900037</v>
      </c>
      <c r="R94" s="40">
        <f t="shared" si="12"/>
        <v>0.689</v>
      </c>
      <c r="S94" s="33">
        <v>2.81</v>
      </c>
      <c r="T94" s="66">
        <f t="shared" si="13"/>
        <v>2.70776115</v>
      </c>
      <c r="U94" s="34">
        <f t="shared" si="14"/>
        <v>0.186</v>
      </c>
      <c r="V94" s="65">
        <f t="shared" si="15"/>
        <v>-0.876324839</v>
      </c>
      <c r="W94" s="33">
        <v>53.03</v>
      </c>
      <c r="X94" s="34">
        <f t="shared" si="16"/>
        <v>0.274</v>
      </c>
      <c r="Y94" s="65">
        <f t="shared" si="17"/>
        <v>-0.648484647</v>
      </c>
      <c r="Z94" s="36">
        <f t="shared" si="18"/>
        <v>3359.853738</v>
      </c>
      <c r="AA94" s="35">
        <f t="shared" si="19"/>
        <v>-0.9406643984</v>
      </c>
      <c r="AB94" s="40">
        <f t="shared" si="20"/>
        <v>0.189</v>
      </c>
      <c r="AC94" s="33">
        <v>5.58</v>
      </c>
      <c r="AD94" s="40">
        <f t="shared" si="21"/>
        <v>0.263</v>
      </c>
      <c r="AE94" s="65">
        <f t="shared" si="22"/>
        <v>-0.6635752547</v>
      </c>
      <c r="AF94" s="67">
        <f t="shared" si="23"/>
        <v>-1.191339616</v>
      </c>
      <c r="AG94" s="68">
        <f t="shared" si="24"/>
        <v>0.257</v>
      </c>
      <c r="AH94" s="33">
        <v>15.04</v>
      </c>
      <c r="AI94" s="34">
        <f t="shared" si="25"/>
        <v>0.226</v>
      </c>
      <c r="AJ94" s="65">
        <f t="shared" si="26"/>
        <v>-0.6610778481</v>
      </c>
      <c r="AK94" s="33">
        <v>94.33</v>
      </c>
      <c r="AL94" s="34">
        <f t="shared" si="27"/>
        <v>0.435</v>
      </c>
      <c r="AM94" s="65">
        <f t="shared" si="28"/>
        <v>0.08611001014</v>
      </c>
      <c r="AN94" s="36">
        <f t="shared" si="29"/>
        <v>7368.748639</v>
      </c>
      <c r="AO94" s="35">
        <f t="shared" si="30"/>
        <v>-0.4335869135</v>
      </c>
      <c r="AP94" s="69">
        <f t="shared" si="31"/>
        <v>0.28</v>
      </c>
      <c r="AQ94" s="33">
        <v>14.19</v>
      </c>
      <c r="AR94" s="34">
        <f t="shared" si="32"/>
        <v>0.124</v>
      </c>
      <c r="AS94" s="65">
        <f t="shared" si="33"/>
        <v>-1.171310218</v>
      </c>
      <c r="AT94" s="42">
        <v>73.57</v>
      </c>
      <c r="AU94" s="34">
        <f t="shared" si="34"/>
        <v>0.407</v>
      </c>
      <c r="AV94" s="65">
        <f t="shared" si="35"/>
        <v>-0.1533275087</v>
      </c>
      <c r="AW94" s="36">
        <f t="shared" si="36"/>
        <v>5801.147723</v>
      </c>
      <c r="AX94" s="35">
        <f t="shared" si="37"/>
        <v>-0.7661044967</v>
      </c>
      <c r="AY94" s="69">
        <f t="shared" si="38"/>
        <v>0.198</v>
      </c>
      <c r="AZ94" s="33">
        <v>5.11</v>
      </c>
      <c r="BA94" s="34">
        <f t="shared" si="39"/>
        <v>0.373</v>
      </c>
      <c r="BB94" s="65">
        <f t="shared" si="40"/>
        <v>-0.433028592</v>
      </c>
      <c r="BC94" s="33">
        <v>58.33</v>
      </c>
      <c r="BD94" s="34">
        <f t="shared" si="41"/>
        <v>0.873</v>
      </c>
      <c r="BE94" s="65">
        <f t="shared" si="42"/>
        <v>1.045206255</v>
      </c>
      <c r="BF94" s="36">
        <f t="shared" si="43"/>
        <v>4024.561359</v>
      </c>
      <c r="BG94" s="35">
        <f t="shared" si="44"/>
        <v>0.4471909921</v>
      </c>
      <c r="BH94" s="69">
        <f t="shared" si="45"/>
        <v>0.667</v>
      </c>
      <c r="BI94" s="33">
        <v>5.97</v>
      </c>
      <c r="BJ94" s="34">
        <f t="shared" si="46"/>
        <v>0.107</v>
      </c>
      <c r="BK94" s="65">
        <f t="shared" si="47"/>
        <v>-1.167090792</v>
      </c>
      <c r="BL94" s="33">
        <v>67.86</v>
      </c>
      <c r="BM94" s="34">
        <f t="shared" si="48"/>
        <v>0.429</v>
      </c>
      <c r="BN94" s="65">
        <f t="shared" si="49"/>
        <v>-0.08212079548</v>
      </c>
      <c r="BO94" s="36">
        <f t="shared" si="50"/>
        <v>4798.2004</v>
      </c>
      <c r="BP94" s="35">
        <f t="shared" si="51"/>
        <v>-0.7562528087</v>
      </c>
      <c r="BQ94" s="69">
        <f t="shared" si="52"/>
        <v>0.209</v>
      </c>
      <c r="BR94" s="70">
        <f t="shared" si="53"/>
        <v>-1.508753227</v>
      </c>
      <c r="BS94" s="71">
        <f t="shared" si="54"/>
        <v>0.271</v>
      </c>
      <c r="BT94" s="45"/>
    </row>
    <row r="95">
      <c r="A95" s="28">
        <v>2024.0</v>
      </c>
      <c r="B95" s="29" t="s">
        <v>221</v>
      </c>
      <c r="C95" s="29" t="s">
        <v>23</v>
      </c>
      <c r="D95" s="30">
        <f t="array" ref="D95">INDEX(
  TP!C:C,
  MATCH(
    1,
    (TP!A:A = A95) * (TP!B:B = C95),
    0
  )
)
</f>
        <v>48.96</v>
      </c>
      <c r="E95" s="64">
        <f>sum(AF95+BR95)</f>
        <v>-3.594069037</v>
      </c>
      <c r="F95" s="32">
        <f t="shared" si="2"/>
        <v>0.178</v>
      </c>
      <c r="G95" s="33">
        <v>4.74</v>
      </c>
      <c r="H95" s="34">
        <f t="shared" si="3"/>
        <v>0.345</v>
      </c>
      <c r="I95" s="65">
        <f t="shared" si="4"/>
        <v>-0.4352025327</v>
      </c>
      <c r="J95" s="66">
        <f t="shared" si="55"/>
        <v>4.567540161</v>
      </c>
      <c r="K95" s="34">
        <f t="shared" si="6"/>
        <v>0.329</v>
      </c>
      <c r="L95" s="65">
        <f t="shared" si="7"/>
        <v>-0.5069760313</v>
      </c>
      <c r="M95" s="33">
        <v>65.41</v>
      </c>
      <c r="N95" s="34">
        <f t="shared" si="8"/>
        <v>0.441</v>
      </c>
      <c r="O95" s="65">
        <f t="shared" si="9"/>
        <v>-0.09624640928</v>
      </c>
      <c r="P95" s="36">
        <f t="shared" si="10"/>
        <v>4750.937192</v>
      </c>
      <c r="Q95" s="65">
        <f t="shared" si="11"/>
        <v>-0.3684143678</v>
      </c>
      <c r="R95" s="40">
        <f t="shared" si="12"/>
        <v>0.333</v>
      </c>
      <c r="S95" s="33">
        <v>2.67</v>
      </c>
      <c r="T95" s="66">
        <f t="shared" si="13"/>
        <v>2.572854901</v>
      </c>
      <c r="U95" s="34">
        <f t="shared" si="14"/>
        <v>0.15</v>
      </c>
      <c r="V95" s="65">
        <f t="shared" si="15"/>
        <v>-1.000115717</v>
      </c>
      <c r="W95" s="33">
        <v>62.67</v>
      </c>
      <c r="X95" s="34">
        <f t="shared" si="16"/>
        <v>0.664</v>
      </c>
      <c r="Y95" s="65">
        <f t="shared" si="17"/>
        <v>0.4579839969</v>
      </c>
      <c r="Z95" s="36">
        <f t="shared" si="18"/>
        <v>3858.318689</v>
      </c>
      <c r="AA95" s="35">
        <f t="shared" si="19"/>
        <v>-0.4846192002</v>
      </c>
      <c r="AB95" s="40">
        <f t="shared" si="20"/>
        <v>0.325</v>
      </c>
      <c r="AC95" s="33">
        <v>5.5</v>
      </c>
      <c r="AD95" s="40">
        <f t="shared" si="21"/>
        <v>0.243</v>
      </c>
      <c r="AE95" s="65">
        <f t="shared" si="22"/>
        <v>-0.7276365003</v>
      </c>
      <c r="AF95" s="67">
        <f t="shared" si="23"/>
        <v>-1.580670068</v>
      </c>
      <c r="AG95" s="68">
        <f t="shared" si="24"/>
        <v>0.203</v>
      </c>
      <c r="AH95" s="33">
        <v>20.66</v>
      </c>
      <c r="AI95" s="34">
        <f t="shared" si="25"/>
        <v>0.703</v>
      </c>
      <c r="AJ95" s="65">
        <f t="shared" si="26"/>
        <v>0.4240660226</v>
      </c>
      <c r="AK95" s="33">
        <v>95.52</v>
      </c>
      <c r="AL95" s="34">
        <f t="shared" si="27"/>
        <v>0.602</v>
      </c>
      <c r="AM95" s="65">
        <f t="shared" si="28"/>
        <v>0.4381585322</v>
      </c>
      <c r="AN95" s="36">
        <f t="shared" si="29"/>
        <v>8269.379875</v>
      </c>
      <c r="AO95" s="35">
        <f t="shared" si="30"/>
        <v>0.5251866952</v>
      </c>
      <c r="AP95" s="69">
        <f t="shared" si="31"/>
        <v>0.703</v>
      </c>
      <c r="AQ95" s="33">
        <v>15.31</v>
      </c>
      <c r="AR95" s="34">
        <f t="shared" si="32"/>
        <v>0.192</v>
      </c>
      <c r="AS95" s="65">
        <f t="shared" si="33"/>
        <v>-0.8386557397</v>
      </c>
      <c r="AT95" s="33">
        <v>71.4</v>
      </c>
      <c r="AU95" s="34">
        <f t="shared" si="34"/>
        <v>0.274</v>
      </c>
      <c r="AV95" s="65">
        <f t="shared" si="35"/>
        <v>-0.5239219061</v>
      </c>
      <c r="AW95" s="36">
        <f t="shared" si="36"/>
        <v>5777.256837</v>
      </c>
      <c r="AX95" s="35">
        <f t="shared" si="37"/>
        <v>-0.7998202071</v>
      </c>
      <c r="AY95" s="69">
        <f t="shared" si="38"/>
        <v>0.181</v>
      </c>
      <c r="AZ95" s="33">
        <v>6.23</v>
      </c>
      <c r="BA95" s="34">
        <f t="shared" si="39"/>
        <v>0.588</v>
      </c>
      <c r="BB95" s="65">
        <f t="shared" si="40"/>
        <v>0.1574514415</v>
      </c>
      <c r="BC95" s="33">
        <v>44.0</v>
      </c>
      <c r="BD95" s="34">
        <f t="shared" si="41"/>
        <v>0.164</v>
      </c>
      <c r="BE95" s="65">
        <f t="shared" si="42"/>
        <v>-0.9147697848</v>
      </c>
      <c r="BF95" s="36">
        <f t="shared" si="43"/>
        <v>3318.157651</v>
      </c>
      <c r="BG95" s="35">
        <f t="shared" si="44"/>
        <v>-0.4601186216</v>
      </c>
      <c r="BH95" s="69">
        <f t="shared" si="45"/>
        <v>0.311</v>
      </c>
      <c r="BI95" s="33">
        <v>6.2</v>
      </c>
      <c r="BJ95" s="34">
        <f t="shared" si="46"/>
        <v>0.133</v>
      </c>
      <c r="BK95" s="65">
        <f t="shared" si="47"/>
        <v>-1.038611672</v>
      </c>
      <c r="BL95" s="33">
        <v>60.34</v>
      </c>
      <c r="BM95" s="34">
        <f t="shared" si="48"/>
        <v>0.113</v>
      </c>
      <c r="BN95" s="65">
        <f t="shared" si="49"/>
        <v>-1.22412046</v>
      </c>
      <c r="BO95" s="36">
        <f t="shared" si="50"/>
        <v>4337.821118</v>
      </c>
      <c r="BP95" s="35">
        <f t="shared" si="51"/>
        <v>-1.278646835</v>
      </c>
      <c r="BQ95" s="69">
        <f t="shared" si="52"/>
        <v>0.102</v>
      </c>
      <c r="BR95" s="70">
        <f t="shared" si="53"/>
        <v>-2.013398969</v>
      </c>
      <c r="BS95" s="71">
        <f t="shared" si="54"/>
        <v>0.229</v>
      </c>
    </row>
    <row r="96">
      <c r="A96" s="28">
        <v>2025.0</v>
      </c>
      <c r="B96" s="29" t="s">
        <v>200</v>
      </c>
      <c r="C96" s="29" t="s">
        <v>23</v>
      </c>
      <c r="D96" s="30">
        <f t="array" ref="D96">INDEX(
  TP!C:C,
  MATCH(
    1,
    (TP!A:A = A96) * (TP!B:B = C96),
    0
  )
)
</f>
        <v>45.2</v>
      </c>
      <c r="E96" s="64">
        <f t="shared" ref="E96:E134" si="59">sum(AF96,BR96)</f>
        <v>2.766956502</v>
      </c>
      <c r="F96" s="32">
        <f t="shared" si="2"/>
        <v>0.766</v>
      </c>
      <c r="G96" s="33">
        <v>5.87</v>
      </c>
      <c r="H96" s="34">
        <f t="shared" si="3"/>
        <v>0.686</v>
      </c>
      <c r="I96" s="65">
        <f t="shared" si="4"/>
        <v>0.3814765897</v>
      </c>
      <c r="J96" s="66">
        <f t="shared" si="55"/>
        <v>4.893014234</v>
      </c>
      <c r="K96" s="34">
        <f t="shared" si="6"/>
        <v>0.411</v>
      </c>
      <c r="L96" s="65">
        <f t="shared" si="7"/>
        <v>-0.2810472299</v>
      </c>
      <c r="M96" s="33">
        <v>70.37</v>
      </c>
      <c r="N96" s="34">
        <f t="shared" si="8"/>
        <v>0.805</v>
      </c>
      <c r="O96" s="65">
        <f t="shared" si="9"/>
        <v>0.770744318</v>
      </c>
      <c r="P96" s="36">
        <f t="shared" si="10"/>
        <v>5280.328267</v>
      </c>
      <c r="Q96" s="65">
        <f t="shared" si="11"/>
        <v>0.2971622792</v>
      </c>
      <c r="R96" s="40">
        <f t="shared" si="12"/>
        <v>0.619</v>
      </c>
      <c r="S96" s="33">
        <v>5.87</v>
      </c>
      <c r="T96" s="66">
        <f t="shared" si="13"/>
        <v>4.893014234</v>
      </c>
      <c r="U96" s="34">
        <f t="shared" si="14"/>
        <v>0.856</v>
      </c>
      <c r="V96" s="65">
        <f t="shared" si="15"/>
        <v>1.829390059</v>
      </c>
      <c r="W96" s="33">
        <v>66.67</v>
      </c>
      <c r="X96" s="34">
        <f t="shared" si="16"/>
        <v>0.814</v>
      </c>
      <c r="Y96" s="65">
        <f t="shared" si="17"/>
        <v>0.9170996167</v>
      </c>
      <c r="Z96" s="36">
        <f t="shared" si="18"/>
        <v>5717.585691</v>
      </c>
      <c r="AA96" s="35">
        <f t="shared" si="19"/>
        <v>1.216422739</v>
      </c>
      <c r="AB96" s="40">
        <f t="shared" si="20"/>
        <v>0.87</v>
      </c>
      <c r="AC96" s="33">
        <v>7.7</v>
      </c>
      <c r="AD96" s="40">
        <f t="shared" si="21"/>
        <v>0.856</v>
      </c>
      <c r="AE96" s="65">
        <f t="shared" si="22"/>
        <v>1.034047754</v>
      </c>
      <c r="AF96" s="67">
        <f t="shared" si="23"/>
        <v>2.547632772</v>
      </c>
      <c r="AG96" s="68">
        <f t="shared" si="24"/>
        <v>0.901</v>
      </c>
      <c r="AH96" s="33">
        <v>13.53</v>
      </c>
      <c r="AI96" s="34">
        <f t="shared" si="25"/>
        <v>0.13</v>
      </c>
      <c r="AJ96" s="65">
        <f t="shared" si="26"/>
        <v>-0.952637856</v>
      </c>
      <c r="AK96" s="33">
        <v>87.15</v>
      </c>
      <c r="AL96" s="34">
        <f t="shared" si="27"/>
        <v>0.048</v>
      </c>
      <c r="AM96" s="65">
        <f t="shared" si="28"/>
        <v>-2.038014686</v>
      </c>
      <c r="AN96" s="36">
        <f t="shared" si="29"/>
        <v>6565.321424</v>
      </c>
      <c r="AO96" s="35">
        <f t="shared" si="30"/>
        <v>-1.288881267</v>
      </c>
      <c r="AP96" s="69">
        <f t="shared" si="31"/>
        <v>0.073</v>
      </c>
      <c r="AQ96" s="33">
        <v>20.98</v>
      </c>
      <c r="AR96" s="34">
        <f t="shared" si="32"/>
        <v>0.805</v>
      </c>
      <c r="AS96" s="65">
        <f t="shared" si="33"/>
        <v>0.8454075547</v>
      </c>
      <c r="AT96" s="42">
        <v>64.51</v>
      </c>
      <c r="AU96" s="34">
        <f t="shared" si="34"/>
        <v>0.065</v>
      </c>
      <c r="AV96" s="65">
        <f t="shared" si="35"/>
        <v>-1.700601813</v>
      </c>
      <c r="AW96" s="36">
        <f t="shared" si="36"/>
        <v>5777.590071</v>
      </c>
      <c r="AX96" s="35">
        <f t="shared" si="37"/>
        <v>-0.7993499348</v>
      </c>
      <c r="AY96" s="69">
        <f t="shared" si="38"/>
        <v>0.184</v>
      </c>
      <c r="AZ96" s="33">
        <v>11.68</v>
      </c>
      <c r="BA96" s="34">
        <f t="shared" si="39"/>
        <v>0.997</v>
      </c>
      <c r="BB96" s="65">
        <f t="shared" si="40"/>
        <v>3.030769462</v>
      </c>
      <c r="BC96" s="33">
        <v>48.84</v>
      </c>
      <c r="BD96" s="34">
        <f t="shared" si="41"/>
        <v>0.395</v>
      </c>
      <c r="BE96" s="65">
        <f t="shared" si="42"/>
        <v>-0.2527820645</v>
      </c>
      <c r="BF96" s="36">
        <f t="shared" si="43"/>
        <v>4729.10962</v>
      </c>
      <c r="BG96" s="35">
        <f t="shared" si="44"/>
        <v>1.352117458</v>
      </c>
      <c r="BH96" s="69">
        <f t="shared" si="45"/>
        <v>0.927</v>
      </c>
      <c r="BI96" s="33">
        <v>10.87</v>
      </c>
      <c r="BJ96" s="34">
        <f t="shared" si="46"/>
        <v>0.946</v>
      </c>
      <c r="BK96" s="65">
        <f t="shared" si="47"/>
        <v>1.570073064</v>
      </c>
      <c r="BL96" s="33">
        <v>70.0</v>
      </c>
      <c r="BM96" s="34">
        <f t="shared" si="48"/>
        <v>0.585</v>
      </c>
      <c r="BN96" s="65">
        <f t="shared" si="49"/>
        <v>0.2428631516</v>
      </c>
      <c r="BO96" s="36">
        <f t="shared" si="50"/>
        <v>6306.69151</v>
      </c>
      <c r="BP96" s="35">
        <f t="shared" si="51"/>
        <v>0.9554374741</v>
      </c>
      <c r="BQ96" s="69">
        <f t="shared" si="52"/>
        <v>0.839</v>
      </c>
      <c r="BR96" s="70">
        <f t="shared" si="53"/>
        <v>0.2193237301</v>
      </c>
      <c r="BS96" s="71">
        <f t="shared" si="54"/>
        <v>0.508</v>
      </c>
    </row>
    <row r="97">
      <c r="A97" s="28">
        <v>2025.0</v>
      </c>
      <c r="B97" s="29" t="s">
        <v>221</v>
      </c>
      <c r="C97" s="29" t="s">
        <v>23</v>
      </c>
      <c r="D97" s="30">
        <f t="array" ref="D97">INDEX(
  TP!C:C,
  MATCH(
    1,
    (TP!A:A = A97) * (TP!B:B = C97),
    0
  )
)
</f>
        <v>45.2</v>
      </c>
      <c r="E97" s="64">
        <f t="shared" si="59"/>
        <v>-2.109049471</v>
      </c>
      <c r="F97" s="32">
        <f t="shared" si="2"/>
        <v>0.291</v>
      </c>
      <c r="G97" s="33">
        <v>4.0</v>
      </c>
      <c r="H97" s="34">
        <f t="shared" si="3"/>
        <v>0.147</v>
      </c>
      <c r="I97" s="65">
        <f t="shared" si="4"/>
        <v>-0.9700189492</v>
      </c>
      <c r="J97" s="66">
        <f t="shared" si="55"/>
        <v>3.334251607</v>
      </c>
      <c r="K97" s="34">
        <f t="shared" si="6"/>
        <v>0.068</v>
      </c>
      <c r="L97" s="65">
        <f t="shared" si="7"/>
        <v>-1.36306697</v>
      </c>
      <c r="M97" s="33">
        <v>69.16</v>
      </c>
      <c r="N97" s="34">
        <f t="shared" si="8"/>
        <v>0.72</v>
      </c>
      <c r="O97" s="65">
        <f t="shared" si="9"/>
        <v>0.5592405317</v>
      </c>
      <c r="P97" s="36">
        <f t="shared" si="10"/>
        <v>4290.700473</v>
      </c>
      <c r="Q97" s="65">
        <f t="shared" si="11"/>
        <v>-0.947046737</v>
      </c>
      <c r="R97" s="40">
        <f t="shared" si="12"/>
        <v>0.133</v>
      </c>
      <c r="S97" s="33">
        <v>2.88</v>
      </c>
      <c r="T97" s="66">
        <f t="shared" si="13"/>
        <v>2.400661157</v>
      </c>
      <c r="U97" s="34">
        <f t="shared" si="14"/>
        <v>0.116</v>
      </c>
      <c r="V97" s="65">
        <f t="shared" si="15"/>
        <v>-0.8144294002</v>
      </c>
      <c r="W97" s="33">
        <v>61.04</v>
      </c>
      <c r="X97" s="34">
        <f t="shared" si="16"/>
        <v>0.573</v>
      </c>
      <c r="Y97" s="65">
        <f t="shared" si="17"/>
        <v>0.2708943818</v>
      </c>
      <c r="Z97" s="36">
        <f t="shared" si="18"/>
        <v>3612.191418</v>
      </c>
      <c r="AA97" s="35">
        <f t="shared" si="19"/>
        <v>-0.7098008501</v>
      </c>
      <c r="AB97" s="40">
        <f t="shared" si="20"/>
        <v>0.254</v>
      </c>
      <c r="AC97" s="33">
        <v>5.76</v>
      </c>
      <c r="AD97" s="40">
        <f t="shared" si="21"/>
        <v>0.308</v>
      </c>
      <c r="AE97" s="65">
        <f t="shared" si="22"/>
        <v>-0.5194374521</v>
      </c>
      <c r="AF97" s="67">
        <f t="shared" si="23"/>
        <v>-2.176285039</v>
      </c>
      <c r="AG97" s="68">
        <f t="shared" si="24"/>
        <v>0.138</v>
      </c>
      <c r="AH97" s="33">
        <v>14.18</v>
      </c>
      <c r="AI97" s="34">
        <f t="shared" si="25"/>
        <v>0.161</v>
      </c>
      <c r="AJ97" s="65">
        <f t="shared" si="26"/>
        <v>-0.8271318923</v>
      </c>
      <c r="AK97" s="33">
        <v>94.72</v>
      </c>
      <c r="AL97" s="34">
        <f t="shared" si="27"/>
        <v>0.472</v>
      </c>
      <c r="AM97" s="65">
        <f t="shared" si="28"/>
        <v>0.2014872569</v>
      </c>
      <c r="AN97" s="36">
        <f t="shared" si="29"/>
        <v>7252.282744</v>
      </c>
      <c r="AO97" s="35">
        <f t="shared" si="30"/>
        <v>-0.5575715394</v>
      </c>
      <c r="AP97" s="69">
        <f t="shared" si="31"/>
        <v>0.22</v>
      </c>
      <c r="AQ97" s="33">
        <v>18.1</v>
      </c>
      <c r="AR97" s="34">
        <f t="shared" si="32"/>
        <v>0.489</v>
      </c>
      <c r="AS97" s="65">
        <f t="shared" si="33"/>
        <v>-0.009989674211</v>
      </c>
      <c r="AT97" s="42">
        <v>70.66</v>
      </c>
      <c r="AU97" s="34">
        <f t="shared" si="34"/>
        <v>0.237</v>
      </c>
      <c r="AV97" s="65">
        <f t="shared" si="35"/>
        <v>-0.650299719</v>
      </c>
      <c r="AW97" s="36">
        <f t="shared" si="36"/>
        <v>6040.769741</v>
      </c>
      <c r="AX97" s="35">
        <f t="shared" si="37"/>
        <v>-0.4279409616</v>
      </c>
      <c r="AY97" s="69">
        <f t="shared" si="38"/>
        <v>0.305</v>
      </c>
      <c r="AZ97" s="33">
        <v>8.3</v>
      </c>
      <c r="BA97" s="34">
        <f t="shared" si="39"/>
        <v>0.898</v>
      </c>
      <c r="BB97" s="65">
        <f t="shared" si="40"/>
        <v>1.248785075</v>
      </c>
      <c r="BC97" s="33">
        <v>49.1</v>
      </c>
      <c r="BD97" s="34">
        <f t="shared" si="41"/>
        <v>0.41</v>
      </c>
      <c r="BE97" s="65">
        <f t="shared" si="42"/>
        <v>-0.2172207407</v>
      </c>
      <c r="BF97" s="36">
        <f t="shared" si="43"/>
        <v>4174.021982</v>
      </c>
      <c r="BG97" s="35">
        <f t="shared" si="44"/>
        <v>0.6391592092</v>
      </c>
      <c r="BH97" s="69">
        <f t="shared" si="45"/>
        <v>0.718</v>
      </c>
      <c r="BI97" s="33">
        <v>7.93</v>
      </c>
      <c r="BJ97" s="34">
        <f t="shared" si="46"/>
        <v>0.5</v>
      </c>
      <c r="BK97" s="65">
        <f t="shared" si="47"/>
        <v>-0.07222524921</v>
      </c>
      <c r="BL97" s="33">
        <v>73.11</v>
      </c>
      <c r="BM97" s="34">
        <f t="shared" si="48"/>
        <v>0.76</v>
      </c>
      <c r="BN97" s="65">
        <f t="shared" si="49"/>
        <v>0.7151529065</v>
      </c>
      <c r="BO97" s="36">
        <f t="shared" si="50"/>
        <v>5829.167144</v>
      </c>
      <c r="BP97" s="35">
        <f t="shared" si="51"/>
        <v>0.4135888602</v>
      </c>
      <c r="BQ97" s="69">
        <f t="shared" si="52"/>
        <v>0.636</v>
      </c>
      <c r="BR97" s="70">
        <f t="shared" si="53"/>
        <v>0.06723556835</v>
      </c>
      <c r="BS97" s="71">
        <f t="shared" si="54"/>
        <v>0.48</v>
      </c>
    </row>
    <row r="98">
      <c r="A98" s="28">
        <v>2025.0</v>
      </c>
      <c r="B98" s="29" t="s">
        <v>219</v>
      </c>
      <c r="C98" s="29" t="s">
        <v>23</v>
      </c>
      <c r="D98" s="30">
        <f t="array" ref="D98">INDEX(
  TP!C:C,
  MATCH(
    1,
    (TP!A:A = A98) * (TP!B:B = C98),
    0
  )
)
</f>
        <v>45.2</v>
      </c>
      <c r="E98" s="64">
        <f t="shared" si="59"/>
        <v>-2.381861758</v>
      </c>
      <c r="F98" s="32">
        <f t="shared" si="2"/>
        <v>0.254</v>
      </c>
      <c r="G98" s="33">
        <v>3.24</v>
      </c>
      <c r="H98" s="34">
        <f t="shared" si="3"/>
        <v>0.051</v>
      </c>
      <c r="I98" s="65">
        <f t="shared" si="4"/>
        <v>-1.519289863</v>
      </c>
      <c r="J98" s="66">
        <f t="shared" si="55"/>
        <v>2.700743802</v>
      </c>
      <c r="K98" s="34">
        <f t="shared" si="6"/>
        <v>0.014</v>
      </c>
      <c r="L98" s="65">
        <f t="shared" si="7"/>
        <v>-1.802818308</v>
      </c>
      <c r="M98" s="33">
        <v>75.64</v>
      </c>
      <c r="N98" s="34">
        <f t="shared" si="8"/>
        <v>0.955</v>
      </c>
      <c r="O98" s="65">
        <f t="shared" si="9"/>
        <v>1.691921966</v>
      </c>
      <c r="P98" s="36">
        <f t="shared" si="10"/>
        <v>4187.097972</v>
      </c>
      <c r="Q98" s="65">
        <f t="shared" si="11"/>
        <v>-1.077300926</v>
      </c>
      <c r="R98" s="40">
        <f t="shared" si="12"/>
        <v>0.105</v>
      </c>
      <c r="S98" s="33">
        <v>6.69</v>
      </c>
      <c r="T98" s="66">
        <f t="shared" si="13"/>
        <v>5.576535813</v>
      </c>
      <c r="U98" s="34">
        <f t="shared" si="14"/>
        <v>0.929</v>
      </c>
      <c r="V98" s="65">
        <f t="shared" si="15"/>
        <v>2.554450914</v>
      </c>
      <c r="W98" s="33">
        <v>51.55</v>
      </c>
      <c r="X98" s="34">
        <f t="shared" si="16"/>
        <v>0.218</v>
      </c>
      <c r="Y98" s="65">
        <f t="shared" si="17"/>
        <v>-0.8183574264</v>
      </c>
      <c r="Z98" s="36">
        <f t="shared" si="18"/>
        <v>4694.417099</v>
      </c>
      <c r="AA98" s="35">
        <f t="shared" si="19"/>
        <v>0.2803265864</v>
      </c>
      <c r="AB98" s="40">
        <f t="shared" si="20"/>
        <v>0.605</v>
      </c>
      <c r="AC98" s="33">
        <v>6.91</v>
      </c>
      <c r="AD98" s="40">
        <f t="shared" si="21"/>
        <v>0.672</v>
      </c>
      <c r="AE98" s="65">
        <f t="shared" si="22"/>
        <v>0.4014429536</v>
      </c>
      <c r="AF98" s="67">
        <f t="shared" si="23"/>
        <v>-0.3955313864</v>
      </c>
      <c r="AG98" s="68">
        <f t="shared" si="24"/>
        <v>0.418</v>
      </c>
      <c r="AH98" s="33">
        <v>15.75</v>
      </c>
      <c r="AI98" s="34">
        <f t="shared" si="25"/>
        <v>0.305</v>
      </c>
      <c r="AJ98" s="65">
        <f t="shared" si="26"/>
        <v>-0.5239867185</v>
      </c>
      <c r="AK98" s="33">
        <v>92.88</v>
      </c>
      <c r="AL98" s="34">
        <f t="shared" si="27"/>
        <v>0.26</v>
      </c>
      <c r="AM98" s="65">
        <f t="shared" si="28"/>
        <v>-0.3428566764</v>
      </c>
      <c r="AN98" s="36">
        <f t="shared" si="29"/>
        <v>7368.72064</v>
      </c>
      <c r="AO98" s="35">
        <f t="shared" si="30"/>
        <v>-0.4336167197</v>
      </c>
      <c r="AP98" s="69">
        <f t="shared" si="31"/>
        <v>0.277</v>
      </c>
      <c r="AQ98" s="33">
        <v>17.12</v>
      </c>
      <c r="AR98" s="34">
        <f t="shared" si="32"/>
        <v>0.387</v>
      </c>
      <c r="AS98" s="65">
        <f t="shared" si="33"/>
        <v>-0.3010623424</v>
      </c>
      <c r="AT98" s="42">
        <v>65.05</v>
      </c>
      <c r="AU98" s="34">
        <f t="shared" si="34"/>
        <v>0.076</v>
      </c>
      <c r="AV98" s="65">
        <f t="shared" si="35"/>
        <v>-1.608380166</v>
      </c>
      <c r="AW98" s="36">
        <f t="shared" si="36"/>
        <v>5461.862437</v>
      </c>
      <c r="AX98" s="35">
        <f t="shared" si="37"/>
        <v>-1.244916554</v>
      </c>
      <c r="AY98" s="69">
        <f t="shared" si="38"/>
        <v>0.099</v>
      </c>
      <c r="AZ98" s="33">
        <v>8.6</v>
      </c>
      <c r="BA98" s="34">
        <f t="shared" si="39"/>
        <v>0.907</v>
      </c>
      <c r="BB98" s="65">
        <f t="shared" si="40"/>
        <v>1.406949369</v>
      </c>
      <c r="BC98" s="33">
        <v>43.96</v>
      </c>
      <c r="BD98" s="34">
        <f t="shared" si="41"/>
        <v>0.161</v>
      </c>
      <c r="BE98" s="65">
        <f t="shared" si="42"/>
        <v>-0.9202407577</v>
      </c>
      <c r="BF98" s="36">
        <f t="shared" si="43"/>
        <v>3790.271939</v>
      </c>
      <c r="BG98" s="35">
        <f t="shared" si="44"/>
        <v>0.1462681045</v>
      </c>
      <c r="BH98" s="69">
        <f t="shared" si="45"/>
        <v>0.531</v>
      </c>
      <c r="BI98" s="33">
        <v>7.69</v>
      </c>
      <c r="BJ98" s="34">
        <f t="shared" si="46"/>
        <v>0.438</v>
      </c>
      <c r="BK98" s="65">
        <f t="shared" si="47"/>
        <v>-0.2062904177</v>
      </c>
      <c r="BL98" s="33">
        <v>64.32</v>
      </c>
      <c r="BM98" s="34">
        <f t="shared" si="48"/>
        <v>0.251</v>
      </c>
      <c r="BN98" s="65">
        <f t="shared" si="49"/>
        <v>-0.6197110631</v>
      </c>
      <c r="BO98" s="36">
        <f t="shared" si="50"/>
        <v>5064.514536</v>
      </c>
      <c r="BP98" s="35">
        <f t="shared" si="51"/>
        <v>-0.4540652025</v>
      </c>
      <c r="BQ98" s="69">
        <f t="shared" si="52"/>
        <v>0.308</v>
      </c>
      <c r="BR98" s="70">
        <f t="shared" si="53"/>
        <v>-1.986330372</v>
      </c>
      <c r="BS98" s="71">
        <f t="shared" si="54"/>
        <v>0.234</v>
      </c>
    </row>
    <row r="99">
      <c r="A99" s="28">
        <v>2025.0</v>
      </c>
      <c r="B99" s="29" t="s">
        <v>222</v>
      </c>
      <c r="C99" s="29" t="s">
        <v>23</v>
      </c>
      <c r="D99" s="30">
        <f t="array" ref="D99">INDEX(
  TP!C:C,
  MATCH(
    1,
    (TP!A:A = A99) * (TP!B:B = C99),
    0
  )
)
</f>
        <v>45.2</v>
      </c>
      <c r="E99" s="64">
        <f t="shared" si="59"/>
        <v>-5.207166401</v>
      </c>
      <c r="F99" s="32">
        <f t="shared" si="2"/>
        <v>0.088</v>
      </c>
      <c r="G99" s="33">
        <v>4.27</v>
      </c>
      <c r="H99" s="34">
        <f t="shared" si="3"/>
        <v>0.209</v>
      </c>
      <c r="I99" s="65">
        <f t="shared" si="4"/>
        <v>-0.7748832297</v>
      </c>
      <c r="J99" s="66">
        <f t="shared" si="55"/>
        <v>3.559313591</v>
      </c>
      <c r="K99" s="34">
        <f t="shared" si="6"/>
        <v>0.108</v>
      </c>
      <c r="L99" s="65">
        <f t="shared" si="7"/>
        <v>-1.206839521</v>
      </c>
      <c r="M99" s="33">
        <v>67.57</v>
      </c>
      <c r="N99" s="34">
        <f t="shared" si="8"/>
        <v>0.627</v>
      </c>
      <c r="O99" s="65">
        <f t="shared" si="9"/>
        <v>0.2813140687</v>
      </c>
      <c r="P99" s="36">
        <f t="shared" si="10"/>
        <v>4336.760219</v>
      </c>
      <c r="Q99" s="65">
        <f t="shared" si="11"/>
        <v>-0.8891381456</v>
      </c>
      <c r="R99" s="40">
        <f t="shared" si="12"/>
        <v>0.158</v>
      </c>
      <c r="S99" s="33">
        <v>4.54</v>
      </c>
      <c r="T99" s="66">
        <f t="shared" si="13"/>
        <v>3.784375574</v>
      </c>
      <c r="U99" s="34">
        <f t="shared" si="14"/>
        <v>0.528</v>
      </c>
      <c r="V99" s="65">
        <f t="shared" si="15"/>
        <v>0.653376721</v>
      </c>
      <c r="W99" s="33">
        <v>51.69</v>
      </c>
      <c r="X99" s="34">
        <f t="shared" si="16"/>
        <v>0.223</v>
      </c>
      <c r="Y99" s="65">
        <f t="shared" si="17"/>
        <v>-0.8022883797</v>
      </c>
      <c r="Z99" s="36">
        <f t="shared" si="18"/>
        <v>3912.055662</v>
      </c>
      <c r="AA99" s="35">
        <f t="shared" si="19"/>
        <v>-0.435455286</v>
      </c>
      <c r="AB99" s="40">
        <f t="shared" si="20"/>
        <v>0.336</v>
      </c>
      <c r="AC99" s="33">
        <v>5.95</v>
      </c>
      <c r="AD99" s="40">
        <f t="shared" si="21"/>
        <v>0.381</v>
      </c>
      <c r="AE99" s="65">
        <f t="shared" si="22"/>
        <v>-0.3672919938</v>
      </c>
      <c r="AF99" s="67">
        <f t="shared" si="23"/>
        <v>-1.691885425</v>
      </c>
      <c r="AG99" s="68">
        <f t="shared" si="24"/>
        <v>0.195</v>
      </c>
      <c r="AH99" s="33">
        <v>10.46</v>
      </c>
      <c r="AI99" s="34">
        <f t="shared" si="25"/>
        <v>0.051</v>
      </c>
      <c r="AJ99" s="65">
        <f t="shared" si="26"/>
        <v>-1.545412177</v>
      </c>
      <c r="AK99" s="33">
        <v>93.75</v>
      </c>
      <c r="AL99" s="34">
        <f t="shared" si="27"/>
        <v>0.35</v>
      </c>
      <c r="AM99" s="65">
        <f t="shared" si="28"/>
        <v>-0.08547666448</v>
      </c>
      <c r="AN99" s="36">
        <f t="shared" si="29"/>
        <v>6436.149947</v>
      </c>
      <c r="AO99" s="35">
        <f t="shared" si="30"/>
        <v>-1.426391712</v>
      </c>
      <c r="AP99" s="69">
        <f t="shared" si="31"/>
        <v>0.056</v>
      </c>
      <c r="AQ99" s="33">
        <v>16.99</v>
      </c>
      <c r="AR99" s="34">
        <f t="shared" si="32"/>
        <v>0.364</v>
      </c>
      <c r="AS99" s="65">
        <f t="shared" si="33"/>
        <v>-0.3396740229</v>
      </c>
      <c r="AT99" s="42">
        <v>62.67</v>
      </c>
      <c r="AU99" s="34">
        <f t="shared" si="34"/>
        <v>0.045</v>
      </c>
      <c r="AV99" s="65">
        <f t="shared" si="35"/>
        <v>-2.014838537</v>
      </c>
      <c r="AW99" s="36">
        <f t="shared" si="36"/>
        <v>5248.949703</v>
      </c>
      <c r="AX99" s="35">
        <f t="shared" si="37"/>
        <v>-1.545386951</v>
      </c>
      <c r="AY99" s="69">
        <f t="shared" si="38"/>
        <v>0.068</v>
      </c>
      <c r="AZ99" s="33">
        <v>7.46</v>
      </c>
      <c r="BA99" s="34">
        <f t="shared" si="39"/>
        <v>0.791</v>
      </c>
      <c r="BB99" s="65">
        <f t="shared" si="40"/>
        <v>0.8059250497</v>
      </c>
      <c r="BC99" s="33">
        <v>42.78</v>
      </c>
      <c r="BD99" s="34">
        <f t="shared" si="41"/>
        <v>0.136</v>
      </c>
      <c r="BE99" s="65">
        <f t="shared" si="42"/>
        <v>-1.081634458</v>
      </c>
      <c r="BF99" s="36">
        <f t="shared" si="43"/>
        <v>3482.372735</v>
      </c>
      <c r="BG99" s="35">
        <f t="shared" si="44"/>
        <v>-0.2491996782</v>
      </c>
      <c r="BH99" s="69">
        <f t="shared" si="45"/>
        <v>0.398</v>
      </c>
      <c r="BI99" s="33">
        <v>8.27</v>
      </c>
      <c r="BJ99" s="34">
        <f t="shared" si="46"/>
        <v>0.565</v>
      </c>
      <c r="BK99" s="65">
        <f t="shared" si="47"/>
        <v>0.1177004061</v>
      </c>
      <c r="BL99" s="33">
        <v>64.19</v>
      </c>
      <c r="BM99" s="34">
        <f t="shared" si="48"/>
        <v>0.237</v>
      </c>
      <c r="BN99" s="65">
        <f t="shared" si="49"/>
        <v>-0.6394530786</v>
      </c>
      <c r="BO99" s="36">
        <f t="shared" si="50"/>
        <v>5205.311277</v>
      </c>
      <c r="BP99" s="35">
        <f t="shared" si="51"/>
        <v>-0.294302634</v>
      </c>
      <c r="BQ99" s="69">
        <f t="shared" si="52"/>
        <v>0.373</v>
      </c>
      <c r="BR99" s="70">
        <f t="shared" si="53"/>
        <v>-3.515280976</v>
      </c>
      <c r="BS99" s="71">
        <f t="shared" si="54"/>
        <v>0.136</v>
      </c>
      <c r="BT99" s="45"/>
    </row>
    <row r="100">
      <c r="A100" s="28">
        <v>2022.0</v>
      </c>
      <c r="B100" s="29" t="s">
        <v>223</v>
      </c>
      <c r="C100" s="29" t="s">
        <v>21</v>
      </c>
      <c r="D100" s="30">
        <f t="array" ref="D100">INDEX(
  TP!C:C,
  MATCH(
    1,
    (TP!A:A = A100) * (TP!B:B = C100),
    0
  )
)
</f>
        <v>46.6</v>
      </c>
      <c r="E100" s="64">
        <f t="shared" si="59"/>
        <v>0.6845804795</v>
      </c>
      <c r="F100" s="32">
        <f t="shared" si="2"/>
        <v>0.551</v>
      </c>
      <c r="G100" s="33">
        <v>3.05</v>
      </c>
      <c r="H100" s="34">
        <f t="shared" si="3"/>
        <v>0.017</v>
      </c>
      <c r="I100" s="65">
        <f t="shared" si="4"/>
        <v>-1.656607592</v>
      </c>
      <c r="J100" s="66">
        <f t="shared" si="55"/>
        <v>2.688753596</v>
      </c>
      <c r="K100" s="34">
        <f t="shared" si="6"/>
        <v>0.008</v>
      </c>
      <c r="L100" s="65">
        <f t="shared" si="7"/>
        <v>-1.811141346</v>
      </c>
      <c r="M100" s="33">
        <v>68.48</v>
      </c>
      <c r="N100" s="34">
        <f t="shared" si="8"/>
        <v>0.695</v>
      </c>
      <c r="O100" s="65">
        <f t="shared" si="9"/>
        <v>0.4403788998</v>
      </c>
      <c r="P100" s="36">
        <f t="shared" si="10"/>
        <v>3781.350656</v>
      </c>
      <c r="Q100" s="65">
        <f t="shared" si="11"/>
        <v>-1.587426523</v>
      </c>
      <c r="R100" s="40">
        <f t="shared" si="12"/>
        <v>0.045</v>
      </c>
      <c r="S100" s="33">
        <v>1.62</v>
      </c>
      <c r="T100" s="66">
        <f t="shared" si="13"/>
        <v>1.428124861</v>
      </c>
      <c r="U100" s="34">
        <f t="shared" si="14"/>
        <v>0.003</v>
      </c>
      <c r="V100" s="65">
        <f t="shared" si="15"/>
        <v>-1.928547299</v>
      </c>
      <c r="W100" s="33">
        <v>69.39</v>
      </c>
      <c r="X100" s="34">
        <f t="shared" si="16"/>
        <v>0.901</v>
      </c>
      <c r="Y100" s="65">
        <f t="shared" si="17"/>
        <v>1.229298238</v>
      </c>
      <c r="Z100" s="36">
        <f t="shared" si="18"/>
        <v>2976.215801</v>
      </c>
      <c r="AA100" s="35">
        <f t="shared" si="19"/>
        <v>-1.291654449</v>
      </c>
      <c r="AB100" s="40">
        <f t="shared" si="20"/>
        <v>0.105</v>
      </c>
      <c r="AC100" s="33">
        <v>6.57</v>
      </c>
      <c r="AD100" s="40">
        <f t="shared" si="21"/>
        <v>0.59</v>
      </c>
      <c r="AE100" s="65">
        <f t="shared" si="22"/>
        <v>0.1291826597</v>
      </c>
      <c r="AF100" s="67">
        <f t="shared" si="23"/>
        <v>-2.749898313</v>
      </c>
      <c r="AG100" s="68">
        <f t="shared" si="24"/>
        <v>0.085</v>
      </c>
      <c r="AH100" s="33">
        <v>17.76</v>
      </c>
      <c r="AI100" s="34">
        <f t="shared" si="25"/>
        <v>0.466</v>
      </c>
      <c r="AJ100" s="65">
        <f t="shared" si="26"/>
        <v>-0.1358836616</v>
      </c>
      <c r="AK100" s="33">
        <v>96.08</v>
      </c>
      <c r="AL100" s="34">
        <f t="shared" si="27"/>
        <v>0.726</v>
      </c>
      <c r="AM100" s="65">
        <f t="shared" si="28"/>
        <v>0.6038284249</v>
      </c>
      <c r="AN100" s="36">
        <f t="shared" si="29"/>
        <v>7929.102577</v>
      </c>
      <c r="AO100" s="35">
        <f t="shared" si="30"/>
        <v>0.1629419945</v>
      </c>
      <c r="AP100" s="69">
        <f t="shared" si="31"/>
        <v>0.551</v>
      </c>
      <c r="AQ100" s="33">
        <v>19.75</v>
      </c>
      <c r="AR100" s="34">
        <f t="shared" si="32"/>
        <v>0.703</v>
      </c>
      <c r="AS100" s="65">
        <f t="shared" si="33"/>
        <v>0.4800816549</v>
      </c>
      <c r="AT100" s="42">
        <v>73.83</v>
      </c>
      <c r="AU100" s="34">
        <f t="shared" si="34"/>
        <v>0.429</v>
      </c>
      <c r="AV100" s="65">
        <f t="shared" si="35"/>
        <v>-0.1089244933</v>
      </c>
      <c r="AW100" s="36">
        <f t="shared" si="36"/>
        <v>6489.075379</v>
      </c>
      <c r="AX100" s="35">
        <f t="shared" si="37"/>
        <v>0.2047246856</v>
      </c>
      <c r="AY100" s="69">
        <f t="shared" si="38"/>
        <v>0.582</v>
      </c>
      <c r="AZ100" s="33">
        <v>10.47</v>
      </c>
      <c r="BA100" s="34">
        <f t="shared" si="39"/>
        <v>0.989</v>
      </c>
      <c r="BB100" s="65">
        <f t="shared" si="40"/>
        <v>2.39284014</v>
      </c>
      <c r="BC100" s="33">
        <v>57.91</v>
      </c>
      <c r="BD100" s="34">
        <f t="shared" si="41"/>
        <v>0.847</v>
      </c>
      <c r="BE100" s="65">
        <f t="shared" si="42"/>
        <v>0.9877610394</v>
      </c>
      <c r="BF100" s="36">
        <f t="shared" si="43"/>
        <v>5385.943355</v>
      </c>
      <c r="BG100" s="35">
        <f t="shared" si="44"/>
        <v>2.195759069</v>
      </c>
      <c r="BH100" s="69">
        <f t="shared" si="45"/>
        <v>0.992</v>
      </c>
      <c r="BI100" s="33">
        <v>9.38</v>
      </c>
      <c r="BJ100" s="34">
        <f t="shared" si="46"/>
        <v>0.766</v>
      </c>
      <c r="BK100" s="65">
        <f t="shared" si="47"/>
        <v>0.7377518103</v>
      </c>
      <c r="BL100" s="33">
        <v>73.14</v>
      </c>
      <c r="BM100" s="34">
        <f t="shared" si="48"/>
        <v>0.763</v>
      </c>
      <c r="BN100" s="65">
        <f t="shared" si="49"/>
        <v>0.7197087563</v>
      </c>
      <c r="BO100" s="36">
        <f t="shared" si="50"/>
        <v>6232.324572</v>
      </c>
      <c r="BP100" s="35">
        <f t="shared" si="51"/>
        <v>0.871053043</v>
      </c>
      <c r="BQ100" s="69">
        <f t="shared" si="52"/>
        <v>0.802</v>
      </c>
      <c r="BR100" s="70">
        <f t="shared" si="53"/>
        <v>3.434478792</v>
      </c>
      <c r="BS100" s="71">
        <f t="shared" si="54"/>
        <v>0.876</v>
      </c>
      <c r="BT100" s="45"/>
    </row>
    <row r="101">
      <c r="A101" s="28">
        <v>2022.0</v>
      </c>
      <c r="B101" s="29" t="s">
        <v>224</v>
      </c>
      <c r="C101" s="29" t="s">
        <v>21</v>
      </c>
      <c r="D101" s="30">
        <f t="array" ref="D101">INDEX(
  TP!C:C,
  MATCH(
    1,
    (TP!A:A = A101) * (TP!B:B = C101),
    0
  )
)
</f>
        <v>46.6</v>
      </c>
      <c r="E101" s="64">
        <f t="shared" si="59"/>
        <v>-0.614545756</v>
      </c>
      <c r="F101" s="32">
        <f t="shared" si="2"/>
        <v>0.412</v>
      </c>
      <c r="G101" s="33">
        <v>4.66</v>
      </c>
      <c r="H101" s="34">
        <f t="shared" si="3"/>
        <v>0.322</v>
      </c>
      <c r="I101" s="65">
        <f t="shared" si="4"/>
        <v>-0.4930205237</v>
      </c>
      <c r="J101" s="66">
        <f t="shared" si="55"/>
        <v>4.108062871</v>
      </c>
      <c r="K101" s="34">
        <f t="shared" si="6"/>
        <v>0.207</v>
      </c>
      <c r="L101" s="65">
        <f t="shared" si="7"/>
        <v>-0.8259235666</v>
      </c>
      <c r="M101" s="33">
        <v>64.0</v>
      </c>
      <c r="N101" s="34">
        <f t="shared" si="8"/>
        <v>0.364</v>
      </c>
      <c r="O101" s="65">
        <f t="shared" si="9"/>
        <v>-0.3427094991</v>
      </c>
      <c r="P101" s="36">
        <f t="shared" si="10"/>
        <v>4415.325415</v>
      </c>
      <c r="Q101" s="65">
        <f t="shared" si="11"/>
        <v>-0.7903620957</v>
      </c>
      <c r="R101" s="40">
        <f t="shared" si="12"/>
        <v>0.203</v>
      </c>
      <c r="S101" s="33">
        <v>2.35</v>
      </c>
      <c r="T101" s="66">
        <f t="shared" si="13"/>
        <v>2.071662607</v>
      </c>
      <c r="U101" s="34">
        <f t="shared" si="14"/>
        <v>0.056</v>
      </c>
      <c r="V101" s="65">
        <f t="shared" si="15"/>
        <v>-1.283066294</v>
      </c>
      <c r="W101" s="33">
        <v>55.56</v>
      </c>
      <c r="X101" s="34">
        <f t="shared" si="16"/>
        <v>0.342</v>
      </c>
      <c r="Y101" s="65">
        <f t="shared" si="17"/>
        <v>-0.3580940175</v>
      </c>
      <c r="Z101" s="36">
        <f t="shared" si="18"/>
        <v>3014.569849</v>
      </c>
      <c r="AA101" s="35">
        <f t="shared" si="19"/>
        <v>-1.256564361</v>
      </c>
      <c r="AB101" s="40">
        <f t="shared" si="20"/>
        <v>0.116</v>
      </c>
      <c r="AC101" s="33">
        <v>5.48</v>
      </c>
      <c r="AD101" s="40">
        <f t="shared" si="21"/>
        <v>0.237</v>
      </c>
      <c r="AE101" s="65">
        <f t="shared" si="22"/>
        <v>-0.7436518117</v>
      </c>
      <c r="AF101" s="67">
        <f t="shared" si="23"/>
        <v>-2.790578268</v>
      </c>
      <c r="AG101" s="68">
        <f t="shared" si="24"/>
        <v>0.071</v>
      </c>
      <c r="AH101" s="33">
        <v>22.68</v>
      </c>
      <c r="AI101" s="34">
        <f t="shared" si="25"/>
        <v>0.808</v>
      </c>
      <c r="AJ101" s="65">
        <f t="shared" si="26"/>
        <v>0.8140999405</v>
      </c>
      <c r="AK101" s="33">
        <v>97.37</v>
      </c>
      <c r="AL101" s="34">
        <f t="shared" si="27"/>
        <v>0.91</v>
      </c>
      <c r="AM101" s="65">
        <f t="shared" si="28"/>
        <v>0.9854608564</v>
      </c>
      <c r="AN101" s="36">
        <f t="shared" si="29"/>
        <v>8673.926654</v>
      </c>
      <c r="AO101" s="35">
        <f t="shared" si="30"/>
        <v>0.9558499456</v>
      </c>
      <c r="AP101" s="69">
        <f t="shared" si="31"/>
        <v>0.85</v>
      </c>
      <c r="AQ101" s="33">
        <v>19.88</v>
      </c>
      <c r="AR101" s="34">
        <f t="shared" si="32"/>
        <v>0.709</v>
      </c>
      <c r="AS101" s="65">
        <f t="shared" si="33"/>
        <v>0.5186933353</v>
      </c>
      <c r="AT101" s="42">
        <v>81.61</v>
      </c>
      <c r="AU101" s="34">
        <f t="shared" si="34"/>
        <v>0.907</v>
      </c>
      <c r="AV101" s="65">
        <f t="shared" si="35"/>
        <v>1.219750351</v>
      </c>
      <c r="AW101" s="36">
        <f t="shared" si="36"/>
        <v>7187.648598</v>
      </c>
      <c r="AX101" s="35">
        <f t="shared" si="37"/>
        <v>1.190577283</v>
      </c>
      <c r="AY101" s="69">
        <f t="shared" si="38"/>
        <v>0.884</v>
      </c>
      <c r="AZ101" s="33">
        <v>4.96</v>
      </c>
      <c r="BA101" s="34">
        <f t="shared" si="39"/>
        <v>0.322</v>
      </c>
      <c r="BB101" s="65">
        <f t="shared" si="40"/>
        <v>-0.5121107393</v>
      </c>
      <c r="BC101" s="33">
        <v>52.63</v>
      </c>
      <c r="BD101" s="34">
        <f t="shared" si="41"/>
        <v>0.588</v>
      </c>
      <c r="BE101" s="65">
        <f t="shared" si="42"/>
        <v>0.2655926173</v>
      </c>
      <c r="BF101" s="36">
        <f t="shared" si="43"/>
        <v>3581.412216</v>
      </c>
      <c r="BG101" s="35">
        <f t="shared" si="44"/>
        <v>-0.1219927102</v>
      </c>
      <c r="BH101" s="69">
        <f t="shared" si="45"/>
        <v>0.438</v>
      </c>
      <c r="BI101" s="33">
        <v>7.2</v>
      </c>
      <c r="BJ101" s="34">
        <f t="shared" si="46"/>
        <v>0.339</v>
      </c>
      <c r="BK101" s="65">
        <f t="shared" si="47"/>
        <v>-0.4800068033</v>
      </c>
      <c r="BL101" s="33">
        <v>73.06</v>
      </c>
      <c r="BM101" s="34">
        <f t="shared" si="48"/>
        <v>0.757</v>
      </c>
      <c r="BN101" s="65">
        <f t="shared" si="49"/>
        <v>0.7075598237</v>
      </c>
      <c r="BO101" s="36">
        <f t="shared" si="50"/>
        <v>5598.277889</v>
      </c>
      <c r="BP101" s="35">
        <f t="shared" si="51"/>
        <v>0.1515979932</v>
      </c>
      <c r="BQ101" s="69">
        <f t="shared" si="52"/>
        <v>0.556</v>
      </c>
      <c r="BR101" s="70">
        <f t="shared" si="53"/>
        <v>2.176032512</v>
      </c>
      <c r="BS101" s="71">
        <f t="shared" si="54"/>
        <v>0.757</v>
      </c>
      <c r="BT101" s="45"/>
    </row>
    <row r="102">
      <c r="A102" s="28">
        <v>2023.0</v>
      </c>
      <c r="B102" s="29" t="s">
        <v>200</v>
      </c>
      <c r="C102" s="29" t="s">
        <v>21</v>
      </c>
      <c r="D102" s="30">
        <f t="array" ref="D102">INDEX(
  TP!C:C,
  MATCH(
    1,
    (TP!A:A = A102) * (TP!B:B = C102),
    0
  )
)
</f>
        <v>45.37</v>
      </c>
      <c r="E102" s="64">
        <f t="shared" si="59"/>
        <v>6.896327172</v>
      </c>
      <c r="F102" s="32">
        <f t="shared" si="2"/>
        <v>0.983</v>
      </c>
      <c r="G102" s="33">
        <v>6.36</v>
      </c>
      <c r="H102" s="34">
        <f t="shared" si="3"/>
        <v>0.78</v>
      </c>
      <c r="I102" s="65">
        <f t="shared" si="4"/>
        <v>0.7356117844</v>
      </c>
      <c r="J102" s="66">
        <f t="shared" si="55"/>
        <v>5.338289821</v>
      </c>
      <c r="K102" s="34">
        <f t="shared" si="6"/>
        <v>0.567</v>
      </c>
      <c r="L102" s="65">
        <f t="shared" si="7"/>
        <v>0.02804215085</v>
      </c>
      <c r="M102" s="33">
        <v>70.79</v>
      </c>
      <c r="N102" s="34">
        <f t="shared" si="8"/>
        <v>0.819</v>
      </c>
      <c r="O102" s="65">
        <f t="shared" si="9"/>
        <v>0.8441588554</v>
      </c>
      <c r="P102" s="36">
        <f t="shared" si="10"/>
        <v>5529.979303</v>
      </c>
      <c r="Q102" s="65">
        <f t="shared" si="11"/>
        <v>0.6110359121</v>
      </c>
      <c r="R102" s="40">
        <f t="shared" si="12"/>
        <v>0.754</v>
      </c>
      <c r="S102" s="33">
        <v>5.6</v>
      </c>
      <c r="T102" s="66">
        <f t="shared" si="13"/>
        <v>4.700380974</v>
      </c>
      <c r="U102" s="34">
        <f t="shared" si="14"/>
        <v>0.811</v>
      </c>
      <c r="V102" s="65">
        <f t="shared" si="15"/>
        <v>1.590650509</v>
      </c>
      <c r="W102" s="33">
        <v>74.16</v>
      </c>
      <c r="X102" s="34">
        <f t="shared" si="16"/>
        <v>0.975</v>
      </c>
      <c r="Y102" s="65">
        <f t="shared" si="17"/>
        <v>1.776793615</v>
      </c>
      <c r="Z102" s="36">
        <f t="shared" si="18"/>
        <v>6240.76012</v>
      </c>
      <c r="AA102" s="35">
        <f t="shared" si="19"/>
        <v>1.695074619</v>
      </c>
      <c r="AB102" s="40">
        <f t="shared" si="20"/>
        <v>0.963</v>
      </c>
      <c r="AC102" s="33">
        <v>8.12</v>
      </c>
      <c r="AD102" s="40">
        <f t="shared" si="21"/>
        <v>0.898</v>
      </c>
      <c r="AE102" s="65">
        <f t="shared" si="22"/>
        <v>1.370369293</v>
      </c>
      <c r="AF102" s="67">
        <f t="shared" si="23"/>
        <v>3.676479824</v>
      </c>
      <c r="AG102" s="68">
        <f t="shared" si="24"/>
        <v>0.98</v>
      </c>
      <c r="AH102" s="33">
        <v>24.73</v>
      </c>
      <c r="AI102" s="34">
        <f t="shared" si="25"/>
        <v>0.89</v>
      </c>
      <c r="AJ102" s="65">
        <f t="shared" si="26"/>
        <v>1.209926441</v>
      </c>
      <c r="AK102" s="33">
        <v>94.78</v>
      </c>
      <c r="AL102" s="34">
        <f t="shared" si="27"/>
        <v>0.477</v>
      </c>
      <c r="AM102" s="65">
        <f t="shared" si="28"/>
        <v>0.2192376025</v>
      </c>
      <c r="AN102" s="36">
        <f t="shared" si="29"/>
        <v>8664.718678</v>
      </c>
      <c r="AO102" s="35">
        <f t="shared" si="30"/>
        <v>0.9460475265</v>
      </c>
      <c r="AP102" s="69">
        <f t="shared" si="31"/>
        <v>0.847</v>
      </c>
      <c r="AQ102" s="33">
        <v>23.13</v>
      </c>
      <c r="AR102" s="34">
        <f t="shared" si="32"/>
        <v>0.938</v>
      </c>
      <c r="AS102" s="65">
        <f t="shared" si="33"/>
        <v>1.483985347</v>
      </c>
      <c r="AT102" s="42">
        <v>78.23</v>
      </c>
      <c r="AU102" s="34">
        <f t="shared" si="34"/>
        <v>0.732</v>
      </c>
      <c r="AV102" s="65">
        <f t="shared" si="35"/>
        <v>0.6425111511</v>
      </c>
      <c r="AW102" s="36">
        <f t="shared" si="36"/>
        <v>7217.963532</v>
      </c>
      <c r="AX102" s="35">
        <f t="shared" si="37"/>
        <v>1.23335885</v>
      </c>
      <c r="AY102" s="69">
        <f t="shared" si="38"/>
        <v>0.89</v>
      </c>
      <c r="AZ102" s="33">
        <v>7.55</v>
      </c>
      <c r="BA102" s="34">
        <f t="shared" si="39"/>
        <v>0.811</v>
      </c>
      <c r="BB102" s="65">
        <f t="shared" si="40"/>
        <v>0.8533743381</v>
      </c>
      <c r="BC102" s="33">
        <v>55.83</v>
      </c>
      <c r="BD102" s="34">
        <f t="shared" si="41"/>
        <v>0.743</v>
      </c>
      <c r="BE102" s="65">
        <f t="shared" si="42"/>
        <v>0.7032704489</v>
      </c>
      <c r="BF102" s="36">
        <f t="shared" si="43"/>
        <v>4567.189284</v>
      </c>
      <c r="BG102" s="35">
        <f t="shared" si="44"/>
        <v>1.144145903</v>
      </c>
      <c r="BH102" s="69">
        <f t="shared" si="45"/>
        <v>0.89</v>
      </c>
      <c r="BI102" s="33">
        <v>10.04</v>
      </c>
      <c r="BJ102" s="34">
        <f t="shared" si="46"/>
        <v>0.867</v>
      </c>
      <c r="BK102" s="65">
        <f t="shared" si="47"/>
        <v>1.106431024</v>
      </c>
      <c r="BL102" s="33">
        <v>61.44</v>
      </c>
      <c r="BM102" s="34">
        <f t="shared" si="48"/>
        <v>0.153</v>
      </c>
      <c r="BN102" s="65">
        <f t="shared" si="49"/>
        <v>-1.057072637</v>
      </c>
      <c r="BO102" s="36">
        <f t="shared" si="50"/>
        <v>5373.282634</v>
      </c>
      <c r="BP102" s="35">
        <f t="shared" si="51"/>
        <v>-0.1037049316</v>
      </c>
      <c r="BQ102" s="69">
        <f t="shared" si="52"/>
        <v>0.46</v>
      </c>
      <c r="BR102" s="70">
        <f t="shared" si="53"/>
        <v>3.219847348</v>
      </c>
      <c r="BS102" s="71">
        <f t="shared" si="54"/>
        <v>0.856</v>
      </c>
    </row>
    <row r="103">
      <c r="A103" s="28">
        <v>2023.0</v>
      </c>
      <c r="B103" s="29" t="s">
        <v>223</v>
      </c>
      <c r="C103" s="29" t="s">
        <v>21</v>
      </c>
      <c r="D103" s="30">
        <f t="array" ref="D103">INDEX(
  TP!C:C,
  MATCH(
    1,
    (TP!A:A = A103) * (TP!B:B = C103),
    0
  )
)
</f>
        <v>45.37</v>
      </c>
      <c r="E103" s="64">
        <f t="shared" si="59"/>
        <v>1.307078767</v>
      </c>
      <c r="F103" s="32">
        <f t="shared" si="2"/>
        <v>0.596</v>
      </c>
      <c r="G103" s="33">
        <v>3.54</v>
      </c>
      <c r="H103" s="34">
        <f t="shared" si="3"/>
        <v>0.088</v>
      </c>
      <c r="I103" s="65">
        <f t="shared" si="4"/>
        <v>-1.302472397</v>
      </c>
      <c r="J103" s="66">
        <f t="shared" si="55"/>
        <v>2.971312259</v>
      </c>
      <c r="K103" s="34">
        <f t="shared" si="6"/>
        <v>0.023</v>
      </c>
      <c r="L103" s="65">
        <f t="shared" si="7"/>
        <v>-1.615002405</v>
      </c>
      <c r="M103" s="33">
        <v>63.64</v>
      </c>
      <c r="N103" s="34">
        <f t="shared" si="8"/>
        <v>0.342</v>
      </c>
      <c r="O103" s="65">
        <f t="shared" si="9"/>
        <v>-0.4056362454</v>
      </c>
      <c r="P103" s="36">
        <f t="shared" si="10"/>
        <v>3712.799545</v>
      </c>
      <c r="Q103" s="65">
        <f t="shared" si="11"/>
        <v>-1.67361237</v>
      </c>
      <c r="R103" s="40">
        <f t="shared" si="12"/>
        <v>0.034</v>
      </c>
      <c r="S103" s="33">
        <v>2.62</v>
      </c>
      <c r="T103" s="66">
        <f t="shared" si="13"/>
        <v>2.199106813</v>
      </c>
      <c r="U103" s="34">
        <f t="shared" si="14"/>
        <v>0.082</v>
      </c>
      <c r="V103" s="65">
        <f t="shared" si="15"/>
        <v>-1.044326744</v>
      </c>
      <c r="W103" s="33">
        <v>47.37</v>
      </c>
      <c r="X103" s="34">
        <f t="shared" si="16"/>
        <v>0.093</v>
      </c>
      <c r="Y103" s="65">
        <f t="shared" si="17"/>
        <v>-1.298133249</v>
      </c>
      <c r="Z103" s="36">
        <f t="shared" si="18"/>
        <v>2663.303573</v>
      </c>
      <c r="AA103" s="35">
        <f t="shared" si="19"/>
        <v>-1.577937604</v>
      </c>
      <c r="AB103" s="40">
        <f t="shared" si="20"/>
        <v>0.056</v>
      </c>
      <c r="AC103" s="33">
        <v>5.68</v>
      </c>
      <c r="AD103" s="40">
        <f t="shared" si="21"/>
        <v>0.28</v>
      </c>
      <c r="AE103" s="65">
        <f t="shared" si="22"/>
        <v>-0.5834986977</v>
      </c>
      <c r="AF103" s="67">
        <f t="shared" si="23"/>
        <v>-3.835048672</v>
      </c>
      <c r="AG103" s="68">
        <f t="shared" si="24"/>
        <v>0.017</v>
      </c>
      <c r="AH103" s="33">
        <v>25.3</v>
      </c>
      <c r="AI103" s="34">
        <f t="shared" si="25"/>
        <v>0.898</v>
      </c>
      <c r="AJ103" s="65">
        <f t="shared" si="26"/>
        <v>1.319985517</v>
      </c>
      <c r="AK103" s="33">
        <v>95.64</v>
      </c>
      <c r="AL103" s="34">
        <f t="shared" si="27"/>
        <v>0.63</v>
      </c>
      <c r="AM103" s="65">
        <f t="shared" si="28"/>
        <v>0.4736592235</v>
      </c>
      <c r="AN103" s="36">
        <f t="shared" si="29"/>
        <v>8802.328858</v>
      </c>
      <c r="AO103" s="35">
        <f t="shared" si="30"/>
        <v>1.092541456</v>
      </c>
      <c r="AP103" s="69">
        <f t="shared" si="31"/>
        <v>0.867</v>
      </c>
      <c r="AQ103" s="33">
        <v>20.57</v>
      </c>
      <c r="AR103" s="34">
        <f t="shared" si="32"/>
        <v>0.774</v>
      </c>
      <c r="AS103" s="65">
        <f t="shared" si="33"/>
        <v>0.7236322548</v>
      </c>
      <c r="AT103" s="42">
        <v>80.36</v>
      </c>
      <c r="AU103" s="34">
        <f t="shared" si="34"/>
        <v>0.853</v>
      </c>
      <c r="AV103" s="65">
        <f t="shared" si="35"/>
        <v>1.006274315</v>
      </c>
      <c r="AW103" s="36">
        <f t="shared" si="36"/>
        <v>7153.279181</v>
      </c>
      <c r="AX103" s="35">
        <f t="shared" si="37"/>
        <v>1.142073879</v>
      </c>
      <c r="AY103" s="69">
        <f t="shared" si="38"/>
        <v>0.873</v>
      </c>
      <c r="AZ103" s="33">
        <v>8.63</v>
      </c>
      <c r="BA103" s="34">
        <f t="shared" si="39"/>
        <v>0.91</v>
      </c>
      <c r="BB103" s="65">
        <f t="shared" si="40"/>
        <v>1.422765799</v>
      </c>
      <c r="BC103" s="33">
        <v>63.3</v>
      </c>
      <c r="BD103" s="34">
        <f t="shared" si="41"/>
        <v>0.977</v>
      </c>
      <c r="BE103" s="65">
        <f t="shared" si="42"/>
        <v>1.724974637</v>
      </c>
      <c r="BF103" s="36">
        <f t="shared" si="43"/>
        <v>5465.313736</v>
      </c>
      <c r="BG103" s="35">
        <f t="shared" si="44"/>
        <v>2.297702914</v>
      </c>
      <c r="BH103" s="69">
        <f t="shared" si="45"/>
        <v>0.997</v>
      </c>
      <c r="BI103" s="33">
        <v>8.86</v>
      </c>
      <c r="BJ103" s="34">
        <f t="shared" si="46"/>
        <v>0.664</v>
      </c>
      <c r="BK103" s="65">
        <f t="shared" si="47"/>
        <v>0.4472772786</v>
      </c>
      <c r="BL103" s="33">
        <v>72.02</v>
      </c>
      <c r="BM103" s="34">
        <f t="shared" si="48"/>
        <v>0.709</v>
      </c>
      <c r="BN103" s="65">
        <f t="shared" si="49"/>
        <v>0.5496236998</v>
      </c>
      <c r="BO103" s="36">
        <f t="shared" si="50"/>
        <v>6002.093652</v>
      </c>
      <c r="BP103" s="35">
        <f t="shared" si="51"/>
        <v>0.6098091905</v>
      </c>
      <c r="BQ103" s="69">
        <f t="shared" si="52"/>
        <v>0.715</v>
      </c>
      <c r="BR103" s="70">
        <f t="shared" si="53"/>
        <v>5.14212744</v>
      </c>
      <c r="BS103" s="71">
        <f t="shared" si="54"/>
        <v>0.966</v>
      </c>
      <c r="BT103" s="45"/>
    </row>
    <row r="104">
      <c r="A104" s="28">
        <v>2023.0</v>
      </c>
      <c r="B104" s="29" t="s">
        <v>224</v>
      </c>
      <c r="C104" s="29" t="s">
        <v>21</v>
      </c>
      <c r="D104" s="30">
        <f t="array" ref="D104">INDEX(
  TP!C:C,
  MATCH(
    1,
    (TP!A:A = A104) * (TP!B:B = C104),
    0
  )
)
</f>
        <v>45.37</v>
      </c>
      <c r="E104" s="64">
        <f t="shared" si="59"/>
        <v>-2.154225765</v>
      </c>
      <c r="F104" s="32">
        <f t="shared" si="2"/>
        <v>0.282</v>
      </c>
      <c r="G104" s="33">
        <v>4.42</v>
      </c>
      <c r="H104" s="34">
        <f t="shared" si="3"/>
        <v>0.263</v>
      </c>
      <c r="I104" s="65">
        <f t="shared" si="4"/>
        <v>-0.6664744966</v>
      </c>
      <c r="J104" s="66">
        <f t="shared" si="55"/>
        <v>3.709943555</v>
      </c>
      <c r="K104" s="34">
        <f t="shared" si="6"/>
        <v>0.142</v>
      </c>
      <c r="L104" s="65">
        <f t="shared" si="7"/>
        <v>-1.102279281</v>
      </c>
      <c r="M104" s="33">
        <v>67.95</v>
      </c>
      <c r="N104" s="34">
        <f t="shared" si="8"/>
        <v>0.661</v>
      </c>
      <c r="O104" s="65">
        <f t="shared" si="9"/>
        <v>0.3477367454</v>
      </c>
      <c r="P104" s="36">
        <f t="shared" si="10"/>
        <v>4454.582385</v>
      </c>
      <c r="Q104" s="65">
        <f t="shared" si="11"/>
        <v>-0.7410062899</v>
      </c>
      <c r="R104" s="40">
        <f t="shared" si="12"/>
        <v>0.229</v>
      </c>
      <c r="S104" s="33">
        <v>3.28</v>
      </c>
      <c r="T104" s="66">
        <f t="shared" si="13"/>
        <v>2.753080285</v>
      </c>
      <c r="U104" s="34">
        <f t="shared" si="14"/>
        <v>0.195</v>
      </c>
      <c r="V104" s="65">
        <f t="shared" si="15"/>
        <v>-0.4607411782</v>
      </c>
      <c r="W104" s="33">
        <v>48.28</v>
      </c>
      <c r="X104" s="34">
        <f t="shared" si="16"/>
        <v>0.113</v>
      </c>
      <c r="Y104" s="65">
        <f t="shared" si="17"/>
        <v>-1.193684446</v>
      </c>
      <c r="Z104" s="36">
        <f t="shared" si="18"/>
        <v>3087.263531</v>
      </c>
      <c r="AA104" s="35">
        <f t="shared" si="19"/>
        <v>-1.190056968</v>
      </c>
      <c r="AB104" s="40">
        <f t="shared" si="20"/>
        <v>0.133</v>
      </c>
      <c r="AC104" s="33">
        <v>5.75</v>
      </c>
      <c r="AD104" s="40">
        <f t="shared" si="21"/>
        <v>0.297</v>
      </c>
      <c r="AE104" s="65">
        <f t="shared" si="22"/>
        <v>-0.5274451078</v>
      </c>
      <c r="AF104" s="67">
        <f t="shared" si="23"/>
        <v>-2.458508365</v>
      </c>
      <c r="AG104" s="68">
        <f t="shared" si="24"/>
        <v>0.107</v>
      </c>
      <c r="AH104" s="33">
        <v>24.4</v>
      </c>
      <c r="AI104" s="34">
        <f t="shared" si="25"/>
        <v>0.87</v>
      </c>
      <c r="AJ104" s="65">
        <f t="shared" si="26"/>
        <v>1.146208029</v>
      </c>
      <c r="AK104" s="33">
        <v>98.38</v>
      </c>
      <c r="AL104" s="34">
        <f t="shared" si="27"/>
        <v>0.994</v>
      </c>
      <c r="AM104" s="65">
        <f t="shared" si="28"/>
        <v>1.284258342</v>
      </c>
      <c r="AN104" s="36">
        <f t="shared" si="29"/>
        <v>8958.080326</v>
      </c>
      <c r="AO104" s="35">
        <f t="shared" si="30"/>
        <v>1.258347828</v>
      </c>
      <c r="AP104" s="69">
        <f t="shared" si="31"/>
        <v>0.912</v>
      </c>
      <c r="AQ104" s="33">
        <v>19.3</v>
      </c>
      <c r="AR104" s="34">
        <f t="shared" si="32"/>
        <v>0.633</v>
      </c>
      <c r="AS104" s="65">
        <f t="shared" si="33"/>
        <v>0.3464258378</v>
      </c>
      <c r="AT104" s="42">
        <v>80.94</v>
      </c>
      <c r="AU104" s="34">
        <f t="shared" si="34"/>
        <v>0.879</v>
      </c>
      <c r="AV104" s="65">
        <f t="shared" si="35"/>
        <v>1.105327196</v>
      </c>
      <c r="AW104" s="36">
        <f t="shared" si="36"/>
        <v>7062.554112</v>
      </c>
      <c r="AX104" s="35">
        <f t="shared" si="37"/>
        <v>1.014039276</v>
      </c>
      <c r="AY104" s="69">
        <f t="shared" si="38"/>
        <v>0.853</v>
      </c>
      <c r="AZ104" s="33">
        <v>3.06</v>
      </c>
      <c r="BA104" s="34">
        <f t="shared" si="39"/>
        <v>0.045</v>
      </c>
      <c r="BB104" s="65">
        <f t="shared" si="40"/>
        <v>-1.513817939</v>
      </c>
      <c r="BC104" s="33">
        <v>48.15</v>
      </c>
      <c r="BD104" s="34">
        <f t="shared" si="41"/>
        <v>0.359</v>
      </c>
      <c r="BE104" s="65">
        <f t="shared" si="42"/>
        <v>-0.347156347</v>
      </c>
      <c r="BF104" s="36">
        <f t="shared" si="43"/>
        <v>2571.915615</v>
      </c>
      <c r="BG104" s="35">
        <f t="shared" si="44"/>
        <v>-1.41859685</v>
      </c>
      <c r="BH104" s="69">
        <f t="shared" si="45"/>
        <v>0.079</v>
      </c>
      <c r="BI104" s="33">
        <v>6.51</v>
      </c>
      <c r="BJ104" s="34">
        <f t="shared" si="46"/>
        <v>0.195</v>
      </c>
      <c r="BK104" s="65">
        <f t="shared" si="47"/>
        <v>-0.8654441626</v>
      </c>
      <c r="BL104" s="33">
        <v>67.83</v>
      </c>
      <c r="BM104" s="34">
        <f t="shared" si="48"/>
        <v>0.427</v>
      </c>
      <c r="BN104" s="65">
        <f t="shared" si="49"/>
        <v>-0.08667664521</v>
      </c>
      <c r="BO104" s="36">
        <f t="shared" si="50"/>
        <v>4980.402304</v>
      </c>
      <c r="BP104" s="35">
        <f t="shared" si="51"/>
        <v>-0.5495076536</v>
      </c>
      <c r="BQ104" s="69">
        <f t="shared" si="52"/>
        <v>0.28</v>
      </c>
      <c r="BR104" s="70">
        <f t="shared" si="53"/>
        <v>0.3042826001</v>
      </c>
      <c r="BS104" s="71">
        <f t="shared" si="54"/>
        <v>0.525</v>
      </c>
      <c r="BT104" s="45"/>
    </row>
    <row r="105">
      <c r="A105" s="28">
        <v>2023.0</v>
      </c>
      <c r="B105" s="29" t="s">
        <v>225</v>
      </c>
      <c r="C105" s="29" t="s">
        <v>21</v>
      </c>
      <c r="D105" s="30">
        <f t="array" ref="D105">INDEX(
  TP!C:C,
  MATCH(
    1,
    (TP!A:A = A105) * (TP!B:B = C105),
    0
  )
)
</f>
        <v>45.37</v>
      </c>
      <c r="E105" s="64">
        <f t="shared" si="59"/>
        <v>-2.700876844</v>
      </c>
      <c r="F105" s="32">
        <f t="shared" si="2"/>
        <v>0.232</v>
      </c>
      <c r="G105" s="33">
        <v>4.18</v>
      </c>
      <c r="H105" s="34">
        <f t="shared" si="3"/>
        <v>0.203</v>
      </c>
      <c r="I105" s="65">
        <f t="shared" si="4"/>
        <v>-0.8399284696</v>
      </c>
      <c r="J105" s="66">
        <f t="shared" si="55"/>
        <v>3.508498656</v>
      </c>
      <c r="K105" s="34">
        <f t="shared" si="6"/>
        <v>0.096</v>
      </c>
      <c r="L105" s="65">
        <f t="shared" si="7"/>
        <v>-1.24211286</v>
      </c>
      <c r="M105" s="33">
        <v>74.65</v>
      </c>
      <c r="N105" s="34">
        <f t="shared" si="8"/>
        <v>0.932</v>
      </c>
      <c r="O105" s="65">
        <f t="shared" si="9"/>
        <v>1.518873413</v>
      </c>
      <c r="P105" s="36">
        <f t="shared" si="10"/>
        <v>4755.772926</v>
      </c>
      <c r="Q105" s="65">
        <f t="shared" si="11"/>
        <v>-0.3623346431</v>
      </c>
      <c r="R105" s="40">
        <f t="shared" si="12"/>
        <v>0.336</v>
      </c>
      <c r="S105" s="33">
        <v>3.88</v>
      </c>
      <c r="T105" s="66">
        <f t="shared" si="13"/>
        <v>3.256692532</v>
      </c>
      <c r="U105" s="34">
        <f t="shared" si="14"/>
        <v>0.336</v>
      </c>
      <c r="V105" s="65">
        <f t="shared" si="15"/>
        <v>0.06979115479</v>
      </c>
      <c r="W105" s="33">
        <v>57.58</v>
      </c>
      <c r="X105" s="34">
        <f t="shared" si="16"/>
        <v>0.429</v>
      </c>
      <c r="Y105" s="65">
        <f t="shared" si="17"/>
        <v>-0.1262406294</v>
      </c>
      <c r="Z105" s="36">
        <f t="shared" si="18"/>
        <v>4032.490964</v>
      </c>
      <c r="AA105" s="35">
        <f t="shared" si="19"/>
        <v>-0.3252691208</v>
      </c>
      <c r="AB105" s="40">
        <f t="shared" si="20"/>
        <v>0.379</v>
      </c>
      <c r="AC105" s="33">
        <v>4.94</v>
      </c>
      <c r="AD105" s="40">
        <f t="shared" si="21"/>
        <v>0.102</v>
      </c>
      <c r="AE105" s="65">
        <f t="shared" si="22"/>
        <v>-1.17606522</v>
      </c>
      <c r="AF105" s="67">
        <f t="shared" si="23"/>
        <v>-1.863668983</v>
      </c>
      <c r="AG105" s="68">
        <f t="shared" si="24"/>
        <v>0.169</v>
      </c>
      <c r="AH105" s="33">
        <v>23.94</v>
      </c>
      <c r="AI105" s="34">
        <f t="shared" si="25"/>
        <v>0.847</v>
      </c>
      <c r="AJ105" s="65">
        <f t="shared" si="26"/>
        <v>1.057388424</v>
      </c>
      <c r="AK105" s="33">
        <v>97.79</v>
      </c>
      <c r="AL105" s="34">
        <f t="shared" si="27"/>
        <v>0.975</v>
      </c>
      <c r="AM105" s="65">
        <f t="shared" si="28"/>
        <v>1.109713276</v>
      </c>
      <c r="AN105" s="36">
        <f t="shared" si="29"/>
        <v>8854.047994</v>
      </c>
      <c r="AO105" s="35">
        <f t="shared" si="30"/>
        <v>1.147599443</v>
      </c>
      <c r="AP105" s="69">
        <f t="shared" si="31"/>
        <v>0.879</v>
      </c>
      <c r="AQ105" s="33">
        <v>16.06</v>
      </c>
      <c r="AR105" s="34">
        <f t="shared" si="32"/>
        <v>0.274</v>
      </c>
      <c r="AS105" s="65">
        <f t="shared" si="33"/>
        <v>-0.6158960447</v>
      </c>
      <c r="AT105" s="42">
        <v>79.85</v>
      </c>
      <c r="AU105" s="34">
        <f t="shared" si="34"/>
        <v>0.822</v>
      </c>
      <c r="AV105" s="65">
        <f t="shared" si="35"/>
        <v>0.9191760929</v>
      </c>
      <c r="AW105" s="36">
        <f t="shared" si="36"/>
        <v>6565.025868</v>
      </c>
      <c r="AX105" s="35">
        <f t="shared" si="37"/>
        <v>0.3119088505</v>
      </c>
      <c r="AY105" s="69">
        <f t="shared" si="38"/>
        <v>0.627</v>
      </c>
      <c r="AZ105" s="33">
        <v>2.76</v>
      </c>
      <c r="BA105" s="34">
        <f t="shared" si="39"/>
        <v>0.025</v>
      </c>
      <c r="BB105" s="65">
        <f t="shared" si="40"/>
        <v>-1.671982234</v>
      </c>
      <c r="BC105" s="33">
        <v>51.06</v>
      </c>
      <c r="BD105" s="34">
        <f t="shared" si="41"/>
        <v>0.517</v>
      </c>
      <c r="BE105" s="65">
        <f t="shared" si="42"/>
        <v>0.05085693114</v>
      </c>
      <c r="BF105" s="36">
        <f t="shared" si="43"/>
        <v>2577.933863</v>
      </c>
      <c r="BG105" s="35">
        <f t="shared" si="44"/>
        <v>-1.410866972</v>
      </c>
      <c r="BH105" s="69">
        <f t="shared" si="45"/>
        <v>0.085</v>
      </c>
      <c r="BI105" s="33">
        <v>6.41</v>
      </c>
      <c r="BJ105" s="34">
        <f t="shared" si="46"/>
        <v>0.181</v>
      </c>
      <c r="BK105" s="65">
        <f t="shared" si="47"/>
        <v>-0.9213046495</v>
      </c>
      <c r="BL105" s="33">
        <v>64.22</v>
      </c>
      <c r="BM105" s="34">
        <f t="shared" si="48"/>
        <v>0.243</v>
      </c>
      <c r="BN105" s="65">
        <f t="shared" si="49"/>
        <v>-0.6348972289</v>
      </c>
      <c r="BO105" s="36">
        <f t="shared" si="50"/>
        <v>4683.988747</v>
      </c>
      <c r="BP105" s="35">
        <f t="shared" si="51"/>
        <v>-0.8858491822</v>
      </c>
      <c r="BQ105" s="69">
        <f t="shared" si="52"/>
        <v>0.178</v>
      </c>
      <c r="BR105" s="70">
        <f t="shared" si="53"/>
        <v>-0.8372078607</v>
      </c>
      <c r="BS105" s="71">
        <f t="shared" si="54"/>
        <v>0.347</v>
      </c>
    </row>
    <row r="106">
      <c r="A106" s="28">
        <v>2024.0</v>
      </c>
      <c r="B106" s="29" t="s">
        <v>200</v>
      </c>
      <c r="C106" s="29" t="s">
        <v>21</v>
      </c>
      <c r="D106" s="30">
        <f t="array" ref="D106">INDEX(
  TP!C:C,
  MATCH(
    1,
    (TP!A:A = A106) * (TP!B:B = C106),
    0
  )
)
</f>
        <v>45.37</v>
      </c>
      <c r="E106" s="64">
        <f t="shared" si="59"/>
        <v>3.310056126</v>
      </c>
      <c r="F106" s="32">
        <f t="shared" si="2"/>
        <v>0.811</v>
      </c>
      <c r="G106" s="33">
        <v>6.88</v>
      </c>
      <c r="H106" s="34">
        <f t="shared" si="3"/>
        <v>0.864</v>
      </c>
      <c r="I106" s="65">
        <f t="shared" si="4"/>
        <v>1.111428726</v>
      </c>
      <c r="J106" s="66">
        <f t="shared" si="55"/>
        <v>5.774753768</v>
      </c>
      <c r="K106" s="34">
        <f t="shared" si="6"/>
        <v>0.674</v>
      </c>
      <c r="L106" s="65">
        <f t="shared" si="7"/>
        <v>0.3310149058</v>
      </c>
      <c r="M106" s="33">
        <v>65.17</v>
      </c>
      <c r="N106" s="34">
        <f t="shared" si="8"/>
        <v>0.429</v>
      </c>
      <c r="O106" s="65">
        <f t="shared" si="9"/>
        <v>-0.1381975735</v>
      </c>
      <c r="P106" s="36">
        <f t="shared" si="10"/>
        <v>5274.550172</v>
      </c>
      <c r="Q106" s="65">
        <f t="shared" si="11"/>
        <v>0.2898977731</v>
      </c>
      <c r="R106" s="40">
        <f t="shared" si="12"/>
        <v>0.616</v>
      </c>
      <c r="S106" s="33">
        <v>5.14</v>
      </c>
      <c r="T106" s="66">
        <f t="shared" si="13"/>
        <v>4.314278251</v>
      </c>
      <c r="U106" s="34">
        <f t="shared" si="14"/>
        <v>0.695</v>
      </c>
      <c r="V106" s="65">
        <f t="shared" si="15"/>
        <v>1.183909054</v>
      </c>
      <c r="W106" s="33">
        <v>68.42</v>
      </c>
      <c r="X106" s="34">
        <f t="shared" si="16"/>
        <v>0.864</v>
      </c>
      <c r="Y106" s="65">
        <f t="shared" si="17"/>
        <v>1.1179627</v>
      </c>
      <c r="Z106" s="36">
        <f t="shared" si="18"/>
        <v>5525.713065</v>
      </c>
      <c r="AA106" s="35">
        <f t="shared" si="19"/>
        <v>1.040878622</v>
      </c>
      <c r="AB106" s="40">
        <f t="shared" si="20"/>
        <v>0.836</v>
      </c>
      <c r="AC106" s="33">
        <v>6.33</v>
      </c>
      <c r="AD106" s="40">
        <f t="shared" si="21"/>
        <v>0.506</v>
      </c>
      <c r="AE106" s="65">
        <f t="shared" si="22"/>
        <v>-0.06300107711</v>
      </c>
      <c r="AF106" s="67">
        <f t="shared" si="23"/>
        <v>1.267775318</v>
      </c>
      <c r="AG106" s="68">
        <f t="shared" si="24"/>
        <v>0.751</v>
      </c>
      <c r="AH106" s="33">
        <v>14.37</v>
      </c>
      <c r="AI106" s="34">
        <f t="shared" si="25"/>
        <v>0.175</v>
      </c>
      <c r="AJ106" s="65">
        <f t="shared" si="26"/>
        <v>-0.7904455337</v>
      </c>
      <c r="AK106" s="33">
        <v>88.98</v>
      </c>
      <c r="AL106" s="34">
        <f t="shared" si="27"/>
        <v>0.073</v>
      </c>
      <c r="AM106" s="65">
        <f t="shared" si="28"/>
        <v>-1.496629144</v>
      </c>
      <c r="AN106" s="36">
        <f t="shared" si="29"/>
        <v>6843.952588</v>
      </c>
      <c r="AO106" s="35">
        <f t="shared" si="30"/>
        <v>-0.9922624112</v>
      </c>
      <c r="AP106" s="69">
        <f t="shared" si="31"/>
        <v>0.116</v>
      </c>
      <c r="AQ106" s="33">
        <v>19.08</v>
      </c>
      <c r="AR106" s="34">
        <f t="shared" si="32"/>
        <v>0.61</v>
      </c>
      <c r="AS106" s="65">
        <f t="shared" si="33"/>
        <v>0.281082994</v>
      </c>
      <c r="AT106" s="42">
        <v>76.92</v>
      </c>
      <c r="AU106" s="34">
        <f t="shared" si="34"/>
        <v>0.655</v>
      </c>
      <c r="AV106" s="65">
        <f t="shared" si="35"/>
        <v>0.418788266</v>
      </c>
      <c r="AW106" s="36">
        <f t="shared" si="36"/>
        <v>6687.489822</v>
      </c>
      <c r="AX106" s="35">
        <f t="shared" si="37"/>
        <v>0.4847345528</v>
      </c>
      <c r="AY106" s="69">
        <f t="shared" si="38"/>
        <v>0.684</v>
      </c>
      <c r="AZ106" s="33">
        <v>6.88</v>
      </c>
      <c r="BA106" s="34">
        <f t="shared" si="39"/>
        <v>0.729</v>
      </c>
      <c r="BB106" s="65">
        <f t="shared" si="40"/>
        <v>0.5001407467</v>
      </c>
      <c r="BC106" s="33">
        <v>59.55</v>
      </c>
      <c r="BD106" s="34">
        <f t="shared" si="41"/>
        <v>0.904</v>
      </c>
      <c r="BE106" s="65">
        <f t="shared" si="42"/>
        <v>1.212070928</v>
      </c>
      <c r="BF106" s="36">
        <f t="shared" si="43"/>
        <v>4686.256126</v>
      </c>
      <c r="BG106" s="35">
        <f t="shared" si="44"/>
        <v>1.297076146</v>
      </c>
      <c r="BH106" s="69">
        <f t="shared" si="45"/>
        <v>0.91</v>
      </c>
      <c r="BI106" s="33">
        <v>9.7</v>
      </c>
      <c r="BJ106" s="34">
        <f t="shared" si="46"/>
        <v>0.805</v>
      </c>
      <c r="BK106" s="65">
        <f t="shared" si="47"/>
        <v>0.9165053682</v>
      </c>
      <c r="BL106" s="33">
        <v>76.1</v>
      </c>
      <c r="BM106" s="34">
        <f t="shared" si="48"/>
        <v>0.879</v>
      </c>
      <c r="BN106" s="65">
        <f t="shared" si="49"/>
        <v>1.169219263</v>
      </c>
      <c r="BO106" s="36">
        <f t="shared" si="50"/>
        <v>6568.693893</v>
      </c>
      <c r="BP106" s="35">
        <f t="shared" si="51"/>
        <v>1.25273252</v>
      </c>
      <c r="BQ106" s="69">
        <f t="shared" si="52"/>
        <v>0.912</v>
      </c>
      <c r="BR106" s="70">
        <f t="shared" si="53"/>
        <v>2.042280808</v>
      </c>
      <c r="BS106" s="71">
        <f t="shared" si="54"/>
        <v>0.743</v>
      </c>
    </row>
    <row r="107">
      <c r="A107" s="28">
        <v>2024.0</v>
      </c>
      <c r="B107" s="29" t="s">
        <v>226</v>
      </c>
      <c r="C107" s="29" t="s">
        <v>21</v>
      </c>
      <c r="D107" s="30">
        <f t="array" ref="D107">INDEX(
  TP!C:C,
  MATCH(
    1,
    (TP!A:A = A107) * (TP!B:B = C107),
    0
  )
)
</f>
        <v>45.37</v>
      </c>
      <c r="E107" s="64">
        <f t="shared" si="59"/>
        <v>-3.617014499</v>
      </c>
      <c r="F107" s="32">
        <f t="shared" si="2"/>
        <v>0.172</v>
      </c>
      <c r="G107" s="33">
        <v>5.45</v>
      </c>
      <c r="H107" s="34">
        <f t="shared" si="3"/>
        <v>0.571</v>
      </c>
      <c r="I107" s="65">
        <f t="shared" si="4"/>
        <v>0.07793213713</v>
      </c>
      <c r="J107" s="66">
        <f t="shared" si="55"/>
        <v>4.574477912</v>
      </c>
      <c r="K107" s="34">
        <f t="shared" si="6"/>
        <v>0.334</v>
      </c>
      <c r="L107" s="65">
        <f t="shared" si="7"/>
        <v>-0.5021601703</v>
      </c>
      <c r="M107" s="33">
        <v>68.1</v>
      </c>
      <c r="N107" s="34">
        <f t="shared" si="8"/>
        <v>0.664</v>
      </c>
      <c r="O107" s="65">
        <f t="shared" si="9"/>
        <v>0.3739562231</v>
      </c>
      <c r="P107" s="36">
        <f t="shared" si="10"/>
        <v>4949.908121</v>
      </c>
      <c r="Q107" s="65">
        <f t="shared" si="11"/>
        <v>-0.1182582728</v>
      </c>
      <c r="R107" s="40">
        <f t="shared" si="12"/>
        <v>0.449</v>
      </c>
      <c r="S107" s="33">
        <v>3.35</v>
      </c>
      <c r="T107" s="66">
        <f t="shared" si="13"/>
        <v>2.811835047</v>
      </c>
      <c r="U107" s="34">
        <f t="shared" si="14"/>
        <v>0.215</v>
      </c>
      <c r="V107" s="65">
        <f t="shared" si="15"/>
        <v>-0.3988457393</v>
      </c>
      <c r="W107" s="33">
        <v>51.0</v>
      </c>
      <c r="X107" s="34">
        <f t="shared" si="16"/>
        <v>0.195</v>
      </c>
      <c r="Y107" s="65">
        <f t="shared" si="17"/>
        <v>-0.8814858241</v>
      </c>
      <c r="Z107" s="36">
        <f t="shared" si="18"/>
        <v>3299.496925</v>
      </c>
      <c r="AA107" s="35">
        <f t="shared" si="19"/>
        <v>-0.9958847996</v>
      </c>
      <c r="AB107" s="40">
        <f t="shared" si="20"/>
        <v>0.175</v>
      </c>
      <c r="AC107" s="33">
        <v>7.28</v>
      </c>
      <c r="AD107" s="40">
        <f t="shared" si="21"/>
        <v>0.768</v>
      </c>
      <c r="AE107" s="65">
        <f t="shared" si="22"/>
        <v>0.6977262145</v>
      </c>
      <c r="AF107" s="67">
        <f t="shared" si="23"/>
        <v>-0.4164168579</v>
      </c>
      <c r="AG107" s="68">
        <f t="shared" si="24"/>
        <v>0.415</v>
      </c>
      <c r="AH107" s="33">
        <v>13.22</v>
      </c>
      <c r="AI107" s="34">
        <f t="shared" si="25"/>
        <v>0.121</v>
      </c>
      <c r="AJ107" s="65">
        <f t="shared" si="26"/>
        <v>-1.012494546</v>
      </c>
      <c r="AK107" s="33">
        <v>90.89</v>
      </c>
      <c r="AL107" s="34">
        <f t="shared" si="27"/>
        <v>0.13</v>
      </c>
      <c r="AM107" s="65">
        <f t="shared" si="28"/>
        <v>-0.9315764738</v>
      </c>
      <c r="AN107" s="36">
        <f t="shared" si="29"/>
        <v>6791.892491</v>
      </c>
      <c r="AO107" s="35">
        <f t="shared" si="30"/>
        <v>-1.047683371</v>
      </c>
      <c r="AP107" s="69">
        <f t="shared" si="31"/>
        <v>0.11</v>
      </c>
      <c r="AQ107" s="33">
        <v>16.83</v>
      </c>
      <c r="AR107" s="34">
        <f t="shared" si="32"/>
        <v>0.35</v>
      </c>
      <c r="AS107" s="65">
        <f t="shared" si="33"/>
        <v>-0.3871960911</v>
      </c>
      <c r="AT107" s="42">
        <v>72.76</v>
      </c>
      <c r="AU107" s="34">
        <f t="shared" si="34"/>
        <v>0.356</v>
      </c>
      <c r="AV107" s="65">
        <f t="shared" si="35"/>
        <v>-0.2916599796</v>
      </c>
      <c r="AW107" s="36">
        <f t="shared" si="36"/>
        <v>6075.202292</v>
      </c>
      <c r="AX107" s="35">
        <f t="shared" si="37"/>
        <v>-0.3793484616</v>
      </c>
      <c r="AY107" s="69">
        <f t="shared" si="38"/>
        <v>0.333</v>
      </c>
      <c r="AZ107" s="33">
        <v>4.42</v>
      </c>
      <c r="BA107" s="34">
        <f t="shared" si="39"/>
        <v>0.237</v>
      </c>
      <c r="BB107" s="65">
        <f t="shared" si="40"/>
        <v>-0.7968064697</v>
      </c>
      <c r="BC107" s="33">
        <v>43.94</v>
      </c>
      <c r="BD107" s="34">
        <f t="shared" si="41"/>
        <v>0.158</v>
      </c>
      <c r="BE107" s="65">
        <f t="shared" si="42"/>
        <v>-0.9229762442</v>
      </c>
      <c r="BF107" s="36">
        <f t="shared" si="43"/>
        <v>2830.980979</v>
      </c>
      <c r="BG107" s="35">
        <f t="shared" si="44"/>
        <v>-1.085851575</v>
      </c>
      <c r="BH107" s="69">
        <f t="shared" si="45"/>
        <v>0.136</v>
      </c>
      <c r="BI107" s="33">
        <v>6.36</v>
      </c>
      <c r="BJ107" s="34">
        <f t="shared" si="46"/>
        <v>0.169</v>
      </c>
      <c r="BK107" s="65">
        <f t="shared" si="47"/>
        <v>-0.9492348929</v>
      </c>
      <c r="BL107" s="33">
        <v>66.84</v>
      </c>
      <c r="BM107" s="34">
        <f t="shared" si="48"/>
        <v>0.379</v>
      </c>
      <c r="BN107" s="65">
        <f t="shared" si="49"/>
        <v>-0.2370196862</v>
      </c>
      <c r="BO107" s="36">
        <f t="shared" si="50"/>
        <v>4858.602585</v>
      </c>
      <c r="BP107" s="35">
        <f t="shared" si="51"/>
        <v>-0.6877142333</v>
      </c>
      <c r="BQ107" s="69">
        <f t="shared" si="52"/>
        <v>0.232</v>
      </c>
      <c r="BR107" s="70">
        <f t="shared" si="53"/>
        <v>-3.200597641</v>
      </c>
      <c r="BS107" s="71">
        <f t="shared" si="54"/>
        <v>0.144</v>
      </c>
    </row>
    <row r="108">
      <c r="A108" s="28">
        <v>2024.0</v>
      </c>
      <c r="B108" s="29" t="s">
        <v>179</v>
      </c>
      <c r="C108" s="29" t="s">
        <v>21</v>
      </c>
      <c r="D108" s="30">
        <f t="array" ref="D108">INDEX(
  TP!C:C,
  MATCH(
    1,
    (TP!A:A = A108) * (TP!B:B = C108),
    0
  )
)
</f>
        <v>45.37</v>
      </c>
      <c r="E108" s="64">
        <f t="shared" si="59"/>
        <v>-5.388462235</v>
      </c>
      <c r="F108" s="32">
        <f t="shared" si="2"/>
        <v>0.085</v>
      </c>
      <c r="G108" s="33">
        <v>3.84</v>
      </c>
      <c r="H108" s="34">
        <f t="shared" si="3"/>
        <v>0.121</v>
      </c>
      <c r="I108" s="65">
        <f t="shared" si="4"/>
        <v>-1.085654931</v>
      </c>
      <c r="J108" s="66">
        <f t="shared" si="55"/>
        <v>3.223118382</v>
      </c>
      <c r="K108" s="34">
        <f t="shared" si="6"/>
        <v>0.051</v>
      </c>
      <c r="L108" s="65">
        <f t="shared" si="7"/>
        <v>-1.440210431</v>
      </c>
      <c r="M108" s="33">
        <v>64.1</v>
      </c>
      <c r="N108" s="34">
        <f t="shared" si="8"/>
        <v>0.37</v>
      </c>
      <c r="O108" s="65">
        <f t="shared" si="9"/>
        <v>-0.3252298473</v>
      </c>
      <c r="P108" s="36">
        <f t="shared" si="10"/>
        <v>3906.341365</v>
      </c>
      <c r="Q108" s="65">
        <f t="shared" si="11"/>
        <v>-1.43028202</v>
      </c>
      <c r="R108" s="40">
        <f t="shared" si="12"/>
        <v>0.059</v>
      </c>
      <c r="S108" s="33">
        <v>2.75</v>
      </c>
      <c r="T108" s="66">
        <f t="shared" si="13"/>
        <v>2.3082228</v>
      </c>
      <c r="U108" s="34">
        <f t="shared" si="14"/>
        <v>0.093</v>
      </c>
      <c r="V108" s="65">
        <f t="shared" si="15"/>
        <v>-0.9293780723</v>
      </c>
      <c r="W108" s="33">
        <v>53.57</v>
      </c>
      <c r="X108" s="34">
        <f t="shared" si="16"/>
        <v>0.285</v>
      </c>
      <c r="Y108" s="65">
        <f t="shared" si="17"/>
        <v>-0.5865040383</v>
      </c>
      <c r="Z108" s="36">
        <f t="shared" si="18"/>
        <v>3098.757521</v>
      </c>
      <c r="AA108" s="35">
        <f t="shared" si="19"/>
        <v>-1.179541124</v>
      </c>
      <c r="AB108" s="40">
        <f t="shared" si="20"/>
        <v>0.138</v>
      </c>
      <c r="AC108" s="33">
        <v>6.46</v>
      </c>
      <c r="AD108" s="40">
        <f t="shared" si="21"/>
        <v>0.554</v>
      </c>
      <c r="AE108" s="65">
        <f t="shared" si="22"/>
        <v>0.04109844701</v>
      </c>
      <c r="AF108" s="67">
        <f t="shared" si="23"/>
        <v>-2.568724698</v>
      </c>
      <c r="AG108" s="68">
        <f t="shared" si="24"/>
        <v>0.096</v>
      </c>
      <c r="AH108" s="33">
        <v>14.85</v>
      </c>
      <c r="AI108" s="34">
        <f t="shared" si="25"/>
        <v>0.209</v>
      </c>
      <c r="AJ108" s="65">
        <f t="shared" si="26"/>
        <v>-0.6977642067</v>
      </c>
      <c r="AK108" s="33">
        <v>96.03</v>
      </c>
      <c r="AL108" s="34">
        <f t="shared" si="27"/>
        <v>0.72</v>
      </c>
      <c r="AM108" s="65">
        <f t="shared" si="28"/>
        <v>0.5890364702</v>
      </c>
      <c r="AN108" s="36">
        <f t="shared" si="29"/>
        <v>7469.335704</v>
      </c>
      <c r="AO108" s="35">
        <f t="shared" si="30"/>
        <v>-0.3265062133</v>
      </c>
      <c r="AP108" s="69">
        <f t="shared" si="31"/>
        <v>0.325</v>
      </c>
      <c r="AQ108" s="33">
        <v>16.23</v>
      </c>
      <c r="AR108" s="34">
        <f t="shared" si="32"/>
        <v>0.291</v>
      </c>
      <c r="AS108" s="65">
        <f t="shared" si="33"/>
        <v>-0.5654038472</v>
      </c>
      <c r="AT108" s="42">
        <v>68.48</v>
      </c>
      <c r="AU108" s="34">
        <f t="shared" si="34"/>
        <v>0.127</v>
      </c>
      <c r="AV108" s="65">
        <f t="shared" si="35"/>
        <v>-1.022601925</v>
      </c>
      <c r="AW108" s="36">
        <f t="shared" si="36"/>
        <v>5649.89863</v>
      </c>
      <c r="AX108" s="35">
        <f t="shared" si="37"/>
        <v>-0.9795528619</v>
      </c>
      <c r="AY108" s="69">
        <f t="shared" si="38"/>
        <v>0.141</v>
      </c>
      <c r="AZ108" s="33">
        <v>5.8</v>
      </c>
      <c r="BA108" s="34">
        <f t="shared" si="39"/>
        <v>0.503</v>
      </c>
      <c r="BB108" s="65">
        <f t="shared" si="40"/>
        <v>-0.06925071419</v>
      </c>
      <c r="BC108" s="33">
        <v>38.98</v>
      </c>
      <c r="BD108" s="34">
        <f t="shared" si="41"/>
        <v>0.059</v>
      </c>
      <c r="BE108" s="65">
        <f t="shared" si="42"/>
        <v>-1.601376883</v>
      </c>
      <c r="BF108" s="36">
        <f t="shared" si="43"/>
        <v>2848.472215</v>
      </c>
      <c r="BG108" s="35">
        <f t="shared" si="44"/>
        <v>-1.063385716</v>
      </c>
      <c r="BH108" s="69">
        <f t="shared" si="45"/>
        <v>0.144</v>
      </c>
      <c r="BI108" s="33">
        <v>6.59</v>
      </c>
      <c r="BJ108" s="34">
        <f t="shared" si="46"/>
        <v>0.215</v>
      </c>
      <c r="BK108" s="65">
        <f t="shared" si="47"/>
        <v>-0.8207557731</v>
      </c>
      <c r="BL108" s="33">
        <v>68.66</v>
      </c>
      <c r="BM108" s="34">
        <f t="shared" si="48"/>
        <v>0.489</v>
      </c>
      <c r="BN108" s="65">
        <f t="shared" si="49"/>
        <v>0.03936853054</v>
      </c>
      <c r="BO108" s="36">
        <f t="shared" si="50"/>
        <v>5067.839154</v>
      </c>
      <c r="BP108" s="35">
        <f t="shared" si="51"/>
        <v>-0.4502927465</v>
      </c>
      <c r="BQ108" s="69">
        <f t="shared" si="52"/>
        <v>0.314</v>
      </c>
      <c r="BR108" s="70">
        <f t="shared" si="53"/>
        <v>-2.819737538</v>
      </c>
      <c r="BS108" s="71">
        <f t="shared" si="54"/>
        <v>0.161</v>
      </c>
      <c r="BT108" s="45"/>
    </row>
    <row r="109">
      <c r="A109" s="28">
        <v>2024.0</v>
      </c>
      <c r="B109" s="29" t="s">
        <v>225</v>
      </c>
      <c r="C109" s="29" t="s">
        <v>21</v>
      </c>
      <c r="D109" s="30">
        <f t="array" ref="D109">INDEX(
  TP!C:C,
  MATCH(
    1,
    (TP!A:A = A109) * (TP!B:B = C109),
    0
  )
)
</f>
        <v>45.37</v>
      </c>
      <c r="E109" s="64">
        <f t="shared" si="59"/>
        <v>-5.558771655</v>
      </c>
      <c r="F109" s="32">
        <f t="shared" si="2"/>
        <v>0.073</v>
      </c>
      <c r="G109" s="33">
        <v>5.19</v>
      </c>
      <c r="H109" s="34">
        <f t="shared" si="3"/>
        <v>0.492</v>
      </c>
      <c r="I109" s="65">
        <f t="shared" si="4"/>
        <v>-0.1099763335</v>
      </c>
      <c r="J109" s="66">
        <f t="shared" si="55"/>
        <v>4.356245939</v>
      </c>
      <c r="K109" s="34">
        <f t="shared" si="6"/>
        <v>0.266</v>
      </c>
      <c r="L109" s="65">
        <f t="shared" si="7"/>
        <v>-0.6536465477</v>
      </c>
      <c r="M109" s="33">
        <v>60.81</v>
      </c>
      <c r="N109" s="34">
        <f t="shared" si="8"/>
        <v>0.169</v>
      </c>
      <c r="O109" s="65">
        <f t="shared" si="9"/>
        <v>-0.9003103903</v>
      </c>
      <c r="P109" s="36">
        <f t="shared" si="10"/>
        <v>4317.295361</v>
      </c>
      <c r="Q109" s="65">
        <f t="shared" si="11"/>
        <v>-0.9136103281</v>
      </c>
      <c r="R109" s="40">
        <f t="shared" si="12"/>
        <v>0.147</v>
      </c>
      <c r="S109" s="33">
        <v>5.19</v>
      </c>
      <c r="T109" s="66">
        <f t="shared" si="13"/>
        <v>4.356245939</v>
      </c>
      <c r="U109" s="34">
        <f t="shared" si="14"/>
        <v>0.709</v>
      </c>
      <c r="V109" s="65">
        <f t="shared" si="15"/>
        <v>1.228120082</v>
      </c>
      <c r="W109" s="33">
        <v>59.46</v>
      </c>
      <c r="X109" s="34">
        <f t="shared" si="16"/>
        <v>0.494</v>
      </c>
      <c r="Y109" s="65">
        <f t="shared" si="17"/>
        <v>0.08954371192</v>
      </c>
      <c r="Z109" s="36">
        <f t="shared" si="18"/>
        <v>4824.702269</v>
      </c>
      <c r="AA109" s="35">
        <f t="shared" si="19"/>
        <v>0.3995243881</v>
      </c>
      <c r="AB109" s="40">
        <f t="shared" si="20"/>
        <v>0.641</v>
      </c>
      <c r="AC109" s="33">
        <v>5.47</v>
      </c>
      <c r="AD109" s="40">
        <f t="shared" si="21"/>
        <v>0.232</v>
      </c>
      <c r="AE109" s="65">
        <f t="shared" si="22"/>
        <v>-0.7516594674</v>
      </c>
      <c r="AF109" s="67">
        <f t="shared" si="23"/>
        <v>-1.265745407</v>
      </c>
      <c r="AG109" s="68">
        <f t="shared" si="24"/>
        <v>0.24</v>
      </c>
      <c r="AH109" s="33">
        <v>15.84</v>
      </c>
      <c r="AI109" s="34">
        <f t="shared" si="25"/>
        <v>0.319</v>
      </c>
      <c r="AJ109" s="65">
        <f t="shared" si="26"/>
        <v>-0.5066089697</v>
      </c>
      <c r="AK109" s="33">
        <v>95.13</v>
      </c>
      <c r="AL109" s="34">
        <f t="shared" si="27"/>
        <v>0.537</v>
      </c>
      <c r="AM109" s="65">
        <f t="shared" si="28"/>
        <v>0.3227812855</v>
      </c>
      <c r="AN109" s="36">
        <f t="shared" si="29"/>
        <v>7561.576359</v>
      </c>
      <c r="AO109" s="35">
        <f t="shared" si="30"/>
        <v>-0.228310745</v>
      </c>
      <c r="AP109" s="69">
        <f t="shared" si="31"/>
        <v>0.364</v>
      </c>
      <c r="AQ109" s="33">
        <v>10.16</v>
      </c>
      <c r="AR109" s="34">
        <f t="shared" si="32"/>
        <v>0.011</v>
      </c>
      <c r="AS109" s="65">
        <f t="shared" si="33"/>
        <v>-2.368272312</v>
      </c>
      <c r="AT109" s="42">
        <v>73.79</v>
      </c>
      <c r="AU109" s="34">
        <f t="shared" si="34"/>
        <v>0.427</v>
      </c>
      <c r="AV109" s="65">
        <f t="shared" si="35"/>
        <v>-0.1157557265</v>
      </c>
      <c r="AW109" s="36">
        <f t="shared" si="36"/>
        <v>5159.146004</v>
      </c>
      <c r="AX109" s="35">
        <f t="shared" si="37"/>
        <v>-1.672121282</v>
      </c>
      <c r="AY109" s="69">
        <f t="shared" si="38"/>
        <v>0.059</v>
      </c>
      <c r="AZ109" s="33">
        <v>3.08</v>
      </c>
      <c r="BA109" s="34">
        <f t="shared" si="39"/>
        <v>0.051</v>
      </c>
      <c r="BB109" s="65">
        <f t="shared" si="40"/>
        <v>-1.503273653</v>
      </c>
      <c r="BC109" s="33">
        <v>56.82</v>
      </c>
      <c r="BD109" s="34">
        <f t="shared" si="41"/>
        <v>0.797</v>
      </c>
      <c r="BE109" s="65">
        <f t="shared" si="42"/>
        <v>0.838677028</v>
      </c>
      <c r="BF109" s="36">
        <f t="shared" si="43"/>
        <v>3045.66463</v>
      </c>
      <c r="BG109" s="35">
        <f t="shared" si="44"/>
        <v>-0.810110468</v>
      </c>
      <c r="BH109" s="69">
        <f t="shared" si="45"/>
        <v>0.206</v>
      </c>
      <c r="BI109" s="33">
        <v>4.49</v>
      </c>
      <c r="BJ109" s="34">
        <f t="shared" si="46"/>
        <v>0.014</v>
      </c>
      <c r="BK109" s="65">
        <f t="shared" si="47"/>
        <v>-1.993825997</v>
      </c>
      <c r="BL109" s="33">
        <v>65.63</v>
      </c>
      <c r="BM109" s="34">
        <f t="shared" si="48"/>
        <v>0.316</v>
      </c>
      <c r="BN109" s="65">
        <f t="shared" si="49"/>
        <v>-0.4207722918</v>
      </c>
      <c r="BO109" s="36">
        <f t="shared" si="50"/>
        <v>4070.053466</v>
      </c>
      <c r="BP109" s="35">
        <f t="shared" si="51"/>
        <v>-1.582483752</v>
      </c>
      <c r="BQ109" s="69">
        <f t="shared" si="52"/>
        <v>0.062</v>
      </c>
      <c r="BR109" s="70">
        <f t="shared" si="53"/>
        <v>-4.293026248</v>
      </c>
      <c r="BS109" s="71">
        <f t="shared" si="54"/>
        <v>0.082</v>
      </c>
    </row>
    <row r="110">
      <c r="A110" s="28">
        <v>2024.0</v>
      </c>
      <c r="B110" s="29" t="s">
        <v>227</v>
      </c>
      <c r="C110" s="29" t="s">
        <v>21</v>
      </c>
      <c r="D110" s="30">
        <f t="array" ref="D110">INDEX(
  TP!C:C,
  MATCH(
    1,
    (TP!A:A = A110) * (TP!B:B = C110),
    0
  )
)
</f>
        <v>45.37</v>
      </c>
      <c r="E110" s="64">
        <f t="shared" si="59"/>
        <v>-6.482820244</v>
      </c>
      <c r="F110" s="32">
        <f t="shared" si="2"/>
        <v>0.04</v>
      </c>
      <c r="G110" s="33">
        <v>7.07</v>
      </c>
      <c r="H110" s="34">
        <f t="shared" si="3"/>
        <v>0.884</v>
      </c>
      <c r="I110" s="65">
        <f t="shared" si="4"/>
        <v>1.248746454</v>
      </c>
      <c r="J110" s="66">
        <f t="shared" si="55"/>
        <v>5.93423098</v>
      </c>
      <c r="K110" s="34">
        <f t="shared" si="6"/>
        <v>0.717</v>
      </c>
      <c r="L110" s="65">
        <f t="shared" si="7"/>
        <v>0.4417164893</v>
      </c>
      <c r="M110" s="33">
        <v>63.45</v>
      </c>
      <c r="N110" s="34">
        <f t="shared" si="8"/>
        <v>0.325</v>
      </c>
      <c r="O110" s="65">
        <f t="shared" si="9"/>
        <v>-0.4388475838</v>
      </c>
      <c r="P110" s="36">
        <f t="shared" si="10"/>
        <v>5197.794242</v>
      </c>
      <c r="Q110" s="65">
        <f t="shared" si="11"/>
        <v>0.1933964204</v>
      </c>
      <c r="R110" s="40">
        <f t="shared" si="12"/>
        <v>0.579</v>
      </c>
      <c r="S110" s="33">
        <v>3.22</v>
      </c>
      <c r="T110" s="66">
        <f t="shared" si="13"/>
        <v>2.70271906</v>
      </c>
      <c r="U110" s="34">
        <f t="shared" si="14"/>
        <v>0.178</v>
      </c>
      <c r="V110" s="65">
        <f t="shared" si="15"/>
        <v>-0.5137944115</v>
      </c>
      <c r="W110" s="33">
        <v>63.64</v>
      </c>
      <c r="X110" s="34">
        <f t="shared" si="16"/>
        <v>0.703</v>
      </c>
      <c r="Y110" s="65">
        <f t="shared" si="17"/>
        <v>0.5693195347</v>
      </c>
      <c r="Z110" s="36">
        <f t="shared" si="18"/>
        <v>4027.890848</v>
      </c>
      <c r="AA110" s="35">
        <f t="shared" si="19"/>
        <v>-0.3294777637</v>
      </c>
      <c r="AB110" s="40">
        <f t="shared" si="20"/>
        <v>0.376</v>
      </c>
      <c r="AC110" s="33">
        <v>5.13</v>
      </c>
      <c r="AD110" s="40">
        <f t="shared" si="21"/>
        <v>0.144</v>
      </c>
      <c r="AE110" s="65">
        <f t="shared" si="22"/>
        <v>-1.023919761</v>
      </c>
      <c r="AF110" s="67">
        <f t="shared" si="23"/>
        <v>-1.160001105</v>
      </c>
      <c r="AG110" s="68">
        <f t="shared" si="24"/>
        <v>0.268</v>
      </c>
      <c r="AH110" s="33">
        <v>10.53</v>
      </c>
      <c r="AI110" s="34">
        <f t="shared" si="25"/>
        <v>0.054</v>
      </c>
      <c r="AJ110" s="65">
        <f t="shared" si="26"/>
        <v>-1.53189615</v>
      </c>
      <c r="AK110" s="33">
        <v>89.81</v>
      </c>
      <c r="AL110" s="34">
        <f t="shared" si="27"/>
        <v>0.099</v>
      </c>
      <c r="AM110" s="65">
        <f t="shared" si="28"/>
        <v>-1.251082696</v>
      </c>
      <c r="AN110" s="36">
        <f t="shared" si="29"/>
        <v>6181.055123</v>
      </c>
      <c r="AO110" s="35">
        <f t="shared" si="30"/>
        <v>-1.697954785</v>
      </c>
      <c r="AP110" s="69">
        <f t="shared" si="31"/>
        <v>0.051</v>
      </c>
      <c r="AQ110" s="33">
        <v>13.11</v>
      </c>
      <c r="AR110" s="34">
        <f t="shared" si="32"/>
        <v>0.062</v>
      </c>
      <c r="AS110" s="65">
        <f t="shared" si="33"/>
        <v>-1.492084178</v>
      </c>
      <c r="AT110" s="33">
        <v>63.57</v>
      </c>
      <c r="AU110" s="34">
        <f t="shared" si="34"/>
        <v>0.059</v>
      </c>
      <c r="AV110" s="65">
        <f t="shared" si="35"/>
        <v>-1.861135792</v>
      </c>
      <c r="AW110" s="36">
        <f t="shared" si="36"/>
        <v>4876.739974</v>
      </c>
      <c r="AX110" s="35">
        <f t="shared" si="37"/>
        <v>-2.070663212</v>
      </c>
      <c r="AY110" s="69">
        <f t="shared" si="38"/>
        <v>0.031</v>
      </c>
      <c r="AZ110" s="33">
        <v>5.12</v>
      </c>
      <c r="BA110" s="34">
        <f t="shared" si="39"/>
        <v>0.376</v>
      </c>
      <c r="BB110" s="65">
        <f t="shared" si="40"/>
        <v>-0.4277564488</v>
      </c>
      <c r="BC110" s="33">
        <v>45.71</v>
      </c>
      <c r="BD110" s="34">
        <f t="shared" si="41"/>
        <v>0.243</v>
      </c>
      <c r="BE110" s="65">
        <f t="shared" si="42"/>
        <v>-0.6808856936</v>
      </c>
      <c r="BF110" s="36">
        <f t="shared" si="43"/>
        <v>3156.676077</v>
      </c>
      <c r="BG110" s="35">
        <f t="shared" si="44"/>
        <v>-0.6675266284</v>
      </c>
      <c r="BH110" s="69">
        <f t="shared" si="45"/>
        <v>0.249</v>
      </c>
      <c r="BI110" s="33">
        <v>6.48</v>
      </c>
      <c r="BJ110" s="34">
        <f t="shared" si="46"/>
        <v>0.192</v>
      </c>
      <c r="BK110" s="65">
        <f t="shared" si="47"/>
        <v>-0.8822023087</v>
      </c>
      <c r="BL110" s="33">
        <v>63.91</v>
      </c>
      <c r="BM110" s="34">
        <f t="shared" si="48"/>
        <v>0.229</v>
      </c>
      <c r="BN110" s="65">
        <f t="shared" si="49"/>
        <v>-0.6819743427</v>
      </c>
      <c r="BO110" s="36">
        <f t="shared" si="50"/>
        <v>4683.261392</v>
      </c>
      <c r="BP110" s="35">
        <f t="shared" si="51"/>
        <v>-0.8866745143</v>
      </c>
      <c r="BQ110" s="69">
        <f t="shared" si="52"/>
        <v>0.175</v>
      </c>
      <c r="BR110" s="70">
        <f t="shared" si="53"/>
        <v>-5.32281914</v>
      </c>
      <c r="BS110" s="71">
        <f t="shared" si="54"/>
        <v>0.056</v>
      </c>
    </row>
    <row r="111">
      <c r="A111" s="28">
        <v>2025.0</v>
      </c>
      <c r="B111" s="29" t="s">
        <v>179</v>
      </c>
      <c r="C111" s="29" t="s">
        <v>21</v>
      </c>
      <c r="D111" s="30">
        <f t="array" ref="D111">INDEX(
  TP!C:C,
  MATCH(
    1,
    (TP!A:A = A111) * (TP!B:B = C111),
    0
  )
)
</f>
        <v>43</v>
      </c>
      <c r="E111" s="64">
        <f t="shared" si="59"/>
        <v>-4.554403267</v>
      </c>
      <c r="F111" s="32">
        <f t="shared" si="2"/>
        <v>0.119</v>
      </c>
      <c r="G111" s="33">
        <v>4.45</v>
      </c>
      <c r="H111" s="34">
        <f t="shared" si="3"/>
        <v>0.271</v>
      </c>
      <c r="I111" s="65">
        <f t="shared" si="4"/>
        <v>-0.64479275</v>
      </c>
      <c r="J111" s="66">
        <f t="shared" si="55"/>
        <v>3.381052752</v>
      </c>
      <c r="K111" s="34">
        <f t="shared" si="6"/>
        <v>0.076</v>
      </c>
      <c r="L111" s="65">
        <f t="shared" si="7"/>
        <v>-1.330579815</v>
      </c>
      <c r="M111" s="33">
        <v>60.0</v>
      </c>
      <c r="N111" s="34">
        <f t="shared" si="8"/>
        <v>0.133</v>
      </c>
      <c r="O111" s="65">
        <f t="shared" si="9"/>
        <v>-1.04189557</v>
      </c>
      <c r="P111" s="36">
        <f t="shared" si="10"/>
        <v>3749.672845</v>
      </c>
      <c r="Q111" s="65">
        <f t="shared" si="11"/>
        <v>-1.627253434</v>
      </c>
      <c r="R111" s="40">
        <f t="shared" si="12"/>
        <v>0.04</v>
      </c>
      <c r="S111" s="33">
        <v>4.42</v>
      </c>
      <c r="T111" s="66">
        <f t="shared" si="13"/>
        <v>3.358259138</v>
      </c>
      <c r="U111" s="34">
        <f t="shared" si="14"/>
        <v>0.376</v>
      </c>
      <c r="V111" s="65">
        <f t="shared" si="15"/>
        <v>0.5472702545</v>
      </c>
      <c r="W111" s="33">
        <v>65.47</v>
      </c>
      <c r="X111" s="34">
        <f t="shared" si="16"/>
        <v>0.782</v>
      </c>
      <c r="Y111" s="65">
        <f t="shared" si="17"/>
        <v>0.7793649308</v>
      </c>
      <c r="Z111" s="36">
        <f t="shared" si="18"/>
        <v>4659.690838</v>
      </c>
      <c r="AA111" s="35">
        <f t="shared" si="19"/>
        <v>0.2485555577</v>
      </c>
      <c r="AB111" s="40">
        <f t="shared" si="20"/>
        <v>0.585</v>
      </c>
      <c r="AC111" s="33">
        <v>4.97</v>
      </c>
      <c r="AD111" s="40">
        <f t="shared" si="21"/>
        <v>0.11</v>
      </c>
      <c r="AE111" s="65">
        <f t="shared" si="22"/>
        <v>-1.152042252</v>
      </c>
      <c r="AF111" s="67">
        <f t="shared" si="23"/>
        <v>-2.530740128</v>
      </c>
      <c r="AG111" s="68">
        <f t="shared" si="24"/>
        <v>0.099</v>
      </c>
      <c r="AH111" s="33">
        <v>9.31</v>
      </c>
      <c r="AI111" s="34">
        <f t="shared" si="25"/>
        <v>0.037</v>
      </c>
      <c r="AJ111" s="65">
        <f t="shared" si="26"/>
        <v>-1.76746119</v>
      </c>
      <c r="AK111" s="33">
        <v>89.76</v>
      </c>
      <c r="AL111" s="34">
        <f t="shared" si="27"/>
        <v>0.096</v>
      </c>
      <c r="AM111" s="65">
        <f t="shared" si="28"/>
        <v>-1.26587465</v>
      </c>
      <c r="AN111" s="36">
        <f t="shared" si="29"/>
        <v>5895.034928</v>
      </c>
      <c r="AO111" s="35">
        <f t="shared" si="30"/>
        <v>-2.002439688</v>
      </c>
      <c r="AP111" s="69">
        <f t="shared" si="31"/>
        <v>0.045</v>
      </c>
      <c r="AQ111" s="33">
        <v>17.13</v>
      </c>
      <c r="AR111" s="34">
        <f t="shared" si="32"/>
        <v>0.39</v>
      </c>
      <c r="AS111" s="65">
        <f t="shared" si="33"/>
        <v>-0.2980922131</v>
      </c>
      <c r="AT111" s="42">
        <v>70.32</v>
      </c>
      <c r="AU111" s="34">
        <f t="shared" si="34"/>
        <v>0.215</v>
      </c>
      <c r="AV111" s="65">
        <f t="shared" si="35"/>
        <v>-0.7083652006</v>
      </c>
      <c r="AW111" s="36">
        <f t="shared" si="36"/>
        <v>5905.477519</v>
      </c>
      <c r="AX111" s="35">
        <f t="shared" si="37"/>
        <v>-0.618870395</v>
      </c>
      <c r="AY111" s="69">
        <f t="shared" si="38"/>
        <v>0.257</v>
      </c>
      <c r="AZ111" s="33">
        <v>7.09</v>
      </c>
      <c r="BA111" s="34">
        <f t="shared" si="39"/>
        <v>0.749</v>
      </c>
      <c r="BB111" s="65">
        <f t="shared" si="40"/>
        <v>0.6108557529</v>
      </c>
      <c r="BC111" s="33">
        <v>52.02</v>
      </c>
      <c r="BD111" s="34">
        <f t="shared" si="41"/>
        <v>0.565</v>
      </c>
      <c r="BE111" s="65">
        <f t="shared" si="42"/>
        <v>0.1821602806</v>
      </c>
      <c r="BF111" s="36">
        <f t="shared" si="43"/>
        <v>4145.842838</v>
      </c>
      <c r="BG111" s="35">
        <f t="shared" si="44"/>
        <v>0.6029657292</v>
      </c>
      <c r="BH111" s="69">
        <f t="shared" si="45"/>
        <v>0.706</v>
      </c>
      <c r="BI111" s="33">
        <v>7.25</v>
      </c>
      <c r="BJ111" s="34">
        <f t="shared" si="46"/>
        <v>0.347</v>
      </c>
      <c r="BK111" s="65">
        <f t="shared" si="47"/>
        <v>-0.4520765599</v>
      </c>
      <c r="BL111" s="33">
        <v>71.05</v>
      </c>
      <c r="BM111" s="34">
        <f t="shared" si="48"/>
        <v>0.661</v>
      </c>
      <c r="BN111" s="65">
        <f t="shared" si="49"/>
        <v>0.402317892</v>
      </c>
      <c r="BO111" s="36">
        <f t="shared" si="50"/>
        <v>5459.989107</v>
      </c>
      <c r="BP111" s="35">
        <f t="shared" si="51"/>
        <v>-0.005318785213</v>
      </c>
      <c r="BQ111" s="69">
        <f t="shared" si="52"/>
        <v>0.52</v>
      </c>
      <c r="BR111" s="70">
        <f t="shared" si="53"/>
        <v>-2.023663139</v>
      </c>
      <c r="BS111" s="71">
        <f t="shared" si="54"/>
        <v>0.226</v>
      </c>
    </row>
    <row r="112">
      <c r="A112" s="28">
        <v>2025.0</v>
      </c>
      <c r="B112" s="29" t="s">
        <v>226</v>
      </c>
      <c r="C112" s="29" t="s">
        <v>21</v>
      </c>
      <c r="D112" s="30">
        <f t="array" ref="D112">INDEX(
  TP!C:C,
  MATCH(
    1,
    (TP!A:A = A112) * (TP!B:B = C112),
    0
  )
)
</f>
        <v>43</v>
      </c>
      <c r="E112" s="64">
        <f t="shared" si="59"/>
        <v>-5.154409588</v>
      </c>
      <c r="F112" s="32">
        <f t="shared" si="2"/>
        <v>0.09</v>
      </c>
      <c r="G112" s="33">
        <v>5.04</v>
      </c>
      <c r="H112" s="34">
        <f t="shared" si="3"/>
        <v>0.438</v>
      </c>
      <c r="I112" s="65">
        <f t="shared" si="4"/>
        <v>-0.2183850666</v>
      </c>
      <c r="J112" s="66">
        <f t="shared" si="55"/>
        <v>3.829327162</v>
      </c>
      <c r="K112" s="34">
        <f t="shared" si="6"/>
        <v>0.153</v>
      </c>
      <c r="L112" s="65">
        <f t="shared" si="7"/>
        <v>-1.019408793</v>
      </c>
      <c r="M112" s="33">
        <v>75.78</v>
      </c>
      <c r="N112" s="34">
        <f t="shared" si="8"/>
        <v>0.96</v>
      </c>
      <c r="O112" s="65">
        <f t="shared" si="9"/>
        <v>1.716393478</v>
      </c>
      <c r="P112" s="36">
        <f t="shared" si="10"/>
        <v>5048.136041</v>
      </c>
      <c r="Q112" s="65">
        <f t="shared" si="11"/>
        <v>0.005238726583</v>
      </c>
      <c r="R112" s="40">
        <f t="shared" si="12"/>
        <v>0.5</v>
      </c>
      <c r="S112" s="33">
        <v>4.88</v>
      </c>
      <c r="T112" s="66">
        <f t="shared" si="13"/>
        <v>3.70776122</v>
      </c>
      <c r="U112" s="34">
        <f t="shared" si="14"/>
        <v>0.503</v>
      </c>
      <c r="V112" s="65">
        <f t="shared" si="15"/>
        <v>0.9540117097</v>
      </c>
      <c r="W112" s="33">
        <v>53.23</v>
      </c>
      <c r="X112" s="34">
        <f t="shared" si="16"/>
        <v>0.277</v>
      </c>
      <c r="Y112" s="65">
        <f t="shared" si="17"/>
        <v>-0.625528866</v>
      </c>
      <c r="Z112" s="36">
        <f t="shared" si="18"/>
        <v>3987.061682</v>
      </c>
      <c r="AA112" s="35">
        <f t="shared" si="19"/>
        <v>-0.3668323358</v>
      </c>
      <c r="AB112" s="40">
        <f t="shared" si="20"/>
        <v>0.362</v>
      </c>
      <c r="AC112" s="33">
        <v>6.41</v>
      </c>
      <c r="AD112" s="40">
        <f t="shared" si="21"/>
        <v>0.531</v>
      </c>
      <c r="AE112" s="65">
        <f t="shared" si="22"/>
        <v>0.001060168501</v>
      </c>
      <c r="AF112" s="67">
        <f t="shared" si="23"/>
        <v>-0.3605334408</v>
      </c>
      <c r="AG112" s="68">
        <f t="shared" si="24"/>
        <v>0.429</v>
      </c>
      <c r="AH112" s="33">
        <v>9.92</v>
      </c>
      <c r="AI112" s="34">
        <f t="shared" si="25"/>
        <v>0.048</v>
      </c>
      <c r="AJ112" s="65">
        <f t="shared" si="26"/>
        <v>-1.64967867</v>
      </c>
      <c r="AK112" s="33">
        <v>93.25</v>
      </c>
      <c r="AL112" s="34">
        <f t="shared" si="27"/>
        <v>0.297</v>
      </c>
      <c r="AM112" s="65">
        <f t="shared" si="28"/>
        <v>-0.2333962116</v>
      </c>
      <c r="AN112" s="36">
        <f t="shared" si="29"/>
        <v>6275.127395</v>
      </c>
      <c r="AO112" s="35">
        <f t="shared" si="30"/>
        <v>-1.597809455</v>
      </c>
      <c r="AP112" s="69">
        <f t="shared" si="31"/>
        <v>0.054</v>
      </c>
      <c r="AQ112" s="33">
        <v>14.05</v>
      </c>
      <c r="AR112" s="34">
        <f t="shared" si="32"/>
        <v>0.107</v>
      </c>
      <c r="AS112" s="65">
        <f t="shared" si="33"/>
        <v>-1.212892027</v>
      </c>
      <c r="AT112" s="42">
        <v>71.99</v>
      </c>
      <c r="AU112" s="34">
        <f t="shared" si="34"/>
        <v>0.305</v>
      </c>
      <c r="AV112" s="65">
        <f t="shared" si="35"/>
        <v>-0.4231612174</v>
      </c>
      <c r="AW112" s="36">
        <f t="shared" si="36"/>
        <v>5657.242014</v>
      </c>
      <c r="AX112" s="35">
        <f t="shared" si="37"/>
        <v>-0.9691896034</v>
      </c>
      <c r="AY112" s="69">
        <f t="shared" si="38"/>
        <v>0.144</v>
      </c>
      <c r="AZ112" s="33">
        <v>4.17</v>
      </c>
      <c r="BA112" s="34">
        <f t="shared" si="39"/>
        <v>0.192</v>
      </c>
      <c r="BB112" s="65">
        <f t="shared" si="40"/>
        <v>-0.9286100486</v>
      </c>
      <c r="BC112" s="33">
        <v>48.11</v>
      </c>
      <c r="BD112" s="34">
        <f t="shared" si="41"/>
        <v>0.356</v>
      </c>
      <c r="BE112" s="65">
        <f t="shared" si="42"/>
        <v>-0.3526273199</v>
      </c>
      <c r="BF112" s="36">
        <f t="shared" si="43"/>
        <v>3013.039597</v>
      </c>
      <c r="BG112" s="35">
        <f t="shared" si="44"/>
        <v>-0.8520142777</v>
      </c>
      <c r="BH112" s="69">
        <f t="shared" si="45"/>
        <v>0.184</v>
      </c>
      <c r="BI112" s="33">
        <v>6.3</v>
      </c>
      <c r="BJ112" s="34">
        <f t="shared" si="46"/>
        <v>0.15</v>
      </c>
      <c r="BK112" s="65">
        <f t="shared" si="47"/>
        <v>-0.982751185</v>
      </c>
      <c r="BL112" s="33">
        <v>58.75</v>
      </c>
      <c r="BM112" s="34">
        <f t="shared" si="48"/>
        <v>0.071</v>
      </c>
      <c r="BN112" s="65">
        <f t="shared" si="49"/>
        <v>-1.465580496</v>
      </c>
      <c r="BO112" s="36">
        <f t="shared" si="50"/>
        <v>4253.027189</v>
      </c>
      <c r="BP112" s="35">
        <f t="shared" si="51"/>
        <v>-1.374862811</v>
      </c>
      <c r="BQ112" s="69">
        <f t="shared" si="52"/>
        <v>0.085</v>
      </c>
      <c r="BR112" s="70">
        <f t="shared" si="53"/>
        <v>-4.793876147</v>
      </c>
      <c r="BS112" s="71">
        <f t="shared" si="54"/>
        <v>0.065</v>
      </c>
    </row>
    <row r="113">
      <c r="A113" s="28">
        <v>2025.0</v>
      </c>
      <c r="B113" s="29" t="s">
        <v>228</v>
      </c>
      <c r="C113" s="29" t="s">
        <v>21</v>
      </c>
      <c r="D113" s="30">
        <f t="array" ref="D113">INDEX(
  TP!C:C,
  MATCH(
    1,
    (TP!A:A = A113) * (TP!B:B = C113),
    0
  )
)
</f>
        <v>43</v>
      </c>
      <c r="E113" s="64">
        <f t="shared" si="59"/>
        <v>-6.151467779</v>
      </c>
      <c r="F113" s="32">
        <f t="shared" si="2"/>
        <v>0.054</v>
      </c>
      <c r="G113" s="33">
        <v>4.02</v>
      </c>
      <c r="H113" s="34">
        <f t="shared" si="3"/>
        <v>0.158</v>
      </c>
      <c r="I113" s="65">
        <f t="shared" si="4"/>
        <v>-0.9555644515</v>
      </c>
      <c r="J113" s="66">
        <f t="shared" si="55"/>
        <v>3.054344284</v>
      </c>
      <c r="K113" s="34">
        <f t="shared" si="6"/>
        <v>0.034</v>
      </c>
      <c r="L113" s="65">
        <f t="shared" si="7"/>
        <v>-1.557365476</v>
      </c>
      <c r="M113" s="33">
        <v>67.21</v>
      </c>
      <c r="N113" s="34">
        <f t="shared" si="8"/>
        <v>0.605</v>
      </c>
      <c r="O113" s="65">
        <f t="shared" si="9"/>
        <v>0.2183873224</v>
      </c>
      <c r="P113" s="36">
        <f t="shared" si="10"/>
        <v>3979.908712</v>
      </c>
      <c r="Q113" s="65">
        <f t="shared" si="11"/>
        <v>-1.337789513</v>
      </c>
      <c r="R113" s="40">
        <f t="shared" si="12"/>
        <v>0.071</v>
      </c>
      <c r="S113" s="33">
        <v>4.62</v>
      </c>
      <c r="T113" s="66">
        <f t="shared" si="13"/>
        <v>3.510216565</v>
      </c>
      <c r="U113" s="34">
        <f t="shared" si="14"/>
        <v>0.432</v>
      </c>
      <c r="V113" s="65">
        <f t="shared" si="15"/>
        <v>0.7241143654</v>
      </c>
      <c r="W113" s="33">
        <v>61.43</v>
      </c>
      <c r="X113" s="34">
        <f t="shared" si="16"/>
        <v>0.599</v>
      </c>
      <c r="Y113" s="65">
        <f t="shared" si="17"/>
        <v>0.3156581547</v>
      </c>
      <c r="Z113" s="36">
        <f t="shared" si="18"/>
        <v>4473.943746</v>
      </c>
      <c r="AA113" s="35">
        <f t="shared" si="19"/>
        <v>0.07861568721</v>
      </c>
      <c r="AB113" s="40">
        <f t="shared" si="20"/>
        <v>0.534</v>
      </c>
      <c r="AC113" s="33">
        <v>5.47</v>
      </c>
      <c r="AD113" s="40">
        <f t="shared" si="21"/>
        <v>0.232</v>
      </c>
      <c r="AE113" s="65">
        <f t="shared" si="22"/>
        <v>-0.7516594674</v>
      </c>
      <c r="AF113" s="67">
        <f t="shared" si="23"/>
        <v>-2.010833293</v>
      </c>
      <c r="AG113" s="68">
        <f t="shared" si="24"/>
        <v>0.161</v>
      </c>
      <c r="AH113" s="33">
        <v>13.06</v>
      </c>
      <c r="AI113" s="34">
        <f t="shared" si="25"/>
        <v>0.113</v>
      </c>
      <c r="AJ113" s="65">
        <f t="shared" si="26"/>
        <v>-1.043388322</v>
      </c>
      <c r="AK113" s="33">
        <v>94.95</v>
      </c>
      <c r="AL113" s="34">
        <f t="shared" si="27"/>
        <v>0.503</v>
      </c>
      <c r="AM113" s="65">
        <f t="shared" si="28"/>
        <v>0.2695302485</v>
      </c>
      <c r="AN113" s="36">
        <f t="shared" si="29"/>
        <v>7065.038228</v>
      </c>
      <c r="AO113" s="35">
        <f t="shared" si="30"/>
        <v>-0.7569040666</v>
      </c>
      <c r="AP113" s="69">
        <f t="shared" si="31"/>
        <v>0.164</v>
      </c>
      <c r="AQ113" s="33">
        <v>12.27</v>
      </c>
      <c r="AR113" s="34">
        <f t="shared" si="32"/>
        <v>0.031</v>
      </c>
      <c r="AS113" s="65">
        <f t="shared" si="33"/>
        <v>-1.741575037</v>
      </c>
      <c r="AT113" s="42">
        <v>72.58</v>
      </c>
      <c r="AU113" s="34">
        <f t="shared" si="34"/>
        <v>0.345</v>
      </c>
      <c r="AV113" s="65">
        <f t="shared" si="35"/>
        <v>-0.3224005287</v>
      </c>
      <c r="AW113" s="36">
        <f t="shared" si="36"/>
        <v>5438.824013</v>
      </c>
      <c r="AX113" s="35">
        <f t="shared" si="37"/>
        <v>-1.277429238</v>
      </c>
      <c r="AY113" s="69">
        <f t="shared" si="38"/>
        <v>0.093</v>
      </c>
      <c r="AZ113" s="33">
        <v>4.09</v>
      </c>
      <c r="BA113" s="34">
        <f t="shared" si="39"/>
        <v>0.178</v>
      </c>
      <c r="BB113" s="65">
        <f t="shared" si="40"/>
        <v>-0.9707871939</v>
      </c>
      <c r="BC113" s="33">
        <v>50.0</v>
      </c>
      <c r="BD113" s="34">
        <f t="shared" si="41"/>
        <v>0.444</v>
      </c>
      <c r="BE113" s="65">
        <f t="shared" si="42"/>
        <v>-0.09412385058</v>
      </c>
      <c r="BF113" s="36">
        <f t="shared" si="43"/>
        <v>3101.682105</v>
      </c>
      <c r="BG113" s="35">
        <f t="shared" si="44"/>
        <v>-0.7381612506</v>
      </c>
      <c r="BH113" s="69">
        <f t="shared" si="45"/>
        <v>0.232</v>
      </c>
      <c r="BI113" s="33">
        <v>5.67</v>
      </c>
      <c r="BJ113" s="34">
        <f t="shared" si="46"/>
        <v>0.085</v>
      </c>
      <c r="BK113" s="65">
        <f t="shared" si="47"/>
        <v>-1.334672252</v>
      </c>
      <c r="BL113" s="33">
        <v>61.63</v>
      </c>
      <c r="BM113" s="34">
        <f t="shared" si="48"/>
        <v>0.158</v>
      </c>
      <c r="BN113" s="65">
        <f t="shared" si="49"/>
        <v>-1.028218922</v>
      </c>
      <c r="BO113" s="36">
        <f t="shared" si="50"/>
        <v>4258.951978</v>
      </c>
      <c r="BP113" s="35">
        <f t="shared" si="51"/>
        <v>-1.368139931</v>
      </c>
      <c r="BQ113" s="69">
        <f t="shared" si="52"/>
        <v>0.088</v>
      </c>
      <c r="BR113" s="70">
        <f t="shared" si="53"/>
        <v>-4.140634487</v>
      </c>
      <c r="BS113" s="71">
        <f t="shared" si="54"/>
        <v>0.09</v>
      </c>
    </row>
    <row r="114">
      <c r="A114" s="28">
        <v>2022.0</v>
      </c>
      <c r="B114" s="29" t="s">
        <v>229</v>
      </c>
      <c r="C114" s="5" t="s">
        <v>24</v>
      </c>
      <c r="D114" s="30">
        <f t="array" ref="D114">INDEX(
  TP!C:C,
  MATCH(
    1,
    (TP!A:A = A114) * (TP!B:B = C114),
    0
  )
)
</f>
        <v>52.24</v>
      </c>
      <c r="E114" s="64">
        <f t="shared" si="59"/>
        <v>4.918460998</v>
      </c>
      <c r="F114" s="32">
        <f t="shared" si="2"/>
        <v>0.921</v>
      </c>
      <c r="G114" s="33">
        <v>6.34</v>
      </c>
      <c r="H114" s="34">
        <f t="shared" si="3"/>
        <v>0.777</v>
      </c>
      <c r="I114" s="65">
        <f t="shared" si="4"/>
        <v>0.7211572867</v>
      </c>
      <c r="J114" s="66">
        <f t="shared" si="55"/>
        <v>6.836040103</v>
      </c>
      <c r="K114" s="34">
        <f t="shared" si="6"/>
        <v>0.856</v>
      </c>
      <c r="L114" s="65">
        <f t="shared" si="7"/>
        <v>1.06770999</v>
      </c>
      <c r="M114" s="33">
        <v>64.66</v>
      </c>
      <c r="N114" s="34">
        <f t="shared" si="8"/>
        <v>0.401</v>
      </c>
      <c r="O114" s="65">
        <f t="shared" si="9"/>
        <v>-0.2273437975</v>
      </c>
      <c r="P114" s="36">
        <f t="shared" si="10"/>
        <v>5631.349802</v>
      </c>
      <c r="Q114" s="65">
        <f t="shared" si="11"/>
        <v>0.7384839172</v>
      </c>
      <c r="R114" s="40">
        <f t="shared" si="12"/>
        <v>0.794</v>
      </c>
      <c r="S114" s="33">
        <v>1.86</v>
      </c>
      <c r="T114" s="66">
        <f t="shared" si="13"/>
        <v>2.005525961</v>
      </c>
      <c r="U114" s="34">
        <f t="shared" si="14"/>
        <v>0.048</v>
      </c>
      <c r="V114" s="65">
        <f t="shared" si="15"/>
        <v>-1.716334366</v>
      </c>
      <c r="W114" s="33">
        <v>61.54</v>
      </c>
      <c r="X114" s="34">
        <f t="shared" si="16"/>
        <v>0.605</v>
      </c>
      <c r="Y114" s="65">
        <f t="shared" si="17"/>
        <v>0.3282838343</v>
      </c>
      <c r="Z114" s="36">
        <f t="shared" si="18"/>
        <v>3274.268798</v>
      </c>
      <c r="AA114" s="35">
        <f t="shared" si="19"/>
        <v>-1.018965993</v>
      </c>
      <c r="AB114" s="40">
        <f t="shared" si="20"/>
        <v>0.164</v>
      </c>
      <c r="AC114" s="33">
        <v>7.17</v>
      </c>
      <c r="AD114" s="40">
        <f t="shared" si="21"/>
        <v>0.749</v>
      </c>
      <c r="AE114" s="65">
        <f t="shared" si="22"/>
        <v>0.6096420018</v>
      </c>
      <c r="AF114" s="67">
        <f t="shared" si="23"/>
        <v>0.3291599256</v>
      </c>
      <c r="AG114" s="68">
        <f t="shared" si="24"/>
        <v>0.559</v>
      </c>
      <c r="AH114" s="33">
        <v>28.98</v>
      </c>
      <c r="AI114" s="34">
        <f t="shared" si="25"/>
        <v>0.963</v>
      </c>
      <c r="AJ114" s="65">
        <f t="shared" si="26"/>
        <v>2.030542358</v>
      </c>
      <c r="AK114" s="33">
        <v>97.2</v>
      </c>
      <c r="AL114" s="34">
        <f t="shared" si="27"/>
        <v>0.893</v>
      </c>
      <c r="AM114" s="65">
        <f t="shared" si="28"/>
        <v>0.9351682104</v>
      </c>
      <c r="AN114" s="36">
        <f t="shared" si="29"/>
        <v>9304.230523</v>
      </c>
      <c r="AO114" s="35">
        <f t="shared" si="30"/>
        <v>1.626844566</v>
      </c>
      <c r="AP114" s="69">
        <f t="shared" si="31"/>
        <v>0.972</v>
      </c>
      <c r="AQ114" s="33">
        <v>24.93</v>
      </c>
      <c r="AR114" s="34">
        <f t="shared" si="32"/>
        <v>0.975</v>
      </c>
      <c r="AS114" s="65">
        <f t="shared" si="33"/>
        <v>2.018608615</v>
      </c>
      <c r="AT114" s="42">
        <v>82.03</v>
      </c>
      <c r="AU114" s="34">
        <f t="shared" si="34"/>
        <v>0.921</v>
      </c>
      <c r="AV114" s="65">
        <f t="shared" si="35"/>
        <v>1.291478299</v>
      </c>
      <c r="AW114" s="36">
        <f t="shared" si="36"/>
        <v>7739.620544</v>
      </c>
      <c r="AX114" s="35">
        <f t="shared" si="37"/>
        <v>1.969540693</v>
      </c>
      <c r="AY114" s="69">
        <f t="shared" si="38"/>
        <v>0.989</v>
      </c>
      <c r="AZ114" s="33">
        <v>4.67</v>
      </c>
      <c r="BA114" s="34">
        <f t="shared" si="39"/>
        <v>0.268</v>
      </c>
      <c r="BB114" s="65">
        <f t="shared" si="40"/>
        <v>-0.6650028908</v>
      </c>
      <c r="BC114" s="33">
        <v>55.1</v>
      </c>
      <c r="BD114" s="34">
        <f t="shared" si="41"/>
        <v>0.706</v>
      </c>
      <c r="BE114" s="65">
        <f t="shared" si="42"/>
        <v>0.6034251935</v>
      </c>
      <c r="BF114" s="36">
        <f t="shared" si="43"/>
        <v>3644.718461</v>
      </c>
      <c r="BG114" s="35">
        <f t="shared" si="44"/>
        <v>-0.04068174938</v>
      </c>
      <c r="BH114" s="69">
        <f t="shared" si="45"/>
        <v>0.475</v>
      </c>
      <c r="BI114" s="33">
        <v>9.77</v>
      </c>
      <c r="BJ114" s="34">
        <f t="shared" si="46"/>
        <v>0.816</v>
      </c>
      <c r="BK114" s="65">
        <f t="shared" si="47"/>
        <v>0.955607709</v>
      </c>
      <c r="BL114" s="33">
        <v>73.66</v>
      </c>
      <c r="BM114" s="34">
        <f t="shared" si="48"/>
        <v>0.788</v>
      </c>
      <c r="BN114" s="65">
        <f t="shared" si="49"/>
        <v>0.7986768182</v>
      </c>
      <c r="BO114" s="36">
        <f t="shared" si="50"/>
        <v>6375.573012</v>
      </c>
      <c r="BP114" s="35">
        <f t="shared" si="51"/>
        <v>1.033597562</v>
      </c>
      <c r="BQ114" s="69">
        <f t="shared" si="52"/>
        <v>0.864</v>
      </c>
      <c r="BR114" s="70">
        <f t="shared" si="53"/>
        <v>4.589301073</v>
      </c>
      <c r="BS114" s="71">
        <f t="shared" si="54"/>
        <v>0.949</v>
      </c>
    </row>
    <row r="115">
      <c r="A115" s="28">
        <v>2022.0</v>
      </c>
      <c r="B115" s="29" t="s">
        <v>230</v>
      </c>
      <c r="C115" s="5" t="s">
        <v>24</v>
      </c>
      <c r="D115" s="30">
        <f t="array" ref="D115">INDEX(
  TP!C:C,
  MATCH(
    1,
    (TP!A:A = A115) * (TP!B:B = C115),
    0
  )
)
</f>
        <v>52.24</v>
      </c>
      <c r="E115" s="64">
        <f t="shared" si="59"/>
        <v>4.476481694</v>
      </c>
      <c r="F115" s="32">
        <f t="shared" si="2"/>
        <v>0.89</v>
      </c>
      <c r="G115" s="33">
        <v>7.23</v>
      </c>
      <c r="H115" s="34">
        <f t="shared" si="3"/>
        <v>0.904</v>
      </c>
      <c r="I115" s="65">
        <f t="shared" si="4"/>
        <v>1.364382436</v>
      </c>
      <c r="J115" s="66">
        <f t="shared" si="55"/>
        <v>7.795673493</v>
      </c>
      <c r="K115" s="34">
        <f t="shared" si="6"/>
        <v>0.935</v>
      </c>
      <c r="L115" s="65">
        <f t="shared" si="7"/>
        <v>1.733842378</v>
      </c>
      <c r="M115" s="33">
        <v>69.9</v>
      </c>
      <c r="N115" s="34">
        <f t="shared" si="8"/>
        <v>0.777</v>
      </c>
      <c r="O115" s="65">
        <f t="shared" si="9"/>
        <v>0.6885899548</v>
      </c>
      <c r="P115" s="36">
        <f t="shared" si="10"/>
        <v>6429.323685</v>
      </c>
      <c r="Q115" s="65">
        <f t="shared" si="11"/>
        <v>1.741736157</v>
      </c>
      <c r="R115" s="40">
        <f t="shared" si="12"/>
        <v>0.963</v>
      </c>
      <c r="S115" s="33">
        <v>3.37</v>
      </c>
      <c r="T115" s="66">
        <f t="shared" si="13"/>
        <v>3.633668004</v>
      </c>
      <c r="U115" s="34">
        <f t="shared" si="14"/>
        <v>0.475</v>
      </c>
      <c r="V115" s="65">
        <f t="shared" si="15"/>
        <v>-0.3811613282</v>
      </c>
      <c r="W115" s="33">
        <v>47.92</v>
      </c>
      <c r="X115" s="34">
        <f t="shared" si="16"/>
        <v>0.102</v>
      </c>
      <c r="Y115" s="65">
        <f t="shared" si="17"/>
        <v>-1.235004851</v>
      </c>
      <c r="Z115" s="36">
        <f t="shared" si="18"/>
        <v>3552.575084</v>
      </c>
      <c r="AA115" s="35">
        <f t="shared" si="19"/>
        <v>-0.7643437879</v>
      </c>
      <c r="AB115" s="40">
        <f t="shared" si="20"/>
        <v>0.234</v>
      </c>
      <c r="AC115" s="33">
        <v>7.2</v>
      </c>
      <c r="AD115" s="40">
        <f t="shared" si="21"/>
        <v>0.757</v>
      </c>
      <c r="AE115" s="65">
        <f t="shared" si="22"/>
        <v>0.6336649689</v>
      </c>
      <c r="AF115" s="67">
        <f t="shared" si="23"/>
        <v>1.611057338</v>
      </c>
      <c r="AG115" s="68">
        <f t="shared" si="24"/>
        <v>0.808</v>
      </c>
      <c r="AH115" s="33">
        <v>28.08</v>
      </c>
      <c r="AI115" s="34">
        <f t="shared" si="25"/>
        <v>0.946</v>
      </c>
      <c r="AJ115" s="65">
        <f t="shared" si="26"/>
        <v>1.85676487</v>
      </c>
      <c r="AK115" s="33">
        <v>96.75</v>
      </c>
      <c r="AL115" s="34">
        <f t="shared" si="27"/>
        <v>0.822</v>
      </c>
      <c r="AM115" s="65">
        <f t="shared" si="28"/>
        <v>0.802040618</v>
      </c>
      <c r="AN115" s="36">
        <f t="shared" si="29"/>
        <v>9178.145235</v>
      </c>
      <c r="AO115" s="35">
        <f t="shared" si="30"/>
        <v>1.492619546</v>
      </c>
      <c r="AP115" s="69">
        <f t="shared" si="31"/>
        <v>0.949</v>
      </c>
      <c r="AQ115" s="33">
        <v>20.99</v>
      </c>
      <c r="AR115" s="34">
        <f t="shared" si="32"/>
        <v>0.814</v>
      </c>
      <c r="AS115" s="65">
        <f t="shared" si="33"/>
        <v>0.848377684</v>
      </c>
      <c r="AT115" s="33">
        <v>78.26</v>
      </c>
      <c r="AU115" s="34">
        <f t="shared" si="34"/>
        <v>0.734</v>
      </c>
      <c r="AV115" s="65">
        <f t="shared" si="35"/>
        <v>0.6476345759</v>
      </c>
      <c r="AW115" s="36">
        <f t="shared" si="36"/>
        <v>7010.08765</v>
      </c>
      <c r="AX115" s="35">
        <f t="shared" si="37"/>
        <v>0.9399966466</v>
      </c>
      <c r="AY115" s="69">
        <f t="shared" si="38"/>
        <v>0.836</v>
      </c>
      <c r="AZ115" s="33">
        <v>5.34</v>
      </c>
      <c r="BA115" s="34">
        <f t="shared" si="39"/>
        <v>0.412</v>
      </c>
      <c r="BB115" s="65">
        <f t="shared" si="40"/>
        <v>-0.3117692994</v>
      </c>
      <c r="BC115" s="33">
        <v>59.21</v>
      </c>
      <c r="BD115" s="34">
        <f t="shared" si="41"/>
        <v>0.887</v>
      </c>
      <c r="BE115" s="65">
        <f t="shared" si="42"/>
        <v>1.165567658</v>
      </c>
      <c r="BF115" s="36">
        <f t="shared" si="43"/>
        <v>4168.684448</v>
      </c>
      <c r="BG115" s="35">
        <f t="shared" si="44"/>
        <v>0.632303645</v>
      </c>
      <c r="BH115" s="69">
        <f t="shared" si="45"/>
        <v>0.715</v>
      </c>
      <c r="BI115" s="33">
        <v>8.85</v>
      </c>
      <c r="BJ115" s="34">
        <f t="shared" si="46"/>
        <v>0.661</v>
      </c>
      <c r="BK115" s="65">
        <f t="shared" si="47"/>
        <v>0.4416912299</v>
      </c>
      <c r="BL115" s="33">
        <v>63.49</v>
      </c>
      <c r="BM115" s="34">
        <f t="shared" si="48"/>
        <v>0.206</v>
      </c>
      <c r="BN115" s="65">
        <f t="shared" si="49"/>
        <v>-0.7457562389</v>
      </c>
      <c r="BO115" s="36">
        <f t="shared" si="50"/>
        <v>5288.863628</v>
      </c>
      <c r="BP115" s="35">
        <f t="shared" si="51"/>
        <v>-0.1994954815</v>
      </c>
      <c r="BQ115" s="69">
        <f t="shared" si="52"/>
        <v>0.424</v>
      </c>
      <c r="BR115" s="70">
        <f t="shared" si="53"/>
        <v>2.865424356</v>
      </c>
      <c r="BS115" s="71">
        <f t="shared" si="54"/>
        <v>0.828</v>
      </c>
    </row>
    <row r="116">
      <c r="A116" s="28">
        <v>2022.0</v>
      </c>
      <c r="B116" s="29" t="s">
        <v>231</v>
      </c>
      <c r="C116" s="5" t="s">
        <v>24</v>
      </c>
      <c r="D116" s="30">
        <f t="array" ref="D116">INDEX(
  TP!C:C,
  MATCH(
    1,
    (TP!A:A = A116) * (TP!B:B = C116),
    0
  )
)
</f>
        <v>52.24</v>
      </c>
      <c r="E116" s="64">
        <f t="shared" si="59"/>
        <v>3.235779771</v>
      </c>
      <c r="F116" s="32">
        <f t="shared" si="2"/>
        <v>0.802</v>
      </c>
      <c r="G116" s="33">
        <v>3.66</v>
      </c>
      <c r="H116" s="34">
        <f t="shared" si="3"/>
        <v>0.099</v>
      </c>
      <c r="I116" s="65">
        <f t="shared" si="4"/>
        <v>-1.215745411</v>
      </c>
      <c r="J116" s="66">
        <f t="shared" si="55"/>
        <v>3.946357536</v>
      </c>
      <c r="K116" s="34">
        <f t="shared" si="6"/>
        <v>0.173</v>
      </c>
      <c r="L116" s="65">
        <f t="shared" si="7"/>
        <v>-0.9381718088</v>
      </c>
      <c r="M116" s="33">
        <v>59.54</v>
      </c>
      <c r="N116" s="34">
        <f t="shared" si="8"/>
        <v>0.119</v>
      </c>
      <c r="O116" s="65">
        <f t="shared" si="9"/>
        <v>-1.122301968</v>
      </c>
      <c r="P116" s="36">
        <f t="shared" si="10"/>
        <v>4026.607202</v>
      </c>
      <c r="Q116" s="65">
        <f t="shared" si="11"/>
        <v>-1.279077861</v>
      </c>
      <c r="R116" s="40">
        <f t="shared" si="12"/>
        <v>0.082</v>
      </c>
      <c r="S116" s="33">
        <v>2.85</v>
      </c>
      <c r="T116" s="66">
        <f t="shared" si="13"/>
        <v>3.072983327</v>
      </c>
      <c r="U116" s="34">
        <f t="shared" si="14"/>
        <v>0.271</v>
      </c>
      <c r="V116" s="65">
        <f t="shared" si="15"/>
        <v>-0.8409560168</v>
      </c>
      <c r="W116" s="33">
        <v>61.76</v>
      </c>
      <c r="X116" s="34">
        <f t="shared" si="16"/>
        <v>0.613</v>
      </c>
      <c r="Y116" s="65">
        <f t="shared" si="17"/>
        <v>0.3535351933</v>
      </c>
      <c r="Z116" s="36">
        <f t="shared" si="18"/>
        <v>4193.494798</v>
      </c>
      <c r="AA116" s="35">
        <f t="shared" si="19"/>
        <v>-0.1779668382</v>
      </c>
      <c r="AB116" s="40">
        <f t="shared" si="20"/>
        <v>0.424</v>
      </c>
      <c r="AC116" s="33">
        <v>8.24</v>
      </c>
      <c r="AD116" s="40">
        <f t="shared" si="21"/>
        <v>0.921</v>
      </c>
      <c r="AE116" s="65">
        <f t="shared" si="22"/>
        <v>1.466461162</v>
      </c>
      <c r="AF116" s="67">
        <f t="shared" si="23"/>
        <v>0.009416462491</v>
      </c>
      <c r="AG116" s="68">
        <f t="shared" si="24"/>
        <v>0.503</v>
      </c>
      <c r="AH116" s="33">
        <v>30.16</v>
      </c>
      <c r="AI116" s="34">
        <f t="shared" si="25"/>
        <v>0.977</v>
      </c>
      <c r="AJ116" s="65">
        <f t="shared" si="26"/>
        <v>2.258383953</v>
      </c>
      <c r="AK116" s="33">
        <v>97.31</v>
      </c>
      <c r="AL116" s="34">
        <f t="shared" si="27"/>
        <v>0.898</v>
      </c>
      <c r="AM116" s="65">
        <f t="shared" si="28"/>
        <v>0.9677105108</v>
      </c>
      <c r="AN116" s="36">
        <f t="shared" si="29"/>
        <v>9420.506379</v>
      </c>
      <c r="AO116" s="35">
        <f t="shared" si="30"/>
        <v>1.750626884</v>
      </c>
      <c r="AP116" s="69">
        <f t="shared" si="31"/>
        <v>0.983</v>
      </c>
      <c r="AQ116" s="33">
        <v>21.0</v>
      </c>
      <c r="AR116" s="34">
        <f t="shared" si="32"/>
        <v>0.819</v>
      </c>
      <c r="AS116" s="65">
        <f t="shared" si="33"/>
        <v>0.8513478132</v>
      </c>
      <c r="AT116" s="42">
        <v>78.32</v>
      </c>
      <c r="AU116" s="34">
        <f t="shared" si="34"/>
        <v>0.74</v>
      </c>
      <c r="AV116" s="65">
        <f t="shared" si="35"/>
        <v>0.6578814256</v>
      </c>
      <c r="AW116" s="36">
        <f t="shared" si="36"/>
        <v>7016.494137</v>
      </c>
      <c r="AX116" s="35">
        <f t="shared" si="37"/>
        <v>0.9490377211</v>
      </c>
      <c r="AY116" s="69">
        <f t="shared" si="38"/>
        <v>0.847</v>
      </c>
      <c r="AZ116" s="33">
        <v>6.79</v>
      </c>
      <c r="BA116" s="34">
        <f t="shared" si="39"/>
        <v>0.718</v>
      </c>
      <c r="BB116" s="65">
        <f t="shared" si="40"/>
        <v>0.4526914583</v>
      </c>
      <c r="BC116" s="33">
        <v>55.14</v>
      </c>
      <c r="BD116" s="34">
        <f t="shared" si="41"/>
        <v>0.709</v>
      </c>
      <c r="BE116" s="65">
        <f t="shared" si="42"/>
        <v>0.6088961664</v>
      </c>
      <c r="BF116" s="36">
        <f t="shared" si="43"/>
        <v>4315.067736</v>
      </c>
      <c r="BG116" s="35">
        <f t="shared" si="44"/>
        <v>0.8203193116</v>
      </c>
      <c r="BH116" s="69">
        <f t="shared" si="45"/>
        <v>0.774</v>
      </c>
      <c r="BI116" s="33">
        <v>8.04</v>
      </c>
      <c r="BJ116" s="34">
        <f t="shared" si="46"/>
        <v>0.523</v>
      </c>
      <c r="BK116" s="65">
        <f t="shared" si="47"/>
        <v>-0.01077871366</v>
      </c>
      <c r="BL116" s="33">
        <v>64.93</v>
      </c>
      <c r="BM116" s="34">
        <f t="shared" si="48"/>
        <v>0.294</v>
      </c>
      <c r="BN116" s="65">
        <f t="shared" si="49"/>
        <v>-0.527075452</v>
      </c>
      <c r="BO116" s="36">
        <f t="shared" si="50"/>
        <v>5205.912338</v>
      </c>
      <c r="BP116" s="35">
        <f t="shared" si="51"/>
        <v>-0.2936206081</v>
      </c>
      <c r="BQ116" s="69">
        <f t="shared" si="52"/>
        <v>0.376</v>
      </c>
      <c r="BR116" s="70">
        <f t="shared" si="53"/>
        <v>3.226363309</v>
      </c>
      <c r="BS116" s="71">
        <f t="shared" si="54"/>
        <v>0.859</v>
      </c>
    </row>
    <row r="117">
      <c r="A117" s="28">
        <v>2022.0</v>
      </c>
      <c r="B117" s="29" t="s">
        <v>232</v>
      </c>
      <c r="C117" s="5" t="s">
        <v>24</v>
      </c>
      <c r="D117" s="30">
        <f t="array" ref="D117">INDEX(
  TP!C:C,
  MATCH(
    1,
    (TP!A:A = A117) * (TP!B:B = C117),
    0
  )
)
</f>
        <v>52.24</v>
      </c>
      <c r="E117" s="64">
        <f t="shared" si="59"/>
        <v>-2.576038598</v>
      </c>
      <c r="F117" s="32">
        <f t="shared" si="2"/>
        <v>0.243</v>
      </c>
      <c r="G117" s="33">
        <v>7.6</v>
      </c>
      <c r="H117" s="34">
        <f t="shared" si="3"/>
        <v>0.941</v>
      </c>
      <c r="I117" s="65">
        <f t="shared" si="4"/>
        <v>1.631790645</v>
      </c>
      <c r="J117" s="66">
        <f t="shared" si="55"/>
        <v>8.194622205</v>
      </c>
      <c r="K117" s="34">
        <f t="shared" si="6"/>
        <v>0.96</v>
      </c>
      <c r="L117" s="65">
        <f t="shared" si="7"/>
        <v>2.01077382</v>
      </c>
      <c r="M117" s="33">
        <v>51.61</v>
      </c>
      <c r="N117" s="34">
        <f t="shared" si="8"/>
        <v>0.008</v>
      </c>
      <c r="O117" s="65">
        <f t="shared" si="9"/>
        <v>-2.508438352</v>
      </c>
      <c r="P117" s="36">
        <f t="shared" si="10"/>
        <v>4843.877937</v>
      </c>
      <c r="Q117" s="65">
        <f t="shared" si="11"/>
        <v>-0.2515646658</v>
      </c>
      <c r="R117" s="40">
        <f t="shared" si="12"/>
        <v>0.384</v>
      </c>
      <c r="S117" s="33">
        <v>2.61</v>
      </c>
      <c r="T117" s="66">
        <f t="shared" si="13"/>
        <v>2.814205784</v>
      </c>
      <c r="U117" s="34">
        <f t="shared" si="14"/>
        <v>0.218</v>
      </c>
      <c r="V117" s="65">
        <f t="shared" si="15"/>
        <v>-1.05316895</v>
      </c>
      <c r="W117" s="33">
        <v>50.0</v>
      </c>
      <c r="X117" s="34">
        <f t="shared" si="16"/>
        <v>0.133</v>
      </c>
      <c r="Y117" s="65">
        <f t="shared" si="17"/>
        <v>-0.9962647291</v>
      </c>
      <c r="Z117" s="36">
        <f t="shared" si="18"/>
        <v>3236.303944</v>
      </c>
      <c r="AA117" s="35">
        <f t="shared" si="19"/>
        <v>-1.053700009</v>
      </c>
      <c r="AB117" s="40">
        <f t="shared" si="20"/>
        <v>0.158</v>
      </c>
      <c r="AC117" s="33">
        <v>6.74</v>
      </c>
      <c r="AD117" s="40">
        <f t="shared" si="21"/>
        <v>0.627</v>
      </c>
      <c r="AE117" s="65">
        <f t="shared" si="22"/>
        <v>0.2653128066</v>
      </c>
      <c r="AF117" s="67">
        <f t="shared" si="23"/>
        <v>-1.039951868</v>
      </c>
      <c r="AG117" s="68">
        <f t="shared" si="24"/>
        <v>0.288</v>
      </c>
      <c r="AH117" s="33">
        <v>12.82</v>
      </c>
      <c r="AI117" s="34">
        <f t="shared" si="25"/>
        <v>0.102</v>
      </c>
      <c r="AJ117" s="65">
        <f t="shared" si="26"/>
        <v>-1.089728986</v>
      </c>
      <c r="AK117" s="33">
        <v>93.63</v>
      </c>
      <c r="AL117" s="34">
        <f t="shared" si="27"/>
        <v>0.325</v>
      </c>
      <c r="AM117" s="65">
        <f t="shared" si="28"/>
        <v>-0.1209773558</v>
      </c>
      <c r="AN117" s="36">
        <f t="shared" si="29"/>
        <v>6921.442064</v>
      </c>
      <c r="AO117" s="35">
        <f t="shared" si="30"/>
        <v>-0.9097704194</v>
      </c>
      <c r="AP117" s="69">
        <f t="shared" si="31"/>
        <v>0.127</v>
      </c>
      <c r="AQ117" s="33">
        <v>17.64</v>
      </c>
      <c r="AR117" s="34">
        <f t="shared" si="32"/>
        <v>0.441</v>
      </c>
      <c r="AS117" s="65">
        <f t="shared" si="33"/>
        <v>-0.1466156205</v>
      </c>
      <c r="AT117" s="42">
        <v>74.07</v>
      </c>
      <c r="AU117" s="34">
        <f t="shared" si="34"/>
        <v>0.449</v>
      </c>
      <c r="AV117" s="65">
        <f t="shared" si="35"/>
        <v>-0.06793709456</v>
      </c>
      <c r="AW117" s="36">
        <f t="shared" si="36"/>
        <v>6279.957869</v>
      </c>
      <c r="AX117" s="35">
        <f t="shared" si="37"/>
        <v>-0.09038974931</v>
      </c>
      <c r="AY117" s="69">
        <f t="shared" si="38"/>
        <v>0.446</v>
      </c>
      <c r="AZ117" s="33">
        <v>4.82</v>
      </c>
      <c r="BA117" s="34">
        <f t="shared" si="39"/>
        <v>0.294</v>
      </c>
      <c r="BB117" s="65">
        <f t="shared" si="40"/>
        <v>-0.5859207435</v>
      </c>
      <c r="BC117" s="33">
        <v>50.85</v>
      </c>
      <c r="BD117" s="34">
        <f t="shared" si="41"/>
        <v>0.503</v>
      </c>
      <c r="BE117" s="65">
        <f t="shared" si="42"/>
        <v>0.02213432344</v>
      </c>
      <c r="BF117" s="36">
        <f t="shared" si="43"/>
        <v>3414.207635</v>
      </c>
      <c r="BG117" s="35">
        <f t="shared" si="44"/>
        <v>-0.3367513845</v>
      </c>
      <c r="BH117" s="69">
        <f t="shared" si="45"/>
        <v>0.37</v>
      </c>
      <c r="BI117" s="33">
        <v>7.43</v>
      </c>
      <c r="BJ117" s="34">
        <f t="shared" si="46"/>
        <v>0.381</v>
      </c>
      <c r="BK117" s="65">
        <f t="shared" si="47"/>
        <v>-0.3515276835</v>
      </c>
      <c r="BL117" s="33">
        <v>68.13</v>
      </c>
      <c r="BM117" s="34">
        <f t="shared" si="48"/>
        <v>0.444</v>
      </c>
      <c r="BN117" s="65">
        <f t="shared" si="49"/>
        <v>-0.04111814795</v>
      </c>
      <c r="BO117" s="36">
        <f t="shared" si="50"/>
        <v>5289.145908</v>
      </c>
      <c r="BP117" s="35">
        <f t="shared" si="51"/>
        <v>-0.1991751769</v>
      </c>
      <c r="BQ117" s="69">
        <f t="shared" si="52"/>
        <v>0.427</v>
      </c>
      <c r="BR117" s="70">
        <f t="shared" si="53"/>
        <v>-1.53608673</v>
      </c>
      <c r="BS117" s="71">
        <f t="shared" si="54"/>
        <v>0.268</v>
      </c>
    </row>
    <row r="118">
      <c r="A118" s="28">
        <v>2022.0</v>
      </c>
      <c r="B118" s="29" t="s">
        <v>233</v>
      </c>
      <c r="C118" s="29" t="s">
        <v>20</v>
      </c>
      <c r="D118" s="30">
        <f t="array" ref="D118">INDEX(
  TP!C:C,
  MATCH(
    1,
    (TP!A:A = A118) * (TP!B:B = C118),
    0
  )
)
</f>
        <v>47.35</v>
      </c>
      <c r="E118" s="64">
        <f t="shared" si="59"/>
        <v>-2.108255438</v>
      </c>
      <c r="F118" s="32">
        <f t="shared" si="2"/>
        <v>0.294</v>
      </c>
      <c r="G118" s="33">
        <v>6.88</v>
      </c>
      <c r="H118" s="34">
        <f t="shared" si="3"/>
        <v>0.864</v>
      </c>
      <c r="I118" s="65">
        <f t="shared" si="4"/>
        <v>1.111428726</v>
      </c>
      <c r="J118" s="66">
        <f t="shared" si="55"/>
        <v>6.243703548</v>
      </c>
      <c r="K118" s="34">
        <f t="shared" si="6"/>
        <v>0.765</v>
      </c>
      <c r="L118" s="65">
        <f t="shared" si="7"/>
        <v>0.6565377981</v>
      </c>
      <c r="M118" s="33">
        <v>66.38</v>
      </c>
      <c r="N118" s="34">
        <f t="shared" si="8"/>
        <v>0.523</v>
      </c>
      <c r="O118" s="65">
        <f t="shared" si="9"/>
        <v>0.07330621279</v>
      </c>
      <c r="P118" s="36">
        <f t="shared" si="10"/>
        <v>5560.427389</v>
      </c>
      <c r="Q118" s="65">
        <f t="shared" si="11"/>
        <v>0.6493167515</v>
      </c>
      <c r="R118" s="40">
        <f t="shared" si="12"/>
        <v>0.76</v>
      </c>
      <c r="S118" s="33">
        <v>2.99</v>
      </c>
      <c r="T118" s="66">
        <f t="shared" si="13"/>
        <v>2.713470001</v>
      </c>
      <c r="U118" s="34">
        <f t="shared" si="14"/>
        <v>0.189</v>
      </c>
      <c r="V118" s="65">
        <f t="shared" si="15"/>
        <v>-0.7171651391</v>
      </c>
      <c r="W118" s="33">
        <v>48.04</v>
      </c>
      <c r="X118" s="34">
        <f t="shared" si="16"/>
        <v>0.107</v>
      </c>
      <c r="Y118" s="65">
        <f t="shared" si="17"/>
        <v>-1.221231383</v>
      </c>
      <c r="Z118" s="36">
        <f t="shared" si="18"/>
        <v>3047.272774</v>
      </c>
      <c r="AA118" s="35">
        <f t="shared" si="19"/>
        <v>-1.22664448</v>
      </c>
      <c r="AB118" s="40">
        <f t="shared" si="20"/>
        <v>0.124</v>
      </c>
      <c r="AC118" s="33">
        <v>6.87</v>
      </c>
      <c r="AD118" s="40">
        <f t="shared" si="21"/>
        <v>0.658</v>
      </c>
      <c r="AE118" s="65">
        <f t="shared" si="22"/>
        <v>0.3694123308</v>
      </c>
      <c r="AF118" s="67">
        <f t="shared" si="23"/>
        <v>-0.2079153978</v>
      </c>
      <c r="AG118" s="68">
        <f t="shared" si="24"/>
        <v>0.458</v>
      </c>
      <c r="AH118" s="33">
        <v>17.37</v>
      </c>
      <c r="AI118" s="34">
        <f t="shared" si="25"/>
        <v>0.452</v>
      </c>
      <c r="AJ118" s="65">
        <f t="shared" si="26"/>
        <v>-0.2111872398</v>
      </c>
      <c r="AK118" s="33">
        <v>94.6</v>
      </c>
      <c r="AL118" s="34">
        <f t="shared" si="27"/>
        <v>0.463</v>
      </c>
      <c r="AM118" s="65">
        <f t="shared" si="28"/>
        <v>0.1659865656</v>
      </c>
      <c r="AN118" s="36">
        <f t="shared" si="29"/>
        <v>7751.021217</v>
      </c>
      <c r="AO118" s="35">
        <f t="shared" si="30"/>
        <v>-0.02663582789</v>
      </c>
      <c r="AP118" s="69">
        <f t="shared" si="31"/>
        <v>0.466</v>
      </c>
      <c r="AQ118" s="33">
        <v>15.46</v>
      </c>
      <c r="AR118" s="34">
        <f t="shared" si="32"/>
        <v>0.215</v>
      </c>
      <c r="AS118" s="65">
        <f t="shared" si="33"/>
        <v>-0.7941038007</v>
      </c>
      <c r="AT118" s="42">
        <v>74.81</v>
      </c>
      <c r="AU118" s="34">
        <f t="shared" si="34"/>
        <v>0.489</v>
      </c>
      <c r="AV118" s="65">
        <f t="shared" si="35"/>
        <v>0.05844071836</v>
      </c>
      <c r="AW118" s="36">
        <f t="shared" si="36"/>
        <v>6073.022965</v>
      </c>
      <c r="AX118" s="35">
        <f t="shared" si="37"/>
        <v>-0.3824240083</v>
      </c>
      <c r="AY118" s="69">
        <f t="shared" si="38"/>
        <v>0.328</v>
      </c>
      <c r="AZ118" s="33">
        <v>5.27</v>
      </c>
      <c r="BA118" s="34">
        <f t="shared" si="39"/>
        <v>0.398</v>
      </c>
      <c r="BB118" s="65">
        <f t="shared" si="40"/>
        <v>-0.3486743015</v>
      </c>
      <c r="BC118" s="33">
        <v>49.44</v>
      </c>
      <c r="BD118" s="34">
        <f t="shared" si="41"/>
        <v>0.418</v>
      </c>
      <c r="BE118" s="65">
        <f t="shared" si="42"/>
        <v>-0.1707174711</v>
      </c>
      <c r="BF118" s="36">
        <f t="shared" si="43"/>
        <v>3459.902066</v>
      </c>
      <c r="BG118" s="35">
        <f t="shared" si="44"/>
        <v>-0.2780611537</v>
      </c>
      <c r="BH118" s="69">
        <f t="shared" si="45"/>
        <v>0.387</v>
      </c>
      <c r="BI118" s="33">
        <v>6.77</v>
      </c>
      <c r="BJ118" s="34">
        <f t="shared" si="46"/>
        <v>0.249</v>
      </c>
      <c r="BK118" s="65">
        <f t="shared" si="47"/>
        <v>-0.7202068968</v>
      </c>
      <c r="BL118" s="33">
        <v>58.87</v>
      </c>
      <c r="BM118" s="34">
        <f t="shared" si="48"/>
        <v>0.082</v>
      </c>
      <c r="BN118" s="65">
        <f t="shared" si="49"/>
        <v>-1.447357097</v>
      </c>
      <c r="BO118" s="36">
        <f t="shared" si="50"/>
        <v>4395.481801</v>
      </c>
      <c r="BP118" s="35">
        <f t="shared" si="51"/>
        <v>-1.213219051</v>
      </c>
      <c r="BQ118" s="69">
        <f t="shared" si="52"/>
        <v>0.11</v>
      </c>
      <c r="BR118" s="70">
        <f t="shared" si="53"/>
        <v>-1.900340041</v>
      </c>
      <c r="BS118" s="71">
        <f t="shared" si="54"/>
        <v>0.24</v>
      </c>
    </row>
    <row r="119">
      <c r="A119" s="28">
        <v>2022.0</v>
      </c>
      <c r="B119" s="29" t="s">
        <v>234</v>
      </c>
      <c r="C119" s="29" t="s">
        <v>20</v>
      </c>
      <c r="D119" s="30">
        <f t="array" ref="D119">INDEX(
  TP!C:C,
  MATCH(
    1,
    (TP!A:A = A119) * (TP!B:B = C119),
    0
  )
)
</f>
        <v>47.35</v>
      </c>
      <c r="E119" s="64">
        <f t="shared" si="59"/>
        <v>-4.684417454</v>
      </c>
      <c r="F119" s="32">
        <f t="shared" si="2"/>
        <v>0.107</v>
      </c>
      <c r="G119" s="33">
        <v>4.92</v>
      </c>
      <c r="H119" s="34">
        <f t="shared" si="3"/>
        <v>0.398</v>
      </c>
      <c r="I119" s="65">
        <f t="shared" si="4"/>
        <v>-0.3051120531</v>
      </c>
      <c r="J119" s="66">
        <f t="shared" si="55"/>
        <v>4.464974049</v>
      </c>
      <c r="K119" s="34">
        <f t="shared" si="6"/>
        <v>0.289</v>
      </c>
      <c r="L119" s="65">
        <f t="shared" si="7"/>
        <v>-0.5781726048</v>
      </c>
      <c r="M119" s="33">
        <v>61.76</v>
      </c>
      <c r="N119" s="34">
        <f t="shared" si="8"/>
        <v>0.223</v>
      </c>
      <c r="O119" s="65">
        <f t="shared" si="9"/>
        <v>-0.7342536985</v>
      </c>
      <c r="P119" s="36">
        <f t="shared" si="10"/>
        <v>4437.246222</v>
      </c>
      <c r="Q119" s="65">
        <f t="shared" si="11"/>
        <v>-0.7628021724</v>
      </c>
      <c r="R119" s="40">
        <f t="shared" si="12"/>
        <v>0.22</v>
      </c>
      <c r="S119" s="33">
        <v>3.71</v>
      </c>
      <c r="T119" s="66">
        <f t="shared" si="13"/>
        <v>3.366880838</v>
      </c>
      <c r="U119" s="34">
        <f t="shared" si="14"/>
        <v>0.384</v>
      </c>
      <c r="V119" s="65">
        <f t="shared" si="15"/>
        <v>-0.08052633955</v>
      </c>
      <c r="W119" s="33">
        <v>66.23</v>
      </c>
      <c r="X119" s="34">
        <f t="shared" si="16"/>
        <v>0.802</v>
      </c>
      <c r="Y119" s="65">
        <f t="shared" si="17"/>
        <v>0.8665968986</v>
      </c>
      <c r="Z119" s="36">
        <f t="shared" si="18"/>
        <v>4720.11061</v>
      </c>
      <c r="AA119" s="35">
        <f t="shared" si="19"/>
        <v>0.3038335603</v>
      </c>
      <c r="AB119" s="40">
        <f t="shared" si="20"/>
        <v>0.61</v>
      </c>
      <c r="AC119" s="33">
        <v>5.95</v>
      </c>
      <c r="AD119" s="40">
        <f t="shared" si="21"/>
        <v>0.381</v>
      </c>
      <c r="AE119" s="65">
        <f t="shared" si="22"/>
        <v>-0.3672919938</v>
      </c>
      <c r="AF119" s="67">
        <f t="shared" si="23"/>
        <v>-0.8262606059</v>
      </c>
      <c r="AG119" s="68">
        <f t="shared" si="24"/>
        <v>0.342</v>
      </c>
      <c r="AH119" s="33">
        <v>15.67</v>
      </c>
      <c r="AI119" s="34">
        <f t="shared" si="25"/>
        <v>0.282</v>
      </c>
      <c r="AJ119" s="65">
        <f t="shared" si="26"/>
        <v>-0.5394336064</v>
      </c>
      <c r="AK119" s="33">
        <v>91.08</v>
      </c>
      <c r="AL119" s="34">
        <f t="shared" si="27"/>
        <v>0.136</v>
      </c>
      <c r="AM119" s="65">
        <f t="shared" si="28"/>
        <v>-0.8753670459</v>
      </c>
      <c r="AN119" s="36">
        <f t="shared" si="29"/>
        <v>7213.641446</v>
      </c>
      <c r="AO119" s="35">
        <f t="shared" si="30"/>
        <v>-0.5987074174</v>
      </c>
      <c r="AP119" s="69">
        <f t="shared" si="31"/>
        <v>0.206</v>
      </c>
      <c r="AQ119" s="33">
        <v>15.28</v>
      </c>
      <c r="AR119" s="34">
        <f t="shared" si="32"/>
        <v>0.186</v>
      </c>
      <c r="AS119" s="65">
        <f t="shared" si="33"/>
        <v>-0.8475661275</v>
      </c>
      <c r="AT119" s="42">
        <v>62.15</v>
      </c>
      <c r="AU119" s="34">
        <f t="shared" si="34"/>
        <v>0.034</v>
      </c>
      <c r="AV119" s="65">
        <f t="shared" si="35"/>
        <v>-2.103644568</v>
      </c>
      <c r="AW119" s="36">
        <f t="shared" si="36"/>
        <v>5025.486419</v>
      </c>
      <c r="AX119" s="35">
        <f t="shared" si="37"/>
        <v>-1.860746678</v>
      </c>
      <c r="AY119" s="69">
        <f t="shared" si="38"/>
        <v>0.042</v>
      </c>
      <c r="AZ119" s="33">
        <v>6.27</v>
      </c>
      <c r="BA119" s="34">
        <f t="shared" si="39"/>
        <v>0.602</v>
      </c>
      <c r="BB119" s="65">
        <f t="shared" si="40"/>
        <v>0.1785400141</v>
      </c>
      <c r="BC119" s="33">
        <v>40.0</v>
      </c>
      <c r="BD119" s="34">
        <f t="shared" si="41"/>
        <v>0.073</v>
      </c>
      <c r="BE119" s="65">
        <f t="shared" si="42"/>
        <v>-1.461867074</v>
      </c>
      <c r="BF119" s="36">
        <f t="shared" si="43"/>
        <v>3024.919912</v>
      </c>
      <c r="BG119" s="35">
        <f t="shared" si="44"/>
        <v>-0.836755121</v>
      </c>
      <c r="BH119" s="69">
        <f t="shared" si="45"/>
        <v>0.189</v>
      </c>
      <c r="BI119" s="33">
        <v>7.47</v>
      </c>
      <c r="BJ119" s="34">
        <f t="shared" si="46"/>
        <v>0.395</v>
      </c>
      <c r="BK119" s="65">
        <f t="shared" si="47"/>
        <v>-0.3291834888</v>
      </c>
      <c r="BL119" s="33">
        <v>63.87</v>
      </c>
      <c r="BM119" s="34">
        <f t="shared" si="48"/>
        <v>0.22</v>
      </c>
      <c r="BN119" s="65">
        <f t="shared" si="49"/>
        <v>-0.688048809</v>
      </c>
      <c r="BO119" s="36">
        <f t="shared" si="50"/>
        <v>4969.439108</v>
      </c>
      <c r="BP119" s="35">
        <f t="shared" si="51"/>
        <v>-0.5619476316</v>
      </c>
      <c r="BQ119" s="69">
        <f t="shared" si="52"/>
        <v>0.274</v>
      </c>
      <c r="BR119" s="70">
        <f t="shared" si="53"/>
        <v>-3.858156848</v>
      </c>
      <c r="BS119" s="71">
        <f t="shared" si="54"/>
        <v>0.11</v>
      </c>
    </row>
    <row r="120">
      <c r="A120" s="28">
        <v>2022.0</v>
      </c>
      <c r="B120" s="29" t="s">
        <v>235</v>
      </c>
      <c r="C120" s="29" t="s">
        <v>20</v>
      </c>
      <c r="D120" s="30">
        <f t="array" ref="D120">INDEX(
  TP!C:C,
  MATCH(
    1,
    (TP!A:A = A120) * (TP!B:B = C120),
    0
  )
)
</f>
        <v>47.35</v>
      </c>
      <c r="E120" s="64">
        <f t="shared" si="59"/>
        <v>-4.684417454</v>
      </c>
      <c r="F120" s="32">
        <f t="shared" si="2"/>
        <v>0.107</v>
      </c>
      <c r="G120" s="33">
        <v>4.92</v>
      </c>
      <c r="H120" s="34">
        <f t="shared" si="3"/>
        <v>0.398</v>
      </c>
      <c r="I120" s="65">
        <f t="shared" si="4"/>
        <v>-0.3051120531</v>
      </c>
      <c r="J120" s="66">
        <f t="shared" si="55"/>
        <v>4.464974049</v>
      </c>
      <c r="K120" s="34">
        <f t="shared" si="6"/>
        <v>0.289</v>
      </c>
      <c r="L120" s="65">
        <f t="shared" si="7"/>
        <v>-0.5781726048</v>
      </c>
      <c r="M120" s="33">
        <v>61.76</v>
      </c>
      <c r="N120" s="34">
        <f t="shared" si="8"/>
        <v>0.223</v>
      </c>
      <c r="O120" s="65">
        <f t="shared" si="9"/>
        <v>-0.7342536985</v>
      </c>
      <c r="P120" s="36">
        <f t="shared" si="10"/>
        <v>4437.246222</v>
      </c>
      <c r="Q120" s="65">
        <f t="shared" si="11"/>
        <v>-0.7628021724</v>
      </c>
      <c r="R120" s="40">
        <f t="shared" si="12"/>
        <v>0.22</v>
      </c>
      <c r="S120" s="33">
        <v>3.71</v>
      </c>
      <c r="T120" s="66">
        <f t="shared" si="13"/>
        <v>3.366880838</v>
      </c>
      <c r="U120" s="34">
        <f t="shared" si="14"/>
        <v>0.384</v>
      </c>
      <c r="V120" s="65">
        <f t="shared" si="15"/>
        <v>-0.08052633955</v>
      </c>
      <c r="W120" s="33">
        <v>66.23</v>
      </c>
      <c r="X120" s="34">
        <f t="shared" si="16"/>
        <v>0.802</v>
      </c>
      <c r="Y120" s="65">
        <f t="shared" si="17"/>
        <v>0.8665968986</v>
      </c>
      <c r="Z120" s="36">
        <f t="shared" si="18"/>
        <v>4720.11061</v>
      </c>
      <c r="AA120" s="35">
        <f t="shared" si="19"/>
        <v>0.3038335603</v>
      </c>
      <c r="AB120" s="40">
        <f t="shared" si="20"/>
        <v>0.61</v>
      </c>
      <c r="AC120" s="33">
        <v>5.95</v>
      </c>
      <c r="AD120" s="40">
        <f t="shared" si="21"/>
        <v>0.381</v>
      </c>
      <c r="AE120" s="65">
        <f t="shared" si="22"/>
        <v>-0.3672919938</v>
      </c>
      <c r="AF120" s="67">
        <f t="shared" si="23"/>
        <v>-0.8262606059</v>
      </c>
      <c r="AG120" s="68">
        <f t="shared" si="24"/>
        <v>0.342</v>
      </c>
      <c r="AH120" s="33">
        <v>15.67</v>
      </c>
      <c r="AI120" s="34">
        <f t="shared" si="25"/>
        <v>0.282</v>
      </c>
      <c r="AJ120" s="65">
        <f t="shared" si="26"/>
        <v>-0.5394336064</v>
      </c>
      <c r="AK120" s="33">
        <v>91.08</v>
      </c>
      <c r="AL120" s="34">
        <f t="shared" si="27"/>
        <v>0.136</v>
      </c>
      <c r="AM120" s="65">
        <f t="shared" si="28"/>
        <v>-0.8753670459</v>
      </c>
      <c r="AN120" s="36">
        <f t="shared" si="29"/>
        <v>7213.641446</v>
      </c>
      <c r="AO120" s="35">
        <f t="shared" si="30"/>
        <v>-0.5987074174</v>
      </c>
      <c r="AP120" s="69">
        <f t="shared" si="31"/>
        <v>0.206</v>
      </c>
      <c r="AQ120" s="33">
        <v>15.28</v>
      </c>
      <c r="AR120" s="34">
        <f t="shared" si="32"/>
        <v>0.186</v>
      </c>
      <c r="AS120" s="65">
        <f t="shared" si="33"/>
        <v>-0.8475661275</v>
      </c>
      <c r="AT120" s="42">
        <v>62.15</v>
      </c>
      <c r="AU120" s="34">
        <f t="shared" si="34"/>
        <v>0.034</v>
      </c>
      <c r="AV120" s="65">
        <f t="shared" si="35"/>
        <v>-2.103644568</v>
      </c>
      <c r="AW120" s="36">
        <f t="shared" si="36"/>
        <v>5025.486419</v>
      </c>
      <c r="AX120" s="35">
        <f t="shared" si="37"/>
        <v>-1.860746678</v>
      </c>
      <c r="AY120" s="69">
        <f t="shared" si="38"/>
        <v>0.042</v>
      </c>
      <c r="AZ120" s="33">
        <v>6.27</v>
      </c>
      <c r="BA120" s="34">
        <f t="shared" si="39"/>
        <v>0.602</v>
      </c>
      <c r="BB120" s="65">
        <f t="shared" si="40"/>
        <v>0.1785400141</v>
      </c>
      <c r="BC120" s="33">
        <v>40.0</v>
      </c>
      <c r="BD120" s="34">
        <f t="shared" si="41"/>
        <v>0.073</v>
      </c>
      <c r="BE120" s="65">
        <f t="shared" si="42"/>
        <v>-1.461867074</v>
      </c>
      <c r="BF120" s="36">
        <f t="shared" si="43"/>
        <v>3024.919912</v>
      </c>
      <c r="BG120" s="35">
        <f t="shared" si="44"/>
        <v>-0.836755121</v>
      </c>
      <c r="BH120" s="69">
        <f t="shared" si="45"/>
        <v>0.189</v>
      </c>
      <c r="BI120" s="33">
        <v>7.47</v>
      </c>
      <c r="BJ120" s="34">
        <f t="shared" si="46"/>
        <v>0.395</v>
      </c>
      <c r="BK120" s="65">
        <f t="shared" si="47"/>
        <v>-0.3291834888</v>
      </c>
      <c r="BL120" s="33">
        <v>63.87</v>
      </c>
      <c r="BM120" s="34">
        <f t="shared" si="48"/>
        <v>0.22</v>
      </c>
      <c r="BN120" s="65">
        <f t="shared" si="49"/>
        <v>-0.688048809</v>
      </c>
      <c r="BO120" s="36">
        <f t="shared" si="50"/>
        <v>4969.439108</v>
      </c>
      <c r="BP120" s="35">
        <f t="shared" si="51"/>
        <v>-0.5619476316</v>
      </c>
      <c r="BQ120" s="69">
        <f t="shared" si="52"/>
        <v>0.274</v>
      </c>
      <c r="BR120" s="70">
        <f t="shared" si="53"/>
        <v>-3.858156848</v>
      </c>
      <c r="BS120" s="71">
        <f t="shared" si="54"/>
        <v>0.11</v>
      </c>
    </row>
    <row r="121">
      <c r="A121" s="28">
        <v>2023.0</v>
      </c>
      <c r="B121" s="29" t="s">
        <v>236</v>
      </c>
      <c r="C121" s="29" t="s">
        <v>20</v>
      </c>
      <c r="D121" s="30">
        <f t="array" ref="D121">INDEX(
  TP!C:C,
  MATCH(
    1,
    (TP!A:A = A121) * (TP!B:B = C121),
    0
  )
)
</f>
        <v>47.21</v>
      </c>
      <c r="E121" s="64">
        <f t="shared" si="59"/>
        <v>0.7999026144</v>
      </c>
      <c r="F121" s="32">
        <f t="shared" si="2"/>
        <v>0.554</v>
      </c>
      <c r="G121" s="33">
        <v>4.07</v>
      </c>
      <c r="H121" s="34">
        <f t="shared" si="3"/>
        <v>0.178</v>
      </c>
      <c r="I121" s="65">
        <f t="shared" si="4"/>
        <v>-0.9194282071</v>
      </c>
      <c r="J121" s="66">
        <f t="shared" si="55"/>
        <v>3.673822952</v>
      </c>
      <c r="K121" s="34">
        <f t="shared" si="6"/>
        <v>0.136</v>
      </c>
      <c r="L121" s="65">
        <f t="shared" si="7"/>
        <v>-1.127352505</v>
      </c>
      <c r="M121" s="33">
        <v>65.14</v>
      </c>
      <c r="N121" s="34">
        <f t="shared" si="8"/>
        <v>0.427</v>
      </c>
      <c r="O121" s="65">
        <f t="shared" si="9"/>
        <v>-0.143441469</v>
      </c>
      <c r="P121" s="36">
        <f t="shared" si="10"/>
        <v>4249.153292</v>
      </c>
      <c r="Q121" s="65">
        <f t="shared" si="11"/>
        <v>-0.9992819079</v>
      </c>
      <c r="R121" s="40">
        <f t="shared" si="12"/>
        <v>0.119</v>
      </c>
      <c r="S121" s="33">
        <v>3.55</v>
      </c>
      <c r="T121" s="66">
        <f t="shared" si="13"/>
        <v>3.204440167</v>
      </c>
      <c r="U121" s="34">
        <f t="shared" si="14"/>
        <v>0.314</v>
      </c>
      <c r="V121" s="65">
        <f t="shared" si="15"/>
        <v>-0.2220016283</v>
      </c>
      <c r="W121" s="33">
        <v>62.11</v>
      </c>
      <c r="X121" s="34">
        <f t="shared" si="16"/>
        <v>0.636</v>
      </c>
      <c r="Y121" s="65">
        <f t="shared" si="17"/>
        <v>0.3937078101</v>
      </c>
      <c r="Z121" s="36">
        <f t="shared" si="18"/>
        <v>4312.649462</v>
      </c>
      <c r="AA121" s="35">
        <f t="shared" si="19"/>
        <v>-0.06895232808</v>
      </c>
      <c r="AB121" s="40">
        <f t="shared" si="20"/>
        <v>0.458</v>
      </c>
      <c r="AC121" s="33">
        <v>8.12</v>
      </c>
      <c r="AD121" s="40">
        <f t="shared" si="21"/>
        <v>0.898</v>
      </c>
      <c r="AE121" s="65">
        <f t="shared" si="22"/>
        <v>1.370369293</v>
      </c>
      <c r="AF121" s="67">
        <f t="shared" si="23"/>
        <v>0.3021350574</v>
      </c>
      <c r="AG121" s="68">
        <f t="shared" si="24"/>
        <v>0.556</v>
      </c>
      <c r="AH121" s="33">
        <v>18.14</v>
      </c>
      <c r="AI121" s="34">
        <f t="shared" si="25"/>
        <v>0.525</v>
      </c>
      <c r="AJ121" s="65">
        <f t="shared" si="26"/>
        <v>-0.06251094434</v>
      </c>
      <c r="AK121" s="33">
        <v>91.98</v>
      </c>
      <c r="AL121" s="34">
        <f t="shared" si="27"/>
        <v>0.178</v>
      </c>
      <c r="AM121" s="65">
        <f t="shared" si="28"/>
        <v>-0.6091118612</v>
      </c>
      <c r="AN121" s="36">
        <f t="shared" si="29"/>
        <v>7642.6676</v>
      </c>
      <c r="AO121" s="35">
        <f t="shared" si="30"/>
        <v>-0.1419844677</v>
      </c>
      <c r="AP121" s="69">
        <f t="shared" si="31"/>
        <v>0.415</v>
      </c>
      <c r="AQ121" s="33">
        <v>18.18</v>
      </c>
      <c r="AR121" s="34">
        <f t="shared" si="32"/>
        <v>0.494</v>
      </c>
      <c r="AS121" s="65">
        <f t="shared" si="33"/>
        <v>0.01377135993</v>
      </c>
      <c r="AT121" s="42">
        <v>71.66</v>
      </c>
      <c r="AU121" s="34">
        <f t="shared" si="34"/>
        <v>0.288</v>
      </c>
      <c r="AV121" s="65">
        <f t="shared" si="35"/>
        <v>-0.4795188907</v>
      </c>
      <c r="AW121" s="36">
        <f t="shared" si="36"/>
        <v>6134.941362</v>
      </c>
      <c r="AX121" s="35">
        <f t="shared" si="37"/>
        <v>-0.2950424556</v>
      </c>
      <c r="AY121" s="69">
        <f t="shared" si="38"/>
        <v>0.362</v>
      </c>
      <c r="AZ121" s="33">
        <v>7.39</v>
      </c>
      <c r="BA121" s="34">
        <f t="shared" si="39"/>
        <v>0.777</v>
      </c>
      <c r="BB121" s="65">
        <f t="shared" si="40"/>
        <v>0.7690200476</v>
      </c>
      <c r="BC121" s="33">
        <v>48.48</v>
      </c>
      <c r="BD121" s="34">
        <f t="shared" si="41"/>
        <v>0.37</v>
      </c>
      <c r="BE121" s="65">
        <f t="shared" si="42"/>
        <v>-0.3020208206</v>
      </c>
      <c r="BF121" s="36">
        <f t="shared" si="43"/>
        <v>3931.008174</v>
      </c>
      <c r="BG121" s="35">
        <f t="shared" si="44"/>
        <v>0.3270306594</v>
      </c>
      <c r="BH121" s="69">
        <f t="shared" si="45"/>
        <v>0.61</v>
      </c>
      <c r="BI121" s="33">
        <v>9.29</v>
      </c>
      <c r="BJ121" s="34">
        <f t="shared" si="46"/>
        <v>0.743</v>
      </c>
      <c r="BK121" s="65">
        <f t="shared" si="47"/>
        <v>0.6874773721</v>
      </c>
      <c r="BL121" s="33">
        <v>70.68</v>
      </c>
      <c r="BM121" s="34">
        <f t="shared" si="48"/>
        <v>0.638</v>
      </c>
      <c r="BN121" s="65">
        <f t="shared" si="49"/>
        <v>0.3461290787</v>
      </c>
      <c r="BO121" s="36">
        <f t="shared" si="50"/>
        <v>6000.291094</v>
      </c>
      <c r="BP121" s="35">
        <f t="shared" si="51"/>
        <v>0.6077638209</v>
      </c>
      <c r="BQ121" s="69">
        <f t="shared" si="52"/>
        <v>0.712</v>
      </c>
      <c r="BR121" s="70">
        <f t="shared" si="53"/>
        <v>0.497767557</v>
      </c>
      <c r="BS121" s="71">
        <f t="shared" si="54"/>
        <v>0.565</v>
      </c>
    </row>
    <row r="122">
      <c r="A122" s="28">
        <v>2023.0</v>
      </c>
      <c r="B122" s="29" t="s">
        <v>237</v>
      </c>
      <c r="C122" s="29" t="s">
        <v>20</v>
      </c>
      <c r="D122" s="30">
        <f t="array" ref="D122">INDEX(
  TP!C:C,
  MATCH(
    1,
    (TP!A:A = A122) * (TP!B:B = C122),
    0
  )
)
</f>
        <v>47.21</v>
      </c>
      <c r="E122" s="64">
        <f t="shared" si="59"/>
        <v>-1.327031471</v>
      </c>
      <c r="F122" s="32">
        <f t="shared" si="2"/>
        <v>0.37</v>
      </c>
      <c r="G122" s="33">
        <v>7.19</v>
      </c>
      <c r="H122" s="34">
        <f t="shared" si="3"/>
        <v>0.895</v>
      </c>
      <c r="I122" s="65">
        <f t="shared" si="4"/>
        <v>1.335473441</v>
      </c>
      <c r="J122" s="66">
        <f t="shared" si="55"/>
        <v>6.490119662</v>
      </c>
      <c r="K122" s="34">
        <f t="shared" si="6"/>
        <v>0.796</v>
      </c>
      <c r="L122" s="65">
        <f t="shared" si="7"/>
        <v>0.8275882809</v>
      </c>
      <c r="M122" s="33">
        <v>69.33</v>
      </c>
      <c r="N122" s="34">
        <f t="shared" si="8"/>
        <v>0.737</v>
      </c>
      <c r="O122" s="65">
        <f t="shared" si="9"/>
        <v>0.5889559397</v>
      </c>
      <c r="P122" s="36">
        <f t="shared" si="10"/>
        <v>5905.65085</v>
      </c>
      <c r="Q122" s="65">
        <f t="shared" si="11"/>
        <v>1.083348763</v>
      </c>
      <c r="R122" s="40">
        <f t="shared" si="12"/>
        <v>0.847</v>
      </c>
      <c r="S122" s="33">
        <v>5.23</v>
      </c>
      <c r="T122" s="66">
        <f t="shared" si="13"/>
        <v>4.720907626</v>
      </c>
      <c r="U122" s="34">
        <f t="shared" si="14"/>
        <v>0.814</v>
      </c>
      <c r="V122" s="65">
        <f t="shared" si="15"/>
        <v>1.263488904</v>
      </c>
      <c r="W122" s="33">
        <v>65.14</v>
      </c>
      <c r="X122" s="34">
        <f t="shared" si="16"/>
        <v>0.768</v>
      </c>
      <c r="Y122" s="65">
        <f t="shared" si="17"/>
        <v>0.7414878921</v>
      </c>
      <c r="Z122" s="36">
        <f t="shared" si="18"/>
        <v>5493.023796</v>
      </c>
      <c r="AA122" s="35">
        <f t="shared" si="19"/>
        <v>1.010971235</v>
      </c>
      <c r="AB122" s="40">
        <f t="shared" si="20"/>
        <v>0.828</v>
      </c>
      <c r="AC122" s="33">
        <v>6.8</v>
      </c>
      <c r="AD122" s="40">
        <f t="shared" si="21"/>
        <v>0.647</v>
      </c>
      <c r="AE122" s="65">
        <f t="shared" si="22"/>
        <v>0.3133587408</v>
      </c>
      <c r="AF122" s="67">
        <f t="shared" si="23"/>
        <v>2.407678739</v>
      </c>
      <c r="AG122" s="68">
        <f t="shared" si="24"/>
        <v>0.887</v>
      </c>
      <c r="AH122" s="33">
        <v>11.22</v>
      </c>
      <c r="AI122" s="34">
        <f t="shared" si="25"/>
        <v>0.056</v>
      </c>
      <c r="AJ122" s="65">
        <f t="shared" si="26"/>
        <v>-1.398666742</v>
      </c>
      <c r="AK122" s="33">
        <v>91.88</v>
      </c>
      <c r="AL122" s="34">
        <f t="shared" si="27"/>
        <v>0.172</v>
      </c>
      <c r="AM122" s="65">
        <f t="shared" si="28"/>
        <v>-0.6386957706</v>
      </c>
      <c r="AN122" s="36">
        <f t="shared" si="29"/>
        <v>6473.843421</v>
      </c>
      <c r="AO122" s="35">
        <f t="shared" si="30"/>
        <v>-1.386264848</v>
      </c>
      <c r="AP122" s="69">
        <f t="shared" si="31"/>
        <v>0.062</v>
      </c>
      <c r="AQ122" s="33">
        <v>15.25</v>
      </c>
      <c r="AR122" s="34">
        <f t="shared" si="32"/>
        <v>0.181</v>
      </c>
      <c r="AS122" s="65">
        <f t="shared" si="33"/>
        <v>-0.8564765153</v>
      </c>
      <c r="AT122" s="33">
        <v>74.21</v>
      </c>
      <c r="AU122" s="34">
        <f t="shared" si="34"/>
        <v>0.458</v>
      </c>
      <c r="AV122" s="65">
        <f t="shared" si="35"/>
        <v>-0.0440277786</v>
      </c>
      <c r="AW122" s="36">
        <f t="shared" si="36"/>
        <v>5996.698188</v>
      </c>
      <c r="AX122" s="35">
        <f t="shared" si="37"/>
        <v>-0.4901363826</v>
      </c>
      <c r="AY122" s="69">
        <f t="shared" si="38"/>
        <v>0.285</v>
      </c>
      <c r="AZ122" s="33">
        <v>4.12</v>
      </c>
      <c r="BA122" s="34">
        <f t="shared" si="39"/>
        <v>0.184</v>
      </c>
      <c r="BB122" s="65">
        <f t="shared" si="40"/>
        <v>-0.9549707644</v>
      </c>
      <c r="BC122" s="33">
        <v>48.84</v>
      </c>
      <c r="BD122" s="34">
        <f t="shared" si="41"/>
        <v>0.395</v>
      </c>
      <c r="BE122" s="65">
        <f t="shared" si="42"/>
        <v>-0.2527820645</v>
      </c>
      <c r="BF122" s="36">
        <f t="shared" si="43"/>
        <v>3040.664357</v>
      </c>
      <c r="BG122" s="35">
        <f t="shared" si="44"/>
        <v>-0.816532852</v>
      </c>
      <c r="BH122" s="69">
        <f t="shared" si="45"/>
        <v>0.203</v>
      </c>
      <c r="BI122" s="33">
        <v>7.05</v>
      </c>
      <c r="BJ122" s="34">
        <f t="shared" si="46"/>
        <v>0.299</v>
      </c>
      <c r="BK122" s="65">
        <f t="shared" si="47"/>
        <v>-0.5637975336</v>
      </c>
      <c r="BL122" s="33">
        <v>59.86</v>
      </c>
      <c r="BM122" s="34">
        <f t="shared" si="48"/>
        <v>0.093</v>
      </c>
      <c r="BN122" s="65">
        <f t="shared" si="49"/>
        <v>-1.297014056</v>
      </c>
      <c r="BO122" s="36">
        <f t="shared" si="50"/>
        <v>4546.572292</v>
      </c>
      <c r="BP122" s="35">
        <f t="shared" si="51"/>
        <v>-1.041776127</v>
      </c>
      <c r="BQ122" s="69">
        <f t="shared" si="52"/>
        <v>0.138</v>
      </c>
      <c r="BR122" s="70">
        <f t="shared" si="53"/>
        <v>-3.73471021</v>
      </c>
      <c r="BS122" s="71">
        <f t="shared" si="54"/>
        <v>0.121</v>
      </c>
    </row>
    <row r="123">
      <c r="A123" s="28">
        <v>2023.0</v>
      </c>
      <c r="B123" s="29" t="s">
        <v>238</v>
      </c>
      <c r="C123" s="29" t="s">
        <v>20</v>
      </c>
      <c r="D123" s="30">
        <f t="array" ref="D123">INDEX(
  TP!C:C,
  MATCH(
    1,
    (TP!A:A = A123) * (TP!B:B = C123),
    0
  )
)
</f>
        <v>47.21</v>
      </c>
      <c r="E123" s="64">
        <f t="shared" si="59"/>
        <v>-2.971489247</v>
      </c>
      <c r="F123" s="32">
        <f t="shared" si="2"/>
        <v>0.215</v>
      </c>
      <c r="G123" s="33">
        <v>8.04</v>
      </c>
      <c r="H123" s="34">
        <f t="shared" si="3"/>
        <v>0.96</v>
      </c>
      <c r="I123" s="65">
        <f t="shared" si="4"/>
        <v>1.949789595</v>
      </c>
      <c r="J123" s="66">
        <f t="shared" si="55"/>
        <v>7.257379984</v>
      </c>
      <c r="K123" s="34">
        <f t="shared" si="6"/>
        <v>0.898</v>
      </c>
      <c r="L123" s="65">
        <f t="shared" si="7"/>
        <v>1.360184328</v>
      </c>
      <c r="M123" s="33">
        <v>66.67</v>
      </c>
      <c r="N123" s="34">
        <f t="shared" si="8"/>
        <v>0.54</v>
      </c>
      <c r="O123" s="65">
        <f t="shared" si="9"/>
        <v>0.1239972029</v>
      </c>
      <c r="P123" s="36">
        <f t="shared" si="10"/>
        <v>5954.117766</v>
      </c>
      <c r="Q123" s="65">
        <f t="shared" si="11"/>
        <v>1.144283768</v>
      </c>
      <c r="R123" s="40">
        <f t="shared" si="12"/>
        <v>0.87</v>
      </c>
      <c r="S123" s="33">
        <v>3.95</v>
      </c>
      <c r="T123" s="66">
        <f t="shared" si="13"/>
        <v>3.565503848</v>
      </c>
      <c r="U123" s="34">
        <f t="shared" si="14"/>
        <v>0.455</v>
      </c>
      <c r="V123" s="65">
        <f t="shared" si="15"/>
        <v>0.1316865936</v>
      </c>
      <c r="W123" s="33">
        <v>52.56</v>
      </c>
      <c r="X123" s="34">
        <f t="shared" si="16"/>
        <v>0.251</v>
      </c>
      <c r="Y123" s="65">
        <f t="shared" si="17"/>
        <v>-0.7024307324</v>
      </c>
      <c r="Z123" s="36">
        <f t="shared" si="18"/>
        <v>3858.903485</v>
      </c>
      <c r="AA123" s="35">
        <f t="shared" si="19"/>
        <v>-0.4840841708</v>
      </c>
      <c r="AB123" s="40">
        <f t="shared" si="20"/>
        <v>0.328</v>
      </c>
      <c r="AC123" s="33">
        <v>6.75</v>
      </c>
      <c r="AD123" s="40">
        <f t="shared" si="21"/>
        <v>0.63</v>
      </c>
      <c r="AE123" s="65">
        <f t="shared" si="22"/>
        <v>0.2733204623</v>
      </c>
      <c r="AF123" s="67">
        <f t="shared" si="23"/>
        <v>0.9335200593</v>
      </c>
      <c r="AG123" s="68">
        <f t="shared" si="24"/>
        <v>0.684</v>
      </c>
      <c r="AH123" s="33">
        <v>17.3</v>
      </c>
      <c r="AI123" s="34">
        <f t="shared" si="25"/>
        <v>0.444</v>
      </c>
      <c r="AJ123" s="65">
        <f t="shared" si="26"/>
        <v>-0.2247032666</v>
      </c>
      <c r="AK123" s="33">
        <v>95.03</v>
      </c>
      <c r="AL123" s="34">
        <f t="shared" si="27"/>
        <v>0.514</v>
      </c>
      <c r="AM123" s="65">
        <f t="shared" si="28"/>
        <v>0.2931973761</v>
      </c>
      <c r="AN123" s="36">
        <f t="shared" si="29"/>
        <v>7776.040306</v>
      </c>
      <c r="AO123" s="35">
        <f t="shared" si="30"/>
        <v>-0.000001572353876</v>
      </c>
      <c r="AP123" s="69">
        <f t="shared" si="31"/>
        <v>0.489</v>
      </c>
      <c r="AQ123" s="33">
        <v>13.05</v>
      </c>
      <c r="AR123" s="34">
        <f t="shared" si="32"/>
        <v>0.056</v>
      </c>
      <c r="AS123" s="65">
        <f t="shared" si="33"/>
        <v>-1.509904954</v>
      </c>
      <c r="AT123" s="33">
        <v>71.32</v>
      </c>
      <c r="AU123" s="34">
        <f t="shared" si="34"/>
        <v>0.268</v>
      </c>
      <c r="AV123" s="65">
        <f t="shared" si="35"/>
        <v>-0.5375843723</v>
      </c>
      <c r="AW123" s="36">
        <f t="shared" si="36"/>
        <v>5462.468729</v>
      </c>
      <c r="AX123" s="35">
        <f t="shared" si="37"/>
        <v>-1.244060933</v>
      </c>
      <c r="AY123" s="69">
        <f t="shared" si="38"/>
        <v>0.102</v>
      </c>
      <c r="AZ123" s="33">
        <v>4.0</v>
      </c>
      <c r="BA123" s="34">
        <f t="shared" si="39"/>
        <v>0.15</v>
      </c>
      <c r="BB123" s="65">
        <f t="shared" si="40"/>
        <v>-1.018236482</v>
      </c>
      <c r="BC123" s="33">
        <v>48.1</v>
      </c>
      <c r="BD123" s="34">
        <f t="shared" si="41"/>
        <v>0.35</v>
      </c>
      <c r="BE123" s="65">
        <f t="shared" si="42"/>
        <v>-0.3539950631</v>
      </c>
      <c r="BF123" s="36">
        <f t="shared" si="43"/>
        <v>2951.106456</v>
      </c>
      <c r="BG123" s="35">
        <f t="shared" si="44"/>
        <v>-0.9315616148</v>
      </c>
      <c r="BH123" s="69">
        <f t="shared" si="45"/>
        <v>0.175</v>
      </c>
      <c r="BI123" s="33">
        <v>5.36</v>
      </c>
      <c r="BJ123" s="34">
        <f t="shared" si="46"/>
        <v>0.051</v>
      </c>
      <c r="BK123" s="65">
        <f t="shared" si="47"/>
        <v>-1.507839762</v>
      </c>
      <c r="BL123" s="33">
        <v>58.49</v>
      </c>
      <c r="BM123" s="34">
        <f t="shared" si="48"/>
        <v>0.068</v>
      </c>
      <c r="BN123" s="65">
        <f t="shared" si="49"/>
        <v>-1.505064527</v>
      </c>
      <c r="BO123" s="36">
        <f t="shared" si="50"/>
        <v>3940.59108</v>
      </c>
      <c r="BP123" s="35">
        <f t="shared" si="51"/>
        <v>-1.729385186</v>
      </c>
      <c r="BQ123" s="69">
        <f t="shared" si="52"/>
        <v>0.034</v>
      </c>
      <c r="BR123" s="70">
        <f t="shared" si="53"/>
        <v>-3.905009306</v>
      </c>
      <c r="BS123" s="71">
        <f t="shared" si="54"/>
        <v>0.102</v>
      </c>
    </row>
    <row r="124">
      <c r="A124" s="28">
        <v>2024.0</v>
      </c>
      <c r="B124" s="29" t="s">
        <v>239</v>
      </c>
      <c r="C124" s="29" t="s">
        <v>20</v>
      </c>
      <c r="D124" s="30">
        <f t="array" ref="D124">INDEX(
  TP!C:C,
  MATCH(
    1,
    (TP!A:A = A124) * (TP!B:B = C124),
    0
  )
)
</f>
        <v>59.94</v>
      </c>
      <c r="E124" s="64">
        <f t="shared" si="59"/>
        <v>4.551780666</v>
      </c>
      <c r="F124" s="32">
        <f t="shared" si="2"/>
        <v>0.895</v>
      </c>
      <c r="G124" s="33">
        <v>6.19</v>
      </c>
      <c r="H124" s="34">
        <f t="shared" si="3"/>
        <v>0.749</v>
      </c>
      <c r="I124" s="65">
        <f t="shared" si="4"/>
        <v>0.6127485536</v>
      </c>
      <c r="J124" s="66">
        <f t="shared" si="55"/>
        <v>8.260628305</v>
      </c>
      <c r="K124" s="34">
        <f t="shared" si="6"/>
        <v>0.969</v>
      </c>
      <c r="L124" s="65">
        <f t="shared" si="7"/>
        <v>2.056592152</v>
      </c>
      <c r="M124" s="33">
        <v>71.5</v>
      </c>
      <c r="N124" s="34">
        <f t="shared" si="8"/>
        <v>0.836</v>
      </c>
      <c r="O124" s="65">
        <f t="shared" si="9"/>
        <v>0.9682643829</v>
      </c>
      <c r="P124" s="36">
        <f t="shared" si="10"/>
        <v>6732.298213</v>
      </c>
      <c r="Q124" s="65">
        <f t="shared" si="11"/>
        <v>2.12265072</v>
      </c>
      <c r="R124" s="40">
        <f t="shared" si="12"/>
        <v>0.992</v>
      </c>
      <c r="S124" s="33">
        <v>2.73</v>
      </c>
      <c r="T124" s="66">
        <f t="shared" si="13"/>
        <v>3.64321733</v>
      </c>
      <c r="U124" s="34">
        <f t="shared" si="14"/>
        <v>0.48</v>
      </c>
      <c r="V124" s="65">
        <f t="shared" si="15"/>
        <v>-0.9470624834</v>
      </c>
      <c r="W124" s="33">
        <v>50.59</v>
      </c>
      <c r="X124" s="34">
        <f t="shared" si="16"/>
        <v>0.167</v>
      </c>
      <c r="Y124" s="65">
        <f t="shared" si="17"/>
        <v>-0.9285451751</v>
      </c>
      <c r="Z124" s="36">
        <f t="shared" si="18"/>
        <v>3755.552572</v>
      </c>
      <c r="AA124" s="35">
        <f t="shared" si="19"/>
        <v>-0.5786398416</v>
      </c>
      <c r="AB124" s="40">
        <f t="shared" si="20"/>
        <v>0.282</v>
      </c>
      <c r="AC124" s="33">
        <v>6.44</v>
      </c>
      <c r="AD124" s="40">
        <f t="shared" si="21"/>
        <v>0.542</v>
      </c>
      <c r="AE124" s="65">
        <f t="shared" si="22"/>
        <v>0.0250831356</v>
      </c>
      <c r="AF124" s="67">
        <f t="shared" si="23"/>
        <v>1.569094014</v>
      </c>
      <c r="AG124" s="68">
        <f t="shared" si="24"/>
        <v>0.799</v>
      </c>
      <c r="AH124" s="33">
        <v>29.64</v>
      </c>
      <c r="AI124" s="34">
        <f t="shared" si="25"/>
        <v>0.972</v>
      </c>
      <c r="AJ124" s="65">
        <f t="shared" si="26"/>
        <v>2.157979182</v>
      </c>
      <c r="AK124" s="33">
        <v>95.24</v>
      </c>
      <c r="AL124" s="34">
        <f t="shared" si="27"/>
        <v>0.554</v>
      </c>
      <c r="AM124" s="65">
        <f t="shared" si="28"/>
        <v>0.3553235858</v>
      </c>
      <c r="AN124" s="36">
        <f t="shared" si="29"/>
        <v>9174.99408</v>
      </c>
      <c r="AO124" s="35">
        <f t="shared" si="30"/>
        <v>1.489264961</v>
      </c>
      <c r="AP124" s="69">
        <f t="shared" si="31"/>
        <v>0.946</v>
      </c>
      <c r="AQ124" s="33">
        <v>22.23</v>
      </c>
      <c r="AR124" s="34">
        <f t="shared" si="32"/>
        <v>0.912</v>
      </c>
      <c r="AS124" s="65">
        <f t="shared" si="33"/>
        <v>1.216673713</v>
      </c>
      <c r="AT124" s="42">
        <v>80.81</v>
      </c>
      <c r="AU124" s="34">
        <f t="shared" si="34"/>
        <v>0.867</v>
      </c>
      <c r="AV124" s="65">
        <f t="shared" si="35"/>
        <v>1.083125688</v>
      </c>
      <c r="AW124" s="36">
        <f t="shared" si="36"/>
        <v>7366.982834</v>
      </c>
      <c r="AX124" s="35">
        <f t="shared" si="37"/>
        <v>1.443660451</v>
      </c>
      <c r="AY124" s="69">
        <f t="shared" si="38"/>
        <v>0.932</v>
      </c>
      <c r="AZ124" s="33">
        <v>4.36</v>
      </c>
      <c r="BA124" s="34">
        <f t="shared" si="39"/>
        <v>0.232</v>
      </c>
      <c r="BB124" s="65">
        <f t="shared" si="40"/>
        <v>-0.8284393287</v>
      </c>
      <c r="BC124" s="33">
        <v>46.32</v>
      </c>
      <c r="BD124" s="34">
        <f t="shared" si="41"/>
        <v>0.274</v>
      </c>
      <c r="BE124" s="65">
        <f t="shared" si="42"/>
        <v>-0.5974533569</v>
      </c>
      <c r="BF124" s="36">
        <f t="shared" si="43"/>
        <v>2964.664144</v>
      </c>
      <c r="BG124" s="35">
        <f t="shared" si="44"/>
        <v>-0.9141480308</v>
      </c>
      <c r="BH124" s="69">
        <f t="shared" si="45"/>
        <v>0.178</v>
      </c>
      <c r="BI124" s="33">
        <v>9.69</v>
      </c>
      <c r="BJ124" s="34">
        <f t="shared" si="46"/>
        <v>0.797</v>
      </c>
      <c r="BK124" s="65">
        <f t="shared" si="47"/>
        <v>0.9109193195</v>
      </c>
      <c r="BL124" s="33">
        <v>73.18</v>
      </c>
      <c r="BM124" s="34">
        <f t="shared" si="48"/>
        <v>0.766</v>
      </c>
      <c r="BN124" s="65">
        <f t="shared" si="49"/>
        <v>0.7257832226</v>
      </c>
      <c r="BO124" s="36">
        <f t="shared" si="50"/>
        <v>6314.157598</v>
      </c>
      <c r="BP124" s="35">
        <f t="shared" si="51"/>
        <v>0.9639092714</v>
      </c>
      <c r="BQ124" s="69">
        <f t="shared" si="52"/>
        <v>0.842</v>
      </c>
      <c r="BR124" s="70">
        <f t="shared" si="53"/>
        <v>2.982686652</v>
      </c>
      <c r="BS124" s="71">
        <f t="shared" si="54"/>
        <v>0.847</v>
      </c>
    </row>
    <row r="125">
      <c r="A125" s="28">
        <v>2024.0</v>
      </c>
      <c r="B125" s="29" t="s">
        <v>240</v>
      </c>
      <c r="C125" s="29" t="s">
        <v>20</v>
      </c>
      <c r="D125" s="30">
        <f t="array" ref="D125">INDEX(
  TP!C:C,
  MATCH(
    1,
    (TP!A:A = A125) * (TP!B:B = C125),
    0
  )
)
</f>
        <v>59.94</v>
      </c>
      <c r="E125" s="64">
        <f t="shared" si="59"/>
        <v>4.245928625</v>
      </c>
      <c r="F125" s="32">
        <f t="shared" si="2"/>
        <v>0.876</v>
      </c>
      <c r="G125" s="33">
        <v>3.85</v>
      </c>
      <c r="H125" s="34">
        <f t="shared" si="3"/>
        <v>0.127</v>
      </c>
      <c r="I125" s="65">
        <f t="shared" si="4"/>
        <v>-1.078427682</v>
      </c>
      <c r="J125" s="66">
        <f t="shared" si="55"/>
        <v>5.137870593</v>
      </c>
      <c r="K125" s="34">
        <f t="shared" si="6"/>
        <v>0.49</v>
      </c>
      <c r="L125" s="65">
        <f t="shared" si="7"/>
        <v>-0.1110794553</v>
      </c>
      <c r="M125" s="33">
        <v>66.67</v>
      </c>
      <c r="N125" s="34">
        <f t="shared" si="8"/>
        <v>0.54</v>
      </c>
      <c r="O125" s="65">
        <f t="shared" si="9"/>
        <v>0.1239972029</v>
      </c>
      <c r="P125" s="36">
        <f t="shared" si="10"/>
        <v>5117.510945</v>
      </c>
      <c r="Q125" s="65">
        <f t="shared" si="11"/>
        <v>0.09246028888</v>
      </c>
      <c r="R125" s="40">
        <f t="shared" si="12"/>
        <v>0.525</v>
      </c>
      <c r="S125" s="33">
        <v>2.56</v>
      </c>
      <c r="T125" s="66">
        <f t="shared" si="13"/>
        <v>3.416350317</v>
      </c>
      <c r="U125" s="34">
        <f t="shared" si="14"/>
        <v>0.404</v>
      </c>
      <c r="V125" s="65">
        <f t="shared" si="15"/>
        <v>-1.097379978</v>
      </c>
      <c r="W125" s="33">
        <v>40.0</v>
      </c>
      <c r="X125" s="34">
        <f t="shared" si="16"/>
        <v>0.014</v>
      </c>
      <c r="Y125" s="65">
        <f t="shared" si="17"/>
        <v>-2.144053779</v>
      </c>
      <c r="Z125" s="36">
        <f t="shared" si="18"/>
        <v>2872.523983</v>
      </c>
      <c r="AA125" s="35">
        <f t="shared" si="19"/>
        <v>-1.386522014</v>
      </c>
      <c r="AB125" s="40">
        <f t="shared" si="20"/>
        <v>0.088</v>
      </c>
      <c r="AC125" s="33">
        <v>7.56</v>
      </c>
      <c r="AD125" s="40">
        <f t="shared" si="21"/>
        <v>0.833</v>
      </c>
      <c r="AE125" s="65">
        <f t="shared" si="22"/>
        <v>0.9219405741</v>
      </c>
      <c r="AF125" s="67">
        <f t="shared" si="23"/>
        <v>-0.3721211506</v>
      </c>
      <c r="AG125" s="68">
        <f t="shared" si="24"/>
        <v>0.427</v>
      </c>
      <c r="AH125" s="33">
        <v>31.22</v>
      </c>
      <c r="AI125" s="34">
        <f t="shared" si="25"/>
        <v>0.989</v>
      </c>
      <c r="AJ125" s="65">
        <f t="shared" si="26"/>
        <v>2.463055217</v>
      </c>
      <c r="AK125" s="33">
        <v>95.07</v>
      </c>
      <c r="AL125" s="34">
        <f t="shared" si="27"/>
        <v>0.528</v>
      </c>
      <c r="AM125" s="65">
        <f t="shared" si="28"/>
        <v>0.3050309398</v>
      </c>
      <c r="AN125" s="36">
        <f t="shared" si="29"/>
        <v>9293.176805</v>
      </c>
      <c r="AO125" s="35">
        <f t="shared" si="30"/>
        <v>1.615077249</v>
      </c>
      <c r="AP125" s="69">
        <f t="shared" si="31"/>
        <v>0.966</v>
      </c>
      <c r="AQ125" s="33">
        <v>18.97</v>
      </c>
      <c r="AR125" s="34">
        <f t="shared" si="32"/>
        <v>0.602</v>
      </c>
      <c r="AS125" s="65">
        <f t="shared" si="33"/>
        <v>0.248411572</v>
      </c>
      <c r="AT125" s="33">
        <v>86.49</v>
      </c>
      <c r="AU125" s="34">
        <f t="shared" si="34"/>
        <v>0.989</v>
      </c>
      <c r="AV125" s="65">
        <f t="shared" si="35"/>
        <v>2.053160793</v>
      </c>
      <c r="AW125" s="36">
        <f t="shared" si="36"/>
        <v>7505.743848</v>
      </c>
      <c r="AX125" s="35">
        <f t="shared" si="37"/>
        <v>1.639485171</v>
      </c>
      <c r="AY125" s="69">
        <f t="shared" si="38"/>
        <v>0.963</v>
      </c>
      <c r="AZ125" s="33">
        <v>4.36</v>
      </c>
      <c r="BA125" s="34">
        <f t="shared" si="39"/>
        <v>0.232</v>
      </c>
      <c r="BB125" s="65">
        <f t="shared" si="40"/>
        <v>-0.8284393287</v>
      </c>
      <c r="BC125" s="33">
        <v>61.76</v>
      </c>
      <c r="BD125" s="34">
        <f t="shared" si="41"/>
        <v>0.944</v>
      </c>
      <c r="BE125" s="65">
        <f t="shared" si="42"/>
        <v>1.514342181</v>
      </c>
      <c r="BF125" s="36">
        <f t="shared" si="43"/>
        <v>3952.885525</v>
      </c>
      <c r="BG125" s="35">
        <f t="shared" si="44"/>
        <v>0.3551300744</v>
      </c>
      <c r="BH125" s="69">
        <f t="shared" si="45"/>
        <v>0.621</v>
      </c>
      <c r="BI125" s="33">
        <v>8.4</v>
      </c>
      <c r="BJ125" s="34">
        <f t="shared" si="46"/>
        <v>0.593</v>
      </c>
      <c r="BK125" s="65">
        <f t="shared" si="47"/>
        <v>0.190319039</v>
      </c>
      <c r="BL125" s="33">
        <v>77.86</v>
      </c>
      <c r="BM125" s="34">
        <f t="shared" si="48"/>
        <v>0.921</v>
      </c>
      <c r="BN125" s="65">
        <f t="shared" si="49"/>
        <v>1.43649578</v>
      </c>
      <c r="BO125" s="36">
        <f t="shared" si="50"/>
        <v>6353.329069</v>
      </c>
      <c r="BP125" s="35">
        <f t="shared" si="51"/>
        <v>1.00835728</v>
      </c>
      <c r="BQ125" s="69">
        <f t="shared" si="52"/>
        <v>0.859</v>
      </c>
      <c r="BR125" s="70">
        <f t="shared" si="53"/>
        <v>4.618049775</v>
      </c>
      <c r="BS125" s="71">
        <f t="shared" si="54"/>
        <v>0.952</v>
      </c>
    </row>
    <row r="126">
      <c r="A126" s="28">
        <v>2024.0</v>
      </c>
      <c r="B126" s="29" t="s">
        <v>241</v>
      </c>
      <c r="C126" s="29" t="s">
        <v>20</v>
      </c>
      <c r="D126" s="30">
        <f t="array" ref="D126">INDEX(
  TP!C:C,
  MATCH(
    1,
    (TP!A:A = A126) * (TP!B:B = C126),
    0
  )
)
</f>
        <v>59.94</v>
      </c>
      <c r="E126" s="64">
        <f t="shared" si="59"/>
        <v>4.130814838</v>
      </c>
      <c r="F126" s="32">
        <f t="shared" si="2"/>
        <v>0.87</v>
      </c>
      <c r="G126" s="33">
        <v>5.57</v>
      </c>
      <c r="H126" s="34">
        <f t="shared" si="3"/>
        <v>0.605</v>
      </c>
      <c r="I126" s="65">
        <f t="shared" si="4"/>
        <v>0.1646591236</v>
      </c>
      <c r="J126" s="66">
        <f t="shared" si="55"/>
        <v>7.433230962</v>
      </c>
      <c r="K126" s="34">
        <f t="shared" si="6"/>
        <v>0.915</v>
      </c>
      <c r="L126" s="65">
        <f t="shared" si="7"/>
        <v>1.482251811</v>
      </c>
      <c r="M126" s="33">
        <v>63.22</v>
      </c>
      <c r="N126" s="34">
        <f t="shared" si="8"/>
        <v>0.314</v>
      </c>
      <c r="O126" s="65">
        <f t="shared" si="9"/>
        <v>-0.4790507828</v>
      </c>
      <c r="P126" s="36">
        <f t="shared" si="10"/>
        <v>5702.364823</v>
      </c>
      <c r="Q126" s="65">
        <f t="shared" si="11"/>
        <v>0.8277675144</v>
      </c>
      <c r="R126" s="40">
        <f t="shared" si="12"/>
        <v>0.805</v>
      </c>
      <c r="S126" s="33">
        <v>3.97</v>
      </c>
      <c r="T126" s="66">
        <f t="shared" si="13"/>
        <v>5.298012014</v>
      </c>
      <c r="U126" s="34">
        <f t="shared" si="14"/>
        <v>0.901</v>
      </c>
      <c r="V126" s="65">
        <f t="shared" si="15"/>
        <v>0.1493710047</v>
      </c>
      <c r="W126" s="33">
        <v>58.06</v>
      </c>
      <c r="X126" s="34">
        <f t="shared" si="16"/>
        <v>0.444</v>
      </c>
      <c r="Y126" s="65">
        <f t="shared" si="17"/>
        <v>-0.07114675504</v>
      </c>
      <c r="Z126" s="36">
        <f t="shared" si="18"/>
        <v>5165.776274</v>
      </c>
      <c r="AA126" s="35">
        <f t="shared" si="19"/>
        <v>0.711572731</v>
      </c>
      <c r="AB126" s="40">
        <f t="shared" si="20"/>
        <v>0.746</v>
      </c>
      <c r="AC126" s="33">
        <v>8.06</v>
      </c>
      <c r="AD126" s="40">
        <f t="shared" si="21"/>
        <v>0.893</v>
      </c>
      <c r="AE126" s="65">
        <f t="shared" si="22"/>
        <v>1.322323359</v>
      </c>
      <c r="AF126" s="67">
        <f t="shared" si="23"/>
        <v>2.861663605</v>
      </c>
      <c r="AG126" s="68">
        <f t="shared" si="24"/>
        <v>0.938</v>
      </c>
      <c r="AH126" s="33">
        <v>21.14</v>
      </c>
      <c r="AI126" s="34">
        <f t="shared" si="25"/>
        <v>0.749</v>
      </c>
      <c r="AJ126" s="65">
        <f t="shared" si="26"/>
        <v>0.5167473496</v>
      </c>
      <c r="AK126" s="33">
        <v>96.06</v>
      </c>
      <c r="AL126" s="34">
        <f t="shared" si="27"/>
        <v>0.723</v>
      </c>
      <c r="AM126" s="65">
        <f t="shared" si="28"/>
        <v>0.5979116431</v>
      </c>
      <c r="AN126" s="36">
        <f t="shared" si="29"/>
        <v>8375.397474</v>
      </c>
      <c r="AO126" s="35">
        <f t="shared" si="30"/>
        <v>0.6380485108</v>
      </c>
      <c r="AP126" s="69">
        <f t="shared" si="31"/>
        <v>0.746</v>
      </c>
      <c r="AQ126" s="33">
        <v>22.36</v>
      </c>
      <c r="AR126" s="34">
        <f t="shared" si="32"/>
        <v>0.915</v>
      </c>
      <c r="AS126" s="65">
        <f t="shared" si="33"/>
        <v>1.255285394</v>
      </c>
      <c r="AT126" s="42">
        <v>76.79</v>
      </c>
      <c r="AU126" s="34">
        <f t="shared" si="34"/>
        <v>0.65</v>
      </c>
      <c r="AV126" s="65">
        <f t="shared" si="35"/>
        <v>0.3965867584</v>
      </c>
      <c r="AW126" s="36">
        <f t="shared" si="36"/>
        <v>7012.92277</v>
      </c>
      <c r="AX126" s="35">
        <f t="shared" si="37"/>
        <v>0.9439976741</v>
      </c>
      <c r="AY126" s="69">
        <f t="shared" si="38"/>
        <v>0.842</v>
      </c>
      <c r="AZ126" s="33">
        <v>5.7</v>
      </c>
      <c r="BA126" s="34">
        <f t="shared" si="39"/>
        <v>0.477</v>
      </c>
      <c r="BB126" s="65">
        <f t="shared" si="40"/>
        <v>-0.1219721457</v>
      </c>
      <c r="BC126" s="33">
        <v>49.44</v>
      </c>
      <c r="BD126" s="34">
        <f t="shared" si="41"/>
        <v>0.418</v>
      </c>
      <c r="BE126" s="65">
        <f t="shared" si="42"/>
        <v>-0.1707174711</v>
      </c>
      <c r="BF126" s="36">
        <f t="shared" si="43"/>
        <v>3584.916945</v>
      </c>
      <c r="BG126" s="35">
        <f t="shared" si="44"/>
        <v>-0.1174912133</v>
      </c>
      <c r="BH126" s="69">
        <f t="shared" si="45"/>
        <v>0.449</v>
      </c>
      <c r="BI126" s="33">
        <v>8.39</v>
      </c>
      <c r="BJ126" s="34">
        <f t="shared" si="46"/>
        <v>0.59</v>
      </c>
      <c r="BK126" s="65">
        <f t="shared" si="47"/>
        <v>0.1847329904</v>
      </c>
      <c r="BL126" s="33">
        <v>64.89</v>
      </c>
      <c r="BM126" s="34">
        <f t="shared" si="48"/>
        <v>0.282</v>
      </c>
      <c r="BN126" s="65">
        <f t="shared" si="49"/>
        <v>-0.5331499183</v>
      </c>
      <c r="BO126" s="36">
        <f t="shared" si="50"/>
        <v>5292.46963</v>
      </c>
      <c r="BP126" s="35">
        <f t="shared" si="51"/>
        <v>-0.1954037379</v>
      </c>
      <c r="BQ126" s="69">
        <f t="shared" si="52"/>
        <v>0.429</v>
      </c>
      <c r="BR126" s="70">
        <f t="shared" si="53"/>
        <v>1.269151234</v>
      </c>
      <c r="BS126" s="71">
        <f t="shared" si="54"/>
        <v>0.661</v>
      </c>
    </row>
    <row r="127">
      <c r="A127" s="28">
        <v>2024.0</v>
      </c>
      <c r="B127" s="29" t="s">
        <v>166</v>
      </c>
      <c r="C127" s="29" t="s">
        <v>20</v>
      </c>
      <c r="D127" s="30">
        <f t="array" ref="D127">INDEX(
  TP!C:C,
  MATCH(
    1,
    (TP!A:A = A127) * (TP!B:B = C127),
    0
  )
)
</f>
        <v>59.94</v>
      </c>
      <c r="E127" s="64">
        <f t="shared" si="59"/>
        <v>4.120568628</v>
      </c>
      <c r="F127" s="32">
        <f t="shared" si="2"/>
        <v>0.867</v>
      </c>
      <c r="G127" s="33">
        <v>3.67</v>
      </c>
      <c r="H127" s="34">
        <f t="shared" si="3"/>
        <v>0.102</v>
      </c>
      <c r="I127" s="65">
        <f t="shared" si="4"/>
        <v>-1.208518162</v>
      </c>
      <c r="J127" s="66">
        <f t="shared" si="55"/>
        <v>4.897658462</v>
      </c>
      <c r="K127" s="34">
        <f t="shared" si="6"/>
        <v>0.416</v>
      </c>
      <c r="L127" s="65">
        <f t="shared" si="7"/>
        <v>-0.2778234251</v>
      </c>
      <c r="M127" s="33">
        <v>71.95</v>
      </c>
      <c r="N127" s="34">
        <f t="shared" si="8"/>
        <v>0.859</v>
      </c>
      <c r="O127" s="65">
        <f t="shared" si="9"/>
        <v>1.046922816</v>
      </c>
      <c r="P127" s="36">
        <f t="shared" si="10"/>
        <v>5401.283953</v>
      </c>
      <c r="Q127" s="65">
        <f t="shared" si="11"/>
        <v>0.4492337512</v>
      </c>
      <c r="R127" s="40">
        <f t="shared" si="12"/>
        <v>0.701</v>
      </c>
      <c r="S127" s="33">
        <v>3.62</v>
      </c>
      <c r="T127" s="66">
        <f t="shared" si="13"/>
        <v>4.83093287</v>
      </c>
      <c r="U127" s="34">
        <f t="shared" si="14"/>
        <v>0.845</v>
      </c>
      <c r="V127" s="65">
        <f t="shared" si="15"/>
        <v>-0.1601061895</v>
      </c>
      <c r="W127" s="33">
        <v>69.14</v>
      </c>
      <c r="X127" s="34">
        <f t="shared" si="16"/>
        <v>0.893</v>
      </c>
      <c r="Y127" s="65">
        <f t="shared" si="17"/>
        <v>1.200603512</v>
      </c>
      <c r="Z127" s="36">
        <f t="shared" si="18"/>
        <v>5894.008954</v>
      </c>
      <c r="AA127" s="35">
        <f t="shared" si="19"/>
        <v>1.377832245</v>
      </c>
      <c r="AB127" s="40">
        <f t="shared" si="20"/>
        <v>0.918</v>
      </c>
      <c r="AC127" s="33">
        <v>6.99</v>
      </c>
      <c r="AD127" s="40">
        <f t="shared" si="21"/>
        <v>0.706</v>
      </c>
      <c r="AE127" s="65">
        <f t="shared" si="22"/>
        <v>0.4655041992</v>
      </c>
      <c r="AF127" s="67">
        <f t="shared" si="23"/>
        <v>2.292570196</v>
      </c>
      <c r="AG127" s="68">
        <f t="shared" si="24"/>
        <v>0.879</v>
      </c>
      <c r="AH127" s="33">
        <v>33.13</v>
      </c>
      <c r="AI127" s="34">
        <f t="shared" si="25"/>
        <v>0.994</v>
      </c>
      <c r="AJ127" s="65">
        <f t="shared" si="26"/>
        <v>2.831849664</v>
      </c>
      <c r="AK127" s="33">
        <v>97.84</v>
      </c>
      <c r="AL127" s="34">
        <f t="shared" si="27"/>
        <v>0.98</v>
      </c>
      <c r="AM127" s="65">
        <f t="shared" si="28"/>
        <v>1.124505231</v>
      </c>
      <c r="AN127" s="36">
        <f t="shared" si="29"/>
        <v>9722.555243</v>
      </c>
      <c r="AO127" s="35">
        <f t="shared" si="30"/>
        <v>2.072175225</v>
      </c>
      <c r="AP127" s="69">
        <f t="shared" si="31"/>
        <v>0.994</v>
      </c>
      <c r="AQ127" s="33">
        <v>17.21</v>
      </c>
      <c r="AR127" s="34">
        <f t="shared" si="32"/>
        <v>0.398</v>
      </c>
      <c r="AS127" s="65">
        <f t="shared" si="33"/>
        <v>-0.274331179</v>
      </c>
      <c r="AT127" s="42">
        <v>88.31</v>
      </c>
      <c r="AU127" s="34">
        <f t="shared" si="34"/>
        <v>0.994</v>
      </c>
      <c r="AV127" s="65">
        <f t="shared" si="35"/>
        <v>2.3639819</v>
      </c>
      <c r="AW127" s="36">
        <f t="shared" si="36"/>
        <v>7427.547794</v>
      </c>
      <c r="AX127" s="35">
        <f t="shared" si="37"/>
        <v>1.529131982</v>
      </c>
      <c r="AY127" s="69">
        <f t="shared" si="38"/>
        <v>0.946</v>
      </c>
      <c r="AZ127" s="33">
        <v>2.37</v>
      </c>
      <c r="BA127" s="34">
        <f t="shared" si="39"/>
        <v>0.011</v>
      </c>
      <c r="BB127" s="65">
        <f t="shared" si="40"/>
        <v>-1.877595817</v>
      </c>
      <c r="BC127" s="33">
        <v>56.6</v>
      </c>
      <c r="BD127" s="34">
        <f t="shared" si="41"/>
        <v>0.785</v>
      </c>
      <c r="BE127" s="65">
        <f t="shared" si="42"/>
        <v>0.8085866771</v>
      </c>
      <c r="BF127" s="36">
        <f t="shared" si="43"/>
        <v>2621.362554</v>
      </c>
      <c r="BG127" s="35">
        <f t="shared" si="44"/>
        <v>-1.355086872</v>
      </c>
      <c r="BH127" s="69">
        <f t="shared" si="45"/>
        <v>0.096</v>
      </c>
      <c r="BI127" s="33">
        <v>5.95</v>
      </c>
      <c r="BJ127" s="34">
        <f t="shared" si="46"/>
        <v>0.105</v>
      </c>
      <c r="BK127" s="65">
        <f t="shared" si="47"/>
        <v>-1.178262889</v>
      </c>
      <c r="BL127" s="33">
        <v>72.18</v>
      </c>
      <c r="BM127" s="34">
        <f t="shared" si="48"/>
        <v>0.726</v>
      </c>
      <c r="BN127" s="65">
        <f t="shared" si="49"/>
        <v>0.573921565</v>
      </c>
      <c r="BO127" s="36">
        <f t="shared" si="50"/>
        <v>5096.102784</v>
      </c>
      <c r="BP127" s="35">
        <f t="shared" si="51"/>
        <v>-0.4182219031</v>
      </c>
      <c r="BQ127" s="69">
        <f t="shared" si="52"/>
        <v>0.319</v>
      </c>
      <c r="BR127" s="70">
        <f t="shared" si="53"/>
        <v>1.827998432</v>
      </c>
      <c r="BS127" s="71">
        <f t="shared" si="54"/>
        <v>0.72</v>
      </c>
      <c r="BT127" s="45"/>
    </row>
    <row r="128">
      <c r="A128" s="28">
        <v>2024.0</v>
      </c>
      <c r="B128" s="29" t="s">
        <v>242</v>
      </c>
      <c r="C128" s="29" t="s">
        <v>20</v>
      </c>
      <c r="D128" s="30">
        <f t="array" ref="D128">INDEX(
  TP!C:C,
  MATCH(
    1,
    (TP!A:A = A128) * (TP!B:B = C128),
    0
  )
)
</f>
        <v>59.94</v>
      </c>
      <c r="E128" s="64">
        <f t="shared" si="59"/>
        <v>-0.7779847201</v>
      </c>
      <c r="F128" s="32">
        <f t="shared" si="2"/>
        <v>0.404</v>
      </c>
      <c r="G128" s="33">
        <v>7.05</v>
      </c>
      <c r="H128" s="34">
        <f t="shared" si="3"/>
        <v>0.881</v>
      </c>
      <c r="I128" s="65">
        <f t="shared" si="4"/>
        <v>1.234291957</v>
      </c>
      <c r="J128" s="66">
        <f t="shared" si="55"/>
        <v>9.408308489</v>
      </c>
      <c r="K128" s="34">
        <f t="shared" si="6"/>
        <v>0.997</v>
      </c>
      <c r="L128" s="65">
        <f t="shared" si="7"/>
        <v>2.853257785</v>
      </c>
      <c r="M128" s="33">
        <v>65.93</v>
      </c>
      <c r="N128" s="34">
        <f t="shared" si="8"/>
        <v>0.492</v>
      </c>
      <c r="O128" s="65">
        <f t="shared" si="9"/>
        <v>-0.005352220131</v>
      </c>
      <c r="P128" s="36">
        <f t="shared" si="10"/>
        <v>6533.692263</v>
      </c>
      <c r="Q128" s="65">
        <f t="shared" si="11"/>
        <v>1.872953496</v>
      </c>
      <c r="R128" s="40">
        <f t="shared" si="12"/>
        <v>0.977</v>
      </c>
      <c r="S128" s="33">
        <v>2.32</v>
      </c>
      <c r="T128" s="66">
        <f t="shared" si="13"/>
        <v>3.096067474</v>
      </c>
      <c r="U128" s="34">
        <f t="shared" si="14"/>
        <v>0.277</v>
      </c>
      <c r="V128" s="65">
        <f t="shared" si="15"/>
        <v>-1.309592911</v>
      </c>
      <c r="W128" s="33">
        <v>63.33</v>
      </c>
      <c r="X128" s="34">
        <f t="shared" si="16"/>
        <v>0.686</v>
      </c>
      <c r="Y128" s="65">
        <f t="shared" si="17"/>
        <v>0.5337380741</v>
      </c>
      <c r="Z128" s="36">
        <f t="shared" si="18"/>
        <v>4317.402436</v>
      </c>
      <c r="AA128" s="35">
        <f t="shared" si="19"/>
        <v>-0.06460383627</v>
      </c>
      <c r="AB128" s="40">
        <f t="shared" si="20"/>
        <v>0.463</v>
      </c>
      <c r="AC128" s="33">
        <v>6.23</v>
      </c>
      <c r="AD128" s="40">
        <f t="shared" si="21"/>
        <v>0.477</v>
      </c>
      <c r="AE128" s="65">
        <f t="shared" si="22"/>
        <v>-0.1430776341</v>
      </c>
      <c r="AF128" s="67">
        <f t="shared" si="23"/>
        <v>1.665272025</v>
      </c>
      <c r="AG128" s="68">
        <f t="shared" si="24"/>
        <v>0.822</v>
      </c>
      <c r="AH128" s="33">
        <v>20.91</v>
      </c>
      <c r="AI128" s="34">
        <f t="shared" si="25"/>
        <v>0.726</v>
      </c>
      <c r="AJ128" s="65">
        <f t="shared" si="26"/>
        <v>0.4723375471</v>
      </c>
      <c r="AK128" s="33">
        <v>97.04</v>
      </c>
      <c r="AL128" s="34">
        <f t="shared" si="27"/>
        <v>0.876</v>
      </c>
      <c r="AM128" s="65">
        <f t="shared" si="28"/>
        <v>0.8878339554</v>
      </c>
      <c r="AN128" s="36">
        <f t="shared" si="29"/>
        <v>8432.31736</v>
      </c>
      <c r="AO128" s="35">
        <f t="shared" si="30"/>
        <v>0.6986429941</v>
      </c>
      <c r="AP128" s="69">
        <f t="shared" si="31"/>
        <v>0.768</v>
      </c>
      <c r="AQ128" s="33">
        <v>16.65</v>
      </c>
      <c r="AR128" s="34">
        <f t="shared" si="32"/>
        <v>0.339</v>
      </c>
      <c r="AS128" s="65">
        <f t="shared" si="33"/>
        <v>-0.4406584179</v>
      </c>
      <c r="AT128" s="42">
        <v>78.6</v>
      </c>
      <c r="AU128" s="34">
        <f t="shared" si="34"/>
        <v>0.766</v>
      </c>
      <c r="AV128" s="65">
        <f t="shared" si="35"/>
        <v>0.7057000575</v>
      </c>
      <c r="AW128" s="36">
        <f t="shared" si="36"/>
        <v>6539.706938</v>
      </c>
      <c r="AX128" s="35">
        <f t="shared" si="37"/>
        <v>0.276177831</v>
      </c>
      <c r="AY128" s="69">
        <f t="shared" si="38"/>
        <v>0.613</v>
      </c>
      <c r="AZ128" s="33">
        <v>2.94</v>
      </c>
      <c r="BA128" s="34">
        <f t="shared" si="39"/>
        <v>0.042</v>
      </c>
      <c r="BB128" s="65">
        <f t="shared" si="40"/>
        <v>-1.577083657</v>
      </c>
      <c r="BC128" s="33">
        <v>36.84</v>
      </c>
      <c r="BD128" s="34">
        <f t="shared" si="41"/>
        <v>0.034</v>
      </c>
      <c r="BE128" s="65">
        <f t="shared" si="42"/>
        <v>-1.894073933</v>
      </c>
      <c r="BF128" s="36">
        <f t="shared" si="43"/>
        <v>1925.661258</v>
      </c>
      <c r="BG128" s="35">
        <f t="shared" si="44"/>
        <v>-2.248650238</v>
      </c>
      <c r="BH128" s="69">
        <f t="shared" si="45"/>
        <v>0.025</v>
      </c>
      <c r="BI128" s="33">
        <v>6.12</v>
      </c>
      <c r="BJ128" s="34">
        <f t="shared" si="46"/>
        <v>0.124</v>
      </c>
      <c r="BK128" s="65">
        <f t="shared" si="47"/>
        <v>-1.083300061</v>
      </c>
      <c r="BL128" s="33">
        <v>62.03</v>
      </c>
      <c r="BM128" s="34">
        <f t="shared" si="48"/>
        <v>0.175</v>
      </c>
      <c r="BN128" s="65">
        <f t="shared" si="49"/>
        <v>-0.9674742589</v>
      </c>
      <c r="BO128" s="36">
        <f t="shared" si="50"/>
        <v>4434.074891</v>
      </c>
      <c r="BP128" s="35">
        <f t="shared" si="51"/>
        <v>-1.169427333</v>
      </c>
      <c r="BQ128" s="69">
        <f t="shared" si="52"/>
        <v>0.121</v>
      </c>
      <c r="BR128" s="70">
        <f t="shared" si="53"/>
        <v>-2.443256746</v>
      </c>
      <c r="BS128" s="71">
        <f t="shared" si="54"/>
        <v>0.184</v>
      </c>
      <c r="BT128" s="45"/>
    </row>
    <row r="129">
      <c r="A129" s="28">
        <v>2025.0</v>
      </c>
      <c r="B129" s="29" t="s">
        <v>243</v>
      </c>
      <c r="C129" s="29" t="s">
        <v>20</v>
      </c>
      <c r="D129" s="30">
        <f t="array" ref="D129">INDEX(
  TP!C:C,
  MATCH(
    1,
    (TP!A:A = A129) * (TP!B:B = C129),
    0
  )
)
</f>
        <v>47.75</v>
      </c>
      <c r="E129" s="64">
        <f t="shared" si="59"/>
        <v>2.024154466</v>
      </c>
      <c r="F129" s="32">
        <f t="shared" si="2"/>
        <v>0.689</v>
      </c>
      <c r="G129" s="33">
        <v>4.71</v>
      </c>
      <c r="H129" s="34">
        <f t="shared" si="3"/>
        <v>0.331</v>
      </c>
      <c r="I129" s="65">
        <f t="shared" si="4"/>
        <v>-0.4568842794</v>
      </c>
      <c r="J129" s="66">
        <f t="shared" si="55"/>
        <v>4.339852348</v>
      </c>
      <c r="K129" s="34">
        <f t="shared" si="6"/>
        <v>0.263</v>
      </c>
      <c r="L129" s="65">
        <f t="shared" si="7"/>
        <v>-0.6650262074</v>
      </c>
      <c r="M129" s="33">
        <v>68.42</v>
      </c>
      <c r="N129" s="34">
        <f t="shared" si="8"/>
        <v>0.692</v>
      </c>
      <c r="O129" s="65">
        <f t="shared" si="9"/>
        <v>0.4298911087</v>
      </c>
      <c r="P129" s="36">
        <f t="shared" si="10"/>
        <v>4848.706149</v>
      </c>
      <c r="Q129" s="65">
        <f t="shared" si="11"/>
        <v>-0.2454943985</v>
      </c>
      <c r="R129" s="40">
        <f t="shared" si="12"/>
        <v>0.387</v>
      </c>
      <c r="S129" s="33">
        <v>3.47</v>
      </c>
      <c r="T129" s="66">
        <f t="shared" si="13"/>
        <v>3.197300987</v>
      </c>
      <c r="U129" s="34">
        <f t="shared" si="14"/>
        <v>0.305</v>
      </c>
      <c r="V129" s="65">
        <f t="shared" si="15"/>
        <v>-0.2927392727</v>
      </c>
      <c r="W129" s="33">
        <v>57.14</v>
      </c>
      <c r="X129" s="34">
        <f t="shared" si="16"/>
        <v>0.41</v>
      </c>
      <c r="Y129" s="65">
        <f t="shared" si="17"/>
        <v>-0.1767433476</v>
      </c>
      <c r="Z129" s="36">
        <f t="shared" si="18"/>
        <v>3962.85919</v>
      </c>
      <c r="AA129" s="35">
        <f t="shared" si="19"/>
        <v>-0.3889751768</v>
      </c>
      <c r="AB129" s="40">
        <f t="shared" si="20"/>
        <v>0.353</v>
      </c>
      <c r="AC129" s="33">
        <v>8.67</v>
      </c>
      <c r="AD129" s="40">
        <f t="shared" si="21"/>
        <v>0.944</v>
      </c>
      <c r="AE129" s="65">
        <f t="shared" si="22"/>
        <v>1.810790357</v>
      </c>
      <c r="AF129" s="67">
        <f t="shared" si="23"/>
        <v>1.176320782</v>
      </c>
      <c r="AG129" s="68">
        <f t="shared" si="24"/>
        <v>0.734</v>
      </c>
      <c r="AH129" s="33">
        <v>24.19</v>
      </c>
      <c r="AI129" s="34">
        <f t="shared" si="25"/>
        <v>0.862</v>
      </c>
      <c r="AJ129" s="65">
        <f t="shared" si="26"/>
        <v>1.105659948</v>
      </c>
      <c r="AK129" s="33">
        <v>92.83</v>
      </c>
      <c r="AL129" s="34">
        <f t="shared" si="27"/>
        <v>0.249</v>
      </c>
      <c r="AM129" s="65">
        <f t="shared" si="28"/>
        <v>-0.3576486311</v>
      </c>
      <c r="AN129" s="36">
        <f t="shared" si="29"/>
        <v>8431.025864</v>
      </c>
      <c r="AO129" s="35">
        <f t="shared" si="30"/>
        <v>0.6972681225</v>
      </c>
      <c r="AP129" s="69">
        <f t="shared" si="31"/>
        <v>0.766</v>
      </c>
      <c r="AQ129" s="33">
        <v>16.84</v>
      </c>
      <c r="AR129" s="34">
        <f t="shared" si="32"/>
        <v>0.353</v>
      </c>
      <c r="AS129" s="65">
        <f t="shared" si="33"/>
        <v>-0.3842259619</v>
      </c>
      <c r="AT129" s="42">
        <v>71.08</v>
      </c>
      <c r="AU129" s="34">
        <f t="shared" si="34"/>
        <v>0.254</v>
      </c>
      <c r="AV129" s="65">
        <f t="shared" si="35"/>
        <v>-0.5785717711</v>
      </c>
      <c r="AW129" s="36">
        <f t="shared" si="36"/>
        <v>5936.083335</v>
      </c>
      <c r="AX129" s="35">
        <f t="shared" si="37"/>
        <v>-0.5756783256</v>
      </c>
      <c r="AY129" s="69">
        <f t="shared" si="38"/>
        <v>0.266</v>
      </c>
      <c r="AZ129" s="33">
        <v>7.43</v>
      </c>
      <c r="BA129" s="34">
        <f t="shared" si="39"/>
        <v>0.785</v>
      </c>
      <c r="BB129" s="65">
        <f t="shared" si="40"/>
        <v>0.7901086202</v>
      </c>
      <c r="BC129" s="33">
        <v>54.44</v>
      </c>
      <c r="BD129" s="34">
        <f t="shared" si="41"/>
        <v>0.655</v>
      </c>
      <c r="BE129" s="65">
        <f t="shared" si="42"/>
        <v>0.5131541408</v>
      </c>
      <c r="BF129" s="36">
        <f t="shared" si="43"/>
        <v>4424.146393</v>
      </c>
      <c r="BG129" s="35">
        <f t="shared" si="44"/>
        <v>0.9604206631</v>
      </c>
      <c r="BH129" s="69">
        <f t="shared" si="45"/>
        <v>0.833</v>
      </c>
      <c r="BI129" s="33">
        <v>9.58</v>
      </c>
      <c r="BJ129" s="34">
        <f t="shared" si="46"/>
        <v>0.78</v>
      </c>
      <c r="BK129" s="65">
        <f t="shared" si="47"/>
        <v>0.849472784</v>
      </c>
      <c r="BL129" s="33">
        <v>61.21</v>
      </c>
      <c r="BM129" s="34">
        <f t="shared" si="48"/>
        <v>0.144</v>
      </c>
      <c r="BN129" s="65">
        <f t="shared" si="49"/>
        <v>-1.092000818</v>
      </c>
      <c r="BO129" s="36">
        <f t="shared" si="50"/>
        <v>5258.29944</v>
      </c>
      <c r="BP129" s="35">
        <f t="shared" si="51"/>
        <v>-0.2341767751</v>
      </c>
      <c r="BQ129" s="69">
        <f t="shared" si="52"/>
        <v>0.404</v>
      </c>
      <c r="BR129" s="70">
        <f t="shared" si="53"/>
        <v>0.8478336848</v>
      </c>
      <c r="BS129" s="71">
        <f t="shared" si="54"/>
        <v>0.602</v>
      </c>
    </row>
    <row r="130">
      <c r="A130" s="28">
        <v>2025.0</v>
      </c>
      <c r="B130" s="29" t="s">
        <v>244</v>
      </c>
      <c r="C130" s="29" t="s">
        <v>20</v>
      </c>
      <c r="D130" s="30">
        <f t="array" ref="D130">INDEX(
  TP!C:C,
  MATCH(
    1,
    (TP!A:A = A130) * (TP!B:B = C130),
    0
  )
)
</f>
        <v>47.75</v>
      </c>
      <c r="E130" s="64">
        <f t="shared" si="59"/>
        <v>-2.060363081</v>
      </c>
      <c r="F130" s="32">
        <f t="shared" si="2"/>
        <v>0.297</v>
      </c>
      <c r="G130" s="33">
        <v>4.39</v>
      </c>
      <c r="H130" s="34">
        <f t="shared" si="3"/>
        <v>0.257</v>
      </c>
      <c r="I130" s="65">
        <f t="shared" si="4"/>
        <v>-0.6881562433</v>
      </c>
      <c r="J130" s="66">
        <f t="shared" si="55"/>
        <v>4.045000384</v>
      </c>
      <c r="K130" s="34">
        <f t="shared" si="6"/>
        <v>0.187</v>
      </c>
      <c r="L130" s="65">
        <f t="shared" si="7"/>
        <v>-0.8696985804</v>
      </c>
      <c r="M130" s="33">
        <v>62.76</v>
      </c>
      <c r="N130" s="34">
        <f t="shared" si="8"/>
        <v>0.291</v>
      </c>
      <c r="O130" s="65">
        <f t="shared" si="9"/>
        <v>-0.5594571809</v>
      </c>
      <c r="P130" s="36">
        <f t="shared" si="10"/>
        <v>4296.797079</v>
      </c>
      <c r="Q130" s="65">
        <f t="shared" si="11"/>
        <v>-0.9393817828</v>
      </c>
      <c r="R130" s="40">
        <f t="shared" si="12"/>
        <v>0.138</v>
      </c>
      <c r="S130" s="33">
        <v>2.82</v>
      </c>
      <c r="T130" s="66">
        <f t="shared" si="13"/>
        <v>2.598382935</v>
      </c>
      <c r="U130" s="34">
        <f t="shared" si="14"/>
        <v>0.153</v>
      </c>
      <c r="V130" s="65">
        <f t="shared" si="15"/>
        <v>-0.8674826335</v>
      </c>
      <c r="W130" s="33">
        <v>52.69</v>
      </c>
      <c r="X130" s="34">
        <f t="shared" si="16"/>
        <v>0.263</v>
      </c>
      <c r="Y130" s="65">
        <f t="shared" si="17"/>
        <v>-0.6875094747</v>
      </c>
      <c r="Z130" s="36">
        <f t="shared" si="18"/>
        <v>3262.030736</v>
      </c>
      <c r="AA130" s="35">
        <f t="shared" si="19"/>
        <v>-1.030162587</v>
      </c>
      <c r="AB130" s="40">
        <f t="shared" si="20"/>
        <v>0.161</v>
      </c>
      <c r="AC130" s="33">
        <v>4.46</v>
      </c>
      <c r="AD130" s="40">
        <f t="shared" si="21"/>
        <v>0.037</v>
      </c>
      <c r="AE130" s="65">
        <f t="shared" si="22"/>
        <v>-1.560432693</v>
      </c>
      <c r="AF130" s="67">
        <f t="shared" si="23"/>
        <v>-3.529977063</v>
      </c>
      <c r="AG130" s="68">
        <f t="shared" si="24"/>
        <v>0.028</v>
      </c>
      <c r="AH130" s="33">
        <v>21.09</v>
      </c>
      <c r="AI130" s="34">
        <f t="shared" si="25"/>
        <v>0.74</v>
      </c>
      <c r="AJ130" s="65">
        <f t="shared" si="26"/>
        <v>0.5070930447</v>
      </c>
      <c r="AK130" s="33">
        <v>97.27</v>
      </c>
      <c r="AL130" s="34">
        <f t="shared" si="27"/>
        <v>0.895</v>
      </c>
      <c r="AM130" s="65">
        <f t="shared" si="28"/>
        <v>0.955876947</v>
      </c>
      <c r="AN130" s="36">
        <f t="shared" si="29"/>
        <v>8474.705887</v>
      </c>
      <c r="AO130" s="35">
        <f t="shared" si="30"/>
        <v>0.7437680118</v>
      </c>
      <c r="AP130" s="69">
        <f t="shared" si="31"/>
        <v>0.785</v>
      </c>
      <c r="AQ130" s="33">
        <v>16.39</v>
      </c>
      <c r="AR130" s="34">
        <f t="shared" si="32"/>
        <v>0.302</v>
      </c>
      <c r="AS130" s="65">
        <f t="shared" si="33"/>
        <v>-0.5178817789</v>
      </c>
      <c r="AT130" s="42">
        <v>77.08</v>
      </c>
      <c r="AU130" s="34">
        <f t="shared" si="34"/>
        <v>0.661</v>
      </c>
      <c r="AV130" s="65">
        <f t="shared" si="35"/>
        <v>0.4461131986</v>
      </c>
      <c r="AW130" s="36">
        <f t="shared" si="36"/>
        <v>6380.085666</v>
      </c>
      <c r="AX130" s="35">
        <f t="shared" si="37"/>
        <v>0.05091433454</v>
      </c>
      <c r="AY130" s="69">
        <f t="shared" si="38"/>
        <v>0.514</v>
      </c>
      <c r="AZ130" s="33">
        <v>5.39</v>
      </c>
      <c r="BA130" s="34">
        <f t="shared" si="39"/>
        <v>0.421</v>
      </c>
      <c r="BB130" s="65">
        <f t="shared" si="40"/>
        <v>-0.2854085836</v>
      </c>
      <c r="BC130" s="33">
        <v>56.18</v>
      </c>
      <c r="BD130" s="34">
        <f t="shared" si="41"/>
        <v>0.76</v>
      </c>
      <c r="BE130" s="65">
        <f t="shared" si="42"/>
        <v>0.7511414617</v>
      </c>
      <c r="BF130" s="36">
        <f t="shared" si="43"/>
        <v>3972.180758</v>
      </c>
      <c r="BG130" s="35">
        <f t="shared" si="44"/>
        <v>0.3799130008</v>
      </c>
      <c r="BH130" s="69">
        <f t="shared" si="45"/>
        <v>0.638</v>
      </c>
      <c r="BI130" s="33">
        <v>7.73</v>
      </c>
      <c r="BJ130" s="34">
        <f t="shared" si="46"/>
        <v>0.458</v>
      </c>
      <c r="BK130" s="65">
        <f t="shared" si="47"/>
        <v>-0.1839462229</v>
      </c>
      <c r="BL130" s="33">
        <v>72.55</v>
      </c>
      <c r="BM130" s="34">
        <f t="shared" si="48"/>
        <v>0.74</v>
      </c>
      <c r="BN130" s="65">
        <f t="shared" si="49"/>
        <v>0.6301103783</v>
      </c>
      <c r="BO130" s="36">
        <f t="shared" si="50"/>
        <v>5724.672696</v>
      </c>
      <c r="BP130" s="35">
        <f t="shared" si="51"/>
        <v>0.2950186344</v>
      </c>
      <c r="BQ130" s="69">
        <f t="shared" si="52"/>
        <v>0.602</v>
      </c>
      <c r="BR130" s="70">
        <f t="shared" si="53"/>
        <v>1.469613982</v>
      </c>
      <c r="BS130" s="71">
        <f t="shared" si="54"/>
        <v>0.678</v>
      </c>
    </row>
    <row r="131">
      <c r="A131" s="28">
        <v>2025.0</v>
      </c>
      <c r="B131" s="29" t="s">
        <v>245</v>
      </c>
      <c r="C131" s="29" t="s">
        <v>20</v>
      </c>
      <c r="D131" s="30">
        <f t="array" ref="D131">INDEX(
  TP!C:C,
  MATCH(
    1,
    (TP!A:A = A131) * (TP!B:B = C131),
    0
  )
)
</f>
        <v>47.75</v>
      </c>
      <c r="E131" s="64">
        <f t="shared" si="59"/>
        <v>-3.008642708</v>
      </c>
      <c r="F131" s="32">
        <f t="shared" si="2"/>
        <v>0.206</v>
      </c>
      <c r="G131" s="33">
        <v>4.91</v>
      </c>
      <c r="H131" s="34">
        <f t="shared" si="3"/>
        <v>0.395</v>
      </c>
      <c r="I131" s="65">
        <f t="shared" si="4"/>
        <v>-0.3123393019</v>
      </c>
      <c r="J131" s="66">
        <f t="shared" si="55"/>
        <v>4.524134826</v>
      </c>
      <c r="K131" s="34">
        <f t="shared" si="6"/>
        <v>0.309</v>
      </c>
      <c r="L131" s="65">
        <f t="shared" si="7"/>
        <v>-0.5371059742</v>
      </c>
      <c r="M131" s="33">
        <v>60.94</v>
      </c>
      <c r="N131" s="34">
        <f t="shared" si="8"/>
        <v>0.178</v>
      </c>
      <c r="O131" s="65">
        <f t="shared" si="9"/>
        <v>-0.877586843</v>
      </c>
      <c r="P131" s="36">
        <f t="shared" si="10"/>
        <v>4406.089784</v>
      </c>
      <c r="Q131" s="65">
        <f t="shared" si="11"/>
        <v>-0.8019735869</v>
      </c>
      <c r="R131" s="40">
        <f t="shared" si="12"/>
        <v>0.198</v>
      </c>
      <c r="S131" s="33">
        <v>2.3</v>
      </c>
      <c r="T131" s="66">
        <f t="shared" si="13"/>
        <v>2.119248493</v>
      </c>
      <c r="U131" s="34">
        <f t="shared" si="14"/>
        <v>0.062</v>
      </c>
      <c r="V131" s="65">
        <f t="shared" si="15"/>
        <v>-1.327277322</v>
      </c>
      <c r="W131" s="33">
        <v>40.0</v>
      </c>
      <c r="X131" s="34">
        <f t="shared" si="16"/>
        <v>0.014</v>
      </c>
      <c r="Y131" s="65">
        <f t="shared" si="17"/>
        <v>-2.144053779</v>
      </c>
      <c r="Z131" s="36">
        <f t="shared" si="18"/>
        <v>2200.047537</v>
      </c>
      <c r="AA131" s="35">
        <f t="shared" si="19"/>
        <v>-2.001770192</v>
      </c>
      <c r="AB131" s="40">
        <f t="shared" si="20"/>
        <v>0.02</v>
      </c>
      <c r="AC131" s="33">
        <v>5.03</v>
      </c>
      <c r="AD131" s="40">
        <f t="shared" si="21"/>
        <v>0.121</v>
      </c>
      <c r="AE131" s="65">
        <f t="shared" si="22"/>
        <v>-1.103996318</v>
      </c>
      <c r="AF131" s="67">
        <f t="shared" si="23"/>
        <v>-3.907740098</v>
      </c>
      <c r="AG131" s="68">
        <f t="shared" si="24"/>
        <v>0.011</v>
      </c>
      <c r="AH131" s="33">
        <v>14.9</v>
      </c>
      <c r="AI131" s="34">
        <f t="shared" si="25"/>
        <v>0.212</v>
      </c>
      <c r="AJ131" s="65">
        <f t="shared" si="26"/>
        <v>-0.6881099018</v>
      </c>
      <c r="AK131" s="33">
        <v>93.81</v>
      </c>
      <c r="AL131" s="34">
        <f t="shared" si="27"/>
        <v>0.37</v>
      </c>
      <c r="AM131" s="65">
        <f t="shared" si="28"/>
        <v>-0.06772631883</v>
      </c>
      <c r="AN131" s="36">
        <f t="shared" si="29"/>
        <v>7304.978403</v>
      </c>
      <c r="AO131" s="35">
        <f t="shared" si="30"/>
        <v>-0.5014739876</v>
      </c>
      <c r="AP131" s="69">
        <f t="shared" si="31"/>
        <v>0.249</v>
      </c>
      <c r="AQ131" s="33">
        <v>18.28</v>
      </c>
      <c r="AR131" s="34">
        <f t="shared" si="32"/>
        <v>0.514</v>
      </c>
      <c r="AS131" s="65">
        <f t="shared" si="33"/>
        <v>0.0434726526</v>
      </c>
      <c r="AT131" s="33">
        <v>75.63</v>
      </c>
      <c r="AU131" s="34">
        <f t="shared" si="34"/>
        <v>0.54</v>
      </c>
      <c r="AV131" s="65">
        <f t="shared" si="35"/>
        <v>0.1984809976</v>
      </c>
      <c r="AW131" s="36">
        <f t="shared" si="36"/>
        <v>6486.218974</v>
      </c>
      <c r="AX131" s="35">
        <f t="shared" si="37"/>
        <v>0.2006936204</v>
      </c>
      <c r="AY131" s="69">
        <f t="shared" si="38"/>
        <v>0.579</v>
      </c>
      <c r="AZ131" s="33">
        <v>6.76</v>
      </c>
      <c r="BA131" s="34">
        <f t="shared" si="39"/>
        <v>0.712</v>
      </c>
      <c r="BB131" s="65">
        <f t="shared" si="40"/>
        <v>0.4368750288</v>
      </c>
      <c r="BC131" s="33">
        <v>55.68</v>
      </c>
      <c r="BD131" s="34">
        <f t="shared" si="41"/>
        <v>0.732</v>
      </c>
      <c r="BE131" s="65">
        <f t="shared" si="42"/>
        <v>0.6827543005</v>
      </c>
      <c r="BF131" s="36">
        <f t="shared" si="43"/>
        <v>4349.136245</v>
      </c>
      <c r="BG131" s="35">
        <f t="shared" si="44"/>
        <v>0.8640771309</v>
      </c>
      <c r="BH131" s="69">
        <f t="shared" si="45"/>
        <v>0.791</v>
      </c>
      <c r="BI131" s="33">
        <v>8.91</v>
      </c>
      <c r="BJ131" s="34">
        <f t="shared" si="46"/>
        <v>0.678</v>
      </c>
      <c r="BK131" s="65">
        <f t="shared" si="47"/>
        <v>0.475207522</v>
      </c>
      <c r="BL131" s="33">
        <v>68.97</v>
      </c>
      <c r="BM131" s="34">
        <f t="shared" si="48"/>
        <v>0.517</v>
      </c>
      <c r="BN131" s="65">
        <f t="shared" si="49"/>
        <v>0.08644564438</v>
      </c>
      <c r="BO131" s="36">
        <f t="shared" si="50"/>
        <v>5760.613352</v>
      </c>
      <c r="BP131" s="35">
        <f t="shared" si="51"/>
        <v>0.3358006262</v>
      </c>
      <c r="BQ131" s="69">
        <f t="shared" si="52"/>
        <v>0.613</v>
      </c>
      <c r="BR131" s="70">
        <f t="shared" si="53"/>
        <v>0.8990973899</v>
      </c>
      <c r="BS131" s="71">
        <f t="shared" si="54"/>
        <v>0.607</v>
      </c>
    </row>
    <row r="132">
      <c r="A132" s="28">
        <v>2025.0</v>
      </c>
      <c r="B132" s="29" t="s">
        <v>246</v>
      </c>
      <c r="C132" s="29" t="s">
        <v>33</v>
      </c>
      <c r="D132" s="30">
        <f t="array" ref="D132">INDEX(
  TP!C:C,
  MATCH(
    1,
    (TP!A:A = A132) * (TP!B:B = C132),
    0
  )
)
</f>
        <v>52.41</v>
      </c>
      <c r="E132" s="64">
        <f t="shared" si="59"/>
        <v>3.481739999</v>
      </c>
      <c r="F132" s="32">
        <f t="shared" si="2"/>
        <v>0.822</v>
      </c>
      <c r="G132" s="33">
        <v>4.27</v>
      </c>
      <c r="H132" s="34">
        <f t="shared" si="3"/>
        <v>0.209</v>
      </c>
      <c r="I132" s="65">
        <f t="shared" si="4"/>
        <v>-0.7748832297</v>
      </c>
      <c r="J132" s="66">
        <f t="shared" si="55"/>
        <v>4.62932272</v>
      </c>
      <c r="K132" s="34">
        <f t="shared" si="6"/>
        <v>0.348</v>
      </c>
      <c r="L132" s="65">
        <f t="shared" si="7"/>
        <v>-0.4640894833</v>
      </c>
      <c r="M132" s="33">
        <v>61.61</v>
      </c>
      <c r="N132" s="34">
        <f t="shared" si="8"/>
        <v>0.212</v>
      </c>
      <c r="O132" s="65">
        <f t="shared" si="9"/>
        <v>-0.7604731762</v>
      </c>
      <c r="P132" s="36">
        <f t="shared" si="10"/>
        <v>4503.693898</v>
      </c>
      <c r="Q132" s="65">
        <f t="shared" si="11"/>
        <v>-0.6792608672</v>
      </c>
      <c r="R132" s="40">
        <f t="shared" si="12"/>
        <v>0.251</v>
      </c>
      <c r="S132" s="33">
        <v>3.85</v>
      </c>
      <c r="T132" s="66">
        <f t="shared" si="13"/>
        <v>4.173979501</v>
      </c>
      <c r="U132" s="34">
        <f t="shared" si="14"/>
        <v>0.672</v>
      </c>
      <c r="V132" s="65">
        <f t="shared" si="15"/>
        <v>0.04326453814</v>
      </c>
      <c r="W132" s="33">
        <v>65.35</v>
      </c>
      <c r="X132" s="34">
        <f t="shared" si="16"/>
        <v>0.777</v>
      </c>
      <c r="Y132" s="65">
        <f t="shared" si="17"/>
        <v>0.7655914622</v>
      </c>
      <c r="Z132" s="36">
        <f t="shared" si="18"/>
        <v>5193.239582</v>
      </c>
      <c r="AA132" s="35">
        <f t="shared" si="19"/>
        <v>0.7366988903</v>
      </c>
      <c r="AB132" s="40">
        <f t="shared" si="20"/>
        <v>0.751</v>
      </c>
      <c r="AC132" s="33">
        <v>5.16</v>
      </c>
      <c r="AD132" s="40">
        <f t="shared" si="21"/>
        <v>0.15</v>
      </c>
      <c r="AE132" s="65">
        <f t="shared" si="22"/>
        <v>-0.9998967942</v>
      </c>
      <c r="AF132" s="67">
        <f t="shared" si="23"/>
        <v>-0.942458771</v>
      </c>
      <c r="AG132" s="68">
        <f t="shared" si="24"/>
        <v>0.314</v>
      </c>
      <c r="AH132" s="33">
        <v>30.6</v>
      </c>
      <c r="AI132" s="34">
        <f t="shared" si="25"/>
        <v>0.98</v>
      </c>
      <c r="AJ132" s="65">
        <f t="shared" si="26"/>
        <v>2.343341836</v>
      </c>
      <c r="AK132" s="33">
        <v>97.38</v>
      </c>
      <c r="AL132" s="34">
        <f t="shared" si="27"/>
        <v>0.915</v>
      </c>
      <c r="AM132" s="65">
        <f t="shared" si="28"/>
        <v>0.9884192474</v>
      </c>
      <c r="AN132" s="36">
        <f t="shared" si="29"/>
        <v>9465.719553</v>
      </c>
      <c r="AO132" s="35">
        <f t="shared" si="30"/>
        <v>1.798758901</v>
      </c>
      <c r="AP132" s="69">
        <f t="shared" si="31"/>
        <v>0.992</v>
      </c>
      <c r="AQ132" s="33">
        <v>21.57</v>
      </c>
      <c r="AR132" s="34">
        <f t="shared" si="32"/>
        <v>0.853</v>
      </c>
      <c r="AS132" s="65">
        <f t="shared" si="33"/>
        <v>1.020645181</v>
      </c>
      <c r="AT132" s="33">
        <v>84.81</v>
      </c>
      <c r="AU132" s="34">
        <f t="shared" si="34"/>
        <v>0.977</v>
      </c>
      <c r="AV132" s="65">
        <f t="shared" si="35"/>
        <v>1.766249001</v>
      </c>
      <c r="AW132" s="36">
        <f t="shared" si="36"/>
        <v>7660.791742</v>
      </c>
      <c r="AX132" s="35">
        <f t="shared" si="37"/>
        <v>1.858294546</v>
      </c>
      <c r="AY132" s="69">
        <f t="shared" si="38"/>
        <v>0.98</v>
      </c>
      <c r="AZ132" s="33">
        <v>4.95</v>
      </c>
      <c r="BA132" s="34">
        <f t="shared" si="39"/>
        <v>0.316</v>
      </c>
      <c r="BB132" s="65">
        <f t="shared" si="40"/>
        <v>-0.5173828824</v>
      </c>
      <c r="BC132" s="33">
        <v>56.92</v>
      </c>
      <c r="BD132" s="34">
        <f t="shared" si="41"/>
        <v>0.802</v>
      </c>
      <c r="BE132" s="65">
        <f t="shared" si="42"/>
        <v>0.8523544603</v>
      </c>
      <c r="BF132" s="36">
        <f t="shared" si="43"/>
        <v>3869.698132</v>
      </c>
      <c r="BG132" s="35">
        <f t="shared" si="44"/>
        <v>0.2482836345</v>
      </c>
      <c r="BH132" s="69">
        <f t="shared" si="45"/>
        <v>0.568</v>
      </c>
      <c r="BI132" s="33">
        <v>7.96</v>
      </c>
      <c r="BJ132" s="34">
        <f t="shared" si="46"/>
        <v>0.511</v>
      </c>
      <c r="BK132" s="65">
        <f t="shared" si="47"/>
        <v>-0.05546710315</v>
      </c>
      <c r="BL132" s="33">
        <v>74.16</v>
      </c>
      <c r="BM132" s="34">
        <f t="shared" si="48"/>
        <v>0.822</v>
      </c>
      <c r="BN132" s="65">
        <f t="shared" si="49"/>
        <v>0.8746076469</v>
      </c>
      <c r="BO132" s="36">
        <f t="shared" si="50"/>
        <v>5921.942763</v>
      </c>
      <c r="BP132" s="35">
        <f t="shared" si="51"/>
        <v>0.5188616885</v>
      </c>
      <c r="BQ132" s="69">
        <f t="shared" si="52"/>
        <v>0.686</v>
      </c>
      <c r="BR132" s="70">
        <f t="shared" si="53"/>
        <v>4.42419877</v>
      </c>
      <c r="BS132" s="71">
        <f t="shared" si="54"/>
        <v>0.941</v>
      </c>
    </row>
    <row r="133">
      <c r="A133" s="28">
        <v>2025.0</v>
      </c>
      <c r="B133" s="29" t="s">
        <v>247</v>
      </c>
      <c r="C133" s="29" t="s">
        <v>33</v>
      </c>
      <c r="D133" s="30">
        <f t="array" ref="D133">INDEX(
  TP!C:C,
  MATCH(
    1,
    (TP!A:A = A133) * (TP!B:B = C133),
    0
  )
)
</f>
        <v>52.41</v>
      </c>
      <c r="E133" s="64">
        <f t="shared" si="59"/>
        <v>1.457469315</v>
      </c>
      <c r="F133" s="32">
        <f t="shared" si="2"/>
        <v>0.624</v>
      </c>
      <c r="G133" s="33">
        <v>4.87</v>
      </c>
      <c r="H133" s="34">
        <f t="shared" si="3"/>
        <v>0.384</v>
      </c>
      <c r="I133" s="65">
        <f t="shared" si="4"/>
        <v>-0.3412482974</v>
      </c>
      <c r="J133" s="66">
        <f t="shared" si="55"/>
        <v>5.279813031</v>
      </c>
      <c r="K133" s="34">
        <f t="shared" si="6"/>
        <v>0.544</v>
      </c>
      <c r="L133" s="65">
        <f t="shared" si="7"/>
        <v>-0.01254968738</v>
      </c>
      <c r="M133" s="33">
        <v>62.64</v>
      </c>
      <c r="N133" s="34">
        <f t="shared" si="8"/>
        <v>0.271</v>
      </c>
      <c r="O133" s="65">
        <f t="shared" si="9"/>
        <v>-0.580432763</v>
      </c>
      <c r="P133" s="36">
        <f t="shared" si="10"/>
        <v>4868.755625</v>
      </c>
      <c r="Q133" s="65">
        <f t="shared" si="11"/>
        <v>-0.2202872051</v>
      </c>
      <c r="R133" s="40">
        <f t="shared" si="12"/>
        <v>0.407</v>
      </c>
      <c r="S133" s="33">
        <v>3.16</v>
      </c>
      <c r="T133" s="66">
        <f t="shared" si="13"/>
        <v>3.425915643</v>
      </c>
      <c r="U133" s="34">
        <f t="shared" si="14"/>
        <v>0.41</v>
      </c>
      <c r="V133" s="65">
        <f t="shared" si="15"/>
        <v>-0.5668476448</v>
      </c>
      <c r="W133" s="33">
        <v>69.49</v>
      </c>
      <c r="X133" s="34">
        <f t="shared" si="16"/>
        <v>0.912</v>
      </c>
      <c r="Y133" s="65">
        <f t="shared" si="17"/>
        <v>1.240776129</v>
      </c>
      <c r="Z133" s="36">
        <f t="shared" si="18"/>
        <v>4997.561281</v>
      </c>
      <c r="AA133" s="35">
        <f t="shared" si="19"/>
        <v>0.5576729639</v>
      </c>
      <c r="AB133" s="40">
        <f t="shared" si="20"/>
        <v>0.703</v>
      </c>
      <c r="AC133" s="33">
        <v>5.78</v>
      </c>
      <c r="AD133" s="40">
        <f t="shared" si="21"/>
        <v>0.316</v>
      </c>
      <c r="AE133" s="65">
        <f t="shared" si="22"/>
        <v>-0.5034221407</v>
      </c>
      <c r="AF133" s="67">
        <f t="shared" si="23"/>
        <v>-0.1660363819</v>
      </c>
      <c r="AG133" s="68">
        <f t="shared" si="24"/>
        <v>0.466</v>
      </c>
      <c r="AH133" s="33">
        <v>18.41</v>
      </c>
      <c r="AI133" s="34">
        <f t="shared" si="25"/>
        <v>0.54</v>
      </c>
      <c r="AJ133" s="65">
        <f t="shared" si="26"/>
        <v>-0.01037769789</v>
      </c>
      <c r="AK133" s="33">
        <v>96.8</v>
      </c>
      <c r="AL133" s="34">
        <f t="shared" si="27"/>
        <v>0.831</v>
      </c>
      <c r="AM133" s="65">
        <f t="shared" si="28"/>
        <v>0.8168325727</v>
      </c>
      <c r="AN133" s="36">
        <f t="shared" si="29"/>
        <v>8081.333743</v>
      </c>
      <c r="AO133" s="35">
        <f t="shared" si="30"/>
        <v>0.3250008019</v>
      </c>
      <c r="AP133" s="69">
        <f t="shared" si="31"/>
        <v>0.624</v>
      </c>
      <c r="AQ133" s="33">
        <v>20.49</v>
      </c>
      <c r="AR133" s="34">
        <f t="shared" si="32"/>
        <v>0.766</v>
      </c>
      <c r="AS133" s="65">
        <f t="shared" si="33"/>
        <v>0.6998712206</v>
      </c>
      <c r="AT133" s="33">
        <v>82.25</v>
      </c>
      <c r="AU133" s="34">
        <f t="shared" si="34"/>
        <v>0.929</v>
      </c>
      <c r="AV133" s="65">
        <f t="shared" si="35"/>
        <v>1.329050081</v>
      </c>
      <c r="AW133" s="36">
        <f t="shared" si="36"/>
        <v>7312.660546</v>
      </c>
      <c r="AX133" s="35">
        <f t="shared" si="37"/>
        <v>1.366998809</v>
      </c>
      <c r="AY133" s="69">
        <f t="shared" si="38"/>
        <v>0.915</v>
      </c>
      <c r="AZ133" s="33">
        <v>4.28</v>
      </c>
      <c r="BA133" s="34">
        <f t="shared" si="39"/>
        <v>0.212</v>
      </c>
      <c r="BB133" s="65">
        <f t="shared" si="40"/>
        <v>-0.8706164739</v>
      </c>
      <c r="BC133" s="33">
        <v>48.75</v>
      </c>
      <c r="BD133" s="34">
        <f t="shared" si="41"/>
        <v>0.39</v>
      </c>
      <c r="BE133" s="65">
        <f t="shared" si="42"/>
        <v>-0.2650917535</v>
      </c>
      <c r="BF133" s="36">
        <f t="shared" si="43"/>
        <v>3092.247349</v>
      </c>
      <c r="BG133" s="35">
        <f t="shared" si="44"/>
        <v>-0.7502793149</v>
      </c>
      <c r="BH133" s="69">
        <f t="shared" si="45"/>
        <v>0.229</v>
      </c>
      <c r="BI133" s="33">
        <v>8.08</v>
      </c>
      <c r="BJ133" s="34">
        <f t="shared" si="46"/>
        <v>0.531</v>
      </c>
      <c r="BK133" s="65">
        <f t="shared" si="47"/>
        <v>0.01156548108</v>
      </c>
      <c r="BL133" s="33">
        <v>75.5</v>
      </c>
      <c r="BM133" s="34">
        <f t="shared" si="48"/>
        <v>0.862</v>
      </c>
      <c r="BN133" s="65">
        <f t="shared" si="49"/>
        <v>1.078102268</v>
      </c>
      <c r="BO133" s="36">
        <f t="shared" si="50"/>
        <v>6065.525381</v>
      </c>
      <c r="BP133" s="35">
        <f t="shared" si="51"/>
        <v>0.6817854008</v>
      </c>
      <c r="BQ133" s="69">
        <f t="shared" si="52"/>
        <v>0.751</v>
      </c>
      <c r="BR133" s="70">
        <f t="shared" si="53"/>
        <v>1.623505697</v>
      </c>
      <c r="BS133" s="71">
        <f t="shared" si="54"/>
        <v>0.695</v>
      </c>
    </row>
    <row r="134">
      <c r="A134" s="28">
        <v>2022.0</v>
      </c>
      <c r="B134" s="29" t="s">
        <v>248</v>
      </c>
      <c r="C134" s="29" t="s">
        <v>25</v>
      </c>
      <c r="D134" s="30">
        <f t="array" ref="D134">INDEX(
  TP!C:C,
  MATCH(
    1,
    (TP!A:A = A134) * (TP!B:B = C134),
    0
  )
)
</f>
        <v>50.78</v>
      </c>
      <c r="E134" s="64">
        <f t="shared" si="59"/>
        <v>8.367629428</v>
      </c>
      <c r="F134" s="32">
        <f t="shared" si="2"/>
        <v>0.992</v>
      </c>
      <c r="G134" s="33">
        <v>6.55</v>
      </c>
      <c r="H134" s="34">
        <f t="shared" si="3"/>
        <v>0.805</v>
      </c>
      <c r="I134" s="65">
        <f t="shared" si="4"/>
        <v>0.872929513</v>
      </c>
      <c r="J134" s="66">
        <f t="shared" si="55"/>
        <v>6.72877059</v>
      </c>
      <c r="K134" s="34">
        <f t="shared" si="6"/>
        <v>0.827</v>
      </c>
      <c r="L134" s="65">
        <f t="shared" si="7"/>
        <v>0.9932485367</v>
      </c>
      <c r="M134" s="33">
        <v>72.04</v>
      </c>
      <c r="N134" s="34">
        <f t="shared" si="8"/>
        <v>0.862</v>
      </c>
      <c r="O134" s="65">
        <f t="shared" si="9"/>
        <v>1.062654502</v>
      </c>
      <c r="P134" s="36">
        <f t="shared" si="10"/>
        <v>6232.079794</v>
      </c>
      <c r="Q134" s="65">
        <f t="shared" si="11"/>
        <v>1.49375138</v>
      </c>
      <c r="R134" s="40">
        <f t="shared" si="12"/>
        <v>0.938</v>
      </c>
      <c r="S134" s="33">
        <v>6.13</v>
      </c>
      <c r="T134" s="66">
        <f t="shared" si="13"/>
        <v>6.297307438</v>
      </c>
      <c r="U134" s="34">
        <f t="shared" si="14"/>
        <v>0.977</v>
      </c>
      <c r="V134" s="65">
        <f t="shared" si="15"/>
        <v>2.059287403</v>
      </c>
      <c r="W134" s="33">
        <v>68.97</v>
      </c>
      <c r="X134" s="34">
        <f t="shared" si="16"/>
        <v>0.881</v>
      </c>
      <c r="Y134" s="65">
        <f t="shared" si="17"/>
        <v>1.181091098</v>
      </c>
      <c r="Z134" s="36">
        <f t="shared" si="18"/>
        <v>6627.565909</v>
      </c>
      <c r="AA134" s="35">
        <f t="shared" si="19"/>
        <v>2.048962935</v>
      </c>
      <c r="AB134" s="40">
        <f t="shared" si="20"/>
        <v>0.986</v>
      </c>
      <c r="AC134" s="33">
        <v>8.81</v>
      </c>
      <c r="AD134" s="40">
        <f t="shared" si="21"/>
        <v>0.958</v>
      </c>
      <c r="AE134" s="65">
        <f t="shared" si="22"/>
        <v>1.922897537</v>
      </c>
      <c r="AF134" s="67">
        <f t="shared" si="23"/>
        <v>5.465611852</v>
      </c>
      <c r="AG134" s="68">
        <f t="shared" si="24"/>
        <v>0.997</v>
      </c>
      <c r="AH134" s="33">
        <v>20.51</v>
      </c>
      <c r="AI134" s="34">
        <f t="shared" si="25"/>
        <v>0.692</v>
      </c>
      <c r="AJ134" s="65">
        <f t="shared" si="26"/>
        <v>0.3951031079</v>
      </c>
      <c r="AK134" s="33">
        <v>95.88</v>
      </c>
      <c r="AL134" s="34">
        <f t="shared" si="27"/>
        <v>0.672</v>
      </c>
      <c r="AM134" s="65">
        <f t="shared" si="28"/>
        <v>0.5446606061</v>
      </c>
      <c r="AN134" s="36">
        <f t="shared" si="29"/>
        <v>8281.79004</v>
      </c>
      <c r="AO134" s="35">
        <f t="shared" si="30"/>
        <v>0.5383980279</v>
      </c>
      <c r="AP134" s="69">
        <f t="shared" si="31"/>
        <v>0.718</v>
      </c>
      <c r="AQ134" s="33">
        <v>25.3</v>
      </c>
      <c r="AR134" s="34">
        <f t="shared" si="32"/>
        <v>0.983</v>
      </c>
      <c r="AS134" s="65">
        <f t="shared" si="33"/>
        <v>2.128503398</v>
      </c>
      <c r="AT134" s="42">
        <v>73.26</v>
      </c>
      <c r="AU134" s="34">
        <f t="shared" si="34"/>
        <v>0.381</v>
      </c>
      <c r="AV134" s="65">
        <f t="shared" si="35"/>
        <v>-0.2062695655</v>
      </c>
      <c r="AW134" s="36">
        <f t="shared" si="36"/>
        <v>6942.244919</v>
      </c>
      <c r="AX134" s="35">
        <f t="shared" si="37"/>
        <v>0.844254453</v>
      </c>
      <c r="AY134" s="69">
        <f t="shared" si="38"/>
        <v>0.814</v>
      </c>
      <c r="AZ134" s="33">
        <v>7.96</v>
      </c>
      <c r="BA134" s="34">
        <f t="shared" si="39"/>
        <v>0.862</v>
      </c>
      <c r="BB134" s="65">
        <f t="shared" si="40"/>
        <v>1.069532208</v>
      </c>
      <c r="BC134" s="33">
        <v>51.33</v>
      </c>
      <c r="BD134" s="34">
        <f t="shared" si="41"/>
        <v>0.534</v>
      </c>
      <c r="BE134" s="65">
        <f t="shared" si="42"/>
        <v>0.08778599818</v>
      </c>
      <c r="BF134" s="36">
        <f t="shared" si="43"/>
        <v>4290.717903</v>
      </c>
      <c r="BG134" s="35">
        <f t="shared" si="44"/>
        <v>0.7890442245</v>
      </c>
      <c r="BH134" s="69">
        <f t="shared" si="45"/>
        <v>0.763</v>
      </c>
      <c r="BI134" s="33">
        <v>11.28</v>
      </c>
      <c r="BJ134" s="34">
        <f t="shared" si="46"/>
        <v>0.969</v>
      </c>
      <c r="BK134" s="65">
        <f t="shared" si="47"/>
        <v>1.799101061</v>
      </c>
      <c r="BL134" s="33">
        <v>66.88</v>
      </c>
      <c r="BM134" s="34">
        <f t="shared" si="48"/>
        <v>0.384</v>
      </c>
      <c r="BN134" s="65">
        <f t="shared" si="49"/>
        <v>-0.2309452199</v>
      </c>
      <c r="BO134" s="36">
        <f t="shared" si="50"/>
        <v>6108.299079</v>
      </c>
      <c r="BP134" s="35">
        <f t="shared" si="51"/>
        <v>0.7303208703</v>
      </c>
      <c r="BQ134" s="69">
        <f t="shared" si="52"/>
        <v>0.763</v>
      </c>
      <c r="BR134" s="70">
        <f t="shared" si="53"/>
        <v>2.902017576</v>
      </c>
      <c r="BS134" s="71">
        <f t="shared" si="54"/>
        <v>0.833</v>
      </c>
      <c r="BT134" s="45"/>
    </row>
    <row r="135">
      <c r="A135" s="28">
        <v>2022.0</v>
      </c>
      <c r="B135" s="29" t="s">
        <v>249</v>
      </c>
      <c r="C135" s="29" t="s">
        <v>25</v>
      </c>
      <c r="D135" s="30">
        <f t="array" ref="D135">INDEX(
  TP!C:C,
  MATCH(
    1,
    (TP!A:A = A135) * (TP!B:B = C135),
    0
  )
)
</f>
        <v>50.78</v>
      </c>
      <c r="E135" s="64">
        <f>sum(AF135+BR135)</f>
        <v>3.339346415</v>
      </c>
      <c r="F135" s="32">
        <f t="shared" si="2"/>
        <v>0.814</v>
      </c>
      <c r="G135" s="33">
        <v>8.27</v>
      </c>
      <c r="H135" s="34">
        <f t="shared" si="3"/>
        <v>0.975</v>
      </c>
      <c r="I135" s="65">
        <f t="shared" si="4"/>
        <v>2.116016319</v>
      </c>
      <c r="J135" s="66">
        <f t="shared" si="55"/>
        <v>8.495714928</v>
      </c>
      <c r="K135" s="34">
        <f t="shared" si="6"/>
        <v>0.98</v>
      </c>
      <c r="L135" s="65">
        <f t="shared" si="7"/>
        <v>2.219778235</v>
      </c>
      <c r="M135" s="33">
        <v>66.03</v>
      </c>
      <c r="N135" s="34">
        <f t="shared" si="8"/>
        <v>0.5</v>
      </c>
      <c r="O135" s="65">
        <f t="shared" si="9"/>
        <v>0.01212743163</v>
      </c>
      <c r="P135" s="36">
        <f t="shared" si="10"/>
        <v>6287.278427</v>
      </c>
      <c r="Q135" s="65">
        <f t="shared" si="11"/>
        <v>1.563149832</v>
      </c>
      <c r="R135" s="40">
        <f t="shared" si="12"/>
        <v>0.949</v>
      </c>
      <c r="S135" s="33">
        <v>3.02</v>
      </c>
      <c r="T135" s="66">
        <f t="shared" si="13"/>
        <v>3.102425524</v>
      </c>
      <c r="U135" s="34">
        <f t="shared" si="14"/>
        <v>0.28</v>
      </c>
      <c r="V135" s="65">
        <f t="shared" si="15"/>
        <v>-0.6906385225</v>
      </c>
      <c r="W135" s="33">
        <v>63.16</v>
      </c>
      <c r="X135" s="34">
        <f t="shared" si="16"/>
        <v>0.684</v>
      </c>
      <c r="Y135" s="65">
        <f t="shared" si="17"/>
        <v>0.5142256603</v>
      </c>
      <c r="Z135" s="36">
        <f t="shared" si="18"/>
        <v>4310.5494</v>
      </c>
      <c r="AA135" s="35">
        <f t="shared" si="19"/>
        <v>-0.07087367322</v>
      </c>
      <c r="AB135" s="40">
        <f t="shared" si="20"/>
        <v>0.455</v>
      </c>
      <c r="AC135" s="33">
        <v>7.29</v>
      </c>
      <c r="AD135" s="40">
        <f t="shared" si="21"/>
        <v>0.774</v>
      </c>
      <c r="AE135" s="65">
        <f t="shared" si="22"/>
        <v>0.7057338702</v>
      </c>
      <c r="AF135" s="67">
        <f t="shared" si="23"/>
        <v>2.198010029</v>
      </c>
      <c r="AG135" s="68">
        <f t="shared" si="24"/>
        <v>0.873</v>
      </c>
      <c r="AH135" s="33">
        <v>21.27</v>
      </c>
      <c r="AI135" s="34">
        <f t="shared" si="25"/>
        <v>0.754</v>
      </c>
      <c r="AJ135" s="65">
        <f t="shared" si="26"/>
        <v>0.5418485423</v>
      </c>
      <c r="AK135" s="33">
        <v>93.77</v>
      </c>
      <c r="AL135" s="34">
        <f t="shared" si="27"/>
        <v>0.362</v>
      </c>
      <c r="AM135" s="65">
        <f t="shared" si="28"/>
        <v>-0.07955988259</v>
      </c>
      <c r="AN135" s="36">
        <f t="shared" si="29"/>
        <v>8191.18758</v>
      </c>
      <c r="AO135" s="35">
        <f t="shared" si="30"/>
        <v>0.4419465121</v>
      </c>
      <c r="AP135" s="69">
        <f t="shared" si="31"/>
        <v>0.667</v>
      </c>
      <c r="AQ135" s="33">
        <v>19.36</v>
      </c>
      <c r="AR135" s="34">
        <f t="shared" si="32"/>
        <v>0.647</v>
      </c>
      <c r="AS135" s="65">
        <f t="shared" si="33"/>
        <v>0.3642466134</v>
      </c>
      <c r="AT135" s="42">
        <v>73.97</v>
      </c>
      <c r="AU135" s="34">
        <f t="shared" si="34"/>
        <v>0.438</v>
      </c>
      <c r="AV135" s="65">
        <f t="shared" si="35"/>
        <v>-0.08501517739</v>
      </c>
      <c r="AW135" s="36">
        <f t="shared" si="36"/>
        <v>6460.702398</v>
      </c>
      <c r="AX135" s="35">
        <f t="shared" si="37"/>
        <v>0.1646836758</v>
      </c>
      <c r="AY135" s="69">
        <f t="shared" si="38"/>
        <v>0.556</v>
      </c>
      <c r="AZ135" s="33">
        <v>6.68</v>
      </c>
      <c r="BA135" s="34">
        <f t="shared" si="39"/>
        <v>0.689</v>
      </c>
      <c r="BB135" s="65">
        <f t="shared" si="40"/>
        <v>0.3946978835</v>
      </c>
      <c r="BC135" s="33">
        <v>56.35</v>
      </c>
      <c r="BD135" s="34">
        <f t="shared" si="41"/>
        <v>0.771</v>
      </c>
      <c r="BE135" s="65">
        <f t="shared" si="42"/>
        <v>0.7743930965</v>
      </c>
      <c r="BF135" s="36">
        <f t="shared" si="43"/>
        <v>4379.209042</v>
      </c>
      <c r="BG135" s="35">
        <f t="shared" si="44"/>
        <v>0.9027028317</v>
      </c>
      <c r="BH135" s="69">
        <f t="shared" si="45"/>
        <v>0.805</v>
      </c>
      <c r="BI135" s="33">
        <v>8.86</v>
      </c>
      <c r="BJ135" s="34">
        <f t="shared" si="46"/>
        <v>0.664</v>
      </c>
      <c r="BK135" s="65">
        <f t="shared" si="47"/>
        <v>0.4472772786</v>
      </c>
      <c r="BL135" s="33">
        <v>61.68</v>
      </c>
      <c r="BM135" s="34">
        <f t="shared" si="48"/>
        <v>0.161</v>
      </c>
      <c r="BN135" s="65">
        <f t="shared" si="49"/>
        <v>-1.020625839</v>
      </c>
      <c r="BO135" s="36">
        <f t="shared" si="50"/>
        <v>5140.365683</v>
      </c>
      <c r="BP135" s="35">
        <f t="shared" si="51"/>
        <v>-0.3679966334</v>
      </c>
      <c r="BQ135" s="69">
        <f t="shared" si="52"/>
        <v>0.347</v>
      </c>
      <c r="BR135" s="70">
        <f t="shared" si="53"/>
        <v>1.141336386</v>
      </c>
      <c r="BS135" s="71">
        <f t="shared" si="54"/>
        <v>0.641</v>
      </c>
      <c r="BT135" s="45"/>
    </row>
    <row r="136">
      <c r="A136" s="28">
        <v>2022.0</v>
      </c>
      <c r="B136" s="29" t="s">
        <v>250</v>
      </c>
      <c r="C136" s="29" t="s">
        <v>25</v>
      </c>
      <c r="D136" s="30">
        <f t="array" ref="D136">INDEX(
  TP!C:C,
  MATCH(
    1,
    (TP!A:A = A136) * (TP!B:B = C136),
    0
  )
)
</f>
        <v>50.78</v>
      </c>
      <c r="E136" s="64">
        <f t="shared" ref="E136:E138" si="60">sum(AF136,BR136)</f>
        <v>1.435391539</v>
      </c>
      <c r="F136" s="32">
        <f t="shared" si="2"/>
        <v>0.619</v>
      </c>
      <c r="G136" s="33">
        <v>4.78</v>
      </c>
      <c r="H136" s="34">
        <f t="shared" si="3"/>
        <v>0.353</v>
      </c>
      <c r="I136" s="65">
        <f t="shared" si="4"/>
        <v>-0.4062935373</v>
      </c>
      <c r="J136" s="66">
        <f t="shared" si="55"/>
        <v>4.910461591</v>
      </c>
      <c r="K136" s="34">
        <f t="shared" si="6"/>
        <v>0.422</v>
      </c>
      <c r="L136" s="65">
        <f t="shared" si="7"/>
        <v>-0.2689360946</v>
      </c>
      <c r="M136" s="33">
        <v>64.42</v>
      </c>
      <c r="N136" s="34">
        <f t="shared" si="8"/>
        <v>0.393</v>
      </c>
      <c r="O136" s="65">
        <f t="shared" si="9"/>
        <v>-0.2692949617</v>
      </c>
      <c r="P136" s="36">
        <f t="shared" si="10"/>
        <v>4841.916785</v>
      </c>
      <c r="Q136" s="65">
        <f t="shared" si="11"/>
        <v>-0.2540303225</v>
      </c>
      <c r="R136" s="40">
        <f t="shared" si="12"/>
        <v>0.379</v>
      </c>
      <c r="S136" s="33">
        <v>3.91</v>
      </c>
      <c r="T136" s="66">
        <f t="shared" si="13"/>
        <v>4.01671649</v>
      </c>
      <c r="U136" s="34">
        <f t="shared" si="14"/>
        <v>0.621</v>
      </c>
      <c r="V136" s="65">
        <f t="shared" si="15"/>
        <v>0.09631777144</v>
      </c>
      <c r="W136" s="33">
        <v>60.0</v>
      </c>
      <c r="X136" s="34">
        <f t="shared" si="16"/>
        <v>0.511</v>
      </c>
      <c r="Y136" s="65">
        <f t="shared" si="17"/>
        <v>0.1515243206</v>
      </c>
      <c r="Z136" s="36">
        <f t="shared" si="18"/>
        <v>4678.54389</v>
      </c>
      <c r="AA136" s="35">
        <f t="shared" si="19"/>
        <v>0.2658042004</v>
      </c>
      <c r="AB136" s="40">
        <f t="shared" si="20"/>
        <v>0.596</v>
      </c>
      <c r="AC136" s="33">
        <v>8.42</v>
      </c>
      <c r="AD136" s="40">
        <f t="shared" si="21"/>
        <v>0.932</v>
      </c>
      <c r="AE136" s="65">
        <f t="shared" si="22"/>
        <v>1.610598964</v>
      </c>
      <c r="AF136" s="67">
        <f t="shared" si="23"/>
        <v>1.622372842</v>
      </c>
      <c r="AG136" s="68">
        <f t="shared" si="24"/>
        <v>0.814</v>
      </c>
      <c r="AH136" s="33">
        <v>24.12</v>
      </c>
      <c r="AI136" s="34">
        <f t="shared" si="25"/>
        <v>0.856</v>
      </c>
      <c r="AJ136" s="65">
        <f t="shared" si="26"/>
        <v>1.092143922</v>
      </c>
      <c r="AK136" s="33">
        <v>96.38</v>
      </c>
      <c r="AL136" s="34">
        <f t="shared" si="27"/>
        <v>0.771</v>
      </c>
      <c r="AM136" s="65">
        <f t="shared" si="28"/>
        <v>0.6925801532</v>
      </c>
      <c r="AN136" s="36">
        <f t="shared" si="29"/>
        <v>8745.895036</v>
      </c>
      <c r="AO136" s="35">
        <f t="shared" si="30"/>
        <v>1.032464416</v>
      </c>
      <c r="AP136" s="69">
        <f t="shared" si="31"/>
        <v>0.859</v>
      </c>
      <c r="AQ136" s="33">
        <v>15.9</v>
      </c>
      <c r="AR136" s="34">
        <f t="shared" si="32"/>
        <v>0.254</v>
      </c>
      <c r="AS136" s="65">
        <f t="shared" si="33"/>
        <v>-0.663418113</v>
      </c>
      <c r="AT136" s="33">
        <v>76.01</v>
      </c>
      <c r="AU136" s="34">
        <f t="shared" si="34"/>
        <v>0.585</v>
      </c>
      <c r="AV136" s="65">
        <f t="shared" si="35"/>
        <v>0.2633777123</v>
      </c>
      <c r="AW136" s="36">
        <f t="shared" si="36"/>
        <v>6228.554031</v>
      </c>
      <c r="AX136" s="35">
        <f t="shared" si="37"/>
        <v>-0.1629327639</v>
      </c>
      <c r="AY136" s="69">
        <f t="shared" si="38"/>
        <v>0.427</v>
      </c>
      <c r="AZ136" s="33">
        <v>4.92</v>
      </c>
      <c r="BA136" s="34">
        <f t="shared" si="39"/>
        <v>0.311</v>
      </c>
      <c r="BB136" s="65">
        <f t="shared" si="40"/>
        <v>-0.5331993119</v>
      </c>
      <c r="BC136" s="33">
        <v>55.14</v>
      </c>
      <c r="BD136" s="34">
        <f t="shared" si="41"/>
        <v>0.709</v>
      </c>
      <c r="BE136" s="65">
        <f t="shared" si="42"/>
        <v>0.6088961664</v>
      </c>
      <c r="BF136" s="36">
        <f t="shared" si="43"/>
        <v>3738.059965</v>
      </c>
      <c r="BG136" s="35">
        <f t="shared" si="44"/>
        <v>0.07920669937</v>
      </c>
      <c r="BH136" s="69">
        <f t="shared" si="45"/>
        <v>0.523</v>
      </c>
      <c r="BI136" s="33">
        <v>6.75</v>
      </c>
      <c r="BJ136" s="34">
        <f t="shared" si="46"/>
        <v>0.243</v>
      </c>
      <c r="BK136" s="65">
        <f t="shared" si="47"/>
        <v>-0.7313789942</v>
      </c>
      <c r="BL136" s="33">
        <v>59.86</v>
      </c>
      <c r="BM136" s="34">
        <f t="shared" si="48"/>
        <v>0.093</v>
      </c>
      <c r="BN136" s="65">
        <f t="shared" si="49"/>
        <v>-1.297014056</v>
      </c>
      <c r="BO136" s="36">
        <f t="shared" si="50"/>
        <v>4463.781043</v>
      </c>
      <c r="BP136" s="35">
        <f t="shared" si="51"/>
        <v>-1.135719655</v>
      </c>
      <c r="BQ136" s="69">
        <f t="shared" si="52"/>
        <v>0.127</v>
      </c>
      <c r="BR136" s="70">
        <f t="shared" si="53"/>
        <v>-0.1869813039</v>
      </c>
      <c r="BS136" s="71">
        <f t="shared" si="54"/>
        <v>0.452</v>
      </c>
    </row>
    <row r="137">
      <c r="A137" s="28">
        <v>2022.0</v>
      </c>
      <c r="B137" s="29" t="s">
        <v>251</v>
      </c>
      <c r="C137" s="29" t="s">
        <v>25</v>
      </c>
      <c r="D137" s="30">
        <f t="array" ref="D137">INDEX(
  TP!C:C,
  MATCH(
    1,
    (TP!A:A = A137) * (TP!B:B = C137),
    0
  )
)
</f>
        <v>50.78</v>
      </c>
      <c r="E137" s="64">
        <f t="shared" si="60"/>
        <v>-0.03911836931</v>
      </c>
      <c r="F137" s="32">
        <f t="shared" si="2"/>
        <v>0.475</v>
      </c>
      <c r="G137" s="33">
        <v>4.31</v>
      </c>
      <c r="H137" s="34">
        <f t="shared" si="3"/>
        <v>0.232</v>
      </c>
      <c r="I137" s="65">
        <f t="shared" si="4"/>
        <v>-0.7459742342</v>
      </c>
      <c r="J137" s="66">
        <f t="shared" si="55"/>
        <v>4.427633778</v>
      </c>
      <c r="K137" s="34">
        <f t="shared" si="6"/>
        <v>0.28</v>
      </c>
      <c r="L137" s="65">
        <f t="shared" si="7"/>
        <v>-0.6040924656</v>
      </c>
      <c r="M137" s="33">
        <v>74.26</v>
      </c>
      <c r="N137" s="34">
        <f t="shared" si="8"/>
        <v>0.915</v>
      </c>
      <c r="O137" s="65">
        <f t="shared" si="9"/>
        <v>1.450702771</v>
      </c>
      <c r="P137" s="36">
        <f t="shared" si="10"/>
        <v>5313.790589</v>
      </c>
      <c r="Q137" s="65">
        <f t="shared" si="11"/>
        <v>0.3392327662</v>
      </c>
      <c r="R137" s="40">
        <f t="shared" si="12"/>
        <v>0.641</v>
      </c>
      <c r="S137" s="33">
        <v>4.48</v>
      </c>
      <c r="T137" s="66">
        <f t="shared" si="13"/>
        <v>4.602273625</v>
      </c>
      <c r="U137" s="34">
        <f t="shared" si="14"/>
        <v>0.785</v>
      </c>
      <c r="V137" s="65">
        <f t="shared" si="15"/>
        <v>0.6003234878</v>
      </c>
      <c r="W137" s="33">
        <v>60.95</v>
      </c>
      <c r="X137" s="34">
        <f t="shared" si="16"/>
        <v>0.568</v>
      </c>
      <c r="Y137" s="65">
        <f t="shared" si="17"/>
        <v>0.2605642803</v>
      </c>
      <c r="Z137" s="36">
        <f t="shared" si="18"/>
        <v>5077.944785</v>
      </c>
      <c r="AA137" s="35">
        <f t="shared" si="19"/>
        <v>0.6312157698</v>
      </c>
      <c r="AB137" s="40">
        <f t="shared" si="20"/>
        <v>0.726</v>
      </c>
      <c r="AC137" s="33">
        <v>5.18</v>
      </c>
      <c r="AD137" s="40">
        <f t="shared" si="21"/>
        <v>0.155</v>
      </c>
      <c r="AE137" s="65">
        <f t="shared" si="22"/>
        <v>-0.9838814827</v>
      </c>
      <c r="AF137" s="67">
        <f t="shared" si="23"/>
        <v>-0.01343294676</v>
      </c>
      <c r="AG137" s="68">
        <f t="shared" si="24"/>
        <v>0.497</v>
      </c>
      <c r="AH137" s="33">
        <v>16.89</v>
      </c>
      <c r="AI137" s="34">
        <f t="shared" si="25"/>
        <v>0.412</v>
      </c>
      <c r="AJ137" s="65">
        <f t="shared" si="26"/>
        <v>-0.3038685668</v>
      </c>
      <c r="AK137" s="33">
        <v>93.18</v>
      </c>
      <c r="AL137" s="34">
        <f t="shared" si="27"/>
        <v>0.288</v>
      </c>
      <c r="AM137" s="65">
        <f t="shared" si="28"/>
        <v>-0.2541049482</v>
      </c>
      <c r="AN137" s="36">
        <f t="shared" si="29"/>
        <v>7565.226078</v>
      </c>
      <c r="AO137" s="35">
        <f t="shared" si="30"/>
        <v>-0.2244254105</v>
      </c>
      <c r="AP137" s="69">
        <f t="shared" si="31"/>
        <v>0.373</v>
      </c>
      <c r="AQ137" s="33">
        <v>16.25</v>
      </c>
      <c r="AR137" s="34">
        <f t="shared" si="32"/>
        <v>0.294</v>
      </c>
      <c r="AS137" s="65">
        <f t="shared" si="33"/>
        <v>-0.5594635886</v>
      </c>
      <c r="AT137" s="42">
        <v>78.48</v>
      </c>
      <c r="AU137" s="34">
        <f t="shared" si="34"/>
        <v>0.754</v>
      </c>
      <c r="AV137" s="65">
        <f t="shared" si="35"/>
        <v>0.6852063582</v>
      </c>
      <c r="AW137" s="36">
        <f t="shared" si="36"/>
        <v>6477.580964</v>
      </c>
      <c r="AX137" s="35">
        <f t="shared" si="37"/>
        <v>0.1885033381</v>
      </c>
      <c r="AY137" s="69">
        <f t="shared" si="38"/>
        <v>0.576</v>
      </c>
      <c r="AZ137" s="33">
        <v>5.63</v>
      </c>
      <c r="BA137" s="34">
        <f t="shared" si="39"/>
        <v>0.469</v>
      </c>
      <c r="BB137" s="65">
        <f t="shared" si="40"/>
        <v>-0.1588771478</v>
      </c>
      <c r="BC137" s="33">
        <v>56.82</v>
      </c>
      <c r="BD137" s="34">
        <f t="shared" si="41"/>
        <v>0.797</v>
      </c>
      <c r="BE137" s="65">
        <f t="shared" si="42"/>
        <v>0.838677028</v>
      </c>
      <c r="BF137" s="36">
        <f t="shared" si="43"/>
        <v>4097.294777</v>
      </c>
      <c r="BG137" s="35">
        <f t="shared" si="44"/>
        <v>0.5406102766</v>
      </c>
      <c r="BH137" s="69">
        <f t="shared" si="45"/>
        <v>0.684</v>
      </c>
      <c r="BI137" s="33">
        <v>6.53</v>
      </c>
      <c r="BJ137" s="34">
        <f t="shared" si="46"/>
        <v>0.203</v>
      </c>
      <c r="BK137" s="65">
        <f t="shared" si="47"/>
        <v>-0.8542720653</v>
      </c>
      <c r="BL137" s="33">
        <v>67.97</v>
      </c>
      <c r="BM137" s="34">
        <f t="shared" si="48"/>
        <v>0.441</v>
      </c>
      <c r="BN137" s="65">
        <f t="shared" si="49"/>
        <v>-0.06541601315</v>
      </c>
      <c r="BO137" s="36">
        <f t="shared" si="50"/>
        <v>4997.264881</v>
      </c>
      <c r="BP137" s="35">
        <f t="shared" si="51"/>
        <v>-0.5303736268</v>
      </c>
      <c r="BQ137" s="69">
        <f t="shared" si="52"/>
        <v>0.285</v>
      </c>
      <c r="BR137" s="70">
        <f t="shared" si="53"/>
        <v>-0.02568542255</v>
      </c>
      <c r="BS137" s="71">
        <f t="shared" si="54"/>
        <v>0.475</v>
      </c>
    </row>
    <row r="138">
      <c r="A138" s="28">
        <v>2023.0</v>
      </c>
      <c r="B138" s="29" t="s">
        <v>252</v>
      </c>
      <c r="C138" s="29" t="s">
        <v>25</v>
      </c>
      <c r="D138" s="30">
        <f t="array" ref="D138">INDEX(
  TP!C:C,
  MATCH(
    1,
    (TP!A:A = A138) * (TP!B:B = C138),
    0
  )
)
</f>
        <v>50.57</v>
      </c>
      <c r="E138" s="64">
        <f t="shared" si="60"/>
        <v>6.027898439</v>
      </c>
      <c r="F138" s="32">
        <f t="shared" si="2"/>
        <v>0.963</v>
      </c>
      <c r="G138" s="33">
        <v>5.62</v>
      </c>
      <c r="H138" s="34">
        <f t="shared" si="3"/>
        <v>0.624</v>
      </c>
      <c r="I138" s="65">
        <f t="shared" si="4"/>
        <v>0.2007953679</v>
      </c>
      <c r="J138" s="66">
        <f t="shared" si="55"/>
        <v>5.732104128</v>
      </c>
      <c r="K138" s="34">
        <f t="shared" si="6"/>
        <v>0.666</v>
      </c>
      <c r="L138" s="65">
        <f t="shared" si="7"/>
        <v>0.3014095303</v>
      </c>
      <c r="M138" s="33">
        <v>64.14</v>
      </c>
      <c r="N138" s="34">
        <f t="shared" si="8"/>
        <v>0.373</v>
      </c>
      <c r="O138" s="65">
        <f t="shared" si="9"/>
        <v>-0.3182379866</v>
      </c>
      <c r="P138" s="36">
        <f t="shared" si="10"/>
        <v>5174.051314</v>
      </c>
      <c r="Q138" s="65">
        <f t="shared" si="11"/>
        <v>0.1635456375</v>
      </c>
      <c r="R138" s="40">
        <f t="shared" si="12"/>
        <v>0.568</v>
      </c>
      <c r="S138" s="33">
        <v>4.22</v>
      </c>
      <c r="T138" s="66">
        <f t="shared" si="13"/>
        <v>4.304177833</v>
      </c>
      <c r="U138" s="34">
        <f t="shared" si="14"/>
        <v>0.689</v>
      </c>
      <c r="V138" s="65">
        <f t="shared" si="15"/>
        <v>0.3704261435</v>
      </c>
      <c r="W138" s="33">
        <v>61.47</v>
      </c>
      <c r="X138" s="34">
        <f t="shared" si="16"/>
        <v>0.602</v>
      </c>
      <c r="Y138" s="65">
        <f t="shared" si="17"/>
        <v>0.3202493109</v>
      </c>
      <c r="Z138" s="36">
        <f t="shared" si="18"/>
        <v>4958.765485</v>
      </c>
      <c r="AA138" s="35">
        <f t="shared" si="19"/>
        <v>0.5221787204</v>
      </c>
      <c r="AB138" s="40">
        <f t="shared" si="20"/>
        <v>0.684</v>
      </c>
      <c r="AC138" s="33">
        <v>9.05</v>
      </c>
      <c r="AD138" s="40">
        <f t="shared" si="21"/>
        <v>0.977</v>
      </c>
      <c r="AE138" s="65">
        <f t="shared" si="22"/>
        <v>2.115081274</v>
      </c>
      <c r="AF138" s="67">
        <f t="shared" si="23"/>
        <v>2.800805632</v>
      </c>
      <c r="AG138" s="68">
        <f t="shared" si="24"/>
        <v>0.935</v>
      </c>
      <c r="AH138" s="33">
        <v>23.63</v>
      </c>
      <c r="AI138" s="34">
        <f t="shared" si="25"/>
        <v>0.836</v>
      </c>
      <c r="AJ138" s="65">
        <f t="shared" si="26"/>
        <v>0.9975317336</v>
      </c>
      <c r="AK138" s="33">
        <v>94.26</v>
      </c>
      <c r="AL138" s="34">
        <f t="shared" si="27"/>
        <v>0.424</v>
      </c>
      <c r="AM138" s="65">
        <f t="shared" si="28"/>
        <v>0.06540127355</v>
      </c>
      <c r="AN138" s="36">
        <f t="shared" si="29"/>
        <v>8501.249277</v>
      </c>
      <c r="AO138" s="35">
        <f t="shared" si="30"/>
        <v>0.7720249734</v>
      </c>
      <c r="AP138" s="69">
        <f t="shared" si="31"/>
        <v>0.794</v>
      </c>
      <c r="AQ138" s="33">
        <v>19.88</v>
      </c>
      <c r="AR138" s="34">
        <f t="shared" si="32"/>
        <v>0.709</v>
      </c>
      <c r="AS138" s="65">
        <f t="shared" si="33"/>
        <v>0.5186933353</v>
      </c>
      <c r="AT138" s="33">
        <v>80.9</v>
      </c>
      <c r="AU138" s="34">
        <f t="shared" si="34"/>
        <v>0.876</v>
      </c>
      <c r="AV138" s="65">
        <f t="shared" si="35"/>
        <v>1.098495963</v>
      </c>
      <c r="AW138" s="36">
        <f t="shared" si="36"/>
        <v>7125.116672</v>
      </c>
      <c r="AX138" s="35">
        <f t="shared" si="37"/>
        <v>1.102329895</v>
      </c>
      <c r="AY138" s="69">
        <f t="shared" si="38"/>
        <v>0.867</v>
      </c>
      <c r="AZ138" s="33">
        <v>6.01</v>
      </c>
      <c r="BA138" s="34">
        <f t="shared" si="39"/>
        <v>0.534</v>
      </c>
      <c r="BB138" s="65">
        <f t="shared" si="40"/>
        <v>0.04146429209</v>
      </c>
      <c r="BC138" s="33">
        <v>58.06</v>
      </c>
      <c r="BD138" s="34">
        <f t="shared" si="41"/>
        <v>0.862</v>
      </c>
      <c r="BE138" s="65">
        <f t="shared" si="42"/>
        <v>1.008277188</v>
      </c>
      <c r="BF138" s="36">
        <f t="shared" si="43"/>
        <v>4310.065556</v>
      </c>
      <c r="BG138" s="35">
        <f t="shared" si="44"/>
        <v>0.8138944788</v>
      </c>
      <c r="BH138" s="69">
        <f t="shared" si="45"/>
        <v>0.768</v>
      </c>
      <c r="BI138" s="33">
        <v>9.22</v>
      </c>
      <c r="BJ138" s="34">
        <f t="shared" si="46"/>
        <v>0.729</v>
      </c>
      <c r="BK138" s="65">
        <f t="shared" si="47"/>
        <v>0.6483750313</v>
      </c>
      <c r="BL138" s="33">
        <v>70.17</v>
      </c>
      <c r="BM138" s="34">
        <f t="shared" si="48"/>
        <v>0.605</v>
      </c>
      <c r="BN138" s="65">
        <f t="shared" si="49"/>
        <v>0.2686796334</v>
      </c>
      <c r="BO138" s="36">
        <f t="shared" si="50"/>
        <v>5939.552447</v>
      </c>
      <c r="BP138" s="35">
        <f t="shared" si="51"/>
        <v>0.5388434604</v>
      </c>
      <c r="BQ138" s="69">
        <f t="shared" si="52"/>
        <v>0.692</v>
      </c>
      <c r="BR138" s="70">
        <f t="shared" si="53"/>
        <v>3.227092808</v>
      </c>
      <c r="BS138" s="71">
        <f t="shared" si="54"/>
        <v>0.862</v>
      </c>
    </row>
    <row r="139">
      <c r="A139" s="28">
        <v>2023.0</v>
      </c>
      <c r="B139" s="29" t="s">
        <v>253</v>
      </c>
      <c r="C139" s="29" t="s">
        <v>25</v>
      </c>
      <c r="D139" s="30">
        <f t="array" ref="D139">INDEX(
  TP!C:C,
  MATCH(
    1,
    (TP!A:A = A139) * (TP!B:B = C139),
    0
  )
)
</f>
        <v>50.57</v>
      </c>
      <c r="E139" s="64">
        <f>sum(AF139+BR139)</f>
        <v>3.797781003</v>
      </c>
      <c r="F139" s="32">
        <f t="shared" si="2"/>
        <v>0.85</v>
      </c>
      <c r="G139" s="33">
        <v>8.29</v>
      </c>
      <c r="H139" s="34">
        <f t="shared" si="3"/>
        <v>0.977</v>
      </c>
      <c r="I139" s="65">
        <f t="shared" si="4"/>
        <v>2.130470817</v>
      </c>
      <c r="J139" s="66">
        <f t="shared" si="55"/>
        <v>8.455363562</v>
      </c>
      <c r="K139" s="34">
        <f t="shared" si="6"/>
        <v>0.977</v>
      </c>
      <c r="L139" s="65">
        <f t="shared" si="7"/>
        <v>2.191768213</v>
      </c>
      <c r="M139" s="33">
        <v>63.95</v>
      </c>
      <c r="N139" s="34">
        <f t="shared" si="8"/>
        <v>0.362</v>
      </c>
      <c r="O139" s="65">
        <f t="shared" si="9"/>
        <v>-0.351449325</v>
      </c>
      <c r="P139" s="36">
        <f t="shared" si="10"/>
        <v>6077.703398</v>
      </c>
      <c r="Q139" s="65">
        <f t="shared" si="11"/>
        <v>1.299661738</v>
      </c>
      <c r="R139" s="40">
        <f t="shared" si="12"/>
        <v>0.901</v>
      </c>
      <c r="S139" s="33">
        <v>4.05</v>
      </c>
      <c r="T139" s="66">
        <f t="shared" si="13"/>
        <v>4.130786783</v>
      </c>
      <c r="U139" s="34">
        <f t="shared" si="14"/>
        <v>0.641</v>
      </c>
      <c r="V139" s="65">
        <f t="shared" si="15"/>
        <v>0.2201086491</v>
      </c>
      <c r="W139" s="33">
        <v>52.38</v>
      </c>
      <c r="X139" s="34">
        <f t="shared" si="16"/>
        <v>0.243</v>
      </c>
      <c r="Y139" s="65">
        <f t="shared" si="17"/>
        <v>-0.7230909353</v>
      </c>
      <c r="Z139" s="36">
        <f t="shared" si="18"/>
        <v>4141.308184</v>
      </c>
      <c r="AA139" s="35">
        <f t="shared" si="19"/>
        <v>-0.2257123306</v>
      </c>
      <c r="AB139" s="40">
        <f t="shared" si="20"/>
        <v>0.407</v>
      </c>
      <c r="AC139" s="33">
        <v>6.79</v>
      </c>
      <c r="AD139" s="40">
        <f t="shared" si="21"/>
        <v>0.644</v>
      </c>
      <c r="AE139" s="65">
        <f t="shared" si="22"/>
        <v>0.3053510851</v>
      </c>
      <c r="AF139" s="67">
        <f t="shared" si="23"/>
        <v>1.379300492</v>
      </c>
      <c r="AG139" s="68">
        <f t="shared" si="24"/>
        <v>0.774</v>
      </c>
      <c r="AH139" s="33">
        <v>16.19</v>
      </c>
      <c r="AI139" s="34">
        <f t="shared" si="25"/>
        <v>0.347</v>
      </c>
      <c r="AJ139" s="65">
        <f t="shared" si="26"/>
        <v>-0.4390288354</v>
      </c>
      <c r="AK139" s="33">
        <v>97.02</v>
      </c>
      <c r="AL139" s="34">
        <f t="shared" si="27"/>
        <v>0.867</v>
      </c>
      <c r="AM139" s="65">
        <f t="shared" si="28"/>
        <v>0.8819171735</v>
      </c>
      <c r="AN139" s="36">
        <f t="shared" si="29"/>
        <v>7767.986155</v>
      </c>
      <c r="AO139" s="35">
        <f t="shared" si="30"/>
        <v>-0.008575678843</v>
      </c>
      <c r="AP139" s="69">
        <f t="shared" si="31"/>
        <v>0.483</v>
      </c>
      <c r="AQ139" s="33">
        <v>20.72</v>
      </c>
      <c r="AR139" s="34">
        <f t="shared" si="32"/>
        <v>0.788</v>
      </c>
      <c r="AS139" s="65">
        <f t="shared" si="33"/>
        <v>0.7681841938</v>
      </c>
      <c r="AT139" s="42">
        <v>75.81</v>
      </c>
      <c r="AU139" s="34">
        <f t="shared" si="34"/>
        <v>0.559</v>
      </c>
      <c r="AV139" s="65">
        <f t="shared" si="35"/>
        <v>0.2292215466</v>
      </c>
      <c r="AW139" s="36">
        <f t="shared" si="36"/>
        <v>6763.48567</v>
      </c>
      <c r="AX139" s="35">
        <f t="shared" si="37"/>
        <v>0.5919827295</v>
      </c>
      <c r="AY139" s="69">
        <f t="shared" si="38"/>
        <v>0.723</v>
      </c>
      <c r="AZ139" s="33">
        <v>6.94</v>
      </c>
      <c r="BA139" s="34">
        <f t="shared" si="39"/>
        <v>0.737</v>
      </c>
      <c r="BB139" s="65">
        <f t="shared" si="40"/>
        <v>0.5317736056</v>
      </c>
      <c r="BC139" s="33">
        <v>59.72</v>
      </c>
      <c r="BD139" s="34">
        <f t="shared" si="41"/>
        <v>0.912</v>
      </c>
      <c r="BE139" s="65">
        <f t="shared" si="42"/>
        <v>1.235322563</v>
      </c>
      <c r="BF139" s="36">
        <f t="shared" si="43"/>
        <v>4716.90299</v>
      </c>
      <c r="BG139" s="35">
        <f t="shared" si="44"/>
        <v>1.336439181</v>
      </c>
      <c r="BH139" s="69">
        <f t="shared" si="45"/>
        <v>0.915</v>
      </c>
      <c r="BI139" s="33">
        <v>9.73</v>
      </c>
      <c r="BJ139" s="34">
        <f t="shared" si="46"/>
        <v>0.811</v>
      </c>
      <c r="BK139" s="65">
        <f t="shared" si="47"/>
        <v>0.9332635143</v>
      </c>
      <c r="BL139" s="33">
        <v>68.32</v>
      </c>
      <c r="BM139" s="34">
        <f t="shared" si="48"/>
        <v>0.463</v>
      </c>
      <c r="BN139" s="65">
        <f t="shared" si="49"/>
        <v>-0.01226443302</v>
      </c>
      <c r="BO139" s="36">
        <f t="shared" si="50"/>
        <v>5904.116602</v>
      </c>
      <c r="BP139" s="35">
        <f t="shared" si="51"/>
        <v>0.4986342798</v>
      </c>
      <c r="BQ139" s="69">
        <f t="shared" si="52"/>
        <v>0.672</v>
      </c>
      <c r="BR139" s="70">
        <f t="shared" si="53"/>
        <v>2.418480511</v>
      </c>
      <c r="BS139" s="71">
        <f t="shared" si="54"/>
        <v>0.788</v>
      </c>
      <c r="BT139" s="45"/>
    </row>
    <row r="140">
      <c r="A140" s="28">
        <v>2023.0</v>
      </c>
      <c r="B140" s="29" t="s">
        <v>254</v>
      </c>
      <c r="C140" s="29" t="s">
        <v>25</v>
      </c>
      <c r="D140" s="30">
        <f t="array" ref="D140">INDEX(
  TP!C:C,
  MATCH(
    1,
    (TP!A:A = A140) * (TP!B:B = C140),
    0
  )
)
</f>
        <v>50.57</v>
      </c>
      <c r="E140" s="64">
        <f t="shared" ref="E140:E175" si="61">sum(AF140,BR140)</f>
        <v>2.016404451</v>
      </c>
      <c r="F140" s="32">
        <f t="shared" si="2"/>
        <v>0.686</v>
      </c>
      <c r="G140" s="33">
        <v>7.2</v>
      </c>
      <c r="H140" s="34">
        <f t="shared" si="3"/>
        <v>0.901</v>
      </c>
      <c r="I140" s="65">
        <f t="shared" si="4"/>
        <v>1.34270069</v>
      </c>
      <c r="J140" s="66">
        <f t="shared" si="55"/>
        <v>7.343620947</v>
      </c>
      <c r="K140" s="34">
        <f t="shared" si="6"/>
        <v>0.909</v>
      </c>
      <c r="L140" s="65">
        <f t="shared" si="7"/>
        <v>1.420048751</v>
      </c>
      <c r="M140" s="33">
        <v>66.92</v>
      </c>
      <c r="N140" s="34">
        <f t="shared" si="8"/>
        <v>0.576</v>
      </c>
      <c r="O140" s="65">
        <f t="shared" si="9"/>
        <v>0.1676963323</v>
      </c>
      <c r="P140" s="36">
        <f t="shared" si="10"/>
        <v>6005.85803</v>
      </c>
      <c r="Q140" s="65">
        <f t="shared" si="11"/>
        <v>1.209334188</v>
      </c>
      <c r="R140" s="40">
        <f t="shared" si="12"/>
        <v>0.884</v>
      </c>
      <c r="S140" s="33">
        <v>2.82</v>
      </c>
      <c r="T140" s="66">
        <f t="shared" si="13"/>
        <v>2.876251537</v>
      </c>
      <c r="U140" s="34">
        <f t="shared" si="14"/>
        <v>0.237</v>
      </c>
      <c r="V140" s="65">
        <f t="shared" si="15"/>
        <v>-0.8674826335</v>
      </c>
      <c r="W140" s="33">
        <v>45.1</v>
      </c>
      <c r="X140" s="34">
        <f t="shared" si="16"/>
        <v>0.065</v>
      </c>
      <c r="Y140" s="65">
        <f t="shared" si="17"/>
        <v>-1.558681363</v>
      </c>
      <c r="Z140" s="36">
        <f t="shared" si="18"/>
        <v>2954.331466</v>
      </c>
      <c r="AA140" s="35">
        <f t="shared" si="19"/>
        <v>-1.311676411</v>
      </c>
      <c r="AB140" s="40">
        <f t="shared" si="20"/>
        <v>0.102</v>
      </c>
      <c r="AC140" s="33">
        <v>6.77</v>
      </c>
      <c r="AD140" s="40">
        <f t="shared" si="21"/>
        <v>0.641</v>
      </c>
      <c r="AE140" s="65">
        <f t="shared" si="22"/>
        <v>0.2893357737</v>
      </c>
      <c r="AF140" s="67">
        <f t="shared" si="23"/>
        <v>0.1869935507</v>
      </c>
      <c r="AG140" s="68">
        <f t="shared" si="24"/>
        <v>0.525</v>
      </c>
      <c r="AH140" s="33">
        <v>19.48</v>
      </c>
      <c r="AI140" s="34">
        <f t="shared" si="25"/>
        <v>0.644</v>
      </c>
      <c r="AJ140" s="65">
        <f t="shared" si="26"/>
        <v>0.196224427</v>
      </c>
      <c r="AK140" s="33">
        <v>94.89</v>
      </c>
      <c r="AL140" s="34">
        <f t="shared" si="27"/>
        <v>0.489</v>
      </c>
      <c r="AM140" s="65">
        <f t="shared" si="28"/>
        <v>0.2517799029</v>
      </c>
      <c r="AN140" s="36">
        <f t="shared" si="29"/>
        <v>8065.209258</v>
      </c>
      <c r="AO140" s="35">
        <f t="shared" si="30"/>
        <v>0.307835363</v>
      </c>
      <c r="AP140" s="69">
        <f t="shared" si="31"/>
        <v>0.621</v>
      </c>
      <c r="AQ140" s="33">
        <v>18.04</v>
      </c>
      <c r="AR140" s="34">
        <f t="shared" si="32"/>
        <v>0.477</v>
      </c>
      <c r="AS140" s="65">
        <f t="shared" si="33"/>
        <v>-0.02781044981</v>
      </c>
      <c r="AT140" s="33">
        <v>72.39</v>
      </c>
      <c r="AU140" s="34">
        <f t="shared" si="34"/>
        <v>0.333</v>
      </c>
      <c r="AV140" s="65">
        <f t="shared" si="35"/>
        <v>-0.3548488861</v>
      </c>
      <c r="AW140" s="36">
        <f t="shared" si="36"/>
        <v>6182.067389</v>
      </c>
      <c r="AX140" s="35">
        <f t="shared" si="37"/>
        <v>-0.2285364474</v>
      </c>
      <c r="AY140" s="69">
        <f t="shared" si="38"/>
        <v>0.401</v>
      </c>
      <c r="AZ140" s="33">
        <v>6.48</v>
      </c>
      <c r="BA140" s="34">
        <f t="shared" si="39"/>
        <v>0.633</v>
      </c>
      <c r="BB140" s="65">
        <f t="shared" si="40"/>
        <v>0.2892550204</v>
      </c>
      <c r="BC140" s="33">
        <v>58.12</v>
      </c>
      <c r="BD140" s="34">
        <f t="shared" si="41"/>
        <v>0.867</v>
      </c>
      <c r="BE140" s="65">
        <f t="shared" si="42"/>
        <v>1.016483647</v>
      </c>
      <c r="BF140" s="36">
        <f t="shared" si="43"/>
        <v>4458.301141</v>
      </c>
      <c r="BG140" s="35">
        <f t="shared" si="44"/>
        <v>1.004289249</v>
      </c>
      <c r="BH140" s="69">
        <f t="shared" si="45"/>
        <v>0.85</v>
      </c>
      <c r="BI140" s="33">
        <v>7.8</v>
      </c>
      <c r="BJ140" s="34">
        <f t="shared" si="46"/>
        <v>0.477</v>
      </c>
      <c r="BK140" s="65">
        <f t="shared" si="47"/>
        <v>-0.1448438821</v>
      </c>
      <c r="BL140" s="33">
        <v>77.3</v>
      </c>
      <c r="BM140" s="34">
        <f t="shared" si="48"/>
        <v>0.915</v>
      </c>
      <c r="BN140" s="65">
        <f t="shared" si="49"/>
        <v>1.351453252</v>
      </c>
      <c r="BO140" s="36">
        <f t="shared" si="50"/>
        <v>6121.960678</v>
      </c>
      <c r="BP140" s="35">
        <f t="shared" si="51"/>
        <v>0.745822736</v>
      </c>
      <c r="BQ140" s="69">
        <f t="shared" si="52"/>
        <v>0.771</v>
      </c>
      <c r="BR140" s="70">
        <f t="shared" si="53"/>
        <v>1.829410901</v>
      </c>
      <c r="BS140" s="71">
        <f t="shared" si="54"/>
        <v>0.723</v>
      </c>
    </row>
    <row r="141">
      <c r="A141" s="28">
        <v>2023.0</v>
      </c>
      <c r="B141" s="29" t="s">
        <v>158</v>
      </c>
      <c r="C141" s="29" t="s">
        <v>25</v>
      </c>
      <c r="D141" s="30">
        <f t="array" ref="D141">INDEX(
  TP!C:C,
  MATCH(
    1,
    (TP!A:A = A141) * (TP!B:B = C141),
    0
  )
)
</f>
        <v>50.57</v>
      </c>
      <c r="E141" s="64">
        <f t="shared" si="61"/>
        <v>-0.3770561614</v>
      </c>
      <c r="F141" s="32">
        <f t="shared" si="2"/>
        <v>0.441</v>
      </c>
      <c r="G141" s="33">
        <v>6.7</v>
      </c>
      <c r="H141" s="34">
        <f t="shared" si="3"/>
        <v>0.831</v>
      </c>
      <c r="I141" s="65">
        <f t="shared" si="4"/>
        <v>0.9813382461</v>
      </c>
      <c r="J141" s="66">
        <f t="shared" si="55"/>
        <v>6.83364727</v>
      </c>
      <c r="K141" s="34">
        <f t="shared" si="6"/>
        <v>0.853</v>
      </c>
      <c r="L141" s="65">
        <f t="shared" si="7"/>
        <v>1.066048998</v>
      </c>
      <c r="M141" s="33">
        <v>75.54</v>
      </c>
      <c r="N141" s="34">
        <f t="shared" si="8"/>
        <v>0.949</v>
      </c>
      <c r="O141" s="65">
        <f t="shared" si="9"/>
        <v>1.674442314</v>
      </c>
      <c r="P141" s="36">
        <f t="shared" si="10"/>
        <v>6577.93161</v>
      </c>
      <c r="Q141" s="65">
        <f t="shared" si="11"/>
        <v>1.928573392</v>
      </c>
      <c r="R141" s="40">
        <f t="shared" si="12"/>
        <v>0.98</v>
      </c>
      <c r="S141" s="33">
        <v>3.13</v>
      </c>
      <c r="T141" s="66">
        <f t="shared" si="13"/>
        <v>3.192435217</v>
      </c>
      <c r="U141" s="34">
        <f t="shared" si="14"/>
        <v>0.299</v>
      </c>
      <c r="V141" s="65">
        <f t="shared" si="15"/>
        <v>-0.5933742614</v>
      </c>
      <c r="W141" s="33">
        <v>63.08</v>
      </c>
      <c r="X141" s="34">
        <f t="shared" si="16"/>
        <v>0.675</v>
      </c>
      <c r="Y141" s="65">
        <f t="shared" si="17"/>
        <v>0.5050433479</v>
      </c>
      <c r="Z141" s="36">
        <f t="shared" si="18"/>
        <v>4371.281387</v>
      </c>
      <c r="AA141" s="35">
        <f t="shared" si="19"/>
        <v>-0.01531002581</v>
      </c>
      <c r="AB141" s="40">
        <f t="shared" si="20"/>
        <v>0.494</v>
      </c>
      <c r="AC141" s="33">
        <v>5.33</v>
      </c>
      <c r="AD141" s="40">
        <f t="shared" si="21"/>
        <v>0.192</v>
      </c>
      <c r="AE141" s="65">
        <f t="shared" si="22"/>
        <v>-0.8637666472</v>
      </c>
      <c r="AF141" s="67">
        <f t="shared" si="23"/>
        <v>1.049496718</v>
      </c>
      <c r="AG141" s="68">
        <f t="shared" si="24"/>
        <v>0.706</v>
      </c>
      <c r="AH141" s="33">
        <v>21.49</v>
      </c>
      <c r="AI141" s="34">
        <f t="shared" si="25"/>
        <v>0.76</v>
      </c>
      <c r="AJ141" s="65">
        <f t="shared" si="26"/>
        <v>0.5843274839</v>
      </c>
      <c r="AK141" s="33">
        <v>97.31</v>
      </c>
      <c r="AL141" s="34">
        <f t="shared" si="27"/>
        <v>0.898</v>
      </c>
      <c r="AM141" s="65">
        <f t="shared" si="28"/>
        <v>0.9677105108</v>
      </c>
      <c r="AN141" s="36">
        <f t="shared" si="29"/>
        <v>8527.348047</v>
      </c>
      <c r="AO141" s="35">
        <f t="shared" si="30"/>
        <v>0.7998086103</v>
      </c>
      <c r="AP141" s="69">
        <f t="shared" si="31"/>
        <v>0.811</v>
      </c>
      <c r="AQ141" s="33">
        <v>14.98</v>
      </c>
      <c r="AR141" s="34">
        <f t="shared" si="32"/>
        <v>0.164</v>
      </c>
      <c r="AS141" s="65">
        <f t="shared" si="33"/>
        <v>-0.9366700055</v>
      </c>
      <c r="AT141" s="42">
        <v>83.28</v>
      </c>
      <c r="AU141" s="34">
        <f t="shared" si="34"/>
        <v>0.955</v>
      </c>
      <c r="AV141" s="65">
        <f t="shared" si="35"/>
        <v>1.504954334</v>
      </c>
      <c r="AW141" s="36">
        <f t="shared" si="36"/>
        <v>6689.177526</v>
      </c>
      <c r="AX141" s="35">
        <f t="shared" si="37"/>
        <v>0.4871163029</v>
      </c>
      <c r="AY141" s="69">
        <f t="shared" si="38"/>
        <v>0.686</v>
      </c>
      <c r="AZ141" s="33">
        <v>2.41</v>
      </c>
      <c r="BA141" s="34">
        <f t="shared" si="39"/>
        <v>0.014</v>
      </c>
      <c r="BB141" s="65">
        <f t="shared" si="40"/>
        <v>-1.856507244</v>
      </c>
      <c r="BC141" s="33">
        <v>58.0</v>
      </c>
      <c r="BD141" s="34">
        <f t="shared" si="41"/>
        <v>0.859</v>
      </c>
      <c r="BE141" s="65">
        <f t="shared" si="42"/>
        <v>1.000070728</v>
      </c>
      <c r="BF141" s="36">
        <f t="shared" si="43"/>
        <v>2712.290999</v>
      </c>
      <c r="BG141" s="35">
        <f t="shared" si="44"/>
        <v>-1.238297774</v>
      </c>
      <c r="BH141" s="69">
        <f t="shared" si="45"/>
        <v>0.113</v>
      </c>
      <c r="BI141" s="33">
        <v>5.69</v>
      </c>
      <c r="BJ141" s="34">
        <f t="shared" si="46"/>
        <v>0.088</v>
      </c>
      <c r="BK141" s="65">
        <f t="shared" si="47"/>
        <v>-1.323500155</v>
      </c>
      <c r="BL141" s="33">
        <v>60.17</v>
      </c>
      <c r="BM141" s="34">
        <f t="shared" si="48"/>
        <v>0.105</v>
      </c>
      <c r="BN141" s="65">
        <f t="shared" si="49"/>
        <v>-1.249936942</v>
      </c>
      <c r="BO141" s="36">
        <f t="shared" si="50"/>
        <v>4164.618896</v>
      </c>
      <c r="BP141" s="35">
        <f t="shared" si="51"/>
        <v>-1.475180019</v>
      </c>
      <c r="BQ141" s="69">
        <f t="shared" si="52"/>
        <v>0.076</v>
      </c>
      <c r="BR141" s="70">
        <f t="shared" si="53"/>
        <v>-1.42655288</v>
      </c>
      <c r="BS141" s="71">
        <f t="shared" si="54"/>
        <v>0.277</v>
      </c>
      <c r="BT141" s="45"/>
    </row>
    <row r="142">
      <c r="A142" s="28">
        <v>2024.0</v>
      </c>
      <c r="B142" s="29" t="s">
        <v>255</v>
      </c>
      <c r="C142" s="29" t="s">
        <v>25</v>
      </c>
      <c r="D142" s="30">
        <f t="array" ref="D142">INDEX(
  TP!C:C,
  MATCH(
    1,
    (TP!A:A = A142) * (TP!B:B = C142),
    0
  )
)
</f>
        <v>52.07</v>
      </c>
      <c r="E142" s="64">
        <f t="shared" si="61"/>
        <v>2.65387695</v>
      </c>
      <c r="F142" s="32">
        <f t="shared" si="2"/>
        <v>0.751</v>
      </c>
      <c r="G142" s="33">
        <v>5.19</v>
      </c>
      <c r="H142" s="34">
        <f t="shared" si="3"/>
        <v>0.492</v>
      </c>
      <c r="I142" s="65">
        <f t="shared" si="4"/>
        <v>-0.1099763335</v>
      </c>
      <c r="J142" s="66">
        <f t="shared" si="55"/>
        <v>5.565358976</v>
      </c>
      <c r="K142" s="34">
        <f t="shared" si="6"/>
        <v>0.618</v>
      </c>
      <c r="L142" s="65">
        <f t="shared" si="7"/>
        <v>0.1856628845</v>
      </c>
      <c r="M142" s="33">
        <v>79.14</v>
      </c>
      <c r="N142" s="34">
        <f t="shared" si="8"/>
        <v>0.989</v>
      </c>
      <c r="O142" s="65">
        <f t="shared" si="9"/>
        <v>2.303709777</v>
      </c>
      <c r="P142" s="36">
        <f t="shared" si="10"/>
        <v>6300.10543</v>
      </c>
      <c r="Q142" s="65">
        <f t="shared" si="11"/>
        <v>1.579276574</v>
      </c>
      <c r="R142" s="40">
        <f t="shared" si="12"/>
        <v>0.952</v>
      </c>
      <c r="S142" s="33">
        <v>3.54</v>
      </c>
      <c r="T142" s="66">
        <f t="shared" si="13"/>
        <v>3.796025198</v>
      </c>
      <c r="U142" s="34">
        <f t="shared" si="14"/>
        <v>0.534</v>
      </c>
      <c r="V142" s="65">
        <f t="shared" si="15"/>
        <v>-0.2308438339</v>
      </c>
      <c r="W142" s="33">
        <v>57.89</v>
      </c>
      <c r="X142" s="34">
        <f t="shared" si="16"/>
        <v>0.438</v>
      </c>
      <c r="Y142" s="65">
        <f t="shared" si="17"/>
        <v>-0.09065916888</v>
      </c>
      <c r="Z142" s="36">
        <f t="shared" si="18"/>
        <v>4388.097299</v>
      </c>
      <c r="AA142" s="35">
        <f t="shared" si="19"/>
        <v>0.00007483899049</v>
      </c>
      <c r="AB142" s="40">
        <f t="shared" si="20"/>
        <v>0.5</v>
      </c>
      <c r="AC142" s="33">
        <v>6.55</v>
      </c>
      <c r="AD142" s="40">
        <f t="shared" si="21"/>
        <v>0.573</v>
      </c>
      <c r="AE142" s="65">
        <f t="shared" si="22"/>
        <v>0.1131673483</v>
      </c>
      <c r="AF142" s="67">
        <f t="shared" si="23"/>
        <v>1.692518762</v>
      </c>
      <c r="AG142" s="68">
        <f t="shared" si="24"/>
        <v>0.825</v>
      </c>
      <c r="AH142" s="33">
        <v>23.81</v>
      </c>
      <c r="AI142" s="34">
        <f t="shared" si="25"/>
        <v>0.842</v>
      </c>
      <c r="AJ142" s="65">
        <f t="shared" si="26"/>
        <v>1.032287231</v>
      </c>
      <c r="AK142" s="33">
        <v>97.02</v>
      </c>
      <c r="AL142" s="34">
        <f t="shared" si="27"/>
        <v>0.867</v>
      </c>
      <c r="AM142" s="65">
        <f t="shared" si="28"/>
        <v>0.8819171735</v>
      </c>
      <c r="AN142" s="36">
        <f t="shared" si="29"/>
        <v>8770.058252</v>
      </c>
      <c r="AO142" s="35">
        <f t="shared" si="30"/>
        <v>1.058187545</v>
      </c>
      <c r="AP142" s="69">
        <f t="shared" si="31"/>
        <v>0.864</v>
      </c>
      <c r="AQ142" s="33">
        <v>16.64</v>
      </c>
      <c r="AR142" s="34">
        <f t="shared" si="32"/>
        <v>0.333</v>
      </c>
      <c r="AS142" s="65">
        <f t="shared" si="33"/>
        <v>-0.4436285472</v>
      </c>
      <c r="AT142" s="42">
        <v>78.48</v>
      </c>
      <c r="AU142" s="34">
        <f t="shared" si="34"/>
        <v>0.754</v>
      </c>
      <c r="AV142" s="65">
        <f t="shared" si="35"/>
        <v>0.6852063582</v>
      </c>
      <c r="AW142" s="36">
        <f t="shared" si="36"/>
        <v>6528.433573</v>
      </c>
      <c r="AX142" s="35">
        <f t="shared" si="37"/>
        <v>0.260268437</v>
      </c>
      <c r="AY142" s="69">
        <f t="shared" si="38"/>
        <v>0.605</v>
      </c>
      <c r="AZ142" s="33">
        <v>4.85</v>
      </c>
      <c r="BA142" s="34">
        <f t="shared" si="39"/>
        <v>0.299</v>
      </c>
      <c r="BB142" s="65">
        <f t="shared" si="40"/>
        <v>-0.570104314</v>
      </c>
      <c r="BC142" s="33">
        <v>57.69</v>
      </c>
      <c r="BD142" s="34">
        <f t="shared" si="41"/>
        <v>0.836</v>
      </c>
      <c r="BE142" s="65">
        <f t="shared" si="42"/>
        <v>0.9576706885</v>
      </c>
      <c r="BF142" s="36">
        <f t="shared" si="43"/>
        <v>3884.770885</v>
      </c>
      <c r="BG142" s="35">
        <f t="shared" si="44"/>
        <v>0.2676431791</v>
      </c>
      <c r="BH142" s="69">
        <f t="shared" si="45"/>
        <v>0.576</v>
      </c>
      <c r="BI142" s="33">
        <v>6.83</v>
      </c>
      <c r="BJ142" s="34">
        <f t="shared" si="46"/>
        <v>0.26</v>
      </c>
      <c r="BK142" s="65">
        <f t="shared" si="47"/>
        <v>-0.6866906047</v>
      </c>
      <c r="BL142" s="33">
        <v>65.57</v>
      </c>
      <c r="BM142" s="34">
        <f t="shared" si="48"/>
        <v>0.314</v>
      </c>
      <c r="BN142" s="65">
        <f t="shared" si="49"/>
        <v>-0.4298839912</v>
      </c>
      <c r="BO142" s="36">
        <f t="shared" si="50"/>
        <v>4914.100127</v>
      </c>
      <c r="BP142" s="35">
        <f t="shared" si="51"/>
        <v>-0.6247409726</v>
      </c>
      <c r="BQ142" s="69">
        <f t="shared" si="52"/>
        <v>0.26</v>
      </c>
      <c r="BR142" s="70">
        <f t="shared" si="53"/>
        <v>0.9613581887</v>
      </c>
      <c r="BS142" s="71">
        <f t="shared" si="54"/>
        <v>0.613</v>
      </c>
      <c r="BT142" s="45"/>
    </row>
    <row r="143">
      <c r="A143" s="28">
        <v>2024.0</v>
      </c>
      <c r="B143" s="29" t="s">
        <v>252</v>
      </c>
      <c r="C143" s="29" t="s">
        <v>25</v>
      </c>
      <c r="D143" s="30">
        <f t="array" ref="D143">INDEX(
  TP!C:C,
  MATCH(
    1,
    (TP!A:A = A143) * (TP!B:B = C143),
    0
  )
)
</f>
        <v>52.07</v>
      </c>
      <c r="E143" s="64">
        <f t="shared" si="61"/>
        <v>2.19817821</v>
      </c>
      <c r="F143" s="32">
        <f t="shared" si="2"/>
        <v>0.706</v>
      </c>
      <c r="G143" s="33">
        <v>4.64</v>
      </c>
      <c r="H143" s="34">
        <f t="shared" si="3"/>
        <v>0.319</v>
      </c>
      <c r="I143" s="65">
        <f t="shared" si="4"/>
        <v>-0.5074750215</v>
      </c>
      <c r="J143" s="66">
        <f t="shared" si="55"/>
        <v>4.97558105</v>
      </c>
      <c r="K143" s="34">
        <f t="shared" si="6"/>
        <v>0.456</v>
      </c>
      <c r="L143" s="65">
        <f t="shared" si="7"/>
        <v>-0.2237332273</v>
      </c>
      <c r="M143" s="33">
        <v>57.66</v>
      </c>
      <c r="N143" s="34">
        <f t="shared" si="8"/>
        <v>0.059</v>
      </c>
      <c r="O143" s="65">
        <f t="shared" si="9"/>
        <v>-1.450919421</v>
      </c>
      <c r="P143" s="36">
        <f t="shared" si="10"/>
        <v>4360.551234</v>
      </c>
      <c r="Q143" s="65">
        <f t="shared" si="11"/>
        <v>-0.8592269048</v>
      </c>
      <c r="R143" s="40">
        <f t="shared" si="12"/>
        <v>0.172</v>
      </c>
      <c r="S143" s="33">
        <v>3.89</v>
      </c>
      <c r="T143" s="66">
        <f t="shared" si="13"/>
        <v>4.171338423</v>
      </c>
      <c r="U143" s="34">
        <f t="shared" si="14"/>
        <v>0.669</v>
      </c>
      <c r="V143" s="65">
        <f t="shared" si="15"/>
        <v>0.07863336034</v>
      </c>
      <c r="W143" s="33">
        <v>55.91</v>
      </c>
      <c r="X143" s="34">
        <f t="shared" si="16"/>
        <v>0.356</v>
      </c>
      <c r="Y143" s="65">
        <f t="shared" si="17"/>
        <v>-0.3179214007</v>
      </c>
      <c r="Z143" s="36">
        <f t="shared" si="18"/>
        <v>4441.680626</v>
      </c>
      <c r="AA143" s="35">
        <f t="shared" si="19"/>
        <v>0.04909818351</v>
      </c>
      <c r="AB143" s="40">
        <f t="shared" si="20"/>
        <v>0.525</v>
      </c>
      <c r="AC143" s="33">
        <v>6.76</v>
      </c>
      <c r="AD143" s="40">
        <f t="shared" si="21"/>
        <v>0.638</v>
      </c>
      <c r="AE143" s="65">
        <f t="shared" si="22"/>
        <v>0.281328118</v>
      </c>
      <c r="AF143" s="67">
        <f t="shared" si="23"/>
        <v>-0.5288006032</v>
      </c>
      <c r="AG143" s="68">
        <f t="shared" si="24"/>
        <v>0.393</v>
      </c>
      <c r="AH143" s="33">
        <v>25.74</v>
      </c>
      <c r="AI143" s="34">
        <f t="shared" si="25"/>
        <v>0.91</v>
      </c>
      <c r="AJ143" s="65">
        <f t="shared" si="26"/>
        <v>1.4049434</v>
      </c>
      <c r="AK143" s="33">
        <v>95.45</v>
      </c>
      <c r="AL143" s="34">
        <f t="shared" si="27"/>
        <v>0.585</v>
      </c>
      <c r="AM143" s="65">
        <f t="shared" si="28"/>
        <v>0.4174497956</v>
      </c>
      <c r="AN143" s="36">
        <f t="shared" si="29"/>
        <v>8829.421238</v>
      </c>
      <c r="AO143" s="35">
        <f t="shared" si="30"/>
        <v>1.121382848</v>
      </c>
      <c r="AP143" s="69">
        <f t="shared" si="31"/>
        <v>0.873</v>
      </c>
      <c r="AQ143" s="33">
        <v>22.14</v>
      </c>
      <c r="AR143" s="34">
        <f t="shared" si="32"/>
        <v>0.898</v>
      </c>
      <c r="AS143" s="65">
        <f t="shared" si="33"/>
        <v>1.18994255</v>
      </c>
      <c r="AT143" s="42">
        <v>78.87</v>
      </c>
      <c r="AU143" s="34">
        <f t="shared" si="34"/>
        <v>0.78</v>
      </c>
      <c r="AV143" s="65">
        <f t="shared" si="35"/>
        <v>0.7518108812</v>
      </c>
      <c r="AW143" s="36">
        <f t="shared" si="36"/>
        <v>7181.250789</v>
      </c>
      <c r="AX143" s="35">
        <f t="shared" si="37"/>
        <v>1.181548457</v>
      </c>
      <c r="AY143" s="69">
        <f t="shared" si="38"/>
        <v>0.881</v>
      </c>
      <c r="AZ143" s="33">
        <v>4.97</v>
      </c>
      <c r="BA143" s="34">
        <f t="shared" si="39"/>
        <v>0.325</v>
      </c>
      <c r="BB143" s="65">
        <f t="shared" si="40"/>
        <v>-0.5068385961</v>
      </c>
      <c r="BC143" s="33">
        <v>52.94</v>
      </c>
      <c r="BD143" s="34">
        <f t="shared" si="41"/>
        <v>0.605</v>
      </c>
      <c r="BE143" s="65">
        <f t="shared" si="42"/>
        <v>0.3079926572</v>
      </c>
      <c r="BF143" s="36">
        <f t="shared" si="43"/>
        <v>3605.890656</v>
      </c>
      <c r="BG143" s="35">
        <f t="shared" si="44"/>
        <v>-0.0905524389</v>
      </c>
      <c r="BH143" s="69">
        <f t="shared" si="45"/>
        <v>0.455</v>
      </c>
      <c r="BI143" s="33">
        <v>10.28</v>
      </c>
      <c r="BJ143" s="34">
        <f t="shared" si="46"/>
        <v>0.898</v>
      </c>
      <c r="BK143" s="65">
        <f t="shared" si="47"/>
        <v>1.240496192</v>
      </c>
      <c r="BL143" s="33">
        <v>67.07</v>
      </c>
      <c r="BM143" s="34">
        <f t="shared" si="48"/>
        <v>0.401</v>
      </c>
      <c r="BN143" s="65">
        <f t="shared" si="49"/>
        <v>-0.2020915049</v>
      </c>
      <c r="BO143" s="36">
        <f t="shared" si="50"/>
        <v>5918.186943</v>
      </c>
      <c r="BP143" s="35">
        <f t="shared" si="51"/>
        <v>0.5145999464</v>
      </c>
      <c r="BQ143" s="69">
        <f t="shared" si="52"/>
        <v>0.684</v>
      </c>
      <c r="BR143" s="70">
        <f t="shared" si="53"/>
        <v>2.726978813</v>
      </c>
      <c r="BS143" s="71">
        <f t="shared" si="54"/>
        <v>0.811</v>
      </c>
      <c r="BT143" s="45"/>
    </row>
    <row r="144">
      <c r="A144" s="28">
        <v>2024.0</v>
      </c>
      <c r="B144" s="29" t="s">
        <v>256</v>
      </c>
      <c r="C144" s="29" t="s">
        <v>25</v>
      </c>
      <c r="D144" s="30">
        <f t="array" ref="D144">INDEX(
  TP!C:C,
  MATCH(
    1,
    (TP!A:A = A144) * (TP!B:B = C144),
    0
  )
)
</f>
        <v>52.07</v>
      </c>
      <c r="E144" s="64">
        <f t="shared" si="61"/>
        <v>1.438336977</v>
      </c>
      <c r="F144" s="32">
        <f t="shared" si="2"/>
        <v>0.621</v>
      </c>
      <c r="G144" s="33">
        <v>5.1</v>
      </c>
      <c r="H144" s="34">
        <f t="shared" si="3"/>
        <v>0.449</v>
      </c>
      <c r="I144" s="65">
        <f t="shared" si="4"/>
        <v>-0.1750215734</v>
      </c>
      <c r="J144" s="66">
        <f t="shared" si="55"/>
        <v>5.468849861</v>
      </c>
      <c r="K144" s="34">
        <f t="shared" si="6"/>
        <v>0.598</v>
      </c>
      <c r="L144" s="65">
        <f t="shared" si="7"/>
        <v>0.1186707935</v>
      </c>
      <c r="M144" s="33">
        <v>65.64</v>
      </c>
      <c r="N144" s="34">
        <f t="shared" si="8"/>
        <v>0.46</v>
      </c>
      <c r="O144" s="65">
        <f t="shared" si="9"/>
        <v>-0.05604321024</v>
      </c>
      <c r="P144" s="36">
        <f t="shared" si="10"/>
        <v>5184.288361</v>
      </c>
      <c r="Q144" s="65">
        <f t="shared" si="11"/>
        <v>0.1764161594</v>
      </c>
      <c r="R144" s="40">
        <f t="shared" si="12"/>
        <v>0.571</v>
      </c>
      <c r="S144" s="33">
        <v>4.26</v>
      </c>
      <c r="T144" s="66">
        <f t="shared" si="13"/>
        <v>4.568098119</v>
      </c>
      <c r="U144" s="34">
        <f t="shared" si="14"/>
        <v>0.766</v>
      </c>
      <c r="V144" s="65">
        <f t="shared" si="15"/>
        <v>0.4057949657</v>
      </c>
      <c r="W144" s="33">
        <v>58.82</v>
      </c>
      <c r="X144" s="34">
        <f t="shared" si="16"/>
        <v>0.455</v>
      </c>
      <c r="Y144" s="65">
        <f t="shared" si="17"/>
        <v>0.01608521274</v>
      </c>
      <c r="Z144" s="36">
        <f t="shared" si="18"/>
        <v>4883.085885</v>
      </c>
      <c r="AA144" s="35">
        <f t="shared" si="19"/>
        <v>0.4529395131</v>
      </c>
      <c r="AB144" s="40">
        <f t="shared" si="20"/>
        <v>0.655</v>
      </c>
      <c r="AC144" s="33">
        <v>6.91</v>
      </c>
      <c r="AD144" s="40">
        <f t="shared" si="21"/>
        <v>0.672</v>
      </c>
      <c r="AE144" s="65">
        <f t="shared" si="22"/>
        <v>0.4014429536</v>
      </c>
      <c r="AF144" s="67">
        <f t="shared" si="23"/>
        <v>1.030798626</v>
      </c>
      <c r="AG144" s="68">
        <f t="shared" si="24"/>
        <v>0.703</v>
      </c>
      <c r="AH144" s="33">
        <v>25.54</v>
      </c>
      <c r="AI144" s="34">
        <f t="shared" si="25"/>
        <v>0.907</v>
      </c>
      <c r="AJ144" s="65">
        <f t="shared" si="26"/>
        <v>1.366326181</v>
      </c>
      <c r="AK144" s="33">
        <v>97.43</v>
      </c>
      <c r="AL144" s="34">
        <f t="shared" si="27"/>
        <v>0.924</v>
      </c>
      <c r="AM144" s="65">
        <f t="shared" si="28"/>
        <v>1.003211202</v>
      </c>
      <c r="AN144" s="36">
        <f t="shared" si="29"/>
        <v>8991.987303</v>
      </c>
      <c r="AO144" s="35">
        <f t="shared" si="30"/>
        <v>1.294443749</v>
      </c>
      <c r="AP144" s="69">
        <f t="shared" si="31"/>
        <v>0.921</v>
      </c>
      <c r="AQ144" s="33">
        <v>22.94</v>
      </c>
      <c r="AR144" s="34">
        <f t="shared" si="32"/>
        <v>0.935</v>
      </c>
      <c r="AS144" s="65">
        <f t="shared" si="33"/>
        <v>1.427552891</v>
      </c>
      <c r="AT144" s="42">
        <v>75.72</v>
      </c>
      <c r="AU144" s="34">
        <f t="shared" si="34"/>
        <v>0.551</v>
      </c>
      <c r="AV144" s="65">
        <f t="shared" si="35"/>
        <v>0.2138512721</v>
      </c>
      <c r="AW144" s="36">
        <f t="shared" si="36"/>
        <v>6969.027437</v>
      </c>
      <c r="AX144" s="35">
        <f t="shared" si="37"/>
        <v>0.8820509413</v>
      </c>
      <c r="AY144" s="69">
        <f t="shared" si="38"/>
        <v>0.825</v>
      </c>
      <c r="AZ144" s="33">
        <v>5.07</v>
      </c>
      <c r="BA144" s="34">
        <f t="shared" si="39"/>
        <v>0.35</v>
      </c>
      <c r="BB144" s="65">
        <f t="shared" si="40"/>
        <v>-0.4541171646</v>
      </c>
      <c r="BC144" s="33">
        <v>40.12</v>
      </c>
      <c r="BD144" s="34">
        <f t="shared" si="41"/>
        <v>0.085</v>
      </c>
      <c r="BE144" s="65">
        <f t="shared" si="42"/>
        <v>-1.445454156</v>
      </c>
      <c r="BF144" s="36">
        <f t="shared" si="43"/>
        <v>2758.091013</v>
      </c>
      <c r="BG144" s="35">
        <f t="shared" si="44"/>
        <v>-1.179471931</v>
      </c>
      <c r="BH144" s="69">
        <f t="shared" si="45"/>
        <v>0.121</v>
      </c>
      <c r="BI144" s="33">
        <v>8.51</v>
      </c>
      <c r="BJ144" s="34">
        <f t="shared" si="46"/>
        <v>0.605</v>
      </c>
      <c r="BK144" s="65">
        <f t="shared" si="47"/>
        <v>0.2517655746</v>
      </c>
      <c r="BL144" s="33">
        <v>60.29</v>
      </c>
      <c r="BM144" s="34">
        <f t="shared" si="48"/>
        <v>0.11</v>
      </c>
      <c r="BN144" s="65">
        <f t="shared" si="49"/>
        <v>-1.231713543</v>
      </c>
      <c r="BO144" s="36">
        <f t="shared" si="50"/>
        <v>4945.171294</v>
      </c>
      <c r="BP144" s="35">
        <f t="shared" si="51"/>
        <v>-0.5894844074</v>
      </c>
      <c r="BQ144" s="69">
        <f t="shared" si="52"/>
        <v>0.266</v>
      </c>
      <c r="BR144" s="70">
        <f t="shared" si="53"/>
        <v>0.4075383512</v>
      </c>
      <c r="BS144" s="71">
        <f t="shared" si="54"/>
        <v>0.548</v>
      </c>
    </row>
    <row r="145">
      <c r="A145" s="28">
        <v>2024.0</v>
      </c>
      <c r="B145" s="29" t="s">
        <v>257</v>
      </c>
      <c r="C145" s="29" t="s">
        <v>25</v>
      </c>
      <c r="D145" s="30">
        <f t="array" ref="D145">INDEX(
  TP!C:C,
  MATCH(
    1,
    (TP!A:A = A145) * (TP!B:B = C145),
    0
  )
)
</f>
        <v>52.07</v>
      </c>
      <c r="E145" s="64">
        <f t="shared" si="61"/>
        <v>0.6787414644</v>
      </c>
      <c r="F145" s="32">
        <f t="shared" si="2"/>
        <v>0.545</v>
      </c>
      <c r="G145" s="33">
        <v>4.84</v>
      </c>
      <c r="H145" s="34">
        <f t="shared" si="3"/>
        <v>0.373</v>
      </c>
      <c r="I145" s="65">
        <f t="shared" si="4"/>
        <v>-0.362930044</v>
      </c>
      <c r="J145" s="66">
        <f t="shared" si="55"/>
        <v>5.190045751</v>
      </c>
      <c r="K145" s="34">
        <f t="shared" si="6"/>
        <v>0.516</v>
      </c>
      <c r="L145" s="65">
        <f t="shared" si="7"/>
        <v>-0.07486191391</v>
      </c>
      <c r="M145" s="33">
        <v>55.0</v>
      </c>
      <c r="N145" s="34">
        <f t="shared" si="8"/>
        <v>0.025</v>
      </c>
      <c r="O145" s="65">
        <f t="shared" si="9"/>
        <v>-1.915878158</v>
      </c>
      <c r="P145" s="36">
        <f t="shared" si="10"/>
        <v>4241.429991</v>
      </c>
      <c r="Q145" s="65">
        <f t="shared" si="11"/>
        <v>-1.008992024</v>
      </c>
      <c r="R145" s="40">
        <f t="shared" si="12"/>
        <v>0.113</v>
      </c>
      <c r="S145" s="33">
        <v>3.05</v>
      </c>
      <c r="T145" s="66">
        <f t="shared" si="13"/>
        <v>3.270586682</v>
      </c>
      <c r="U145" s="34">
        <f t="shared" si="14"/>
        <v>0.339</v>
      </c>
      <c r="V145" s="65">
        <f t="shared" si="15"/>
        <v>-0.6641119058</v>
      </c>
      <c r="W145" s="33">
        <v>66.67</v>
      </c>
      <c r="X145" s="34">
        <f t="shared" si="16"/>
        <v>0.814</v>
      </c>
      <c r="Y145" s="65">
        <f t="shared" si="17"/>
        <v>0.9170996167</v>
      </c>
      <c r="Z145" s="36">
        <f t="shared" si="18"/>
        <v>4679.593803</v>
      </c>
      <c r="AA145" s="35">
        <f t="shared" si="19"/>
        <v>0.2667647649</v>
      </c>
      <c r="AB145" s="40">
        <f t="shared" si="20"/>
        <v>0.599</v>
      </c>
      <c r="AC145" s="33">
        <v>6.01</v>
      </c>
      <c r="AD145" s="40">
        <f t="shared" si="21"/>
        <v>0.412</v>
      </c>
      <c r="AE145" s="65">
        <f t="shared" si="22"/>
        <v>-0.3192460595</v>
      </c>
      <c r="AF145" s="67">
        <f t="shared" si="23"/>
        <v>-1.061473319</v>
      </c>
      <c r="AG145" s="68">
        <f t="shared" si="24"/>
        <v>0.285</v>
      </c>
      <c r="AH145" s="33">
        <v>16.28</v>
      </c>
      <c r="AI145" s="34">
        <f t="shared" si="25"/>
        <v>0.359</v>
      </c>
      <c r="AJ145" s="65">
        <f t="shared" si="26"/>
        <v>-0.4216510866</v>
      </c>
      <c r="AK145" s="33">
        <v>93.75</v>
      </c>
      <c r="AL145" s="34">
        <f t="shared" si="27"/>
        <v>0.35</v>
      </c>
      <c r="AM145" s="65">
        <f t="shared" si="28"/>
        <v>-0.08547666448</v>
      </c>
      <c r="AN145" s="36">
        <f t="shared" si="29"/>
        <v>7519.951605</v>
      </c>
      <c r="AO145" s="35">
        <f t="shared" si="30"/>
        <v>-0.272622684</v>
      </c>
      <c r="AP145" s="69">
        <f t="shared" si="31"/>
        <v>0.35</v>
      </c>
      <c r="AQ145" s="33">
        <v>21.89</v>
      </c>
      <c r="AR145" s="34">
        <f t="shared" si="32"/>
        <v>0.881</v>
      </c>
      <c r="AS145" s="65">
        <f t="shared" si="33"/>
        <v>1.115689318</v>
      </c>
      <c r="AT145" s="42">
        <v>78.76</v>
      </c>
      <c r="AU145" s="34">
        <f t="shared" si="34"/>
        <v>0.777</v>
      </c>
      <c r="AV145" s="65">
        <f t="shared" si="35"/>
        <v>0.7330249901</v>
      </c>
      <c r="AW145" s="36">
        <f t="shared" si="36"/>
        <v>7146.439104</v>
      </c>
      <c r="AX145" s="35">
        <f t="shared" si="37"/>
        <v>1.132420907</v>
      </c>
      <c r="AY145" s="69">
        <f t="shared" si="38"/>
        <v>0.87</v>
      </c>
      <c r="AZ145" s="33">
        <v>4.55</v>
      </c>
      <c r="BA145" s="34">
        <f t="shared" si="39"/>
        <v>0.249</v>
      </c>
      <c r="BB145" s="65">
        <f t="shared" si="40"/>
        <v>-0.7282686087</v>
      </c>
      <c r="BC145" s="33">
        <v>56.38</v>
      </c>
      <c r="BD145" s="34">
        <f t="shared" si="41"/>
        <v>0.774</v>
      </c>
      <c r="BE145" s="65">
        <f t="shared" si="42"/>
        <v>0.7784963262</v>
      </c>
      <c r="BF145" s="36">
        <f t="shared" si="43"/>
        <v>3683.411649</v>
      </c>
      <c r="BG145" s="35">
        <f t="shared" si="44"/>
        <v>0.009016038482</v>
      </c>
      <c r="BH145" s="69">
        <f t="shared" si="45"/>
        <v>0.492</v>
      </c>
      <c r="BI145" s="33">
        <v>10.51</v>
      </c>
      <c r="BJ145" s="34">
        <f t="shared" si="46"/>
        <v>0.918</v>
      </c>
      <c r="BK145" s="65">
        <f t="shared" si="47"/>
        <v>1.368975312</v>
      </c>
      <c r="BL145" s="33">
        <v>70.05</v>
      </c>
      <c r="BM145" s="34">
        <f t="shared" si="48"/>
        <v>0.596</v>
      </c>
      <c r="BN145" s="65">
        <f t="shared" si="49"/>
        <v>0.2504562345</v>
      </c>
      <c r="BO145" s="36">
        <f t="shared" si="50"/>
        <v>6232.630801</v>
      </c>
      <c r="BP145" s="35">
        <f t="shared" si="51"/>
        <v>0.8714005219</v>
      </c>
      <c r="BQ145" s="69">
        <f t="shared" si="52"/>
        <v>0.805</v>
      </c>
      <c r="BR145" s="70">
        <f t="shared" si="53"/>
        <v>1.740214783</v>
      </c>
      <c r="BS145" s="71">
        <f t="shared" si="54"/>
        <v>0.709</v>
      </c>
      <c r="BT145" s="45"/>
    </row>
    <row r="146">
      <c r="A146" s="28">
        <v>2025.0</v>
      </c>
      <c r="B146" s="29" t="s">
        <v>254</v>
      </c>
      <c r="C146" s="29" t="s">
        <v>25</v>
      </c>
      <c r="D146" s="30">
        <f t="array" ref="D146">INDEX(
  TP!C:C,
  MATCH(
    1,
    (TP!A:A = A146) * (TP!B:B = C146),
    0
  )
)
</f>
        <v>52.9</v>
      </c>
      <c r="E146" s="64">
        <f t="shared" si="61"/>
        <v>2.094021599</v>
      </c>
      <c r="F146" s="32">
        <f t="shared" si="2"/>
        <v>0.701</v>
      </c>
      <c r="G146" s="33">
        <v>5.98</v>
      </c>
      <c r="H146" s="34">
        <f t="shared" si="3"/>
        <v>0.706</v>
      </c>
      <c r="I146" s="65">
        <f t="shared" si="4"/>
        <v>0.4609763273</v>
      </c>
      <c r="J146" s="66">
        <f t="shared" si="55"/>
        <v>6.584894168</v>
      </c>
      <c r="K146" s="34">
        <f t="shared" si="6"/>
        <v>0.81</v>
      </c>
      <c r="L146" s="65">
        <f t="shared" si="7"/>
        <v>0.893376288</v>
      </c>
      <c r="M146" s="33">
        <v>58.62</v>
      </c>
      <c r="N146" s="34">
        <f t="shared" si="8"/>
        <v>0.082</v>
      </c>
      <c r="O146" s="65">
        <f t="shared" si="9"/>
        <v>-1.283114764</v>
      </c>
      <c r="P146" s="36">
        <f t="shared" si="10"/>
        <v>5024.535428</v>
      </c>
      <c r="Q146" s="65">
        <f t="shared" si="11"/>
        <v>-0.02443313051</v>
      </c>
      <c r="R146" s="40">
        <f t="shared" si="12"/>
        <v>0.486</v>
      </c>
      <c r="S146" s="33">
        <v>4.33</v>
      </c>
      <c r="T146" s="66">
        <f t="shared" si="13"/>
        <v>4.767991931</v>
      </c>
      <c r="U146" s="34">
        <f t="shared" si="14"/>
        <v>0.828</v>
      </c>
      <c r="V146" s="65">
        <f t="shared" si="15"/>
        <v>0.4676904045</v>
      </c>
      <c r="W146" s="33">
        <v>42.86</v>
      </c>
      <c r="X146" s="34">
        <f t="shared" si="16"/>
        <v>0.04</v>
      </c>
      <c r="Y146" s="65">
        <f t="shared" si="17"/>
        <v>-1.815786111</v>
      </c>
      <c r="Z146" s="36">
        <f t="shared" si="18"/>
        <v>3631.215975</v>
      </c>
      <c r="AA146" s="35">
        <f t="shared" si="19"/>
        <v>-0.692395298</v>
      </c>
      <c r="AB146" s="40">
        <f t="shared" si="20"/>
        <v>0.257</v>
      </c>
      <c r="AC146" s="33">
        <v>6.58</v>
      </c>
      <c r="AD146" s="40">
        <f t="shared" si="21"/>
        <v>0.593</v>
      </c>
      <c r="AE146" s="65">
        <f t="shared" si="22"/>
        <v>0.1371903154</v>
      </c>
      <c r="AF146" s="67">
        <f t="shared" si="23"/>
        <v>-0.5796381131</v>
      </c>
      <c r="AG146" s="68">
        <f t="shared" si="24"/>
        <v>0.381</v>
      </c>
      <c r="AH146" s="33">
        <v>24.34</v>
      </c>
      <c r="AI146" s="34">
        <f t="shared" si="25"/>
        <v>0.867</v>
      </c>
      <c r="AJ146" s="65">
        <f t="shared" si="26"/>
        <v>1.134622863</v>
      </c>
      <c r="AK146" s="33">
        <v>97.18</v>
      </c>
      <c r="AL146" s="34">
        <f t="shared" si="27"/>
        <v>0.887</v>
      </c>
      <c r="AM146" s="65">
        <f t="shared" si="28"/>
        <v>0.9292514285</v>
      </c>
      <c r="AN146" s="36">
        <f t="shared" si="29"/>
        <v>8842.343666</v>
      </c>
      <c r="AO146" s="35">
        <f t="shared" si="30"/>
        <v>1.135139514</v>
      </c>
      <c r="AP146" s="69">
        <f t="shared" si="31"/>
        <v>0.876</v>
      </c>
      <c r="AQ146" s="33">
        <v>22.21</v>
      </c>
      <c r="AR146" s="34">
        <f t="shared" si="32"/>
        <v>0.907</v>
      </c>
      <c r="AS146" s="65">
        <f t="shared" si="33"/>
        <v>1.210733455</v>
      </c>
      <c r="AT146" s="42">
        <v>75.23</v>
      </c>
      <c r="AU146" s="34">
        <f t="shared" si="34"/>
        <v>0.511</v>
      </c>
      <c r="AV146" s="65">
        <f t="shared" si="35"/>
        <v>0.1301686662</v>
      </c>
      <c r="AW146" s="36">
        <f t="shared" si="36"/>
        <v>6856.408309</v>
      </c>
      <c r="AX146" s="35">
        <f t="shared" si="37"/>
        <v>0.7231186249</v>
      </c>
      <c r="AY146" s="69">
        <f t="shared" si="38"/>
        <v>0.774</v>
      </c>
      <c r="AZ146" s="33">
        <v>6.74</v>
      </c>
      <c r="BA146" s="34">
        <f t="shared" si="39"/>
        <v>0.701</v>
      </c>
      <c r="BB146" s="65">
        <f t="shared" si="40"/>
        <v>0.4263307425</v>
      </c>
      <c r="BC146" s="33">
        <v>45.92</v>
      </c>
      <c r="BD146" s="34">
        <f t="shared" si="41"/>
        <v>0.249</v>
      </c>
      <c r="BE146" s="65">
        <f t="shared" si="42"/>
        <v>-0.6521630859</v>
      </c>
      <c r="BF146" s="36">
        <f t="shared" si="43"/>
        <v>3582.270173</v>
      </c>
      <c r="BG146" s="35">
        <f t="shared" si="44"/>
        <v>-0.120890745</v>
      </c>
      <c r="BH146" s="69">
        <f t="shared" si="45"/>
        <v>0.444</v>
      </c>
      <c r="BI146" s="33">
        <v>10.04</v>
      </c>
      <c r="BJ146" s="34">
        <f t="shared" si="46"/>
        <v>0.867</v>
      </c>
      <c r="BK146" s="65">
        <f t="shared" si="47"/>
        <v>1.106431024</v>
      </c>
      <c r="BL146" s="33">
        <v>71.92</v>
      </c>
      <c r="BM146" s="34">
        <f t="shared" si="48"/>
        <v>0.703</v>
      </c>
      <c r="BN146" s="65">
        <f t="shared" si="49"/>
        <v>0.5344375341</v>
      </c>
      <c r="BO146" s="36">
        <f t="shared" si="50"/>
        <v>6289.819125</v>
      </c>
      <c r="BP146" s="35">
        <f t="shared" si="51"/>
        <v>0.9362923185</v>
      </c>
      <c r="BQ146" s="69">
        <f t="shared" si="52"/>
        <v>0.833</v>
      </c>
      <c r="BR146" s="70">
        <f t="shared" si="53"/>
        <v>2.673659713</v>
      </c>
      <c r="BS146" s="71">
        <f t="shared" si="54"/>
        <v>0.802</v>
      </c>
    </row>
    <row r="147">
      <c r="A147" s="28">
        <v>2025.0</v>
      </c>
      <c r="B147" s="29" t="s">
        <v>252</v>
      </c>
      <c r="C147" s="29" t="s">
        <v>25</v>
      </c>
      <c r="D147" s="30">
        <f t="array" ref="D147">INDEX(
  TP!C:C,
  MATCH(
    1,
    (TP!A:A = A147) * (TP!B:B = C147),
    0
  )
)
</f>
        <v>52.9</v>
      </c>
      <c r="E147" s="64">
        <f t="shared" si="61"/>
        <v>2.074487075</v>
      </c>
      <c r="F147" s="32">
        <f t="shared" si="2"/>
        <v>0.695</v>
      </c>
      <c r="G147" s="33">
        <v>3.45</v>
      </c>
      <c r="H147" s="34">
        <f t="shared" si="3"/>
        <v>0.071</v>
      </c>
      <c r="I147" s="65">
        <f t="shared" si="4"/>
        <v>-1.367517637</v>
      </c>
      <c r="J147" s="66">
        <f t="shared" si="55"/>
        <v>3.798977405</v>
      </c>
      <c r="K147" s="34">
        <f t="shared" si="6"/>
        <v>0.15</v>
      </c>
      <c r="L147" s="65">
        <f t="shared" si="7"/>
        <v>-1.040476168</v>
      </c>
      <c r="M147" s="33">
        <v>68.29</v>
      </c>
      <c r="N147" s="34">
        <f t="shared" si="8"/>
        <v>0.675</v>
      </c>
      <c r="O147" s="65">
        <f t="shared" si="9"/>
        <v>0.4071675614</v>
      </c>
      <c r="P147" s="36">
        <f t="shared" si="10"/>
        <v>4530.972073</v>
      </c>
      <c r="Q147" s="65">
        <f t="shared" si="11"/>
        <v>-0.6449653962</v>
      </c>
      <c r="R147" s="40">
        <f t="shared" si="12"/>
        <v>0.263</v>
      </c>
      <c r="S147" s="33">
        <v>3.99</v>
      </c>
      <c r="T147" s="66">
        <f t="shared" si="13"/>
        <v>4.393599955</v>
      </c>
      <c r="U147" s="34">
        <f t="shared" si="14"/>
        <v>0.726</v>
      </c>
      <c r="V147" s="65">
        <f t="shared" si="15"/>
        <v>0.1670554158</v>
      </c>
      <c r="W147" s="33">
        <v>55.79</v>
      </c>
      <c r="X147" s="34">
        <f t="shared" si="16"/>
        <v>0.35</v>
      </c>
      <c r="Y147" s="65">
        <f t="shared" si="17"/>
        <v>-0.3316948693</v>
      </c>
      <c r="Z147" s="36">
        <f t="shared" si="18"/>
        <v>4545.657197</v>
      </c>
      <c r="AA147" s="35">
        <f t="shared" si="19"/>
        <v>0.1442262676</v>
      </c>
      <c r="AB147" s="40">
        <f t="shared" si="20"/>
        <v>0.559</v>
      </c>
      <c r="AC147" s="33">
        <v>6.35</v>
      </c>
      <c r="AD147" s="40">
        <f t="shared" si="21"/>
        <v>0.511</v>
      </c>
      <c r="AE147" s="65">
        <f t="shared" si="22"/>
        <v>-0.04698576571</v>
      </c>
      <c r="AF147" s="67">
        <f t="shared" si="23"/>
        <v>-0.5477248943</v>
      </c>
      <c r="AG147" s="68">
        <f t="shared" si="24"/>
        <v>0.387</v>
      </c>
      <c r="AH147" s="33">
        <v>23.91</v>
      </c>
      <c r="AI147" s="34">
        <f t="shared" si="25"/>
        <v>0.845</v>
      </c>
      <c r="AJ147" s="65">
        <f t="shared" si="26"/>
        <v>1.051595841</v>
      </c>
      <c r="AK147" s="33">
        <v>96.31</v>
      </c>
      <c r="AL147" s="34">
        <f t="shared" si="27"/>
        <v>0.754</v>
      </c>
      <c r="AM147" s="65">
        <f t="shared" si="28"/>
        <v>0.6718714166</v>
      </c>
      <c r="AN147" s="36">
        <f t="shared" si="29"/>
        <v>8716.783594</v>
      </c>
      <c r="AO147" s="35">
        <f t="shared" si="30"/>
        <v>1.001473616</v>
      </c>
      <c r="AP147" s="69">
        <f t="shared" si="31"/>
        <v>0.856</v>
      </c>
      <c r="AQ147" s="33">
        <v>18.4</v>
      </c>
      <c r="AR147" s="34">
        <f t="shared" si="32"/>
        <v>0.534</v>
      </c>
      <c r="AS147" s="65">
        <f t="shared" si="33"/>
        <v>0.0791142038</v>
      </c>
      <c r="AT147" s="42">
        <v>77.17</v>
      </c>
      <c r="AU147" s="34">
        <f t="shared" si="34"/>
        <v>0.667</v>
      </c>
      <c r="AV147" s="65">
        <f t="shared" si="35"/>
        <v>0.4614834731</v>
      </c>
      <c r="AW147" s="36">
        <f t="shared" si="36"/>
        <v>6632.170937</v>
      </c>
      <c r="AX147" s="35">
        <f t="shared" si="37"/>
        <v>0.406666477</v>
      </c>
      <c r="AY147" s="69">
        <f t="shared" si="38"/>
        <v>0.661</v>
      </c>
      <c r="AZ147" s="33">
        <v>6.09</v>
      </c>
      <c r="BA147" s="34">
        <f t="shared" si="39"/>
        <v>0.554</v>
      </c>
      <c r="BB147" s="65">
        <f t="shared" si="40"/>
        <v>0.08364143734</v>
      </c>
      <c r="BC147" s="33">
        <v>53.79</v>
      </c>
      <c r="BD147" s="34">
        <f t="shared" si="41"/>
        <v>0.627</v>
      </c>
      <c r="BE147" s="65">
        <f t="shared" si="42"/>
        <v>0.4242508312</v>
      </c>
      <c r="BF147" s="36">
        <f t="shared" si="43"/>
        <v>4016.352198</v>
      </c>
      <c r="BG147" s="35">
        <f t="shared" si="44"/>
        <v>0.4366470911</v>
      </c>
      <c r="BH147" s="69">
        <f t="shared" si="45"/>
        <v>0.664</v>
      </c>
      <c r="BI147" s="33">
        <v>8.61</v>
      </c>
      <c r="BJ147" s="34">
        <f t="shared" si="46"/>
        <v>0.619</v>
      </c>
      <c r="BK147" s="65">
        <f t="shared" si="47"/>
        <v>0.3076260614</v>
      </c>
      <c r="BL147" s="33">
        <v>74.63</v>
      </c>
      <c r="BM147" s="34">
        <f t="shared" si="48"/>
        <v>0.831</v>
      </c>
      <c r="BN147" s="65">
        <f t="shared" si="49"/>
        <v>0.945982626</v>
      </c>
      <c r="BO147" s="36">
        <f t="shared" si="50"/>
        <v>6149.811167</v>
      </c>
      <c r="BP147" s="35">
        <f t="shared" si="51"/>
        <v>0.7774247857</v>
      </c>
      <c r="BQ147" s="69">
        <f t="shared" si="52"/>
        <v>0.782</v>
      </c>
      <c r="BR147" s="70">
        <f t="shared" si="53"/>
        <v>2.62221197</v>
      </c>
      <c r="BS147" s="71">
        <f t="shared" si="54"/>
        <v>0.797</v>
      </c>
      <c r="BT147" s="45"/>
    </row>
    <row r="148">
      <c r="A148" s="28">
        <v>2025.0</v>
      </c>
      <c r="B148" s="29" t="s">
        <v>257</v>
      </c>
      <c r="C148" s="29" t="s">
        <v>25</v>
      </c>
      <c r="D148" s="30">
        <f t="array" ref="D148">INDEX(
  TP!C:C,
  MATCH(
    1,
    (TP!A:A = A148) * (TP!B:B = C148),
    0
  )
)
</f>
        <v>52.9</v>
      </c>
      <c r="E148" s="64">
        <f t="shared" si="61"/>
        <v>0.6725672678</v>
      </c>
      <c r="F148" s="32">
        <f t="shared" si="2"/>
        <v>0.542</v>
      </c>
      <c r="G148" s="33">
        <v>3.71</v>
      </c>
      <c r="H148" s="34">
        <f t="shared" si="3"/>
        <v>0.119</v>
      </c>
      <c r="I148" s="65">
        <f t="shared" si="4"/>
        <v>-1.179609167</v>
      </c>
      <c r="J148" s="66">
        <f t="shared" si="55"/>
        <v>4.085277151</v>
      </c>
      <c r="K148" s="34">
        <f t="shared" si="6"/>
        <v>0.201</v>
      </c>
      <c r="L148" s="65">
        <f t="shared" si="7"/>
        <v>-0.841740342</v>
      </c>
      <c r="M148" s="33">
        <v>48.65</v>
      </c>
      <c r="N148" s="34">
        <f t="shared" si="8"/>
        <v>0</v>
      </c>
      <c r="O148" s="65">
        <f t="shared" si="9"/>
        <v>-3.025836044</v>
      </c>
      <c r="P148" s="36">
        <f t="shared" si="10"/>
        <v>3347.13618</v>
      </c>
      <c r="Q148" s="65">
        <f t="shared" si="11"/>
        <v>-2.133342442</v>
      </c>
      <c r="R148" s="40">
        <f t="shared" si="12"/>
        <v>0.014</v>
      </c>
      <c r="S148" s="33">
        <v>5.22</v>
      </c>
      <c r="T148" s="66">
        <f t="shared" si="13"/>
        <v>5.748017986</v>
      </c>
      <c r="U148" s="34">
        <f t="shared" si="14"/>
        <v>0.946</v>
      </c>
      <c r="V148" s="65">
        <f t="shared" si="15"/>
        <v>1.254646698</v>
      </c>
      <c r="W148" s="33">
        <v>65.38</v>
      </c>
      <c r="X148" s="34">
        <f t="shared" si="16"/>
        <v>0.78</v>
      </c>
      <c r="Y148" s="65">
        <f t="shared" si="17"/>
        <v>0.7690348293</v>
      </c>
      <c r="Z148" s="36">
        <f t="shared" si="18"/>
        <v>6035.217883</v>
      </c>
      <c r="AA148" s="35">
        <f t="shared" si="19"/>
        <v>1.507024186</v>
      </c>
      <c r="AB148" s="40">
        <f t="shared" si="20"/>
        <v>0.949</v>
      </c>
      <c r="AC148" s="33">
        <v>6.47</v>
      </c>
      <c r="AD148" s="40">
        <f t="shared" si="21"/>
        <v>0.559</v>
      </c>
      <c r="AE148" s="65">
        <f t="shared" si="22"/>
        <v>0.04910610271</v>
      </c>
      <c r="AF148" s="67">
        <f t="shared" si="23"/>
        <v>-0.5772121539</v>
      </c>
      <c r="AG148" s="68">
        <f t="shared" si="24"/>
        <v>0.384</v>
      </c>
      <c r="AH148" s="33">
        <v>16.66</v>
      </c>
      <c r="AI148" s="34">
        <f t="shared" si="25"/>
        <v>0.39</v>
      </c>
      <c r="AJ148" s="65">
        <f t="shared" si="26"/>
        <v>-0.3482783694</v>
      </c>
      <c r="AK148" s="33">
        <v>97.59</v>
      </c>
      <c r="AL148" s="34">
        <f t="shared" si="27"/>
        <v>0.955</v>
      </c>
      <c r="AM148" s="65">
        <f t="shared" si="28"/>
        <v>1.050545457</v>
      </c>
      <c r="AN148" s="36">
        <f t="shared" si="29"/>
        <v>7887.724704</v>
      </c>
      <c r="AO148" s="35">
        <f t="shared" si="30"/>
        <v>0.1188928747</v>
      </c>
      <c r="AP148" s="69">
        <f t="shared" si="31"/>
        <v>0.537</v>
      </c>
      <c r="AQ148" s="33">
        <v>18.96</v>
      </c>
      <c r="AR148" s="34">
        <f t="shared" si="32"/>
        <v>0.596</v>
      </c>
      <c r="AS148" s="65">
        <f t="shared" si="33"/>
        <v>0.2454414428</v>
      </c>
      <c r="AT148" s="42">
        <v>78.31</v>
      </c>
      <c r="AU148" s="34">
        <f t="shared" si="34"/>
        <v>0.737</v>
      </c>
      <c r="AV148" s="65">
        <f t="shared" si="35"/>
        <v>0.6561736173</v>
      </c>
      <c r="AW148" s="36">
        <f t="shared" si="36"/>
        <v>6794.733234</v>
      </c>
      <c r="AX148" s="35">
        <f t="shared" si="37"/>
        <v>0.6360804581</v>
      </c>
      <c r="AY148" s="69">
        <f t="shared" si="38"/>
        <v>0.749</v>
      </c>
      <c r="AZ148" s="33">
        <v>4.72</v>
      </c>
      <c r="BA148" s="34">
        <f t="shared" si="39"/>
        <v>0.285</v>
      </c>
      <c r="BB148" s="65">
        <f t="shared" si="40"/>
        <v>-0.638642175</v>
      </c>
      <c r="BC148" s="33">
        <v>57.45</v>
      </c>
      <c r="BD148" s="34">
        <f t="shared" si="41"/>
        <v>0.828</v>
      </c>
      <c r="BE148" s="65">
        <f t="shared" si="42"/>
        <v>0.9248448511</v>
      </c>
      <c r="BF148" s="36">
        <f t="shared" si="43"/>
        <v>3819.392735</v>
      </c>
      <c r="BG148" s="35">
        <f t="shared" si="44"/>
        <v>0.1836710493</v>
      </c>
      <c r="BH148" s="69">
        <f t="shared" si="45"/>
        <v>0.542</v>
      </c>
      <c r="BI148" s="33">
        <v>7.73</v>
      </c>
      <c r="BJ148" s="34">
        <f t="shared" si="46"/>
        <v>0.458</v>
      </c>
      <c r="BK148" s="65">
        <f t="shared" si="47"/>
        <v>-0.1839462229</v>
      </c>
      <c r="BL148" s="33">
        <v>72.73</v>
      </c>
      <c r="BM148" s="34">
        <f t="shared" si="48"/>
        <v>0.746</v>
      </c>
      <c r="BN148" s="65">
        <f t="shared" si="49"/>
        <v>0.6574454767</v>
      </c>
      <c r="BO148" s="36">
        <f t="shared" si="50"/>
        <v>5738.875881</v>
      </c>
      <c r="BP148" s="35">
        <f t="shared" si="51"/>
        <v>0.3111350397</v>
      </c>
      <c r="BQ148" s="69">
        <f t="shared" si="52"/>
        <v>0.605</v>
      </c>
      <c r="BR148" s="70">
        <f t="shared" si="53"/>
        <v>1.249779422</v>
      </c>
      <c r="BS148" s="71">
        <f t="shared" si="54"/>
        <v>0.658</v>
      </c>
    </row>
    <row r="149">
      <c r="A149" s="28">
        <v>2022.0</v>
      </c>
      <c r="B149" s="29" t="s">
        <v>258</v>
      </c>
      <c r="C149" s="29" t="s">
        <v>5</v>
      </c>
      <c r="D149" s="30">
        <f t="array" ref="D149">INDEX(
  TP!C:C,
  MATCH(
    1,
    (TP!A:A = A149) * (TP!B:B = C149),
    0
  )
)
</f>
        <v>54.54</v>
      </c>
      <c r="E149" s="64">
        <f t="shared" si="61"/>
        <v>5.061440016</v>
      </c>
      <c r="F149" s="32">
        <f t="shared" si="2"/>
        <v>0.929</v>
      </c>
      <c r="G149" s="33">
        <v>5.64</v>
      </c>
      <c r="H149" s="34">
        <f t="shared" si="3"/>
        <v>0.633</v>
      </c>
      <c r="I149" s="65">
        <f t="shared" si="4"/>
        <v>0.2152498657</v>
      </c>
      <c r="J149" s="66">
        <f t="shared" si="55"/>
        <v>6.528728662</v>
      </c>
      <c r="K149" s="34">
        <f t="shared" si="6"/>
        <v>0.802</v>
      </c>
      <c r="L149" s="65">
        <f t="shared" si="7"/>
        <v>0.8543888336</v>
      </c>
      <c r="M149" s="33">
        <v>61.36</v>
      </c>
      <c r="N149" s="34">
        <f t="shared" si="8"/>
        <v>0.203</v>
      </c>
      <c r="O149" s="65">
        <f t="shared" si="9"/>
        <v>-0.8041723056</v>
      </c>
      <c r="P149" s="36">
        <f t="shared" si="10"/>
        <v>5240.098096</v>
      </c>
      <c r="Q149" s="65">
        <f t="shared" si="11"/>
        <v>0.2465829184</v>
      </c>
      <c r="R149" s="40">
        <f t="shared" si="12"/>
        <v>0.599</v>
      </c>
      <c r="S149" s="33">
        <v>4.75</v>
      </c>
      <c r="T149" s="66">
        <f t="shared" si="13"/>
        <v>5.498486018</v>
      </c>
      <c r="U149" s="34">
        <f t="shared" si="14"/>
        <v>0.921</v>
      </c>
      <c r="V149" s="65">
        <f t="shared" si="15"/>
        <v>0.8390630376</v>
      </c>
      <c r="W149" s="33">
        <v>63.96</v>
      </c>
      <c r="X149" s="34">
        <f t="shared" si="16"/>
        <v>0.72</v>
      </c>
      <c r="Y149" s="65">
        <f t="shared" si="17"/>
        <v>0.6060487843</v>
      </c>
      <c r="Z149" s="36">
        <f t="shared" si="18"/>
        <v>5787.617959</v>
      </c>
      <c r="AA149" s="35">
        <f t="shared" si="19"/>
        <v>1.280495207</v>
      </c>
      <c r="AB149" s="40">
        <f t="shared" si="20"/>
        <v>0.884</v>
      </c>
      <c r="AC149" s="33">
        <v>6.15</v>
      </c>
      <c r="AD149" s="40">
        <f t="shared" si="21"/>
        <v>0.455</v>
      </c>
      <c r="AE149" s="65">
        <f t="shared" si="22"/>
        <v>-0.2071388797</v>
      </c>
      <c r="AF149" s="67">
        <f t="shared" si="23"/>
        <v>1.319939246</v>
      </c>
      <c r="AG149" s="68">
        <f t="shared" si="24"/>
        <v>0.763</v>
      </c>
      <c r="AH149" s="33">
        <v>25.74</v>
      </c>
      <c r="AI149" s="34">
        <f t="shared" si="25"/>
        <v>0.91</v>
      </c>
      <c r="AJ149" s="65">
        <f t="shared" si="26"/>
        <v>1.4049434</v>
      </c>
      <c r="AK149" s="33">
        <v>96.01</v>
      </c>
      <c r="AL149" s="34">
        <f t="shared" si="27"/>
        <v>0.712</v>
      </c>
      <c r="AM149" s="65">
        <f t="shared" si="28"/>
        <v>0.5831196884</v>
      </c>
      <c r="AN149" s="36">
        <f t="shared" si="29"/>
        <v>8881.222976</v>
      </c>
      <c r="AO149" s="35">
        <f t="shared" si="30"/>
        <v>1.17652877</v>
      </c>
      <c r="AP149" s="69">
        <f t="shared" si="31"/>
        <v>0.893</v>
      </c>
      <c r="AQ149" s="33">
        <v>21.76</v>
      </c>
      <c r="AR149" s="34">
        <f t="shared" si="32"/>
        <v>0.867</v>
      </c>
      <c r="AS149" s="65">
        <f t="shared" si="33"/>
        <v>1.077077638</v>
      </c>
      <c r="AT149" s="33">
        <v>73.87</v>
      </c>
      <c r="AU149" s="34">
        <f t="shared" si="34"/>
        <v>0.435</v>
      </c>
      <c r="AV149" s="65">
        <f t="shared" si="35"/>
        <v>-0.1020932602</v>
      </c>
      <c r="AW149" s="36">
        <f t="shared" si="36"/>
        <v>6690.541661</v>
      </c>
      <c r="AX149" s="35">
        <f t="shared" si="37"/>
        <v>0.489041421</v>
      </c>
      <c r="AY149" s="69">
        <f t="shared" si="38"/>
        <v>0.689</v>
      </c>
      <c r="AZ149" s="33">
        <v>7.74</v>
      </c>
      <c r="BA149" s="34">
        <f t="shared" si="39"/>
        <v>0.831</v>
      </c>
      <c r="BB149" s="65">
        <f t="shared" si="40"/>
        <v>0.9535450581</v>
      </c>
      <c r="BC149" s="33">
        <v>55.25</v>
      </c>
      <c r="BD149" s="34">
        <f t="shared" si="41"/>
        <v>0.718</v>
      </c>
      <c r="BE149" s="65">
        <f t="shared" si="42"/>
        <v>0.6239413419</v>
      </c>
      <c r="BF149" s="36">
        <f t="shared" si="43"/>
        <v>4566.034003</v>
      </c>
      <c r="BG149" s="35">
        <f t="shared" si="44"/>
        <v>1.142662052</v>
      </c>
      <c r="BH149" s="69">
        <f t="shared" si="45"/>
        <v>0.887</v>
      </c>
      <c r="BI149" s="33">
        <v>10.35</v>
      </c>
      <c r="BJ149" s="34">
        <f t="shared" si="46"/>
        <v>0.901</v>
      </c>
      <c r="BK149" s="65">
        <f t="shared" si="47"/>
        <v>1.279598533</v>
      </c>
      <c r="BL149" s="33">
        <v>71.07</v>
      </c>
      <c r="BM149" s="34">
        <f t="shared" si="48"/>
        <v>0.664</v>
      </c>
      <c r="BN149" s="65">
        <f t="shared" si="49"/>
        <v>0.4053551252</v>
      </c>
      <c r="BO149" s="36">
        <f t="shared" si="50"/>
        <v>6287.154296</v>
      </c>
      <c r="BP149" s="35">
        <f t="shared" si="51"/>
        <v>0.9332685279</v>
      </c>
      <c r="BQ149" s="69">
        <f t="shared" si="52"/>
        <v>0.831</v>
      </c>
      <c r="BR149" s="70">
        <f t="shared" si="53"/>
        <v>3.741500771</v>
      </c>
      <c r="BS149" s="71">
        <f t="shared" si="54"/>
        <v>0.907</v>
      </c>
    </row>
    <row r="150">
      <c r="A150" s="28">
        <v>2022.0</v>
      </c>
      <c r="B150" s="29" t="s">
        <v>259</v>
      </c>
      <c r="C150" s="29" t="s">
        <v>5</v>
      </c>
      <c r="D150" s="30">
        <f t="array" ref="D150">INDEX(
  TP!C:C,
  MATCH(
    1,
    (TP!A:A = A150) * (TP!B:B = C150),
    0
  )
)
</f>
        <v>54.54</v>
      </c>
      <c r="E150" s="64">
        <f t="shared" si="61"/>
        <v>4.604864233</v>
      </c>
      <c r="F150" s="32">
        <f t="shared" si="2"/>
        <v>0.898</v>
      </c>
      <c r="G150" s="33">
        <v>5.51</v>
      </c>
      <c r="H150" s="34">
        <f t="shared" si="3"/>
        <v>0.59</v>
      </c>
      <c r="I150" s="65">
        <f t="shared" si="4"/>
        <v>0.1212956304</v>
      </c>
      <c r="J150" s="66">
        <f t="shared" si="55"/>
        <v>6.378243781</v>
      </c>
      <c r="K150" s="34">
        <f t="shared" si="6"/>
        <v>0.771</v>
      </c>
      <c r="L150" s="65">
        <f t="shared" si="7"/>
        <v>0.7499293036</v>
      </c>
      <c r="M150" s="33">
        <v>55.43</v>
      </c>
      <c r="N150" s="34">
        <f t="shared" si="8"/>
        <v>0.04</v>
      </c>
      <c r="O150" s="65">
        <f t="shared" si="9"/>
        <v>-1.840715655</v>
      </c>
      <c r="P150" s="36">
        <f t="shared" si="10"/>
        <v>4686.336015</v>
      </c>
      <c r="Q150" s="65">
        <f t="shared" si="11"/>
        <v>-0.4496341631</v>
      </c>
      <c r="R150" s="40">
        <f t="shared" si="12"/>
        <v>0.311</v>
      </c>
      <c r="S150" s="33">
        <v>4.82</v>
      </c>
      <c r="T150" s="66">
        <f t="shared" si="13"/>
        <v>5.579516339</v>
      </c>
      <c r="U150" s="34">
        <f t="shared" si="14"/>
        <v>0.932</v>
      </c>
      <c r="V150" s="65">
        <f t="shared" si="15"/>
        <v>0.9009584764</v>
      </c>
      <c r="W150" s="33">
        <v>62.73</v>
      </c>
      <c r="X150" s="34">
        <f t="shared" si="16"/>
        <v>0.667</v>
      </c>
      <c r="Y150" s="65">
        <f t="shared" si="17"/>
        <v>0.4648707312</v>
      </c>
      <c r="Z150" s="36">
        <f t="shared" si="18"/>
        <v>5713.90157</v>
      </c>
      <c r="AA150" s="35">
        <f t="shared" si="19"/>
        <v>1.213052139</v>
      </c>
      <c r="AB150" s="40">
        <f t="shared" si="20"/>
        <v>0.867</v>
      </c>
      <c r="AC150" s="33">
        <v>6.39</v>
      </c>
      <c r="AD150" s="40">
        <f t="shared" si="21"/>
        <v>0.523</v>
      </c>
      <c r="AE150" s="65">
        <f t="shared" si="22"/>
        <v>-0.0149551429</v>
      </c>
      <c r="AF150" s="67">
        <f t="shared" si="23"/>
        <v>0.7484628332</v>
      </c>
      <c r="AG150" s="68">
        <f t="shared" si="24"/>
        <v>0.63</v>
      </c>
      <c r="AH150" s="33">
        <v>23.29</v>
      </c>
      <c r="AI150" s="34">
        <f t="shared" si="25"/>
        <v>0.825</v>
      </c>
      <c r="AJ150" s="65">
        <f t="shared" si="26"/>
        <v>0.9318824603</v>
      </c>
      <c r="AK150" s="33">
        <v>94.86</v>
      </c>
      <c r="AL150" s="34">
        <f t="shared" si="27"/>
        <v>0.486</v>
      </c>
      <c r="AM150" s="65">
        <f t="shared" si="28"/>
        <v>0.2429047301</v>
      </c>
      <c r="AN150" s="36">
        <f t="shared" si="29"/>
        <v>8518.245276</v>
      </c>
      <c r="AO150" s="35">
        <f t="shared" si="30"/>
        <v>0.7901181893</v>
      </c>
      <c r="AP150" s="69">
        <f t="shared" si="31"/>
        <v>0.805</v>
      </c>
      <c r="AQ150" s="33">
        <v>21.1</v>
      </c>
      <c r="AR150" s="34">
        <f t="shared" si="32"/>
        <v>0.822</v>
      </c>
      <c r="AS150" s="65">
        <f t="shared" si="33"/>
        <v>0.8810491059</v>
      </c>
      <c r="AT150" s="42">
        <v>74.61</v>
      </c>
      <c r="AU150" s="34">
        <f t="shared" si="34"/>
        <v>0.483</v>
      </c>
      <c r="AV150" s="65">
        <f t="shared" si="35"/>
        <v>0.02428455271</v>
      </c>
      <c r="AW150" s="36">
        <f t="shared" si="36"/>
        <v>6693.931358</v>
      </c>
      <c r="AX150" s="35">
        <f t="shared" si="37"/>
        <v>0.493825088</v>
      </c>
      <c r="AY150" s="69">
        <f t="shared" si="38"/>
        <v>0.695</v>
      </c>
      <c r="AZ150" s="33">
        <v>8.14</v>
      </c>
      <c r="BA150" s="34">
        <f t="shared" si="39"/>
        <v>0.884</v>
      </c>
      <c r="BB150" s="65">
        <f t="shared" si="40"/>
        <v>1.164430784</v>
      </c>
      <c r="BC150" s="33">
        <v>51.84</v>
      </c>
      <c r="BD150" s="34">
        <f t="shared" si="41"/>
        <v>0.556</v>
      </c>
      <c r="BE150" s="65">
        <f t="shared" si="42"/>
        <v>0.1575409026</v>
      </c>
      <c r="BF150" s="36">
        <f t="shared" si="43"/>
        <v>4372.656133</v>
      </c>
      <c r="BG150" s="35">
        <f t="shared" si="44"/>
        <v>0.8942862321</v>
      </c>
      <c r="BH150" s="69">
        <f t="shared" si="45"/>
        <v>0.802</v>
      </c>
      <c r="BI150" s="33">
        <v>10.27</v>
      </c>
      <c r="BJ150" s="34">
        <f t="shared" si="46"/>
        <v>0.893</v>
      </c>
      <c r="BK150" s="65">
        <f t="shared" si="47"/>
        <v>1.234910143</v>
      </c>
      <c r="BL150" s="33">
        <v>78.72</v>
      </c>
      <c r="BM150" s="34">
        <f t="shared" si="48"/>
        <v>0.955</v>
      </c>
      <c r="BN150" s="65">
        <f t="shared" si="49"/>
        <v>1.567096805</v>
      </c>
      <c r="BO150" s="36">
        <f t="shared" si="50"/>
        <v>6943.628257</v>
      </c>
      <c r="BP150" s="35">
        <f t="shared" si="51"/>
        <v>1.67817189</v>
      </c>
      <c r="BQ150" s="69">
        <f t="shared" si="52"/>
        <v>0.955</v>
      </c>
      <c r="BR150" s="70">
        <f t="shared" si="53"/>
        <v>3.856401399</v>
      </c>
      <c r="BS150" s="71">
        <f t="shared" si="54"/>
        <v>0.915</v>
      </c>
    </row>
    <row r="151">
      <c r="A151" s="28">
        <v>2022.0</v>
      </c>
      <c r="B151" s="29" t="s">
        <v>260</v>
      </c>
      <c r="C151" s="29" t="s">
        <v>5</v>
      </c>
      <c r="D151" s="30">
        <f t="array" ref="D151">INDEX(
  TP!C:C,
  MATCH(
    1,
    (TP!A:A = A151) * (TP!B:B = C151),
    0
  )
)
</f>
        <v>54.54</v>
      </c>
      <c r="E151" s="64">
        <f t="shared" si="61"/>
        <v>0.5528317133</v>
      </c>
      <c r="F151" s="32">
        <f t="shared" si="2"/>
        <v>0.534</v>
      </c>
      <c r="G151" s="33">
        <v>4.98</v>
      </c>
      <c r="H151" s="34">
        <f t="shared" si="3"/>
        <v>0.424</v>
      </c>
      <c r="I151" s="65">
        <f t="shared" si="4"/>
        <v>-0.2617485598</v>
      </c>
      <c r="J151" s="66">
        <f t="shared" si="55"/>
        <v>5.764728499</v>
      </c>
      <c r="K151" s="34">
        <f t="shared" si="6"/>
        <v>0.671</v>
      </c>
      <c r="L151" s="65">
        <f t="shared" si="7"/>
        <v>0.3240558352</v>
      </c>
      <c r="M151" s="33">
        <v>59.64</v>
      </c>
      <c r="N151" s="34">
        <f t="shared" si="8"/>
        <v>0.124</v>
      </c>
      <c r="O151" s="65">
        <f t="shared" si="9"/>
        <v>-1.104822316</v>
      </c>
      <c r="P151" s="36">
        <f t="shared" si="10"/>
        <v>4823.241975</v>
      </c>
      <c r="Q151" s="65">
        <f t="shared" si="11"/>
        <v>-0.2775092175</v>
      </c>
      <c r="R151" s="40">
        <f t="shared" si="12"/>
        <v>0.37</v>
      </c>
      <c r="S151" s="33">
        <v>5.24</v>
      </c>
      <c r="T151" s="66">
        <f t="shared" si="13"/>
        <v>6.06569826</v>
      </c>
      <c r="U151" s="34">
        <f t="shared" si="14"/>
        <v>0.958</v>
      </c>
      <c r="V151" s="65">
        <f t="shared" si="15"/>
        <v>1.27233111</v>
      </c>
      <c r="W151" s="33">
        <v>56.0</v>
      </c>
      <c r="X151" s="34">
        <f t="shared" si="16"/>
        <v>0.359</v>
      </c>
      <c r="Y151" s="65">
        <f t="shared" si="17"/>
        <v>-0.3075912993</v>
      </c>
      <c r="Z151" s="36">
        <f t="shared" si="18"/>
        <v>5293.906122</v>
      </c>
      <c r="AA151" s="35">
        <f t="shared" si="19"/>
        <v>0.8287986291</v>
      </c>
      <c r="AB151" s="40">
        <f t="shared" si="20"/>
        <v>0.782</v>
      </c>
      <c r="AC151" s="33">
        <v>6.08</v>
      </c>
      <c r="AD151" s="40">
        <f t="shared" si="21"/>
        <v>0.435</v>
      </c>
      <c r="AE151" s="65">
        <f t="shared" si="22"/>
        <v>-0.2631924696</v>
      </c>
      <c r="AF151" s="67">
        <f t="shared" si="23"/>
        <v>0.288096942</v>
      </c>
      <c r="AG151" s="68">
        <f t="shared" si="24"/>
        <v>0.551</v>
      </c>
      <c r="AH151" s="33">
        <v>21.7</v>
      </c>
      <c r="AI151" s="34">
        <f t="shared" si="25"/>
        <v>0.768</v>
      </c>
      <c r="AJ151" s="65">
        <f t="shared" si="26"/>
        <v>0.6248755645</v>
      </c>
      <c r="AK151" s="33">
        <v>93.78</v>
      </c>
      <c r="AL151" s="34">
        <f t="shared" si="27"/>
        <v>0.364</v>
      </c>
      <c r="AM151" s="65">
        <f t="shared" si="28"/>
        <v>-0.07660149165</v>
      </c>
      <c r="AN151" s="36">
        <f t="shared" si="29"/>
        <v>8242.546607</v>
      </c>
      <c r="AO151" s="35">
        <f t="shared" si="30"/>
        <v>0.4966211427</v>
      </c>
      <c r="AP151" s="69">
        <f t="shared" si="31"/>
        <v>0.698</v>
      </c>
      <c r="AQ151" s="33">
        <v>19.24</v>
      </c>
      <c r="AR151" s="34">
        <f t="shared" si="32"/>
        <v>0.627</v>
      </c>
      <c r="AS151" s="65">
        <f t="shared" si="33"/>
        <v>0.3286050622</v>
      </c>
      <c r="AT151" s="42">
        <v>73.68</v>
      </c>
      <c r="AU151" s="34">
        <f t="shared" si="34"/>
        <v>0.418</v>
      </c>
      <c r="AV151" s="65">
        <f t="shared" si="35"/>
        <v>-0.1345416176</v>
      </c>
      <c r="AW151" s="36">
        <f t="shared" si="36"/>
        <v>6422.749695</v>
      </c>
      <c r="AX151" s="35">
        <f t="shared" si="37"/>
        <v>0.1111234045</v>
      </c>
      <c r="AY151" s="69">
        <f t="shared" si="38"/>
        <v>0.534</v>
      </c>
      <c r="AZ151" s="33">
        <v>6.53</v>
      </c>
      <c r="BA151" s="34">
        <f t="shared" si="39"/>
        <v>0.655</v>
      </c>
      <c r="BB151" s="65">
        <f t="shared" si="40"/>
        <v>0.3156157362</v>
      </c>
      <c r="BC151" s="33">
        <v>44.5</v>
      </c>
      <c r="BD151" s="34">
        <f t="shared" si="41"/>
        <v>0.175</v>
      </c>
      <c r="BE151" s="65">
        <f t="shared" si="42"/>
        <v>-0.8463826236</v>
      </c>
      <c r="BF151" s="36">
        <f t="shared" si="43"/>
        <v>3424.832411</v>
      </c>
      <c r="BG151" s="35">
        <f t="shared" si="44"/>
        <v>-0.3231048523</v>
      </c>
      <c r="BH151" s="69">
        <f t="shared" si="45"/>
        <v>0.373</v>
      </c>
      <c r="BI151" s="33">
        <v>8.24</v>
      </c>
      <c r="BJ151" s="34">
        <f t="shared" si="46"/>
        <v>0.559</v>
      </c>
      <c r="BK151" s="65">
        <f t="shared" si="47"/>
        <v>0.1009422601</v>
      </c>
      <c r="BL151" s="33">
        <v>67.27</v>
      </c>
      <c r="BM151" s="34">
        <f t="shared" si="48"/>
        <v>0.407</v>
      </c>
      <c r="BN151" s="65">
        <f t="shared" si="49"/>
        <v>-0.1717191734</v>
      </c>
      <c r="BO151" s="36">
        <f t="shared" si="50"/>
        <v>5447.134527</v>
      </c>
      <c r="BP151" s="35">
        <f t="shared" si="51"/>
        <v>-0.01990492363</v>
      </c>
      <c r="BQ151" s="69">
        <f t="shared" si="52"/>
        <v>0.5</v>
      </c>
      <c r="BR151" s="70">
        <f t="shared" si="53"/>
        <v>0.2647347713</v>
      </c>
      <c r="BS151" s="71">
        <f t="shared" si="54"/>
        <v>0.52</v>
      </c>
      <c r="BT151" s="45"/>
    </row>
    <row r="152">
      <c r="A152" s="28">
        <v>2023.0</v>
      </c>
      <c r="B152" s="29" t="s">
        <v>259</v>
      </c>
      <c r="C152" s="29" t="s">
        <v>5</v>
      </c>
      <c r="D152" s="30">
        <f t="array" ref="D152">INDEX(
  TP!C:C,
  MATCH(
    1,
    (TP!A:A = A152) * (TP!B:B = C152),
    0
  )
)
</f>
        <v>49.68</v>
      </c>
      <c r="E152" s="64">
        <f t="shared" si="61"/>
        <v>4.270086055</v>
      </c>
      <c r="F152" s="32">
        <f t="shared" si="2"/>
        <v>0.879</v>
      </c>
      <c r="G152" s="33">
        <v>5.05</v>
      </c>
      <c r="H152" s="34">
        <f t="shared" si="3"/>
        <v>0.444</v>
      </c>
      <c r="I152" s="65">
        <f t="shared" si="4"/>
        <v>-0.2111578177</v>
      </c>
      <c r="J152" s="66">
        <f t="shared" si="55"/>
        <v>4.993442365</v>
      </c>
      <c r="K152" s="34">
        <f t="shared" si="6"/>
        <v>0.459</v>
      </c>
      <c r="L152" s="65">
        <f t="shared" si="7"/>
        <v>-0.2113347422</v>
      </c>
      <c r="M152" s="33">
        <v>62.14</v>
      </c>
      <c r="N152" s="34">
        <f t="shared" si="8"/>
        <v>0.246</v>
      </c>
      <c r="O152" s="65">
        <f t="shared" si="9"/>
        <v>-0.6678310218</v>
      </c>
      <c r="P152" s="36">
        <f t="shared" si="10"/>
        <v>4707.198023</v>
      </c>
      <c r="Q152" s="65">
        <f t="shared" si="11"/>
        <v>-0.4234054138</v>
      </c>
      <c r="R152" s="40">
        <f t="shared" si="12"/>
        <v>0.319</v>
      </c>
      <c r="S152" s="33">
        <v>4.37</v>
      </c>
      <c r="T152" s="66">
        <f t="shared" si="13"/>
        <v>4.321058046</v>
      </c>
      <c r="U152" s="34">
        <f t="shared" si="14"/>
        <v>0.701</v>
      </c>
      <c r="V152" s="65">
        <f t="shared" si="15"/>
        <v>0.5030592267</v>
      </c>
      <c r="W152" s="33">
        <v>61.24</v>
      </c>
      <c r="X152" s="34">
        <f t="shared" si="16"/>
        <v>0.593</v>
      </c>
      <c r="Y152" s="65">
        <f t="shared" si="17"/>
        <v>0.2938501628</v>
      </c>
      <c r="Z152" s="36">
        <f t="shared" si="18"/>
        <v>4949.619308</v>
      </c>
      <c r="AA152" s="35">
        <f t="shared" si="19"/>
        <v>0.5138108903</v>
      </c>
      <c r="AB152" s="40">
        <f t="shared" si="20"/>
        <v>0.678</v>
      </c>
      <c r="AC152" s="33">
        <v>5.91</v>
      </c>
      <c r="AD152" s="40">
        <f t="shared" si="21"/>
        <v>0.364</v>
      </c>
      <c r="AE152" s="65">
        <f t="shared" si="22"/>
        <v>-0.3993226166</v>
      </c>
      <c r="AF152" s="67">
        <f t="shared" si="23"/>
        <v>-0.30891714</v>
      </c>
      <c r="AG152" s="68">
        <f t="shared" si="24"/>
        <v>0.441</v>
      </c>
      <c r="AH152" s="33">
        <v>22.67</v>
      </c>
      <c r="AI152" s="34">
        <f t="shared" si="25"/>
        <v>0.805</v>
      </c>
      <c r="AJ152" s="65">
        <f t="shared" si="26"/>
        <v>0.8121690795</v>
      </c>
      <c r="AK152" s="33">
        <v>94.91</v>
      </c>
      <c r="AL152" s="34">
        <f t="shared" si="27"/>
        <v>0.494</v>
      </c>
      <c r="AM152" s="65">
        <f t="shared" si="28"/>
        <v>0.2576966848</v>
      </c>
      <c r="AN152" s="36">
        <f t="shared" si="29"/>
        <v>8453.656155</v>
      </c>
      <c r="AO152" s="35">
        <f t="shared" si="30"/>
        <v>0.7213593644</v>
      </c>
      <c r="AP152" s="69">
        <f t="shared" si="31"/>
        <v>0.777</v>
      </c>
      <c r="AQ152" s="33">
        <v>20.37</v>
      </c>
      <c r="AR152" s="34">
        <f t="shared" si="32"/>
        <v>0.76</v>
      </c>
      <c r="AS152" s="65">
        <f t="shared" si="33"/>
        <v>0.6642296694</v>
      </c>
      <c r="AT152" s="42">
        <v>74.46</v>
      </c>
      <c r="AU152" s="34">
        <f t="shared" si="34"/>
        <v>0.477</v>
      </c>
      <c r="AV152" s="65">
        <f t="shared" si="35"/>
        <v>-0.001332571533</v>
      </c>
      <c r="AW152" s="36">
        <f t="shared" si="36"/>
        <v>6607.984934</v>
      </c>
      <c r="AX152" s="35">
        <f t="shared" si="37"/>
        <v>0.3725342867</v>
      </c>
      <c r="AY152" s="69">
        <f t="shared" si="38"/>
        <v>0.647</v>
      </c>
      <c r="AZ152" s="33">
        <v>8.83</v>
      </c>
      <c r="BA152" s="34">
        <f t="shared" si="39"/>
        <v>0.924</v>
      </c>
      <c r="BB152" s="65">
        <f t="shared" si="40"/>
        <v>1.528208662</v>
      </c>
      <c r="BC152" s="33">
        <v>54.72</v>
      </c>
      <c r="BD152" s="34">
        <f t="shared" si="41"/>
        <v>0.681</v>
      </c>
      <c r="BE152" s="65">
        <f t="shared" si="42"/>
        <v>0.551450951</v>
      </c>
      <c r="BF152" s="36">
        <f t="shared" si="43"/>
        <v>4767.396603</v>
      </c>
      <c r="BG152" s="35">
        <f t="shared" si="44"/>
        <v>1.401293513</v>
      </c>
      <c r="BH152" s="69">
        <f t="shared" si="45"/>
        <v>0.929</v>
      </c>
      <c r="BI152" s="33">
        <v>10.92</v>
      </c>
      <c r="BJ152" s="34">
        <f t="shared" si="46"/>
        <v>0.949</v>
      </c>
      <c r="BK152" s="65">
        <f t="shared" si="47"/>
        <v>1.598003308</v>
      </c>
      <c r="BL152" s="33">
        <v>80.9</v>
      </c>
      <c r="BM152" s="34">
        <f t="shared" si="48"/>
        <v>0.983</v>
      </c>
      <c r="BN152" s="65">
        <f t="shared" si="49"/>
        <v>1.898155219</v>
      </c>
      <c r="BO152" s="36">
        <f t="shared" si="50"/>
        <v>7301.117335</v>
      </c>
      <c r="BP152" s="35">
        <f t="shared" si="51"/>
        <v>2.083816031</v>
      </c>
      <c r="BQ152" s="69">
        <f t="shared" si="52"/>
        <v>0.983</v>
      </c>
      <c r="BR152" s="70">
        <f t="shared" si="53"/>
        <v>4.579003195</v>
      </c>
      <c r="BS152" s="71">
        <f t="shared" si="54"/>
        <v>0.946</v>
      </c>
      <c r="BT152" s="45"/>
    </row>
    <row r="153">
      <c r="A153" s="28">
        <v>2023.0</v>
      </c>
      <c r="B153" s="29" t="s">
        <v>261</v>
      </c>
      <c r="C153" s="29" t="s">
        <v>5</v>
      </c>
      <c r="D153" s="30">
        <f t="array" ref="D153">INDEX(
  TP!C:C,
  MATCH(
    1,
    (TP!A:A = A153) * (TP!B:B = C153),
    0
  )
)
</f>
        <v>49.68</v>
      </c>
      <c r="E153" s="64">
        <f t="shared" si="61"/>
        <v>4.112183869</v>
      </c>
      <c r="F153" s="32">
        <f t="shared" si="2"/>
        <v>0.864</v>
      </c>
      <c r="G153" s="33">
        <v>4.05</v>
      </c>
      <c r="H153" s="34">
        <f t="shared" si="3"/>
        <v>0.169</v>
      </c>
      <c r="I153" s="65">
        <f t="shared" si="4"/>
        <v>-0.9338827049</v>
      </c>
      <c r="J153" s="66">
        <f t="shared" si="55"/>
        <v>4.004641897</v>
      </c>
      <c r="K153" s="34">
        <f t="shared" si="6"/>
        <v>0.181</v>
      </c>
      <c r="L153" s="65">
        <f t="shared" si="7"/>
        <v>-0.8977135453</v>
      </c>
      <c r="M153" s="33">
        <v>66.91</v>
      </c>
      <c r="N153" s="34">
        <f t="shared" si="8"/>
        <v>0.573</v>
      </c>
      <c r="O153" s="65">
        <f t="shared" si="9"/>
        <v>0.1659483671</v>
      </c>
      <c r="P153" s="36">
        <f t="shared" si="10"/>
        <v>4558.188002</v>
      </c>
      <c r="Q153" s="65">
        <f t="shared" si="11"/>
        <v>-0.6107481841</v>
      </c>
      <c r="R153" s="40">
        <f t="shared" si="12"/>
        <v>0.268</v>
      </c>
      <c r="S153" s="33">
        <v>4.69</v>
      </c>
      <c r="T153" s="66">
        <f t="shared" si="13"/>
        <v>4.637474196</v>
      </c>
      <c r="U153" s="34">
        <f t="shared" si="14"/>
        <v>0.797</v>
      </c>
      <c r="V153" s="65">
        <f t="shared" si="15"/>
        <v>0.7860098043</v>
      </c>
      <c r="W153" s="33">
        <v>67.08</v>
      </c>
      <c r="X153" s="34">
        <f t="shared" si="16"/>
        <v>0.831</v>
      </c>
      <c r="Y153" s="65">
        <f t="shared" si="17"/>
        <v>0.9641589678</v>
      </c>
      <c r="Z153" s="36">
        <f t="shared" si="18"/>
        <v>5608.969587</v>
      </c>
      <c r="AA153" s="35">
        <f t="shared" si="19"/>
        <v>1.11704995</v>
      </c>
      <c r="AB153" s="40">
        <f t="shared" si="20"/>
        <v>0.856</v>
      </c>
      <c r="AC153" s="33">
        <v>6.33</v>
      </c>
      <c r="AD153" s="40">
        <f t="shared" si="21"/>
        <v>0.506</v>
      </c>
      <c r="AE153" s="65">
        <f t="shared" si="22"/>
        <v>-0.06300107711</v>
      </c>
      <c r="AF153" s="67">
        <f t="shared" si="23"/>
        <v>0.4433006887</v>
      </c>
      <c r="AG153" s="68">
        <f t="shared" si="24"/>
        <v>0.576</v>
      </c>
      <c r="AH153" s="33">
        <v>20.01</v>
      </c>
      <c r="AI153" s="34">
        <f t="shared" si="25"/>
        <v>0.672</v>
      </c>
      <c r="AJ153" s="65">
        <f t="shared" si="26"/>
        <v>0.2985600589</v>
      </c>
      <c r="AK153" s="33">
        <v>95.78</v>
      </c>
      <c r="AL153" s="34">
        <f t="shared" si="27"/>
        <v>0.644</v>
      </c>
      <c r="AM153" s="65">
        <f t="shared" si="28"/>
        <v>0.5150766967</v>
      </c>
      <c r="AN153" s="36">
        <f t="shared" si="29"/>
        <v>8209.740719</v>
      </c>
      <c r="AO153" s="35">
        <f t="shared" si="30"/>
        <v>0.4616973928</v>
      </c>
      <c r="AP153" s="69">
        <f t="shared" si="31"/>
        <v>0.681</v>
      </c>
      <c r="AQ153" s="33">
        <v>21.79</v>
      </c>
      <c r="AR153" s="34">
        <f t="shared" si="32"/>
        <v>0.87</v>
      </c>
      <c r="AS153" s="65">
        <f t="shared" si="33"/>
        <v>1.085988025</v>
      </c>
      <c r="AT153" s="42">
        <v>78.07</v>
      </c>
      <c r="AU153" s="34">
        <f t="shared" si="34"/>
        <v>0.729</v>
      </c>
      <c r="AV153" s="65">
        <f t="shared" si="35"/>
        <v>0.6151862186</v>
      </c>
      <c r="AW153" s="36">
        <f t="shared" si="36"/>
        <v>7073.923883</v>
      </c>
      <c r="AX153" s="35">
        <f t="shared" si="37"/>
        <v>1.030084721</v>
      </c>
      <c r="AY153" s="69">
        <f t="shared" si="38"/>
        <v>0.859</v>
      </c>
      <c r="AZ153" s="33">
        <v>6.84</v>
      </c>
      <c r="BA153" s="34">
        <f t="shared" si="39"/>
        <v>0.723</v>
      </c>
      <c r="BB153" s="65">
        <f t="shared" si="40"/>
        <v>0.479052174</v>
      </c>
      <c r="BC153" s="33">
        <v>54.89</v>
      </c>
      <c r="BD153" s="34">
        <f t="shared" si="41"/>
        <v>0.695</v>
      </c>
      <c r="BE153" s="65">
        <f t="shared" si="42"/>
        <v>0.5747025858</v>
      </c>
      <c r="BF153" s="36">
        <f t="shared" si="43"/>
        <v>4308.891147</v>
      </c>
      <c r="BG153" s="35">
        <f t="shared" si="44"/>
        <v>0.8123860604</v>
      </c>
      <c r="BH153" s="69">
        <f t="shared" si="45"/>
        <v>0.766</v>
      </c>
      <c r="BI153" s="33">
        <v>9.32</v>
      </c>
      <c r="BJ153" s="34">
        <f t="shared" si="46"/>
        <v>0.751</v>
      </c>
      <c r="BK153" s="65">
        <f t="shared" si="47"/>
        <v>0.7042355182</v>
      </c>
      <c r="BL153" s="33">
        <v>78.44</v>
      </c>
      <c r="BM153" s="34">
        <f t="shared" si="48"/>
        <v>0.944</v>
      </c>
      <c r="BN153" s="65">
        <f t="shared" si="49"/>
        <v>1.524575541</v>
      </c>
      <c r="BO153" s="36">
        <f t="shared" si="50"/>
        <v>6667.382649</v>
      </c>
      <c r="BP153" s="35">
        <f t="shared" si="51"/>
        <v>1.364715006</v>
      </c>
      <c r="BQ153" s="69">
        <f t="shared" si="52"/>
        <v>0.924</v>
      </c>
      <c r="BR153" s="70">
        <f t="shared" si="53"/>
        <v>3.66888318</v>
      </c>
      <c r="BS153" s="71">
        <f t="shared" si="54"/>
        <v>0.895</v>
      </c>
    </row>
    <row r="154">
      <c r="A154" s="28">
        <v>2023.0</v>
      </c>
      <c r="B154" s="29" t="s">
        <v>260</v>
      </c>
      <c r="C154" s="29" t="s">
        <v>5</v>
      </c>
      <c r="D154" s="30">
        <f t="array" ref="D154">INDEX(
  TP!C:C,
  MATCH(
    1,
    (TP!A:A = A154) * (TP!B:B = C154),
    0
  )
)
</f>
        <v>49.68</v>
      </c>
      <c r="E154" s="64">
        <f t="shared" si="61"/>
        <v>0.06330713955</v>
      </c>
      <c r="F154" s="32">
        <f t="shared" si="2"/>
        <v>0.48</v>
      </c>
      <c r="G154" s="33">
        <v>4.51</v>
      </c>
      <c r="H154" s="34">
        <f t="shared" si="3"/>
        <v>0.285</v>
      </c>
      <c r="I154" s="65">
        <f t="shared" si="4"/>
        <v>-0.6014292568</v>
      </c>
      <c r="J154" s="66">
        <f t="shared" si="55"/>
        <v>4.459490112</v>
      </c>
      <c r="K154" s="34">
        <f t="shared" si="6"/>
        <v>0.286</v>
      </c>
      <c r="L154" s="65">
        <f t="shared" si="7"/>
        <v>-0.5819792959</v>
      </c>
      <c r="M154" s="33">
        <v>59.7</v>
      </c>
      <c r="N154" s="34">
        <f t="shared" si="8"/>
        <v>0.127</v>
      </c>
      <c r="O154" s="65">
        <f t="shared" si="9"/>
        <v>-1.094334525</v>
      </c>
      <c r="P154" s="36">
        <f t="shared" si="10"/>
        <v>4286.706662</v>
      </c>
      <c r="Q154" s="65">
        <f t="shared" si="11"/>
        <v>-0.9520679533</v>
      </c>
      <c r="R154" s="40">
        <f t="shared" si="12"/>
        <v>0.13</v>
      </c>
      <c r="S154" s="33">
        <v>3.77</v>
      </c>
      <c r="T154" s="66">
        <f t="shared" si="13"/>
        <v>3.727777765</v>
      </c>
      <c r="U154" s="34">
        <f t="shared" si="14"/>
        <v>0.511</v>
      </c>
      <c r="V154" s="65">
        <f t="shared" si="15"/>
        <v>-0.02747310626</v>
      </c>
      <c r="W154" s="33">
        <v>58.93</v>
      </c>
      <c r="X154" s="34">
        <f t="shared" si="16"/>
        <v>0.469</v>
      </c>
      <c r="Y154" s="65">
        <f t="shared" si="17"/>
        <v>0.02871089228</v>
      </c>
      <c r="Z154" s="36">
        <f t="shared" si="18"/>
        <v>4426.094676</v>
      </c>
      <c r="AA154" s="35">
        <f t="shared" si="19"/>
        <v>0.03483861022</v>
      </c>
      <c r="AB154" s="40">
        <f t="shared" si="20"/>
        <v>0.517</v>
      </c>
      <c r="AC154" s="33">
        <v>6.13</v>
      </c>
      <c r="AD154" s="40">
        <f t="shared" si="21"/>
        <v>0.449</v>
      </c>
      <c r="AE154" s="65">
        <f t="shared" si="22"/>
        <v>-0.2231541911</v>
      </c>
      <c r="AF154" s="67">
        <f t="shared" si="23"/>
        <v>-1.140383534</v>
      </c>
      <c r="AG154" s="68">
        <f t="shared" si="24"/>
        <v>0.277</v>
      </c>
      <c r="AH154" s="33">
        <v>20.36</v>
      </c>
      <c r="AI154" s="34">
        <f t="shared" si="25"/>
        <v>0.678</v>
      </c>
      <c r="AJ154" s="65">
        <f t="shared" si="26"/>
        <v>0.3661401932</v>
      </c>
      <c r="AK154" s="33">
        <v>93.55</v>
      </c>
      <c r="AL154" s="34">
        <f t="shared" si="27"/>
        <v>0.314</v>
      </c>
      <c r="AM154" s="65">
        <f t="shared" si="28"/>
        <v>-0.1446444833</v>
      </c>
      <c r="AN154" s="36">
        <f t="shared" si="29"/>
        <v>8062.10441</v>
      </c>
      <c r="AO154" s="35">
        <f t="shared" si="30"/>
        <v>0.3045300738</v>
      </c>
      <c r="AP154" s="69">
        <f t="shared" si="31"/>
        <v>0.616</v>
      </c>
      <c r="AQ154" s="33">
        <v>19.21</v>
      </c>
      <c r="AR154" s="34">
        <f t="shared" si="32"/>
        <v>0.621</v>
      </c>
      <c r="AS154" s="65">
        <f t="shared" si="33"/>
        <v>0.3196946744</v>
      </c>
      <c r="AT154" s="33">
        <v>74.26</v>
      </c>
      <c r="AU154" s="34">
        <f t="shared" si="34"/>
        <v>0.466</v>
      </c>
      <c r="AV154" s="65">
        <f t="shared" si="35"/>
        <v>-0.03548873719</v>
      </c>
      <c r="AW154" s="36">
        <f t="shared" si="36"/>
        <v>6470.116304</v>
      </c>
      <c r="AX154" s="35">
        <f t="shared" si="37"/>
        <v>0.1779689312</v>
      </c>
      <c r="AY154" s="69">
        <f t="shared" si="38"/>
        <v>0.562</v>
      </c>
      <c r="AZ154" s="33">
        <v>6.73</v>
      </c>
      <c r="BA154" s="34">
        <f t="shared" si="39"/>
        <v>0.698</v>
      </c>
      <c r="BB154" s="65">
        <f t="shared" si="40"/>
        <v>0.4210585993</v>
      </c>
      <c r="BC154" s="33">
        <v>50.0</v>
      </c>
      <c r="BD154" s="34">
        <f t="shared" si="41"/>
        <v>0.444</v>
      </c>
      <c r="BE154" s="65">
        <f t="shared" si="42"/>
        <v>-0.09412385058</v>
      </c>
      <c r="BF154" s="36">
        <f t="shared" si="43"/>
        <v>3898.091305</v>
      </c>
      <c r="BG154" s="35">
        <f t="shared" si="44"/>
        <v>0.2847520151</v>
      </c>
      <c r="BH154" s="69">
        <f t="shared" si="45"/>
        <v>0.59</v>
      </c>
      <c r="BI154" s="33">
        <v>8.71</v>
      </c>
      <c r="BJ154" s="34">
        <f t="shared" si="46"/>
        <v>0.641</v>
      </c>
      <c r="BK154" s="65">
        <f t="shared" si="47"/>
        <v>0.3634865483</v>
      </c>
      <c r="BL154" s="33">
        <v>70.66</v>
      </c>
      <c r="BM154" s="34">
        <f t="shared" si="48"/>
        <v>0.636</v>
      </c>
      <c r="BN154" s="65">
        <f t="shared" si="49"/>
        <v>0.3430918456</v>
      </c>
      <c r="BO154" s="36">
        <f t="shared" si="50"/>
        <v>5849.305261</v>
      </c>
      <c r="BP154" s="35">
        <f t="shared" si="51"/>
        <v>0.4364396536</v>
      </c>
      <c r="BQ154" s="69">
        <f t="shared" si="52"/>
        <v>0.647</v>
      </c>
      <c r="BR154" s="70">
        <f t="shared" si="53"/>
        <v>1.203690674</v>
      </c>
      <c r="BS154" s="71">
        <f t="shared" si="54"/>
        <v>0.653</v>
      </c>
      <c r="BT154" s="45"/>
    </row>
    <row r="155">
      <c r="A155" s="28">
        <v>2024.0</v>
      </c>
      <c r="B155" s="29" t="s">
        <v>259</v>
      </c>
      <c r="C155" s="29" t="s">
        <v>5</v>
      </c>
      <c r="D155" s="30">
        <f t="array" ref="D155">INDEX(
  TP!C:C,
  MATCH(
    1,
    (TP!A:A = A155) * (TP!B:B = C155),
    0
  )
)
</f>
        <v>47.14</v>
      </c>
      <c r="E155" s="64">
        <f t="shared" si="61"/>
        <v>0.8969988225</v>
      </c>
      <c r="F155" s="32">
        <f t="shared" si="2"/>
        <v>0.562</v>
      </c>
      <c r="G155" s="33">
        <v>5.12</v>
      </c>
      <c r="H155" s="34">
        <f t="shared" si="3"/>
        <v>0.463</v>
      </c>
      <c r="I155" s="65">
        <f t="shared" si="4"/>
        <v>-0.1605670756</v>
      </c>
      <c r="J155" s="66">
        <f t="shared" si="55"/>
        <v>4.609192959</v>
      </c>
      <c r="K155" s="34">
        <f t="shared" si="6"/>
        <v>0.346</v>
      </c>
      <c r="L155" s="65">
        <f t="shared" si="7"/>
        <v>-0.478062617</v>
      </c>
      <c r="M155" s="33">
        <v>64.17</v>
      </c>
      <c r="N155" s="34">
        <f t="shared" si="8"/>
        <v>0.376</v>
      </c>
      <c r="O155" s="65">
        <f t="shared" si="9"/>
        <v>-0.3129940911</v>
      </c>
      <c r="P155" s="36">
        <f t="shared" si="10"/>
        <v>4681.105484</v>
      </c>
      <c r="Q155" s="65">
        <f t="shared" si="11"/>
        <v>-0.4562102449</v>
      </c>
      <c r="R155" s="40">
        <f t="shared" si="12"/>
        <v>0.308</v>
      </c>
      <c r="S155" s="33">
        <v>4.6</v>
      </c>
      <c r="T155" s="66">
        <f t="shared" si="13"/>
        <v>4.141071799</v>
      </c>
      <c r="U155" s="34">
        <f t="shared" si="14"/>
        <v>0.647</v>
      </c>
      <c r="V155" s="65">
        <f t="shared" si="15"/>
        <v>0.7064299543</v>
      </c>
      <c r="W155" s="33">
        <v>70.24</v>
      </c>
      <c r="X155" s="34">
        <f t="shared" si="16"/>
        <v>0.924</v>
      </c>
      <c r="Y155" s="65">
        <f t="shared" si="17"/>
        <v>1.326860307</v>
      </c>
      <c r="Z155" s="36">
        <f t="shared" si="18"/>
        <v>5560.170095</v>
      </c>
      <c r="AA155" s="35">
        <f t="shared" si="19"/>
        <v>1.072403332</v>
      </c>
      <c r="AB155" s="40">
        <f t="shared" si="20"/>
        <v>0.842</v>
      </c>
      <c r="AC155" s="33">
        <v>4.57</v>
      </c>
      <c r="AD155" s="40">
        <f t="shared" si="21"/>
        <v>0.056</v>
      </c>
      <c r="AE155" s="65">
        <f t="shared" si="22"/>
        <v>-1.472348481</v>
      </c>
      <c r="AF155" s="67">
        <f t="shared" si="23"/>
        <v>-0.8561553934</v>
      </c>
      <c r="AG155" s="68">
        <f t="shared" si="24"/>
        <v>0.339</v>
      </c>
      <c r="AH155" s="33">
        <v>14.33</v>
      </c>
      <c r="AI155" s="34">
        <f t="shared" si="25"/>
        <v>0.167</v>
      </c>
      <c r="AJ155" s="65">
        <f t="shared" si="26"/>
        <v>-0.7981689776</v>
      </c>
      <c r="AK155" s="33">
        <v>91.2</v>
      </c>
      <c r="AL155" s="34">
        <f t="shared" si="27"/>
        <v>0.153</v>
      </c>
      <c r="AM155" s="65">
        <f t="shared" si="28"/>
        <v>-0.8398663546</v>
      </c>
      <c r="AN155" s="36">
        <f t="shared" si="29"/>
        <v>7008.015465</v>
      </c>
      <c r="AO155" s="35">
        <f t="shared" si="30"/>
        <v>-0.8176080677</v>
      </c>
      <c r="AP155" s="69">
        <f t="shared" si="31"/>
        <v>0.141</v>
      </c>
      <c r="AQ155" s="33">
        <v>20.27</v>
      </c>
      <c r="AR155" s="34">
        <f t="shared" si="32"/>
        <v>0.754</v>
      </c>
      <c r="AS155" s="65">
        <f t="shared" si="33"/>
        <v>0.6345283767</v>
      </c>
      <c r="AT155" s="33">
        <v>75.14</v>
      </c>
      <c r="AU155" s="34">
        <f t="shared" si="34"/>
        <v>0.508</v>
      </c>
      <c r="AV155" s="65">
        <f t="shared" si="35"/>
        <v>0.1147983917</v>
      </c>
      <c r="AW155" s="36">
        <f t="shared" si="36"/>
        <v>6658.117088</v>
      </c>
      <c r="AX155" s="35">
        <f t="shared" si="37"/>
        <v>0.4432826543</v>
      </c>
      <c r="AY155" s="69">
        <f t="shared" si="38"/>
        <v>0.672</v>
      </c>
      <c r="AZ155" s="33">
        <v>7.23</v>
      </c>
      <c r="BA155" s="34">
        <f t="shared" si="39"/>
        <v>0.763</v>
      </c>
      <c r="BB155" s="65">
        <f t="shared" si="40"/>
        <v>0.6846657571</v>
      </c>
      <c r="BC155" s="33">
        <v>49.62</v>
      </c>
      <c r="BD155" s="34">
        <f t="shared" si="41"/>
        <v>0.429</v>
      </c>
      <c r="BE155" s="65">
        <f t="shared" si="42"/>
        <v>-0.1460980931</v>
      </c>
      <c r="BF155" s="36">
        <f t="shared" si="43"/>
        <v>3987.024009</v>
      </c>
      <c r="BG155" s="35">
        <f t="shared" si="44"/>
        <v>0.39897777</v>
      </c>
      <c r="BH155" s="69">
        <f t="shared" si="45"/>
        <v>0.65</v>
      </c>
      <c r="BI155" s="33">
        <v>10.6</v>
      </c>
      <c r="BJ155" s="34">
        <f t="shared" si="46"/>
        <v>0.921</v>
      </c>
      <c r="BK155" s="65">
        <f t="shared" si="47"/>
        <v>1.41924975</v>
      </c>
      <c r="BL155" s="33">
        <v>78.29</v>
      </c>
      <c r="BM155" s="34">
        <f t="shared" si="48"/>
        <v>0.932</v>
      </c>
      <c r="BN155" s="65">
        <f t="shared" si="49"/>
        <v>1.501796293</v>
      </c>
      <c r="BO155" s="36">
        <f t="shared" si="50"/>
        <v>6987.983425</v>
      </c>
      <c r="BP155" s="35">
        <f t="shared" si="51"/>
        <v>1.728501859</v>
      </c>
      <c r="BQ155" s="69">
        <f t="shared" si="52"/>
        <v>0.96</v>
      </c>
      <c r="BR155" s="70">
        <f t="shared" si="53"/>
        <v>1.753154216</v>
      </c>
      <c r="BS155" s="71">
        <f t="shared" si="54"/>
        <v>0.712</v>
      </c>
    </row>
    <row r="156">
      <c r="A156" s="28">
        <v>2024.0</v>
      </c>
      <c r="B156" s="29" t="s">
        <v>262</v>
      </c>
      <c r="C156" s="29" t="s">
        <v>5</v>
      </c>
      <c r="D156" s="30">
        <f t="array" ref="D156">INDEX(
  TP!C:C,
  MATCH(
    1,
    (TP!A:A = A156) * (TP!B:B = C156),
    0
  )
)
</f>
        <v>47.14</v>
      </c>
      <c r="E156" s="64">
        <f t="shared" si="61"/>
        <v>-0.3488399412</v>
      </c>
      <c r="F156" s="32">
        <f t="shared" si="2"/>
        <v>0.446</v>
      </c>
      <c r="G156" s="33">
        <v>4.01</v>
      </c>
      <c r="H156" s="34">
        <f t="shared" si="3"/>
        <v>0.153</v>
      </c>
      <c r="I156" s="65">
        <f t="shared" si="4"/>
        <v>-0.9627917004</v>
      </c>
      <c r="J156" s="66">
        <f t="shared" si="55"/>
        <v>3.609934329</v>
      </c>
      <c r="K156" s="34">
        <f t="shared" si="6"/>
        <v>0.122</v>
      </c>
      <c r="L156" s="65">
        <f t="shared" si="7"/>
        <v>-1.171700984</v>
      </c>
      <c r="M156" s="33">
        <v>65.44</v>
      </c>
      <c r="N156" s="34">
        <f t="shared" si="8"/>
        <v>0.449</v>
      </c>
      <c r="O156" s="65">
        <f t="shared" si="9"/>
        <v>-0.09100251376</v>
      </c>
      <c r="P156" s="36">
        <f t="shared" si="10"/>
        <v>4230.61985</v>
      </c>
      <c r="Q156" s="65">
        <f t="shared" si="11"/>
        <v>-1.022583068</v>
      </c>
      <c r="R156" s="40">
        <f t="shared" si="12"/>
        <v>0.11</v>
      </c>
      <c r="S156" s="33">
        <v>5.81</v>
      </c>
      <c r="T156" s="66">
        <f t="shared" si="13"/>
        <v>5.230353728</v>
      </c>
      <c r="U156" s="34">
        <f t="shared" si="14"/>
        <v>0.895</v>
      </c>
      <c r="V156" s="65">
        <f t="shared" si="15"/>
        <v>1.776336826</v>
      </c>
      <c r="W156" s="33">
        <v>67.01</v>
      </c>
      <c r="X156" s="34">
        <f t="shared" si="16"/>
        <v>0.828</v>
      </c>
      <c r="Y156" s="65">
        <f t="shared" si="17"/>
        <v>0.9561244444</v>
      </c>
      <c r="Z156" s="36">
        <f t="shared" si="18"/>
        <v>5927.091843</v>
      </c>
      <c r="AA156" s="35">
        <f t="shared" si="19"/>
        <v>1.408099755</v>
      </c>
      <c r="AB156" s="40">
        <f t="shared" si="20"/>
        <v>0.924</v>
      </c>
      <c r="AC156" s="33">
        <v>5.77</v>
      </c>
      <c r="AD156" s="40">
        <f t="shared" si="21"/>
        <v>0.314</v>
      </c>
      <c r="AE156" s="65">
        <f t="shared" si="22"/>
        <v>-0.5114297964</v>
      </c>
      <c r="AF156" s="67">
        <f t="shared" si="23"/>
        <v>-0.125913109</v>
      </c>
      <c r="AG156" s="68">
        <f t="shared" si="24"/>
        <v>0.475</v>
      </c>
      <c r="AH156" s="33">
        <v>18.12</v>
      </c>
      <c r="AI156" s="34">
        <f t="shared" si="25"/>
        <v>0.52</v>
      </c>
      <c r="AJ156" s="65">
        <f t="shared" si="26"/>
        <v>-0.0663726663</v>
      </c>
      <c r="AK156" s="33">
        <v>95.45</v>
      </c>
      <c r="AL156" s="34">
        <f t="shared" si="27"/>
        <v>0.585</v>
      </c>
      <c r="AM156" s="65">
        <f t="shared" si="28"/>
        <v>0.4174497956</v>
      </c>
      <c r="AN156" s="36">
        <f t="shared" si="29"/>
        <v>7928.18272</v>
      </c>
      <c r="AO156" s="35">
        <f t="shared" si="30"/>
        <v>0.1619627538</v>
      </c>
      <c r="AP156" s="69">
        <f t="shared" si="31"/>
        <v>0.548</v>
      </c>
      <c r="AQ156" s="33">
        <v>16.15</v>
      </c>
      <c r="AR156" s="34">
        <f t="shared" si="32"/>
        <v>0.277</v>
      </c>
      <c r="AS156" s="65">
        <f t="shared" si="33"/>
        <v>-0.5891648813</v>
      </c>
      <c r="AT156" s="42">
        <v>71.9</v>
      </c>
      <c r="AU156" s="34">
        <f t="shared" si="34"/>
        <v>0.299</v>
      </c>
      <c r="AV156" s="65">
        <f t="shared" si="35"/>
        <v>-0.4385314919</v>
      </c>
      <c r="AW156" s="36">
        <f t="shared" si="36"/>
        <v>5922.365452</v>
      </c>
      <c r="AX156" s="35">
        <f t="shared" si="37"/>
        <v>-0.595037514</v>
      </c>
      <c r="AY156" s="69">
        <f t="shared" si="38"/>
        <v>0.26</v>
      </c>
      <c r="AZ156" s="33">
        <v>6.42</v>
      </c>
      <c r="BA156" s="34">
        <f t="shared" si="39"/>
        <v>0.619</v>
      </c>
      <c r="BB156" s="65">
        <f t="shared" si="40"/>
        <v>0.2576221615</v>
      </c>
      <c r="BC156" s="33">
        <v>51.83</v>
      </c>
      <c r="BD156" s="34">
        <f t="shared" si="41"/>
        <v>0.554</v>
      </c>
      <c r="BE156" s="65">
        <f t="shared" si="42"/>
        <v>0.1561731594</v>
      </c>
      <c r="BF156" s="36">
        <f t="shared" si="43"/>
        <v>3959.89163</v>
      </c>
      <c r="BG156" s="35">
        <f t="shared" si="44"/>
        <v>0.3641287625</v>
      </c>
      <c r="BH156" s="69">
        <f t="shared" si="45"/>
        <v>0.627</v>
      </c>
      <c r="BI156" s="33">
        <v>7.13</v>
      </c>
      <c r="BJ156" s="34">
        <f t="shared" si="46"/>
        <v>0.328</v>
      </c>
      <c r="BK156" s="65">
        <f t="shared" si="47"/>
        <v>-0.5191091441</v>
      </c>
      <c r="BL156" s="33">
        <v>69.83</v>
      </c>
      <c r="BM156" s="34">
        <f t="shared" si="48"/>
        <v>0.573</v>
      </c>
      <c r="BN156" s="65">
        <f t="shared" si="49"/>
        <v>0.2170466698</v>
      </c>
      <c r="BO156" s="36">
        <f t="shared" si="50"/>
        <v>5328.975113</v>
      </c>
      <c r="BP156" s="35">
        <f t="shared" si="51"/>
        <v>-0.1539808345</v>
      </c>
      <c r="BQ156" s="69">
        <f t="shared" si="52"/>
        <v>0.446</v>
      </c>
      <c r="BR156" s="70">
        <f t="shared" si="53"/>
        <v>-0.2229268322</v>
      </c>
      <c r="BS156" s="71">
        <f t="shared" si="54"/>
        <v>0.441</v>
      </c>
      <c r="BT156" s="45"/>
    </row>
    <row r="157">
      <c r="A157" s="28">
        <v>2024.0</v>
      </c>
      <c r="B157" s="29" t="s">
        <v>261</v>
      </c>
      <c r="C157" s="29" t="s">
        <v>5</v>
      </c>
      <c r="D157" s="30">
        <f t="array" ref="D157">INDEX(
  TP!C:C,
  MATCH(
    1,
    (TP!A:A = A157) * (TP!B:B = C157),
    0
  )
)
</f>
        <v>47.14</v>
      </c>
      <c r="E157" s="64">
        <f t="shared" si="61"/>
        <v>-1.628337659</v>
      </c>
      <c r="F157" s="32">
        <f t="shared" si="2"/>
        <v>0.345</v>
      </c>
      <c r="G157" s="33">
        <v>3.96</v>
      </c>
      <c r="H157" s="34">
        <f t="shared" si="3"/>
        <v>0.144</v>
      </c>
      <c r="I157" s="65">
        <f t="shared" si="4"/>
        <v>-0.9989279447</v>
      </c>
      <c r="J157" s="66">
        <f t="shared" si="55"/>
        <v>3.564922679</v>
      </c>
      <c r="K157" s="34">
        <f t="shared" si="6"/>
        <v>0.113</v>
      </c>
      <c r="L157" s="65">
        <f t="shared" si="7"/>
        <v>-1.202945956</v>
      </c>
      <c r="M157" s="33">
        <v>62.81</v>
      </c>
      <c r="N157" s="34">
        <f t="shared" si="8"/>
        <v>0.294</v>
      </c>
      <c r="O157" s="65">
        <f t="shared" si="9"/>
        <v>-0.550717355</v>
      </c>
      <c r="P157" s="36">
        <f t="shared" si="10"/>
        <v>4034.521999</v>
      </c>
      <c r="Q157" s="65">
        <f t="shared" si="11"/>
        <v>-1.269126987</v>
      </c>
      <c r="R157" s="40">
        <f t="shared" si="12"/>
        <v>0.088</v>
      </c>
      <c r="S157" s="33">
        <v>4.35</v>
      </c>
      <c r="T157" s="66">
        <f t="shared" si="13"/>
        <v>3.916013549</v>
      </c>
      <c r="U157" s="34">
        <f t="shared" si="14"/>
        <v>0.599</v>
      </c>
      <c r="V157" s="65">
        <f t="shared" si="15"/>
        <v>0.4853748156</v>
      </c>
      <c r="W157" s="33">
        <v>62.41</v>
      </c>
      <c r="X157" s="34">
        <f t="shared" si="16"/>
        <v>0.653</v>
      </c>
      <c r="Y157" s="65">
        <f t="shared" si="17"/>
        <v>0.4281414816</v>
      </c>
      <c r="Z157" s="36">
        <f t="shared" si="18"/>
        <v>4805.278555</v>
      </c>
      <c r="AA157" s="35">
        <f t="shared" si="19"/>
        <v>0.3817536467</v>
      </c>
      <c r="AB157" s="40">
        <f t="shared" si="20"/>
        <v>0.638</v>
      </c>
      <c r="AC157" s="33">
        <v>5.32</v>
      </c>
      <c r="AD157" s="40">
        <f t="shared" si="21"/>
        <v>0.184</v>
      </c>
      <c r="AE157" s="65">
        <f t="shared" si="22"/>
        <v>-0.8717743029</v>
      </c>
      <c r="AF157" s="67">
        <f t="shared" si="23"/>
        <v>-1.759147643</v>
      </c>
      <c r="AG157" s="68">
        <f t="shared" si="24"/>
        <v>0.184</v>
      </c>
      <c r="AH157" s="33">
        <v>12.96</v>
      </c>
      <c r="AI157" s="34">
        <f t="shared" si="25"/>
        <v>0.11</v>
      </c>
      <c r="AJ157" s="65">
        <f t="shared" si="26"/>
        <v>-1.062696932</v>
      </c>
      <c r="AK157" s="33">
        <v>93.43</v>
      </c>
      <c r="AL157" s="34">
        <f t="shared" si="27"/>
        <v>0.302</v>
      </c>
      <c r="AM157" s="65">
        <f t="shared" si="28"/>
        <v>-0.1801451746</v>
      </c>
      <c r="AN157" s="36">
        <f t="shared" si="29"/>
        <v>6933.165785</v>
      </c>
      <c r="AO157" s="35">
        <f t="shared" si="30"/>
        <v>-0.8972898451</v>
      </c>
      <c r="AP157" s="69">
        <f t="shared" si="31"/>
        <v>0.133</v>
      </c>
      <c r="AQ157" s="33">
        <v>18.39</v>
      </c>
      <c r="AR157" s="34">
        <f t="shared" si="32"/>
        <v>0.531</v>
      </c>
      <c r="AS157" s="65">
        <f t="shared" si="33"/>
        <v>0.07614407453</v>
      </c>
      <c r="AT157" s="33">
        <v>76.33</v>
      </c>
      <c r="AU157" s="34">
        <f t="shared" si="34"/>
        <v>0.619</v>
      </c>
      <c r="AV157" s="65">
        <f t="shared" si="35"/>
        <v>0.3180275774</v>
      </c>
      <c r="AW157" s="36">
        <f t="shared" si="36"/>
        <v>6558.838727</v>
      </c>
      <c r="AX157" s="35">
        <f t="shared" si="37"/>
        <v>0.3031773253</v>
      </c>
      <c r="AY157" s="69">
        <f t="shared" si="38"/>
        <v>0.621</v>
      </c>
      <c r="AZ157" s="33">
        <v>6.25</v>
      </c>
      <c r="BA157" s="34">
        <f t="shared" si="39"/>
        <v>0.593</v>
      </c>
      <c r="BB157" s="65">
        <f t="shared" si="40"/>
        <v>0.1679957278</v>
      </c>
      <c r="BC157" s="33">
        <v>50.79</v>
      </c>
      <c r="BD157" s="34">
        <f t="shared" si="41"/>
        <v>0.497</v>
      </c>
      <c r="BE157" s="65">
        <f t="shared" si="42"/>
        <v>0.0139278641</v>
      </c>
      <c r="BF157" s="36">
        <f t="shared" si="43"/>
        <v>3835.55825</v>
      </c>
      <c r="BG157" s="35">
        <f t="shared" si="44"/>
        <v>0.2044341437</v>
      </c>
      <c r="BH157" s="69">
        <f t="shared" si="45"/>
        <v>0.551</v>
      </c>
      <c r="BI157" s="33">
        <v>8.38</v>
      </c>
      <c r="BJ157" s="34">
        <f t="shared" si="46"/>
        <v>0.588</v>
      </c>
      <c r="BK157" s="65">
        <f t="shared" si="47"/>
        <v>0.1791469417</v>
      </c>
      <c r="BL157" s="33">
        <v>72.66</v>
      </c>
      <c r="BM157" s="34">
        <f t="shared" si="48"/>
        <v>0.743</v>
      </c>
      <c r="BN157" s="65">
        <f t="shared" si="49"/>
        <v>0.6468151607</v>
      </c>
      <c r="BO157" s="36">
        <f t="shared" si="50"/>
        <v>5923.376329</v>
      </c>
      <c r="BP157" s="35">
        <f t="shared" si="51"/>
        <v>0.5204883609</v>
      </c>
      <c r="BQ157" s="69">
        <f t="shared" si="52"/>
        <v>0.689</v>
      </c>
      <c r="BR157" s="70">
        <f t="shared" si="53"/>
        <v>0.1308099847</v>
      </c>
      <c r="BS157" s="71">
        <f t="shared" si="54"/>
        <v>0.494</v>
      </c>
    </row>
    <row r="158">
      <c r="A158" s="28">
        <v>2024.0</v>
      </c>
      <c r="B158" s="29" t="s">
        <v>260</v>
      </c>
      <c r="C158" s="29" t="s">
        <v>5</v>
      </c>
      <c r="D158" s="30">
        <f t="array" ref="D158">INDEX(
  TP!C:C,
  MATCH(
    1,
    (TP!A:A = A158) * (TP!B:B = C158),
    0
  )
)
</f>
        <v>47.14</v>
      </c>
      <c r="E158" s="64">
        <f t="shared" si="61"/>
        <v>-1.995713624</v>
      </c>
      <c r="F158" s="32">
        <f t="shared" si="2"/>
        <v>0.305</v>
      </c>
      <c r="G158" s="33">
        <v>5.27</v>
      </c>
      <c r="H158" s="34">
        <f t="shared" si="3"/>
        <v>0.531</v>
      </c>
      <c r="I158" s="65">
        <f t="shared" si="4"/>
        <v>-0.05215834256</v>
      </c>
      <c r="J158" s="66">
        <f t="shared" si="55"/>
        <v>4.744227909</v>
      </c>
      <c r="K158" s="34">
        <f t="shared" si="6"/>
        <v>0.368</v>
      </c>
      <c r="L158" s="65">
        <f t="shared" si="7"/>
        <v>-0.3843277026</v>
      </c>
      <c r="M158" s="33">
        <v>60.22</v>
      </c>
      <c r="N158" s="34">
        <f t="shared" si="8"/>
        <v>0.147</v>
      </c>
      <c r="O158" s="65">
        <f t="shared" si="9"/>
        <v>-1.003440336</v>
      </c>
      <c r="P158" s="36">
        <f t="shared" si="10"/>
        <v>4453.560946</v>
      </c>
      <c r="Q158" s="65">
        <f t="shared" si="11"/>
        <v>-0.7422904944</v>
      </c>
      <c r="R158" s="40">
        <f t="shared" si="12"/>
        <v>0.226</v>
      </c>
      <c r="S158" s="33">
        <v>2.66</v>
      </c>
      <c r="T158" s="66">
        <f t="shared" si="13"/>
        <v>2.394619779</v>
      </c>
      <c r="U158" s="34">
        <f t="shared" si="14"/>
        <v>0.113</v>
      </c>
      <c r="V158" s="65">
        <f t="shared" si="15"/>
        <v>-1.008957922</v>
      </c>
      <c r="W158" s="33">
        <v>59.57</v>
      </c>
      <c r="X158" s="34">
        <f t="shared" si="16"/>
        <v>0.5</v>
      </c>
      <c r="Y158" s="65">
        <f t="shared" si="17"/>
        <v>0.1021693915</v>
      </c>
      <c r="Z158" s="36">
        <f t="shared" si="18"/>
        <v>3520.079369</v>
      </c>
      <c r="AA158" s="35">
        <f t="shared" si="19"/>
        <v>-0.7940740925</v>
      </c>
      <c r="AB158" s="40">
        <f t="shared" si="20"/>
        <v>0.223</v>
      </c>
      <c r="AC158" s="33">
        <v>5.19</v>
      </c>
      <c r="AD158" s="40">
        <f t="shared" si="21"/>
        <v>0.158</v>
      </c>
      <c r="AE158" s="65">
        <f t="shared" si="22"/>
        <v>-0.975873827</v>
      </c>
      <c r="AF158" s="67">
        <f t="shared" si="23"/>
        <v>-2.512238414</v>
      </c>
      <c r="AG158" s="68">
        <f t="shared" si="24"/>
        <v>0.102</v>
      </c>
      <c r="AH158" s="33">
        <v>16.72</v>
      </c>
      <c r="AI158" s="34">
        <f t="shared" si="25"/>
        <v>0.404</v>
      </c>
      <c r="AJ158" s="65">
        <f t="shared" si="26"/>
        <v>-0.3366932035</v>
      </c>
      <c r="AK158" s="33">
        <v>95.93</v>
      </c>
      <c r="AL158" s="34">
        <f t="shared" si="27"/>
        <v>0.686</v>
      </c>
      <c r="AM158" s="65">
        <f t="shared" si="28"/>
        <v>0.5594525608</v>
      </c>
      <c r="AN158" s="36">
        <f t="shared" si="29"/>
        <v>7762.713936</v>
      </c>
      <c r="AO158" s="35">
        <f t="shared" si="30"/>
        <v>-0.01418825811</v>
      </c>
      <c r="AP158" s="69">
        <f t="shared" si="31"/>
        <v>0.475</v>
      </c>
      <c r="AQ158" s="33">
        <v>16.21</v>
      </c>
      <c r="AR158" s="34">
        <f t="shared" si="32"/>
        <v>0.288</v>
      </c>
      <c r="AS158" s="65">
        <f t="shared" si="33"/>
        <v>-0.5713441057</v>
      </c>
      <c r="AT158" s="42">
        <v>75.87</v>
      </c>
      <c r="AU158" s="34">
        <f t="shared" si="34"/>
        <v>0.571</v>
      </c>
      <c r="AV158" s="65">
        <f t="shared" si="35"/>
        <v>0.2394683963</v>
      </c>
      <c r="AW158" s="36">
        <f t="shared" si="36"/>
        <v>6257.051923</v>
      </c>
      <c r="AX158" s="35">
        <f t="shared" si="37"/>
        <v>-0.1227154745</v>
      </c>
      <c r="AY158" s="69">
        <f t="shared" si="38"/>
        <v>0.435</v>
      </c>
      <c r="AZ158" s="33">
        <v>5.27</v>
      </c>
      <c r="BA158" s="34">
        <f t="shared" si="39"/>
        <v>0.398</v>
      </c>
      <c r="BB158" s="65">
        <f t="shared" si="40"/>
        <v>-0.3486743015</v>
      </c>
      <c r="BC158" s="33">
        <v>58.06</v>
      </c>
      <c r="BD158" s="34">
        <f t="shared" si="41"/>
        <v>0.862</v>
      </c>
      <c r="BE158" s="65">
        <f t="shared" si="42"/>
        <v>1.008277188</v>
      </c>
      <c r="BF158" s="36">
        <f t="shared" si="43"/>
        <v>4063.145509</v>
      </c>
      <c r="BG158" s="35">
        <f t="shared" si="44"/>
        <v>0.4967487306</v>
      </c>
      <c r="BH158" s="69">
        <f t="shared" si="45"/>
        <v>0.675</v>
      </c>
      <c r="BI158" s="33">
        <v>7.48</v>
      </c>
      <c r="BJ158" s="34">
        <f t="shared" si="46"/>
        <v>0.404</v>
      </c>
      <c r="BK158" s="65">
        <f t="shared" si="47"/>
        <v>-0.3235974401</v>
      </c>
      <c r="BL158" s="33">
        <v>71.97</v>
      </c>
      <c r="BM158" s="34">
        <f t="shared" si="48"/>
        <v>0.706</v>
      </c>
      <c r="BN158" s="65">
        <f t="shared" si="49"/>
        <v>0.542030617</v>
      </c>
      <c r="BO158" s="36">
        <f t="shared" si="50"/>
        <v>5602.756414</v>
      </c>
      <c r="BP158" s="35">
        <f t="shared" si="51"/>
        <v>0.1566797916</v>
      </c>
      <c r="BQ158" s="69">
        <f t="shared" si="52"/>
        <v>0.559</v>
      </c>
      <c r="BR158" s="70">
        <f t="shared" si="53"/>
        <v>0.5165247896</v>
      </c>
      <c r="BS158" s="71">
        <f t="shared" si="54"/>
        <v>0.568</v>
      </c>
      <c r="BT158" s="45"/>
    </row>
    <row r="159">
      <c r="A159" s="28">
        <v>2025.0</v>
      </c>
      <c r="B159" s="29" t="s">
        <v>263</v>
      </c>
      <c r="C159" s="29" t="s">
        <v>5</v>
      </c>
      <c r="D159" s="30">
        <f t="array" ref="D159">INDEX(
  TP!C:C,
  MATCH(
    1,
    (TP!A:A = A159) * (TP!B:B = C159),
    0
  )
)
</f>
        <v>45.69</v>
      </c>
      <c r="E159" s="64">
        <f t="shared" si="61"/>
        <v>-0.2495980079</v>
      </c>
      <c r="F159" s="32">
        <f t="shared" si="2"/>
        <v>0.458</v>
      </c>
      <c r="G159" s="33">
        <v>3.93</v>
      </c>
      <c r="H159" s="34">
        <f t="shared" si="3"/>
        <v>0.136</v>
      </c>
      <c r="I159" s="65">
        <f t="shared" si="4"/>
        <v>-1.020609691</v>
      </c>
      <c r="J159" s="66">
        <f t="shared" si="55"/>
        <v>3.34161578</v>
      </c>
      <c r="K159" s="34">
        <f t="shared" si="6"/>
        <v>0.071</v>
      </c>
      <c r="L159" s="65">
        <f t="shared" si="7"/>
        <v>-1.357955108</v>
      </c>
      <c r="M159" s="33">
        <v>72.6</v>
      </c>
      <c r="N159" s="34">
        <f t="shared" si="8"/>
        <v>0.873</v>
      </c>
      <c r="O159" s="65">
        <f t="shared" si="9"/>
        <v>1.160540552</v>
      </c>
      <c r="P159" s="36">
        <f t="shared" si="10"/>
        <v>4509.332574</v>
      </c>
      <c r="Q159" s="65">
        <f t="shared" si="11"/>
        <v>-0.6721716449</v>
      </c>
      <c r="R159" s="40">
        <f t="shared" si="12"/>
        <v>0.257</v>
      </c>
      <c r="S159" s="33">
        <v>8.07</v>
      </c>
      <c r="T159" s="66">
        <f t="shared" si="13"/>
        <v>6.861791182</v>
      </c>
      <c r="U159" s="34">
        <f t="shared" si="14"/>
        <v>0.997</v>
      </c>
      <c r="V159" s="65">
        <f t="shared" si="15"/>
        <v>3.77467528</v>
      </c>
      <c r="W159" s="33">
        <v>69.33</v>
      </c>
      <c r="X159" s="34">
        <f t="shared" si="16"/>
        <v>0.898</v>
      </c>
      <c r="Y159" s="65">
        <f t="shared" si="17"/>
        <v>1.222411504</v>
      </c>
      <c r="Z159" s="36">
        <f t="shared" si="18"/>
        <v>6911.915373</v>
      </c>
      <c r="AA159" s="35">
        <f t="shared" si="19"/>
        <v>2.30911404</v>
      </c>
      <c r="AB159" s="40">
        <f t="shared" si="20"/>
        <v>1</v>
      </c>
      <c r="AC159" s="33">
        <v>7.31</v>
      </c>
      <c r="AD159" s="40">
        <f t="shared" si="21"/>
        <v>0.782</v>
      </c>
      <c r="AE159" s="65">
        <f t="shared" si="22"/>
        <v>0.7217491816</v>
      </c>
      <c r="AF159" s="67">
        <f t="shared" si="23"/>
        <v>2.358691577</v>
      </c>
      <c r="AG159" s="68">
        <f t="shared" si="24"/>
        <v>0.884</v>
      </c>
      <c r="AH159" s="33">
        <v>14.96</v>
      </c>
      <c r="AI159" s="34">
        <f t="shared" si="25"/>
        <v>0.22</v>
      </c>
      <c r="AJ159" s="65">
        <f t="shared" si="26"/>
        <v>-0.6765247359</v>
      </c>
      <c r="AK159" s="33">
        <v>90.65</v>
      </c>
      <c r="AL159" s="34">
        <f t="shared" si="27"/>
        <v>0.124</v>
      </c>
      <c r="AM159" s="65">
        <f t="shared" si="28"/>
        <v>-1.002577856</v>
      </c>
      <c r="AN159" s="36">
        <f t="shared" si="29"/>
        <v>7068.520476</v>
      </c>
      <c r="AO159" s="35">
        <f t="shared" si="30"/>
        <v>-0.7531970137</v>
      </c>
      <c r="AP159" s="69">
        <f t="shared" si="31"/>
        <v>0.167</v>
      </c>
      <c r="AQ159" s="33">
        <v>15.44</v>
      </c>
      <c r="AR159" s="34">
        <f t="shared" si="32"/>
        <v>0.212</v>
      </c>
      <c r="AS159" s="65">
        <f t="shared" si="33"/>
        <v>-0.8000440593</v>
      </c>
      <c r="AT159" s="33">
        <v>72.13</v>
      </c>
      <c r="AU159" s="34">
        <f t="shared" si="34"/>
        <v>0.316</v>
      </c>
      <c r="AV159" s="65">
        <f t="shared" si="35"/>
        <v>-0.3992519014</v>
      </c>
      <c r="AW159" s="36">
        <f t="shared" si="36"/>
        <v>5852.920768</v>
      </c>
      <c r="AX159" s="35">
        <f t="shared" si="37"/>
        <v>-0.6930404436</v>
      </c>
      <c r="AY159" s="69">
        <f t="shared" si="38"/>
        <v>0.223</v>
      </c>
      <c r="AZ159" s="33">
        <v>3.77</v>
      </c>
      <c r="BA159" s="34">
        <f t="shared" si="39"/>
        <v>0.107</v>
      </c>
      <c r="BB159" s="65">
        <f t="shared" si="40"/>
        <v>-1.139495775</v>
      </c>
      <c r="BC159" s="33">
        <v>55.71</v>
      </c>
      <c r="BD159" s="34">
        <f t="shared" si="41"/>
        <v>0.737</v>
      </c>
      <c r="BE159" s="65">
        <f t="shared" si="42"/>
        <v>0.6868575302</v>
      </c>
      <c r="BF159" s="36">
        <f t="shared" si="43"/>
        <v>3317.997354</v>
      </c>
      <c r="BG159" s="35">
        <f t="shared" si="44"/>
        <v>-0.4603245084</v>
      </c>
      <c r="BH159" s="69">
        <f t="shared" si="45"/>
        <v>0.308</v>
      </c>
      <c r="BI159" s="33">
        <v>6.67</v>
      </c>
      <c r="BJ159" s="34">
        <f t="shared" si="46"/>
        <v>0.223</v>
      </c>
      <c r="BK159" s="65">
        <f t="shared" si="47"/>
        <v>-0.7760673837</v>
      </c>
      <c r="BL159" s="33">
        <v>65.32</v>
      </c>
      <c r="BM159" s="34">
        <f t="shared" si="48"/>
        <v>0.302</v>
      </c>
      <c r="BN159" s="65">
        <f t="shared" si="49"/>
        <v>-0.4678494056</v>
      </c>
      <c r="BO159" s="36">
        <f t="shared" si="50"/>
        <v>4846.252764</v>
      </c>
      <c r="BP159" s="35">
        <f t="shared" si="51"/>
        <v>-0.7017276188</v>
      </c>
      <c r="BQ159" s="69">
        <f t="shared" si="52"/>
        <v>0.226</v>
      </c>
      <c r="BR159" s="70">
        <f t="shared" si="53"/>
        <v>-2.608289585</v>
      </c>
      <c r="BS159" s="71">
        <f t="shared" si="54"/>
        <v>0.172</v>
      </c>
    </row>
    <row r="160">
      <c r="A160" s="28">
        <v>2025.0</v>
      </c>
      <c r="B160" s="29" t="s">
        <v>259</v>
      </c>
      <c r="C160" s="29" t="s">
        <v>5</v>
      </c>
      <c r="D160" s="30">
        <f t="array" ref="D160">INDEX(
  TP!C:C,
  MATCH(
    1,
    (TP!A:A = A160) * (TP!B:B = C160),
    0
  )
)
</f>
        <v>45.69</v>
      </c>
      <c r="E160" s="64">
        <f t="shared" si="61"/>
        <v>-0.5222853462</v>
      </c>
      <c r="F160" s="32">
        <f t="shared" si="2"/>
        <v>0.421</v>
      </c>
      <c r="G160" s="33">
        <v>5.75</v>
      </c>
      <c r="H160" s="34">
        <f t="shared" si="3"/>
        <v>0.653</v>
      </c>
      <c r="I160" s="65">
        <f t="shared" si="4"/>
        <v>0.2947496033</v>
      </c>
      <c r="J160" s="66">
        <f t="shared" si="55"/>
        <v>4.889132503</v>
      </c>
      <c r="K160" s="34">
        <f t="shared" si="6"/>
        <v>0.408</v>
      </c>
      <c r="L160" s="65">
        <f t="shared" si="7"/>
        <v>-0.2837417452</v>
      </c>
      <c r="M160" s="33">
        <v>69.82</v>
      </c>
      <c r="N160" s="34">
        <f t="shared" si="8"/>
        <v>0.774</v>
      </c>
      <c r="O160" s="65">
        <f t="shared" si="9"/>
        <v>0.6746062333</v>
      </c>
      <c r="P160" s="36">
        <f t="shared" si="10"/>
        <v>5237.111915</v>
      </c>
      <c r="Q160" s="65">
        <f t="shared" si="11"/>
        <v>0.2428285442</v>
      </c>
      <c r="R160" s="40">
        <f t="shared" si="12"/>
        <v>0.593</v>
      </c>
      <c r="S160" s="33">
        <v>5.07</v>
      </c>
      <c r="T160" s="66">
        <f t="shared" si="13"/>
        <v>4.310939441</v>
      </c>
      <c r="U160" s="34">
        <f t="shared" si="14"/>
        <v>0.692</v>
      </c>
      <c r="V160" s="65">
        <f t="shared" si="15"/>
        <v>1.122013615</v>
      </c>
      <c r="W160" s="33">
        <v>61.07</v>
      </c>
      <c r="X160" s="34">
        <f t="shared" si="16"/>
        <v>0.585</v>
      </c>
      <c r="Y160" s="65">
        <f t="shared" si="17"/>
        <v>0.2743377489</v>
      </c>
      <c r="Z160" s="36">
        <f t="shared" si="18"/>
        <v>4930.259178</v>
      </c>
      <c r="AA160" s="35">
        <f t="shared" si="19"/>
        <v>0.4960983219</v>
      </c>
      <c r="AB160" s="40">
        <f t="shared" si="20"/>
        <v>0.672</v>
      </c>
      <c r="AC160" s="33">
        <v>5.08</v>
      </c>
      <c r="AD160" s="40">
        <f t="shared" si="21"/>
        <v>0.127</v>
      </c>
      <c r="AE160" s="65">
        <f t="shared" si="22"/>
        <v>-1.06395804</v>
      </c>
      <c r="AF160" s="67">
        <f t="shared" si="23"/>
        <v>-0.3250311737</v>
      </c>
      <c r="AG160" s="68">
        <f t="shared" si="24"/>
        <v>0.432</v>
      </c>
      <c r="AH160" s="33">
        <v>12.36</v>
      </c>
      <c r="AI160" s="34">
        <f t="shared" si="25"/>
        <v>0.085</v>
      </c>
      <c r="AJ160" s="65">
        <f t="shared" si="26"/>
        <v>-1.178548591</v>
      </c>
      <c r="AK160" s="33">
        <v>90.08</v>
      </c>
      <c r="AL160" s="34">
        <f t="shared" si="27"/>
        <v>0.11</v>
      </c>
      <c r="AM160" s="65">
        <f t="shared" si="28"/>
        <v>-1.17120614</v>
      </c>
      <c r="AN160" s="36">
        <f t="shared" si="29"/>
        <v>6573.176976</v>
      </c>
      <c r="AO160" s="35">
        <f t="shared" si="30"/>
        <v>-1.28051858</v>
      </c>
      <c r="AP160" s="69">
        <f t="shared" si="31"/>
        <v>0.076</v>
      </c>
      <c r="AQ160" s="33">
        <v>19.91</v>
      </c>
      <c r="AR160" s="34">
        <f t="shared" si="32"/>
        <v>0.718</v>
      </c>
      <c r="AS160" s="65">
        <f t="shared" si="33"/>
        <v>0.5276037231</v>
      </c>
      <c r="AT160" s="42">
        <v>71.11</v>
      </c>
      <c r="AU160" s="34">
        <f t="shared" si="34"/>
        <v>0.257</v>
      </c>
      <c r="AV160" s="65">
        <f t="shared" si="35"/>
        <v>-0.5734483463</v>
      </c>
      <c r="AW160" s="36">
        <f t="shared" si="36"/>
        <v>6265.839723</v>
      </c>
      <c r="AX160" s="35">
        <f t="shared" si="37"/>
        <v>-0.1103138038</v>
      </c>
      <c r="AY160" s="69">
        <f t="shared" si="38"/>
        <v>0.441</v>
      </c>
      <c r="AZ160" s="33">
        <v>7.01</v>
      </c>
      <c r="BA160" s="34">
        <f t="shared" si="39"/>
        <v>0.743</v>
      </c>
      <c r="BB160" s="65">
        <f t="shared" si="40"/>
        <v>0.5686786077</v>
      </c>
      <c r="BC160" s="33">
        <v>44.66</v>
      </c>
      <c r="BD160" s="34">
        <f t="shared" si="41"/>
        <v>0.186</v>
      </c>
      <c r="BE160" s="65">
        <f t="shared" si="42"/>
        <v>-0.8244987321</v>
      </c>
      <c r="BF160" s="36">
        <f t="shared" si="43"/>
        <v>3542.352941</v>
      </c>
      <c r="BG160" s="35">
        <f t="shared" si="44"/>
        <v>-0.1721607021</v>
      </c>
      <c r="BH160" s="69">
        <f t="shared" si="45"/>
        <v>0.424</v>
      </c>
      <c r="BI160" s="33">
        <v>9.97</v>
      </c>
      <c r="BJ160" s="34">
        <f t="shared" si="46"/>
        <v>0.856</v>
      </c>
      <c r="BK160" s="65">
        <f t="shared" si="47"/>
        <v>1.067328683</v>
      </c>
      <c r="BL160" s="33">
        <v>76.45</v>
      </c>
      <c r="BM160" s="34">
        <f t="shared" si="48"/>
        <v>0.895</v>
      </c>
      <c r="BN160" s="65">
        <f t="shared" si="49"/>
        <v>1.222370843</v>
      </c>
      <c r="BO160" s="36">
        <f t="shared" si="50"/>
        <v>6668.285006</v>
      </c>
      <c r="BP160" s="35">
        <f t="shared" si="51"/>
        <v>1.365738914</v>
      </c>
      <c r="BQ160" s="69">
        <f t="shared" si="52"/>
        <v>0.927</v>
      </c>
      <c r="BR160" s="70">
        <f t="shared" si="53"/>
        <v>-0.1972541725</v>
      </c>
      <c r="BS160" s="71">
        <f t="shared" si="54"/>
        <v>0.446</v>
      </c>
    </row>
    <row r="161">
      <c r="A161" s="28">
        <v>2025.0</v>
      </c>
      <c r="B161" s="29" t="s">
        <v>262</v>
      </c>
      <c r="C161" s="29" t="s">
        <v>5</v>
      </c>
      <c r="D161" s="30">
        <f t="array" ref="D161">INDEX(
  TP!C:C,
  MATCH(
    1,
    (TP!A:A = A161) * (TP!B:B = C161),
    0
  )
)
</f>
        <v>45.69</v>
      </c>
      <c r="E161" s="64">
        <f t="shared" si="61"/>
        <v>-2.113887447</v>
      </c>
      <c r="F161" s="32">
        <f t="shared" si="2"/>
        <v>0.288</v>
      </c>
      <c r="G161" s="33">
        <v>4.16</v>
      </c>
      <c r="H161" s="34">
        <f t="shared" si="3"/>
        <v>0.192</v>
      </c>
      <c r="I161" s="65">
        <f t="shared" si="4"/>
        <v>-0.8543829673</v>
      </c>
      <c r="J161" s="66">
        <f t="shared" si="55"/>
        <v>3.53718108</v>
      </c>
      <c r="K161" s="34">
        <f t="shared" si="6"/>
        <v>0.102</v>
      </c>
      <c r="L161" s="65">
        <f t="shared" si="7"/>
        <v>-1.222202869</v>
      </c>
      <c r="M161" s="33">
        <v>51.47</v>
      </c>
      <c r="N161" s="34">
        <f t="shared" si="8"/>
        <v>0.006</v>
      </c>
      <c r="O161" s="65">
        <f t="shared" si="9"/>
        <v>-2.532909865</v>
      </c>
      <c r="P161" s="36">
        <f t="shared" si="10"/>
        <v>3292.838771</v>
      </c>
      <c r="Q161" s="65">
        <f t="shared" si="11"/>
        <v>-2.20160783</v>
      </c>
      <c r="R161" s="40">
        <f t="shared" si="12"/>
        <v>0.011</v>
      </c>
      <c r="S161" s="33">
        <v>4.65</v>
      </c>
      <c r="T161" s="66">
        <f t="shared" si="13"/>
        <v>3.953820198</v>
      </c>
      <c r="U161" s="34">
        <f t="shared" si="14"/>
        <v>0.613</v>
      </c>
      <c r="V161" s="65">
        <f t="shared" si="15"/>
        <v>0.7506409821</v>
      </c>
      <c r="W161" s="33">
        <v>68.42</v>
      </c>
      <c r="X161" s="34">
        <f t="shared" si="16"/>
        <v>0.864</v>
      </c>
      <c r="Y161" s="65">
        <f t="shared" si="17"/>
        <v>1.1179627</v>
      </c>
      <c r="Z161" s="36">
        <f t="shared" si="18"/>
        <v>5293.363548</v>
      </c>
      <c r="AA161" s="35">
        <f t="shared" si="19"/>
        <v>0.8283022291</v>
      </c>
      <c r="AB161" s="40">
        <f t="shared" si="20"/>
        <v>0.78</v>
      </c>
      <c r="AC161" s="33">
        <v>6.6</v>
      </c>
      <c r="AD161" s="40">
        <f t="shared" si="21"/>
        <v>0.596</v>
      </c>
      <c r="AE161" s="65">
        <f t="shared" si="22"/>
        <v>0.1532056268</v>
      </c>
      <c r="AF161" s="67">
        <f t="shared" si="23"/>
        <v>-1.220099974</v>
      </c>
      <c r="AG161" s="68">
        <f t="shared" si="24"/>
        <v>0.249</v>
      </c>
      <c r="AH161" s="33">
        <v>15.97</v>
      </c>
      <c r="AI161" s="34">
        <f t="shared" si="25"/>
        <v>0.331</v>
      </c>
      <c r="AJ161" s="65">
        <f t="shared" si="26"/>
        <v>-0.481507777</v>
      </c>
      <c r="AK161" s="33">
        <v>96.93</v>
      </c>
      <c r="AL161" s="34">
        <f t="shared" si="27"/>
        <v>0.856</v>
      </c>
      <c r="AM161" s="65">
        <f t="shared" si="28"/>
        <v>0.855291655</v>
      </c>
      <c r="AN161" s="36">
        <f t="shared" si="29"/>
        <v>7725.634987</v>
      </c>
      <c r="AO161" s="35">
        <f t="shared" si="30"/>
        <v>-0.05366092577</v>
      </c>
      <c r="AP161" s="69">
        <f t="shared" si="31"/>
        <v>0.449</v>
      </c>
      <c r="AQ161" s="33">
        <v>15.05</v>
      </c>
      <c r="AR161" s="34">
        <f t="shared" si="32"/>
        <v>0.169</v>
      </c>
      <c r="AS161" s="65">
        <f t="shared" si="33"/>
        <v>-0.9158791007</v>
      </c>
      <c r="AT161" s="42">
        <v>71.54</v>
      </c>
      <c r="AU161" s="34">
        <f t="shared" si="34"/>
        <v>0.28</v>
      </c>
      <c r="AV161" s="65">
        <f t="shared" si="35"/>
        <v>-0.5000125901</v>
      </c>
      <c r="AW161" s="36">
        <f t="shared" si="36"/>
        <v>5755.26551</v>
      </c>
      <c r="AX161" s="35">
        <f t="shared" si="37"/>
        <v>-0.8308551886</v>
      </c>
      <c r="AY161" s="69">
        <f t="shared" si="38"/>
        <v>0.175</v>
      </c>
      <c r="AZ161" s="33">
        <v>5.08</v>
      </c>
      <c r="BA161" s="34">
        <f t="shared" si="39"/>
        <v>0.359</v>
      </c>
      <c r="BB161" s="65">
        <f t="shared" si="40"/>
        <v>-0.4488450214</v>
      </c>
      <c r="BC161" s="33">
        <v>54.22</v>
      </c>
      <c r="BD161" s="34">
        <f t="shared" si="41"/>
        <v>0.65</v>
      </c>
      <c r="BE161" s="65">
        <f t="shared" si="42"/>
        <v>0.4830637898</v>
      </c>
      <c r="BF161" s="36">
        <f t="shared" si="43"/>
        <v>3730.812487</v>
      </c>
      <c r="BG161" s="35">
        <f t="shared" si="44"/>
        <v>0.06989799003</v>
      </c>
      <c r="BH161" s="69">
        <f t="shared" si="45"/>
        <v>0.517</v>
      </c>
      <c r="BI161" s="33">
        <v>7.53</v>
      </c>
      <c r="BJ161" s="34">
        <f t="shared" si="46"/>
        <v>0.412</v>
      </c>
      <c r="BK161" s="65">
        <f t="shared" si="47"/>
        <v>-0.2956671967</v>
      </c>
      <c r="BL161" s="33">
        <v>69.11</v>
      </c>
      <c r="BM161" s="34">
        <f t="shared" si="48"/>
        <v>0.528</v>
      </c>
      <c r="BN161" s="65">
        <f t="shared" si="49"/>
        <v>0.1077062764</v>
      </c>
      <c r="BO161" s="36">
        <f t="shared" si="50"/>
        <v>5394.905535</v>
      </c>
      <c r="BP161" s="35">
        <f t="shared" si="51"/>
        <v>-0.07916934857</v>
      </c>
      <c r="BQ161" s="69">
        <f t="shared" si="52"/>
        <v>0.477</v>
      </c>
      <c r="BR161" s="70">
        <f t="shared" si="53"/>
        <v>-0.893787473</v>
      </c>
      <c r="BS161" s="71">
        <f t="shared" si="54"/>
        <v>0.342</v>
      </c>
      <c r="BT161" s="45"/>
    </row>
    <row r="162">
      <c r="A162" s="28">
        <v>2025.0</v>
      </c>
      <c r="B162" s="29" t="s">
        <v>261</v>
      </c>
      <c r="C162" s="29" t="s">
        <v>5</v>
      </c>
      <c r="D162" s="30">
        <f t="array" ref="D162">INDEX(
  TP!C:C,
  MATCH(
    1,
    (TP!A:A = A162) * (TP!B:B = C162),
    0
  )
)
</f>
        <v>45.69</v>
      </c>
      <c r="E162" s="64">
        <f t="shared" si="61"/>
        <v>-2.82801935</v>
      </c>
      <c r="F162" s="32">
        <f t="shared" si="2"/>
        <v>0.223</v>
      </c>
      <c r="G162" s="33">
        <v>3.87</v>
      </c>
      <c r="H162" s="34">
        <f t="shared" si="3"/>
        <v>0.13</v>
      </c>
      <c r="I162" s="65">
        <f t="shared" si="4"/>
        <v>-1.063973185</v>
      </c>
      <c r="J162" s="66">
        <f t="shared" si="55"/>
        <v>3.290598745</v>
      </c>
      <c r="K162" s="34">
        <f t="shared" si="6"/>
        <v>0.059</v>
      </c>
      <c r="L162" s="65">
        <f t="shared" si="7"/>
        <v>-1.393368735</v>
      </c>
      <c r="M162" s="33">
        <v>66.67</v>
      </c>
      <c r="N162" s="34">
        <f t="shared" si="8"/>
        <v>0.54</v>
      </c>
      <c r="O162" s="65">
        <f t="shared" si="9"/>
        <v>0.1239972029</v>
      </c>
      <c r="P162" s="36">
        <f t="shared" si="10"/>
        <v>4107.670639</v>
      </c>
      <c r="Q162" s="65">
        <f t="shared" si="11"/>
        <v>-1.177160898</v>
      </c>
      <c r="R162" s="40">
        <f t="shared" si="12"/>
        <v>0.096</v>
      </c>
      <c r="S162" s="33">
        <v>5.23</v>
      </c>
      <c r="T162" s="66">
        <f t="shared" si="13"/>
        <v>4.446984868</v>
      </c>
      <c r="U162" s="34">
        <f t="shared" si="14"/>
        <v>0.732</v>
      </c>
      <c r="V162" s="65">
        <f t="shared" si="15"/>
        <v>1.263488904</v>
      </c>
      <c r="W162" s="33">
        <v>64.2</v>
      </c>
      <c r="X162" s="34">
        <f t="shared" si="16"/>
        <v>0.723</v>
      </c>
      <c r="Y162" s="65">
        <f t="shared" si="17"/>
        <v>0.6335957215</v>
      </c>
      <c r="Z162" s="36">
        <f t="shared" si="18"/>
        <v>5261.458832</v>
      </c>
      <c r="AA162" s="35">
        <f t="shared" si="19"/>
        <v>0.7991126292</v>
      </c>
      <c r="AB162" s="40">
        <f t="shared" si="20"/>
        <v>0.777</v>
      </c>
      <c r="AC162" s="33">
        <v>5.09</v>
      </c>
      <c r="AD162" s="40">
        <f t="shared" si="21"/>
        <v>0.13</v>
      </c>
      <c r="AE162" s="65">
        <f t="shared" si="22"/>
        <v>-1.055950384</v>
      </c>
      <c r="AF162" s="67">
        <f t="shared" si="23"/>
        <v>-1.433998653</v>
      </c>
      <c r="AG162" s="68">
        <f t="shared" si="24"/>
        <v>0.218</v>
      </c>
      <c r="AH162" s="33">
        <v>12.49</v>
      </c>
      <c r="AI162" s="34">
        <f t="shared" si="25"/>
        <v>0.09</v>
      </c>
      <c r="AJ162" s="65">
        <f t="shared" si="26"/>
        <v>-1.153447398</v>
      </c>
      <c r="AK162" s="33">
        <v>93.02</v>
      </c>
      <c r="AL162" s="34">
        <f t="shared" si="27"/>
        <v>0.271</v>
      </c>
      <c r="AM162" s="65">
        <f t="shared" si="28"/>
        <v>-0.3014392032</v>
      </c>
      <c r="AN162" s="36">
        <f t="shared" si="29"/>
        <v>6813.065803</v>
      </c>
      <c r="AO162" s="35">
        <f t="shared" si="30"/>
        <v>-1.025143165</v>
      </c>
      <c r="AP162" s="69">
        <f t="shared" si="31"/>
        <v>0.113</v>
      </c>
      <c r="AQ162" s="33">
        <v>17.26</v>
      </c>
      <c r="AR162" s="34">
        <f t="shared" si="32"/>
        <v>0.401</v>
      </c>
      <c r="AS162" s="65">
        <f t="shared" si="33"/>
        <v>-0.2594805326</v>
      </c>
      <c r="AT162" s="42">
        <v>73.27</v>
      </c>
      <c r="AU162" s="34">
        <f t="shared" si="34"/>
        <v>0.387</v>
      </c>
      <c r="AV162" s="65">
        <f t="shared" si="35"/>
        <v>-0.2045617572</v>
      </c>
      <c r="AW162" s="36">
        <f t="shared" si="36"/>
        <v>6168.391348</v>
      </c>
      <c r="AX162" s="35">
        <f t="shared" si="37"/>
        <v>-0.2478365877</v>
      </c>
      <c r="AY162" s="69">
        <f t="shared" si="38"/>
        <v>0.384</v>
      </c>
      <c r="AZ162" s="33">
        <v>5.94</v>
      </c>
      <c r="BA162" s="34">
        <f t="shared" si="39"/>
        <v>0.523</v>
      </c>
      <c r="BB162" s="65">
        <f t="shared" si="40"/>
        <v>0.004559289997</v>
      </c>
      <c r="BC162" s="33">
        <v>44.02</v>
      </c>
      <c r="BD162" s="34">
        <f t="shared" si="41"/>
        <v>0.167</v>
      </c>
      <c r="BE162" s="65">
        <f t="shared" si="42"/>
        <v>-0.9120342984</v>
      </c>
      <c r="BF162" s="36">
        <f t="shared" si="43"/>
        <v>3250.969438</v>
      </c>
      <c r="BG162" s="35">
        <f t="shared" si="44"/>
        <v>-0.5464156086</v>
      </c>
      <c r="BH162" s="69">
        <f t="shared" si="45"/>
        <v>0.271</v>
      </c>
      <c r="BI162" s="33">
        <v>8.0</v>
      </c>
      <c r="BJ162" s="34">
        <f t="shared" si="46"/>
        <v>0.52</v>
      </c>
      <c r="BK162" s="65">
        <f t="shared" si="47"/>
        <v>-0.03312290841</v>
      </c>
      <c r="BL162" s="33">
        <v>72.98</v>
      </c>
      <c r="BM162" s="34">
        <f t="shared" si="48"/>
        <v>0.751</v>
      </c>
      <c r="BN162" s="65">
        <f t="shared" si="49"/>
        <v>0.6954108911</v>
      </c>
      <c r="BO162" s="36">
        <f t="shared" si="50"/>
        <v>5839.553825</v>
      </c>
      <c r="BP162" s="35">
        <f t="shared" si="51"/>
        <v>0.4253746647</v>
      </c>
      <c r="BQ162" s="69">
        <f t="shared" si="52"/>
        <v>0.641</v>
      </c>
      <c r="BR162" s="70">
        <f t="shared" si="53"/>
        <v>-1.394020697</v>
      </c>
      <c r="BS162" s="71">
        <f t="shared" si="54"/>
        <v>0.282</v>
      </c>
    </row>
    <row r="163">
      <c r="A163" s="28">
        <v>2022.0</v>
      </c>
      <c r="B163" s="29" t="s">
        <v>171</v>
      </c>
      <c r="C163" s="29" t="s">
        <v>6</v>
      </c>
      <c r="D163" s="30">
        <f t="array" ref="D163">INDEX(
  TP!C:C,
  MATCH(
    1,
    (TP!A:A = A163) * (TP!B:B = C163),
    0
  )
)
</f>
        <v>50.62</v>
      </c>
      <c r="E163" s="64">
        <f t="shared" si="61"/>
        <v>4.355282499</v>
      </c>
      <c r="F163" s="32">
        <f t="shared" si="2"/>
        <v>0.881</v>
      </c>
      <c r="G163" s="33">
        <v>4.97</v>
      </c>
      <c r="H163" s="34">
        <f t="shared" si="3"/>
        <v>0.421</v>
      </c>
      <c r="I163" s="65">
        <f t="shared" si="4"/>
        <v>-0.2689758087</v>
      </c>
      <c r="J163" s="66">
        <f t="shared" si="55"/>
        <v>5.077832075</v>
      </c>
      <c r="K163" s="34">
        <f t="shared" si="6"/>
        <v>0.476</v>
      </c>
      <c r="L163" s="65">
        <f t="shared" si="7"/>
        <v>-0.1527553726</v>
      </c>
      <c r="M163" s="33">
        <v>70.18</v>
      </c>
      <c r="N163" s="34">
        <f t="shared" si="8"/>
        <v>0.794</v>
      </c>
      <c r="O163" s="65">
        <f t="shared" si="9"/>
        <v>0.7375329797</v>
      </c>
      <c r="P163" s="36">
        <f t="shared" si="10"/>
        <v>5357.751084</v>
      </c>
      <c r="Q163" s="65">
        <f t="shared" si="11"/>
        <v>0.3945020749</v>
      </c>
      <c r="R163" s="40">
        <f t="shared" si="12"/>
        <v>0.678</v>
      </c>
      <c r="S163" s="33">
        <v>5.53</v>
      </c>
      <c r="T163" s="66">
        <f t="shared" si="13"/>
        <v>5.649982168</v>
      </c>
      <c r="U163" s="34">
        <f t="shared" si="14"/>
        <v>0.941</v>
      </c>
      <c r="V163" s="65">
        <f t="shared" si="15"/>
        <v>1.52875507</v>
      </c>
      <c r="W163" s="33">
        <v>61.05</v>
      </c>
      <c r="X163" s="34">
        <f t="shared" si="16"/>
        <v>0.582</v>
      </c>
      <c r="Y163" s="65">
        <f t="shared" si="17"/>
        <v>0.2720421708</v>
      </c>
      <c r="Z163" s="36">
        <f t="shared" si="18"/>
        <v>5592.319227</v>
      </c>
      <c r="AA163" s="35">
        <f t="shared" si="19"/>
        <v>1.101816548</v>
      </c>
      <c r="AB163" s="40">
        <f t="shared" si="20"/>
        <v>0.853</v>
      </c>
      <c r="AC163" s="33">
        <v>7.89</v>
      </c>
      <c r="AD163" s="40">
        <f t="shared" si="21"/>
        <v>0.876</v>
      </c>
      <c r="AE163" s="65">
        <f t="shared" si="22"/>
        <v>1.186193212</v>
      </c>
      <c r="AF163" s="67">
        <f t="shared" si="23"/>
        <v>2.682511835</v>
      </c>
      <c r="AG163" s="68">
        <f t="shared" si="24"/>
        <v>0.91</v>
      </c>
      <c r="AH163" s="33">
        <v>19.55</v>
      </c>
      <c r="AI163" s="34">
        <f t="shared" si="25"/>
        <v>0.647</v>
      </c>
      <c r="AJ163" s="65">
        <f t="shared" si="26"/>
        <v>0.2097404538</v>
      </c>
      <c r="AK163" s="33">
        <v>95.54</v>
      </c>
      <c r="AL163" s="34">
        <f t="shared" si="27"/>
        <v>0.61</v>
      </c>
      <c r="AM163" s="65">
        <f t="shared" si="28"/>
        <v>0.4440753141</v>
      </c>
      <c r="AN163" s="36">
        <f t="shared" si="29"/>
        <v>8129.632795</v>
      </c>
      <c r="AO163" s="35">
        <f t="shared" si="30"/>
        <v>0.3764179128</v>
      </c>
      <c r="AP163" s="69">
        <f t="shared" si="31"/>
        <v>0.641</v>
      </c>
      <c r="AQ163" s="33">
        <v>18.47</v>
      </c>
      <c r="AR163" s="34">
        <f t="shared" si="32"/>
        <v>0.548</v>
      </c>
      <c r="AS163" s="65">
        <f t="shared" si="33"/>
        <v>0.09990510867</v>
      </c>
      <c r="AT163" s="42">
        <v>71.81</v>
      </c>
      <c r="AU163" s="34">
        <f t="shared" si="34"/>
        <v>0.294</v>
      </c>
      <c r="AV163" s="65">
        <f t="shared" si="35"/>
        <v>-0.4539017665</v>
      </c>
      <c r="AW163" s="36">
        <f t="shared" si="36"/>
        <v>6179.01616</v>
      </c>
      <c r="AX163" s="35">
        <f t="shared" si="37"/>
        <v>-0.2328424564</v>
      </c>
      <c r="AY163" s="69">
        <f t="shared" si="38"/>
        <v>0.395</v>
      </c>
      <c r="AZ163" s="33">
        <v>7.8</v>
      </c>
      <c r="BA163" s="34">
        <f t="shared" si="39"/>
        <v>0.836</v>
      </c>
      <c r="BB163" s="65">
        <f t="shared" si="40"/>
        <v>0.985177917</v>
      </c>
      <c r="BC163" s="33">
        <v>52.61</v>
      </c>
      <c r="BD163" s="34">
        <f t="shared" si="41"/>
        <v>0.585</v>
      </c>
      <c r="BE163" s="65">
        <f t="shared" si="42"/>
        <v>0.2628571308</v>
      </c>
      <c r="BF163" s="36">
        <f t="shared" si="43"/>
        <v>4361.577135</v>
      </c>
      <c r="BG163" s="35">
        <f t="shared" si="44"/>
        <v>0.8800562927</v>
      </c>
      <c r="BH163" s="69">
        <f t="shared" si="45"/>
        <v>0.794</v>
      </c>
      <c r="BI163" s="33">
        <v>8.76</v>
      </c>
      <c r="BJ163" s="34">
        <f t="shared" si="46"/>
        <v>0.653</v>
      </c>
      <c r="BK163" s="65">
        <f t="shared" si="47"/>
        <v>0.3914167917</v>
      </c>
      <c r="BL163" s="33">
        <v>72.76</v>
      </c>
      <c r="BM163" s="34">
        <f t="shared" si="48"/>
        <v>0.749</v>
      </c>
      <c r="BN163" s="65">
        <f t="shared" si="49"/>
        <v>0.6620013264</v>
      </c>
      <c r="BO163" s="36">
        <f t="shared" si="50"/>
        <v>6036.754444</v>
      </c>
      <c r="BP163" s="35">
        <f t="shared" si="51"/>
        <v>0.6491389152</v>
      </c>
      <c r="BQ163" s="69">
        <f t="shared" si="52"/>
        <v>0.734</v>
      </c>
      <c r="BR163" s="70">
        <f t="shared" si="53"/>
        <v>1.672770664</v>
      </c>
      <c r="BS163" s="71">
        <f t="shared" si="54"/>
        <v>0.701</v>
      </c>
    </row>
    <row r="164">
      <c r="A164" s="28">
        <v>2022.0</v>
      </c>
      <c r="B164" s="29" t="s">
        <v>214</v>
      </c>
      <c r="C164" s="29" t="s">
        <v>6</v>
      </c>
      <c r="D164" s="30">
        <f t="array" ref="D164">INDEX(
  TP!C:C,
  MATCH(
    1,
    (TP!A:A = A164) * (TP!B:B = C164),
    0
  )
)
</f>
        <v>50.62</v>
      </c>
      <c r="E164" s="64">
        <f t="shared" si="61"/>
        <v>1.459062311</v>
      </c>
      <c r="F164" s="32">
        <f t="shared" si="2"/>
        <v>0.627</v>
      </c>
      <c r="G164" s="33">
        <v>2.72</v>
      </c>
      <c r="H164" s="34">
        <f t="shared" si="3"/>
        <v>0.008</v>
      </c>
      <c r="I164" s="65">
        <f t="shared" si="4"/>
        <v>-1.895106805</v>
      </c>
      <c r="J164" s="66">
        <f t="shared" si="55"/>
        <v>2.779014737</v>
      </c>
      <c r="K164" s="34">
        <f t="shared" si="6"/>
        <v>0.02</v>
      </c>
      <c r="L164" s="65">
        <f t="shared" si="7"/>
        <v>-1.748486305</v>
      </c>
      <c r="M164" s="33">
        <v>65.52</v>
      </c>
      <c r="N164" s="34">
        <f t="shared" si="8"/>
        <v>0.452</v>
      </c>
      <c r="O164" s="65">
        <f t="shared" si="9"/>
        <v>-0.07701879235</v>
      </c>
      <c r="P164" s="36">
        <f t="shared" si="10"/>
        <v>3684.910112</v>
      </c>
      <c r="Q164" s="65">
        <f t="shared" si="11"/>
        <v>-1.708676346</v>
      </c>
      <c r="R164" s="40">
        <f t="shared" si="12"/>
        <v>0.028</v>
      </c>
      <c r="S164" s="33">
        <v>3.18</v>
      </c>
      <c r="T164" s="66">
        <f t="shared" si="13"/>
        <v>3.248995171</v>
      </c>
      <c r="U164" s="34">
        <f t="shared" si="14"/>
        <v>0.331</v>
      </c>
      <c r="V164" s="65">
        <f t="shared" si="15"/>
        <v>-0.5491632337</v>
      </c>
      <c r="W164" s="33">
        <v>67.65</v>
      </c>
      <c r="X164" s="34">
        <f t="shared" si="16"/>
        <v>0.847</v>
      </c>
      <c r="Y164" s="65">
        <f t="shared" si="17"/>
        <v>1.029582944</v>
      </c>
      <c r="Z164" s="36">
        <f t="shared" si="18"/>
        <v>4731.801749</v>
      </c>
      <c r="AA164" s="35">
        <f t="shared" si="19"/>
        <v>0.3145297745</v>
      </c>
      <c r="AB164" s="40">
        <f t="shared" si="20"/>
        <v>0.619</v>
      </c>
      <c r="AC164" s="33">
        <v>7.41</v>
      </c>
      <c r="AD164" s="40">
        <f t="shared" si="21"/>
        <v>0.808</v>
      </c>
      <c r="AE164" s="65">
        <f t="shared" si="22"/>
        <v>0.8018257386</v>
      </c>
      <c r="AF164" s="67">
        <f t="shared" si="23"/>
        <v>-0.592320833</v>
      </c>
      <c r="AG164" s="68">
        <f t="shared" si="24"/>
        <v>0.379</v>
      </c>
      <c r="AH164" s="33">
        <v>14.33</v>
      </c>
      <c r="AI164" s="34">
        <f t="shared" si="25"/>
        <v>0.167</v>
      </c>
      <c r="AJ164" s="65">
        <f t="shared" si="26"/>
        <v>-0.7981689776</v>
      </c>
      <c r="AK164" s="33">
        <v>91.18</v>
      </c>
      <c r="AL164" s="34">
        <f t="shared" si="27"/>
        <v>0.147</v>
      </c>
      <c r="AM164" s="65">
        <f t="shared" si="28"/>
        <v>-0.8457831365</v>
      </c>
      <c r="AN164" s="36">
        <f t="shared" si="29"/>
        <v>7006.47862</v>
      </c>
      <c r="AO164" s="35">
        <f t="shared" si="30"/>
        <v>-0.8192441279</v>
      </c>
      <c r="AP164" s="69">
        <f t="shared" si="31"/>
        <v>0.138</v>
      </c>
      <c r="AQ164" s="33">
        <v>20.04</v>
      </c>
      <c r="AR164" s="34">
        <f t="shared" si="32"/>
        <v>0.734</v>
      </c>
      <c r="AS164" s="65">
        <f t="shared" si="33"/>
        <v>0.5662154036</v>
      </c>
      <c r="AT164" s="42">
        <v>75.23</v>
      </c>
      <c r="AU164" s="34">
        <f t="shared" si="34"/>
        <v>0.511</v>
      </c>
      <c r="AV164" s="65">
        <f t="shared" si="35"/>
        <v>0.1301686662</v>
      </c>
      <c r="AW164" s="36">
        <f t="shared" si="36"/>
        <v>6642.386249</v>
      </c>
      <c r="AX164" s="35">
        <f t="shared" si="37"/>
        <v>0.4210827068</v>
      </c>
      <c r="AY164" s="69">
        <f t="shared" si="38"/>
        <v>0.667</v>
      </c>
      <c r="AZ164" s="33">
        <v>8.66</v>
      </c>
      <c r="BA164" s="34">
        <f t="shared" si="39"/>
        <v>0.915</v>
      </c>
      <c r="BB164" s="65">
        <f t="shared" si="40"/>
        <v>1.438582228</v>
      </c>
      <c r="BC164" s="33">
        <v>55.68</v>
      </c>
      <c r="BD164" s="34">
        <f t="shared" si="41"/>
        <v>0.732</v>
      </c>
      <c r="BE164" s="65">
        <f t="shared" si="42"/>
        <v>0.6827543005</v>
      </c>
      <c r="BF164" s="36">
        <f t="shared" si="43"/>
        <v>4814.006062</v>
      </c>
      <c r="BG164" s="35">
        <f t="shared" si="44"/>
        <v>1.461159012</v>
      </c>
      <c r="BH164" s="69">
        <f t="shared" si="45"/>
        <v>0.935</v>
      </c>
      <c r="BI164" s="33">
        <v>9.69</v>
      </c>
      <c r="BJ164" s="34">
        <f t="shared" si="46"/>
        <v>0.797</v>
      </c>
      <c r="BK164" s="65">
        <f t="shared" si="47"/>
        <v>0.9109193195</v>
      </c>
      <c r="BL164" s="33">
        <v>73.43</v>
      </c>
      <c r="BM164" s="34">
        <f t="shared" si="48"/>
        <v>0.774</v>
      </c>
      <c r="BN164" s="65">
        <f t="shared" si="49"/>
        <v>0.7637486369</v>
      </c>
      <c r="BO164" s="36">
        <f t="shared" si="50"/>
        <v>6335.728238</v>
      </c>
      <c r="BP164" s="35">
        <f t="shared" si="51"/>
        <v>0.9883855536</v>
      </c>
      <c r="BQ164" s="69">
        <f t="shared" si="52"/>
        <v>0.853</v>
      </c>
      <c r="BR164" s="70">
        <f t="shared" si="53"/>
        <v>2.051383144</v>
      </c>
      <c r="BS164" s="71">
        <f t="shared" si="54"/>
        <v>0.746</v>
      </c>
      <c r="BT164" s="45"/>
    </row>
    <row r="165">
      <c r="A165" s="28">
        <v>2022.0</v>
      </c>
      <c r="B165" s="29" t="s">
        <v>236</v>
      </c>
      <c r="C165" s="29" t="s">
        <v>6</v>
      </c>
      <c r="D165" s="30">
        <f t="array" ref="D165">INDEX(
  TP!C:C,
  MATCH(
    1,
    (TP!A:A = A165) * (TP!B:B = C165),
    0
  )
)
</f>
        <v>50.62</v>
      </c>
      <c r="E165" s="64">
        <f t="shared" si="61"/>
        <v>-2.310134183</v>
      </c>
      <c r="F165" s="32">
        <f t="shared" si="2"/>
        <v>0.26</v>
      </c>
      <c r="G165" s="33">
        <v>3.34</v>
      </c>
      <c r="H165" s="34">
        <f t="shared" si="3"/>
        <v>0.062</v>
      </c>
      <c r="I165" s="65">
        <f t="shared" si="4"/>
        <v>-1.447017375</v>
      </c>
      <c r="J165" s="66">
        <f t="shared" si="55"/>
        <v>3.412466626</v>
      </c>
      <c r="K165" s="34">
        <f t="shared" si="6"/>
        <v>0.091</v>
      </c>
      <c r="L165" s="65">
        <f t="shared" si="7"/>
        <v>-1.308773781</v>
      </c>
      <c r="M165" s="33">
        <v>74.36</v>
      </c>
      <c r="N165" s="34">
        <f t="shared" si="8"/>
        <v>0.918</v>
      </c>
      <c r="O165" s="65">
        <f t="shared" si="9"/>
        <v>1.468182423</v>
      </c>
      <c r="P165" s="36">
        <f t="shared" si="10"/>
        <v>4669.569905</v>
      </c>
      <c r="Q165" s="65">
        <f t="shared" si="11"/>
        <v>-0.470713345</v>
      </c>
      <c r="R165" s="40">
        <f t="shared" si="12"/>
        <v>0.299</v>
      </c>
      <c r="S165" s="33">
        <v>3.68</v>
      </c>
      <c r="T165" s="66">
        <f t="shared" si="13"/>
        <v>3.759843468</v>
      </c>
      <c r="U165" s="34">
        <f t="shared" si="14"/>
        <v>0.525</v>
      </c>
      <c r="V165" s="65">
        <f t="shared" si="15"/>
        <v>-0.1070529562</v>
      </c>
      <c r="W165" s="33">
        <v>79.07</v>
      </c>
      <c r="X165" s="34">
        <f t="shared" si="16"/>
        <v>1</v>
      </c>
      <c r="Y165" s="65">
        <f t="shared" si="17"/>
        <v>2.340358038</v>
      </c>
      <c r="Z165" s="36">
        <f t="shared" si="18"/>
        <v>5964.60422</v>
      </c>
      <c r="AA165" s="35">
        <f t="shared" si="19"/>
        <v>1.4424198</v>
      </c>
      <c r="AB165" s="40">
        <f t="shared" si="20"/>
        <v>0.932</v>
      </c>
      <c r="AC165" s="33">
        <v>7.04</v>
      </c>
      <c r="AD165" s="40">
        <f t="shared" si="21"/>
        <v>0.712</v>
      </c>
      <c r="AE165" s="65">
        <f t="shared" si="22"/>
        <v>0.5055424777</v>
      </c>
      <c r="AF165" s="67">
        <f t="shared" si="23"/>
        <v>1.477248932</v>
      </c>
      <c r="AG165" s="68">
        <f t="shared" si="24"/>
        <v>0.785</v>
      </c>
      <c r="AH165" s="33">
        <v>14.9</v>
      </c>
      <c r="AI165" s="34">
        <f t="shared" si="25"/>
        <v>0.212</v>
      </c>
      <c r="AJ165" s="65">
        <f t="shared" si="26"/>
        <v>-0.6881099018</v>
      </c>
      <c r="AK165" s="33">
        <v>93.68</v>
      </c>
      <c r="AL165" s="34">
        <f t="shared" si="27"/>
        <v>0.336</v>
      </c>
      <c r="AM165" s="65">
        <f t="shared" si="28"/>
        <v>-0.1061854011</v>
      </c>
      <c r="AN165" s="36">
        <f t="shared" si="29"/>
        <v>7294.855312</v>
      </c>
      <c r="AO165" s="35">
        <f t="shared" si="30"/>
        <v>-0.5122505989</v>
      </c>
      <c r="AP165" s="69">
        <f t="shared" si="31"/>
        <v>0.243</v>
      </c>
      <c r="AQ165" s="33">
        <v>14.64</v>
      </c>
      <c r="AR165" s="34">
        <f t="shared" si="32"/>
        <v>0.144</v>
      </c>
      <c r="AS165" s="65">
        <f t="shared" si="33"/>
        <v>-1.037654401</v>
      </c>
      <c r="AT165" s="42">
        <v>61.4</v>
      </c>
      <c r="AU165" s="34">
        <f t="shared" si="34"/>
        <v>0.02</v>
      </c>
      <c r="AV165" s="65">
        <f t="shared" si="35"/>
        <v>-2.231730189</v>
      </c>
      <c r="AW165" s="36">
        <f t="shared" si="36"/>
        <v>4893.470887</v>
      </c>
      <c r="AX165" s="35">
        <f t="shared" si="37"/>
        <v>-2.047051923</v>
      </c>
      <c r="AY165" s="69">
        <f t="shared" si="38"/>
        <v>0.034</v>
      </c>
      <c r="AZ165" s="33">
        <v>7.36</v>
      </c>
      <c r="BA165" s="34">
        <f t="shared" si="39"/>
        <v>0.774</v>
      </c>
      <c r="BB165" s="65">
        <f t="shared" si="40"/>
        <v>0.7532036181</v>
      </c>
      <c r="BC165" s="33">
        <v>41.86</v>
      </c>
      <c r="BD165" s="34">
        <f t="shared" si="41"/>
        <v>0.11</v>
      </c>
      <c r="BE165" s="65">
        <f t="shared" si="42"/>
        <v>-1.207466835</v>
      </c>
      <c r="BF165" s="36">
        <f t="shared" si="43"/>
        <v>3388.508342</v>
      </c>
      <c r="BG165" s="35">
        <f t="shared" si="44"/>
        <v>-0.3697597273</v>
      </c>
      <c r="BH165" s="69">
        <f t="shared" si="45"/>
        <v>0.35</v>
      </c>
      <c r="BI165" s="33">
        <v>6.34</v>
      </c>
      <c r="BJ165" s="34">
        <f t="shared" si="46"/>
        <v>0.158</v>
      </c>
      <c r="BK165" s="65">
        <f t="shared" si="47"/>
        <v>-0.9604069903</v>
      </c>
      <c r="BL165" s="33">
        <v>64.86</v>
      </c>
      <c r="BM165" s="34">
        <f t="shared" si="48"/>
        <v>0.28</v>
      </c>
      <c r="BN165" s="65">
        <f t="shared" si="49"/>
        <v>-0.5377057681</v>
      </c>
      <c r="BO165" s="36">
        <f t="shared" si="50"/>
        <v>4708.249105</v>
      </c>
      <c r="BP165" s="35">
        <f t="shared" si="51"/>
        <v>-0.8583208671</v>
      </c>
      <c r="BQ165" s="69">
        <f t="shared" si="52"/>
        <v>0.181</v>
      </c>
      <c r="BR165" s="70">
        <f t="shared" si="53"/>
        <v>-3.787383116</v>
      </c>
      <c r="BS165" s="71">
        <f t="shared" si="54"/>
        <v>0.116</v>
      </c>
      <c r="BT165" s="45"/>
    </row>
    <row r="166">
      <c r="A166" s="28">
        <v>2023.0</v>
      </c>
      <c r="B166" s="29" t="s">
        <v>171</v>
      </c>
      <c r="C166" s="29" t="s">
        <v>6</v>
      </c>
      <c r="D166" s="30">
        <f t="array" ref="D166">INDEX(
  TP!C:C,
  MATCH(
    1,
    (TP!A:A = A166) * (TP!B:B = C166),
    0
  )
)
</f>
        <v>55.32</v>
      </c>
      <c r="E166" s="64">
        <f t="shared" si="61"/>
        <v>5.738571291</v>
      </c>
      <c r="F166" s="32">
        <f t="shared" si="2"/>
        <v>0.952</v>
      </c>
      <c r="G166" s="33">
        <v>4.89</v>
      </c>
      <c r="H166" s="34">
        <f t="shared" si="3"/>
        <v>0.39</v>
      </c>
      <c r="I166" s="65">
        <f t="shared" si="4"/>
        <v>-0.3267937997</v>
      </c>
      <c r="J166" s="66">
        <f t="shared" si="55"/>
        <v>5.790139224</v>
      </c>
      <c r="K166" s="34">
        <f t="shared" si="6"/>
        <v>0.686</v>
      </c>
      <c r="L166" s="65">
        <f t="shared" si="7"/>
        <v>0.3416947662</v>
      </c>
      <c r="M166" s="33">
        <v>68.99</v>
      </c>
      <c r="N166" s="34">
        <f t="shared" si="8"/>
        <v>0.715</v>
      </c>
      <c r="O166" s="65">
        <f t="shared" si="9"/>
        <v>0.5295251237</v>
      </c>
      <c r="P166" s="36">
        <f t="shared" si="10"/>
        <v>5590.343265</v>
      </c>
      <c r="Q166" s="65">
        <f t="shared" si="11"/>
        <v>0.6869284707</v>
      </c>
      <c r="R166" s="40">
        <f t="shared" si="12"/>
        <v>0.774</v>
      </c>
      <c r="S166" s="33">
        <v>5.26</v>
      </c>
      <c r="T166" s="66">
        <f t="shared" si="13"/>
        <v>6.228247918</v>
      </c>
      <c r="U166" s="34">
        <f t="shared" si="14"/>
        <v>0.972</v>
      </c>
      <c r="V166" s="65">
        <f t="shared" si="15"/>
        <v>1.290015521</v>
      </c>
      <c r="W166" s="33">
        <v>69.41</v>
      </c>
      <c r="X166" s="34">
        <f t="shared" si="16"/>
        <v>0.907</v>
      </c>
      <c r="Y166" s="65">
        <f t="shared" si="17"/>
        <v>1.231593816</v>
      </c>
      <c r="Z166" s="36">
        <f t="shared" si="18"/>
        <v>6637.936677</v>
      </c>
      <c r="AA166" s="35">
        <f t="shared" si="19"/>
        <v>2.058451143</v>
      </c>
      <c r="AB166" s="40">
        <f t="shared" si="20"/>
        <v>0.989</v>
      </c>
      <c r="AC166" s="33">
        <v>7.09</v>
      </c>
      <c r="AD166" s="40">
        <f t="shared" si="21"/>
        <v>0.74</v>
      </c>
      <c r="AE166" s="65">
        <f t="shared" si="22"/>
        <v>0.5455807562</v>
      </c>
      <c r="AF166" s="67">
        <f t="shared" si="23"/>
        <v>3.29096037</v>
      </c>
      <c r="AG166" s="68">
        <f t="shared" si="24"/>
        <v>0.958</v>
      </c>
      <c r="AH166" s="33">
        <v>25.94</v>
      </c>
      <c r="AI166" s="34">
        <f t="shared" si="25"/>
        <v>0.924</v>
      </c>
      <c r="AJ166" s="65">
        <f t="shared" si="26"/>
        <v>1.44356062</v>
      </c>
      <c r="AK166" s="33">
        <v>96.54</v>
      </c>
      <c r="AL166" s="34">
        <f t="shared" si="27"/>
        <v>0.794</v>
      </c>
      <c r="AM166" s="65">
        <f t="shared" si="28"/>
        <v>0.7399144083</v>
      </c>
      <c r="AN166" s="36">
        <f t="shared" si="29"/>
        <v>8950.499587</v>
      </c>
      <c r="AO166" s="35">
        <f t="shared" si="30"/>
        <v>1.250277696</v>
      </c>
      <c r="AP166" s="69">
        <f t="shared" si="31"/>
        <v>0.91</v>
      </c>
      <c r="AQ166" s="33">
        <v>21.42</v>
      </c>
      <c r="AR166" s="34">
        <f t="shared" si="32"/>
        <v>0.836</v>
      </c>
      <c r="AS166" s="65">
        <f t="shared" si="33"/>
        <v>0.9760932425</v>
      </c>
      <c r="AT166" s="42">
        <v>70.23</v>
      </c>
      <c r="AU166" s="34">
        <f t="shared" si="34"/>
        <v>0.206</v>
      </c>
      <c r="AV166" s="65">
        <f t="shared" si="35"/>
        <v>-0.7237354752</v>
      </c>
      <c r="AW166" s="36">
        <f t="shared" si="36"/>
        <v>6330.223888</v>
      </c>
      <c r="AX166" s="35">
        <f t="shared" si="37"/>
        <v>-0.01945246713</v>
      </c>
      <c r="AY166" s="69">
        <f t="shared" si="38"/>
        <v>0.486</v>
      </c>
      <c r="AZ166" s="33">
        <v>8.95</v>
      </c>
      <c r="BA166" s="34">
        <f t="shared" si="39"/>
        <v>0.929</v>
      </c>
      <c r="BB166" s="65">
        <f t="shared" si="40"/>
        <v>1.59147438</v>
      </c>
      <c r="BC166" s="33">
        <v>51.21</v>
      </c>
      <c r="BD166" s="34">
        <f t="shared" si="41"/>
        <v>0.523</v>
      </c>
      <c r="BE166" s="65">
        <f t="shared" si="42"/>
        <v>0.07137307949</v>
      </c>
      <c r="BF166" s="36">
        <f t="shared" si="43"/>
        <v>4485.280233</v>
      </c>
      <c r="BG166" s="35">
        <f t="shared" si="44"/>
        <v>1.038941374</v>
      </c>
      <c r="BH166" s="69">
        <f t="shared" si="45"/>
        <v>0.87</v>
      </c>
      <c r="BI166" s="33">
        <v>9.01</v>
      </c>
      <c r="BJ166" s="34">
        <f t="shared" si="46"/>
        <v>0.698</v>
      </c>
      <c r="BK166" s="65">
        <f t="shared" si="47"/>
        <v>0.5310680089</v>
      </c>
      <c r="BL166" s="33">
        <v>67.01</v>
      </c>
      <c r="BM166" s="34">
        <f t="shared" si="48"/>
        <v>0.398</v>
      </c>
      <c r="BN166" s="65">
        <f t="shared" si="49"/>
        <v>-0.2112032044</v>
      </c>
      <c r="BO166" s="36">
        <f t="shared" si="50"/>
        <v>5621.408445</v>
      </c>
      <c r="BP166" s="35">
        <f t="shared" si="51"/>
        <v>0.1778443176</v>
      </c>
      <c r="BQ166" s="69">
        <f t="shared" si="52"/>
        <v>0.568</v>
      </c>
      <c r="BR166" s="70">
        <f t="shared" si="53"/>
        <v>2.447610921</v>
      </c>
      <c r="BS166" s="71">
        <f t="shared" si="54"/>
        <v>0.791</v>
      </c>
      <c r="BT166" s="45"/>
    </row>
    <row r="167">
      <c r="A167" s="28">
        <v>2023.0</v>
      </c>
      <c r="B167" s="29" t="s">
        <v>250</v>
      </c>
      <c r="C167" s="29" t="s">
        <v>6</v>
      </c>
      <c r="D167" s="30">
        <f t="array" ref="D167">INDEX(
  TP!C:C,
  MATCH(
    1,
    (TP!A:A = A167) * (TP!B:B = C167),
    0
  )
)
</f>
        <v>55.32</v>
      </c>
      <c r="E167" s="64">
        <f t="shared" si="61"/>
        <v>4.23650065</v>
      </c>
      <c r="F167" s="32">
        <f t="shared" si="2"/>
        <v>0.873</v>
      </c>
      <c r="G167" s="33">
        <v>4.63</v>
      </c>
      <c r="H167" s="34">
        <f t="shared" si="3"/>
        <v>0.314</v>
      </c>
      <c r="I167" s="65">
        <f t="shared" si="4"/>
        <v>-0.5147022703</v>
      </c>
      <c r="J167" s="66">
        <f t="shared" si="55"/>
        <v>5.482279061</v>
      </c>
      <c r="K167" s="34">
        <f t="shared" si="6"/>
        <v>0.603</v>
      </c>
      <c r="L167" s="65">
        <f t="shared" si="7"/>
        <v>0.1279927129</v>
      </c>
      <c r="M167" s="33">
        <v>67.57</v>
      </c>
      <c r="N167" s="34">
        <f t="shared" si="8"/>
        <v>0.627</v>
      </c>
      <c r="O167" s="65">
        <f t="shared" si="9"/>
        <v>0.2813140687</v>
      </c>
      <c r="P167" s="36">
        <f t="shared" si="10"/>
        <v>5342.648904</v>
      </c>
      <c r="Q167" s="65">
        <f t="shared" si="11"/>
        <v>0.3755148671</v>
      </c>
      <c r="R167" s="40">
        <f t="shared" si="12"/>
        <v>0.664</v>
      </c>
      <c r="S167" s="33">
        <v>3.94</v>
      </c>
      <c r="T167" s="66">
        <f t="shared" si="13"/>
        <v>4.665265551</v>
      </c>
      <c r="U167" s="34">
        <f t="shared" si="14"/>
        <v>0.805</v>
      </c>
      <c r="V167" s="65">
        <f t="shared" si="15"/>
        <v>0.1228443881</v>
      </c>
      <c r="W167" s="33">
        <v>68.25</v>
      </c>
      <c r="X167" s="34">
        <f t="shared" si="16"/>
        <v>0.862</v>
      </c>
      <c r="Y167" s="65">
        <f t="shared" si="17"/>
        <v>1.098450287</v>
      </c>
      <c r="Z167" s="36">
        <f t="shared" si="18"/>
        <v>5723.027706</v>
      </c>
      <c r="AA167" s="35">
        <f t="shared" si="19"/>
        <v>1.221401634</v>
      </c>
      <c r="AB167" s="40">
        <f t="shared" si="20"/>
        <v>0.873</v>
      </c>
      <c r="AC167" s="33">
        <v>5.76</v>
      </c>
      <c r="AD167" s="40">
        <f t="shared" si="21"/>
        <v>0.308</v>
      </c>
      <c r="AE167" s="65">
        <f t="shared" si="22"/>
        <v>-0.5194374521</v>
      </c>
      <c r="AF167" s="67">
        <f t="shared" si="23"/>
        <v>1.077479049</v>
      </c>
      <c r="AG167" s="68">
        <f t="shared" si="24"/>
        <v>0.718</v>
      </c>
      <c r="AH167" s="33">
        <v>24.53</v>
      </c>
      <c r="AI167" s="34">
        <f t="shared" si="25"/>
        <v>0.879</v>
      </c>
      <c r="AJ167" s="65">
        <f t="shared" si="26"/>
        <v>1.171309222</v>
      </c>
      <c r="AK167" s="33">
        <v>97.45</v>
      </c>
      <c r="AL167" s="34">
        <f t="shared" si="27"/>
        <v>0.929</v>
      </c>
      <c r="AM167" s="65">
        <f t="shared" si="28"/>
        <v>1.009127984</v>
      </c>
      <c r="AN167" s="36">
        <f t="shared" si="29"/>
        <v>8887.402263</v>
      </c>
      <c r="AO167" s="35">
        <f t="shared" si="30"/>
        <v>1.183106975</v>
      </c>
      <c r="AP167" s="69">
        <f t="shared" si="31"/>
        <v>0.898</v>
      </c>
      <c r="AQ167" s="33">
        <v>20.03</v>
      </c>
      <c r="AR167" s="34">
        <f t="shared" si="32"/>
        <v>0.729</v>
      </c>
      <c r="AS167" s="65">
        <f t="shared" si="33"/>
        <v>0.5632452743</v>
      </c>
      <c r="AT167" s="42">
        <v>81.88</v>
      </c>
      <c r="AU167" s="34">
        <f t="shared" si="34"/>
        <v>0.918</v>
      </c>
      <c r="AV167" s="65">
        <f t="shared" si="35"/>
        <v>1.265861174</v>
      </c>
      <c r="AW167" s="36">
        <f t="shared" si="36"/>
        <v>7228.415701</v>
      </c>
      <c r="AX167" s="35">
        <f t="shared" si="37"/>
        <v>1.248109341</v>
      </c>
      <c r="AY167" s="69">
        <f t="shared" si="38"/>
        <v>0.893</v>
      </c>
      <c r="AZ167" s="33">
        <v>5.01</v>
      </c>
      <c r="BA167" s="34">
        <f t="shared" si="39"/>
        <v>0.339</v>
      </c>
      <c r="BB167" s="65">
        <f t="shared" si="40"/>
        <v>-0.4857500235</v>
      </c>
      <c r="BC167" s="33">
        <v>53.75</v>
      </c>
      <c r="BD167" s="34">
        <f t="shared" si="41"/>
        <v>0.624</v>
      </c>
      <c r="BE167" s="65">
        <f t="shared" si="42"/>
        <v>0.4187798583</v>
      </c>
      <c r="BF167" s="36">
        <f t="shared" si="43"/>
        <v>3674.744931</v>
      </c>
      <c r="BG167" s="35">
        <f t="shared" si="44"/>
        <v>-0.002115551824</v>
      </c>
      <c r="BH167" s="69">
        <f t="shared" si="45"/>
        <v>0.486</v>
      </c>
      <c r="BI167" s="33">
        <v>7.51</v>
      </c>
      <c r="BJ167" s="34">
        <f t="shared" si="46"/>
        <v>0.41</v>
      </c>
      <c r="BK167" s="65">
        <f t="shared" si="47"/>
        <v>-0.306839294</v>
      </c>
      <c r="BL167" s="33">
        <v>78.33</v>
      </c>
      <c r="BM167" s="34">
        <f t="shared" si="48"/>
        <v>0.935</v>
      </c>
      <c r="BN167" s="65">
        <f t="shared" si="49"/>
        <v>1.507870759</v>
      </c>
      <c r="BO167" s="36">
        <f t="shared" si="50"/>
        <v>6107.946535</v>
      </c>
      <c r="BP167" s="35">
        <f t="shared" si="51"/>
        <v>0.7299208369</v>
      </c>
      <c r="BQ167" s="69">
        <f t="shared" si="52"/>
        <v>0.76</v>
      </c>
      <c r="BR167" s="70">
        <f t="shared" si="53"/>
        <v>3.159021601</v>
      </c>
      <c r="BS167" s="71">
        <f t="shared" si="54"/>
        <v>0.853</v>
      </c>
    </row>
    <row r="168">
      <c r="A168" s="28">
        <v>2023.0</v>
      </c>
      <c r="B168" s="29" t="s">
        <v>264</v>
      </c>
      <c r="C168" s="29" t="s">
        <v>6</v>
      </c>
      <c r="D168" s="30">
        <f t="array" ref="D168">INDEX(
  TP!C:C,
  MATCH(
    1,
    (TP!A:A = A168) * (TP!B:B = C168),
    0
  )
)
</f>
        <v>55.32</v>
      </c>
      <c r="E168" s="64">
        <f t="shared" si="61"/>
        <v>3.20333297</v>
      </c>
      <c r="F168" s="32">
        <f t="shared" si="2"/>
        <v>0.799</v>
      </c>
      <c r="G168" s="33">
        <v>5.17</v>
      </c>
      <c r="H168" s="34">
        <f t="shared" si="3"/>
        <v>0.483</v>
      </c>
      <c r="I168" s="65">
        <f t="shared" si="4"/>
        <v>-0.1244308313</v>
      </c>
      <c r="J168" s="66">
        <f t="shared" si="55"/>
        <v>6.121680939</v>
      </c>
      <c r="K168" s="34">
        <f t="shared" si="6"/>
        <v>0.745</v>
      </c>
      <c r="L168" s="65">
        <f t="shared" si="7"/>
        <v>0.5718354389</v>
      </c>
      <c r="M168" s="33">
        <v>56.48</v>
      </c>
      <c r="N168" s="34">
        <f t="shared" si="8"/>
        <v>0.054</v>
      </c>
      <c r="O168" s="65">
        <f t="shared" si="9"/>
        <v>-1.657179311</v>
      </c>
      <c r="P168" s="36">
        <f t="shared" si="10"/>
        <v>4690.546503</v>
      </c>
      <c r="Q168" s="65">
        <f t="shared" si="11"/>
        <v>-0.4443405294</v>
      </c>
      <c r="R168" s="40">
        <f t="shared" si="12"/>
        <v>0.314</v>
      </c>
      <c r="S168" s="33">
        <v>4.5</v>
      </c>
      <c r="T168" s="66">
        <f t="shared" si="13"/>
        <v>5.32834898</v>
      </c>
      <c r="U168" s="34">
        <f t="shared" si="14"/>
        <v>0.904</v>
      </c>
      <c r="V168" s="65">
        <f t="shared" si="15"/>
        <v>0.6180078989</v>
      </c>
      <c r="W168" s="33">
        <v>60.64</v>
      </c>
      <c r="X168" s="34">
        <f t="shared" si="16"/>
        <v>0.551</v>
      </c>
      <c r="Y168" s="65">
        <f t="shared" si="17"/>
        <v>0.2249828198</v>
      </c>
      <c r="Z168" s="36">
        <f t="shared" si="18"/>
        <v>5409.41544</v>
      </c>
      <c r="AA168" s="35">
        <f t="shared" si="19"/>
        <v>0.9344780148</v>
      </c>
      <c r="AB168" s="40">
        <f t="shared" si="20"/>
        <v>0.808</v>
      </c>
      <c r="AC168" s="33">
        <v>7.12</v>
      </c>
      <c r="AD168" s="40">
        <f t="shared" si="21"/>
        <v>0.743</v>
      </c>
      <c r="AE168" s="65">
        <f t="shared" si="22"/>
        <v>0.5696037233</v>
      </c>
      <c r="AF168" s="67">
        <f t="shared" si="23"/>
        <v>1.059741209</v>
      </c>
      <c r="AG168" s="68">
        <f t="shared" si="24"/>
        <v>0.709</v>
      </c>
      <c r="AH168" s="33">
        <v>20.87</v>
      </c>
      <c r="AI168" s="34">
        <f t="shared" si="25"/>
        <v>0.723</v>
      </c>
      <c r="AJ168" s="65">
        <f t="shared" si="26"/>
        <v>0.4646141031</v>
      </c>
      <c r="AK168" s="33">
        <v>93.12</v>
      </c>
      <c r="AL168" s="34">
        <f t="shared" si="27"/>
        <v>0.285</v>
      </c>
      <c r="AM168" s="65">
        <f t="shared" si="28"/>
        <v>-0.2718552938</v>
      </c>
      <c r="AN168" s="36">
        <f t="shared" si="29"/>
        <v>8086.898005</v>
      </c>
      <c r="AO168" s="35">
        <f t="shared" si="30"/>
        <v>0.3309242781</v>
      </c>
      <c r="AP168" s="69">
        <f t="shared" si="31"/>
        <v>0.627</v>
      </c>
      <c r="AQ168" s="33">
        <v>23.17</v>
      </c>
      <c r="AR168" s="34">
        <f t="shared" si="32"/>
        <v>0.944</v>
      </c>
      <c r="AS168" s="65">
        <f t="shared" si="33"/>
        <v>1.495865864</v>
      </c>
      <c r="AT168" s="42">
        <v>65.29</v>
      </c>
      <c r="AU168" s="34">
        <f t="shared" si="34"/>
        <v>0.079</v>
      </c>
      <c r="AV168" s="65">
        <f t="shared" si="35"/>
        <v>-1.567392767</v>
      </c>
      <c r="AW168" s="36">
        <f t="shared" si="36"/>
        <v>6027.176666</v>
      </c>
      <c r="AX168" s="35">
        <f t="shared" si="37"/>
        <v>-0.4471240172</v>
      </c>
      <c r="AY168" s="69">
        <f t="shared" si="38"/>
        <v>0.294</v>
      </c>
      <c r="AZ168" s="33">
        <v>11.39</v>
      </c>
      <c r="BA168" s="34">
        <f t="shared" si="39"/>
        <v>0.994</v>
      </c>
      <c r="BB168" s="65">
        <f t="shared" si="40"/>
        <v>2.87787731</v>
      </c>
      <c r="BC168" s="33">
        <v>47.06</v>
      </c>
      <c r="BD168" s="34">
        <f t="shared" si="41"/>
        <v>0.302</v>
      </c>
      <c r="BE168" s="65">
        <f t="shared" si="42"/>
        <v>-0.4962403584</v>
      </c>
      <c r="BF168" s="36">
        <f t="shared" si="43"/>
        <v>4515.248717</v>
      </c>
      <c r="BG168" s="35">
        <f t="shared" si="44"/>
        <v>1.077433093</v>
      </c>
      <c r="BH168" s="69">
        <f t="shared" si="45"/>
        <v>0.876</v>
      </c>
      <c r="BI168" s="33">
        <v>11.82</v>
      </c>
      <c r="BJ168" s="34">
        <f t="shared" si="46"/>
        <v>0.983</v>
      </c>
      <c r="BK168" s="65">
        <f t="shared" si="47"/>
        <v>2.10074769</v>
      </c>
      <c r="BL168" s="33">
        <v>70.04</v>
      </c>
      <c r="BM168" s="34">
        <f t="shared" si="48"/>
        <v>0.593</v>
      </c>
      <c r="BN168" s="65">
        <f t="shared" si="49"/>
        <v>0.2489376179</v>
      </c>
      <c r="BO168" s="36">
        <f t="shared" si="50"/>
        <v>6506.674073</v>
      </c>
      <c r="BP168" s="35">
        <f t="shared" si="51"/>
        <v>1.182358407</v>
      </c>
      <c r="BQ168" s="69">
        <f t="shared" si="52"/>
        <v>0.898</v>
      </c>
      <c r="BR168" s="70">
        <f t="shared" si="53"/>
        <v>2.143591761</v>
      </c>
      <c r="BS168" s="71">
        <f t="shared" si="54"/>
        <v>0.751</v>
      </c>
      <c r="BT168" s="45"/>
    </row>
    <row r="169">
      <c r="A169" s="28">
        <v>2023.0</v>
      </c>
      <c r="B169" s="29" t="s">
        <v>265</v>
      </c>
      <c r="C169" s="29" t="s">
        <v>6</v>
      </c>
      <c r="D169" s="30">
        <f t="array" ref="D169">INDEX(
  TP!C:C,
  MATCH(
    1,
    (TP!A:A = A169) * (TP!B:B = C169),
    0
  )
)
</f>
        <v>55.32</v>
      </c>
      <c r="E169" s="64">
        <f t="shared" si="61"/>
        <v>2.734335084</v>
      </c>
      <c r="F169" s="32">
        <f t="shared" si="2"/>
        <v>0.757</v>
      </c>
      <c r="G169" s="33">
        <v>5.99</v>
      </c>
      <c r="H169" s="34">
        <f t="shared" si="3"/>
        <v>0.709</v>
      </c>
      <c r="I169" s="65">
        <f t="shared" si="4"/>
        <v>0.4682035762</v>
      </c>
      <c r="J169" s="66">
        <f t="shared" si="55"/>
        <v>7.09262453</v>
      </c>
      <c r="K169" s="34">
        <f t="shared" si="6"/>
        <v>0.881</v>
      </c>
      <c r="L169" s="65">
        <f t="shared" si="7"/>
        <v>1.245818838</v>
      </c>
      <c r="M169" s="33">
        <v>63.64</v>
      </c>
      <c r="N169" s="34">
        <f t="shared" si="8"/>
        <v>0.342</v>
      </c>
      <c r="O169" s="65">
        <f t="shared" si="9"/>
        <v>-0.4056362454</v>
      </c>
      <c r="P169" s="36">
        <f t="shared" si="10"/>
        <v>5629.257437</v>
      </c>
      <c r="Q169" s="65">
        <f t="shared" si="11"/>
        <v>0.7358532926</v>
      </c>
      <c r="R169" s="40">
        <f t="shared" si="12"/>
        <v>0.791</v>
      </c>
      <c r="S169" s="33">
        <v>4.96</v>
      </c>
      <c r="T169" s="66">
        <f t="shared" si="13"/>
        <v>5.873024653</v>
      </c>
      <c r="U169" s="34">
        <f t="shared" si="14"/>
        <v>0.949</v>
      </c>
      <c r="V169" s="65">
        <f t="shared" si="15"/>
        <v>1.024749354</v>
      </c>
      <c r="W169" s="33">
        <v>63.41</v>
      </c>
      <c r="X169" s="34">
        <f t="shared" si="16"/>
        <v>0.692</v>
      </c>
      <c r="Y169" s="65">
        <f t="shared" si="17"/>
        <v>0.5429203865</v>
      </c>
      <c r="Z169" s="36">
        <f t="shared" si="18"/>
        <v>5909.641545</v>
      </c>
      <c r="AA169" s="35">
        <f t="shared" si="19"/>
        <v>1.392134491</v>
      </c>
      <c r="AB169" s="40">
        <f t="shared" si="20"/>
        <v>0.921</v>
      </c>
      <c r="AC169" s="33">
        <v>6.92</v>
      </c>
      <c r="AD169" s="40">
        <f t="shared" si="21"/>
        <v>0.681</v>
      </c>
      <c r="AE169" s="65">
        <f t="shared" si="22"/>
        <v>0.4094506093</v>
      </c>
      <c r="AF169" s="67">
        <f t="shared" si="23"/>
        <v>2.537438392</v>
      </c>
      <c r="AG169" s="68">
        <f t="shared" si="24"/>
        <v>0.898</v>
      </c>
      <c r="AH169" s="33">
        <v>15.97</v>
      </c>
      <c r="AI169" s="34">
        <f t="shared" si="25"/>
        <v>0.331</v>
      </c>
      <c r="AJ169" s="65">
        <f t="shared" si="26"/>
        <v>-0.481507777</v>
      </c>
      <c r="AK169" s="33">
        <v>95.83</v>
      </c>
      <c r="AL169" s="34">
        <f t="shared" si="27"/>
        <v>0.658</v>
      </c>
      <c r="AM169" s="65">
        <f t="shared" si="28"/>
        <v>0.5298686514</v>
      </c>
      <c r="AN169" s="36">
        <f t="shared" si="29"/>
        <v>7637.961424</v>
      </c>
      <c r="AO169" s="35">
        <f t="shared" si="30"/>
        <v>-0.1469944626</v>
      </c>
      <c r="AP169" s="69">
        <f t="shared" si="31"/>
        <v>0.41</v>
      </c>
      <c r="AQ169" s="33">
        <v>21.96</v>
      </c>
      <c r="AR169" s="34">
        <f t="shared" si="32"/>
        <v>0.884</v>
      </c>
      <c r="AS169" s="65">
        <f t="shared" si="33"/>
        <v>1.136480223</v>
      </c>
      <c r="AT169" s="33">
        <v>72.18</v>
      </c>
      <c r="AU169" s="34">
        <f t="shared" si="34"/>
        <v>0.319</v>
      </c>
      <c r="AV169" s="65">
        <f t="shared" si="35"/>
        <v>-0.39071286</v>
      </c>
      <c r="AW169" s="36">
        <f t="shared" si="36"/>
        <v>6555.777987</v>
      </c>
      <c r="AX169" s="35">
        <f t="shared" si="37"/>
        <v>0.2988578957</v>
      </c>
      <c r="AY169" s="69">
        <f t="shared" si="38"/>
        <v>0.619</v>
      </c>
      <c r="AZ169" s="33">
        <v>6.59</v>
      </c>
      <c r="BA169" s="34">
        <f t="shared" si="39"/>
        <v>0.669</v>
      </c>
      <c r="BB169" s="65">
        <f t="shared" si="40"/>
        <v>0.3472485951</v>
      </c>
      <c r="BC169" s="33">
        <v>46.79</v>
      </c>
      <c r="BD169" s="34">
        <f t="shared" si="41"/>
        <v>0.288</v>
      </c>
      <c r="BE169" s="65">
        <f t="shared" si="42"/>
        <v>-0.5331694254</v>
      </c>
      <c r="BF169" s="36">
        <f t="shared" si="43"/>
        <v>3615.232915</v>
      </c>
      <c r="BG169" s="35">
        <f t="shared" si="44"/>
        <v>-0.07855318035</v>
      </c>
      <c r="BH169" s="69">
        <f t="shared" si="45"/>
        <v>0.46</v>
      </c>
      <c r="BI169" s="33">
        <v>9.01</v>
      </c>
      <c r="BJ169" s="34">
        <f t="shared" si="46"/>
        <v>0.698</v>
      </c>
      <c r="BK169" s="65">
        <f t="shared" si="47"/>
        <v>0.5310680089</v>
      </c>
      <c r="BL169" s="33">
        <v>66.44</v>
      </c>
      <c r="BM169" s="34">
        <f t="shared" si="48"/>
        <v>0.359</v>
      </c>
      <c r="BN169" s="65">
        <f t="shared" si="49"/>
        <v>-0.2977643492</v>
      </c>
      <c r="BO169" s="36">
        <f t="shared" si="50"/>
        <v>5573.591659</v>
      </c>
      <c r="BP169" s="35">
        <f t="shared" si="51"/>
        <v>0.123586439</v>
      </c>
      <c r="BQ169" s="69">
        <f t="shared" si="52"/>
        <v>0.554</v>
      </c>
      <c r="BR169" s="70">
        <f t="shared" si="53"/>
        <v>0.1968966917</v>
      </c>
      <c r="BS169" s="71">
        <f t="shared" si="54"/>
        <v>0.506</v>
      </c>
    </row>
    <row r="170">
      <c r="A170" s="28">
        <v>2024.0</v>
      </c>
      <c r="B170" s="29" t="s">
        <v>264</v>
      </c>
      <c r="C170" s="29" t="s">
        <v>6</v>
      </c>
      <c r="D170" s="30">
        <f t="array" ref="D170">INDEX(
  TP!C:C,
  MATCH(
    1,
    (TP!A:A = A170) * (TP!B:B = C170),
    0
  )
)
</f>
        <v>50.52</v>
      </c>
      <c r="E170" s="64">
        <f t="shared" si="61"/>
        <v>3.283703297</v>
      </c>
      <c r="F170" s="32">
        <f t="shared" si="2"/>
        <v>0.805</v>
      </c>
      <c r="G170" s="33">
        <v>5.82</v>
      </c>
      <c r="H170" s="34">
        <f t="shared" si="3"/>
        <v>0.672</v>
      </c>
      <c r="I170" s="65">
        <f t="shared" si="4"/>
        <v>0.3453403454</v>
      </c>
      <c r="J170" s="66">
        <f t="shared" si="55"/>
        <v>5.925912306</v>
      </c>
      <c r="K170" s="34">
        <f t="shared" si="6"/>
        <v>0.714</v>
      </c>
      <c r="L170" s="65">
        <f t="shared" si="7"/>
        <v>0.435942057</v>
      </c>
      <c r="M170" s="33">
        <v>66.86</v>
      </c>
      <c r="N170" s="34">
        <f t="shared" si="8"/>
        <v>0.571</v>
      </c>
      <c r="O170" s="65">
        <f t="shared" si="9"/>
        <v>0.1572085412</v>
      </c>
      <c r="P170" s="36">
        <f t="shared" si="10"/>
        <v>5473.744689</v>
      </c>
      <c r="Q170" s="65">
        <f t="shared" si="11"/>
        <v>0.5403349728</v>
      </c>
      <c r="R170" s="40">
        <f t="shared" si="12"/>
        <v>0.729</v>
      </c>
      <c r="S170" s="33">
        <v>3.72</v>
      </c>
      <c r="T170" s="66">
        <f t="shared" si="13"/>
        <v>3.787696526</v>
      </c>
      <c r="U170" s="34">
        <f t="shared" si="14"/>
        <v>0.531</v>
      </c>
      <c r="V170" s="65">
        <f t="shared" si="15"/>
        <v>-0.071684134</v>
      </c>
      <c r="W170" s="33">
        <v>56.36</v>
      </c>
      <c r="X170" s="34">
        <f t="shared" si="16"/>
        <v>0.381</v>
      </c>
      <c r="Y170" s="65">
        <f t="shared" si="17"/>
        <v>-0.2662708935</v>
      </c>
      <c r="Z170" s="36">
        <f t="shared" si="18"/>
        <v>4267.386186</v>
      </c>
      <c r="AA170" s="35">
        <f t="shared" si="19"/>
        <v>-0.1103636644</v>
      </c>
      <c r="AB170" s="40">
        <f t="shared" si="20"/>
        <v>0.441</v>
      </c>
      <c r="AC170" s="33">
        <v>7.46</v>
      </c>
      <c r="AD170" s="40">
        <f t="shared" si="21"/>
        <v>0.816</v>
      </c>
      <c r="AE170" s="65">
        <f t="shared" si="22"/>
        <v>0.8418640171</v>
      </c>
      <c r="AF170" s="67">
        <f t="shared" si="23"/>
        <v>1.271835326</v>
      </c>
      <c r="AG170" s="68">
        <f t="shared" si="24"/>
        <v>0.754</v>
      </c>
      <c r="AH170" s="33">
        <v>18.7</v>
      </c>
      <c r="AI170" s="34">
        <f t="shared" si="25"/>
        <v>0.573</v>
      </c>
      <c r="AJ170" s="65">
        <f t="shared" si="26"/>
        <v>0.04561727053</v>
      </c>
      <c r="AK170" s="33">
        <v>88.97</v>
      </c>
      <c r="AL170" s="34">
        <f t="shared" si="27"/>
        <v>0.071</v>
      </c>
      <c r="AM170" s="65">
        <f t="shared" si="28"/>
        <v>-1.499587535</v>
      </c>
      <c r="AN170" s="36">
        <f t="shared" si="29"/>
        <v>7464.78883</v>
      </c>
      <c r="AO170" s="35">
        <f t="shared" si="30"/>
        <v>-0.3313466213</v>
      </c>
      <c r="AP170" s="69">
        <f t="shared" si="31"/>
        <v>0.322</v>
      </c>
      <c r="AQ170" s="33">
        <v>26.08</v>
      </c>
      <c r="AR170" s="34">
        <f t="shared" si="32"/>
        <v>0.989</v>
      </c>
      <c r="AS170" s="65">
        <f t="shared" si="33"/>
        <v>2.360173481</v>
      </c>
      <c r="AT170" s="42">
        <v>67.57</v>
      </c>
      <c r="AU170" s="34">
        <f t="shared" si="34"/>
        <v>0.11</v>
      </c>
      <c r="AV170" s="65">
        <f t="shared" si="35"/>
        <v>-1.178012478</v>
      </c>
      <c r="AW170" s="36">
        <f t="shared" si="36"/>
        <v>6460.287171</v>
      </c>
      <c r="AX170" s="35">
        <f t="shared" si="37"/>
        <v>0.1640976921</v>
      </c>
      <c r="AY170" s="69">
        <f t="shared" si="38"/>
        <v>0.554</v>
      </c>
      <c r="AZ170" s="33">
        <v>12.78</v>
      </c>
      <c r="BA170" s="34">
        <f t="shared" si="39"/>
        <v>1</v>
      </c>
      <c r="BB170" s="65">
        <f t="shared" si="40"/>
        <v>3.610705209</v>
      </c>
      <c r="BC170" s="33">
        <v>44.18</v>
      </c>
      <c r="BD170" s="34">
        <f t="shared" si="41"/>
        <v>0.169</v>
      </c>
      <c r="BE170" s="65">
        <f t="shared" si="42"/>
        <v>-0.8901504068</v>
      </c>
      <c r="BF170" s="36">
        <f t="shared" si="43"/>
        <v>4418</v>
      </c>
      <c r="BG170" s="35">
        <f t="shared" si="44"/>
        <v>0.9525261955</v>
      </c>
      <c r="BH170" s="69">
        <f t="shared" si="45"/>
        <v>0.825</v>
      </c>
      <c r="BI170" s="33">
        <v>12.78</v>
      </c>
      <c r="BJ170" s="34">
        <f t="shared" si="46"/>
        <v>0.992</v>
      </c>
      <c r="BK170" s="65">
        <f t="shared" si="47"/>
        <v>2.637008364</v>
      </c>
      <c r="BL170" s="33">
        <v>68.52</v>
      </c>
      <c r="BM170" s="34">
        <f t="shared" si="48"/>
        <v>0.477</v>
      </c>
      <c r="BN170" s="65">
        <f t="shared" si="49"/>
        <v>0.01810789849</v>
      </c>
      <c r="BO170" s="36">
        <f t="shared" si="50"/>
        <v>6545.65544</v>
      </c>
      <c r="BP170" s="35">
        <f t="shared" si="51"/>
        <v>1.226590705</v>
      </c>
      <c r="BQ170" s="69">
        <f t="shared" si="52"/>
        <v>0.907</v>
      </c>
      <c r="BR170" s="70">
        <f t="shared" si="53"/>
        <v>2.011867971</v>
      </c>
      <c r="BS170" s="71">
        <f t="shared" si="54"/>
        <v>0.74</v>
      </c>
    </row>
    <row r="171">
      <c r="A171" s="28">
        <v>2024.0</v>
      </c>
      <c r="B171" s="29" t="s">
        <v>210</v>
      </c>
      <c r="C171" s="29" t="s">
        <v>6</v>
      </c>
      <c r="D171" s="30">
        <f t="array" ref="D171">INDEX(
  TP!C:C,
  MATCH(
    1,
    (TP!A:A = A171) * (TP!B:B = C171),
    0
  )
)
</f>
        <v>50.52</v>
      </c>
      <c r="E171" s="64">
        <f t="shared" si="61"/>
        <v>0.3951336482</v>
      </c>
      <c r="F171" s="32">
        <f t="shared" si="2"/>
        <v>0.523</v>
      </c>
      <c r="G171" s="33">
        <v>4.32</v>
      </c>
      <c r="H171" s="34">
        <f t="shared" si="3"/>
        <v>0.234</v>
      </c>
      <c r="I171" s="65">
        <f t="shared" si="4"/>
        <v>-0.7387469854</v>
      </c>
      <c r="J171" s="66">
        <f t="shared" si="55"/>
        <v>4.39861532</v>
      </c>
      <c r="K171" s="34">
        <f t="shared" si="6"/>
        <v>0.275</v>
      </c>
      <c r="L171" s="65">
        <f t="shared" si="7"/>
        <v>-0.6242357148</v>
      </c>
      <c r="M171" s="33">
        <v>62.04</v>
      </c>
      <c r="N171" s="34">
        <f t="shared" si="8"/>
        <v>0.234</v>
      </c>
      <c r="O171" s="65">
        <f t="shared" si="9"/>
        <v>-0.6853106736</v>
      </c>
      <c r="P171" s="36">
        <f t="shared" si="10"/>
        <v>4425.299946</v>
      </c>
      <c r="Q171" s="65">
        <f t="shared" si="11"/>
        <v>-0.777821621</v>
      </c>
      <c r="R171" s="40">
        <f t="shared" si="12"/>
        <v>0.215</v>
      </c>
      <c r="S171" s="33">
        <v>3.53</v>
      </c>
      <c r="T171" s="66">
        <f t="shared" si="13"/>
        <v>3.594238907</v>
      </c>
      <c r="U171" s="34">
        <f t="shared" si="14"/>
        <v>0.463</v>
      </c>
      <c r="V171" s="65">
        <f t="shared" si="15"/>
        <v>-0.2396860394</v>
      </c>
      <c r="W171" s="33">
        <v>56.25</v>
      </c>
      <c r="X171" s="34">
        <f t="shared" si="16"/>
        <v>0.379</v>
      </c>
      <c r="Y171" s="65">
        <f t="shared" si="17"/>
        <v>-0.278896573</v>
      </c>
      <c r="Z171" s="36">
        <f t="shared" si="18"/>
        <v>4146.883161</v>
      </c>
      <c r="AA171" s="35">
        <f t="shared" si="19"/>
        <v>-0.2206117887</v>
      </c>
      <c r="AB171" s="40">
        <f t="shared" si="20"/>
        <v>0.412</v>
      </c>
      <c r="AC171" s="33">
        <v>6.81</v>
      </c>
      <c r="AD171" s="40">
        <f t="shared" si="21"/>
        <v>0.653</v>
      </c>
      <c r="AE171" s="65">
        <f t="shared" si="22"/>
        <v>0.3213663966</v>
      </c>
      <c r="AF171" s="67">
        <f t="shared" si="23"/>
        <v>-0.6770670132</v>
      </c>
      <c r="AG171" s="68">
        <f t="shared" si="24"/>
        <v>0.367</v>
      </c>
      <c r="AH171" s="33">
        <v>20.54</v>
      </c>
      <c r="AI171" s="34">
        <f t="shared" si="25"/>
        <v>0.695</v>
      </c>
      <c r="AJ171" s="65">
        <f t="shared" si="26"/>
        <v>0.4008956908</v>
      </c>
      <c r="AK171" s="33">
        <v>94.93</v>
      </c>
      <c r="AL171" s="34">
        <f t="shared" si="27"/>
        <v>0.497</v>
      </c>
      <c r="AM171" s="65">
        <f t="shared" si="28"/>
        <v>0.2636134666</v>
      </c>
      <c r="AN171" s="36">
        <f t="shared" si="29"/>
        <v>8203.456593</v>
      </c>
      <c r="AO171" s="35">
        <f t="shared" si="30"/>
        <v>0.45500758</v>
      </c>
      <c r="AP171" s="69">
        <f t="shared" si="31"/>
        <v>0.672</v>
      </c>
      <c r="AQ171" s="33">
        <v>17.67</v>
      </c>
      <c r="AR171" s="34">
        <f t="shared" si="32"/>
        <v>0.449</v>
      </c>
      <c r="AS171" s="65">
        <f t="shared" si="33"/>
        <v>-0.1377052327</v>
      </c>
      <c r="AT171" s="42">
        <v>82.14</v>
      </c>
      <c r="AU171" s="34">
        <f t="shared" si="34"/>
        <v>0.924</v>
      </c>
      <c r="AV171" s="65">
        <f t="shared" si="35"/>
        <v>1.31026419</v>
      </c>
      <c r="AW171" s="36">
        <f t="shared" si="36"/>
        <v>6967.993963</v>
      </c>
      <c r="AX171" s="35">
        <f t="shared" si="37"/>
        <v>0.8805924652</v>
      </c>
      <c r="AY171" s="69">
        <f t="shared" si="38"/>
        <v>0.822</v>
      </c>
      <c r="AZ171" s="33">
        <v>4.64</v>
      </c>
      <c r="BA171" s="34">
        <f t="shared" si="39"/>
        <v>0.266</v>
      </c>
      <c r="BB171" s="65">
        <f t="shared" si="40"/>
        <v>-0.6808193203</v>
      </c>
      <c r="BC171" s="33">
        <v>49.66</v>
      </c>
      <c r="BD171" s="34">
        <f t="shared" si="41"/>
        <v>0.432</v>
      </c>
      <c r="BE171" s="65">
        <f t="shared" si="42"/>
        <v>-0.1406271202</v>
      </c>
      <c r="BF171" s="36">
        <f t="shared" si="43"/>
        <v>3274.833963</v>
      </c>
      <c r="BG171" s="35">
        <f t="shared" si="44"/>
        <v>-0.5157638542</v>
      </c>
      <c r="BH171" s="69">
        <f t="shared" si="45"/>
        <v>0.288</v>
      </c>
      <c r="BI171" s="33">
        <v>7.32</v>
      </c>
      <c r="BJ171" s="34">
        <f t="shared" si="46"/>
        <v>0.364</v>
      </c>
      <c r="BK171" s="65">
        <f t="shared" si="47"/>
        <v>-0.4129742191</v>
      </c>
      <c r="BL171" s="33">
        <v>73.71</v>
      </c>
      <c r="BM171" s="34">
        <f t="shared" si="48"/>
        <v>0.794</v>
      </c>
      <c r="BN171" s="65">
        <f t="shared" si="49"/>
        <v>0.8062699011</v>
      </c>
      <c r="BO171" s="36">
        <f t="shared" si="50"/>
        <v>5687.082118</v>
      </c>
      <c r="BP171" s="35">
        <f t="shared" si="51"/>
        <v>0.2523644703</v>
      </c>
      <c r="BQ171" s="69">
        <f t="shared" si="52"/>
        <v>0.59</v>
      </c>
      <c r="BR171" s="70">
        <f t="shared" si="53"/>
        <v>1.072200661</v>
      </c>
      <c r="BS171" s="71">
        <f t="shared" si="54"/>
        <v>0.633</v>
      </c>
      <c r="BT171" s="45"/>
    </row>
    <row r="172">
      <c r="A172" s="28">
        <v>2024.0</v>
      </c>
      <c r="B172" s="29" t="s">
        <v>212</v>
      </c>
      <c r="C172" s="29" t="s">
        <v>6</v>
      </c>
      <c r="D172" s="30">
        <f t="array" ref="D172">INDEX(
  TP!C:C,
  MATCH(
    1,
    (TP!A:A = A172) * (TP!B:B = C172),
    0
  )
)
</f>
        <v>50.52</v>
      </c>
      <c r="E172" s="64">
        <f t="shared" si="61"/>
        <v>-3.799833779</v>
      </c>
      <c r="F172" s="32">
        <f t="shared" si="2"/>
        <v>0.161</v>
      </c>
      <c r="G172" s="33">
        <v>3.53</v>
      </c>
      <c r="H172" s="34">
        <f t="shared" si="3"/>
        <v>0.085</v>
      </c>
      <c r="I172" s="65">
        <f t="shared" si="4"/>
        <v>-1.309699646</v>
      </c>
      <c r="J172" s="66">
        <f t="shared" si="55"/>
        <v>3.594238907</v>
      </c>
      <c r="K172" s="34">
        <f t="shared" si="6"/>
        <v>0.119</v>
      </c>
      <c r="L172" s="65">
        <f t="shared" si="7"/>
        <v>-1.182596008</v>
      </c>
      <c r="M172" s="33">
        <v>60.78</v>
      </c>
      <c r="N172" s="34">
        <f t="shared" si="8"/>
        <v>0.167</v>
      </c>
      <c r="O172" s="65">
        <f t="shared" si="9"/>
        <v>-0.9055542858</v>
      </c>
      <c r="P172" s="36">
        <f t="shared" si="10"/>
        <v>3920.587154</v>
      </c>
      <c r="Q172" s="65">
        <f t="shared" si="11"/>
        <v>-1.41237151</v>
      </c>
      <c r="R172" s="40">
        <f t="shared" si="12"/>
        <v>0.065</v>
      </c>
      <c r="S172" s="33">
        <v>3.39</v>
      </c>
      <c r="T172" s="66">
        <f t="shared" si="13"/>
        <v>3.451691189</v>
      </c>
      <c r="U172" s="34">
        <f t="shared" si="14"/>
        <v>0.421</v>
      </c>
      <c r="V172" s="65">
        <f t="shared" si="15"/>
        <v>-0.3634769171</v>
      </c>
      <c r="W172" s="33">
        <v>51.02</v>
      </c>
      <c r="X172" s="34">
        <f t="shared" si="16"/>
        <v>0.198</v>
      </c>
      <c r="Y172" s="65">
        <f t="shared" si="17"/>
        <v>-0.879190246</v>
      </c>
      <c r="Z172" s="36">
        <f t="shared" si="18"/>
        <v>3683.565439</v>
      </c>
      <c r="AA172" s="35">
        <f t="shared" si="19"/>
        <v>-0.6445008134</v>
      </c>
      <c r="AB172" s="40">
        <f t="shared" si="20"/>
        <v>0.271</v>
      </c>
      <c r="AC172" s="33">
        <v>7.28</v>
      </c>
      <c r="AD172" s="40">
        <f t="shared" si="21"/>
        <v>0.768</v>
      </c>
      <c r="AE172" s="65">
        <f t="shared" si="22"/>
        <v>0.6977262145</v>
      </c>
      <c r="AF172" s="67">
        <f t="shared" si="23"/>
        <v>-1.359146109</v>
      </c>
      <c r="AG172" s="68">
        <f t="shared" si="24"/>
        <v>0.229</v>
      </c>
      <c r="AH172" s="33">
        <v>15.08</v>
      </c>
      <c r="AI172" s="34">
        <f t="shared" si="25"/>
        <v>0.234</v>
      </c>
      <c r="AJ172" s="65">
        <f t="shared" si="26"/>
        <v>-0.6533544042</v>
      </c>
      <c r="AK172" s="33">
        <v>96.33</v>
      </c>
      <c r="AL172" s="34">
        <f t="shared" si="27"/>
        <v>0.757</v>
      </c>
      <c r="AM172" s="65">
        <f t="shared" si="28"/>
        <v>0.6777881985</v>
      </c>
      <c r="AN172" s="36">
        <f t="shared" si="29"/>
        <v>7531.735777</v>
      </c>
      <c r="AO172" s="35">
        <f t="shared" si="30"/>
        <v>-0.2600777566</v>
      </c>
      <c r="AP172" s="69">
        <f t="shared" si="31"/>
        <v>0.353</v>
      </c>
      <c r="AQ172" s="33">
        <v>12.31</v>
      </c>
      <c r="AR172" s="34">
        <f t="shared" si="32"/>
        <v>0.034</v>
      </c>
      <c r="AS172" s="65">
        <f t="shared" si="33"/>
        <v>-1.72969452</v>
      </c>
      <c r="AT172" s="33">
        <v>77.53</v>
      </c>
      <c r="AU172" s="34">
        <f t="shared" si="34"/>
        <v>0.692</v>
      </c>
      <c r="AV172" s="65">
        <f t="shared" si="35"/>
        <v>0.5229645713</v>
      </c>
      <c r="AW172" s="36">
        <f t="shared" si="36"/>
        <v>5816.518237</v>
      </c>
      <c r="AX172" s="35">
        <f t="shared" si="37"/>
        <v>-0.744413054</v>
      </c>
      <c r="AY172" s="69">
        <f t="shared" si="38"/>
        <v>0.206</v>
      </c>
      <c r="AZ172" s="33">
        <v>4.63</v>
      </c>
      <c r="BA172" s="34">
        <f t="shared" si="39"/>
        <v>0.263</v>
      </c>
      <c r="BB172" s="65">
        <f t="shared" si="40"/>
        <v>-0.6860914634</v>
      </c>
      <c r="BC172" s="33">
        <v>52.24</v>
      </c>
      <c r="BD172" s="34">
        <f t="shared" si="41"/>
        <v>0.573</v>
      </c>
      <c r="BE172" s="65">
        <f t="shared" si="42"/>
        <v>0.2122506315</v>
      </c>
      <c r="BF172" s="36">
        <f t="shared" si="43"/>
        <v>3441.438268</v>
      </c>
      <c r="BG172" s="35">
        <f t="shared" si="44"/>
        <v>-0.3017761782</v>
      </c>
      <c r="BH172" s="69">
        <f t="shared" si="45"/>
        <v>0.379</v>
      </c>
      <c r="BI172" s="33">
        <v>4.91</v>
      </c>
      <c r="BJ172" s="34">
        <f t="shared" si="46"/>
        <v>0.034</v>
      </c>
      <c r="BK172" s="65">
        <f t="shared" si="47"/>
        <v>-1.759211952</v>
      </c>
      <c r="BL172" s="33">
        <v>69.01</v>
      </c>
      <c r="BM172" s="34">
        <f t="shared" si="48"/>
        <v>0.523</v>
      </c>
      <c r="BN172" s="65">
        <f t="shared" si="49"/>
        <v>0.09252011068</v>
      </c>
      <c r="BO172" s="36">
        <f t="shared" si="50"/>
        <v>4464.925813</v>
      </c>
      <c r="BP172" s="35">
        <f t="shared" si="51"/>
        <v>-1.134420681</v>
      </c>
      <c r="BQ172" s="69">
        <f t="shared" si="52"/>
        <v>0.13</v>
      </c>
      <c r="BR172" s="70">
        <f t="shared" si="53"/>
        <v>-2.44068767</v>
      </c>
      <c r="BS172" s="71">
        <f t="shared" si="54"/>
        <v>0.186</v>
      </c>
    </row>
    <row r="173">
      <c r="A173" s="28">
        <v>2022.0</v>
      </c>
      <c r="B173" s="29" t="s">
        <v>266</v>
      </c>
      <c r="C173" s="29" t="s">
        <v>14</v>
      </c>
      <c r="D173" s="30">
        <f t="array" ref="D173">INDEX(
  TP!C:C,
  MATCH(
    1,
    (TP!A:A = A173) * (TP!B:B = C173),
    0
  )
)
</f>
        <v>49.1</v>
      </c>
      <c r="E173" s="64">
        <f t="shared" si="61"/>
        <v>5.185096424</v>
      </c>
      <c r="F173" s="32">
        <f t="shared" si="2"/>
        <v>0.938</v>
      </c>
      <c r="G173" s="33">
        <v>3.68</v>
      </c>
      <c r="H173" s="34">
        <f t="shared" si="3"/>
        <v>0.107</v>
      </c>
      <c r="I173" s="65">
        <f t="shared" si="4"/>
        <v>-1.201290913</v>
      </c>
      <c r="J173" s="66">
        <f t="shared" si="55"/>
        <v>3.564118325</v>
      </c>
      <c r="K173" s="34">
        <f t="shared" si="6"/>
        <v>0.11</v>
      </c>
      <c r="L173" s="65">
        <f t="shared" si="7"/>
        <v>-1.2035043</v>
      </c>
      <c r="M173" s="33">
        <v>66.34</v>
      </c>
      <c r="N173" s="34">
        <f t="shared" si="8"/>
        <v>0.511</v>
      </c>
      <c r="O173" s="65">
        <f t="shared" si="9"/>
        <v>0.06631435209</v>
      </c>
      <c r="P173" s="36">
        <f t="shared" si="10"/>
        <v>4260.772603</v>
      </c>
      <c r="Q173" s="65">
        <f t="shared" si="11"/>
        <v>-0.9846735362</v>
      </c>
      <c r="R173" s="40">
        <f t="shared" si="12"/>
        <v>0.124</v>
      </c>
      <c r="S173" s="33">
        <v>5.54</v>
      </c>
      <c r="T173" s="66">
        <f t="shared" si="13"/>
        <v>5.365547696</v>
      </c>
      <c r="U173" s="34">
        <f t="shared" si="14"/>
        <v>0.915</v>
      </c>
      <c r="V173" s="65">
        <f t="shared" si="15"/>
        <v>1.537597276</v>
      </c>
      <c r="W173" s="33">
        <v>65.13</v>
      </c>
      <c r="X173" s="34">
        <f t="shared" si="16"/>
        <v>0.766</v>
      </c>
      <c r="Y173" s="65">
        <f t="shared" si="17"/>
        <v>0.7403401031</v>
      </c>
      <c r="Z173" s="36">
        <f t="shared" si="18"/>
        <v>5828.403397</v>
      </c>
      <c r="AA173" s="35">
        <f t="shared" si="19"/>
        <v>1.317809772</v>
      </c>
      <c r="AB173" s="40">
        <f t="shared" si="20"/>
        <v>0.89</v>
      </c>
      <c r="AC173" s="33">
        <v>6.94</v>
      </c>
      <c r="AD173" s="40">
        <f t="shared" si="21"/>
        <v>0.689</v>
      </c>
      <c r="AE173" s="65">
        <f t="shared" si="22"/>
        <v>0.4254659207</v>
      </c>
      <c r="AF173" s="67">
        <f t="shared" si="23"/>
        <v>0.7586021569</v>
      </c>
      <c r="AG173" s="68">
        <f t="shared" si="24"/>
        <v>0.636</v>
      </c>
      <c r="AH173" s="33">
        <v>25.81</v>
      </c>
      <c r="AI173" s="34">
        <f t="shared" si="25"/>
        <v>0.918</v>
      </c>
      <c r="AJ173" s="65">
        <f t="shared" si="26"/>
        <v>1.418459427</v>
      </c>
      <c r="AK173" s="33">
        <v>96.19</v>
      </c>
      <c r="AL173" s="34">
        <f t="shared" si="27"/>
        <v>0.743</v>
      </c>
      <c r="AM173" s="65">
        <f t="shared" si="28"/>
        <v>0.6363707253</v>
      </c>
      <c r="AN173" s="36">
        <f t="shared" si="29"/>
        <v>8904.952442</v>
      </c>
      <c r="AO173" s="35">
        <f t="shared" si="30"/>
        <v>1.201790148</v>
      </c>
      <c r="AP173" s="69">
        <f t="shared" si="31"/>
        <v>0.904</v>
      </c>
      <c r="AQ173" s="33">
        <v>20.63</v>
      </c>
      <c r="AR173" s="34">
        <f t="shared" si="32"/>
        <v>0.782</v>
      </c>
      <c r="AS173" s="65">
        <f t="shared" si="33"/>
        <v>0.7414530304</v>
      </c>
      <c r="AT173" s="42">
        <v>73.67</v>
      </c>
      <c r="AU173" s="34">
        <f t="shared" si="34"/>
        <v>0.415</v>
      </c>
      <c r="AV173" s="65">
        <f t="shared" si="35"/>
        <v>-0.1362494259</v>
      </c>
      <c r="AW173" s="36">
        <f t="shared" si="36"/>
        <v>6563.69706</v>
      </c>
      <c r="AX173" s="35">
        <f t="shared" si="37"/>
        <v>0.3100335868</v>
      </c>
      <c r="AY173" s="69">
        <f t="shared" si="38"/>
        <v>0.624</v>
      </c>
      <c r="AZ173" s="33">
        <v>9.77</v>
      </c>
      <c r="BA173" s="34">
        <f t="shared" si="39"/>
        <v>0.966</v>
      </c>
      <c r="BB173" s="65">
        <f t="shared" si="40"/>
        <v>2.023790119</v>
      </c>
      <c r="BC173" s="33">
        <v>53.36</v>
      </c>
      <c r="BD173" s="34">
        <f t="shared" si="41"/>
        <v>0.61</v>
      </c>
      <c r="BE173" s="65">
        <f t="shared" si="42"/>
        <v>0.3654378726</v>
      </c>
      <c r="BF173" s="36">
        <f t="shared" si="43"/>
        <v>4834.677881</v>
      </c>
      <c r="BG173" s="35">
        <f t="shared" si="44"/>
        <v>1.487710033</v>
      </c>
      <c r="BH173" s="69">
        <f t="shared" si="45"/>
        <v>0.941</v>
      </c>
      <c r="BI173" s="33">
        <v>9.99</v>
      </c>
      <c r="BJ173" s="34">
        <f t="shared" si="46"/>
        <v>0.859</v>
      </c>
      <c r="BK173" s="65">
        <f t="shared" si="47"/>
        <v>1.07850078</v>
      </c>
      <c r="BL173" s="33">
        <v>77.01</v>
      </c>
      <c r="BM173" s="34">
        <f t="shared" si="48"/>
        <v>0.904</v>
      </c>
      <c r="BN173" s="65">
        <f t="shared" si="49"/>
        <v>1.307413371</v>
      </c>
      <c r="BO173" s="36">
        <f t="shared" si="50"/>
        <v>6722.238819</v>
      </c>
      <c r="BP173" s="35">
        <f t="shared" si="51"/>
        <v>1.4269605</v>
      </c>
      <c r="BQ173" s="69">
        <f t="shared" si="52"/>
        <v>0.935</v>
      </c>
      <c r="BR173" s="70">
        <f t="shared" si="53"/>
        <v>4.426494267</v>
      </c>
      <c r="BS173" s="71">
        <f t="shared" si="54"/>
        <v>0.944</v>
      </c>
    </row>
    <row r="174">
      <c r="A174" s="28">
        <v>2022.0</v>
      </c>
      <c r="B174" s="29" t="s">
        <v>267</v>
      </c>
      <c r="C174" s="29" t="s">
        <v>14</v>
      </c>
      <c r="D174" s="30">
        <f t="array" ref="D174">INDEX(
  TP!C:C,
  MATCH(
    1,
    (TP!A:A = A174) * (TP!B:B = C174),
    0
  )
)
</f>
        <v>49.1</v>
      </c>
      <c r="E174" s="64">
        <f t="shared" si="61"/>
        <v>-0.5502565591</v>
      </c>
      <c r="F174" s="32">
        <f t="shared" si="2"/>
        <v>0.418</v>
      </c>
      <c r="G174" s="33">
        <v>7.17</v>
      </c>
      <c r="H174" s="34">
        <f t="shared" si="3"/>
        <v>0.89</v>
      </c>
      <c r="I174" s="65">
        <f t="shared" si="4"/>
        <v>1.321018943</v>
      </c>
      <c r="J174" s="66">
        <f t="shared" si="55"/>
        <v>6.944219672</v>
      </c>
      <c r="K174" s="34">
        <f t="shared" si="6"/>
        <v>0.861</v>
      </c>
      <c r="L174" s="65">
        <f t="shared" si="7"/>
        <v>1.142803161</v>
      </c>
      <c r="M174" s="33">
        <v>60.0</v>
      </c>
      <c r="N174" s="34">
        <f t="shared" si="8"/>
        <v>0.133</v>
      </c>
      <c r="O174" s="65">
        <f t="shared" si="9"/>
        <v>-1.04189557</v>
      </c>
      <c r="P174" s="36">
        <f t="shared" si="10"/>
        <v>5260.303772</v>
      </c>
      <c r="Q174" s="65">
        <f t="shared" si="11"/>
        <v>0.2719864935</v>
      </c>
      <c r="R174" s="40">
        <f t="shared" si="12"/>
        <v>0.607</v>
      </c>
      <c r="S174" s="33">
        <v>4.78</v>
      </c>
      <c r="T174" s="66">
        <f t="shared" si="13"/>
        <v>4.629479781</v>
      </c>
      <c r="U174" s="34">
        <f t="shared" si="14"/>
        <v>0.794</v>
      </c>
      <c r="V174" s="65">
        <f t="shared" si="15"/>
        <v>0.8655896542</v>
      </c>
      <c r="W174" s="33">
        <v>66.0</v>
      </c>
      <c r="X174" s="34">
        <f t="shared" si="16"/>
        <v>0.797</v>
      </c>
      <c r="Y174" s="65">
        <f t="shared" si="17"/>
        <v>0.8401977504</v>
      </c>
      <c r="Z174" s="36">
        <f t="shared" si="18"/>
        <v>5514.135827</v>
      </c>
      <c r="AA174" s="35">
        <f t="shared" si="19"/>
        <v>1.030286616</v>
      </c>
      <c r="AB174" s="40">
        <f t="shared" si="20"/>
        <v>0.833</v>
      </c>
      <c r="AC174" s="33">
        <v>5.44</v>
      </c>
      <c r="AD174" s="40">
        <f t="shared" si="21"/>
        <v>0.22</v>
      </c>
      <c r="AE174" s="65">
        <f t="shared" si="22"/>
        <v>-0.7756824345</v>
      </c>
      <c r="AF174" s="67">
        <f t="shared" si="23"/>
        <v>0.5265906749</v>
      </c>
      <c r="AG174" s="68">
        <f t="shared" si="24"/>
        <v>0.588</v>
      </c>
      <c r="AH174" s="33">
        <v>15.57</v>
      </c>
      <c r="AI174" s="34">
        <f t="shared" si="25"/>
        <v>0.274</v>
      </c>
      <c r="AJ174" s="65">
        <f t="shared" si="26"/>
        <v>-0.5587422161</v>
      </c>
      <c r="AK174" s="33">
        <v>90.18</v>
      </c>
      <c r="AL174" s="34">
        <f t="shared" si="27"/>
        <v>0.113</v>
      </c>
      <c r="AM174" s="65">
        <f t="shared" si="28"/>
        <v>-1.141622231</v>
      </c>
      <c r="AN174" s="36">
        <f t="shared" si="29"/>
        <v>7127.08657</v>
      </c>
      <c r="AO174" s="35">
        <f t="shared" si="30"/>
        <v>-0.6908500467</v>
      </c>
      <c r="AP174" s="69">
        <f t="shared" si="31"/>
        <v>0.181</v>
      </c>
      <c r="AQ174" s="33">
        <v>19.3</v>
      </c>
      <c r="AR174" s="34">
        <f t="shared" si="32"/>
        <v>0.633</v>
      </c>
      <c r="AS174" s="65">
        <f t="shared" si="33"/>
        <v>0.3464258378</v>
      </c>
      <c r="AT174" s="42">
        <v>62.38</v>
      </c>
      <c r="AU174" s="34">
        <f t="shared" si="34"/>
        <v>0.04</v>
      </c>
      <c r="AV174" s="65">
        <f t="shared" si="35"/>
        <v>-2.064364977</v>
      </c>
      <c r="AW174" s="36">
        <f t="shared" si="36"/>
        <v>5443.07049</v>
      </c>
      <c r="AX174" s="35">
        <f t="shared" si="37"/>
        <v>-1.271436451</v>
      </c>
      <c r="AY174" s="69">
        <f t="shared" si="38"/>
        <v>0.096</v>
      </c>
      <c r="AZ174" s="33">
        <v>8.79</v>
      </c>
      <c r="BA174" s="34">
        <f t="shared" si="39"/>
        <v>0.921</v>
      </c>
      <c r="BB174" s="65">
        <f t="shared" si="40"/>
        <v>1.507120089</v>
      </c>
      <c r="BC174" s="33">
        <v>44.57</v>
      </c>
      <c r="BD174" s="34">
        <f t="shared" si="41"/>
        <v>0.178</v>
      </c>
      <c r="BE174" s="65">
        <f t="shared" si="42"/>
        <v>-0.8368084211</v>
      </c>
      <c r="BF174" s="36">
        <f t="shared" si="43"/>
        <v>3876.165451</v>
      </c>
      <c r="BG174" s="35">
        <f t="shared" si="44"/>
        <v>0.2565903024</v>
      </c>
      <c r="BH174" s="69">
        <f t="shared" si="45"/>
        <v>0.573</v>
      </c>
      <c r="BI174" s="33">
        <v>10.41</v>
      </c>
      <c r="BJ174" s="34">
        <f t="shared" si="46"/>
        <v>0.912</v>
      </c>
      <c r="BK174" s="65">
        <f t="shared" si="47"/>
        <v>1.313114825</v>
      </c>
      <c r="BL174" s="33">
        <v>67.89</v>
      </c>
      <c r="BM174" s="34">
        <f t="shared" si="48"/>
        <v>0.435</v>
      </c>
      <c r="BN174" s="65">
        <f t="shared" si="49"/>
        <v>-0.07756494575</v>
      </c>
      <c r="BO174" s="36">
        <f t="shared" si="50"/>
        <v>6018.873163</v>
      </c>
      <c r="BP174" s="35">
        <f t="shared" si="51"/>
        <v>0.6288489618</v>
      </c>
      <c r="BQ174" s="69">
        <f t="shared" si="52"/>
        <v>0.726</v>
      </c>
      <c r="BR174" s="70">
        <f t="shared" si="53"/>
        <v>-1.076847234</v>
      </c>
      <c r="BS174" s="71">
        <f t="shared" si="54"/>
        <v>0.325</v>
      </c>
      <c r="BT174" s="45"/>
    </row>
    <row r="175">
      <c r="A175" s="28">
        <v>2022.0</v>
      </c>
      <c r="B175" s="29" t="s">
        <v>225</v>
      </c>
      <c r="C175" s="29" t="s">
        <v>14</v>
      </c>
      <c r="D175" s="30">
        <f t="array" ref="D175">INDEX(
  TP!C:C,
  MATCH(
    1,
    (TP!A:A = A175) * (TP!B:B = C175),
    0
  )
)
</f>
        <v>49.1</v>
      </c>
      <c r="E175" s="64">
        <f t="shared" si="61"/>
        <v>-0.9140216372</v>
      </c>
      <c r="F175" s="32">
        <f t="shared" si="2"/>
        <v>0.393</v>
      </c>
      <c r="G175" s="33">
        <v>5.47</v>
      </c>
      <c r="H175" s="34">
        <f t="shared" si="3"/>
        <v>0.579</v>
      </c>
      <c r="I175" s="65">
        <f t="shared" si="4"/>
        <v>0.09238663487</v>
      </c>
      <c r="J175" s="66">
        <f t="shared" si="55"/>
        <v>5.297751967</v>
      </c>
      <c r="K175" s="34">
        <f t="shared" si="6"/>
        <v>0.555</v>
      </c>
      <c r="L175" s="65">
        <f t="shared" si="7"/>
        <v>-0.00009732136757</v>
      </c>
      <c r="M175" s="33">
        <v>63.64</v>
      </c>
      <c r="N175" s="34">
        <f t="shared" si="8"/>
        <v>0.342</v>
      </c>
      <c r="O175" s="65">
        <f t="shared" si="9"/>
        <v>-0.4056362454</v>
      </c>
      <c r="P175" s="36">
        <f t="shared" si="10"/>
        <v>4954.161184</v>
      </c>
      <c r="Q175" s="65">
        <f t="shared" si="11"/>
        <v>-0.1129111111</v>
      </c>
      <c r="R175" s="40">
        <f t="shared" si="12"/>
        <v>0.458</v>
      </c>
      <c r="S175" s="33">
        <v>5.52</v>
      </c>
      <c r="T175" s="66">
        <f t="shared" si="13"/>
        <v>5.346177488</v>
      </c>
      <c r="U175" s="34">
        <f t="shared" si="14"/>
        <v>0.912</v>
      </c>
      <c r="V175" s="65">
        <f t="shared" si="15"/>
        <v>1.519912865</v>
      </c>
      <c r="W175" s="33">
        <v>48.0</v>
      </c>
      <c r="X175" s="34">
        <f t="shared" si="16"/>
        <v>0.105</v>
      </c>
      <c r="Y175" s="65">
        <f t="shared" si="17"/>
        <v>-1.225822539</v>
      </c>
      <c r="Z175" s="36">
        <f t="shared" si="18"/>
        <v>4288.388091</v>
      </c>
      <c r="AA175" s="35">
        <f t="shared" si="19"/>
        <v>-0.09114903775</v>
      </c>
      <c r="AB175" s="40">
        <f t="shared" si="20"/>
        <v>0.446</v>
      </c>
      <c r="AC175" s="33">
        <v>4.98</v>
      </c>
      <c r="AD175" s="40">
        <f t="shared" si="21"/>
        <v>0.113</v>
      </c>
      <c r="AE175" s="65">
        <f t="shared" si="22"/>
        <v>-1.144034597</v>
      </c>
      <c r="AF175" s="67">
        <f t="shared" si="23"/>
        <v>-1.348094746</v>
      </c>
      <c r="AG175" s="68">
        <f t="shared" si="24"/>
        <v>0.232</v>
      </c>
      <c r="AH175" s="33">
        <v>19.56</v>
      </c>
      <c r="AI175" s="34">
        <f t="shared" si="25"/>
        <v>0.65</v>
      </c>
      <c r="AJ175" s="65">
        <f t="shared" si="26"/>
        <v>0.2116713148</v>
      </c>
      <c r="AK175" s="33">
        <v>97.18</v>
      </c>
      <c r="AL175" s="34">
        <f t="shared" si="27"/>
        <v>0.887</v>
      </c>
      <c r="AM175" s="65">
        <f t="shared" si="28"/>
        <v>0.9292514285</v>
      </c>
      <c r="AN175" s="36">
        <f t="shared" si="29"/>
        <v>8270.513542</v>
      </c>
      <c r="AO175" s="35">
        <f t="shared" si="30"/>
        <v>0.5263935484</v>
      </c>
      <c r="AP175" s="69">
        <f t="shared" si="31"/>
        <v>0.706</v>
      </c>
      <c r="AQ175" s="33">
        <v>17.73</v>
      </c>
      <c r="AR175" s="34">
        <f t="shared" si="32"/>
        <v>0.452</v>
      </c>
      <c r="AS175" s="65">
        <f t="shared" si="33"/>
        <v>-0.1198844571</v>
      </c>
      <c r="AT175" s="42">
        <v>81.0</v>
      </c>
      <c r="AU175" s="34">
        <f t="shared" si="34"/>
        <v>0.884</v>
      </c>
      <c r="AV175" s="65">
        <f t="shared" si="35"/>
        <v>1.115574045</v>
      </c>
      <c r="AW175" s="36">
        <f t="shared" si="36"/>
        <v>6878.819434</v>
      </c>
      <c r="AX175" s="35">
        <f t="shared" si="37"/>
        <v>0.7547460415</v>
      </c>
      <c r="AY175" s="69">
        <f t="shared" si="38"/>
        <v>0.791</v>
      </c>
      <c r="AZ175" s="33">
        <v>3.26</v>
      </c>
      <c r="BA175" s="34">
        <f t="shared" si="39"/>
        <v>0.056</v>
      </c>
      <c r="BB175" s="65">
        <f t="shared" si="40"/>
        <v>-1.408375076</v>
      </c>
      <c r="BC175" s="33">
        <v>47.46</v>
      </c>
      <c r="BD175" s="34">
        <f t="shared" si="41"/>
        <v>0.331</v>
      </c>
      <c r="BE175" s="65">
        <f t="shared" si="42"/>
        <v>-0.4415306294</v>
      </c>
      <c r="BF175" s="36">
        <f t="shared" si="43"/>
        <v>2622.05838</v>
      </c>
      <c r="BG175" s="35">
        <f t="shared" si="44"/>
        <v>-1.354193149</v>
      </c>
      <c r="BH175" s="69">
        <f t="shared" si="45"/>
        <v>0.099</v>
      </c>
      <c r="BI175" s="33">
        <v>7.62</v>
      </c>
      <c r="BJ175" s="34">
        <f t="shared" si="46"/>
        <v>0.424</v>
      </c>
      <c r="BK175" s="65">
        <f t="shared" si="47"/>
        <v>-0.2453927585</v>
      </c>
      <c r="BL175" s="33">
        <v>75.36</v>
      </c>
      <c r="BM175" s="34">
        <f t="shared" si="48"/>
        <v>0.853</v>
      </c>
      <c r="BN175" s="65">
        <f t="shared" si="49"/>
        <v>1.056841636</v>
      </c>
      <c r="BO175" s="36">
        <f t="shared" si="50"/>
        <v>5911.600837</v>
      </c>
      <c r="BP175" s="35">
        <f t="shared" si="51"/>
        <v>0.5071266679</v>
      </c>
      <c r="BQ175" s="69">
        <f t="shared" si="52"/>
        <v>0.675</v>
      </c>
      <c r="BR175" s="70">
        <f t="shared" si="53"/>
        <v>0.4340731084</v>
      </c>
      <c r="BS175" s="71">
        <f t="shared" si="54"/>
        <v>0.554</v>
      </c>
    </row>
    <row r="176">
      <c r="A176" s="28">
        <v>2022.0</v>
      </c>
      <c r="B176" s="29" t="s">
        <v>226</v>
      </c>
      <c r="C176" s="29" t="s">
        <v>14</v>
      </c>
      <c r="D176" s="30">
        <f t="array" ref="D176">INDEX(
  TP!C:C,
  MATCH(
    1,
    (TP!A:A = A176) * (TP!B:B = C176),
    0
  )
)
</f>
        <v>49.1</v>
      </c>
      <c r="E176" s="64">
        <f>sum(AF176+BR176)</f>
        <v>-1.473867684</v>
      </c>
      <c r="F176" s="32">
        <f t="shared" si="2"/>
        <v>0.353</v>
      </c>
      <c r="G176" s="33">
        <v>6.04</v>
      </c>
      <c r="H176" s="34">
        <f t="shared" si="3"/>
        <v>0.72</v>
      </c>
      <c r="I176" s="65">
        <f t="shared" si="4"/>
        <v>0.5043398205</v>
      </c>
      <c r="J176" s="66">
        <f t="shared" si="55"/>
        <v>5.849802904</v>
      </c>
      <c r="K176" s="34">
        <f t="shared" si="6"/>
        <v>0.694</v>
      </c>
      <c r="L176" s="65">
        <f t="shared" si="7"/>
        <v>0.3831104875</v>
      </c>
      <c r="M176" s="33">
        <v>74.47</v>
      </c>
      <c r="N176" s="34">
        <f t="shared" si="8"/>
        <v>0.924</v>
      </c>
      <c r="O176" s="65">
        <f t="shared" si="9"/>
        <v>1.48741004</v>
      </c>
      <c r="P176" s="36">
        <f t="shared" si="10"/>
        <v>6061.954878</v>
      </c>
      <c r="Q176" s="65">
        <f t="shared" si="11"/>
        <v>1.279861919</v>
      </c>
      <c r="R176" s="40">
        <f t="shared" si="12"/>
        <v>0.898</v>
      </c>
      <c r="S176" s="33">
        <v>3.66</v>
      </c>
      <c r="T176" s="66">
        <f t="shared" si="13"/>
        <v>3.544748117</v>
      </c>
      <c r="U176" s="34">
        <f t="shared" si="14"/>
        <v>0.449</v>
      </c>
      <c r="V176" s="65">
        <f t="shared" si="15"/>
        <v>-0.1247373673</v>
      </c>
      <c r="W176" s="33">
        <v>52.63</v>
      </c>
      <c r="X176" s="34">
        <f t="shared" si="16"/>
        <v>0.254</v>
      </c>
      <c r="Y176" s="65">
        <f t="shared" si="17"/>
        <v>-0.694396209</v>
      </c>
      <c r="Z176" s="36">
        <f t="shared" si="18"/>
        <v>3852.448177</v>
      </c>
      <c r="AA176" s="35">
        <f t="shared" si="19"/>
        <v>-0.4899901276</v>
      </c>
      <c r="AB176" s="40">
        <f t="shared" si="20"/>
        <v>0.319</v>
      </c>
      <c r="AC176" s="33">
        <v>5.34</v>
      </c>
      <c r="AD176" s="40">
        <f t="shared" si="21"/>
        <v>0.198</v>
      </c>
      <c r="AE176" s="65">
        <f t="shared" si="22"/>
        <v>-0.8557589915</v>
      </c>
      <c r="AF176" s="67">
        <f t="shared" si="23"/>
        <v>-0.06588719998</v>
      </c>
      <c r="AG176" s="68">
        <f t="shared" si="24"/>
        <v>0.483</v>
      </c>
      <c r="AH176" s="33">
        <v>20.69</v>
      </c>
      <c r="AI176" s="34">
        <f t="shared" si="25"/>
        <v>0.706</v>
      </c>
      <c r="AJ176" s="65">
        <f t="shared" si="26"/>
        <v>0.4298586055</v>
      </c>
      <c r="AK176" s="33">
        <v>96.58</v>
      </c>
      <c r="AL176" s="34">
        <f t="shared" si="27"/>
        <v>0.802</v>
      </c>
      <c r="AM176" s="65">
        <f t="shared" si="28"/>
        <v>0.751747972</v>
      </c>
      <c r="AN176" s="36">
        <f t="shared" si="29"/>
        <v>8364.909294</v>
      </c>
      <c r="AO176" s="35">
        <f t="shared" si="30"/>
        <v>0.6268832413</v>
      </c>
      <c r="AP176" s="69">
        <f t="shared" si="31"/>
        <v>0.743</v>
      </c>
      <c r="AQ176" s="33">
        <v>14.65</v>
      </c>
      <c r="AR176" s="34">
        <f t="shared" si="32"/>
        <v>0.15</v>
      </c>
      <c r="AS176" s="65">
        <f t="shared" si="33"/>
        <v>-1.034684271</v>
      </c>
      <c r="AT176" s="42">
        <v>73.25</v>
      </c>
      <c r="AU176" s="34">
        <f t="shared" si="34"/>
        <v>0.379</v>
      </c>
      <c r="AV176" s="65">
        <f t="shared" si="35"/>
        <v>-0.2079773738</v>
      </c>
      <c r="AW176" s="36">
        <f t="shared" si="36"/>
        <v>5839.251813</v>
      </c>
      <c r="AX176" s="35">
        <f t="shared" si="37"/>
        <v>-0.7123305836</v>
      </c>
      <c r="AY176" s="69">
        <f t="shared" si="38"/>
        <v>0.218</v>
      </c>
      <c r="AZ176" s="33">
        <v>5.59</v>
      </c>
      <c r="BA176" s="34">
        <f t="shared" si="39"/>
        <v>0.46</v>
      </c>
      <c r="BB176" s="65">
        <f t="shared" si="40"/>
        <v>-0.1799657205</v>
      </c>
      <c r="BC176" s="33">
        <v>52.87</v>
      </c>
      <c r="BD176" s="34">
        <f t="shared" si="41"/>
        <v>0.602</v>
      </c>
      <c r="BE176" s="65">
        <f t="shared" si="42"/>
        <v>0.2984184546</v>
      </c>
      <c r="BF176" s="36">
        <f t="shared" si="43"/>
        <v>3800.263472</v>
      </c>
      <c r="BG176" s="35">
        <f t="shared" si="44"/>
        <v>0.1591012962</v>
      </c>
      <c r="BH176" s="69">
        <f t="shared" si="45"/>
        <v>0.537</v>
      </c>
      <c r="BI176" s="33">
        <v>6.23</v>
      </c>
      <c r="BJ176" s="34">
        <f t="shared" si="46"/>
        <v>0.141</v>
      </c>
      <c r="BK176" s="65">
        <f t="shared" si="47"/>
        <v>-1.021853526</v>
      </c>
      <c r="BL176" s="33">
        <v>57.73</v>
      </c>
      <c r="BM176" s="34">
        <f t="shared" si="48"/>
        <v>0.048</v>
      </c>
      <c r="BN176" s="65">
        <f t="shared" si="49"/>
        <v>-1.620479386</v>
      </c>
      <c r="BO176" s="36">
        <f t="shared" si="50"/>
        <v>4158.930697</v>
      </c>
      <c r="BP176" s="35">
        <f t="shared" si="51"/>
        <v>-1.481634438</v>
      </c>
      <c r="BQ176" s="69">
        <f t="shared" si="52"/>
        <v>0.073</v>
      </c>
      <c r="BR176" s="70">
        <f t="shared" si="53"/>
        <v>-1.407980484</v>
      </c>
      <c r="BS176" s="71">
        <f t="shared" si="54"/>
        <v>0.28</v>
      </c>
    </row>
    <row r="177">
      <c r="A177" s="28">
        <v>2023.0</v>
      </c>
      <c r="B177" s="29" t="s">
        <v>266</v>
      </c>
      <c r="C177" s="29" t="s">
        <v>14</v>
      </c>
      <c r="D177" s="30">
        <f t="array" ref="D177">INDEX(
  TP!C:C,
  MATCH(
    1,
    (TP!A:A = A177) * (TP!B:B = C177),
    0
  )
)
</f>
        <v>48.81</v>
      </c>
      <c r="E177" s="64">
        <f t="shared" ref="E177:E200" si="62">sum(AF177,BR177)</f>
        <v>1.902982112</v>
      </c>
      <c r="F177" s="32">
        <f t="shared" si="2"/>
        <v>0.672</v>
      </c>
      <c r="G177" s="33">
        <v>4.28</v>
      </c>
      <c r="H177" s="34">
        <f t="shared" si="3"/>
        <v>0.218</v>
      </c>
      <c r="I177" s="65">
        <f t="shared" si="4"/>
        <v>-0.7676559808</v>
      </c>
      <c r="J177" s="66">
        <f t="shared" si="55"/>
        <v>4.101841007</v>
      </c>
      <c r="K177" s="34">
        <f t="shared" si="6"/>
        <v>0.204</v>
      </c>
      <c r="L177" s="65">
        <f t="shared" si="7"/>
        <v>-0.8302424921</v>
      </c>
      <c r="M177" s="33">
        <v>69.33</v>
      </c>
      <c r="N177" s="34">
        <f t="shared" si="8"/>
        <v>0.737</v>
      </c>
      <c r="O177" s="65">
        <f t="shared" si="9"/>
        <v>0.5889559397</v>
      </c>
      <c r="P177" s="36">
        <f t="shared" si="10"/>
        <v>4779.46464</v>
      </c>
      <c r="Q177" s="65">
        <f t="shared" si="11"/>
        <v>-0.3325482487</v>
      </c>
      <c r="R177" s="40">
        <f t="shared" si="12"/>
        <v>0.347</v>
      </c>
      <c r="S177" s="33">
        <v>5.19</v>
      </c>
      <c r="T177" s="66">
        <f t="shared" si="13"/>
        <v>4.973961408</v>
      </c>
      <c r="U177" s="34">
        <f t="shared" si="14"/>
        <v>0.867</v>
      </c>
      <c r="V177" s="65">
        <f t="shared" si="15"/>
        <v>1.228120082</v>
      </c>
      <c r="W177" s="33">
        <v>62.64</v>
      </c>
      <c r="X177" s="34">
        <f t="shared" si="16"/>
        <v>0.661</v>
      </c>
      <c r="Y177" s="65">
        <f t="shared" si="17"/>
        <v>0.4545406297</v>
      </c>
      <c r="Z177" s="36">
        <f t="shared" si="18"/>
        <v>5413.292568</v>
      </c>
      <c r="AA177" s="35">
        <f t="shared" si="19"/>
        <v>0.9380251966</v>
      </c>
      <c r="AB177" s="40">
        <f t="shared" si="20"/>
        <v>0.814</v>
      </c>
      <c r="AC177" s="33">
        <v>5.32</v>
      </c>
      <c r="AD177" s="40">
        <f t="shared" si="21"/>
        <v>0.184</v>
      </c>
      <c r="AE177" s="65">
        <f t="shared" si="22"/>
        <v>-0.8717743029</v>
      </c>
      <c r="AF177" s="67">
        <f t="shared" si="23"/>
        <v>-0.2662973551</v>
      </c>
      <c r="AG177" s="68">
        <f t="shared" si="24"/>
        <v>0.449</v>
      </c>
      <c r="AH177" s="33">
        <v>28.71</v>
      </c>
      <c r="AI177" s="34">
        <f t="shared" si="25"/>
        <v>0.958</v>
      </c>
      <c r="AJ177" s="65">
        <f t="shared" si="26"/>
        <v>1.978409111</v>
      </c>
      <c r="AK177" s="33">
        <v>96.02</v>
      </c>
      <c r="AL177" s="34">
        <f t="shared" si="27"/>
        <v>0.718</v>
      </c>
      <c r="AM177" s="65">
        <f t="shared" si="28"/>
        <v>0.5860780793</v>
      </c>
      <c r="AN177" s="36">
        <f t="shared" si="29"/>
        <v>9166.825368</v>
      </c>
      <c r="AO177" s="35">
        <f t="shared" si="30"/>
        <v>1.480568898</v>
      </c>
      <c r="AP177" s="69">
        <f t="shared" si="31"/>
        <v>0.944</v>
      </c>
      <c r="AQ177" s="33">
        <v>19.92</v>
      </c>
      <c r="AR177" s="34">
        <f t="shared" si="32"/>
        <v>0.72</v>
      </c>
      <c r="AS177" s="65">
        <f t="shared" si="33"/>
        <v>0.5305738524</v>
      </c>
      <c r="AT177" s="42">
        <v>66.19</v>
      </c>
      <c r="AU177" s="34">
        <f t="shared" si="34"/>
        <v>0.085</v>
      </c>
      <c r="AV177" s="65">
        <f t="shared" si="35"/>
        <v>-1.413690021</v>
      </c>
      <c r="AW177" s="36">
        <f t="shared" si="36"/>
        <v>5833.232391</v>
      </c>
      <c r="AX177" s="35">
        <f t="shared" si="37"/>
        <v>-0.7208254163</v>
      </c>
      <c r="AY177" s="69">
        <f t="shared" si="38"/>
        <v>0.215</v>
      </c>
      <c r="AZ177" s="33">
        <v>10.07</v>
      </c>
      <c r="BA177" s="34">
        <f t="shared" si="39"/>
        <v>0.975</v>
      </c>
      <c r="BB177" s="65">
        <f t="shared" si="40"/>
        <v>2.181954413</v>
      </c>
      <c r="BC177" s="33">
        <v>47.31</v>
      </c>
      <c r="BD177" s="34">
        <f t="shared" si="41"/>
        <v>0.322</v>
      </c>
      <c r="BE177" s="65">
        <f t="shared" si="42"/>
        <v>-0.4620467778</v>
      </c>
      <c r="BF177" s="36">
        <f t="shared" si="43"/>
        <v>4336.068279</v>
      </c>
      <c r="BG177" s="35">
        <f t="shared" si="44"/>
        <v>0.8472925491</v>
      </c>
      <c r="BH177" s="69">
        <f t="shared" si="45"/>
        <v>0.777</v>
      </c>
      <c r="BI177" s="33">
        <v>8.99</v>
      </c>
      <c r="BJ177" s="34">
        <f t="shared" si="46"/>
        <v>0.692</v>
      </c>
      <c r="BK177" s="65">
        <f t="shared" si="47"/>
        <v>0.5198959115</v>
      </c>
      <c r="BL177" s="33">
        <v>71.11</v>
      </c>
      <c r="BM177" s="34">
        <f t="shared" si="48"/>
        <v>0.669</v>
      </c>
      <c r="BN177" s="65">
        <f t="shared" si="49"/>
        <v>0.4114295915</v>
      </c>
      <c r="BO177" s="36">
        <f t="shared" si="50"/>
        <v>5960.174552</v>
      </c>
      <c r="BP177" s="35">
        <f t="shared" si="51"/>
        <v>0.5622434368</v>
      </c>
      <c r="BQ177" s="69">
        <f t="shared" si="52"/>
        <v>0.698</v>
      </c>
      <c r="BR177" s="70">
        <f t="shared" si="53"/>
        <v>2.169279468</v>
      </c>
      <c r="BS177" s="71">
        <f t="shared" si="54"/>
        <v>0.754</v>
      </c>
    </row>
    <row r="178">
      <c r="A178" s="28">
        <v>2023.0</v>
      </c>
      <c r="B178" s="29" t="s">
        <v>226</v>
      </c>
      <c r="C178" s="29" t="s">
        <v>14</v>
      </c>
      <c r="D178" s="30">
        <f t="array" ref="D178">INDEX(
  TP!C:C,
  MATCH(
    1,
    (TP!A:A = A178) * (TP!B:B = C178),
    0
  )
)
</f>
        <v>48.81</v>
      </c>
      <c r="E178" s="64">
        <f t="shared" si="62"/>
        <v>0.3271565753</v>
      </c>
      <c r="F178" s="32">
        <f t="shared" si="2"/>
        <v>0.514</v>
      </c>
      <c r="G178" s="33">
        <v>5.11</v>
      </c>
      <c r="H178" s="34">
        <f t="shared" si="3"/>
        <v>0.455</v>
      </c>
      <c r="I178" s="65">
        <f t="shared" si="4"/>
        <v>-0.1677943245</v>
      </c>
      <c r="J178" s="66">
        <f t="shared" si="55"/>
        <v>4.897291483</v>
      </c>
      <c r="K178" s="34">
        <f t="shared" si="6"/>
        <v>0.414</v>
      </c>
      <c r="L178" s="65">
        <f t="shared" si="7"/>
        <v>-0.2780781648</v>
      </c>
      <c r="M178" s="33">
        <v>68.29</v>
      </c>
      <c r="N178" s="34">
        <f t="shared" si="8"/>
        <v>0.675</v>
      </c>
      <c r="O178" s="65">
        <f t="shared" si="9"/>
        <v>0.4071675614</v>
      </c>
      <c r="P178" s="36">
        <f t="shared" si="10"/>
        <v>5126.348116</v>
      </c>
      <c r="Q178" s="65">
        <f t="shared" si="11"/>
        <v>0.1035708165</v>
      </c>
      <c r="R178" s="40">
        <f t="shared" si="12"/>
        <v>0.537</v>
      </c>
      <c r="S178" s="33">
        <v>3.43</v>
      </c>
      <c r="T178" s="66">
        <f t="shared" si="13"/>
        <v>3.28722305</v>
      </c>
      <c r="U178" s="34">
        <f t="shared" si="14"/>
        <v>0.347</v>
      </c>
      <c r="V178" s="65">
        <f t="shared" si="15"/>
        <v>-0.3281080949</v>
      </c>
      <c r="W178" s="33">
        <v>52.73</v>
      </c>
      <c r="X178" s="34">
        <f t="shared" si="16"/>
        <v>0.266</v>
      </c>
      <c r="Y178" s="65">
        <f t="shared" si="17"/>
        <v>-0.6829183185</v>
      </c>
      <c r="Z178" s="36">
        <f t="shared" si="18"/>
        <v>3711.051854</v>
      </c>
      <c r="AA178" s="35">
        <f t="shared" si="19"/>
        <v>-0.619353514</v>
      </c>
      <c r="AB178" s="40">
        <f t="shared" si="20"/>
        <v>0.28</v>
      </c>
      <c r="AC178" s="33">
        <v>5.97</v>
      </c>
      <c r="AD178" s="40">
        <f t="shared" si="21"/>
        <v>0.398</v>
      </c>
      <c r="AE178" s="65">
        <f t="shared" si="22"/>
        <v>-0.3512766824</v>
      </c>
      <c r="AF178" s="67">
        <f t="shared" si="23"/>
        <v>-0.8670593799</v>
      </c>
      <c r="AG178" s="68">
        <f t="shared" si="24"/>
        <v>0.333</v>
      </c>
      <c r="AH178" s="33">
        <v>27.98</v>
      </c>
      <c r="AI178" s="34">
        <f t="shared" si="25"/>
        <v>0.944</v>
      </c>
      <c r="AJ178" s="65">
        <f t="shared" si="26"/>
        <v>1.83745626</v>
      </c>
      <c r="AK178" s="33">
        <v>97.1</v>
      </c>
      <c r="AL178" s="34">
        <f t="shared" si="27"/>
        <v>0.879</v>
      </c>
      <c r="AM178" s="65">
        <f t="shared" si="28"/>
        <v>0.905584301</v>
      </c>
      <c r="AN178" s="36">
        <f t="shared" si="29"/>
        <v>9201.932398</v>
      </c>
      <c r="AO178" s="35">
        <f t="shared" si="30"/>
        <v>1.517942345</v>
      </c>
      <c r="AP178" s="69">
        <f t="shared" si="31"/>
        <v>0.96</v>
      </c>
      <c r="AQ178" s="33">
        <v>17.39</v>
      </c>
      <c r="AR178" s="34">
        <f t="shared" si="32"/>
        <v>0.415</v>
      </c>
      <c r="AS178" s="65">
        <f t="shared" si="33"/>
        <v>-0.2208688522</v>
      </c>
      <c r="AT178" s="33">
        <v>80.29</v>
      </c>
      <c r="AU178" s="34">
        <f t="shared" si="34"/>
        <v>0.847</v>
      </c>
      <c r="AV178" s="65">
        <f t="shared" si="35"/>
        <v>0.9943196573</v>
      </c>
      <c r="AW178" s="36">
        <f t="shared" si="36"/>
        <v>6775.893439</v>
      </c>
      <c r="AX178" s="35">
        <f t="shared" si="37"/>
        <v>0.6094930362</v>
      </c>
      <c r="AY178" s="69">
        <f t="shared" si="38"/>
        <v>0.737</v>
      </c>
      <c r="AZ178" s="33">
        <v>4.67</v>
      </c>
      <c r="BA178" s="34">
        <f t="shared" si="39"/>
        <v>0.268</v>
      </c>
      <c r="BB178" s="65">
        <f t="shared" si="40"/>
        <v>-0.6650028908</v>
      </c>
      <c r="BC178" s="33">
        <v>54.67</v>
      </c>
      <c r="BD178" s="34">
        <f t="shared" si="41"/>
        <v>0.672</v>
      </c>
      <c r="BE178" s="65">
        <f t="shared" si="42"/>
        <v>0.5446122349</v>
      </c>
      <c r="BF178" s="36">
        <f t="shared" si="43"/>
        <v>3616.275104</v>
      </c>
      <c r="BG178" s="35">
        <f t="shared" si="44"/>
        <v>-0.07721458525</v>
      </c>
      <c r="BH178" s="69">
        <f t="shared" si="45"/>
        <v>0.463</v>
      </c>
      <c r="BI178" s="33">
        <v>6.17</v>
      </c>
      <c r="BJ178" s="34">
        <f t="shared" si="46"/>
        <v>0.127</v>
      </c>
      <c r="BK178" s="65">
        <f t="shared" si="47"/>
        <v>-1.055369818</v>
      </c>
      <c r="BL178" s="33">
        <v>65.66</v>
      </c>
      <c r="BM178" s="34">
        <f t="shared" si="48"/>
        <v>0.322</v>
      </c>
      <c r="BN178" s="65">
        <f t="shared" si="49"/>
        <v>-0.416216442</v>
      </c>
      <c r="BO178" s="36">
        <f t="shared" si="50"/>
        <v>4710.29019</v>
      </c>
      <c r="BP178" s="35">
        <f t="shared" si="51"/>
        <v>-0.8560048407</v>
      </c>
      <c r="BQ178" s="69">
        <f t="shared" si="52"/>
        <v>0.189</v>
      </c>
      <c r="BR178" s="70">
        <f t="shared" si="53"/>
        <v>1.194215955</v>
      </c>
      <c r="BS178" s="71">
        <f t="shared" si="54"/>
        <v>0.65</v>
      </c>
    </row>
    <row r="179">
      <c r="A179" s="28">
        <v>2024.0</v>
      </c>
      <c r="B179" s="29" t="s">
        <v>267</v>
      </c>
      <c r="C179" s="29" t="s">
        <v>14</v>
      </c>
      <c r="D179" s="30">
        <f t="array" ref="D179">INDEX(
  TP!C:C,
  MATCH(
    1,
    (TP!A:A = A179) * (TP!B:B = C179),
    0
  )
)
</f>
        <v>44.7</v>
      </c>
      <c r="E179" s="64">
        <f t="shared" si="62"/>
        <v>0.3609590153</v>
      </c>
      <c r="F179" s="32">
        <f t="shared" si="2"/>
        <v>0.52</v>
      </c>
      <c r="G179" s="33">
        <v>6.56</v>
      </c>
      <c r="H179" s="34">
        <f t="shared" si="3"/>
        <v>0.808</v>
      </c>
      <c r="I179" s="65">
        <f t="shared" si="4"/>
        <v>0.8801567619</v>
      </c>
      <c r="J179" s="66">
        <f t="shared" si="55"/>
        <v>5.356888239</v>
      </c>
      <c r="K179" s="34">
        <f t="shared" si="6"/>
        <v>0.569</v>
      </c>
      <c r="L179" s="65">
        <f t="shared" si="7"/>
        <v>0.04095229828</v>
      </c>
      <c r="M179" s="33">
        <v>62.07</v>
      </c>
      <c r="N179" s="34">
        <f t="shared" si="8"/>
        <v>0.237</v>
      </c>
      <c r="O179" s="65">
        <f t="shared" si="9"/>
        <v>-0.6800667781</v>
      </c>
      <c r="P179" s="36">
        <f t="shared" si="10"/>
        <v>4856.483129</v>
      </c>
      <c r="Q179" s="65">
        <f t="shared" si="11"/>
        <v>-0.2357167948</v>
      </c>
      <c r="R179" s="40">
        <f t="shared" si="12"/>
        <v>0.398</v>
      </c>
      <c r="S179" s="33">
        <v>2.21</v>
      </c>
      <c r="T179" s="66">
        <f t="shared" si="13"/>
        <v>1.804683385</v>
      </c>
      <c r="U179" s="34">
        <f t="shared" si="14"/>
        <v>0.02</v>
      </c>
      <c r="V179" s="65">
        <f t="shared" si="15"/>
        <v>-1.406857172</v>
      </c>
      <c r="W179" s="33">
        <v>58.97</v>
      </c>
      <c r="X179" s="34">
        <f t="shared" si="16"/>
        <v>0.475</v>
      </c>
      <c r="Y179" s="65">
        <f t="shared" si="17"/>
        <v>0.03330204848</v>
      </c>
      <c r="Z179" s="36">
        <f t="shared" si="18"/>
        <v>2940.341106</v>
      </c>
      <c r="AA179" s="35">
        <f t="shared" si="19"/>
        <v>-1.32447618</v>
      </c>
      <c r="AB179" s="40">
        <f t="shared" si="20"/>
        <v>0.096</v>
      </c>
      <c r="AC179" s="33">
        <v>5.37</v>
      </c>
      <c r="AD179" s="40">
        <f t="shared" si="21"/>
        <v>0.209</v>
      </c>
      <c r="AE179" s="65">
        <f t="shared" si="22"/>
        <v>-0.8317360244</v>
      </c>
      <c r="AF179" s="67">
        <f t="shared" si="23"/>
        <v>-2.391928999</v>
      </c>
      <c r="AG179" s="68">
        <f t="shared" si="24"/>
        <v>0.113</v>
      </c>
      <c r="AH179" s="33">
        <v>22.34</v>
      </c>
      <c r="AI179" s="34">
        <f t="shared" si="25"/>
        <v>0.794</v>
      </c>
      <c r="AJ179" s="65">
        <f t="shared" si="26"/>
        <v>0.7484506672</v>
      </c>
      <c r="AK179" s="33">
        <v>96.96</v>
      </c>
      <c r="AL179" s="34">
        <f t="shared" si="27"/>
        <v>0.862</v>
      </c>
      <c r="AM179" s="65">
        <f t="shared" si="28"/>
        <v>0.8641668278</v>
      </c>
      <c r="AN179" s="36">
        <f t="shared" si="29"/>
        <v>8597.930541</v>
      </c>
      <c r="AO179" s="35">
        <f t="shared" si="30"/>
        <v>0.8749477242</v>
      </c>
      <c r="AP179" s="69">
        <f t="shared" si="31"/>
        <v>0.836</v>
      </c>
      <c r="AQ179" s="33">
        <v>17.03</v>
      </c>
      <c r="AR179" s="34">
        <f t="shared" si="32"/>
        <v>0.37</v>
      </c>
      <c r="AS179" s="65">
        <f t="shared" si="33"/>
        <v>-0.3277935058</v>
      </c>
      <c r="AT179" s="42">
        <v>81.73</v>
      </c>
      <c r="AU179" s="34">
        <f t="shared" si="34"/>
        <v>0.912</v>
      </c>
      <c r="AV179" s="65">
        <f t="shared" si="35"/>
        <v>1.24024405</v>
      </c>
      <c r="AW179" s="36">
        <f t="shared" si="36"/>
        <v>6850.588284</v>
      </c>
      <c r="AX179" s="35">
        <f t="shared" si="37"/>
        <v>0.7149051884</v>
      </c>
      <c r="AY179" s="69">
        <f t="shared" si="38"/>
        <v>0.768</v>
      </c>
      <c r="AZ179" s="33">
        <v>6.11</v>
      </c>
      <c r="BA179" s="34">
        <f t="shared" si="39"/>
        <v>0.562</v>
      </c>
      <c r="BB179" s="65">
        <f t="shared" si="40"/>
        <v>0.09418572365</v>
      </c>
      <c r="BC179" s="33">
        <v>62.04</v>
      </c>
      <c r="BD179" s="34">
        <f t="shared" si="41"/>
        <v>0.958</v>
      </c>
      <c r="BE179" s="65">
        <f t="shared" si="42"/>
        <v>1.552638991</v>
      </c>
      <c r="BF179" s="36">
        <f t="shared" si="43"/>
        <v>4639.019208</v>
      </c>
      <c r="BG179" s="35">
        <f t="shared" si="44"/>
        <v>1.236404734</v>
      </c>
      <c r="BH179" s="69">
        <f t="shared" si="45"/>
        <v>0.895</v>
      </c>
      <c r="BI179" s="33">
        <v>7.24</v>
      </c>
      <c r="BJ179" s="34">
        <f t="shared" si="46"/>
        <v>0.345</v>
      </c>
      <c r="BK179" s="65">
        <f t="shared" si="47"/>
        <v>-0.4576626085</v>
      </c>
      <c r="BL179" s="33">
        <v>70.31</v>
      </c>
      <c r="BM179" s="34">
        <f t="shared" si="48"/>
        <v>0.619</v>
      </c>
      <c r="BN179" s="65">
        <f t="shared" si="49"/>
        <v>0.2899402655</v>
      </c>
      <c r="BO179" s="36">
        <f t="shared" si="50"/>
        <v>5400.016752</v>
      </c>
      <c r="BP179" s="35">
        <f t="shared" si="51"/>
        <v>-0.07336963227</v>
      </c>
      <c r="BQ179" s="69">
        <f t="shared" si="52"/>
        <v>0.483</v>
      </c>
      <c r="BR179" s="70">
        <f t="shared" si="53"/>
        <v>2.752888014</v>
      </c>
      <c r="BS179" s="71">
        <f t="shared" si="54"/>
        <v>0.814</v>
      </c>
    </row>
    <row r="180">
      <c r="A180" s="28">
        <v>2024.0</v>
      </c>
      <c r="B180" s="29" t="s">
        <v>268</v>
      </c>
      <c r="C180" s="29" t="s">
        <v>14</v>
      </c>
      <c r="D180" s="30">
        <f t="array" ref="D180">INDEX(
  TP!C:C,
  MATCH(
    1,
    (TP!A:A = A180) * (TP!B:B = C180),
    0
  )
)
</f>
        <v>44.7</v>
      </c>
      <c r="E180" s="64">
        <f t="shared" si="62"/>
        <v>-0.4210354033</v>
      </c>
      <c r="F180" s="32">
        <f t="shared" si="2"/>
        <v>0.432</v>
      </c>
      <c r="G180" s="33">
        <v>4.88</v>
      </c>
      <c r="H180" s="34">
        <f t="shared" si="3"/>
        <v>0.387</v>
      </c>
      <c r="I180" s="65">
        <f t="shared" si="4"/>
        <v>-0.3340210485</v>
      </c>
      <c r="J180" s="66">
        <f t="shared" si="55"/>
        <v>3.985002226</v>
      </c>
      <c r="K180" s="34">
        <f t="shared" si="6"/>
        <v>0.178</v>
      </c>
      <c r="L180" s="65">
        <f t="shared" si="7"/>
        <v>-0.9113464812</v>
      </c>
      <c r="M180" s="33">
        <v>65.66</v>
      </c>
      <c r="N180" s="34">
        <f t="shared" si="8"/>
        <v>0.466</v>
      </c>
      <c r="O180" s="65">
        <f t="shared" si="9"/>
        <v>-0.05254727988</v>
      </c>
      <c r="P180" s="36">
        <f t="shared" si="10"/>
        <v>4462.111043</v>
      </c>
      <c r="Q180" s="65">
        <f t="shared" si="11"/>
        <v>-0.7315408898</v>
      </c>
      <c r="R180" s="40">
        <f t="shared" si="12"/>
        <v>0.232</v>
      </c>
      <c r="S180" s="33">
        <v>2.22</v>
      </c>
      <c r="T180" s="66">
        <f t="shared" si="13"/>
        <v>1.812849373</v>
      </c>
      <c r="U180" s="34">
        <f t="shared" si="14"/>
        <v>0.023</v>
      </c>
      <c r="V180" s="65">
        <f t="shared" si="15"/>
        <v>-1.398014966</v>
      </c>
      <c r="W180" s="33">
        <v>60.0</v>
      </c>
      <c r="X180" s="34">
        <f t="shared" si="16"/>
        <v>0.511</v>
      </c>
      <c r="Y180" s="65">
        <f t="shared" si="17"/>
        <v>0.1515243206</v>
      </c>
      <c r="Z180" s="36">
        <f t="shared" si="18"/>
        <v>3000.132533</v>
      </c>
      <c r="AA180" s="35">
        <f t="shared" si="19"/>
        <v>-1.26977305</v>
      </c>
      <c r="AB180" s="40">
        <f t="shared" si="20"/>
        <v>0.113</v>
      </c>
      <c r="AC180" s="33">
        <v>4.82</v>
      </c>
      <c r="AD180" s="40">
        <f t="shared" si="21"/>
        <v>0.088</v>
      </c>
      <c r="AE180" s="65">
        <f t="shared" si="22"/>
        <v>-1.272157088</v>
      </c>
      <c r="AF180" s="67">
        <f t="shared" si="23"/>
        <v>-3.273471028</v>
      </c>
      <c r="AG180" s="68">
        <f t="shared" si="24"/>
        <v>0.04</v>
      </c>
      <c r="AH180" s="33">
        <v>19.47</v>
      </c>
      <c r="AI180" s="34">
        <f t="shared" si="25"/>
        <v>0.641</v>
      </c>
      <c r="AJ180" s="65">
        <f t="shared" si="26"/>
        <v>0.194293566</v>
      </c>
      <c r="AK180" s="33">
        <v>97.72</v>
      </c>
      <c r="AL180" s="34">
        <f t="shared" si="27"/>
        <v>0.969</v>
      </c>
      <c r="AM180" s="65">
        <f t="shared" si="28"/>
        <v>1.089004539</v>
      </c>
      <c r="AN180" s="36">
        <f t="shared" si="29"/>
        <v>8304.402646</v>
      </c>
      <c r="AO180" s="35">
        <f t="shared" si="30"/>
        <v>0.5624704441</v>
      </c>
      <c r="AP180" s="69">
        <f t="shared" si="31"/>
        <v>0.732</v>
      </c>
      <c r="AQ180" s="33">
        <v>19.52</v>
      </c>
      <c r="AR180" s="34">
        <f t="shared" si="32"/>
        <v>0.667</v>
      </c>
      <c r="AS180" s="65">
        <f t="shared" si="33"/>
        <v>0.4117686817</v>
      </c>
      <c r="AT180" s="42">
        <v>77.78</v>
      </c>
      <c r="AU180" s="34">
        <f t="shared" si="34"/>
        <v>0.712</v>
      </c>
      <c r="AV180" s="65">
        <f t="shared" si="35"/>
        <v>0.5656597784</v>
      </c>
      <c r="AW180" s="36">
        <f t="shared" si="36"/>
        <v>6811.122396</v>
      </c>
      <c r="AX180" s="35">
        <f t="shared" si="37"/>
        <v>0.6592094551</v>
      </c>
      <c r="AY180" s="69">
        <f t="shared" si="38"/>
        <v>0.757</v>
      </c>
      <c r="AZ180" s="33">
        <v>6.06</v>
      </c>
      <c r="BA180" s="34">
        <f t="shared" si="39"/>
        <v>0.548</v>
      </c>
      <c r="BB180" s="65">
        <f t="shared" si="40"/>
        <v>0.06782500787</v>
      </c>
      <c r="BC180" s="33">
        <v>59.35</v>
      </c>
      <c r="BD180" s="34">
        <f t="shared" si="41"/>
        <v>0.893</v>
      </c>
      <c r="BE180" s="65">
        <f t="shared" si="42"/>
        <v>1.184716064</v>
      </c>
      <c r="BF180" s="36">
        <f t="shared" si="43"/>
        <v>4421.908589</v>
      </c>
      <c r="BG180" s="35">
        <f t="shared" si="44"/>
        <v>0.9575464138</v>
      </c>
      <c r="BH180" s="69">
        <f t="shared" si="45"/>
        <v>0.831</v>
      </c>
      <c r="BI180" s="33">
        <v>8.23</v>
      </c>
      <c r="BJ180" s="34">
        <f t="shared" si="46"/>
        <v>0.554</v>
      </c>
      <c r="BK180" s="65">
        <f t="shared" si="47"/>
        <v>0.09535621137</v>
      </c>
      <c r="BL180" s="33">
        <v>74.85</v>
      </c>
      <c r="BM180" s="34">
        <f t="shared" si="48"/>
        <v>0.842</v>
      </c>
      <c r="BN180" s="65">
        <f t="shared" si="49"/>
        <v>0.9793921906</v>
      </c>
      <c r="BO180" s="36">
        <f t="shared" si="50"/>
        <v>6057.967381</v>
      </c>
      <c r="BP180" s="35">
        <f t="shared" si="51"/>
        <v>0.6732093116</v>
      </c>
      <c r="BQ180" s="69">
        <f t="shared" si="52"/>
        <v>0.746</v>
      </c>
      <c r="BR180" s="70">
        <f t="shared" si="53"/>
        <v>2.852435625</v>
      </c>
      <c r="BS180" s="71">
        <f t="shared" si="54"/>
        <v>0.819</v>
      </c>
    </row>
    <row r="181">
      <c r="A181" s="28">
        <v>2024.0</v>
      </c>
      <c r="B181" s="29" t="s">
        <v>269</v>
      </c>
      <c r="C181" s="29" t="s">
        <v>14</v>
      </c>
      <c r="D181" s="30">
        <f t="array" ref="D181">INDEX(
  TP!C:C,
  MATCH(
    1,
    (TP!A:A = A181) * (TP!B:B = C181),
    0
  )
)
</f>
        <v>44.7</v>
      </c>
      <c r="E181" s="64">
        <f t="shared" si="62"/>
        <v>-3.826856039</v>
      </c>
      <c r="F181" s="32">
        <f t="shared" si="2"/>
        <v>0.158</v>
      </c>
      <c r="G181" s="33">
        <v>7.49</v>
      </c>
      <c r="H181" s="34">
        <f t="shared" si="3"/>
        <v>0.932</v>
      </c>
      <c r="I181" s="65">
        <f t="shared" si="4"/>
        <v>1.552290907</v>
      </c>
      <c r="J181" s="66">
        <f t="shared" si="55"/>
        <v>6.116325138</v>
      </c>
      <c r="K181" s="34">
        <f t="shared" si="6"/>
        <v>0.742</v>
      </c>
      <c r="L181" s="65">
        <f t="shared" si="7"/>
        <v>0.5681176941</v>
      </c>
      <c r="M181" s="33">
        <v>60.27</v>
      </c>
      <c r="N181" s="34">
        <f t="shared" si="8"/>
        <v>0.153</v>
      </c>
      <c r="O181" s="65">
        <f t="shared" si="9"/>
        <v>-0.9947005098</v>
      </c>
      <c r="P181" s="36">
        <f t="shared" si="10"/>
        <v>5003.379966</v>
      </c>
      <c r="Q181" s="65">
        <f t="shared" si="11"/>
        <v>-0.0510308244</v>
      </c>
      <c r="R181" s="40">
        <f t="shared" si="12"/>
        <v>0.477</v>
      </c>
      <c r="S181" s="33">
        <v>2.05</v>
      </c>
      <c r="T181" s="66">
        <f t="shared" si="13"/>
        <v>1.674027575</v>
      </c>
      <c r="U181" s="34">
        <f t="shared" si="14"/>
        <v>0.011</v>
      </c>
      <c r="V181" s="65">
        <f t="shared" si="15"/>
        <v>-1.548332461</v>
      </c>
      <c r="W181" s="33">
        <v>45.0</v>
      </c>
      <c r="X181" s="34">
        <f t="shared" si="16"/>
        <v>0.062</v>
      </c>
      <c r="Y181" s="65">
        <f t="shared" si="17"/>
        <v>-1.570159254</v>
      </c>
      <c r="Z181" s="36">
        <f t="shared" si="18"/>
        <v>2139.982708</v>
      </c>
      <c r="AA181" s="35">
        <f t="shared" si="19"/>
        <v>-2.056723458</v>
      </c>
      <c r="AB181" s="40">
        <f t="shared" si="20"/>
        <v>0.011</v>
      </c>
      <c r="AC181" s="33">
        <v>6.44</v>
      </c>
      <c r="AD181" s="40">
        <f t="shared" si="21"/>
        <v>0.542</v>
      </c>
      <c r="AE181" s="65">
        <f t="shared" si="22"/>
        <v>0.0250831356</v>
      </c>
      <c r="AF181" s="67">
        <f t="shared" si="23"/>
        <v>-2.082671147</v>
      </c>
      <c r="AG181" s="68">
        <f t="shared" si="24"/>
        <v>0.153</v>
      </c>
      <c r="AH181" s="33">
        <v>16.71</v>
      </c>
      <c r="AI181" s="34">
        <f t="shared" si="25"/>
        <v>0.398</v>
      </c>
      <c r="AJ181" s="65">
        <f t="shared" si="26"/>
        <v>-0.3386240645</v>
      </c>
      <c r="AK181" s="33">
        <v>88.34</v>
      </c>
      <c r="AL181" s="34">
        <f t="shared" si="27"/>
        <v>0.062</v>
      </c>
      <c r="AM181" s="65">
        <f t="shared" si="28"/>
        <v>-1.685966164</v>
      </c>
      <c r="AN181" s="36">
        <f t="shared" si="29"/>
        <v>7147.12279</v>
      </c>
      <c r="AO181" s="35">
        <f t="shared" si="30"/>
        <v>-0.669520342</v>
      </c>
      <c r="AP181" s="69">
        <f t="shared" si="31"/>
        <v>0.189</v>
      </c>
      <c r="AQ181" s="33">
        <v>15.62</v>
      </c>
      <c r="AR181" s="34">
        <f t="shared" si="32"/>
        <v>0.232</v>
      </c>
      <c r="AS181" s="65">
        <f t="shared" si="33"/>
        <v>-0.7465817324</v>
      </c>
      <c r="AT181" s="42">
        <v>70.02</v>
      </c>
      <c r="AU181" s="34">
        <f t="shared" si="34"/>
        <v>0.192</v>
      </c>
      <c r="AV181" s="65">
        <f t="shared" si="35"/>
        <v>-0.7595994491</v>
      </c>
      <c r="AW181" s="36">
        <f t="shared" si="36"/>
        <v>5703.805603</v>
      </c>
      <c r="AX181" s="35">
        <f t="shared" si="37"/>
        <v>-0.9034773292</v>
      </c>
      <c r="AY181" s="69">
        <f t="shared" si="38"/>
        <v>0.153</v>
      </c>
      <c r="AZ181" s="33">
        <v>6.02</v>
      </c>
      <c r="BA181" s="34">
        <f t="shared" si="39"/>
        <v>0.537</v>
      </c>
      <c r="BB181" s="65">
        <f t="shared" si="40"/>
        <v>0.04673643524</v>
      </c>
      <c r="BC181" s="33">
        <v>51.7</v>
      </c>
      <c r="BD181" s="34">
        <f t="shared" si="41"/>
        <v>0.548</v>
      </c>
      <c r="BE181" s="65">
        <f t="shared" si="42"/>
        <v>0.1383924975</v>
      </c>
      <c r="BF181" s="36">
        <f t="shared" si="43"/>
        <v>3840.742484</v>
      </c>
      <c r="BG181" s="35">
        <f t="shared" si="44"/>
        <v>0.2110928081</v>
      </c>
      <c r="BH181" s="69">
        <f t="shared" si="45"/>
        <v>0.554</v>
      </c>
      <c r="BI181" s="33">
        <v>8.55</v>
      </c>
      <c r="BJ181" s="34">
        <f t="shared" si="46"/>
        <v>0.61</v>
      </c>
      <c r="BK181" s="65">
        <f t="shared" si="47"/>
        <v>0.2741097693</v>
      </c>
      <c r="BL181" s="33">
        <v>62.4</v>
      </c>
      <c r="BM181" s="34">
        <f t="shared" si="48"/>
        <v>0.186</v>
      </c>
      <c r="BN181" s="65">
        <f t="shared" si="49"/>
        <v>-0.9112854456</v>
      </c>
      <c r="BO181" s="36">
        <f t="shared" si="50"/>
        <v>5127.777906</v>
      </c>
      <c r="BP181" s="35">
        <f t="shared" si="51"/>
        <v>-0.3822800287</v>
      </c>
      <c r="BQ181" s="69">
        <f t="shared" si="52"/>
        <v>0.333</v>
      </c>
      <c r="BR181" s="70">
        <f t="shared" si="53"/>
        <v>-1.744184892</v>
      </c>
      <c r="BS181" s="71">
        <f t="shared" si="54"/>
        <v>0.249</v>
      </c>
    </row>
    <row r="182">
      <c r="A182" s="28">
        <v>2024.0</v>
      </c>
      <c r="B182" s="29" t="s">
        <v>270</v>
      </c>
      <c r="C182" s="29" t="s">
        <v>14</v>
      </c>
      <c r="D182" s="30">
        <f t="array" ref="D182">INDEX(
  TP!C:C,
  MATCH(
    1,
    (TP!A:A = A182) * (TP!B:B = C182),
    0
  )
)
</f>
        <v>44.7</v>
      </c>
      <c r="E182" s="64">
        <f t="shared" si="62"/>
        <v>-4.127897638</v>
      </c>
      <c r="F182" s="32">
        <f t="shared" si="2"/>
        <v>0.133</v>
      </c>
      <c r="G182" s="33">
        <v>5.2</v>
      </c>
      <c r="H182" s="34">
        <f t="shared" si="3"/>
        <v>0.5</v>
      </c>
      <c r="I182" s="65">
        <f t="shared" si="4"/>
        <v>-0.1027490847</v>
      </c>
      <c r="J182" s="66">
        <f t="shared" si="55"/>
        <v>4.246313848</v>
      </c>
      <c r="K182" s="34">
        <f t="shared" si="6"/>
        <v>0.238</v>
      </c>
      <c r="L182" s="65">
        <f t="shared" si="7"/>
        <v>-0.7299562375</v>
      </c>
      <c r="M182" s="33">
        <v>63.03</v>
      </c>
      <c r="N182" s="34">
        <f t="shared" si="8"/>
        <v>0.311</v>
      </c>
      <c r="O182" s="65">
        <f t="shared" si="9"/>
        <v>-0.5122621212</v>
      </c>
      <c r="P182" s="36">
        <f t="shared" si="10"/>
        <v>4419.612855</v>
      </c>
      <c r="Q182" s="65">
        <f t="shared" si="11"/>
        <v>-0.7849717136</v>
      </c>
      <c r="R182" s="40">
        <f t="shared" si="12"/>
        <v>0.209</v>
      </c>
      <c r="S182" s="33">
        <v>2.43</v>
      </c>
      <c r="T182" s="66">
        <f t="shared" si="13"/>
        <v>1.984335125</v>
      </c>
      <c r="U182" s="34">
        <f t="shared" si="14"/>
        <v>0.045</v>
      </c>
      <c r="V182" s="65">
        <f t="shared" si="15"/>
        <v>-1.21232865</v>
      </c>
      <c r="W182" s="33">
        <v>46.75</v>
      </c>
      <c r="X182" s="34">
        <f t="shared" si="16"/>
        <v>0.085</v>
      </c>
      <c r="Y182" s="65">
        <f t="shared" si="17"/>
        <v>-1.36929617</v>
      </c>
      <c r="Z182" s="36">
        <f t="shared" si="18"/>
        <v>2471.365882</v>
      </c>
      <c r="AA182" s="35">
        <f t="shared" si="19"/>
        <v>-1.75354125</v>
      </c>
      <c r="AB182" s="40">
        <f t="shared" si="20"/>
        <v>0.037</v>
      </c>
      <c r="AC182" s="33">
        <v>5.96</v>
      </c>
      <c r="AD182" s="40">
        <f t="shared" si="21"/>
        <v>0.393</v>
      </c>
      <c r="AE182" s="65">
        <f t="shared" si="22"/>
        <v>-0.3592843381</v>
      </c>
      <c r="AF182" s="67">
        <f t="shared" si="23"/>
        <v>-2.897797301</v>
      </c>
      <c r="AG182" s="68">
        <f t="shared" si="24"/>
        <v>0.065</v>
      </c>
      <c r="AH182" s="33">
        <v>20.8</v>
      </c>
      <c r="AI182" s="34">
        <f t="shared" si="25"/>
        <v>0.715</v>
      </c>
      <c r="AJ182" s="65">
        <f t="shared" si="26"/>
        <v>0.4510980763</v>
      </c>
      <c r="AK182" s="33">
        <v>95.61</v>
      </c>
      <c r="AL182" s="34">
        <f t="shared" si="27"/>
        <v>0.624</v>
      </c>
      <c r="AM182" s="65">
        <f t="shared" si="28"/>
        <v>0.4647840507</v>
      </c>
      <c r="AN182" s="36">
        <f t="shared" si="29"/>
        <v>8294.511039</v>
      </c>
      <c r="AO182" s="35">
        <f t="shared" si="30"/>
        <v>0.5519402609</v>
      </c>
      <c r="AP182" s="69">
        <f t="shared" si="31"/>
        <v>0.726</v>
      </c>
      <c r="AQ182" s="33">
        <v>18.06</v>
      </c>
      <c r="AR182" s="34">
        <f t="shared" si="32"/>
        <v>0.483</v>
      </c>
      <c r="AS182" s="65">
        <f t="shared" si="33"/>
        <v>-0.02187019128</v>
      </c>
      <c r="AT182" s="42">
        <v>74.0</v>
      </c>
      <c r="AU182" s="34">
        <f t="shared" si="34"/>
        <v>0.444</v>
      </c>
      <c r="AV182" s="65">
        <f t="shared" si="35"/>
        <v>-0.07989175254</v>
      </c>
      <c r="AW182" s="36">
        <f t="shared" si="36"/>
        <v>6321.812224</v>
      </c>
      <c r="AX182" s="35">
        <f t="shared" si="37"/>
        <v>-0.03132332099</v>
      </c>
      <c r="AY182" s="69">
        <f t="shared" si="38"/>
        <v>0.477</v>
      </c>
      <c r="AZ182" s="33">
        <v>4.92</v>
      </c>
      <c r="BA182" s="34">
        <f t="shared" si="39"/>
        <v>0.311</v>
      </c>
      <c r="BB182" s="65">
        <f t="shared" si="40"/>
        <v>-0.5331993119</v>
      </c>
      <c r="BC182" s="33">
        <v>46.15</v>
      </c>
      <c r="BD182" s="34">
        <f t="shared" si="41"/>
        <v>0.266</v>
      </c>
      <c r="BE182" s="65">
        <f t="shared" si="42"/>
        <v>-0.6207049917</v>
      </c>
      <c r="BF182" s="36">
        <f t="shared" si="43"/>
        <v>3128.608404</v>
      </c>
      <c r="BG182" s="35">
        <f t="shared" si="44"/>
        <v>-0.7035769336</v>
      </c>
      <c r="BH182" s="69">
        <f t="shared" si="45"/>
        <v>0.237</v>
      </c>
      <c r="BI182" s="33">
        <v>7.34</v>
      </c>
      <c r="BJ182" s="34">
        <f t="shared" si="46"/>
        <v>0.367</v>
      </c>
      <c r="BK182" s="65">
        <f t="shared" si="47"/>
        <v>-0.4018021217</v>
      </c>
      <c r="BL182" s="33">
        <v>58.8</v>
      </c>
      <c r="BM182" s="34">
        <f t="shared" si="48"/>
        <v>0.073</v>
      </c>
      <c r="BN182" s="65">
        <f t="shared" si="49"/>
        <v>-1.457987413</v>
      </c>
      <c r="BO182" s="36">
        <f t="shared" si="50"/>
        <v>4541.844876</v>
      </c>
      <c r="BP182" s="35">
        <f t="shared" si="51"/>
        <v>-1.047140343</v>
      </c>
      <c r="BQ182" s="69">
        <f t="shared" si="52"/>
        <v>0.136</v>
      </c>
      <c r="BR182" s="70">
        <f t="shared" si="53"/>
        <v>-1.230100337</v>
      </c>
      <c r="BS182" s="71">
        <f t="shared" si="54"/>
        <v>0.308</v>
      </c>
      <c r="BT182" s="45"/>
    </row>
    <row r="183">
      <c r="A183" s="28">
        <v>2025.0</v>
      </c>
      <c r="B183" s="29" t="s">
        <v>270</v>
      </c>
      <c r="C183" s="29" t="s">
        <v>14</v>
      </c>
      <c r="D183" s="30">
        <f t="array" ref="D183">INDEX(
  TP!C:C,
  MATCH(
    1,
    (TP!A:A = A183) * (TP!B:B = C183),
    0
  )
)
</f>
        <v>48.65</v>
      </c>
      <c r="E183" s="64">
        <f t="shared" si="62"/>
        <v>0.2423814466</v>
      </c>
      <c r="F183" s="32">
        <f t="shared" si="2"/>
        <v>0.5</v>
      </c>
      <c r="G183" s="33">
        <v>5.0</v>
      </c>
      <c r="H183" s="34">
        <f t="shared" si="3"/>
        <v>0.429</v>
      </c>
      <c r="I183" s="65">
        <f t="shared" si="4"/>
        <v>-0.2472940621</v>
      </c>
      <c r="J183" s="66">
        <f t="shared" si="55"/>
        <v>4.763925657</v>
      </c>
      <c r="K183" s="34">
        <f t="shared" si="6"/>
        <v>0.38</v>
      </c>
      <c r="L183" s="65">
        <f t="shared" si="7"/>
        <v>-0.3706544513</v>
      </c>
      <c r="M183" s="33">
        <v>75.32</v>
      </c>
      <c r="N183" s="34">
        <f t="shared" si="8"/>
        <v>0.941</v>
      </c>
      <c r="O183" s="65">
        <f t="shared" si="9"/>
        <v>1.63598708</v>
      </c>
      <c r="P183" s="36">
        <f t="shared" si="10"/>
        <v>5581.186728</v>
      </c>
      <c r="Q183" s="65">
        <f t="shared" si="11"/>
        <v>0.6754164198</v>
      </c>
      <c r="R183" s="40">
        <f t="shared" si="12"/>
        <v>0.768</v>
      </c>
      <c r="S183" s="33">
        <v>3.83</v>
      </c>
      <c r="T183" s="66">
        <f t="shared" si="13"/>
        <v>3.649167054</v>
      </c>
      <c r="U183" s="34">
        <f t="shared" si="14"/>
        <v>0.483</v>
      </c>
      <c r="V183" s="65">
        <f t="shared" si="15"/>
        <v>0.02558012704</v>
      </c>
      <c r="W183" s="33">
        <v>69.42</v>
      </c>
      <c r="X183" s="34">
        <f t="shared" si="16"/>
        <v>0.91</v>
      </c>
      <c r="Y183" s="65">
        <f t="shared" si="17"/>
        <v>1.232741605</v>
      </c>
      <c r="Z183" s="36">
        <f t="shared" si="18"/>
        <v>5157.697115</v>
      </c>
      <c r="AA183" s="35">
        <f t="shared" si="19"/>
        <v>0.7041811147</v>
      </c>
      <c r="AB183" s="40">
        <f t="shared" si="20"/>
        <v>0.743</v>
      </c>
      <c r="AC183" s="33">
        <v>6.21</v>
      </c>
      <c r="AD183" s="40">
        <f t="shared" si="21"/>
        <v>0.472</v>
      </c>
      <c r="AE183" s="65">
        <f t="shared" si="22"/>
        <v>-0.1590929455</v>
      </c>
      <c r="AF183" s="67">
        <f t="shared" si="23"/>
        <v>1.220504589</v>
      </c>
      <c r="AG183" s="68">
        <f t="shared" si="24"/>
        <v>0.74</v>
      </c>
      <c r="AH183" s="33">
        <v>17.79</v>
      </c>
      <c r="AI183" s="34">
        <f t="shared" si="25"/>
        <v>0.472</v>
      </c>
      <c r="AJ183" s="65">
        <f t="shared" si="26"/>
        <v>-0.1300910786</v>
      </c>
      <c r="AK183" s="33">
        <v>94.66</v>
      </c>
      <c r="AL183" s="34">
        <f t="shared" si="27"/>
        <v>0.466</v>
      </c>
      <c r="AM183" s="65">
        <f t="shared" si="28"/>
        <v>0.1837369112</v>
      </c>
      <c r="AN183" s="36">
        <f t="shared" si="29"/>
        <v>7816.173295</v>
      </c>
      <c r="AO183" s="35">
        <f t="shared" si="30"/>
        <v>0.04272229556</v>
      </c>
      <c r="AP183" s="69">
        <f t="shared" si="31"/>
        <v>0.511</v>
      </c>
      <c r="AQ183" s="33">
        <v>15.83</v>
      </c>
      <c r="AR183" s="34">
        <f t="shared" si="32"/>
        <v>0.249</v>
      </c>
      <c r="AS183" s="65">
        <f t="shared" si="33"/>
        <v>-0.6842090178</v>
      </c>
      <c r="AT183" s="33">
        <v>72.0</v>
      </c>
      <c r="AU183" s="34">
        <f t="shared" si="34"/>
        <v>0.308</v>
      </c>
      <c r="AV183" s="65">
        <f t="shared" si="35"/>
        <v>-0.4214534091</v>
      </c>
      <c r="AW183" s="36">
        <f t="shared" si="36"/>
        <v>5891.297703</v>
      </c>
      <c r="AX183" s="35">
        <f t="shared" si="37"/>
        <v>-0.6388814812</v>
      </c>
      <c r="AY183" s="69">
        <f t="shared" si="38"/>
        <v>0.243</v>
      </c>
      <c r="AZ183" s="33">
        <v>6.43</v>
      </c>
      <c r="BA183" s="34">
        <f t="shared" si="39"/>
        <v>0.621</v>
      </c>
      <c r="BB183" s="65">
        <f t="shared" si="40"/>
        <v>0.2628943046</v>
      </c>
      <c r="BC183" s="33">
        <v>54.68</v>
      </c>
      <c r="BD183" s="34">
        <f t="shared" si="41"/>
        <v>0.675</v>
      </c>
      <c r="BE183" s="65">
        <f t="shared" si="42"/>
        <v>0.5459799781</v>
      </c>
      <c r="BF183" s="36">
        <f t="shared" si="43"/>
        <v>4180.443366</v>
      </c>
      <c r="BG183" s="35">
        <f t="shared" si="44"/>
        <v>0.6474068769</v>
      </c>
      <c r="BH183" s="69">
        <f t="shared" si="45"/>
        <v>0.723</v>
      </c>
      <c r="BI183" s="33">
        <v>6.9</v>
      </c>
      <c r="BJ183" s="34">
        <f t="shared" si="46"/>
        <v>0.271</v>
      </c>
      <c r="BK183" s="65">
        <f t="shared" si="47"/>
        <v>-0.6475882639</v>
      </c>
      <c r="BL183" s="33">
        <v>60.55</v>
      </c>
      <c r="BM183" s="34">
        <f t="shared" si="48"/>
        <v>0.121</v>
      </c>
      <c r="BN183" s="65">
        <f t="shared" si="49"/>
        <v>-1.192229512</v>
      </c>
      <c r="BO183" s="36">
        <f t="shared" si="50"/>
        <v>4557.504921</v>
      </c>
      <c r="BP183" s="35">
        <f t="shared" si="51"/>
        <v>-1.029370834</v>
      </c>
      <c r="BQ183" s="69">
        <f t="shared" si="52"/>
        <v>0.144</v>
      </c>
      <c r="BR183" s="70">
        <f t="shared" si="53"/>
        <v>-0.9781231425</v>
      </c>
      <c r="BS183" s="71">
        <f t="shared" si="54"/>
        <v>0.331</v>
      </c>
    </row>
    <row r="184">
      <c r="A184" s="28">
        <v>2025.0</v>
      </c>
      <c r="B184" s="29" t="s">
        <v>271</v>
      </c>
      <c r="C184" s="29" t="s">
        <v>14</v>
      </c>
      <c r="D184" s="30">
        <f t="array" ref="D184">INDEX(
  TP!C:C,
  MATCH(
    1,
    (TP!A:A = A184) * (TP!B:B = C184),
    0
  )
)
</f>
        <v>48.65</v>
      </c>
      <c r="E184" s="64">
        <f t="shared" si="62"/>
        <v>-2.299301296</v>
      </c>
      <c r="F184" s="32">
        <f t="shared" si="2"/>
        <v>0.263</v>
      </c>
      <c r="G184" s="33">
        <v>6.07</v>
      </c>
      <c r="H184" s="34">
        <f t="shared" si="3"/>
        <v>0.726</v>
      </c>
      <c r="I184" s="65">
        <f t="shared" si="4"/>
        <v>0.5260215672</v>
      </c>
      <c r="J184" s="66">
        <f t="shared" si="55"/>
        <v>5.783405748</v>
      </c>
      <c r="K184" s="34">
        <f t="shared" si="6"/>
        <v>0.68</v>
      </c>
      <c r="L184" s="65">
        <f t="shared" si="7"/>
        <v>0.3370207035</v>
      </c>
      <c r="M184" s="33">
        <v>66.43</v>
      </c>
      <c r="N184" s="34">
        <f t="shared" si="8"/>
        <v>0.531</v>
      </c>
      <c r="O184" s="65">
        <f t="shared" si="9"/>
        <v>0.08204603867</v>
      </c>
      <c r="P184" s="36">
        <f t="shared" si="10"/>
        <v>5380.115209</v>
      </c>
      <c r="Q184" s="65">
        <f t="shared" si="11"/>
        <v>0.422619359</v>
      </c>
      <c r="R184" s="40">
        <f t="shared" si="12"/>
        <v>0.692</v>
      </c>
      <c r="S184" s="33">
        <v>3.73</v>
      </c>
      <c r="T184" s="66">
        <f t="shared" si="13"/>
        <v>3.55388854</v>
      </c>
      <c r="U184" s="34">
        <f t="shared" si="14"/>
        <v>0.452</v>
      </c>
      <c r="V184" s="65">
        <f t="shared" si="15"/>
        <v>-0.06284192845</v>
      </c>
      <c r="W184" s="33">
        <v>70.93</v>
      </c>
      <c r="X184" s="34">
        <f t="shared" si="16"/>
        <v>0.944</v>
      </c>
      <c r="Y184" s="65">
        <f t="shared" si="17"/>
        <v>1.406057752</v>
      </c>
      <c r="Z184" s="36">
        <f t="shared" si="18"/>
        <v>5198.874854</v>
      </c>
      <c r="AA184" s="35">
        <f t="shared" si="19"/>
        <v>0.7418545959</v>
      </c>
      <c r="AB184" s="40">
        <f t="shared" si="20"/>
        <v>0.757</v>
      </c>
      <c r="AC184" s="33">
        <v>6.66</v>
      </c>
      <c r="AD184" s="40">
        <f t="shared" si="21"/>
        <v>0.613</v>
      </c>
      <c r="AE184" s="65">
        <f t="shared" si="22"/>
        <v>0.201251561</v>
      </c>
      <c r="AF184" s="67">
        <f t="shared" si="23"/>
        <v>1.365725516</v>
      </c>
      <c r="AG184" s="68">
        <f t="shared" si="24"/>
        <v>0.768</v>
      </c>
      <c r="AH184" s="33">
        <v>13.39</v>
      </c>
      <c r="AI184" s="34">
        <f t="shared" si="25"/>
        <v>0.124</v>
      </c>
      <c r="AJ184" s="65">
        <f t="shared" si="26"/>
        <v>-0.9796699097</v>
      </c>
      <c r="AK184" s="33">
        <v>93.85</v>
      </c>
      <c r="AL184" s="34">
        <f t="shared" si="27"/>
        <v>0.376</v>
      </c>
      <c r="AM184" s="65">
        <f t="shared" si="28"/>
        <v>-0.05589275506</v>
      </c>
      <c r="AN184" s="36">
        <f t="shared" si="29"/>
        <v>7044.478501</v>
      </c>
      <c r="AO184" s="35">
        <f t="shared" si="30"/>
        <v>-0.7787910747</v>
      </c>
      <c r="AP184" s="69">
        <f t="shared" si="31"/>
        <v>0.158</v>
      </c>
      <c r="AQ184" s="33">
        <v>14.34</v>
      </c>
      <c r="AR184" s="34">
        <f t="shared" si="32"/>
        <v>0.136</v>
      </c>
      <c r="AS184" s="65">
        <f t="shared" si="33"/>
        <v>-1.126758279</v>
      </c>
      <c r="AT184" s="42">
        <v>73.11</v>
      </c>
      <c r="AU184" s="34">
        <f t="shared" si="34"/>
        <v>0.37</v>
      </c>
      <c r="AV184" s="65">
        <f t="shared" si="35"/>
        <v>-0.2318866897</v>
      </c>
      <c r="AW184" s="36">
        <f t="shared" si="36"/>
        <v>5785.697516</v>
      </c>
      <c r="AX184" s="35">
        <f t="shared" si="37"/>
        <v>-0.7879084056</v>
      </c>
      <c r="AY184" s="69">
        <f t="shared" si="38"/>
        <v>0.186</v>
      </c>
      <c r="AZ184" s="33">
        <v>4.29</v>
      </c>
      <c r="BA184" s="34">
        <f t="shared" si="39"/>
        <v>0.218</v>
      </c>
      <c r="BB184" s="65">
        <f t="shared" si="40"/>
        <v>-0.8653443307</v>
      </c>
      <c r="BC184" s="33">
        <v>46.46</v>
      </c>
      <c r="BD184" s="34">
        <f t="shared" si="41"/>
        <v>0.282</v>
      </c>
      <c r="BE184" s="65">
        <f t="shared" si="42"/>
        <v>-0.5783049518</v>
      </c>
      <c r="BF184" s="36">
        <f t="shared" si="43"/>
        <v>2950.342208</v>
      </c>
      <c r="BG184" s="35">
        <f t="shared" si="44"/>
        <v>-0.9325432196</v>
      </c>
      <c r="BH184" s="69">
        <f t="shared" si="45"/>
        <v>0.172</v>
      </c>
      <c r="BI184" s="33">
        <v>6.28</v>
      </c>
      <c r="BJ184" s="34">
        <f t="shared" si="46"/>
        <v>0.144</v>
      </c>
      <c r="BK184" s="65">
        <f t="shared" si="47"/>
        <v>-0.9939232824</v>
      </c>
      <c r="BL184" s="33">
        <v>61.38</v>
      </c>
      <c r="BM184" s="34">
        <f t="shared" si="48"/>
        <v>0.15</v>
      </c>
      <c r="BN184" s="65">
        <f t="shared" si="49"/>
        <v>-1.066184336</v>
      </c>
      <c r="BO184" s="36">
        <f t="shared" si="50"/>
        <v>4437.285616</v>
      </c>
      <c r="BP184" s="35">
        <f t="shared" si="51"/>
        <v>-1.165784112</v>
      </c>
      <c r="BQ184" s="69">
        <f t="shared" si="52"/>
        <v>0.124</v>
      </c>
      <c r="BR184" s="70">
        <f t="shared" si="53"/>
        <v>-3.665026812</v>
      </c>
      <c r="BS184" s="71">
        <f t="shared" si="54"/>
        <v>0.124</v>
      </c>
    </row>
    <row r="185">
      <c r="A185" s="28">
        <v>2022.0</v>
      </c>
      <c r="B185" s="29" t="s">
        <v>272</v>
      </c>
      <c r="C185" s="29" t="s">
        <v>26</v>
      </c>
      <c r="D185" s="30">
        <f t="array" ref="D185">INDEX(
  TP!C:C,
  MATCH(
    1,
    (TP!A:A = A185) * (TP!B:B = C185),
    0
  )
)
</f>
        <v>43.94</v>
      </c>
      <c r="E185" s="64">
        <f t="shared" si="62"/>
        <v>-0.9220754844</v>
      </c>
      <c r="F185" s="32">
        <f t="shared" si="2"/>
        <v>0.39</v>
      </c>
      <c r="G185" s="33">
        <v>7.65</v>
      </c>
      <c r="H185" s="34">
        <f t="shared" si="3"/>
        <v>0.944</v>
      </c>
      <c r="I185" s="65">
        <f t="shared" si="4"/>
        <v>1.667926889</v>
      </c>
      <c r="J185" s="66">
        <f t="shared" si="55"/>
        <v>6.051336126</v>
      </c>
      <c r="K185" s="34">
        <f t="shared" si="6"/>
        <v>0.731</v>
      </c>
      <c r="L185" s="65">
        <f t="shared" si="7"/>
        <v>0.523005377</v>
      </c>
      <c r="M185" s="33">
        <v>58.99</v>
      </c>
      <c r="N185" s="34">
        <f t="shared" si="8"/>
        <v>0.093</v>
      </c>
      <c r="O185" s="65">
        <f t="shared" si="9"/>
        <v>-1.218440052</v>
      </c>
      <c r="P185" s="36">
        <f t="shared" si="10"/>
        <v>4874.224935</v>
      </c>
      <c r="Q185" s="65">
        <f t="shared" si="11"/>
        <v>-0.2134109183</v>
      </c>
      <c r="R185" s="40">
        <f t="shared" si="12"/>
        <v>0.412</v>
      </c>
      <c r="S185" s="33">
        <v>2.92</v>
      </c>
      <c r="T185" s="66">
        <f t="shared" si="13"/>
        <v>2.309791044</v>
      </c>
      <c r="U185" s="34">
        <f t="shared" si="14"/>
        <v>0.096</v>
      </c>
      <c r="V185" s="65">
        <f t="shared" si="15"/>
        <v>-0.779060578</v>
      </c>
      <c r="W185" s="33">
        <v>56.6</v>
      </c>
      <c r="X185" s="34">
        <f t="shared" si="16"/>
        <v>0.393</v>
      </c>
      <c r="Y185" s="65">
        <f t="shared" si="17"/>
        <v>-0.2387239563</v>
      </c>
      <c r="Z185" s="36">
        <f t="shared" si="18"/>
        <v>3275.324855</v>
      </c>
      <c r="AA185" s="35">
        <f t="shared" si="19"/>
        <v>-1.017999807</v>
      </c>
      <c r="AB185" s="40">
        <f t="shared" si="20"/>
        <v>0.167</v>
      </c>
      <c r="AC185" s="33">
        <v>5.34</v>
      </c>
      <c r="AD185" s="40">
        <f t="shared" si="21"/>
        <v>0.198</v>
      </c>
      <c r="AE185" s="65">
        <f t="shared" si="22"/>
        <v>-0.8557589915</v>
      </c>
      <c r="AF185" s="67">
        <f t="shared" si="23"/>
        <v>-2.087169717</v>
      </c>
      <c r="AG185" s="68">
        <f t="shared" si="24"/>
        <v>0.15</v>
      </c>
      <c r="AH185" s="33">
        <v>17.61</v>
      </c>
      <c r="AI185" s="34">
        <f t="shared" si="25"/>
        <v>0.458</v>
      </c>
      <c r="AJ185" s="65">
        <f t="shared" si="26"/>
        <v>-0.1648465763</v>
      </c>
      <c r="AK185" s="33">
        <v>92.5</v>
      </c>
      <c r="AL185" s="34">
        <f t="shared" si="27"/>
        <v>0.218</v>
      </c>
      <c r="AM185" s="65">
        <f t="shared" si="28"/>
        <v>-0.4552755322</v>
      </c>
      <c r="AN185" s="36">
        <f t="shared" si="29"/>
        <v>7612.756276</v>
      </c>
      <c r="AO185" s="35">
        <f t="shared" si="30"/>
        <v>-0.1738267885</v>
      </c>
      <c r="AP185" s="69">
        <f t="shared" si="31"/>
        <v>0.401</v>
      </c>
      <c r="AQ185" s="33">
        <v>17.61</v>
      </c>
      <c r="AR185" s="34">
        <f t="shared" si="32"/>
        <v>0.432</v>
      </c>
      <c r="AS185" s="65">
        <f t="shared" si="33"/>
        <v>-0.1555260083</v>
      </c>
      <c r="AT185" s="42">
        <v>74.69</v>
      </c>
      <c r="AU185" s="34">
        <f t="shared" si="34"/>
        <v>0.486</v>
      </c>
      <c r="AV185" s="65">
        <f t="shared" si="35"/>
        <v>0.03794701897</v>
      </c>
      <c r="AW185" s="36">
        <f t="shared" si="36"/>
        <v>6329.037183</v>
      </c>
      <c r="AX185" s="35">
        <f t="shared" si="37"/>
        <v>-0.02112718921</v>
      </c>
      <c r="AY185" s="69">
        <f t="shared" si="38"/>
        <v>0.48</v>
      </c>
      <c r="AZ185" s="33">
        <v>6.61</v>
      </c>
      <c r="BA185" s="34">
        <f t="shared" si="39"/>
        <v>0.672</v>
      </c>
      <c r="BB185" s="65">
        <f t="shared" si="40"/>
        <v>0.3577928814</v>
      </c>
      <c r="BC185" s="33">
        <v>56.67</v>
      </c>
      <c r="BD185" s="34">
        <f t="shared" si="41"/>
        <v>0.788</v>
      </c>
      <c r="BE185" s="65">
        <f t="shared" si="42"/>
        <v>0.8181608797</v>
      </c>
      <c r="BF185" s="36">
        <f t="shared" si="43"/>
        <v>4384.296932</v>
      </c>
      <c r="BG185" s="35">
        <f t="shared" si="44"/>
        <v>0.9092377517</v>
      </c>
      <c r="BH185" s="69">
        <f t="shared" si="45"/>
        <v>0.811</v>
      </c>
      <c r="BI185" s="33">
        <v>7.82</v>
      </c>
      <c r="BJ185" s="34">
        <f t="shared" si="46"/>
        <v>0.48</v>
      </c>
      <c r="BK185" s="65">
        <f t="shared" si="47"/>
        <v>-0.1336717848</v>
      </c>
      <c r="BL185" s="33">
        <v>73.94</v>
      </c>
      <c r="BM185" s="34">
        <f t="shared" si="48"/>
        <v>0.808</v>
      </c>
      <c r="BN185" s="65">
        <f t="shared" si="49"/>
        <v>0.8411980823</v>
      </c>
      <c r="BO185" s="36">
        <f t="shared" si="50"/>
        <v>5861.97007</v>
      </c>
      <c r="BP185" s="35">
        <f t="shared" si="51"/>
        <v>0.4508104588</v>
      </c>
      <c r="BQ185" s="69">
        <f t="shared" si="52"/>
        <v>0.65</v>
      </c>
      <c r="BR185" s="70">
        <f t="shared" si="53"/>
        <v>1.165094233</v>
      </c>
      <c r="BS185" s="71">
        <f t="shared" si="54"/>
        <v>0.647</v>
      </c>
    </row>
    <row r="186">
      <c r="A186" s="28">
        <v>2022.0</v>
      </c>
      <c r="B186" s="29" t="s">
        <v>273</v>
      </c>
      <c r="C186" s="29" t="s">
        <v>26</v>
      </c>
      <c r="D186" s="30">
        <f t="array" ref="D186">INDEX(
  TP!C:C,
  MATCH(
    1,
    (TP!A:A = A186) * (TP!B:B = C186),
    0
  )
)
</f>
        <v>43.94</v>
      </c>
      <c r="E186" s="64">
        <f t="shared" si="62"/>
        <v>-1.894917917</v>
      </c>
      <c r="F186" s="32">
        <f t="shared" si="2"/>
        <v>0.314</v>
      </c>
      <c r="G186" s="33">
        <v>6.59</v>
      </c>
      <c r="H186" s="34">
        <f t="shared" si="3"/>
        <v>0.814</v>
      </c>
      <c r="I186" s="65">
        <f t="shared" si="4"/>
        <v>0.9018385085</v>
      </c>
      <c r="J186" s="66">
        <f t="shared" si="55"/>
        <v>5.212850336</v>
      </c>
      <c r="K186" s="34">
        <f t="shared" si="6"/>
        <v>0.524</v>
      </c>
      <c r="L186" s="65">
        <f t="shared" si="7"/>
        <v>-0.05903204247</v>
      </c>
      <c r="M186" s="33">
        <v>62.84</v>
      </c>
      <c r="N186" s="34">
        <f t="shared" si="8"/>
        <v>0.297</v>
      </c>
      <c r="O186" s="65">
        <f t="shared" si="9"/>
        <v>-0.5454734595</v>
      </c>
      <c r="P186" s="36">
        <f t="shared" si="10"/>
        <v>4855.802134</v>
      </c>
      <c r="Q186" s="65">
        <f t="shared" si="11"/>
        <v>-0.236572975</v>
      </c>
      <c r="R186" s="40">
        <f t="shared" si="12"/>
        <v>0.395</v>
      </c>
      <c r="S186" s="33">
        <v>3.2</v>
      </c>
      <c r="T186" s="66">
        <f t="shared" si="13"/>
        <v>2.531277857</v>
      </c>
      <c r="U186" s="34">
        <f t="shared" si="14"/>
        <v>0.141</v>
      </c>
      <c r="V186" s="65">
        <f t="shared" si="15"/>
        <v>-0.5314788226</v>
      </c>
      <c r="W186" s="33">
        <v>60.38</v>
      </c>
      <c r="X186" s="34">
        <f t="shared" si="16"/>
        <v>0.54</v>
      </c>
      <c r="Y186" s="65">
        <f t="shared" si="17"/>
        <v>0.1951403045</v>
      </c>
      <c r="Z186" s="36">
        <f t="shared" si="18"/>
        <v>3683.162497</v>
      </c>
      <c r="AA186" s="35">
        <f t="shared" si="19"/>
        <v>-0.6448694648</v>
      </c>
      <c r="AB186" s="40">
        <f t="shared" si="20"/>
        <v>0.268</v>
      </c>
      <c r="AC186" s="33">
        <v>5.24</v>
      </c>
      <c r="AD186" s="40">
        <f t="shared" si="21"/>
        <v>0.164</v>
      </c>
      <c r="AE186" s="65">
        <f t="shared" si="22"/>
        <v>-0.9358355485</v>
      </c>
      <c r="AF186" s="67">
        <f t="shared" si="23"/>
        <v>-1.817277988</v>
      </c>
      <c r="AG186" s="68">
        <f t="shared" si="24"/>
        <v>0.175</v>
      </c>
      <c r="AH186" s="33">
        <v>15.27</v>
      </c>
      <c r="AI186" s="34">
        <f t="shared" si="25"/>
        <v>0.246</v>
      </c>
      <c r="AJ186" s="65">
        <f t="shared" si="26"/>
        <v>-0.6166680455</v>
      </c>
      <c r="AK186" s="33">
        <v>95.45</v>
      </c>
      <c r="AL186" s="34">
        <f t="shared" si="27"/>
        <v>0.585</v>
      </c>
      <c r="AM186" s="65">
        <f t="shared" si="28"/>
        <v>0.4174497956</v>
      </c>
      <c r="AN186" s="36">
        <f t="shared" si="29"/>
        <v>7494.49289</v>
      </c>
      <c r="AO186" s="35">
        <f t="shared" si="30"/>
        <v>-0.299724946</v>
      </c>
      <c r="AP186" s="69">
        <f t="shared" si="31"/>
        <v>0.345</v>
      </c>
      <c r="AQ186" s="33">
        <v>16.42</v>
      </c>
      <c r="AR186" s="34">
        <f t="shared" si="32"/>
        <v>0.305</v>
      </c>
      <c r="AS186" s="65">
        <f t="shared" si="33"/>
        <v>-0.5089713911</v>
      </c>
      <c r="AT186" s="42">
        <v>74.22</v>
      </c>
      <c r="AU186" s="34">
        <f t="shared" si="34"/>
        <v>0.46</v>
      </c>
      <c r="AV186" s="65">
        <f t="shared" si="35"/>
        <v>-0.04231997032</v>
      </c>
      <c r="AW186" s="36">
        <f t="shared" si="36"/>
        <v>6147.06476</v>
      </c>
      <c r="AX186" s="35">
        <f t="shared" si="37"/>
        <v>-0.2779334639</v>
      </c>
      <c r="AY186" s="69">
        <f t="shared" si="38"/>
        <v>0.373</v>
      </c>
      <c r="AZ186" s="33">
        <v>6.98</v>
      </c>
      <c r="BA186" s="34">
        <f t="shared" si="39"/>
        <v>0.74</v>
      </c>
      <c r="BB186" s="65">
        <f t="shared" si="40"/>
        <v>0.5528621782</v>
      </c>
      <c r="BC186" s="33">
        <v>55.84</v>
      </c>
      <c r="BD186" s="34">
        <f t="shared" si="41"/>
        <v>0.749</v>
      </c>
      <c r="BE186" s="65">
        <f t="shared" si="42"/>
        <v>0.7046381921</v>
      </c>
      <c r="BF186" s="36">
        <f t="shared" si="43"/>
        <v>4421.143388</v>
      </c>
      <c r="BG186" s="35">
        <f t="shared" si="44"/>
        <v>0.9565635837</v>
      </c>
      <c r="BH186" s="69">
        <f t="shared" si="45"/>
        <v>0.828</v>
      </c>
      <c r="BI186" s="33">
        <v>7.01</v>
      </c>
      <c r="BJ186" s="34">
        <f t="shared" si="46"/>
        <v>0.285</v>
      </c>
      <c r="BK186" s="65">
        <f t="shared" si="47"/>
        <v>-0.5861417283</v>
      </c>
      <c r="BL186" s="33">
        <v>66.81</v>
      </c>
      <c r="BM186" s="34">
        <f t="shared" si="48"/>
        <v>0.373</v>
      </c>
      <c r="BN186" s="65">
        <f t="shared" si="49"/>
        <v>-0.2415755359</v>
      </c>
      <c r="BO186" s="36">
        <f t="shared" si="50"/>
        <v>5062.329031</v>
      </c>
      <c r="BP186" s="35">
        <f t="shared" si="51"/>
        <v>-0.4565451029</v>
      </c>
      <c r="BQ186" s="69">
        <f t="shared" si="52"/>
        <v>0.305</v>
      </c>
      <c r="BR186" s="70">
        <f t="shared" si="53"/>
        <v>-0.07763992909</v>
      </c>
      <c r="BS186" s="71">
        <f t="shared" si="54"/>
        <v>0.466</v>
      </c>
    </row>
    <row r="187">
      <c r="A187" s="28">
        <v>2022.0</v>
      </c>
      <c r="B187" s="29" t="s">
        <v>274</v>
      </c>
      <c r="C187" s="29" t="s">
        <v>26</v>
      </c>
      <c r="D187" s="30">
        <f t="array" ref="D187">INDEX(
  TP!C:C,
  MATCH(
    1,
    (TP!A:A = A187) * (TP!B:B = C187),
    0
  )
)
</f>
        <v>43.94</v>
      </c>
      <c r="E187" s="64">
        <f t="shared" si="62"/>
        <v>-4.046976397</v>
      </c>
      <c r="F187" s="32">
        <f t="shared" si="2"/>
        <v>0.138</v>
      </c>
      <c r="G187" s="33">
        <v>4.3</v>
      </c>
      <c r="H187" s="34">
        <f t="shared" si="3"/>
        <v>0.226</v>
      </c>
      <c r="I187" s="65">
        <f t="shared" si="4"/>
        <v>-0.7532014831</v>
      </c>
      <c r="J187" s="66">
        <f t="shared" si="55"/>
        <v>3.40140462</v>
      </c>
      <c r="K187" s="34">
        <f t="shared" si="6"/>
        <v>0.079</v>
      </c>
      <c r="L187" s="65">
        <f t="shared" si="7"/>
        <v>-1.316452505</v>
      </c>
      <c r="M187" s="33">
        <v>73.91</v>
      </c>
      <c r="N187" s="34">
        <f t="shared" si="8"/>
        <v>0.91</v>
      </c>
      <c r="O187" s="65">
        <f t="shared" si="9"/>
        <v>1.38952399</v>
      </c>
      <c r="P187" s="36">
        <f t="shared" si="10"/>
        <v>4633.463016</v>
      </c>
      <c r="Q187" s="65">
        <f t="shared" si="11"/>
        <v>-0.516108712</v>
      </c>
      <c r="R187" s="40">
        <f t="shared" si="12"/>
        <v>0.291</v>
      </c>
      <c r="S187" s="33">
        <v>5.14</v>
      </c>
      <c r="T187" s="66">
        <f t="shared" si="13"/>
        <v>4.065865057</v>
      </c>
      <c r="U187" s="34">
        <f t="shared" si="14"/>
        <v>0.63</v>
      </c>
      <c r="V187" s="65">
        <f t="shared" si="15"/>
        <v>1.183909054</v>
      </c>
      <c r="W187" s="33">
        <v>63.64</v>
      </c>
      <c r="X187" s="34">
        <f t="shared" si="16"/>
        <v>0.703</v>
      </c>
      <c r="Y187" s="65">
        <f t="shared" si="17"/>
        <v>0.5693195347</v>
      </c>
      <c r="Z187" s="36">
        <f t="shared" si="18"/>
        <v>4992.373272</v>
      </c>
      <c r="AA187" s="35">
        <f t="shared" si="19"/>
        <v>0.5529264586</v>
      </c>
      <c r="AB187" s="40">
        <f t="shared" si="20"/>
        <v>0.698</v>
      </c>
      <c r="AC187" s="33">
        <v>6.42</v>
      </c>
      <c r="AD187" s="40">
        <f t="shared" si="21"/>
        <v>0.534</v>
      </c>
      <c r="AE187" s="65">
        <f t="shared" si="22"/>
        <v>0.009067824203</v>
      </c>
      <c r="AF187" s="67">
        <f t="shared" si="23"/>
        <v>0.0458855708</v>
      </c>
      <c r="AG187" s="68">
        <f t="shared" si="24"/>
        <v>0.514</v>
      </c>
      <c r="AH187" s="33">
        <v>13.55</v>
      </c>
      <c r="AI187" s="34">
        <f t="shared" si="25"/>
        <v>0.133</v>
      </c>
      <c r="AJ187" s="65">
        <f t="shared" si="26"/>
        <v>-0.9487761341</v>
      </c>
      <c r="AK187" s="33">
        <v>97.47</v>
      </c>
      <c r="AL187" s="34">
        <f t="shared" si="27"/>
        <v>0.932</v>
      </c>
      <c r="AM187" s="65">
        <f t="shared" si="28"/>
        <v>1.015044766</v>
      </c>
      <c r="AN187" s="36">
        <f t="shared" si="29"/>
        <v>7346.53798</v>
      </c>
      <c r="AO187" s="35">
        <f t="shared" si="30"/>
        <v>-0.4572314338</v>
      </c>
      <c r="AP187" s="69">
        <f t="shared" si="31"/>
        <v>0.263</v>
      </c>
      <c r="AQ187" s="33">
        <v>13.45</v>
      </c>
      <c r="AR187" s="34">
        <f t="shared" si="32"/>
        <v>0.071</v>
      </c>
      <c r="AS187" s="65">
        <f t="shared" si="33"/>
        <v>-1.391099783</v>
      </c>
      <c r="AT187" s="42">
        <v>78.47</v>
      </c>
      <c r="AU187" s="34">
        <f t="shared" si="34"/>
        <v>0.751</v>
      </c>
      <c r="AV187" s="65">
        <f t="shared" si="35"/>
        <v>0.6834985499</v>
      </c>
      <c r="AW187" s="36">
        <f t="shared" si="36"/>
        <v>6073.9382</v>
      </c>
      <c r="AX187" s="35">
        <f t="shared" si="37"/>
        <v>-0.3811323955</v>
      </c>
      <c r="AY187" s="69">
        <f t="shared" si="38"/>
        <v>0.331</v>
      </c>
      <c r="AZ187" s="33">
        <v>3.36</v>
      </c>
      <c r="BA187" s="34">
        <f t="shared" si="39"/>
        <v>0.059</v>
      </c>
      <c r="BB187" s="65">
        <f t="shared" si="40"/>
        <v>-1.355653644</v>
      </c>
      <c r="BC187" s="33">
        <v>50.93</v>
      </c>
      <c r="BD187" s="34">
        <f t="shared" si="41"/>
        <v>0.511</v>
      </c>
      <c r="BE187" s="65">
        <f t="shared" si="42"/>
        <v>0.03307626923</v>
      </c>
      <c r="BF187" s="36">
        <f t="shared" si="43"/>
        <v>2858.816701</v>
      </c>
      <c r="BG187" s="35">
        <f t="shared" si="44"/>
        <v>-1.050099189</v>
      </c>
      <c r="BH187" s="69">
        <f t="shared" si="45"/>
        <v>0.153</v>
      </c>
      <c r="BI187" s="33">
        <v>4.61</v>
      </c>
      <c r="BJ187" s="34">
        <f t="shared" si="46"/>
        <v>0.02</v>
      </c>
      <c r="BK187" s="65">
        <f t="shared" si="47"/>
        <v>-1.926793413</v>
      </c>
      <c r="BL187" s="33">
        <v>56.08</v>
      </c>
      <c r="BM187" s="34">
        <f t="shared" si="48"/>
        <v>0.028</v>
      </c>
      <c r="BN187" s="65">
        <f t="shared" si="49"/>
        <v>-1.871051121</v>
      </c>
      <c r="BO187" s="36">
        <f t="shared" si="50"/>
        <v>3521.967428</v>
      </c>
      <c r="BP187" s="35">
        <f t="shared" si="51"/>
        <v>-2.204398949</v>
      </c>
      <c r="BQ187" s="69">
        <f t="shared" si="52"/>
        <v>0.017</v>
      </c>
      <c r="BR187" s="70">
        <f t="shared" si="53"/>
        <v>-4.092861968</v>
      </c>
      <c r="BS187" s="71">
        <f t="shared" si="54"/>
        <v>0.096</v>
      </c>
    </row>
    <row r="188">
      <c r="A188" s="28">
        <v>2023.0</v>
      </c>
      <c r="B188" s="29" t="s">
        <v>273</v>
      </c>
      <c r="C188" s="29" t="s">
        <v>26</v>
      </c>
      <c r="D188" s="30">
        <f t="array" ref="D188">INDEX(
  TP!C:C,
  MATCH(
    1,
    (TP!A:A = A188) * (TP!B:B = C188),
    0
  )
)
</f>
        <v>46.54</v>
      </c>
      <c r="E188" s="64">
        <f t="shared" si="62"/>
        <v>0.1645660943</v>
      </c>
      <c r="F188" s="32">
        <f t="shared" si="2"/>
        <v>0.492</v>
      </c>
      <c r="G188" s="33">
        <v>5.47</v>
      </c>
      <c r="H188" s="34">
        <f t="shared" si="3"/>
        <v>0.579</v>
      </c>
      <c r="I188" s="65">
        <f t="shared" si="4"/>
        <v>0.09238663487</v>
      </c>
      <c r="J188" s="66">
        <f t="shared" si="55"/>
        <v>4.810802278</v>
      </c>
      <c r="K188" s="34">
        <f t="shared" si="6"/>
        <v>0.388</v>
      </c>
      <c r="L188" s="65">
        <f t="shared" si="7"/>
        <v>-0.3381149047</v>
      </c>
      <c r="M188" s="33">
        <v>71.79</v>
      </c>
      <c r="N188" s="34">
        <f t="shared" si="8"/>
        <v>0.845</v>
      </c>
      <c r="O188" s="65">
        <f t="shared" si="9"/>
        <v>1.018955373</v>
      </c>
      <c r="P188" s="36">
        <f t="shared" si="10"/>
        <v>5344.213971</v>
      </c>
      <c r="Q188" s="65">
        <f t="shared" si="11"/>
        <v>0.3774825467</v>
      </c>
      <c r="R188" s="40">
        <f t="shared" si="12"/>
        <v>0.669</v>
      </c>
      <c r="S188" s="33">
        <v>4.09</v>
      </c>
      <c r="T188" s="66">
        <f t="shared" si="13"/>
        <v>3.597108102</v>
      </c>
      <c r="U188" s="34">
        <f t="shared" si="14"/>
        <v>0.466</v>
      </c>
      <c r="V188" s="65">
        <f t="shared" si="15"/>
        <v>0.2554774713</v>
      </c>
      <c r="W188" s="33">
        <v>58.9</v>
      </c>
      <c r="X188" s="34">
        <f t="shared" si="16"/>
        <v>0.463</v>
      </c>
      <c r="Y188" s="65">
        <f t="shared" si="17"/>
        <v>0.02526752514</v>
      </c>
      <c r="Z188" s="36">
        <f t="shared" si="18"/>
        <v>4344.025352</v>
      </c>
      <c r="AA188" s="35">
        <f t="shared" si="19"/>
        <v>-0.04024655076</v>
      </c>
      <c r="AB188" s="40">
        <f t="shared" si="20"/>
        <v>0.486</v>
      </c>
      <c r="AC188" s="33">
        <v>4.88</v>
      </c>
      <c r="AD188" s="40">
        <f t="shared" si="21"/>
        <v>0.099</v>
      </c>
      <c r="AE188" s="65">
        <f t="shared" si="22"/>
        <v>-1.224111154</v>
      </c>
      <c r="AF188" s="67">
        <f t="shared" si="23"/>
        <v>-0.8868751578</v>
      </c>
      <c r="AG188" s="68">
        <f t="shared" si="24"/>
        <v>0.331</v>
      </c>
      <c r="AH188" s="33">
        <v>18.64</v>
      </c>
      <c r="AI188" s="34">
        <f t="shared" si="25"/>
        <v>0.562</v>
      </c>
      <c r="AJ188" s="65">
        <f t="shared" si="26"/>
        <v>0.03403210465</v>
      </c>
      <c r="AK188" s="33">
        <v>95.34</v>
      </c>
      <c r="AL188" s="34">
        <f t="shared" si="27"/>
        <v>0.568</v>
      </c>
      <c r="AM188" s="65">
        <f t="shared" si="28"/>
        <v>0.3849074953</v>
      </c>
      <c r="AN188" s="36">
        <f t="shared" si="29"/>
        <v>7991.060225</v>
      </c>
      <c r="AO188" s="35">
        <f t="shared" si="30"/>
        <v>0.2288994639</v>
      </c>
      <c r="AP188" s="69">
        <f t="shared" si="31"/>
        <v>0.582</v>
      </c>
      <c r="AQ188" s="33">
        <v>15.08</v>
      </c>
      <c r="AR188" s="34">
        <f t="shared" si="32"/>
        <v>0.172</v>
      </c>
      <c r="AS188" s="65">
        <f t="shared" si="33"/>
        <v>-0.9069687129</v>
      </c>
      <c r="AT188" s="42">
        <v>78.44</v>
      </c>
      <c r="AU188" s="34">
        <f t="shared" si="34"/>
        <v>0.749</v>
      </c>
      <c r="AV188" s="65">
        <f t="shared" si="35"/>
        <v>0.678375125</v>
      </c>
      <c r="AW188" s="36">
        <f t="shared" si="36"/>
        <v>6314.603634</v>
      </c>
      <c r="AX188" s="35">
        <f t="shared" si="37"/>
        <v>-0.04149635231</v>
      </c>
      <c r="AY188" s="69">
        <f t="shared" si="38"/>
        <v>0.469</v>
      </c>
      <c r="AZ188" s="33">
        <v>6.17</v>
      </c>
      <c r="BA188" s="34">
        <f t="shared" si="39"/>
        <v>0.576</v>
      </c>
      <c r="BB188" s="65">
        <f t="shared" si="40"/>
        <v>0.1258185826</v>
      </c>
      <c r="BC188" s="33">
        <v>60.0</v>
      </c>
      <c r="BD188" s="34">
        <f t="shared" si="41"/>
        <v>0.915</v>
      </c>
      <c r="BE188" s="65">
        <f t="shared" si="42"/>
        <v>1.273619373</v>
      </c>
      <c r="BF188" s="36">
        <f t="shared" si="43"/>
        <v>4505.699767</v>
      </c>
      <c r="BG188" s="35">
        <f t="shared" si="44"/>
        <v>1.065168359</v>
      </c>
      <c r="BH188" s="69">
        <f t="shared" si="45"/>
        <v>0.873</v>
      </c>
      <c r="BI188" s="33">
        <v>6.7</v>
      </c>
      <c r="BJ188" s="34">
        <f t="shared" si="46"/>
        <v>0.229</v>
      </c>
      <c r="BK188" s="65">
        <f t="shared" si="47"/>
        <v>-0.7593092376</v>
      </c>
      <c r="BL188" s="33">
        <v>71.13</v>
      </c>
      <c r="BM188" s="34">
        <f t="shared" si="48"/>
        <v>0.672</v>
      </c>
      <c r="BN188" s="65">
        <f t="shared" si="49"/>
        <v>0.4144668246</v>
      </c>
      <c r="BO188" s="36">
        <f t="shared" si="50"/>
        <v>5287.422955</v>
      </c>
      <c r="BP188" s="35">
        <f t="shared" si="51"/>
        <v>-0.2011302179</v>
      </c>
      <c r="BQ188" s="69">
        <f t="shared" si="52"/>
        <v>0.421</v>
      </c>
      <c r="BR188" s="70">
        <f t="shared" si="53"/>
        <v>1.051441252</v>
      </c>
      <c r="BS188" s="71">
        <f t="shared" si="54"/>
        <v>0.627</v>
      </c>
      <c r="BT188" s="45"/>
    </row>
    <row r="189">
      <c r="A189" s="28">
        <v>2023.0</v>
      </c>
      <c r="B189" s="29" t="s">
        <v>274</v>
      </c>
      <c r="C189" s="29" t="s">
        <v>26</v>
      </c>
      <c r="D189" s="30">
        <f t="array" ref="D189">INDEX(
  TP!C:C,
  MATCH(
    1,
    (TP!A:A = A189) * (TP!B:B = C189),
    0
  )
)
</f>
        <v>46.54</v>
      </c>
      <c r="E189" s="64">
        <f t="shared" si="62"/>
        <v>-1.441930218</v>
      </c>
      <c r="F189" s="32">
        <f t="shared" si="2"/>
        <v>0.362</v>
      </c>
      <c r="G189" s="33">
        <v>5.12</v>
      </c>
      <c r="H189" s="34">
        <f t="shared" si="3"/>
        <v>0.463</v>
      </c>
      <c r="I189" s="65">
        <f t="shared" si="4"/>
        <v>-0.1605670756</v>
      </c>
      <c r="J189" s="66">
        <f t="shared" si="55"/>
        <v>4.502981292</v>
      </c>
      <c r="K189" s="34">
        <f t="shared" si="6"/>
        <v>0.303</v>
      </c>
      <c r="L189" s="65">
        <f t="shared" si="7"/>
        <v>-0.5517897635</v>
      </c>
      <c r="M189" s="33">
        <v>67.31</v>
      </c>
      <c r="N189" s="34">
        <f t="shared" si="8"/>
        <v>0.613</v>
      </c>
      <c r="O189" s="65">
        <f t="shared" si="9"/>
        <v>0.2358669742</v>
      </c>
      <c r="P189" s="36">
        <f t="shared" si="10"/>
        <v>4855.729486</v>
      </c>
      <c r="Q189" s="65">
        <f t="shared" si="11"/>
        <v>-0.236664312</v>
      </c>
      <c r="R189" s="40">
        <f t="shared" si="12"/>
        <v>0.393</v>
      </c>
      <c r="S189" s="33">
        <v>4.4</v>
      </c>
      <c r="T189" s="66">
        <f t="shared" si="13"/>
        <v>3.869749547</v>
      </c>
      <c r="U189" s="34">
        <f t="shared" si="14"/>
        <v>0.579</v>
      </c>
      <c r="V189" s="65">
        <f t="shared" si="15"/>
        <v>0.5295858434</v>
      </c>
      <c r="W189" s="33">
        <v>58.96</v>
      </c>
      <c r="X189" s="34">
        <f t="shared" si="16"/>
        <v>0.472</v>
      </c>
      <c r="Y189" s="65">
        <f t="shared" si="17"/>
        <v>0.03215425943</v>
      </c>
      <c r="Z189" s="36">
        <f t="shared" si="18"/>
        <v>4512.690574</v>
      </c>
      <c r="AA189" s="35">
        <f t="shared" si="19"/>
        <v>0.1140651296</v>
      </c>
      <c r="AB189" s="40">
        <f t="shared" si="20"/>
        <v>0.545</v>
      </c>
      <c r="AC189" s="33">
        <v>6.86</v>
      </c>
      <c r="AD189" s="40">
        <f t="shared" si="21"/>
        <v>0.655</v>
      </c>
      <c r="AE189" s="65">
        <f t="shared" si="22"/>
        <v>0.3614046751</v>
      </c>
      <c r="AF189" s="67">
        <f t="shared" si="23"/>
        <v>0.2388054926</v>
      </c>
      <c r="AG189" s="68">
        <f t="shared" si="24"/>
        <v>0.531</v>
      </c>
      <c r="AH189" s="33">
        <v>14.17</v>
      </c>
      <c r="AI189" s="34">
        <f t="shared" si="25"/>
        <v>0.155</v>
      </c>
      <c r="AJ189" s="65">
        <f t="shared" si="26"/>
        <v>-0.8290627533</v>
      </c>
      <c r="AK189" s="33">
        <v>95.6</v>
      </c>
      <c r="AL189" s="34">
        <f t="shared" si="27"/>
        <v>0.621</v>
      </c>
      <c r="AM189" s="65">
        <f t="shared" si="28"/>
        <v>0.4618256597</v>
      </c>
      <c r="AN189" s="36">
        <f t="shared" si="29"/>
        <v>7317.887011</v>
      </c>
      <c r="AO189" s="35">
        <f t="shared" si="30"/>
        <v>-0.4877320337</v>
      </c>
      <c r="AP189" s="69">
        <f t="shared" si="31"/>
        <v>0.254</v>
      </c>
      <c r="AQ189" s="33">
        <v>16.04</v>
      </c>
      <c r="AR189" s="34">
        <f t="shared" si="32"/>
        <v>0.268</v>
      </c>
      <c r="AS189" s="65">
        <f t="shared" si="33"/>
        <v>-0.6218363032</v>
      </c>
      <c r="AT189" s="42">
        <v>79.75</v>
      </c>
      <c r="AU189" s="34">
        <f t="shared" si="34"/>
        <v>0.816</v>
      </c>
      <c r="AV189" s="65">
        <f t="shared" si="35"/>
        <v>0.9020980101</v>
      </c>
      <c r="AW189" s="36">
        <f t="shared" si="36"/>
        <v>6554.092862</v>
      </c>
      <c r="AX189" s="35">
        <f t="shared" si="37"/>
        <v>0.2964797842</v>
      </c>
      <c r="AY189" s="69">
        <f t="shared" si="38"/>
        <v>0.616</v>
      </c>
      <c r="AZ189" s="33">
        <v>3.48</v>
      </c>
      <c r="BA189" s="34">
        <f t="shared" si="39"/>
        <v>0.068</v>
      </c>
      <c r="BB189" s="65">
        <f t="shared" si="40"/>
        <v>-1.292387926</v>
      </c>
      <c r="BC189" s="33">
        <v>63.21</v>
      </c>
      <c r="BD189" s="34">
        <f t="shared" si="41"/>
        <v>0.972</v>
      </c>
      <c r="BE189" s="65">
        <f t="shared" si="42"/>
        <v>1.712664948</v>
      </c>
      <c r="BF189" s="36">
        <f t="shared" si="43"/>
        <v>3613.545011</v>
      </c>
      <c r="BG189" s="35">
        <f t="shared" si="44"/>
        <v>-0.08072113503</v>
      </c>
      <c r="BH189" s="69">
        <f t="shared" si="45"/>
        <v>0.458</v>
      </c>
      <c r="BI189" s="33">
        <v>5.71</v>
      </c>
      <c r="BJ189" s="34">
        <f t="shared" si="46"/>
        <v>0.09</v>
      </c>
      <c r="BK189" s="65">
        <f t="shared" si="47"/>
        <v>-1.312328058</v>
      </c>
      <c r="BL189" s="33">
        <v>60.92</v>
      </c>
      <c r="BM189" s="34">
        <f t="shared" si="48"/>
        <v>0.138</v>
      </c>
      <c r="BN189" s="65">
        <f t="shared" si="49"/>
        <v>-1.136040699</v>
      </c>
      <c r="BO189" s="36">
        <f t="shared" si="50"/>
        <v>4223.151972</v>
      </c>
      <c r="BP189" s="35">
        <f t="shared" si="51"/>
        <v>-1.408762327</v>
      </c>
      <c r="BQ189" s="69">
        <f t="shared" si="52"/>
        <v>0.082</v>
      </c>
      <c r="BR189" s="70">
        <f t="shared" si="53"/>
        <v>-1.680735711</v>
      </c>
      <c r="BS189" s="71">
        <f t="shared" si="54"/>
        <v>0.251</v>
      </c>
      <c r="BT189" s="45"/>
    </row>
    <row r="190">
      <c r="A190" s="28">
        <v>2023.0</v>
      </c>
      <c r="B190" s="29" t="s">
        <v>233</v>
      </c>
      <c r="C190" s="29" t="s">
        <v>26</v>
      </c>
      <c r="D190" s="30">
        <f t="array" ref="D190">INDEX(
  TP!C:C,
  MATCH(
    1,
    (TP!A:A = A190) * (TP!B:B = C190),
    0
  )
)
</f>
        <v>46.54</v>
      </c>
      <c r="E190" s="64">
        <f t="shared" si="62"/>
        <v>-1.739651243</v>
      </c>
      <c r="F190" s="32">
        <f t="shared" si="2"/>
        <v>0.331</v>
      </c>
      <c r="G190" s="33">
        <v>8.06</v>
      </c>
      <c r="H190" s="34">
        <f t="shared" si="3"/>
        <v>0.969</v>
      </c>
      <c r="I190" s="65">
        <f t="shared" si="4"/>
        <v>1.964244093</v>
      </c>
      <c r="J190" s="66">
        <f t="shared" si="55"/>
        <v>7.08867758</v>
      </c>
      <c r="K190" s="34">
        <f t="shared" si="6"/>
        <v>0.878</v>
      </c>
      <c r="L190" s="65">
        <f t="shared" si="7"/>
        <v>1.24307905</v>
      </c>
      <c r="M190" s="33">
        <v>67.0</v>
      </c>
      <c r="N190" s="34">
        <f t="shared" si="8"/>
        <v>0.585</v>
      </c>
      <c r="O190" s="65">
        <f t="shared" si="9"/>
        <v>0.1816800537</v>
      </c>
      <c r="P190" s="36">
        <f t="shared" si="10"/>
        <v>5925.082541</v>
      </c>
      <c r="Q190" s="65">
        <f t="shared" si="11"/>
        <v>1.107779247</v>
      </c>
      <c r="R190" s="40">
        <f t="shared" si="12"/>
        <v>0.85</v>
      </c>
      <c r="S190" s="33">
        <v>4.43</v>
      </c>
      <c r="T190" s="66">
        <f t="shared" si="13"/>
        <v>3.896134203</v>
      </c>
      <c r="U190" s="34">
        <f t="shared" si="14"/>
        <v>0.588</v>
      </c>
      <c r="V190" s="65">
        <f t="shared" si="15"/>
        <v>0.55611246</v>
      </c>
      <c r="W190" s="33">
        <v>56.36</v>
      </c>
      <c r="X190" s="34">
        <f t="shared" si="16"/>
        <v>0.381</v>
      </c>
      <c r="Y190" s="65">
        <f t="shared" si="17"/>
        <v>-0.2662708935</v>
      </c>
      <c r="Z190" s="36">
        <f t="shared" si="18"/>
        <v>4328.415383</v>
      </c>
      <c r="AA190" s="35">
        <f t="shared" si="19"/>
        <v>-0.05452809918</v>
      </c>
      <c r="AB190" s="40">
        <f t="shared" si="20"/>
        <v>0.475</v>
      </c>
      <c r="AC190" s="33">
        <v>6.05</v>
      </c>
      <c r="AD190" s="40">
        <f t="shared" si="21"/>
        <v>0.427</v>
      </c>
      <c r="AE190" s="65">
        <f t="shared" si="22"/>
        <v>-0.2872154367</v>
      </c>
      <c r="AF190" s="67">
        <f t="shared" si="23"/>
        <v>0.766035711</v>
      </c>
      <c r="AG190" s="68">
        <f t="shared" si="24"/>
        <v>0.644</v>
      </c>
      <c r="AH190" s="33">
        <v>11.84</v>
      </c>
      <c r="AI190" s="34">
        <f t="shared" si="25"/>
        <v>0.079</v>
      </c>
      <c r="AJ190" s="65">
        <f t="shared" si="26"/>
        <v>-1.278953362</v>
      </c>
      <c r="AK190" s="33">
        <v>92.52</v>
      </c>
      <c r="AL190" s="34">
        <f t="shared" si="27"/>
        <v>0.22</v>
      </c>
      <c r="AM190" s="65">
        <f t="shared" si="28"/>
        <v>-0.4493587503</v>
      </c>
      <c r="AN190" s="36">
        <f t="shared" si="29"/>
        <v>6647.831582</v>
      </c>
      <c r="AO190" s="35">
        <f t="shared" si="30"/>
        <v>-1.20104447</v>
      </c>
      <c r="AP190" s="69">
        <f t="shared" si="31"/>
        <v>0.09</v>
      </c>
      <c r="AQ190" s="33">
        <v>21.59</v>
      </c>
      <c r="AR190" s="34">
        <f t="shared" si="32"/>
        <v>0.856</v>
      </c>
      <c r="AS190" s="65">
        <f t="shared" si="33"/>
        <v>1.02658544</v>
      </c>
      <c r="AT190" s="42">
        <v>70.52</v>
      </c>
      <c r="AU190" s="34">
        <f t="shared" si="34"/>
        <v>0.226</v>
      </c>
      <c r="AV190" s="65">
        <f t="shared" si="35"/>
        <v>-0.674209035</v>
      </c>
      <c r="AW190" s="36">
        <f t="shared" si="36"/>
        <v>6371.802486</v>
      </c>
      <c r="AX190" s="35">
        <f t="shared" si="37"/>
        <v>0.039224802</v>
      </c>
      <c r="AY190" s="69">
        <f t="shared" si="38"/>
        <v>0.503</v>
      </c>
      <c r="AZ190" s="33">
        <v>6.77</v>
      </c>
      <c r="BA190" s="34">
        <f t="shared" si="39"/>
        <v>0.715</v>
      </c>
      <c r="BB190" s="65">
        <f t="shared" si="40"/>
        <v>0.4421471719</v>
      </c>
      <c r="BC190" s="33">
        <v>35.71</v>
      </c>
      <c r="BD190" s="34">
        <f t="shared" si="41"/>
        <v>0.017</v>
      </c>
      <c r="BE190" s="65">
        <f t="shared" si="42"/>
        <v>-2.048628917</v>
      </c>
      <c r="BF190" s="36">
        <f t="shared" si="43"/>
        <v>2791.042916</v>
      </c>
      <c r="BG190" s="35">
        <f t="shared" si="44"/>
        <v>-1.137148289</v>
      </c>
      <c r="BH190" s="69">
        <f t="shared" si="45"/>
        <v>0.133</v>
      </c>
      <c r="BI190" s="33">
        <v>9.35</v>
      </c>
      <c r="BJ190" s="34">
        <f t="shared" si="46"/>
        <v>0.754</v>
      </c>
      <c r="BK190" s="65">
        <f t="shared" si="47"/>
        <v>0.7209936642</v>
      </c>
      <c r="BL190" s="33">
        <v>62.07</v>
      </c>
      <c r="BM190" s="34">
        <f t="shared" si="48"/>
        <v>0.178</v>
      </c>
      <c r="BN190" s="65">
        <f t="shared" si="49"/>
        <v>-0.9613997926</v>
      </c>
      <c r="BO190" s="36">
        <f t="shared" si="50"/>
        <v>5282.497634</v>
      </c>
      <c r="BP190" s="35">
        <f t="shared" si="51"/>
        <v>-0.2067189969</v>
      </c>
      <c r="BQ190" s="69">
        <f t="shared" si="52"/>
        <v>0.418</v>
      </c>
      <c r="BR190" s="70">
        <f t="shared" si="53"/>
        <v>-2.505686954</v>
      </c>
      <c r="BS190" s="71">
        <f t="shared" si="54"/>
        <v>0.178</v>
      </c>
      <c r="BT190" s="45"/>
    </row>
    <row r="191">
      <c r="A191" s="28">
        <v>2024.0</v>
      </c>
      <c r="B191" s="29" t="s">
        <v>275</v>
      </c>
      <c r="C191" s="29" t="s">
        <v>26</v>
      </c>
      <c r="D191" s="30">
        <f t="array" ref="D191">INDEX(
  TP!C:C,
  MATCH(
    1,
    (TP!A:A = A191) * (TP!B:B = C191),
    0
  )
)
</f>
        <v>49.08</v>
      </c>
      <c r="E191" s="64">
        <f t="shared" si="62"/>
        <v>4.722517099</v>
      </c>
      <c r="F191" s="32">
        <f t="shared" si="2"/>
        <v>0.91</v>
      </c>
      <c r="G191" s="33">
        <v>5.99</v>
      </c>
      <c r="H191" s="34">
        <f t="shared" si="3"/>
        <v>0.709</v>
      </c>
      <c r="I191" s="65">
        <f t="shared" si="4"/>
        <v>0.4682035762</v>
      </c>
      <c r="J191" s="66">
        <f t="shared" si="55"/>
        <v>5.797188634</v>
      </c>
      <c r="K191" s="34">
        <f t="shared" si="6"/>
        <v>0.688</v>
      </c>
      <c r="L191" s="65">
        <f t="shared" si="7"/>
        <v>0.3465881346</v>
      </c>
      <c r="M191" s="33">
        <v>62.09</v>
      </c>
      <c r="N191" s="34">
        <f t="shared" si="8"/>
        <v>0.24</v>
      </c>
      <c r="O191" s="65">
        <f t="shared" si="9"/>
        <v>-0.6765708477</v>
      </c>
      <c r="P191" s="36">
        <f t="shared" si="10"/>
        <v>5033.953413</v>
      </c>
      <c r="Q191" s="65">
        <f t="shared" si="11"/>
        <v>-0.01259237494</v>
      </c>
      <c r="R191" s="40">
        <f t="shared" si="12"/>
        <v>0.492</v>
      </c>
      <c r="S191" s="33">
        <v>3.75</v>
      </c>
      <c r="T191" s="66">
        <f t="shared" si="13"/>
        <v>3.629291716</v>
      </c>
      <c r="U191" s="34">
        <f t="shared" si="14"/>
        <v>0.469</v>
      </c>
      <c r="V191" s="65">
        <f t="shared" si="15"/>
        <v>-0.04515751736</v>
      </c>
      <c r="W191" s="33">
        <v>45.61</v>
      </c>
      <c r="X191" s="34">
        <f t="shared" si="16"/>
        <v>0.071</v>
      </c>
      <c r="Y191" s="65">
        <f t="shared" si="17"/>
        <v>-1.500144122</v>
      </c>
      <c r="Z191" s="36">
        <f t="shared" si="18"/>
        <v>3379.238303</v>
      </c>
      <c r="AA191" s="35">
        <f t="shared" si="19"/>
        <v>-0.9229294749</v>
      </c>
      <c r="AB191" s="40">
        <f t="shared" si="20"/>
        <v>0.192</v>
      </c>
      <c r="AC191" s="33">
        <v>6.98</v>
      </c>
      <c r="AD191" s="40">
        <f t="shared" si="21"/>
        <v>0.701</v>
      </c>
      <c r="AE191" s="65">
        <f t="shared" si="22"/>
        <v>0.4574965435</v>
      </c>
      <c r="AF191" s="67">
        <f t="shared" si="23"/>
        <v>-0.4780253064</v>
      </c>
      <c r="AG191" s="68">
        <f t="shared" si="24"/>
        <v>0.404</v>
      </c>
      <c r="AH191" s="33">
        <v>18.63</v>
      </c>
      <c r="AI191" s="34">
        <f t="shared" si="25"/>
        <v>0.559</v>
      </c>
      <c r="AJ191" s="65">
        <f t="shared" si="26"/>
        <v>0.03210124367</v>
      </c>
      <c r="AK191" s="33">
        <v>91.17</v>
      </c>
      <c r="AL191" s="34">
        <f t="shared" si="27"/>
        <v>0.144</v>
      </c>
      <c r="AM191" s="65">
        <f t="shared" si="28"/>
        <v>-0.8487415274</v>
      </c>
      <c r="AN191" s="36">
        <f t="shared" si="29"/>
        <v>7640.238594</v>
      </c>
      <c r="AO191" s="35">
        <f t="shared" si="30"/>
        <v>-0.144570284</v>
      </c>
      <c r="AP191" s="69">
        <f t="shared" si="31"/>
        <v>0.412</v>
      </c>
      <c r="AQ191" s="33">
        <v>26.95</v>
      </c>
      <c r="AR191" s="34">
        <f t="shared" si="32"/>
        <v>0.992</v>
      </c>
      <c r="AS191" s="65">
        <f t="shared" si="33"/>
        <v>2.618574727</v>
      </c>
      <c r="AT191" s="42">
        <v>76.31</v>
      </c>
      <c r="AU191" s="34">
        <f t="shared" si="34"/>
        <v>0.616</v>
      </c>
      <c r="AV191" s="65">
        <f t="shared" si="35"/>
        <v>0.3146119608</v>
      </c>
      <c r="AW191" s="36">
        <f t="shared" si="36"/>
        <v>7365.845621</v>
      </c>
      <c r="AX191" s="35">
        <f t="shared" si="37"/>
        <v>1.442055573</v>
      </c>
      <c r="AY191" s="69">
        <f t="shared" si="38"/>
        <v>0.929</v>
      </c>
      <c r="AZ191" s="33">
        <v>9.58</v>
      </c>
      <c r="BA191" s="34">
        <f t="shared" si="39"/>
        <v>0.96</v>
      </c>
      <c r="BB191" s="65">
        <f t="shared" si="40"/>
        <v>1.923619399</v>
      </c>
      <c r="BC191" s="33">
        <v>54.98</v>
      </c>
      <c r="BD191" s="34">
        <f t="shared" si="41"/>
        <v>0.701</v>
      </c>
      <c r="BE191" s="65">
        <f t="shared" si="42"/>
        <v>0.5870122748</v>
      </c>
      <c r="BF191" s="36">
        <f t="shared" si="43"/>
        <v>4944.152793</v>
      </c>
      <c r="BG191" s="35">
        <f t="shared" si="44"/>
        <v>1.628320337</v>
      </c>
      <c r="BH191" s="69">
        <f t="shared" si="45"/>
        <v>0.958</v>
      </c>
      <c r="BI191" s="33">
        <v>13.92</v>
      </c>
      <c r="BJ191" s="34">
        <f t="shared" si="46"/>
        <v>0.997</v>
      </c>
      <c r="BK191" s="65">
        <f t="shared" si="47"/>
        <v>3.273817914</v>
      </c>
      <c r="BL191" s="33">
        <v>75.89</v>
      </c>
      <c r="BM191" s="34">
        <f t="shared" si="48"/>
        <v>0.87</v>
      </c>
      <c r="BN191" s="65">
        <f t="shared" si="49"/>
        <v>1.137328314</v>
      </c>
      <c r="BO191" s="36">
        <f t="shared" si="50"/>
        <v>7469.373388</v>
      </c>
      <c r="BP191" s="35">
        <f t="shared" si="51"/>
        <v>2.274736779</v>
      </c>
      <c r="BQ191" s="69">
        <f t="shared" si="52"/>
        <v>0.994</v>
      </c>
      <c r="BR191" s="70">
        <f t="shared" si="53"/>
        <v>5.200542406</v>
      </c>
      <c r="BS191" s="71">
        <f t="shared" si="54"/>
        <v>0.972</v>
      </c>
      <c r="BT191" s="45"/>
    </row>
    <row r="192">
      <c r="A192" s="28">
        <v>2024.0</v>
      </c>
      <c r="B192" s="29" t="s">
        <v>233</v>
      </c>
      <c r="C192" s="29" t="s">
        <v>26</v>
      </c>
      <c r="D192" s="30">
        <f t="array" ref="D192">INDEX(
  TP!C:C,
  MATCH(
    1,
    (TP!A:A = A192) * (TP!B:B = C192),
    0
  )
)
</f>
        <v>49.08</v>
      </c>
      <c r="E192" s="64">
        <f t="shared" si="62"/>
        <v>0.291484577</v>
      </c>
      <c r="F192" s="32">
        <f t="shared" si="2"/>
        <v>0.511</v>
      </c>
      <c r="G192" s="33">
        <v>6.69</v>
      </c>
      <c r="H192" s="34">
        <f t="shared" si="3"/>
        <v>0.828</v>
      </c>
      <c r="I192" s="65">
        <f t="shared" si="4"/>
        <v>0.9741109972</v>
      </c>
      <c r="J192" s="66">
        <f t="shared" si="55"/>
        <v>6.47465642</v>
      </c>
      <c r="K192" s="34">
        <f t="shared" si="6"/>
        <v>0.79</v>
      </c>
      <c r="L192" s="65">
        <f t="shared" si="7"/>
        <v>0.8168544256</v>
      </c>
      <c r="M192" s="33">
        <v>68.59</v>
      </c>
      <c r="N192" s="34">
        <f t="shared" si="8"/>
        <v>0.701</v>
      </c>
      <c r="O192" s="65">
        <f t="shared" si="9"/>
        <v>0.4596065167</v>
      </c>
      <c r="P192" s="36">
        <f t="shared" si="10"/>
        <v>5836.619852</v>
      </c>
      <c r="Q192" s="65">
        <f t="shared" si="11"/>
        <v>0.9965595785</v>
      </c>
      <c r="R192" s="40">
        <f t="shared" si="12"/>
        <v>0.828</v>
      </c>
      <c r="S192" s="33">
        <v>4.46</v>
      </c>
      <c r="T192" s="66">
        <f t="shared" si="13"/>
        <v>4.316437614</v>
      </c>
      <c r="U192" s="34">
        <f t="shared" si="14"/>
        <v>0.698</v>
      </c>
      <c r="V192" s="65">
        <f t="shared" si="15"/>
        <v>0.5826390767</v>
      </c>
      <c r="W192" s="33">
        <v>56.73</v>
      </c>
      <c r="X192" s="34">
        <f t="shared" si="16"/>
        <v>0.398</v>
      </c>
      <c r="Y192" s="65">
        <f t="shared" si="17"/>
        <v>-0.2238026986</v>
      </c>
      <c r="Z192" s="36">
        <f t="shared" si="18"/>
        <v>4582.723482</v>
      </c>
      <c r="AA192" s="35">
        <f t="shared" si="19"/>
        <v>0.1781381836</v>
      </c>
      <c r="AB192" s="40">
        <f t="shared" si="20"/>
        <v>0.568</v>
      </c>
      <c r="AC192" s="33">
        <v>5.83</v>
      </c>
      <c r="AD192" s="40">
        <f t="shared" si="21"/>
        <v>0.325</v>
      </c>
      <c r="AE192" s="65">
        <f t="shared" si="22"/>
        <v>-0.4633838622</v>
      </c>
      <c r="AF192" s="67">
        <f t="shared" si="23"/>
        <v>0.7113138999</v>
      </c>
      <c r="AG192" s="68">
        <f t="shared" si="24"/>
        <v>0.616</v>
      </c>
      <c r="AH192" s="33">
        <v>17.93</v>
      </c>
      <c r="AI192" s="34">
        <f t="shared" si="25"/>
        <v>0.497</v>
      </c>
      <c r="AJ192" s="65">
        <f t="shared" si="26"/>
        <v>-0.1030590249</v>
      </c>
      <c r="AK192" s="33">
        <v>96.41</v>
      </c>
      <c r="AL192" s="34">
        <f t="shared" si="27"/>
        <v>0.777</v>
      </c>
      <c r="AM192" s="65">
        <f t="shared" si="28"/>
        <v>0.701455326</v>
      </c>
      <c r="AN192" s="36">
        <f t="shared" si="29"/>
        <v>7980.818085</v>
      </c>
      <c r="AO192" s="35">
        <f t="shared" si="30"/>
        <v>0.2179961184</v>
      </c>
      <c r="AP192" s="69">
        <f t="shared" si="31"/>
        <v>0.579</v>
      </c>
      <c r="AQ192" s="33">
        <v>17.63</v>
      </c>
      <c r="AR192" s="34">
        <f t="shared" si="32"/>
        <v>0.438</v>
      </c>
      <c r="AS192" s="65">
        <f t="shared" si="33"/>
        <v>-0.1495857498</v>
      </c>
      <c r="AT192" s="42">
        <v>72.26</v>
      </c>
      <c r="AU192" s="34">
        <f t="shared" si="34"/>
        <v>0.328</v>
      </c>
      <c r="AV192" s="65">
        <f t="shared" si="35"/>
        <v>-0.3770503937</v>
      </c>
      <c r="AW192" s="36">
        <f t="shared" si="36"/>
        <v>6125.374801</v>
      </c>
      <c r="AX192" s="35">
        <f t="shared" si="37"/>
        <v>-0.3085431439</v>
      </c>
      <c r="AY192" s="69">
        <f t="shared" si="38"/>
        <v>0.356</v>
      </c>
      <c r="AZ192" s="33">
        <v>7.34</v>
      </c>
      <c r="BA192" s="34">
        <f t="shared" si="39"/>
        <v>0.768</v>
      </c>
      <c r="BB192" s="65">
        <f t="shared" si="40"/>
        <v>0.7426593318</v>
      </c>
      <c r="BC192" s="33">
        <v>48.54</v>
      </c>
      <c r="BD192" s="34">
        <f t="shared" si="41"/>
        <v>0.376</v>
      </c>
      <c r="BE192" s="65">
        <f t="shared" si="42"/>
        <v>-0.2938143612</v>
      </c>
      <c r="BF192" s="36">
        <f t="shared" si="43"/>
        <v>3924.812886</v>
      </c>
      <c r="BG192" s="35">
        <f t="shared" si="44"/>
        <v>0.3190733912</v>
      </c>
      <c r="BH192" s="69">
        <f t="shared" si="45"/>
        <v>0.607</v>
      </c>
      <c r="BI192" s="33">
        <v>7.29</v>
      </c>
      <c r="BJ192" s="34">
        <f t="shared" si="46"/>
        <v>0.362</v>
      </c>
      <c r="BK192" s="65">
        <f t="shared" si="47"/>
        <v>-0.4297323651</v>
      </c>
      <c r="BL192" s="33">
        <v>63.53</v>
      </c>
      <c r="BM192" s="34">
        <f t="shared" si="48"/>
        <v>0.212</v>
      </c>
      <c r="BN192" s="65">
        <f t="shared" si="49"/>
        <v>-0.7396817726</v>
      </c>
      <c r="BO192" s="36">
        <f t="shared" si="50"/>
        <v>4893.288775</v>
      </c>
      <c r="BP192" s="35">
        <f t="shared" si="51"/>
        <v>-0.6483556886</v>
      </c>
      <c r="BQ192" s="69">
        <f t="shared" si="52"/>
        <v>0.254</v>
      </c>
      <c r="BR192" s="70">
        <f t="shared" si="53"/>
        <v>-0.4198293229</v>
      </c>
      <c r="BS192" s="71">
        <f t="shared" si="54"/>
        <v>0.41</v>
      </c>
    </row>
    <row r="193">
      <c r="A193" s="28">
        <v>2024.0</v>
      </c>
      <c r="B193" s="29" t="s">
        <v>273</v>
      </c>
      <c r="C193" s="29" t="s">
        <v>26</v>
      </c>
      <c r="D193" s="30">
        <f t="array" ref="D193">INDEX(
  TP!C:C,
  MATCH(
    1,
    (TP!A:A = A193) * (TP!B:B = C193),
    0
  )
)
</f>
        <v>49.08</v>
      </c>
      <c r="E193" s="64">
        <f t="shared" si="62"/>
        <v>0.2263375005</v>
      </c>
      <c r="F193" s="32">
        <f t="shared" si="2"/>
        <v>0.497</v>
      </c>
      <c r="G193" s="33">
        <v>5.93</v>
      </c>
      <c r="H193" s="34">
        <f t="shared" si="3"/>
        <v>0.695</v>
      </c>
      <c r="I193" s="65">
        <f t="shared" si="4"/>
        <v>0.424840083</v>
      </c>
      <c r="J193" s="66">
        <f t="shared" si="55"/>
        <v>5.739119966</v>
      </c>
      <c r="K193" s="34">
        <f t="shared" si="6"/>
        <v>0.669</v>
      </c>
      <c r="L193" s="65">
        <f t="shared" si="7"/>
        <v>0.3062795954</v>
      </c>
      <c r="M193" s="33">
        <v>73.68</v>
      </c>
      <c r="N193" s="34">
        <f t="shared" si="8"/>
        <v>0.901</v>
      </c>
      <c r="O193" s="65">
        <f t="shared" si="9"/>
        <v>1.349320791</v>
      </c>
      <c r="P193" s="36">
        <f t="shared" si="10"/>
        <v>5946.871496</v>
      </c>
      <c r="Q193" s="65">
        <f t="shared" si="11"/>
        <v>1.1351734</v>
      </c>
      <c r="R193" s="40">
        <f t="shared" si="12"/>
        <v>0.864</v>
      </c>
      <c r="S193" s="33">
        <v>4.6</v>
      </c>
      <c r="T193" s="66">
        <f t="shared" si="13"/>
        <v>4.451931171</v>
      </c>
      <c r="U193" s="34">
        <f t="shared" si="14"/>
        <v>0.737</v>
      </c>
      <c r="V193" s="65">
        <f t="shared" si="15"/>
        <v>0.7064299543</v>
      </c>
      <c r="W193" s="33">
        <v>54.32</v>
      </c>
      <c r="X193" s="34">
        <f t="shared" si="16"/>
        <v>0.308</v>
      </c>
      <c r="Y193" s="65">
        <f t="shared" si="17"/>
        <v>-0.5004198596</v>
      </c>
      <c r="Z193" s="36">
        <f t="shared" si="18"/>
        <v>4454.135277</v>
      </c>
      <c r="AA193" s="35">
        <f t="shared" si="19"/>
        <v>0.06049293367</v>
      </c>
      <c r="AB193" s="40">
        <f t="shared" si="20"/>
        <v>0.528</v>
      </c>
      <c r="AC193" s="33">
        <v>4.67</v>
      </c>
      <c r="AD193" s="40">
        <f t="shared" si="21"/>
        <v>0.068</v>
      </c>
      <c r="AE193" s="65">
        <f t="shared" si="22"/>
        <v>-1.392271924</v>
      </c>
      <c r="AF193" s="67">
        <f t="shared" si="23"/>
        <v>-0.1966055903</v>
      </c>
      <c r="AG193" s="68">
        <f t="shared" si="24"/>
        <v>0.46</v>
      </c>
      <c r="AH193" s="33">
        <v>20.93</v>
      </c>
      <c r="AI193" s="34">
        <f t="shared" si="25"/>
        <v>0.729</v>
      </c>
      <c r="AJ193" s="65">
        <f t="shared" si="26"/>
        <v>0.476199269</v>
      </c>
      <c r="AK193" s="33">
        <v>96.75</v>
      </c>
      <c r="AL193" s="34">
        <f t="shared" si="27"/>
        <v>0.822</v>
      </c>
      <c r="AM193" s="65">
        <f t="shared" si="28"/>
        <v>0.802040618</v>
      </c>
      <c r="AN193" s="36">
        <f t="shared" si="29"/>
        <v>8409.602626</v>
      </c>
      <c r="AO193" s="35">
        <f t="shared" si="30"/>
        <v>0.6744618561</v>
      </c>
      <c r="AP193" s="69">
        <f t="shared" si="31"/>
        <v>0.754</v>
      </c>
      <c r="AQ193" s="33">
        <v>14.89</v>
      </c>
      <c r="AR193" s="34">
        <f t="shared" si="32"/>
        <v>0.158</v>
      </c>
      <c r="AS193" s="65">
        <f t="shared" si="33"/>
        <v>-0.9634011689</v>
      </c>
      <c r="AT193" s="33">
        <v>76.95</v>
      </c>
      <c r="AU193" s="34">
        <f t="shared" si="34"/>
        <v>0.658</v>
      </c>
      <c r="AV193" s="65">
        <f t="shared" si="35"/>
        <v>0.4239116909</v>
      </c>
      <c r="AW193" s="36">
        <f t="shared" si="36"/>
        <v>6168.14591</v>
      </c>
      <c r="AX193" s="35">
        <f t="shared" si="37"/>
        <v>-0.248182959</v>
      </c>
      <c r="AY193" s="69">
        <f t="shared" si="38"/>
        <v>0.381</v>
      </c>
      <c r="AZ193" s="33">
        <v>5.19</v>
      </c>
      <c r="BA193" s="34">
        <f t="shared" si="39"/>
        <v>0.39</v>
      </c>
      <c r="BB193" s="65">
        <f t="shared" si="40"/>
        <v>-0.3908514467</v>
      </c>
      <c r="BC193" s="33">
        <v>57.92</v>
      </c>
      <c r="BD193" s="34">
        <f t="shared" si="41"/>
        <v>0.85</v>
      </c>
      <c r="BE193" s="65">
        <f t="shared" si="42"/>
        <v>0.9891287826</v>
      </c>
      <c r="BF193" s="36">
        <f t="shared" si="43"/>
        <v>4024.994855</v>
      </c>
      <c r="BG193" s="35">
        <f t="shared" si="44"/>
        <v>0.447747777</v>
      </c>
      <c r="BH193" s="69">
        <f t="shared" si="45"/>
        <v>0.669</v>
      </c>
      <c r="BI193" s="33">
        <v>6.55</v>
      </c>
      <c r="BJ193" s="34">
        <f t="shared" si="46"/>
        <v>0.212</v>
      </c>
      <c r="BK193" s="65">
        <f t="shared" si="47"/>
        <v>-0.8430999679</v>
      </c>
      <c r="BL193" s="33">
        <v>68.83</v>
      </c>
      <c r="BM193" s="34">
        <f t="shared" si="48"/>
        <v>0.508</v>
      </c>
      <c r="BN193" s="65">
        <f t="shared" si="49"/>
        <v>0.06518501232</v>
      </c>
      <c r="BO193" s="36">
        <f t="shared" si="50"/>
        <v>5067.142199</v>
      </c>
      <c r="BP193" s="35">
        <f t="shared" si="51"/>
        <v>-0.4510835833</v>
      </c>
      <c r="BQ193" s="69">
        <f t="shared" si="52"/>
        <v>0.311</v>
      </c>
      <c r="BR193" s="70">
        <f t="shared" si="53"/>
        <v>0.4229430908</v>
      </c>
      <c r="BS193" s="71">
        <f t="shared" si="54"/>
        <v>0.551</v>
      </c>
    </row>
    <row r="194">
      <c r="A194" s="28">
        <v>2025.0</v>
      </c>
      <c r="B194" s="29" t="s">
        <v>275</v>
      </c>
      <c r="C194" s="29" t="s">
        <v>26</v>
      </c>
      <c r="D194" s="30">
        <f t="array" ref="D194">INDEX(
  TP!C:C,
  MATCH(
    1,
    (TP!A:A = A194) * (TP!B:B = C194),
    0
  )
)
</f>
        <v>47.09</v>
      </c>
      <c r="E194" s="64">
        <f t="shared" si="62"/>
        <v>4.853846469</v>
      </c>
      <c r="F194" s="32">
        <f t="shared" si="2"/>
        <v>0.912</v>
      </c>
      <c r="G194" s="33">
        <v>4.3</v>
      </c>
      <c r="H194" s="34">
        <f t="shared" si="3"/>
        <v>0.226</v>
      </c>
      <c r="I194" s="65">
        <f t="shared" si="4"/>
        <v>-0.7532014831</v>
      </c>
      <c r="J194" s="66">
        <f t="shared" si="55"/>
        <v>3.863553107</v>
      </c>
      <c r="K194" s="34">
        <f t="shared" si="6"/>
        <v>0.161</v>
      </c>
      <c r="L194" s="65">
        <f t="shared" si="7"/>
        <v>-0.9956507509</v>
      </c>
      <c r="M194" s="33">
        <v>70.91</v>
      </c>
      <c r="N194" s="34">
        <f t="shared" si="8"/>
        <v>0.825</v>
      </c>
      <c r="O194" s="65">
        <f t="shared" si="9"/>
        <v>0.8651344375</v>
      </c>
      <c r="P194" s="36">
        <f t="shared" si="10"/>
        <v>4744.902206</v>
      </c>
      <c r="Q194" s="65">
        <f t="shared" si="11"/>
        <v>-0.3760018498</v>
      </c>
      <c r="R194" s="40">
        <f t="shared" si="12"/>
        <v>0.331</v>
      </c>
      <c r="S194" s="33">
        <v>3.28</v>
      </c>
      <c r="T194" s="66">
        <f t="shared" si="13"/>
        <v>2.94708237</v>
      </c>
      <c r="U194" s="34">
        <f t="shared" si="14"/>
        <v>0.251</v>
      </c>
      <c r="V194" s="65">
        <f t="shared" si="15"/>
        <v>-0.4607411782</v>
      </c>
      <c r="W194" s="33">
        <v>52.38</v>
      </c>
      <c r="X194" s="34">
        <f t="shared" si="16"/>
        <v>0.243</v>
      </c>
      <c r="Y194" s="65">
        <f t="shared" si="17"/>
        <v>-0.7230909353</v>
      </c>
      <c r="Z194" s="36">
        <f t="shared" si="18"/>
        <v>3477.075769</v>
      </c>
      <c r="AA194" s="35">
        <f t="shared" si="19"/>
        <v>-0.8334180529</v>
      </c>
      <c r="AB194" s="40">
        <f t="shared" si="20"/>
        <v>0.209</v>
      </c>
      <c r="AC194" s="33">
        <v>6.72</v>
      </c>
      <c r="AD194" s="40">
        <f t="shared" si="21"/>
        <v>0.621</v>
      </c>
      <c r="AE194" s="65">
        <f t="shared" si="22"/>
        <v>0.2492974952</v>
      </c>
      <c r="AF194" s="67">
        <f t="shared" si="23"/>
        <v>-0.9601224074</v>
      </c>
      <c r="AG194" s="68">
        <f t="shared" si="24"/>
        <v>0.311</v>
      </c>
      <c r="AH194" s="33">
        <v>18.48</v>
      </c>
      <c r="AI194" s="34">
        <f t="shared" si="25"/>
        <v>0.545</v>
      </c>
      <c r="AJ194" s="65">
        <f t="shared" si="26"/>
        <v>0.003138328973</v>
      </c>
      <c r="AK194" s="33">
        <v>94.93</v>
      </c>
      <c r="AL194" s="34">
        <f t="shared" si="27"/>
        <v>0.497</v>
      </c>
      <c r="AM194" s="65">
        <f t="shared" si="28"/>
        <v>0.2636134666</v>
      </c>
      <c r="AN194" s="36">
        <f t="shared" si="29"/>
        <v>7934.836769</v>
      </c>
      <c r="AO194" s="35">
        <f t="shared" si="30"/>
        <v>0.1690463706</v>
      </c>
      <c r="AP194" s="69">
        <f t="shared" si="31"/>
        <v>0.556</v>
      </c>
      <c r="AQ194" s="33">
        <v>25.16</v>
      </c>
      <c r="AR194" s="34">
        <f t="shared" si="32"/>
        <v>0.977</v>
      </c>
      <c r="AS194" s="65">
        <f t="shared" si="33"/>
        <v>2.086921588</v>
      </c>
      <c r="AT194" s="42">
        <v>83.07</v>
      </c>
      <c r="AU194" s="34">
        <f t="shared" si="34"/>
        <v>0.944</v>
      </c>
      <c r="AV194" s="65">
        <f t="shared" si="35"/>
        <v>1.46909036</v>
      </c>
      <c r="AW194" s="36">
        <f t="shared" si="36"/>
        <v>7859.007143</v>
      </c>
      <c r="AX194" s="35">
        <f t="shared" si="37"/>
        <v>2.138023517</v>
      </c>
      <c r="AY194" s="69">
        <f t="shared" si="38"/>
        <v>0.992</v>
      </c>
      <c r="AZ194" s="33">
        <v>7.97</v>
      </c>
      <c r="BA194" s="34">
        <f t="shared" si="39"/>
        <v>0.864</v>
      </c>
      <c r="BB194" s="65">
        <f t="shared" si="40"/>
        <v>1.074804351</v>
      </c>
      <c r="BC194" s="33">
        <v>61.76</v>
      </c>
      <c r="BD194" s="34">
        <f t="shared" si="41"/>
        <v>0.944</v>
      </c>
      <c r="BE194" s="65">
        <f t="shared" si="42"/>
        <v>1.514342181</v>
      </c>
      <c r="BF194" s="36">
        <f t="shared" si="43"/>
        <v>5165.19655</v>
      </c>
      <c r="BG194" s="35">
        <f t="shared" si="44"/>
        <v>1.912230407</v>
      </c>
      <c r="BH194" s="69">
        <f t="shared" si="45"/>
        <v>0.98</v>
      </c>
      <c r="BI194" s="33">
        <v>9.8</v>
      </c>
      <c r="BJ194" s="34">
        <f t="shared" si="46"/>
        <v>0.825</v>
      </c>
      <c r="BK194" s="65">
        <f t="shared" si="47"/>
        <v>0.9723658551</v>
      </c>
      <c r="BL194" s="33">
        <v>79.28</v>
      </c>
      <c r="BM194" s="34">
        <f t="shared" si="48"/>
        <v>0.96</v>
      </c>
      <c r="BN194" s="65">
        <f t="shared" si="49"/>
        <v>1.652139333</v>
      </c>
      <c r="BO194" s="36">
        <f t="shared" si="50"/>
        <v>6870.037842</v>
      </c>
      <c r="BP194" s="35">
        <f t="shared" si="51"/>
        <v>1.594668582</v>
      </c>
      <c r="BQ194" s="69">
        <f t="shared" si="52"/>
        <v>0.944</v>
      </c>
      <c r="BR194" s="70">
        <f t="shared" si="53"/>
        <v>5.813968876</v>
      </c>
      <c r="BS194" s="71">
        <f t="shared" si="54"/>
        <v>0.986</v>
      </c>
    </row>
    <row r="195">
      <c r="A195" s="28">
        <v>2025.0</v>
      </c>
      <c r="B195" s="29" t="s">
        <v>276</v>
      </c>
      <c r="C195" s="29" t="s">
        <v>26</v>
      </c>
      <c r="D195" s="30">
        <f t="array" ref="D195">INDEX(
  TP!C:C,
  MATCH(
    1,
    (TP!A:A = A195) * (TP!B:B = C195),
    0
  )
)
</f>
        <v>47.09</v>
      </c>
      <c r="E195" s="64">
        <f t="shared" si="62"/>
        <v>2.987627089</v>
      </c>
      <c r="F195" s="32">
        <f t="shared" si="2"/>
        <v>0.78</v>
      </c>
      <c r="G195" s="33">
        <v>6.57</v>
      </c>
      <c r="H195" s="34">
        <f t="shared" si="3"/>
        <v>0.811</v>
      </c>
      <c r="I195" s="65">
        <f t="shared" si="4"/>
        <v>0.8873840107</v>
      </c>
      <c r="J195" s="66">
        <f t="shared" si="55"/>
        <v>5.903149747</v>
      </c>
      <c r="K195" s="34">
        <f t="shared" si="6"/>
        <v>0.705</v>
      </c>
      <c r="L195" s="65">
        <f t="shared" si="7"/>
        <v>0.4201413583</v>
      </c>
      <c r="M195" s="33">
        <v>75.54</v>
      </c>
      <c r="N195" s="34">
        <f t="shared" si="8"/>
        <v>0.949</v>
      </c>
      <c r="O195" s="65">
        <f t="shared" si="9"/>
        <v>1.674442314</v>
      </c>
      <c r="P195" s="36">
        <f t="shared" si="10"/>
        <v>6173.845528</v>
      </c>
      <c r="Q195" s="65">
        <f t="shared" si="11"/>
        <v>1.42053638</v>
      </c>
      <c r="R195" s="40">
        <f t="shared" si="12"/>
        <v>0.927</v>
      </c>
      <c r="S195" s="33">
        <v>5.17</v>
      </c>
      <c r="T195" s="66">
        <f t="shared" si="13"/>
        <v>4.645248735</v>
      </c>
      <c r="U195" s="34">
        <f t="shared" si="14"/>
        <v>0.799</v>
      </c>
      <c r="V195" s="65">
        <f t="shared" si="15"/>
        <v>1.210435671</v>
      </c>
      <c r="W195" s="33">
        <v>68.97</v>
      </c>
      <c r="X195" s="34">
        <f t="shared" si="16"/>
        <v>0.881</v>
      </c>
      <c r="Y195" s="65">
        <f t="shared" si="17"/>
        <v>1.181091098</v>
      </c>
      <c r="Z195" s="36">
        <f t="shared" si="18"/>
        <v>5771.599601</v>
      </c>
      <c r="AA195" s="35">
        <f t="shared" si="19"/>
        <v>1.265840023</v>
      </c>
      <c r="AB195" s="40">
        <f t="shared" si="20"/>
        <v>0.881</v>
      </c>
      <c r="AC195" s="33">
        <v>7.03</v>
      </c>
      <c r="AD195" s="40">
        <f t="shared" si="21"/>
        <v>0.709</v>
      </c>
      <c r="AE195" s="65">
        <f t="shared" si="22"/>
        <v>0.497534822</v>
      </c>
      <c r="AF195" s="67">
        <f t="shared" si="23"/>
        <v>3.183911226</v>
      </c>
      <c r="AG195" s="68">
        <f t="shared" si="24"/>
        <v>0.949</v>
      </c>
      <c r="AH195" s="33">
        <v>15.7</v>
      </c>
      <c r="AI195" s="34">
        <f t="shared" si="25"/>
        <v>0.291</v>
      </c>
      <c r="AJ195" s="65">
        <f t="shared" si="26"/>
        <v>-0.5336410234</v>
      </c>
      <c r="AK195" s="33">
        <v>95.91</v>
      </c>
      <c r="AL195" s="34">
        <f t="shared" si="27"/>
        <v>0.678</v>
      </c>
      <c r="AM195" s="65">
        <f t="shared" si="28"/>
        <v>0.5535357789</v>
      </c>
      <c r="AN195" s="36">
        <f t="shared" si="29"/>
        <v>7601.037337</v>
      </c>
      <c r="AO195" s="35">
        <f t="shared" si="30"/>
        <v>-0.186302271</v>
      </c>
      <c r="AP195" s="69">
        <f t="shared" si="31"/>
        <v>0.395</v>
      </c>
      <c r="AQ195" s="33">
        <v>16.31</v>
      </c>
      <c r="AR195" s="34">
        <f t="shared" si="32"/>
        <v>0.299</v>
      </c>
      <c r="AS195" s="65">
        <f t="shared" si="33"/>
        <v>-0.541642813</v>
      </c>
      <c r="AT195" s="42">
        <v>77.68</v>
      </c>
      <c r="AU195" s="34">
        <f t="shared" si="34"/>
        <v>0.706</v>
      </c>
      <c r="AV195" s="65">
        <f t="shared" si="35"/>
        <v>0.5485816955</v>
      </c>
      <c r="AW195" s="36">
        <f t="shared" si="36"/>
        <v>6419.367929</v>
      </c>
      <c r="AX195" s="35">
        <f t="shared" si="37"/>
        <v>0.106350931</v>
      </c>
      <c r="AY195" s="69">
        <f t="shared" si="38"/>
        <v>0.531</v>
      </c>
      <c r="AZ195" s="33">
        <v>4.5</v>
      </c>
      <c r="BA195" s="34">
        <f t="shared" si="39"/>
        <v>0.24</v>
      </c>
      <c r="BB195" s="65">
        <f t="shared" si="40"/>
        <v>-0.7546293245</v>
      </c>
      <c r="BC195" s="33">
        <v>57.94</v>
      </c>
      <c r="BD195" s="34">
        <f t="shared" si="41"/>
        <v>0.856</v>
      </c>
      <c r="BE195" s="65">
        <f t="shared" si="42"/>
        <v>0.9918642691</v>
      </c>
      <c r="BF195" s="36">
        <f t="shared" si="43"/>
        <v>3765.340679</v>
      </c>
      <c r="BG195" s="35">
        <f t="shared" si="44"/>
        <v>0.1142462296</v>
      </c>
      <c r="BH195" s="69">
        <f t="shared" si="45"/>
        <v>0.528</v>
      </c>
      <c r="BI195" s="33">
        <v>7.07</v>
      </c>
      <c r="BJ195" s="34">
        <f t="shared" si="46"/>
        <v>0.305</v>
      </c>
      <c r="BK195" s="65">
        <f t="shared" si="47"/>
        <v>-0.5526254362</v>
      </c>
      <c r="BL195" s="33">
        <v>69.19</v>
      </c>
      <c r="BM195" s="34">
        <f t="shared" si="48"/>
        <v>0.54</v>
      </c>
      <c r="BN195" s="65">
        <f t="shared" si="49"/>
        <v>0.119855209</v>
      </c>
      <c r="BO195" s="36">
        <f t="shared" si="50"/>
        <v>5261.470091</v>
      </c>
      <c r="BP195" s="35">
        <f t="shared" si="51"/>
        <v>-0.2305790264</v>
      </c>
      <c r="BQ195" s="69">
        <f t="shared" si="52"/>
        <v>0.41</v>
      </c>
      <c r="BR195" s="70">
        <f t="shared" si="53"/>
        <v>-0.1962841368</v>
      </c>
      <c r="BS195" s="71">
        <f t="shared" si="54"/>
        <v>0.449</v>
      </c>
    </row>
    <row r="196">
      <c r="A196" s="28">
        <v>2025.0</v>
      </c>
      <c r="B196" s="29" t="s">
        <v>233</v>
      </c>
      <c r="C196" s="29" t="s">
        <v>26</v>
      </c>
      <c r="D196" s="30">
        <f t="array" ref="D196">INDEX(
  TP!C:C,
  MATCH(
    1,
    (TP!A:A = A196) * (TP!B:B = C196),
    0
  )
)
</f>
        <v>47.09</v>
      </c>
      <c r="E196" s="64">
        <f t="shared" si="62"/>
        <v>1.433936583</v>
      </c>
      <c r="F196" s="32">
        <f t="shared" si="2"/>
        <v>0.616</v>
      </c>
      <c r="G196" s="33">
        <v>6.66</v>
      </c>
      <c r="H196" s="34">
        <f t="shared" si="3"/>
        <v>0.825</v>
      </c>
      <c r="I196" s="65">
        <f t="shared" si="4"/>
        <v>0.9524292506</v>
      </c>
      <c r="J196" s="66">
        <f t="shared" si="55"/>
        <v>5.984014812</v>
      </c>
      <c r="K196" s="34">
        <f t="shared" si="6"/>
        <v>0.722</v>
      </c>
      <c r="L196" s="65">
        <f t="shared" si="7"/>
        <v>0.4762740851</v>
      </c>
      <c r="M196" s="33">
        <v>66.67</v>
      </c>
      <c r="N196" s="34">
        <f t="shared" si="8"/>
        <v>0.54</v>
      </c>
      <c r="O196" s="65">
        <f t="shared" si="9"/>
        <v>0.1239972029</v>
      </c>
      <c r="P196" s="36">
        <f t="shared" si="10"/>
        <v>5481.751489</v>
      </c>
      <c r="Q196" s="65">
        <f t="shared" si="11"/>
        <v>0.5504015187</v>
      </c>
      <c r="R196" s="40">
        <f t="shared" si="12"/>
        <v>0.737</v>
      </c>
      <c r="S196" s="33">
        <v>4.64</v>
      </c>
      <c r="T196" s="66">
        <f t="shared" si="13"/>
        <v>4.169043352</v>
      </c>
      <c r="U196" s="34">
        <f t="shared" si="14"/>
        <v>0.667</v>
      </c>
      <c r="V196" s="65">
        <f t="shared" si="15"/>
        <v>0.7417987765</v>
      </c>
      <c r="W196" s="33">
        <v>54.17</v>
      </c>
      <c r="X196" s="34">
        <f t="shared" si="16"/>
        <v>0.305</v>
      </c>
      <c r="Y196" s="65">
        <f t="shared" si="17"/>
        <v>-0.5176366954</v>
      </c>
      <c r="Z196" s="36">
        <f t="shared" si="18"/>
        <v>4302.286496</v>
      </c>
      <c r="AA196" s="35">
        <f t="shared" si="19"/>
        <v>-0.07843339779</v>
      </c>
      <c r="AB196" s="40">
        <f t="shared" si="20"/>
        <v>0.449</v>
      </c>
      <c r="AC196" s="33">
        <v>8.51</v>
      </c>
      <c r="AD196" s="40">
        <f t="shared" si="21"/>
        <v>0.938</v>
      </c>
      <c r="AE196" s="65">
        <f t="shared" si="22"/>
        <v>1.682667866</v>
      </c>
      <c r="AF196" s="67">
        <f t="shared" si="23"/>
        <v>2.154635987</v>
      </c>
      <c r="AG196" s="68">
        <f t="shared" si="24"/>
        <v>0.87</v>
      </c>
      <c r="AH196" s="33">
        <v>15.45</v>
      </c>
      <c r="AI196" s="34">
        <f t="shared" si="25"/>
        <v>0.26</v>
      </c>
      <c r="AJ196" s="65">
        <f t="shared" si="26"/>
        <v>-0.5819125479</v>
      </c>
      <c r="AK196" s="33">
        <v>91.25</v>
      </c>
      <c r="AL196" s="34">
        <f t="shared" si="27"/>
        <v>0.155</v>
      </c>
      <c r="AM196" s="65">
        <f t="shared" si="28"/>
        <v>-0.8250743999</v>
      </c>
      <c r="AN196" s="36">
        <f t="shared" si="29"/>
        <v>7192.98092</v>
      </c>
      <c r="AO196" s="35">
        <f t="shared" si="30"/>
        <v>-0.6207017324</v>
      </c>
      <c r="AP196" s="69">
        <f t="shared" si="31"/>
        <v>0.198</v>
      </c>
      <c r="AQ196" s="33">
        <v>20.47</v>
      </c>
      <c r="AR196" s="34">
        <f t="shared" si="32"/>
        <v>0.763</v>
      </c>
      <c r="AS196" s="65">
        <f t="shared" si="33"/>
        <v>0.6939309621</v>
      </c>
      <c r="AT196" s="42">
        <v>69.81</v>
      </c>
      <c r="AU196" s="34">
        <f t="shared" si="34"/>
        <v>0.184</v>
      </c>
      <c r="AV196" s="65">
        <f t="shared" si="35"/>
        <v>-0.795463423</v>
      </c>
      <c r="AW196" s="36">
        <f t="shared" si="36"/>
        <v>6204.76453</v>
      </c>
      <c r="AX196" s="35">
        <f t="shared" si="37"/>
        <v>-0.1965053953</v>
      </c>
      <c r="AY196" s="69">
        <f t="shared" si="38"/>
        <v>0.424</v>
      </c>
      <c r="AZ196" s="33">
        <v>8.59</v>
      </c>
      <c r="BA196" s="34">
        <f t="shared" si="39"/>
        <v>0.901</v>
      </c>
      <c r="BB196" s="65">
        <f t="shared" si="40"/>
        <v>1.401677226</v>
      </c>
      <c r="BC196" s="33">
        <v>48.31</v>
      </c>
      <c r="BD196" s="34">
        <f t="shared" si="41"/>
        <v>0.364</v>
      </c>
      <c r="BE196" s="65">
        <f t="shared" si="42"/>
        <v>-0.3252724554</v>
      </c>
      <c r="BF196" s="36">
        <f t="shared" si="43"/>
        <v>4163.413604</v>
      </c>
      <c r="BG196" s="35">
        <f t="shared" si="44"/>
        <v>0.6255337382</v>
      </c>
      <c r="BH196" s="69">
        <f t="shared" si="45"/>
        <v>0.709</v>
      </c>
      <c r="BI196" s="33">
        <v>9.66</v>
      </c>
      <c r="BJ196" s="34">
        <f t="shared" si="46"/>
        <v>0.791</v>
      </c>
      <c r="BK196" s="65">
        <f t="shared" si="47"/>
        <v>0.8941611735</v>
      </c>
      <c r="BL196" s="33">
        <v>58.0</v>
      </c>
      <c r="BM196" s="34">
        <f t="shared" si="48"/>
        <v>0.056</v>
      </c>
      <c r="BN196" s="65">
        <f t="shared" si="49"/>
        <v>-1.579476739</v>
      </c>
      <c r="BO196" s="36">
        <f t="shared" si="50"/>
        <v>4998.452516</v>
      </c>
      <c r="BP196" s="35">
        <f t="shared" si="51"/>
        <v>-0.5290260139</v>
      </c>
      <c r="BQ196" s="69">
        <f t="shared" si="52"/>
        <v>0.288</v>
      </c>
      <c r="BR196" s="70">
        <f t="shared" si="53"/>
        <v>-0.7206994035</v>
      </c>
      <c r="BS196" s="71">
        <f t="shared" si="54"/>
        <v>0.359</v>
      </c>
      <c r="BT196" s="45"/>
    </row>
    <row r="197">
      <c r="A197" s="28">
        <v>2022.0</v>
      </c>
      <c r="B197" s="29" t="s">
        <v>277</v>
      </c>
      <c r="C197" s="29" t="s">
        <v>13</v>
      </c>
      <c r="D197" s="30">
        <f t="array" ref="D197">INDEX(
  TP!C:C,
  MATCH(
    1,
    (TP!A:A = A197) * (TP!B:B = C197),
    0
  )
)
</f>
        <v>50.1</v>
      </c>
      <c r="E197" s="64">
        <f t="shared" si="62"/>
        <v>3.66020922</v>
      </c>
      <c r="F197" s="32">
        <f t="shared" si="2"/>
        <v>0.836</v>
      </c>
      <c r="G197" s="33">
        <v>5.53</v>
      </c>
      <c r="H197" s="34">
        <f t="shared" si="3"/>
        <v>0.596</v>
      </c>
      <c r="I197" s="65">
        <f t="shared" si="4"/>
        <v>0.1357501281</v>
      </c>
      <c r="J197" s="66">
        <f t="shared" si="55"/>
        <v>5.549354921</v>
      </c>
      <c r="K197" s="34">
        <f t="shared" si="6"/>
        <v>0.615</v>
      </c>
      <c r="L197" s="65">
        <f t="shared" si="7"/>
        <v>0.1745536216</v>
      </c>
      <c r="M197" s="33">
        <v>75.44</v>
      </c>
      <c r="N197" s="34">
        <f t="shared" si="8"/>
        <v>0.946</v>
      </c>
      <c r="O197" s="65">
        <f t="shared" si="9"/>
        <v>1.656962662</v>
      </c>
      <c r="P197" s="36">
        <f t="shared" si="10"/>
        <v>5997.770216</v>
      </c>
      <c r="Q197" s="65">
        <f t="shared" si="11"/>
        <v>1.199165788</v>
      </c>
      <c r="R197" s="40">
        <f t="shared" si="12"/>
        <v>0.876</v>
      </c>
      <c r="S197" s="33">
        <v>5.11</v>
      </c>
      <c r="T197" s="66">
        <f t="shared" si="13"/>
        <v>5.127884927</v>
      </c>
      <c r="U197" s="34">
        <f t="shared" si="14"/>
        <v>0.887</v>
      </c>
      <c r="V197" s="65">
        <f t="shared" si="15"/>
        <v>1.157382437</v>
      </c>
      <c r="W197" s="33">
        <v>67.09</v>
      </c>
      <c r="X197" s="34">
        <f t="shared" si="16"/>
        <v>0.833</v>
      </c>
      <c r="Y197" s="65">
        <f t="shared" si="17"/>
        <v>0.9653067568</v>
      </c>
      <c r="Z197" s="36">
        <f t="shared" si="18"/>
        <v>5880.375833</v>
      </c>
      <c r="AA197" s="35">
        <f t="shared" si="19"/>
        <v>1.365359314</v>
      </c>
      <c r="AB197" s="40">
        <f t="shared" si="20"/>
        <v>0.907</v>
      </c>
      <c r="AC197" s="33">
        <v>7.38</v>
      </c>
      <c r="AD197" s="40">
        <f t="shared" si="21"/>
        <v>0.805</v>
      </c>
      <c r="AE197" s="65">
        <f t="shared" si="22"/>
        <v>0.7778027715</v>
      </c>
      <c r="AF197" s="67">
        <f t="shared" si="23"/>
        <v>3.342327874</v>
      </c>
      <c r="AG197" s="68">
        <f t="shared" si="24"/>
        <v>0.963</v>
      </c>
      <c r="AH197" s="33">
        <v>20.83</v>
      </c>
      <c r="AI197" s="34">
        <f t="shared" si="25"/>
        <v>0.718</v>
      </c>
      <c r="AJ197" s="65">
        <f t="shared" si="26"/>
        <v>0.4568906592</v>
      </c>
      <c r="AK197" s="33">
        <v>95.96</v>
      </c>
      <c r="AL197" s="34">
        <f t="shared" si="27"/>
        <v>0.692</v>
      </c>
      <c r="AM197" s="65">
        <f t="shared" si="28"/>
        <v>0.5683277336</v>
      </c>
      <c r="AN197" s="36">
        <f t="shared" si="29"/>
        <v>8328.589498</v>
      </c>
      <c r="AO197" s="35">
        <f t="shared" si="30"/>
        <v>0.5882187348</v>
      </c>
      <c r="AP197" s="69">
        <f t="shared" si="31"/>
        <v>0.737</v>
      </c>
      <c r="AQ197" s="33">
        <v>18.95</v>
      </c>
      <c r="AR197" s="34">
        <f t="shared" si="32"/>
        <v>0.593</v>
      </c>
      <c r="AS197" s="65">
        <f t="shared" si="33"/>
        <v>0.2424713135</v>
      </c>
      <c r="AT197" s="42">
        <v>72.01</v>
      </c>
      <c r="AU197" s="34">
        <f t="shared" si="34"/>
        <v>0.314</v>
      </c>
      <c r="AV197" s="65">
        <f t="shared" si="35"/>
        <v>-0.4197456008</v>
      </c>
      <c r="AW197" s="36">
        <f t="shared" si="36"/>
        <v>6247.054489</v>
      </c>
      <c r="AX197" s="35">
        <f t="shared" si="37"/>
        <v>-0.1368242275</v>
      </c>
      <c r="AY197" s="69">
        <f t="shared" si="38"/>
        <v>0.429</v>
      </c>
      <c r="AZ197" s="33">
        <v>6.5</v>
      </c>
      <c r="BA197" s="34">
        <f t="shared" si="39"/>
        <v>0.641</v>
      </c>
      <c r="BB197" s="65">
        <f t="shared" si="40"/>
        <v>0.2997993067</v>
      </c>
      <c r="BC197" s="33">
        <v>48.26</v>
      </c>
      <c r="BD197" s="34">
        <f t="shared" si="41"/>
        <v>0.362</v>
      </c>
      <c r="BE197" s="65">
        <f t="shared" si="42"/>
        <v>-0.3321111715</v>
      </c>
      <c r="BF197" s="36">
        <f t="shared" si="43"/>
        <v>3706.867288</v>
      </c>
      <c r="BG197" s="35">
        <f t="shared" si="44"/>
        <v>0.03914261688</v>
      </c>
      <c r="BH197" s="69">
        <f t="shared" si="45"/>
        <v>0.506</v>
      </c>
      <c r="BI197" s="33">
        <v>8.47</v>
      </c>
      <c r="BJ197" s="34">
        <f t="shared" si="46"/>
        <v>0.602</v>
      </c>
      <c r="BK197" s="65">
        <f t="shared" si="47"/>
        <v>0.2294213798</v>
      </c>
      <c r="BL197" s="33">
        <v>64.89</v>
      </c>
      <c r="BM197" s="34">
        <f t="shared" si="48"/>
        <v>0.282</v>
      </c>
      <c r="BN197" s="65">
        <f t="shared" si="49"/>
        <v>-0.5331499183</v>
      </c>
      <c r="BO197" s="36">
        <f t="shared" si="50"/>
        <v>5312.517121</v>
      </c>
      <c r="BP197" s="35">
        <f t="shared" si="51"/>
        <v>-0.1726557776</v>
      </c>
      <c r="BQ197" s="69">
        <f t="shared" si="52"/>
        <v>0.438</v>
      </c>
      <c r="BR197" s="70">
        <f t="shared" si="53"/>
        <v>0.3178813465</v>
      </c>
      <c r="BS197" s="71">
        <f t="shared" si="54"/>
        <v>0.542</v>
      </c>
    </row>
    <row r="198">
      <c r="A198" s="28">
        <v>2022.0</v>
      </c>
      <c r="B198" s="29" t="s">
        <v>278</v>
      </c>
      <c r="C198" s="29" t="s">
        <v>13</v>
      </c>
      <c r="D198" s="30">
        <f t="array" ref="D198">INDEX(
  TP!C:C,
  MATCH(
    1,
    (TP!A:A = A198) * (TP!B:B = C198),
    0
  )
)
</f>
        <v>50.1</v>
      </c>
      <c r="E198" s="64">
        <f t="shared" si="62"/>
        <v>2.683682504</v>
      </c>
      <c r="F198" s="32">
        <f t="shared" si="2"/>
        <v>0.754</v>
      </c>
      <c r="G198" s="33">
        <v>6.47</v>
      </c>
      <c r="H198" s="34">
        <f t="shared" si="3"/>
        <v>0.794</v>
      </c>
      <c r="I198" s="65">
        <f t="shared" si="4"/>
        <v>0.815111522</v>
      </c>
      <c r="J198" s="66">
        <f t="shared" si="55"/>
        <v>6.492644908</v>
      </c>
      <c r="K198" s="34">
        <f t="shared" si="6"/>
        <v>0.799</v>
      </c>
      <c r="L198" s="65">
        <f t="shared" si="7"/>
        <v>0.8293411877</v>
      </c>
      <c r="M198" s="33">
        <v>58.13</v>
      </c>
      <c r="N198" s="34">
        <f t="shared" si="8"/>
        <v>0.071</v>
      </c>
      <c r="O198" s="65">
        <f t="shared" si="9"/>
        <v>-1.368765057</v>
      </c>
      <c r="P198" s="36">
        <f t="shared" si="10"/>
        <v>4952.444161</v>
      </c>
      <c r="Q198" s="65">
        <f t="shared" si="11"/>
        <v>-0.1150698376</v>
      </c>
      <c r="R198" s="40">
        <f t="shared" si="12"/>
        <v>0.455</v>
      </c>
      <c r="S198" s="33">
        <v>3.7</v>
      </c>
      <c r="T198" s="66">
        <f t="shared" si="13"/>
        <v>3.712949947</v>
      </c>
      <c r="U198" s="34">
        <f t="shared" si="14"/>
        <v>0.506</v>
      </c>
      <c r="V198" s="65">
        <f t="shared" si="15"/>
        <v>-0.0893685451</v>
      </c>
      <c r="W198" s="33">
        <v>58.62</v>
      </c>
      <c r="X198" s="34">
        <f t="shared" si="16"/>
        <v>0.449</v>
      </c>
      <c r="Y198" s="65">
        <f t="shared" si="17"/>
        <v>-0.006870568255</v>
      </c>
      <c r="Z198" s="36">
        <f t="shared" si="18"/>
        <v>4393.90836</v>
      </c>
      <c r="AA198" s="35">
        <f t="shared" si="19"/>
        <v>0.005391374462</v>
      </c>
      <c r="AB198" s="40">
        <f t="shared" si="20"/>
        <v>0.506</v>
      </c>
      <c r="AC198" s="33">
        <v>7.44</v>
      </c>
      <c r="AD198" s="40">
        <f t="shared" si="21"/>
        <v>0.811</v>
      </c>
      <c r="AE198" s="65">
        <f t="shared" si="22"/>
        <v>0.8258487057</v>
      </c>
      <c r="AF198" s="67">
        <f t="shared" si="23"/>
        <v>0.7161702426</v>
      </c>
      <c r="AG198" s="68">
        <f t="shared" si="24"/>
        <v>0.619</v>
      </c>
      <c r="AH198" s="33">
        <v>18.68</v>
      </c>
      <c r="AI198" s="34">
        <f t="shared" si="25"/>
        <v>0.565</v>
      </c>
      <c r="AJ198" s="65">
        <f t="shared" si="26"/>
        <v>0.04175554857</v>
      </c>
      <c r="AK198" s="33">
        <v>93.69</v>
      </c>
      <c r="AL198" s="34">
        <f t="shared" si="27"/>
        <v>0.339</v>
      </c>
      <c r="AM198" s="65">
        <f t="shared" si="28"/>
        <v>-0.1032270101</v>
      </c>
      <c r="AN198" s="36">
        <f t="shared" si="29"/>
        <v>7858.12892</v>
      </c>
      <c r="AO198" s="35">
        <f t="shared" si="30"/>
        <v>0.0873864656</v>
      </c>
      <c r="AP198" s="69">
        <f t="shared" si="31"/>
        <v>0.52</v>
      </c>
      <c r="AQ198" s="33">
        <v>20.91</v>
      </c>
      <c r="AR198" s="34">
        <f t="shared" si="32"/>
        <v>0.802</v>
      </c>
      <c r="AS198" s="65">
        <f t="shared" si="33"/>
        <v>0.8246166498</v>
      </c>
      <c r="AT198" s="33">
        <v>72.71</v>
      </c>
      <c r="AU198" s="34">
        <f t="shared" si="34"/>
        <v>0.353</v>
      </c>
      <c r="AV198" s="65">
        <f t="shared" si="35"/>
        <v>-0.300199021</v>
      </c>
      <c r="AW198" s="36">
        <f t="shared" si="36"/>
        <v>6505.269522</v>
      </c>
      <c r="AX198" s="35">
        <f t="shared" si="37"/>
        <v>0.2275784641</v>
      </c>
      <c r="AY198" s="69">
        <f t="shared" si="38"/>
        <v>0.593</v>
      </c>
      <c r="AZ198" s="33">
        <v>7.08</v>
      </c>
      <c r="BA198" s="34">
        <f t="shared" si="39"/>
        <v>0.746</v>
      </c>
      <c r="BB198" s="65">
        <f t="shared" si="40"/>
        <v>0.6055836098</v>
      </c>
      <c r="BC198" s="33">
        <v>49.1</v>
      </c>
      <c r="BD198" s="34">
        <f t="shared" si="41"/>
        <v>0.41</v>
      </c>
      <c r="BE198" s="65">
        <f t="shared" si="42"/>
        <v>-0.2172207407</v>
      </c>
      <c r="BF198" s="36">
        <f t="shared" si="43"/>
        <v>3910.812237</v>
      </c>
      <c r="BG198" s="35">
        <f t="shared" si="44"/>
        <v>0.3010908646</v>
      </c>
      <c r="BH198" s="69">
        <f t="shared" si="45"/>
        <v>0.599</v>
      </c>
      <c r="BI198" s="33">
        <v>9.66</v>
      </c>
      <c r="BJ198" s="34">
        <f t="shared" si="46"/>
        <v>0.791</v>
      </c>
      <c r="BK198" s="65">
        <f t="shared" si="47"/>
        <v>0.8941611735</v>
      </c>
      <c r="BL198" s="33">
        <v>77.23</v>
      </c>
      <c r="BM198" s="34">
        <f t="shared" si="48"/>
        <v>0.91</v>
      </c>
      <c r="BN198" s="65">
        <f t="shared" si="49"/>
        <v>1.340822936</v>
      </c>
      <c r="BO198" s="36">
        <f t="shared" si="50"/>
        <v>6655.698065</v>
      </c>
      <c r="BP198" s="35">
        <f t="shared" si="51"/>
        <v>1.351456467</v>
      </c>
      <c r="BQ198" s="69">
        <f t="shared" si="52"/>
        <v>0.921</v>
      </c>
      <c r="BR198" s="70">
        <f t="shared" si="53"/>
        <v>1.967512261</v>
      </c>
      <c r="BS198" s="71">
        <f t="shared" si="54"/>
        <v>0.737</v>
      </c>
    </row>
    <row r="199">
      <c r="A199" s="28">
        <v>2022.0</v>
      </c>
      <c r="B199" s="29" t="s">
        <v>207</v>
      </c>
      <c r="C199" s="29" t="s">
        <v>13</v>
      </c>
      <c r="D199" s="30">
        <f t="array" ref="D199">INDEX(
  TP!C:C,
  MATCH(
    1,
    (TP!A:A = A199) * (TP!B:B = C199),
    0
  )
)
</f>
        <v>50.1</v>
      </c>
      <c r="E199" s="64">
        <f t="shared" si="62"/>
        <v>0.9491080619</v>
      </c>
      <c r="F199" s="32">
        <f t="shared" si="2"/>
        <v>0.568</v>
      </c>
      <c r="G199" s="33">
        <v>5.69</v>
      </c>
      <c r="H199" s="34">
        <f t="shared" si="3"/>
        <v>0.641</v>
      </c>
      <c r="I199" s="65">
        <f t="shared" si="4"/>
        <v>0.25138611</v>
      </c>
      <c r="J199" s="66">
        <f t="shared" si="55"/>
        <v>5.709914919</v>
      </c>
      <c r="K199" s="34">
        <f t="shared" si="6"/>
        <v>0.654</v>
      </c>
      <c r="L199" s="65">
        <f t="shared" si="7"/>
        <v>0.2860068243</v>
      </c>
      <c r="M199" s="33">
        <v>80.3</v>
      </c>
      <c r="N199" s="34">
        <f t="shared" si="8"/>
        <v>0.994</v>
      </c>
      <c r="O199" s="65">
        <f t="shared" si="9"/>
        <v>2.506473738</v>
      </c>
      <c r="P199" s="36">
        <f t="shared" si="10"/>
        <v>6466.432638</v>
      </c>
      <c r="Q199" s="65">
        <f t="shared" si="11"/>
        <v>1.788391368</v>
      </c>
      <c r="R199" s="40">
        <f t="shared" si="12"/>
        <v>0.972</v>
      </c>
      <c r="S199" s="33">
        <v>3.84</v>
      </c>
      <c r="T199" s="66">
        <f t="shared" si="13"/>
        <v>3.853439945</v>
      </c>
      <c r="U199" s="34">
        <f t="shared" si="14"/>
        <v>0.565</v>
      </c>
      <c r="V199" s="65">
        <f t="shared" si="15"/>
        <v>0.03442233259</v>
      </c>
      <c r="W199" s="33">
        <v>55.06</v>
      </c>
      <c r="X199" s="34">
        <f t="shared" si="16"/>
        <v>0.325</v>
      </c>
      <c r="Y199" s="65">
        <f t="shared" si="17"/>
        <v>-0.4154834699</v>
      </c>
      <c r="Z199" s="36">
        <f t="shared" si="18"/>
        <v>4205.260981</v>
      </c>
      <c r="AA199" s="35">
        <f t="shared" si="19"/>
        <v>-0.1672019669</v>
      </c>
      <c r="AB199" s="40">
        <f t="shared" si="20"/>
        <v>0.429</v>
      </c>
      <c r="AC199" s="33">
        <v>6.07</v>
      </c>
      <c r="AD199" s="40">
        <f t="shared" si="21"/>
        <v>0.432</v>
      </c>
      <c r="AE199" s="65">
        <f t="shared" si="22"/>
        <v>-0.2712001253</v>
      </c>
      <c r="AF199" s="67">
        <f t="shared" si="23"/>
        <v>1.349989276</v>
      </c>
      <c r="AG199" s="68">
        <f t="shared" si="24"/>
        <v>0.766</v>
      </c>
      <c r="AH199" s="33">
        <v>17.76</v>
      </c>
      <c r="AI199" s="34">
        <f t="shared" si="25"/>
        <v>0.466</v>
      </c>
      <c r="AJ199" s="65">
        <f t="shared" si="26"/>
        <v>-0.1358836616</v>
      </c>
      <c r="AK199" s="33">
        <v>95.87</v>
      </c>
      <c r="AL199" s="34">
        <f t="shared" si="27"/>
        <v>0.669</v>
      </c>
      <c r="AM199" s="65">
        <f t="shared" si="28"/>
        <v>0.5417022152</v>
      </c>
      <c r="AN199" s="36">
        <f t="shared" si="29"/>
        <v>7911.772108</v>
      </c>
      <c r="AO199" s="35">
        <f t="shared" si="30"/>
        <v>0.1444927153</v>
      </c>
      <c r="AP199" s="69">
        <f t="shared" si="31"/>
        <v>0.545</v>
      </c>
      <c r="AQ199" s="33">
        <v>19.7</v>
      </c>
      <c r="AR199" s="34">
        <f t="shared" si="32"/>
        <v>0.695</v>
      </c>
      <c r="AS199" s="65">
        <f t="shared" si="33"/>
        <v>0.4652310085</v>
      </c>
      <c r="AT199" s="42">
        <v>73.3</v>
      </c>
      <c r="AU199" s="34">
        <f t="shared" si="34"/>
        <v>0.393</v>
      </c>
      <c r="AV199" s="65">
        <f t="shared" si="35"/>
        <v>-0.1994383323</v>
      </c>
      <c r="AW199" s="36">
        <f t="shared" si="36"/>
        <v>6437.36722</v>
      </c>
      <c r="AX199" s="35">
        <f t="shared" si="37"/>
        <v>0.1317522023</v>
      </c>
      <c r="AY199" s="69">
        <f t="shared" si="38"/>
        <v>0.54</v>
      </c>
      <c r="AZ199" s="33">
        <v>5.91</v>
      </c>
      <c r="BA199" s="34">
        <f t="shared" si="39"/>
        <v>0.514</v>
      </c>
      <c r="BB199" s="65">
        <f t="shared" si="40"/>
        <v>-0.01125713947</v>
      </c>
      <c r="BC199" s="33">
        <v>45.26</v>
      </c>
      <c r="BD199" s="34">
        <f t="shared" si="41"/>
        <v>0.215</v>
      </c>
      <c r="BE199" s="65">
        <f t="shared" si="42"/>
        <v>-0.7424341386</v>
      </c>
      <c r="BF199" s="36">
        <f t="shared" si="43"/>
        <v>3335.07154</v>
      </c>
      <c r="BG199" s="35">
        <f t="shared" si="44"/>
        <v>-0.4383943108</v>
      </c>
      <c r="BH199" s="69">
        <f t="shared" si="45"/>
        <v>0.328</v>
      </c>
      <c r="BI199" s="33">
        <v>8.23</v>
      </c>
      <c r="BJ199" s="34">
        <f t="shared" si="46"/>
        <v>0.554</v>
      </c>
      <c r="BK199" s="65">
        <f t="shared" si="47"/>
        <v>0.09535621137</v>
      </c>
      <c r="BL199" s="33">
        <v>64.92</v>
      </c>
      <c r="BM199" s="34">
        <f t="shared" si="48"/>
        <v>0.291</v>
      </c>
      <c r="BN199" s="65">
        <f t="shared" si="49"/>
        <v>-0.5285940686</v>
      </c>
      <c r="BO199" s="36">
        <f t="shared" si="50"/>
        <v>5254.285135</v>
      </c>
      <c r="BP199" s="35">
        <f t="shared" si="51"/>
        <v>-0.2387318209</v>
      </c>
      <c r="BQ199" s="69">
        <f t="shared" si="52"/>
        <v>0.401</v>
      </c>
      <c r="BR199" s="70">
        <f t="shared" si="53"/>
        <v>-0.400881214</v>
      </c>
      <c r="BS199" s="71">
        <f t="shared" si="54"/>
        <v>0.418</v>
      </c>
      <c r="BT199" s="45"/>
    </row>
    <row r="200">
      <c r="A200" s="28">
        <v>2023.0</v>
      </c>
      <c r="B200" s="29" t="s">
        <v>278</v>
      </c>
      <c r="C200" s="29" t="s">
        <v>13</v>
      </c>
      <c r="D200" s="30">
        <f t="array" ref="D200">INDEX(
  TP!C:C,
  MATCH(
    1,
    (TP!A:A = A200) * (TP!B:B = C200),
    0
  )
)
</f>
        <v>50.42</v>
      </c>
      <c r="E200" s="64">
        <f t="shared" si="62"/>
        <v>3.102870491</v>
      </c>
      <c r="F200" s="32">
        <f t="shared" si="2"/>
        <v>0.791</v>
      </c>
      <c r="G200" s="33">
        <v>5.81</v>
      </c>
      <c r="H200" s="34">
        <f t="shared" si="3"/>
        <v>0.669</v>
      </c>
      <c r="I200" s="65">
        <f t="shared" si="4"/>
        <v>0.3381130965</v>
      </c>
      <c r="J200" s="66">
        <f t="shared" si="55"/>
        <v>5.895400849</v>
      </c>
      <c r="K200" s="34">
        <f t="shared" si="6"/>
        <v>0.703</v>
      </c>
      <c r="L200" s="65">
        <f t="shared" si="7"/>
        <v>0.4147624375</v>
      </c>
      <c r="M200" s="33">
        <v>65.56</v>
      </c>
      <c r="N200" s="34">
        <f t="shared" si="8"/>
        <v>0.455</v>
      </c>
      <c r="O200" s="65">
        <f t="shared" si="9"/>
        <v>-0.07002693164</v>
      </c>
      <c r="P200" s="36">
        <f t="shared" si="10"/>
        <v>5355.07028</v>
      </c>
      <c r="Q200" s="65">
        <f t="shared" si="11"/>
        <v>0.3911316357</v>
      </c>
      <c r="R200" s="40">
        <f t="shared" si="12"/>
        <v>0.675</v>
      </c>
      <c r="S200" s="33">
        <v>3.07</v>
      </c>
      <c r="T200" s="66">
        <f t="shared" si="13"/>
        <v>3.11512575</v>
      </c>
      <c r="U200" s="34">
        <f t="shared" si="14"/>
        <v>0.285</v>
      </c>
      <c r="V200" s="65">
        <f t="shared" si="15"/>
        <v>-0.6464274947</v>
      </c>
      <c r="W200" s="33">
        <v>66.32</v>
      </c>
      <c r="X200" s="34">
        <f t="shared" si="16"/>
        <v>0.808</v>
      </c>
      <c r="Y200" s="65">
        <f t="shared" si="17"/>
        <v>0.876927</v>
      </c>
      <c r="Z200" s="36">
        <f t="shared" si="18"/>
        <v>4536.124638</v>
      </c>
      <c r="AA200" s="35">
        <f t="shared" si="19"/>
        <v>0.135504937</v>
      </c>
      <c r="AB200" s="40">
        <f t="shared" si="20"/>
        <v>0.554</v>
      </c>
      <c r="AC200" s="33">
        <v>7.35</v>
      </c>
      <c r="AD200" s="40">
        <f t="shared" si="21"/>
        <v>0.794</v>
      </c>
      <c r="AE200" s="65">
        <f t="shared" si="22"/>
        <v>0.7537798044</v>
      </c>
      <c r="AF200" s="67">
        <f t="shared" si="23"/>
        <v>1.280416377</v>
      </c>
      <c r="AG200" s="68">
        <f t="shared" si="24"/>
        <v>0.76</v>
      </c>
      <c r="AH200" s="33">
        <v>20.48</v>
      </c>
      <c r="AI200" s="34">
        <f t="shared" si="25"/>
        <v>0.689</v>
      </c>
      <c r="AJ200" s="65">
        <f t="shared" si="26"/>
        <v>0.3893105249</v>
      </c>
      <c r="AK200" s="33">
        <v>93.69</v>
      </c>
      <c r="AL200" s="34">
        <f t="shared" si="27"/>
        <v>0.339</v>
      </c>
      <c r="AM200" s="65">
        <f t="shared" si="28"/>
        <v>-0.1032270101</v>
      </c>
      <c r="AN200" s="36">
        <f t="shared" si="29"/>
        <v>8088.944428</v>
      </c>
      <c r="AO200" s="35">
        <f t="shared" si="30"/>
        <v>0.333102813</v>
      </c>
      <c r="AP200" s="69">
        <f t="shared" si="31"/>
        <v>0.63</v>
      </c>
      <c r="AQ200" s="33">
        <v>20.77</v>
      </c>
      <c r="AR200" s="34">
        <f t="shared" si="32"/>
        <v>0.797</v>
      </c>
      <c r="AS200" s="65">
        <f t="shared" si="33"/>
        <v>0.7830348401</v>
      </c>
      <c r="AT200" s="42">
        <v>72.78</v>
      </c>
      <c r="AU200" s="34">
        <f t="shared" si="34"/>
        <v>0.362</v>
      </c>
      <c r="AV200" s="65">
        <f t="shared" si="35"/>
        <v>-0.288244363</v>
      </c>
      <c r="AW200" s="36">
        <f t="shared" si="36"/>
        <v>6498.010626</v>
      </c>
      <c r="AX200" s="35">
        <f t="shared" si="37"/>
        <v>0.2173344396</v>
      </c>
      <c r="AY200" s="69">
        <f t="shared" si="38"/>
        <v>0.588</v>
      </c>
      <c r="AZ200" s="33">
        <v>7.53</v>
      </c>
      <c r="BA200" s="34">
        <f t="shared" si="39"/>
        <v>0.805</v>
      </c>
      <c r="BB200" s="65">
        <f t="shared" si="40"/>
        <v>0.8428300518</v>
      </c>
      <c r="BC200" s="33">
        <v>48.5</v>
      </c>
      <c r="BD200" s="34">
        <f t="shared" si="41"/>
        <v>0.373</v>
      </c>
      <c r="BE200" s="65">
        <f t="shared" si="42"/>
        <v>-0.2992853341</v>
      </c>
      <c r="BF200" s="36">
        <f t="shared" si="43"/>
        <v>3963.226598</v>
      </c>
      <c r="BG200" s="35">
        <f t="shared" si="44"/>
        <v>0.368412218</v>
      </c>
      <c r="BH200" s="69">
        <f t="shared" si="45"/>
        <v>0.63</v>
      </c>
      <c r="BI200" s="33">
        <v>9.79</v>
      </c>
      <c r="BJ200" s="34">
        <f t="shared" si="46"/>
        <v>0.819</v>
      </c>
      <c r="BK200" s="65">
        <f t="shared" si="47"/>
        <v>0.9667798064</v>
      </c>
      <c r="BL200" s="33">
        <v>72.28</v>
      </c>
      <c r="BM200" s="34">
        <f t="shared" si="48"/>
        <v>0.732</v>
      </c>
      <c r="BN200" s="65">
        <f t="shared" si="49"/>
        <v>0.5891077308</v>
      </c>
      <c r="BO200" s="36">
        <f t="shared" si="50"/>
        <v>6261.011888</v>
      </c>
      <c r="BP200" s="35">
        <f t="shared" si="51"/>
        <v>0.9036046428</v>
      </c>
      <c r="BQ200" s="69">
        <f t="shared" si="52"/>
        <v>0.819</v>
      </c>
      <c r="BR200" s="70">
        <f t="shared" si="53"/>
        <v>1.822454113</v>
      </c>
      <c r="BS200" s="71">
        <f t="shared" si="54"/>
        <v>0.718</v>
      </c>
    </row>
    <row r="201">
      <c r="A201" s="28">
        <v>2023.0</v>
      </c>
      <c r="B201" s="29" t="s">
        <v>277</v>
      </c>
      <c r="C201" s="29" t="s">
        <v>13</v>
      </c>
      <c r="D201" s="30">
        <f t="array" ref="D201">INDEX(
  TP!C:C,
  MATCH(
    1,
    (TP!A:A = A201) * (TP!B:B = C201),
    0
  )
)
</f>
        <v>50.42</v>
      </c>
      <c r="E201" s="64">
        <f>sum(AF201+BR201)</f>
        <v>1.55459181</v>
      </c>
      <c r="F201" s="32">
        <f t="shared" si="2"/>
        <v>0.641</v>
      </c>
      <c r="G201" s="33">
        <v>5.16</v>
      </c>
      <c r="H201" s="34">
        <f t="shared" si="3"/>
        <v>0.48</v>
      </c>
      <c r="I201" s="65">
        <f t="shared" si="4"/>
        <v>-0.1316580801</v>
      </c>
      <c r="J201" s="66">
        <f t="shared" si="55"/>
        <v>5.235846537</v>
      </c>
      <c r="K201" s="34">
        <f t="shared" si="6"/>
        <v>0.527</v>
      </c>
      <c r="L201" s="65">
        <f t="shared" si="7"/>
        <v>-0.04306916108</v>
      </c>
      <c r="M201" s="33">
        <v>67.72</v>
      </c>
      <c r="N201" s="34">
        <f t="shared" si="8"/>
        <v>0.644</v>
      </c>
      <c r="O201" s="65">
        <f t="shared" si="9"/>
        <v>0.3075335464</v>
      </c>
      <c r="P201" s="36">
        <f t="shared" si="10"/>
        <v>5243.475954</v>
      </c>
      <c r="Q201" s="65">
        <f t="shared" si="11"/>
        <v>0.2508297287</v>
      </c>
      <c r="R201" s="40">
        <f t="shared" si="12"/>
        <v>0.602</v>
      </c>
      <c r="S201" s="33">
        <v>4.56</v>
      </c>
      <c r="T201" s="66">
        <f t="shared" si="13"/>
        <v>4.627027172</v>
      </c>
      <c r="U201" s="34">
        <f t="shared" si="14"/>
        <v>0.791</v>
      </c>
      <c r="V201" s="65">
        <f t="shared" si="15"/>
        <v>0.6710611321</v>
      </c>
      <c r="W201" s="33">
        <v>58.68</v>
      </c>
      <c r="X201" s="34">
        <f t="shared" si="16"/>
        <v>0.452</v>
      </c>
      <c r="Y201" s="65">
        <f t="shared" si="17"/>
        <v>0.00001616604295</v>
      </c>
      <c r="Z201" s="36">
        <f t="shared" si="18"/>
        <v>4901.331717</v>
      </c>
      <c r="AA201" s="35">
        <f t="shared" si="19"/>
        <v>0.4696326104</v>
      </c>
      <c r="AB201" s="40">
        <f t="shared" si="20"/>
        <v>0.658</v>
      </c>
      <c r="AC201" s="33">
        <v>6.9</v>
      </c>
      <c r="AD201" s="40">
        <f t="shared" si="21"/>
        <v>0.667</v>
      </c>
      <c r="AE201" s="65">
        <f t="shared" si="22"/>
        <v>0.3934352979</v>
      </c>
      <c r="AF201" s="67">
        <f t="shared" si="23"/>
        <v>1.113897637</v>
      </c>
      <c r="AG201" s="68">
        <f t="shared" si="24"/>
        <v>0.72</v>
      </c>
      <c r="AH201" s="33">
        <v>20.98</v>
      </c>
      <c r="AI201" s="34">
        <f t="shared" si="25"/>
        <v>0.734</v>
      </c>
      <c r="AJ201" s="65">
        <f t="shared" si="26"/>
        <v>0.4858535739</v>
      </c>
      <c r="AK201" s="33">
        <v>96.88</v>
      </c>
      <c r="AL201" s="34">
        <f t="shared" si="27"/>
        <v>0.845</v>
      </c>
      <c r="AM201" s="65">
        <f t="shared" si="28"/>
        <v>0.8404997003</v>
      </c>
      <c r="AN201" s="36">
        <f t="shared" si="29"/>
        <v>8427.113019</v>
      </c>
      <c r="AO201" s="35">
        <f t="shared" si="30"/>
        <v>0.6931026746</v>
      </c>
      <c r="AP201" s="69">
        <f t="shared" si="31"/>
        <v>0.763</v>
      </c>
      <c r="AQ201" s="33">
        <v>17.05</v>
      </c>
      <c r="AR201" s="34">
        <f t="shared" si="32"/>
        <v>0.373</v>
      </c>
      <c r="AS201" s="65">
        <f t="shared" si="33"/>
        <v>-0.3218532473</v>
      </c>
      <c r="AT201" s="42">
        <v>73.72</v>
      </c>
      <c r="AU201" s="34">
        <f t="shared" si="34"/>
        <v>0.424</v>
      </c>
      <c r="AV201" s="65">
        <f t="shared" si="35"/>
        <v>-0.1277103845</v>
      </c>
      <c r="AW201" s="36">
        <f t="shared" si="36"/>
        <v>6181.560836</v>
      </c>
      <c r="AX201" s="35">
        <f t="shared" si="37"/>
        <v>-0.2292513139</v>
      </c>
      <c r="AY201" s="69">
        <f t="shared" si="38"/>
        <v>0.398</v>
      </c>
      <c r="AZ201" s="33">
        <v>6.2</v>
      </c>
      <c r="BA201" s="34">
        <f t="shared" si="39"/>
        <v>0.585</v>
      </c>
      <c r="BB201" s="65">
        <f t="shared" si="40"/>
        <v>0.1416350121</v>
      </c>
      <c r="BC201" s="33">
        <v>48.9</v>
      </c>
      <c r="BD201" s="34">
        <f t="shared" si="41"/>
        <v>0.401</v>
      </c>
      <c r="BE201" s="65">
        <f t="shared" si="42"/>
        <v>-0.2445756052</v>
      </c>
      <c r="BF201" s="36">
        <f t="shared" si="43"/>
        <v>3679.928713</v>
      </c>
      <c r="BG201" s="35">
        <f t="shared" si="44"/>
        <v>0.004542533272</v>
      </c>
      <c r="BH201" s="69">
        <f t="shared" si="45"/>
        <v>0.489</v>
      </c>
      <c r="BI201" s="33">
        <v>7.46</v>
      </c>
      <c r="BJ201" s="34">
        <f t="shared" si="46"/>
        <v>0.393</v>
      </c>
      <c r="BK201" s="65">
        <f t="shared" si="47"/>
        <v>-0.3347695375</v>
      </c>
      <c r="BL201" s="33">
        <v>69.96</v>
      </c>
      <c r="BM201" s="34">
        <f t="shared" si="48"/>
        <v>0.582</v>
      </c>
      <c r="BN201" s="65">
        <f t="shared" si="49"/>
        <v>0.2367886853</v>
      </c>
      <c r="BO201" s="36">
        <f t="shared" si="50"/>
        <v>5440.26507</v>
      </c>
      <c r="BP201" s="35">
        <f t="shared" si="51"/>
        <v>-0.02769972093</v>
      </c>
      <c r="BQ201" s="69">
        <f t="shared" si="52"/>
        <v>0.494</v>
      </c>
      <c r="BR201" s="70">
        <f t="shared" si="53"/>
        <v>0.4406941731</v>
      </c>
      <c r="BS201" s="71">
        <f t="shared" si="54"/>
        <v>0.556</v>
      </c>
    </row>
    <row r="202">
      <c r="A202" s="28">
        <v>2023.0</v>
      </c>
      <c r="B202" s="29" t="s">
        <v>279</v>
      </c>
      <c r="C202" s="29" t="s">
        <v>13</v>
      </c>
      <c r="D202" s="30">
        <f t="array" ref="D202">INDEX(
  TP!C:C,
  MATCH(
    1,
    (TP!A:A = A202) * (TP!B:B = C202),
    0
  )
)
</f>
        <v>50.42</v>
      </c>
      <c r="E202" s="64">
        <f t="shared" ref="E202:E224" si="63">sum(AF202,BR202)</f>
        <v>-2.257634155</v>
      </c>
      <c r="F202" s="32">
        <f t="shared" si="2"/>
        <v>0.271</v>
      </c>
      <c r="G202" s="33">
        <v>6.9</v>
      </c>
      <c r="H202" s="34">
        <f t="shared" si="3"/>
        <v>0.87</v>
      </c>
      <c r="I202" s="65">
        <f t="shared" si="4"/>
        <v>1.125883223</v>
      </c>
      <c r="J202" s="66">
        <f t="shared" si="55"/>
        <v>7.001422695</v>
      </c>
      <c r="K202" s="34">
        <f t="shared" si="6"/>
        <v>0.867</v>
      </c>
      <c r="L202" s="65">
        <f t="shared" si="7"/>
        <v>1.182510811</v>
      </c>
      <c r="M202" s="33">
        <v>63.59</v>
      </c>
      <c r="N202" s="34">
        <f t="shared" si="8"/>
        <v>0.339</v>
      </c>
      <c r="O202" s="65">
        <f t="shared" si="9"/>
        <v>-0.4143760713</v>
      </c>
      <c r="P202" s="36">
        <f t="shared" si="10"/>
        <v>5594.346035</v>
      </c>
      <c r="Q202" s="65">
        <f t="shared" si="11"/>
        <v>0.6919609516</v>
      </c>
      <c r="R202" s="40">
        <f t="shared" si="12"/>
        <v>0.777</v>
      </c>
      <c r="S202" s="33">
        <v>3.75</v>
      </c>
      <c r="T202" s="66">
        <f t="shared" si="13"/>
        <v>3.80512103</v>
      </c>
      <c r="U202" s="34">
        <f t="shared" si="14"/>
        <v>0.54</v>
      </c>
      <c r="V202" s="65">
        <f t="shared" si="15"/>
        <v>-0.04515751736</v>
      </c>
      <c r="W202" s="33">
        <v>53.0</v>
      </c>
      <c r="X202" s="34">
        <f t="shared" si="16"/>
        <v>0.271</v>
      </c>
      <c r="Y202" s="65">
        <f t="shared" si="17"/>
        <v>-0.6519280142</v>
      </c>
      <c r="Z202" s="36">
        <f t="shared" si="18"/>
        <v>4022.287559</v>
      </c>
      <c r="AA202" s="35">
        <f t="shared" si="19"/>
        <v>-0.3346042088</v>
      </c>
      <c r="AB202" s="40">
        <f t="shared" si="20"/>
        <v>0.373</v>
      </c>
      <c r="AC202" s="33">
        <v>5.92</v>
      </c>
      <c r="AD202" s="40">
        <f t="shared" si="21"/>
        <v>0.37</v>
      </c>
      <c r="AE202" s="65">
        <f t="shared" si="22"/>
        <v>-0.3913149609</v>
      </c>
      <c r="AF202" s="67">
        <f t="shared" si="23"/>
        <v>-0.0339582181</v>
      </c>
      <c r="AG202" s="68">
        <f t="shared" si="24"/>
        <v>0.492</v>
      </c>
      <c r="AH202" s="33">
        <v>17.88</v>
      </c>
      <c r="AI202" s="34">
        <f t="shared" si="25"/>
        <v>0.483</v>
      </c>
      <c r="AJ202" s="65">
        <f t="shared" si="26"/>
        <v>-0.1127133298</v>
      </c>
      <c r="AK202" s="33">
        <v>93.71</v>
      </c>
      <c r="AL202" s="34">
        <f t="shared" si="27"/>
        <v>0.345</v>
      </c>
      <c r="AM202" s="65">
        <f t="shared" si="28"/>
        <v>-0.09731022824</v>
      </c>
      <c r="AN202" s="36">
        <f t="shared" si="29"/>
        <v>7750.335481</v>
      </c>
      <c r="AO202" s="35">
        <f t="shared" si="30"/>
        <v>-0.02736583305</v>
      </c>
      <c r="AP202" s="69">
        <f t="shared" si="31"/>
        <v>0.463</v>
      </c>
      <c r="AQ202" s="33">
        <v>14.73</v>
      </c>
      <c r="AR202" s="34">
        <f t="shared" si="32"/>
        <v>0.155</v>
      </c>
      <c r="AS202" s="65">
        <f t="shared" si="33"/>
        <v>-1.010923237</v>
      </c>
      <c r="AT202" s="42">
        <v>80.15</v>
      </c>
      <c r="AU202" s="34">
        <f t="shared" si="34"/>
        <v>0.828</v>
      </c>
      <c r="AV202" s="65">
        <f t="shared" si="35"/>
        <v>0.9704103414</v>
      </c>
      <c r="AW202" s="36">
        <f t="shared" si="36"/>
        <v>6401.141802</v>
      </c>
      <c r="AX202" s="35">
        <f t="shared" si="37"/>
        <v>0.08062953986</v>
      </c>
      <c r="AY202" s="69">
        <f t="shared" si="38"/>
        <v>0.517</v>
      </c>
      <c r="AZ202" s="33">
        <v>2.32</v>
      </c>
      <c r="BA202" s="34">
        <f t="shared" si="39"/>
        <v>0.008</v>
      </c>
      <c r="BB202" s="65">
        <f t="shared" si="40"/>
        <v>-1.903956532</v>
      </c>
      <c r="BC202" s="33">
        <v>46.77</v>
      </c>
      <c r="BD202" s="34">
        <f t="shared" si="41"/>
        <v>0.285</v>
      </c>
      <c r="BE202" s="65">
        <f t="shared" si="42"/>
        <v>-0.5359049119</v>
      </c>
      <c r="BF202" s="36">
        <f t="shared" si="43"/>
        <v>2139.446558</v>
      </c>
      <c r="BG202" s="35">
        <f t="shared" si="44"/>
        <v>-1.974062978</v>
      </c>
      <c r="BH202" s="69">
        <f t="shared" si="45"/>
        <v>0.034</v>
      </c>
      <c r="BI202" s="33">
        <v>5.51</v>
      </c>
      <c r="BJ202" s="34">
        <f t="shared" si="46"/>
        <v>0.059</v>
      </c>
      <c r="BK202" s="65">
        <f t="shared" si="47"/>
        <v>-1.424049031</v>
      </c>
      <c r="BL202" s="33">
        <v>76.19</v>
      </c>
      <c r="BM202" s="34">
        <f t="shared" si="48"/>
        <v>0.881</v>
      </c>
      <c r="BN202" s="65">
        <f t="shared" si="49"/>
        <v>1.182886812</v>
      </c>
      <c r="BO202" s="36">
        <f t="shared" si="50"/>
        <v>5197.755091</v>
      </c>
      <c r="BP202" s="35">
        <f t="shared" si="51"/>
        <v>-0.3028766655</v>
      </c>
      <c r="BQ202" s="69">
        <f t="shared" si="52"/>
        <v>0.367</v>
      </c>
      <c r="BR202" s="70">
        <f t="shared" si="53"/>
        <v>-2.223675937</v>
      </c>
      <c r="BS202" s="71">
        <f t="shared" si="54"/>
        <v>0.212</v>
      </c>
    </row>
    <row r="203">
      <c r="A203" s="28">
        <v>2024.0</v>
      </c>
      <c r="B203" s="29" t="s">
        <v>277</v>
      </c>
      <c r="C203" s="29" t="s">
        <v>13</v>
      </c>
      <c r="D203" s="30">
        <f t="array" ref="D203">INDEX(
  TP!C:C,
  MATCH(
    1,
    (TP!A:A = A203) * (TP!B:B = C203),
    0
  )
)
</f>
        <v>53.94</v>
      </c>
      <c r="E203" s="64">
        <f t="shared" si="63"/>
        <v>6.073674822</v>
      </c>
      <c r="F203" s="32">
        <f t="shared" si="2"/>
        <v>0.966</v>
      </c>
      <c r="G203" s="33">
        <v>4.81</v>
      </c>
      <c r="H203" s="34">
        <f t="shared" si="3"/>
        <v>0.37</v>
      </c>
      <c r="I203" s="65">
        <f t="shared" si="4"/>
        <v>-0.3846117906</v>
      </c>
      <c r="J203" s="66">
        <f t="shared" si="55"/>
        <v>5.469126216</v>
      </c>
      <c r="K203" s="34">
        <f t="shared" si="6"/>
        <v>0.601</v>
      </c>
      <c r="L203" s="65">
        <f t="shared" si="7"/>
        <v>0.1188626259</v>
      </c>
      <c r="M203" s="33">
        <v>66.67</v>
      </c>
      <c r="N203" s="34">
        <f t="shared" si="8"/>
        <v>0.54</v>
      </c>
      <c r="O203" s="65">
        <f t="shared" si="9"/>
        <v>0.1239972029</v>
      </c>
      <c r="P203" s="36">
        <f t="shared" si="10"/>
        <v>5265.758894</v>
      </c>
      <c r="Q203" s="65">
        <f t="shared" si="11"/>
        <v>0.2788449425</v>
      </c>
      <c r="R203" s="40">
        <f t="shared" si="12"/>
        <v>0.613</v>
      </c>
      <c r="S203" s="33">
        <v>5.72</v>
      </c>
      <c r="T203" s="66">
        <f t="shared" si="13"/>
        <v>6.50382577</v>
      </c>
      <c r="U203" s="34">
        <f t="shared" si="14"/>
        <v>0.983</v>
      </c>
      <c r="V203" s="65">
        <f t="shared" si="15"/>
        <v>1.696756976</v>
      </c>
      <c r="W203" s="33">
        <v>57.32</v>
      </c>
      <c r="X203" s="34">
        <f t="shared" si="16"/>
        <v>0.418</v>
      </c>
      <c r="Y203" s="65">
        <f t="shared" si="17"/>
        <v>-0.1560831447</v>
      </c>
      <c r="Z203" s="36">
        <f t="shared" si="18"/>
        <v>5585.418768</v>
      </c>
      <c r="AA203" s="35">
        <f t="shared" si="19"/>
        <v>1.095503324</v>
      </c>
      <c r="AB203" s="40">
        <f t="shared" si="20"/>
        <v>0.847</v>
      </c>
      <c r="AC203" s="33">
        <v>5.84</v>
      </c>
      <c r="AD203" s="40">
        <f t="shared" si="21"/>
        <v>0.336</v>
      </c>
      <c r="AE203" s="65">
        <f t="shared" si="22"/>
        <v>-0.4553762065</v>
      </c>
      <c r="AF203" s="67">
        <f t="shared" si="23"/>
        <v>0.9189720597</v>
      </c>
      <c r="AG203" s="68">
        <f t="shared" si="24"/>
        <v>0.675</v>
      </c>
      <c r="AH203" s="33">
        <v>31.44</v>
      </c>
      <c r="AI203" s="34">
        <f t="shared" si="25"/>
        <v>0.992</v>
      </c>
      <c r="AJ203" s="65">
        <f t="shared" si="26"/>
        <v>2.505534159</v>
      </c>
      <c r="AK203" s="33">
        <v>96.45</v>
      </c>
      <c r="AL203" s="34">
        <f t="shared" si="27"/>
        <v>0.788</v>
      </c>
      <c r="AM203" s="65">
        <f t="shared" si="28"/>
        <v>0.7132888898</v>
      </c>
      <c r="AN203" s="36">
        <f t="shared" si="29"/>
        <v>9446.548197</v>
      </c>
      <c r="AO203" s="35">
        <f t="shared" si="30"/>
        <v>1.778349893</v>
      </c>
      <c r="AP203" s="69">
        <f t="shared" si="31"/>
        <v>0.986</v>
      </c>
      <c r="AQ203" s="33">
        <v>21.12</v>
      </c>
      <c r="AR203" s="34">
        <f t="shared" si="32"/>
        <v>0.828</v>
      </c>
      <c r="AS203" s="65">
        <f t="shared" si="33"/>
        <v>0.8869893644</v>
      </c>
      <c r="AT203" s="33">
        <v>84.82</v>
      </c>
      <c r="AU203" s="34">
        <f t="shared" si="34"/>
        <v>0.98</v>
      </c>
      <c r="AV203" s="65">
        <f t="shared" si="35"/>
        <v>1.767956809</v>
      </c>
      <c r="AW203" s="36">
        <f t="shared" si="36"/>
        <v>7612.185635</v>
      </c>
      <c r="AX203" s="35">
        <f t="shared" si="37"/>
        <v>1.789699795</v>
      </c>
      <c r="AY203" s="69">
        <f t="shared" si="38"/>
        <v>0.977</v>
      </c>
      <c r="AZ203" s="33">
        <v>5.09</v>
      </c>
      <c r="BA203" s="34">
        <f t="shared" si="39"/>
        <v>0.367</v>
      </c>
      <c r="BB203" s="65">
        <f t="shared" si="40"/>
        <v>-0.4435728783</v>
      </c>
      <c r="BC203" s="33">
        <v>61.64</v>
      </c>
      <c r="BD203" s="34">
        <f t="shared" si="41"/>
        <v>0.941</v>
      </c>
      <c r="BE203" s="65">
        <f t="shared" si="42"/>
        <v>1.497929262</v>
      </c>
      <c r="BF203" s="36">
        <f t="shared" si="43"/>
        <v>4245.235298</v>
      </c>
      <c r="BG203" s="35">
        <f t="shared" si="44"/>
        <v>0.730626065</v>
      </c>
      <c r="BH203" s="69">
        <f t="shared" si="45"/>
        <v>0.743</v>
      </c>
      <c r="BI203" s="33">
        <v>8.57</v>
      </c>
      <c r="BJ203" s="34">
        <f t="shared" si="46"/>
        <v>0.613</v>
      </c>
      <c r="BK203" s="65">
        <f t="shared" si="47"/>
        <v>0.2852818667</v>
      </c>
      <c r="BL203" s="33">
        <v>75.61</v>
      </c>
      <c r="BM203" s="34">
        <f t="shared" si="48"/>
        <v>0.864</v>
      </c>
      <c r="BN203" s="65">
        <f t="shared" si="49"/>
        <v>1.09480705</v>
      </c>
      <c r="BO203" s="36">
        <f t="shared" si="50"/>
        <v>6219.082318</v>
      </c>
      <c r="BP203" s="35">
        <f t="shared" si="51"/>
        <v>0.8560270089</v>
      </c>
      <c r="BQ203" s="69">
        <f t="shared" si="52"/>
        <v>0.797</v>
      </c>
      <c r="BR203" s="70">
        <f t="shared" si="53"/>
        <v>5.154702762</v>
      </c>
      <c r="BS203" s="71">
        <f t="shared" si="54"/>
        <v>0.969</v>
      </c>
    </row>
    <row r="204">
      <c r="A204" s="28">
        <v>2024.0</v>
      </c>
      <c r="B204" s="29" t="s">
        <v>280</v>
      </c>
      <c r="C204" s="29" t="s">
        <v>13</v>
      </c>
      <c r="D204" s="30">
        <f t="array" ref="D204">INDEX(
  TP!C:C,
  MATCH(
    1,
    (TP!A:A = A204) * (TP!B:B = C204),
    0
  )
)
</f>
        <v>53.94</v>
      </c>
      <c r="E204" s="64">
        <f t="shared" si="63"/>
        <v>5.756127847</v>
      </c>
      <c r="F204" s="32">
        <f t="shared" si="2"/>
        <v>0.955</v>
      </c>
      <c r="G204" s="33">
        <v>4.33</v>
      </c>
      <c r="H204" s="34">
        <f t="shared" si="3"/>
        <v>0.237</v>
      </c>
      <c r="I204" s="65">
        <f t="shared" si="4"/>
        <v>-0.7315197365</v>
      </c>
      <c r="J204" s="66">
        <f t="shared" si="55"/>
        <v>4.923350627</v>
      </c>
      <c r="K204" s="34">
        <f t="shared" si="6"/>
        <v>0.428</v>
      </c>
      <c r="L204" s="65">
        <f t="shared" si="7"/>
        <v>-0.259989132</v>
      </c>
      <c r="M204" s="33">
        <v>73.13</v>
      </c>
      <c r="N204" s="34">
        <f t="shared" si="8"/>
        <v>0.895</v>
      </c>
      <c r="O204" s="65">
        <f t="shared" si="9"/>
        <v>1.253182707</v>
      </c>
      <c r="P204" s="36">
        <f t="shared" si="10"/>
        <v>5503.314243</v>
      </c>
      <c r="Q204" s="65">
        <f t="shared" si="11"/>
        <v>0.5775112794</v>
      </c>
      <c r="R204" s="40">
        <f t="shared" si="12"/>
        <v>0.743</v>
      </c>
      <c r="S204" s="33">
        <v>3.38</v>
      </c>
      <c r="T204" s="66">
        <f t="shared" si="13"/>
        <v>3.843169773</v>
      </c>
      <c r="U204" s="34">
        <f t="shared" si="14"/>
        <v>0.556</v>
      </c>
      <c r="V204" s="65">
        <f t="shared" si="15"/>
        <v>-0.3723191227</v>
      </c>
      <c r="W204" s="33">
        <v>57.6</v>
      </c>
      <c r="X204" s="34">
        <f t="shared" si="16"/>
        <v>0.435</v>
      </c>
      <c r="Y204" s="65">
        <f t="shared" si="17"/>
        <v>-0.1239450513</v>
      </c>
      <c r="Z204" s="36">
        <f t="shared" si="18"/>
        <v>4393.356709</v>
      </c>
      <c r="AA204" s="35">
        <f t="shared" si="19"/>
        <v>0.004886669677</v>
      </c>
      <c r="AB204" s="40">
        <f t="shared" si="20"/>
        <v>0.503</v>
      </c>
      <c r="AC204" s="33">
        <v>7.55</v>
      </c>
      <c r="AD204" s="40">
        <f t="shared" si="21"/>
        <v>0.831</v>
      </c>
      <c r="AE204" s="65">
        <f t="shared" si="22"/>
        <v>0.9139329184</v>
      </c>
      <c r="AF204" s="67">
        <f t="shared" si="23"/>
        <v>1.496330868</v>
      </c>
      <c r="AG204" s="68">
        <f t="shared" si="24"/>
        <v>0.794</v>
      </c>
      <c r="AH204" s="33">
        <v>25.8</v>
      </c>
      <c r="AI204" s="34">
        <f t="shared" si="25"/>
        <v>0.915</v>
      </c>
      <c r="AJ204" s="65">
        <f t="shared" si="26"/>
        <v>1.416528566</v>
      </c>
      <c r="AK204" s="33">
        <v>97.8</v>
      </c>
      <c r="AL204" s="34">
        <f t="shared" si="27"/>
        <v>0.977</v>
      </c>
      <c r="AM204" s="65">
        <f t="shared" si="28"/>
        <v>1.112671667</v>
      </c>
      <c r="AN204" s="36">
        <f t="shared" si="29"/>
        <v>9052.973876</v>
      </c>
      <c r="AO204" s="35">
        <f t="shared" si="30"/>
        <v>1.359367454</v>
      </c>
      <c r="AP204" s="69">
        <f t="shared" si="31"/>
        <v>0.924</v>
      </c>
      <c r="AQ204" s="33">
        <v>21.31</v>
      </c>
      <c r="AR204" s="34">
        <f t="shared" si="32"/>
        <v>0.831</v>
      </c>
      <c r="AS204" s="65">
        <f t="shared" si="33"/>
        <v>0.9434218205</v>
      </c>
      <c r="AT204" s="42">
        <v>82.97</v>
      </c>
      <c r="AU204" s="34">
        <f t="shared" si="34"/>
        <v>0.941</v>
      </c>
      <c r="AV204" s="65">
        <f t="shared" si="35"/>
        <v>1.452012277</v>
      </c>
      <c r="AW204" s="36">
        <f t="shared" si="36"/>
        <v>7466.724187</v>
      </c>
      <c r="AX204" s="35">
        <f t="shared" si="37"/>
        <v>1.58441917</v>
      </c>
      <c r="AY204" s="69">
        <f t="shared" si="38"/>
        <v>0.955</v>
      </c>
      <c r="AZ204" s="33">
        <v>5.47</v>
      </c>
      <c r="BA204" s="34">
        <f t="shared" si="39"/>
        <v>0.429</v>
      </c>
      <c r="BB204" s="65">
        <f t="shared" si="40"/>
        <v>-0.2432314383</v>
      </c>
      <c r="BC204" s="33">
        <v>57.43</v>
      </c>
      <c r="BD204" s="34">
        <f t="shared" si="41"/>
        <v>0.825</v>
      </c>
      <c r="BE204" s="65">
        <f t="shared" si="42"/>
        <v>0.9221093647</v>
      </c>
      <c r="BF204" s="36">
        <f t="shared" si="43"/>
        <v>4087.800292</v>
      </c>
      <c r="BG204" s="35">
        <f t="shared" si="44"/>
        <v>0.5284154971</v>
      </c>
      <c r="BH204" s="69">
        <f t="shared" si="45"/>
        <v>0.681</v>
      </c>
      <c r="BI204" s="33">
        <v>8.94</v>
      </c>
      <c r="BJ204" s="34">
        <f t="shared" si="46"/>
        <v>0.684</v>
      </c>
      <c r="BK204" s="65">
        <f t="shared" si="47"/>
        <v>0.4919656681</v>
      </c>
      <c r="BL204" s="33">
        <v>73.64</v>
      </c>
      <c r="BM204" s="34">
        <f t="shared" si="48"/>
        <v>0.785</v>
      </c>
      <c r="BN204" s="65">
        <f t="shared" si="49"/>
        <v>0.795639585</v>
      </c>
      <c r="BO204" s="36">
        <f t="shared" si="50"/>
        <v>6158.773924</v>
      </c>
      <c r="BP204" s="35">
        <f t="shared" si="51"/>
        <v>0.7875948585</v>
      </c>
      <c r="BQ204" s="69">
        <f t="shared" si="52"/>
        <v>0.785</v>
      </c>
      <c r="BR204" s="70">
        <f t="shared" si="53"/>
        <v>4.25979698</v>
      </c>
      <c r="BS204" s="71">
        <f t="shared" si="54"/>
        <v>0.935</v>
      </c>
    </row>
    <row r="205">
      <c r="A205" s="28">
        <v>2024.0</v>
      </c>
      <c r="B205" s="29" t="s">
        <v>243</v>
      </c>
      <c r="C205" s="29" t="s">
        <v>13</v>
      </c>
      <c r="D205" s="30">
        <f t="array" ref="D205">INDEX(
  TP!C:C,
  MATCH(
    1,
    (TP!A:A = A205) * (TP!B:B = C205),
    0
  )
)
</f>
        <v>53.94</v>
      </c>
      <c r="E205" s="64">
        <f t="shared" si="63"/>
        <v>3.302918938</v>
      </c>
      <c r="F205" s="32">
        <f t="shared" si="2"/>
        <v>0.808</v>
      </c>
      <c r="G205" s="33">
        <v>4.46</v>
      </c>
      <c r="H205" s="34">
        <f t="shared" si="3"/>
        <v>0.274</v>
      </c>
      <c r="I205" s="65">
        <f t="shared" si="4"/>
        <v>-0.6375655012</v>
      </c>
      <c r="J205" s="66">
        <f t="shared" si="55"/>
        <v>5.071164849</v>
      </c>
      <c r="K205" s="34">
        <f t="shared" si="6"/>
        <v>0.473</v>
      </c>
      <c r="L205" s="65">
        <f t="shared" si="7"/>
        <v>-0.1573834476</v>
      </c>
      <c r="M205" s="33">
        <v>65.35</v>
      </c>
      <c r="N205" s="34">
        <f t="shared" si="8"/>
        <v>0.438</v>
      </c>
      <c r="O205" s="65">
        <f t="shared" si="9"/>
        <v>-0.1067342003</v>
      </c>
      <c r="P205" s="36">
        <f t="shared" si="10"/>
        <v>4985.980149</v>
      </c>
      <c r="Q205" s="65">
        <f t="shared" si="11"/>
        <v>-0.0729067344</v>
      </c>
      <c r="R205" s="40">
        <f t="shared" si="12"/>
        <v>0.466</v>
      </c>
      <c r="S205" s="33">
        <v>3.45</v>
      </c>
      <c r="T205" s="66">
        <f t="shared" si="13"/>
        <v>3.922762047</v>
      </c>
      <c r="U205" s="34">
        <f t="shared" si="14"/>
        <v>0.605</v>
      </c>
      <c r="V205" s="65">
        <f t="shared" si="15"/>
        <v>-0.3104236838</v>
      </c>
      <c r="W205" s="33">
        <v>67.95</v>
      </c>
      <c r="X205" s="34">
        <f t="shared" si="16"/>
        <v>0.853</v>
      </c>
      <c r="Y205" s="65">
        <f t="shared" si="17"/>
        <v>1.064016615</v>
      </c>
      <c r="Z205" s="36">
        <f t="shared" si="18"/>
        <v>5236.339513</v>
      </c>
      <c r="AA205" s="35">
        <f t="shared" si="19"/>
        <v>0.7761309832</v>
      </c>
      <c r="AB205" s="40">
        <f t="shared" si="20"/>
        <v>0.774</v>
      </c>
      <c r="AC205" s="33">
        <v>5.85</v>
      </c>
      <c r="AD205" s="40">
        <f t="shared" si="21"/>
        <v>0.339</v>
      </c>
      <c r="AE205" s="65">
        <f t="shared" si="22"/>
        <v>-0.4473685508</v>
      </c>
      <c r="AF205" s="67">
        <f t="shared" si="23"/>
        <v>0.2558556981</v>
      </c>
      <c r="AG205" s="68">
        <f t="shared" si="24"/>
        <v>0.542</v>
      </c>
      <c r="AH205" s="33">
        <v>24.58</v>
      </c>
      <c r="AI205" s="34">
        <f t="shared" si="25"/>
        <v>0.881</v>
      </c>
      <c r="AJ205" s="65">
        <f t="shared" si="26"/>
        <v>1.180963527</v>
      </c>
      <c r="AK205" s="33">
        <v>93.88</v>
      </c>
      <c r="AL205" s="34">
        <f t="shared" si="27"/>
        <v>0.381</v>
      </c>
      <c r="AM205" s="65">
        <f t="shared" si="28"/>
        <v>-0.04701758223</v>
      </c>
      <c r="AN205" s="36">
        <f t="shared" si="29"/>
        <v>8566.990173</v>
      </c>
      <c r="AO205" s="35">
        <f t="shared" si="30"/>
        <v>0.8420099272</v>
      </c>
      <c r="AP205" s="69">
        <f t="shared" si="31"/>
        <v>0.828</v>
      </c>
      <c r="AQ205" s="33">
        <v>19.27</v>
      </c>
      <c r="AR205" s="34">
        <f t="shared" si="32"/>
        <v>0.63</v>
      </c>
      <c r="AS205" s="65">
        <f t="shared" si="33"/>
        <v>0.33751545</v>
      </c>
      <c r="AT205" s="42">
        <v>77.52</v>
      </c>
      <c r="AU205" s="34">
        <f t="shared" si="34"/>
        <v>0.689</v>
      </c>
      <c r="AV205" s="65">
        <f t="shared" si="35"/>
        <v>0.521256763</v>
      </c>
      <c r="AW205" s="36">
        <f t="shared" si="36"/>
        <v>6760.813544</v>
      </c>
      <c r="AX205" s="35">
        <f t="shared" si="37"/>
        <v>0.588211726</v>
      </c>
      <c r="AY205" s="69">
        <f t="shared" si="38"/>
        <v>0.72</v>
      </c>
      <c r="AZ205" s="33">
        <v>7.87</v>
      </c>
      <c r="BA205" s="34">
        <f t="shared" si="39"/>
        <v>0.845</v>
      </c>
      <c r="BB205" s="65">
        <f t="shared" si="40"/>
        <v>1.022082919</v>
      </c>
      <c r="BC205" s="33">
        <v>52.25</v>
      </c>
      <c r="BD205" s="34">
        <f t="shared" si="41"/>
        <v>0.576</v>
      </c>
      <c r="BE205" s="65">
        <f t="shared" si="42"/>
        <v>0.2136183748</v>
      </c>
      <c r="BF205" s="36">
        <f t="shared" si="43"/>
        <v>4347.513114</v>
      </c>
      <c r="BG205" s="35">
        <f t="shared" si="44"/>
        <v>0.8619923711</v>
      </c>
      <c r="BH205" s="69">
        <f t="shared" si="45"/>
        <v>0.788</v>
      </c>
      <c r="BI205" s="33">
        <v>9.02</v>
      </c>
      <c r="BJ205" s="34">
        <f t="shared" si="46"/>
        <v>0.703</v>
      </c>
      <c r="BK205" s="65">
        <f t="shared" si="47"/>
        <v>0.5366540576</v>
      </c>
      <c r="BL205" s="33">
        <v>73.04</v>
      </c>
      <c r="BM205" s="34">
        <f t="shared" si="48"/>
        <v>0.754</v>
      </c>
      <c r="BN205" s="65">
        <f t="shared" si="49"/>
        <v>0.7045225905</v>
      </c>
      <c r="BO205" s="36">
        <f t="shared" si="50"/>
        <v>6129.915602</v>
      </c>
      <c r="BP205" s="35">
        <f t="shared" si="51"/>
        <v>0.7548492158</v>
      </c>
      <c r="BQ205" s="69">
        <f t="shared" si="52"/>
        <v>0.774</v>
      </c>
      <c r="BR205" s="70">
        <f t="shared" si="53"/>
        <v>3.04706324</v>
      </c>
      <c r="BS205" s="71">
        <f t="shared" si="54"/>
        <v>0.85</v>
      </c>
      <c r="BT205" s="45"/>
    </row>
    <row r="206">
      <c r="A206" s="28">
        <v>2025.0</v>
      </c>
      <c r="B206" s="29" t="s">
        <v>277</v>
      </c>
      <c r="C206" s="29" t="s">
        <v>13</v>
      </c>
      <c r="D206" s="30">
        <f t="array" ref="D206">INDEX(
  TP!C:C,
  MATCH(
    1,
    (TP!A:A = A206) * (TP!B:B = C206),
    0
  )
)
</f>
        <v>58.96</v>
      </c>
      <c r="E206" s="64">
        <f t="shared" si="63"/>
        <v>8.430500467</v>
      </c>
      <c r="F206" s="32">
        <f t="shared" si="2"/>
        <v>0.994</v>
      </c>
      <c r="G206" s="33">
        <v>3.87</v>
      </c>
      <c r="H206" s="34">
        <f t="shared" si="3"/>
        <v>0.13</v>
      </c>
      <c r="I206" s="65">
        <f t="shared" si="4"/>
        <v>-1.063973185</v>
      </c>
      <c r="J206" s="66">
        <f t="shared" si="55"/>
        <v>5.045352281</v>
      </c>
      <c r="K206" s="34">
        <f t="shared" si="6"/>
        <v>0.467</v>
      </c>
      <c r="L206" s="65">
        <f t="shared" si="7"/>
        <v>-0.1753013184</v>
      </c>
      <c r="M206" s="33">
        <v>69.74</v>
      </c>
      <c r="N206" s="34">
        <f t="shared" si="8"/>
        <v>0.766</v>
      </c>
      <c r="O206" s="65">
        <f t="shared" si="9"/>
        <v>0.6606225119</v>
      </c>
      <c r="P206" s="36">
        <f t="shared" si="10"/>
        <v>5308.351831</v>
      </c>
      <c r="Q206" s="65">
        <f t="shared" si="11"/>
        <v>0.332394891</v>
      </c>
      <c r="R206" s="40">
        <f t="shared" si="12"/>
        <v>0.636</v>
      </c>
      <c r="S206" s="33">
        <v>3.67</v>
      </c>
      <c r="T206" s="66">
        <f t="shared" si="13"/>
        <v>4.784610561</v>
      </c>
      <c r="U206" s="34">
        <f t="shared" si="14"/>
        <v>0.833</v>
      </c>
      <c r="V206" s="65">
        <f t="shared" si="15"/>
        <v>-0.1158951618</v>
      </c>
      <c r="W206" s="33">
        <v>70.83</v>
      </c>
      <c r="X206" s="34">
        <f t="shared" si="16"/>
        <v>0.932</v>
      </c>
      <c r="Y206" s="65">
        <f t="shared" si="17"/>
        <v>1.394579861</v>
      </c>
      <c r="Z206" s="36">
        <f t="shared" si="18"/>
        <v>6010.763126</v>
      </c>
      <c r="AA206" s="35">
        <f t="shared" si="19"/>
        <v>1.484650547</v>
      </c>
      <c r="AB206" s="40">
        <f t="shared" si="20"/>
        <v>0.938</v>
      </c>
      <c r="AC206" s="33">
        <v>8.85</v>
      </c>
      <c r="AD206" s="40">
        <f t="shared" si="21"/>
        <v>0.963</v>
      </c>
      <c r="AE206" s="65">
        <f t="shared" si="22"/>
        <v>1.95492816</v>
      </c>
      <c r="AF206" s="67">
        <f t="shared" si="23"/>
        <v>3.771973597</v>
      </c>
      <c r="AG206" s="68">
        <f t="shared" si="24"/>
        <v>0.983</v>
      </c>
      <c r="AH206" s="33">
        <v>26.67</v>
      </c>
      <c r="AI206" s="34">
        <f t="shared" si="25"/>
        <v>0.927</v>
      </c>
      <c r="AJ206" s="65">
        <f t="shared" si="26"/>
        <v>1.584513471</v>
      </c>
      <c r="AK206" s="33">
        <v>96.95</v>
      </c>
      <c r="AL206" s="34">
        <f t="shared" si="27"/>
        <v>0.859</v>
      </c>
      <c r="AM206" s="65">
        <f t="shared" si="28"/>
        <v>0.8612084369</v>
      </c>
      <c r="AN206" s="36">
        <f t="shared" si="29"/>
        <v>9061.478087</v>
      </c>
      <c r="AO206" s="35">
        <f t="shared" si="30"/>
        <v>1.368420674</v>
      </c>
      <c r="AP206" s="69">
        <f t="shared" si="31"/>
        <v>0.929</v>
      </c>
      <c r="AQ206" s="33">
        <v>23.82</v>
      </c>
      <c r="AR206" s="34">
        <f t="shared" si="32"/>
        <v>0.952</v>
      </c>
      <c r="AS206" s="65">
        <f t="shared" si="33"/>
        <v>1.688924267</v>
      </c>
      <c r="AT206" s="42">
        <v>83.12</v>
      </c>
      <c r="AU206" s="34">
        <f t="shared" si="34"/>
        <v>0.946</v>
      </c>
      <c r="AV206" s="65">
        <f t="shared" si="35"/>
        <v>1.477629401</v>
      </c>
      <c r="AW206" s="36">
        <f t="shared" si="36"/>
        <v>7737.064785</v>
      </c>
      <c r="AX206" s="35">
        <f t="shared" si="37"/>
        <v>1.965933911</v>
      </c>
      <c r="AY206" s="69">
        <f t="shared" si="38"/>
        <v>0.986</v>
      </c>
      <c r="AZ206" s="33">
        <v>5.14</v>
      </c>
      <c r="BA206" s="34">
        <f t="shared" si="39"/>
        <v>0.384</v>
      </c>
      <c r="BB206" s="65">
        <f t="shared" si="40"/>
        <v>-0.4172121625</v>
      </c>
      <c r="BC206" s="33">
        <v>56.44</v>
      </c>
      <c r="BD206" s="34">
        <f t="shared" si="41"/>
        <v>0.777</v>
      </c>
      <c r="BE206" s="65">
        <f t="shared" si="42"/>
        <v>0.7867027855</v>
      </c>
      <c r="BF206" s="36">
        <f t="shared" si="43"/>
        <v>3904.696372</v>
      </c>
      <c r="BG206" s="35">
        <f t="shared" si="44"/>
        <v>0.2932356067</v>
      </c>
      <c r="BH206" s="69">
        <f t="shared" si="45"/>
        <v>0.596</v>
      </c>
      <c r="BI206" s="33">
        <v>9.62</v>
      </c>
      <c r="BJ206" s="34">
        <f t="shared" si="46"/>
        <v>0.788</v>
      </c>
      <c r="BK206" s="65">
        <f t="shared" si="47"/>
        <v>0.8718169787</v>
      </c>
      <c r="BL206" s="33">
        <v>74.07</v>
      </c>
      <c r="BM206" s="34">
        <f t="shared" si="48"/>
        <v>0.816</v>
      </c>
      <c r="BN206" s="65">
        <f t="shared" si="49"/>
        <v>0.8609400978</v>
      </c>
      <c r="BO206" s="36">
        <f t="shared" si="50"/>
        <v>6373.228008</v>
      </c>
      <c r="BP206" s="35">
        <f t="shared" si="51"/>
        <v>1.030936678</v>
      </c>
      <c r="BQ206" s="69">
        <f t="shared" si="52"/>
        <v>0.862</v>
      </c>
      <c r="BR206" s="70">
        <f t="shared" si="53"/>
        <v>4.65852687</v>
      </c>
      <c r="BS206" s="71">
        <f t="shared" si="54"/>
        <v>0.955</v>
      </c>
      <c r="BT206" s="45"/>
    </row>
    <row r="207">
      <c r="A207" s="28">
        <v>2025.0</v>
      </c>
      <c r="B207" s="29" t="s">
        <v>280</v>
      </c>
      <c r="C207" s="29" t="s">
        <v>13</v>
      </c>
      <c r="D207" s="30">
        <f t="array" ref="D207">INDEX(
  TP!C:C,
  MATCH(
    1,
    (TP!A:A = A207) * (TP!B:B = C207),
    0
  )
)
</f>
        <v>58.96</v>
      </c>
      <c r="E207" s="64">
        <f t="shared" si="63"/>
        <v>5.0971496</v>
      </c>
      <c r="F207" s="32">
        <f t="shared" si="2"/>
        <v>0.932</v>
      </c>
      <c r="G207" s="33">
        <v>4.05</v>
      </c>
      <c r="H207" s="34">
        <f t="shared" si="3"/>
        <v>0.169</v>
      </c>
      <c r="I207" s="65">
        <f t="shared" si="4"/>
        <v>-0.9338827049</v>
      </c>
      <c r="J207" s="66">
        <f t="shared" si="55"/>
        <v>5.280019829</v>
      </c>
      <c r="K207" s="34">
        <f t="shared" si="6"/>
        <v>0.547</v>
      </c>
      <c r="L207" s="65">
        <f t="shared" si="7"/>
        <v>-0.01240613799</v>
      </c>
      <c r="M207" s="33">
        <v>63.71</v>
      </c>
      <c r="N207" s="34">
        <f t="shared" si="8"/>
        <v>0.35</v>
      </c>
      <c r="O207" s="65">
        <f t="shared" si="9"/>
        <v>-0.3934004892</v>
      </c>
      <c r="P207" s="36">
        <f t="shared" si="10"/>
        <v>4952.011179</v>
      </c>
      <c r="Q207" s="65">
        <f t="shared" si="11"/>
        <v>-0.1156142037</v>
      </c>
      <c r="R207" s="40">
        <f t="shared" si="12"/>
        <v>0.452</v>
      </c>
      <c r="S207" s="33">
        <v>2.74</v>
      </c>
      <c r="T207" s="66">
        <f t="shared" si="13"/>
        <v>3.572161564</v>
      </c>
      <c r="U207" s="34">
        <f t="shared" si="14"/>
        <v>0.458</v>
      </c>
      <c r="V207" s="65">
        <f t="shared" si="15"/>
        <v>-0.9382202778</v>
      </c>
      <c r="W207" s="33">
        <v>48.81</v>
      </c>
      <c r="X207" s="34">
        <f t="shared" si="16"/>
        <v>0.119</v>
      </c>
      <c r="Y207" s="65">
        <f t="shared" si="17"/>
        <v>-1.132851626</v>
      </c>
      <c r="Z207" s="36">
        <f t="shared" si="18"/>
        <v>3587.021034</v>
      </c>
      <c r="AA207" s="35">
        <f t="shared" si="19"/>
        <v>-0.7328292147</v>
      </c>
      <c r="AB207" s="40">
        <f t="shared" si="20"/>
        <v>0.24</v>
      </c>
      <c r="AC207" s="33">
        <v>7.07</v>
      </c>
      <c r="AD207" s="40">
        <f t="shared" si="21"/>
        <v>0.734</v>
      </c>
      <c r="AE207" s="65">
        <f t="shared" si="22"/>
        <v>0.5295654448</v>
      </c>
      <c r="AF207" s="67">
        <f t="shared" si="23"/>
        <v>-0.3188779737</v>
      </c>
      <c r="AG207" s="68">
        <f t="shared" si="24"/>
        <v>0.438</v>
      </c>
      <c r="AH207" s="33">
        <v>30.02</v>
      </c>
      <c r="AI207" s="34">
        <f t="shared" si="25"/>
        <v>0.975</v>
      </c>
      <c r="AJ207" s="65">
        <f t="shared" si="26"/>
        <v>2.2313519</v>
      </c>
      <c r="AK207" s="33">
        <v>97.71</v>
      </c>
      <c r="AL207" s="34">
        <f t="shared" si="27"/>
        <v>0.963</v>
      </c>
      <c r="AM207" s="65">
        <f t="shared" si="28"/>
        <v>1.086046148</v>
      </c>
      <c r="AN207" s="36">
        <f t="shared" si="29"/>
        <v>9446.844542</v>
      </c>
      <c r="AO207" s="35">
        <f t="shared" si="30"/>
        <v>1.77866537</v>
      </c>
      <c r="AP207" s="69">
        <f t="shared" si="31"/>
        <v>0.989</v>
      </c>
      <c r="AQ207" s="33">
        <v>21.66</v>
      </c>
      <c r="AR207" s="34">
        <f t="shared" si="32"/>
        <v>0.859</v>
      </c>
      <c r="AS207" s="65">
        <f t="shared" si="33"/>
        <v>1.047376345</v>
      </c>
      <c r="AT207" s="42">
        <v>83.56</v>
      </c>
      <c r="AU207" s="34">
        <f t="shared" si="34"/>
        <v>0.96</v>
      </c>
      <c r="AV207" s="65">
        <f t="shared" si="35"/>
        <v>1.552772966</v>
      </c>
      <c r="AW207" s="36">
        <f t="shared" si="36"/>
        <v>7557.518662</v>
      </c>
      <c r="AX207" s="35">
        <f t="shared" si="37"/>
        <v>1.712551721</v>
      </c>
      <c r="AY207" s="69">
        <f t="shared" si="38"/>
        <v>0.966</v>
      </c>
      <c r="AZ207" s="33">
        <v>5.42</v>
      </c>
      <c r="BA207" s="34">
        <f t="shared" si="39"/>
        <v>0.424</v>
      </c>
      <c r="BB207" s="65">
        <f t="shared" si="40"/>
        <v>-0.2695921541</v>
      </c>
      <c r="BC207" s="33">
        <v>63.25</v>
      </c>
      <c r="BD207" s="34">
        <f t="shared" si="41"/>
        <v>0.975</v>
      </c>
      <c r="BE207" s="65">
        <f t="shared" si="42"/>
        <v>1.718135921</v>
      </c>
      <c r="BF207" s="36">
        <f t="shared" si="43"/>
        <v>4483.355331</v>
      </c>
      <c r="BG207" s="35">
        <f t="shared" si="44"/>
        <v>1.036469016</v>
      </c>
      <c r="BH207" s="69">
        <f t="shared" si="45"/>
        <v>0.867</v>
      </c>
      <c r="BI207" s="33">
        <v>8.26</v>
      </c>
      <c r="BJ207" s="34">
        <f t="shared" si="46"/>
        <v>0.562</v>
      </c>
      <c r="BK207" s="65">
        <f t="shared" si="47"/>
        <v>0.1121143574</v>
      </c>
      <c r="BL207" s="33">
        <v>77.08</v>
      </c>
      <c r="BM207" s="34">
        <f t="shared" si="48"/>
        <v>0.907</v>
      </c>
      <c r="BN207" s="65">
        <f t="shared" si="49"/>
        <v>1.318043687</v>
      </c>
      <c r="BO207" s="36">
        <f t="shared" si="50"/>
        <v>6247.560643</v>
      </c>
      <c r="BP207" s="35">
        <f t="shared" si="51"/>
        <v>0.8883414669</v>
      </c>
      <c r="BQ207" s="69">
        <f t="shared" si="52"/>
        <v>0.811</v>
      </c>
      <c r="BR207" s="70">
        <f t="shared" si="53"/>
        <v>5.416027574</v>
      </c>
      <c r="BS207" s="71">
        <f t="shared" si="54"/>
        <v>0.975</v>
      </c>
      <c r="BT207" s="45"/>
    </row>
    <row r="208">
      <c r="A208" s="28">
        <v>2025.0</v>
      </c>
      <c r="B208" s="29" t="s">
        <v>281</v>
      </c>
      <c r="C208" s="29" t="s">
        <v>13</v>
      </c>
      <c r="D208" s="30">
        <f t="array" ref="D208">INDEX(
  TP!C:C,
  MATCH(
    1,
    (TP!A:A = A208) * (TP!B:B = C208),
    0
  )
)
</f>
        <v>58.96</v>
      </c>
      <c r="E208" s="64">
        <f t="shared" si="63"/>
        <v>1.097382893</v>
      </c>
      <c r="F208" s="32">
        <f t="shared" si="2"/>
        <v>0.579</v>
      </c>
      <c r="G208" s="33">
        <v>2.46</v>
      </c>
      <c r="H208" s="34">
        <f t="shared" si="3"/>
        <v>0.006</v>
      </c>
      <c r="I208" s="65">
        <f t="shared" si="4"/>
        <v>-2.083015275</v>
      </c>
      <c r="J208" s="66">
        <f t="shared" si="55"/>
        <v>3.207123156</v>
      </c>
      <c r="K208" s="34">
        <f t="shared" si="6"/>
        <v>0.048</v>
      </c>
      <c r="L208" s="65">
        <f t="shared" si="7"/>
        <v>-1.451313565</v>
      </c>
      <c r="M208" s="33">
        <v>55.17</v>
      </c>
      <c r="N208" s="34">
        <f t="shared" si="8"/>
        <v>0.031</v>
      </c>
      <c r="O208" s="65">
        <f t="shared" si="9"/>
        <v>-1.88616275</v>
      </c>
      <c r="P208" s="36">
        <f t="shared" si="10"/>
        <v>3353.278527</v>
      </c>
      <c r="Q208" s="65">
        <f t="shared" si="11"/>
        <v>-2.125619979</v>
      </c>
      <c r="R208" s="40">
        <f t="shared" si="12"/>
        <v>0.017</v>
      </c>
      <c r="S208" s="33">
        <v>3.47</v>
      </c>
      <c r="T208" s="66">
        <f t="shared" si="13"/>
        <v>4.523868841</v>
      </c>
      <c r="U208" s="34">
        <f t="shared" si="14"/>
        <v>0.757</v>
      </c>
      <c r="V208" s="65">
        <f t="shared" si="15"/>
        <v>-0.2927392727</v>
      </c>
      <c r="W208" s="33">
        <v>70.73</v>
      </c>
      <c r="X208" s="34">
        <f t="shared" si="16"/>
        <v>0.927</v>
      </c>
      <c r="Y208" s="65">
        <f t="shared" si="17"/>
        <v>1.383101971</v>
      </c>
      <c r="Z208" s="36">
        <f t="shared" si="18"/>
        <v>5844.551247</v>
      </c>
      <c r="AA208" s="35">
        <f t="shared" si="19"/>
        <v>1.332583428</v>
      </c>
      <c r="AB208" s="40">
        <f t="shared" si="20"/>
        <v>0.895</v>
      </c>
      <c r="AC208" s="33">
        <v>7.91</v>
      </c>
      <c r="AD208" s="40">
        <f t="shared" si="21"/>
        <v>0.881</v>
      </c>
      <c r="AE208" s="65">
        <f t="shared" si="22"/>
        <v>1.202208524</v>
      </c>
      <c r="AF208" s="67">
        <f t="shared" si="23"/>
        <v>0.4091719723</v>
      </c>
      <c r="AG208" s="68">
        <f t="shared" si="24"/>
        <v>0.568</v>
      </c>
      <c r="AH208" s="33">
        <v>28.47</v>
      </c>
      <c r="AI208" s="34">
        <f t="shared" si="25"/>
        <v>0.952</v>
      </c>
      <c r="AJ208" s="65">
        <f t="shared" si="26"/>
        <v>1.932068448</v>
      </c>
      <c r="AK208" s="33">
        <v>96.43</v>
      </c>
      <c r="AL208" s="34">
        <f t="shared" si="27"/>
        <v>0.78</v>
      </c>
      <c r="AM208" s="65">
        <f t="shared" si="28"/>
        <v>0.7073721079</v>
      </c>
      <c r="AN208" s="36">
        <f t="shared" si="29"/>
        <v>9183.950694</v>
      </c>
      <c r="AO208" s="35">
        <f t="shared" si="30"/>
        <v>1.498799789</v>
      </c>
      <c r="AP208" s="69">
        <f t="shared" si="31"/>
        <v>0.952</v>
      </c>
      <c r="AQ208" s="33">
        <v>17.37</v>
      </c>
      <c r="AR208" s="34">
        <f t="shared" si="32"/>
        <v>0.412</v>
      </c>
      <c r="AS208" s="65">
        <f t="shared" si="33"/>
        <v>-0.2268091107</v>
      </c>
      <c r="AT208" s="33">
        <v>73.17</v>
      </c>
      <c r="AU208" s="34">
        <f t="shared" si="34"/>
        <v>0.373</v>
      </c>
      <c r="AV208" s="65">
        <f t="shared" si="35"/>
        <v>-0.22163984</v>
      </c>
      <c r="AW208" s="36">
        <f t="shared" si="36"/>
        <v>6172.709502</v>
      </c>
      <c r="AX208" s="35">
        <f t="shared" si="37"/>
        <v>-0.2417426472</v>
      </c>
      <c r="AY208" s="69">
        <f t="shared" si="38"/>
        <v>0.393</v>
      </c>
      <c r="AZ208" s="33">
        <v>6.02</v>
      </c>
      <c r="BA208" s="34">
        <f t="shared" si="39"/>
        <v>0.537</v>
      </c>
      <c r="BB208" s="65">
        <f t="shared" si="40"/>
        <v>0.04673643524</v>
      </c>
      <c r="BC208" s="33">
        <v>56.34</v>
      </c>
      <c r="BD208" s="34">
        <f t="shared" si="41"/>
        <v>0.768</v>
      </c>
      <c r="BE208" s="65">
        <f t="shared" si="42"/>
        <v>0.7730253533</v>
      </c>
      <c r="BF208" s="36">
        <f t="shared" si="43"/>
        <v>4185.44355</v>
      </c>
      <c r="BG208" s="35">
        <f t="shared" si="44"/>
        <v>0.6538291469</v>
      </c>
      <c r="BH208" s="69">
        <f t="shared" si="45"/>
        <v>0.729</v>
      </c>
      <c r="BI208" s="33">
        <v>7.03</v>
      </c>
      <c r="BJ208" s="34">
        <f t="shared" si="46"/>
        <v>0.291</v>
      </c>
      <c r="BK208" s="65">
        <f t="shared" si="47"/>
        <v>-0.574969631</v>
      </c>
      <c r="BL208" s="33">
        <v>57.83</v>
      </c>
      <c r="BM208" s="34">
        <f t="shared" si="48"/>
        <v>0.054</v>
      </c>
      <c r="BN208" s="65">
        <f t="shared" si="49"/>
        <v>-1.60529322</v>
      </c>
      <c r="BO208" s="36">
        <f t="shared" si="50"/>
        <v>4387.148068</v>
      </c>
      <c r="BP208" s="35">
        <f t="shared" si="51"/>
        <v>-1.222675368</v>
      </c>
      <c r="BQ208" s="69">
        <f t="shared" si="52"/>
        <v>0.107</v>
      </c>
      <c r="BR208" s="70">
        <f t="shared" si="53"/>
        <v>0.6882109207</v>
      </c>
      <c r="BS208" s="71">
        <f t="shared" si="54"/>
        <v>0.582</v>
      </c>
    </row>
    <row r="209">
      <c r="A209" s="28">
        <v>2022.0</v>
      </c>
      <c r="B209" s="29" t="s">
        <v>282</v>
      </c>
      <c r="C209" s="29" t="s">
        <v>30</v>
      </c>
      <c r="D209" s="30">
        <f t="array" ref="D209">INDEX(
  TP!C:C,
  MATCH(
    1,
    (TP!A:A = A209) * (TP!B:B = C209),
    0
  )
)
</f>
        <v>45.81</v>
      </c>
      <c r="E209" s="64">
        <f t="shared" si="63"/>
        <v>-3.321745447</v>
      </c>
      <c r="F209" s="32">
        <f t="shared" si="2"/>
        <v>0.189</v>
      </c>
      <c r="G209" s="33">
        <v>6.79</v>
      </c>
      <c r="H209" s="34">
        <f t="shared" si="3"/>
        <v>0.847</v>
      </c>
      <c r="I209" s="65">
        <f t="shared" si="4"/>
        <v>1.046383486</v>
      </c>
      <c r="J209" s="66">
        <f t="shared" si="55"/>
        <v>5.801323922</v>
      </c>
      <c r="K209" s="34">
        <f t="shared" si="6"/>
        <v>0.691</v>
      </c>
      <c r="L209" s="65">
        <f t="shared" si="7"/>
        <v>0.3494586572</v>
      </c>
      <c r="M209" s="33">
        <v>68.75</v>
      </c>
      <c r="N209" s="34">
        <f t="shared" si="8"/>
        <v>0.703</v>
      </c>
      <c r="O209" s="65">
        <f t="shared" si="9"/>
        <v>0.4875739595</v>
      </c>
      <c r="P209" s="36">
        <f t="shared" si="10"/>
        <v>5575.682488</v>
      </c>
      <c r="Q209" s="65">
        <f t="shared" si="11"/>
        <v>0.6684962168</v>
      </c>
      <c r="R209" s="40">
        <f t="shared" si="12"/>
        <v>0.766</v>
      </c>
      <c r="S209" s="33">
        <v>3.06</v>
      </c>
      <c r="T209" s="66">
        <f t="shared" si="13"/>
        <v>2.61444053</v>
      </c>
      <c r="U209" s="34">
        <f t="shared" si="14"/>
        <v>0.155</v>
      </c>
      <c r="V209" s="65">
        <f t="shared" si="15"/>
        <v>-0.6552697003</v>
      </c>
      <c r="W209" s="33">
        <v>52.78</v>
      </c>
      <c r="X209" s="34">
        <f t="shared" si="16"/>
        <v>0.268</v>
      </c>
      <c r="Y209" s="65">
        <f t="shared" si="17"/>
        <v>-0.6771793733</v>
      </c>
      <c r="Z209" s="36">
        <f t="shared" si="18"/>
        <v>3278.964782</v>
      </c>
      <c r="AA209" s="35">
        <f t="shared" si="19"/>
        <v>-1.014669642</v>
      </c>
      <c r="AB209" s="40">
        <f t="shared" si="20"/>
        <v>0.169</v>
      </c>
      <c r="AC209" s="33">
        <v>11.03</v>
      </c>
      <c r="AD209" s="40">
        <f t="shared" si="21"/>
        <v>1</v>
      </c>
      <c r="AE209" s="65">
        <f t="shared" si="22"/>
        <v>3.700597102</v>
      </c>
      <c r="AF209" s="67">
        <f t="shared" si="23"/>
        <v>3.354423678</v>
      </c>
      <c r="AG209" s="68">
        <f t="shared" si="24"/>
        <v>0.966</v>
      </c>
      <c r="AH209" s="33">
        <v>9.25</v>
      </c>
      <c r="AI209" s="34">
        <f t="shared" si="25"/>
        <v>0.031</v>
      </c>
      <c r="AJ209" s="65">
        <f t="shared" si="26"/>
        <v>-1.779046355</v>
      </c>
      <c r="AK209" s="33">
        <v>89.91</v>
      </c>
      <c r="AL209" s="34">
        <f t="shared" si="27"/>
        <v>0.102</v>
      </c>
      <c r="AM209" s="65">
        <f t="shared" si="28"/>
        <v>-1.221498786</v>
      </c>
      <c r="AN209" s="36">
        <f t="shared" si="29"/>
        <v>5890.114406</v>
      </c>
      <c r="AO209" s="35">
        <f t="shared" si="30"/>
        <v>-2.007677865</v>
      </c>
      <c r="AP209" s="69">
        <f t="shared" si="31"/>
        <v>0.042</v>
      </c>
      <c r="AQ209" s="33">
        <v>15.54</v>
      </c>
      <c r="AR209" s="34">
        <f t="shared" si="32"/>
        <v>0.223</v>
      </c>
      <c r="AS209" s="65">
        <f t="shared" si="33"/>
        <v>-0.7703427666</v>
      </c>
      <c r="AT209" s="42">
        <v>64.48</v>
      </c>
      <c r="AU209" s="34">
        <f t="shared" si="34"/>
        <v>0.062</v>
      </c>
      <c r="AV209" s="65">
        <f t="shared" si="35"/>
        <v>-1.705725238</v>
      </c>
      <c r="AW209" s="36">
        <f t="shared" si="36"/>
        <v>5243.501826</v>
      </c>
      <c r="AX209" s="35">
        <f t="shared" si="37"/>
        <v>-1.553075199</v>
      </c>
      <c r="AY209" s="69">
        <f t="shared" si="38"/>
        <v>0.062</v>
      </c>
      <c r="AZ209" s="33">
        <v>4.33</v>
      </c>
      <c r="BA209" s="34">
        <f t="shared" si="39"/>
        <v>0.223</v>
      </c>
      <c r="BB209" s="65">
        <f t="shared" si="40"/>
        <v>-0.8442557581</v>
      </c>
      <c r="BC209" s="33">
        <v>39.22</v>
      </c>
      <c r="BD209" s="34">
        <f t="shared" si="41"/>
        <v>0.062</v>
      </c>
      <c r="BE209" s="65">
        <f t="shared" si="42"/>
        <v>-1.568551046</v>
      </c>
      <c r="BF209" s="36">
        <f t="shared" si="43"/>
        <v>2501.844258</v>
      </c>
      <c r="BG209" s="35">
        <f t="shared" si="44"/>
        <v>-1.508596965</v>
      </c>
      <c r="BH209" s="69">
        <f t="shared" si="45"/>
        <v>0.065</v>
      </c>
      <c r="BI209" s="33">
        <v>6.71</v>
      </c>
      <c r="BJ209" s="34">
        <f t="shared" si="46"/>
        <v>0.232</v>
      </c>
      <c r="BK209" s="65">
        <f t="shared" si="47"/>
        <v>-0.7537231889</v>
      </c>
      <c r="BL209" s="33">
        <v>54.43</v>
      </c>
      <c r="BM209" s="34">
        <f t="shared" si="48"/>
        <v>0.014</v>
      </c>
      <c r="BN209" s="65">
        <f t="shared" si="49"/>
        <v>-2.121622856</v>
      </c>
      <c r="BO209" s="36">
        <f t="shared" si="50"/>
        <v>4048.607034</v>
      </c>
      <c r="BP209" s="35">
        <f t="shared" si="51"/>
        <v>-1.606819096</v>
      </c>
      <c r="BQ209" s="69">
        <f t="shared" si="52"/>
        <v>0.059</v>
      </c>
      <c r="BR209" s="70">
        <f t="shared" si="53"/>
        <v>-6.676169125</v>
      </c>
      <c r="BS209" s="71">
        <f t="shared" si="54"/>
        <v>0.028</v>
      </c>
    </row>
    <row r="210">
      <c r="A210" s="28">
        <v>2022.0</v>
      </c>
      <c r="B210" s="29" t="s">
        <v>283</v>
      </c>
      <c r="C210" s="29" t="s">
        <v>30</v>
      </c>
      <c r="D210" s="30">
        <f t="array" ref="D210">INDEX(
  TP!C:C,
  MATCH(
    1,
    (TP!A:A = A210) * (TP!B:B = C210),
    0
  )
)
</f>
        <v>45.81</v>
      </c>
      <c r="E210" s="64">
        <f t="shared" si="63"/>
        <v>-3.520977</v>
      </c>
      <c r="F210" s="32">
        <f t="shared" si="2"/>
        <v>0.181</v>
      </c>
      <c r="G210" s="33">
        <v>7.48</v>
      </c>
      <c r="H210" s="34">
        <f t="shared" si="3"/>
        <v>0.929</v>
      </c>
      <c r="I210" s="65">
        <f t="shared" si="4"/>
        <v>1.545063658</v>
      </c>
      <c r="J210" s="66">
        <f t="shared" si="55"/>
        <v>6.390854629</v>
      </c>
      <c r="K210" s="34">
        <f t="shared" si="6"/>
        <v>0.776</v>
      </c>
      <c r="L210" s="65">
        <f t="shared" si="7"/>
        <v>0.7586831616</v>
      </c>
      <c r="M210" s="33">
        <v>64.91</v>
      </c>
      <c r="N210" s="34">
        <f t="shared" si="8"/>
        <v>0.412</v>
      </c>
      <c r="O210" s="65">
        <f t="shared" si="9"/>
        <v>-0.1836446681</v>
      </c>
      <c r="P210" s="36">
        <f t="shared" si="10"/>
        <v>5492.513062</v>
      </c>
      <c r="Q210" s="65">
        <f t="shared" si="11"/>
        <v>0.5639314995</v>
      </c>
      <c r="R210" s="40">
        <f t="shared" si="12"/>
        <v>0.74</v>
      </c>
      <c r="S210" s="33">
        <v>3.8</v>
      </c>
      <c r="T210" s="66">
        <f t="shared" si="13"/>
        <v>3.246690854</v>
      </c>
      <c r="U210" s="34">
        <f t="shared" si="14"/>
        <v>0.328</v>
      </c>
      <c r="V210" s="65">
        <f t="shared" si="15"/>
        <v>-0.0009464896081</v>
      </c>
      <c r="W210" s="33">
        <v>56.9</v>
      </c>
      <c r="X210" s="34">
        <f t="shared" si="16"/>
        <v>0.404</v>
      </c>
      <c r="Y210" s="65">
        <f t="shared" si="17"/>
        <v>-0.2042902848</v>
      </c>
      <c r="Z210" s="36">
        <f t="shared" si="18"/>
        <v>3978.397072</v>
      </c>
      <c r="AA210" s="35">
        <f t="shared" si="19"/>
        <v>-0.3747595814</v>
      </c>
      <c r="AB210" s="40">
        <f t="shared" si="20"/>
        <v>0.356</v>
      </c>
      <c r="AC210" s="33">
        <v>7.31</v>
      </c>
      <c r="AD210" s="40">
        <f t="shared" si="21"/>
        <v>0.782</v>
      </c>
      <c r="AE210" s="65">
        <f t="shared" si="22"/>
        <v>0.7217491816</v>
      </c>
      <c r="AF210" s="67">
        <f t="shared" si="23"/>
        <v>0.9109210997</v>
      </c>
      <c r="AG210" s="68">
        <f t="shared" si="24"/>
        <v>0.669</v>
      </c>
      <c r="AH210" s="33">
        <v>11.55</v>
      </c>
      <c r="AI210" s="34">
        <f t="shared" si="25"/>
        <v>0.071</v>
      </c>
      <c r="AJ210" s="65">
        <f t="shared" si="26"/>
        <v>-1.33494833</v>
      </c>
      <c r="AK210" s="33">
        <v>93.75</v>
      </c>
      <c r="AL210" s="34">
        <f t="shared" si="27"/>
        <v>0.35</v>
      </c>
      <c r="AM210" s="65">
        <f t="shared" si="28"/>
        <v>-0.08547666448</v>
      </c>
      <c r="AN210" s="36">
        <f t="shared" si="29"/>
        <v>6675.923763</v>
      </c>
      <c r="AO210" s="35">
        <f t="shared" si="30"/>
        <v>-1.171138733</v>
      </c>
      <c r="AP210" s="69">
        <f t="shared" si="31"/>
        <v>0.096</v>
      </c>
      <c r="AQ210" s="33">
        <v>15.35</v>
      </c>
      <c r="AR210" s="34">
        <f t="shared" si="32"/>
        <v>0.198</v>
      </c>
      <c r="AS210" s="65">
        <f t="shared" si="33"/>
        <v>-0.8267752227</v>
      </c>
      <c r="AT210" s="42">
        <v>70.94</v>
      </c>
      <c r="AU210" s="34">
        <f t="shared" si="34"/>
        <v>0.249</v>
      </c>
      <c r="AV210" s="65">
        <f t="shared" si="35"/>
        <v>-0.6024810871</v>
      </c>
      <c r="AW210" s="36">
        <f t="shared" si="36"/>
        <v>5745.07267</v>
      </c>
      <c r="AX210" s="35">
        <f t="shared" si="37"/>
        <v>-0.8452397047</v>
      </c>
      <c r="AY210" s="69">
        <f t="shared" si="38"/>
        <v>0.169</v>
      </c>
      <c r="AZ210" s="33">
        <v>4.0</v>
      </c>
      <c r="BA210" s="34">
        <f t="shared" si="39"/>
        <v>0.15</v>
      </c>
      <c r="BB210" s="65">
        <f t="shared" si="40"/>
        <v>-1.018236482</v>
      </c>
      <c r="BC210" s="33">
        <v>47.54</v>
      </c>
      <c r="BD210" s="34">
        <f t="shared" si="41"/>
        <v>0.333</v>
      </c>
      <c r="BE210" s="65">
        <f t="shared" si="42"/>
        <v>-0.4305886836</v>
      </c>
      <c r="BF210" s="36">
        <f t="shared" si="43"/>
        <v>2916.74846</v>
      </c>
      <c r="BG210" s="35">
        <f t="shared" si="44"/>
        <v>-0.9756912532</v>
      </c>
      <c r="BH210" s="69">
        <f t="shared" si="45"/>
        <v>0.167</v>
      </c>
      <c r="BI210" s="33">
        <v>5.97</v>
      </c>
      <c r="BJ210" s="34">
        <f t="shared" si="46"/>
        <v>0.107</v>
      </c>
      <c r="BK210" s="65">
        <f t="shared" si="47"/>
        <v>-1.167090792</v>
      </c>
      <c r="BL210" s="33">
        <v>59.34</v>
      </c>
      <c r="BM210" s="34">
        <f t="shared" si="48"/>
        <v>0.09</v>
      </c>
      <c r="BN210" s="65">
        <f t="shared" si="49"/>
        <v>-1.375982118</v>
      </c>
      <c r="BO210" s="36">
        <f t="shared" si="50"/>
        <v>4195.773825</v>
      </c>
      <c r="BP210" s="35">
        <f t="shared" si="51"/>
        <v>-1.439828409</v>
      </c>
      <c r="BQ210" s="69">
        <f t="shared" si="52"/>
        <v>0.079</v>
      </c>
      <c r="BR210" s="70">
        <f t="shared" si="53"/>
        <v>-4.4318981</v>
      </c>
      <c r="BS210" s="71">
        <f t="shared" si="54"/>
        <v>0.079</v>
      </c>
      <c r="BT210" s="45"/>
    </row>
    <row r="211">
      <c r="A211" s="28">
        <v>2022.0</v>
      </c>
      <c r="B211" s="29" t="s">
        <v>284</v>
      </c>
      <c r="C211" s="29" t="s">
        <v>30</v>
      </c>
      <c r="D211" s="30">
        <f t="array" ref="D211">INDEX(
  TP!C:C,
  MATCH(
    1,
    (TP!A:A = A211) * (TP!B:B = C211),
    0
  )
)
</f>
        <v>45.81</v>
      </c>
      <c r="E211" s="64">
        <f t="shared" si="63"/>
        <v>-3.724686275</v>
      </c>
      <c r="F211" s="32">
        <f t="shared" si="2"/>
        <v>0.167</v>
      </c>
      <c r="G211" s="33">
        <v>6.6</v>
      </c>
      <c r="H211" s="34">
        <f t="shared" si="3"/>
        <v>0.816</v>
      </c>
      <c r="I211" s="65">
        <f t="shared" si="4"/>
        <v>0.9090657574</v>
      </c>
      <c r="J211" s="66">
        <f t="shared" si="55"/>
        <v>5.638989379</v>
      </c>
      <c r="K211" s="34">
        <f t="shared" si="6"/>
        <v>0.643</v>
      </c>
      <c r="L211" s="65">
        <f t="shared" si="7"/>
        <v>0.2367736487</v>
      </c>
      <c r="M211" s="33">
        <v>60.91</v>
      </c>
      <c r="N211" s="34">
        <f t="shared" si="8"/>
        <v>0.175</v>
      </c>
      <c r="O211" s="65">
        <f t="shared" si="9"/>
        <v>-0.8828307385</v>
      </c>
      <c r="P211" s="36">
        <f t="shared" si="10"/>
        <v>4877.605006</v>
      </c>
      <c r="Q211" s="65">
        <f t="shared" si="11"/>
        <v>-0.2091613259</v>
      </c>
      <c r="R211" s="40">
        <f t="shared" si="12"/>
        <v>0.415</v>
      </c>
      <c r="S211" s="33">
        <v>3.84</v>
      </c>
      <c r="T211" s="66">
        <f t="shared" si="13"/>
        <v>3.280866548</v>
      </c>
      <c r="U211" s="34">
        <f t="shared" si="14"/>
        <v>0.342</v>
      </c>
      <c r="V211" s="65">
        <f t="shared" si="15"/>
        <v>0.03442233259</v>
      </c>
      <c r="W211" s="33">
        <v>50.0</v>
      </c>
      <c r="X211" s="34">
        <f t="shared" si="16"/>
        <v>0.133</v>
      </c>
      <c r="Y211" s="65">
        <f t="shared" si="17"/>
        <v>-0.9962647291</v>
      </c>
      <c r="Z211" s="36">
        <f t="shared" si="18"/>
        <v>3515.331979</v>
      </c>
      <c r="AA211" s="35">
        <f t="shared" si="19"/>
        <v>-0.7984174763</v>
      </c>
      <c r="AB211" s="40">
        <f t="shared" si="20"/>
        <v>0.22</v>
      </c>
      <c r="AC211" s="33">
        <v>7.56</v>
      </c>
      <c r="AD211" s="40">
        <f t="shared" si="21"/>
        <v>0.833</v>
      </c>
      <c r="AE211" s="65">
        <f t="shared" si="22"/>
        <v>0.9219405741</v>
      </c>
      <c r="AF211" s="67">
        <f t="shared" si="23"/>
        <v>-0.08563822805</v>
      </c>
      <c r="AG211" s="68">
        <f t="shared" si="24"/>
        <v>0.48</v>
      </c>
      <c r="AH211" s="33">
        <v>9.83</v>
      </c>
      <c r="AI211" s="34">
        <f t="shared" si="25"/>
        <v>0.045</v>
      </c>
      <c r="AJ211" s="65">
        <f t="shared" si="26"/>
        <v>-1.667056419</v>
      </c>
      <c r="AK211" s="33">
        <v>85.98</v>
      </c>
      <c r="AL211" s="34">
        <f t="shared" si="27"/>
        <v>0.028</v>
      </c>
      <c r="AM211" s="65">
        <f t="shared" si="28"/>
        <v>-2.384146426</v>
      </c>
      <c r="AN211" s="36">
        <f t="shared" si="29"/>
        <v>5765.872998</v>
      </c>
      <c r="AO211" s="35">
        <f t="shared" si="30"/>
        <v>-2.13993997</v>
      </c>
      <c r="AP211" s="69">
        <f t="shared" si="31"/>
        <v>0.037</v>
      </c>
      <c r="AQ211" s="33">
        <v>21.11</v>
      </c>
      <c r="AR211" s="34">
        <f t="shared" si="32"/>
        <v>0.825</v>
      </c>
      <c r="AS211" s="65">
        <f t="shared" si="33"/>
        <v>0.8840192352</v>
      </c>
      <c r="AT211" s="42">
        <v>56.25</v>
      </c>
      <c r="AU211" s="34">
        <f t="shared" si="34"/>
        <v>0.003</v>
      </c>
      <c r="AV211" s="65">
        <f t="shared" si="35"/>
        <v>-3.111251455</v>
      </c>
      <c r="AW211" s="36">
        <f t="shared" si="36"/>
        <v>5047.428834</v>
      </c>
      <c r="AX211" s="35">
        <f t="shared" si="37"/>
        <v>-1.829780722</v>
      </c>
      <c r="AY211" s="69">
        <f t="shared" si="38"/>
        <v>0.048</v>
      </c>
      <c r="AZ211" s="33">
        <v>10.19</v>
      </c>
      <c r="BA211" s="34">
        <f t="shared" si="39"/>
        <v>0.977</v>
      </c>
      <c r="BB211" s="65">
        <f t="shared" si="40"/>
        <v>2.245220131</v>
      </c>
      <c r="BC211" s="33">
        <v>44.71</v>
      </c>
      <c r="BD211" s="34">
        <f t="shared" si="41"/>
        <v>0.192</v>
      </c>
      <c r="BE211" s="65">
        <f t="shared" si="42"/>
        <v>-0.8176600159</v>
      </c>
      <c r="BF211" s="36">
        <f t="shared" si="43"/>
        <v>4116.148815</v>
      </c>
      <c r="BG211" s="35">
        <f t="shared" si="44"/>
        <v>0.5648265287</v>
      </c>
      <c r="BH211" s="69">
        <f t="shared" si="45"/>
        <v>0.698</v>
      </c>
      <c r="BI211" s="33">
        <v>9.29</v>
      </c>
      <c r="BJ211" s="34">
        <f t="shared" si="46"/>
        <v>0.743</v>
      </c>
      <c r="BK211" s="65">
        <f t="shared" si="47"/>
        <v>0.6874773721</v>
      </c>
      <c r="BL211" s="33">
        <v>61.94</v>
      </c>
      <c r="BM211" s="34">
        <f t="shared" si="48"/>
        <v>0.169</v>
      </c>
      <c r="BN211" s="65">
        <f t="shared" si="49"/>
        <v>-0.981141808</v>
      </c>
      <c r="BO211" s="36">
        <f t="shared" si="50"/>
        <v>5258.319614</v>
      </c>
      <c r="BP211" s="35">
        <f t="shared" si="51"/>
        <v>-0.2341538832</v>
      </c>
      <c r="BQ211" s="69">
        <f t="shared" si="52"/>
        <v>0.407</v>
      </c>
      <c r="BR211" s="70">
        <f t="shared" si="53"/>
        <v>-3.639048047</v>
      </c>
      <c r="BS211" s="71">
        <f t="shared" si="54"/>
        <v>0.127</v>
      </c>
      <c r="BT211" s="45"/>
    </row>
    <row r="212">
      <c r="A212" s="28">
        <v>2022.0</v>
      </c>
      <c r="B212" s="29" t="s">
        <v>285</v>
      </c>
      <c r="C212" s="29" t="s">
        <v>30</v>
      </c>
      <c r="D212" s="30">
        <f t="array" ref="D212">INDEX(
  TP!C:C,
  MATCH(
    1,
    (TP!A:A = A212) * (TP!B:B = C212),
    0
  )
)
</f>
        <v>45.81</v>
      </c>
      <c r="E212" s="64">
        <f t="shared" si="63"/>
        <v>-5.603786642</v>
      </c>
      <c r="F212" s="32">
        <f t="shared" si="2"/>
        <v>0.068</v>
      </c>
      <c r="G212" s="33">
        <v>7.23</v>
      </c>
      <c r="H212" s="34">
        <f t="shared" si="3"/>
        <v>0.904</v>
      </c>
      <c r="I212" s="65">
        <f t="shared" si="4"/>
        <v>1.364382436</v>
      </c>
      <c r="J212" s="66">
        <f t="shared" si="55"/>
        <v>6.177256547</v>
      </c>
      <c r="K212" s="34">
        <f t="shared" si="6"/>
        <v>0.754</v>
      </c>
      <c r="L212" s="65">
        <f t="shared" si="7"/>
        <v>0.6104134136</v>
      </c>
      <c r="M212" s="33">
        <v>61.61</v>
      </c>
      <c r="N212" s="34">
        <f t="shared" si="8"/>
        <v>0.212</v>
      </c>
      <c r="O212" s="65">
        <f t="shared" si="9"/>
        <v>-0.7604731762</v>
      </c>
      <c r="P212" s="36">
        <f t="shared" si="10"/>
        <v>5136.84238</v>
      </c>
      <c r="Q212" s="65">
        <f t="shared" si="11"/>
        <v>0.1167647242</v>
      </c>
      <c r="R212" s="40">
        <f t="shared" si="12"/>
        <v>0.54</v>
      </c>
      <c r="S212" s="33">
        <v>4.39</v>
      </c>
      <c r="T212" s="66">
        <f t="shared" si="13"/>
        <v>3.750782329</v>
      </c>
      <c r="U212" s="34">
        <f t="shared" si="14"/>
        <v>0.52</v>
      </c>
      <c r="V212" s="65">
        <f t="shared" si="15"/>
        <v>0.5207436378</v>
      </c>
      <c r="W212" s="33">
        <v>57.35</v>
      </c>
      <c r="X212" s="34">
        <f t="shared" si="16"/>
        <v>0.421</v>
      </c>
      <c r="Y212" s="65">
        <f t="shared" si="17"/>
        <v>-0.1526397776</v>
      </c>
      <c r="Z212" s="36">
        <f t="shared" si="18"/>
        <v>4320.883833</v>
      </c>
      <c r="AA212" s="35">
        <f t="shared" si="19"/>
        <v>-0.06141870857</v>
      </c>
      <c r="AB212" s="40">
        <f t="shared" si="20"/>
        <v>0.469</v>
      </c>
      <c r="AC212" s="33">
        <v>8.81</v>
      </c>
      <c r="AD212" s="40">
        <f t="shared" si="21"/>
        <v>0.958</v>
      </c>
      <c r="AE212" s="65">
        <f t="shared" si="22"/>
        <v>1.922897537</v>
      </c>
      <c r="AF212" s="67">
        <f t="shared" si="23"/>
        <v>1.978243552</v>
      </c>
      <c r="AG212" s="68">
        <f t="shared" si="24"/>
        <v>0.859</v>
      </c>
      <c r="AH212" s="33">
        <v>9.42</v>
      </c>
      <c r="AI212" s="34">
        <f t="shared" si="25"/>
        <v>0.04</v>
      </c>
      <c r="AJ212" s="65">
        <f t="shared" si="26"/>
        <v>-1.746221719</v>
      </c>
      <c r="AK212" s="33">
        <v>86.3</v>
      </c>
      <c r="AL212" s="34">
        <f t="shared" si="27"/>
        <v>0.037</v>
      </c>
      <c r="AM212" s="65">
        <f t="shared" si="28"/>
        <v>-2.289477916</v>
      </c>
      <c r="AN212" s="36">
        <f t="shared" si="29"/>
        <v>5693.578976</v>
      </c>
      <c r="AO212" s="35">
        <f t="shared" si="30"/>
        <v>-2.216901103</v>
      </c>
      <c r="AP212" s="69">
        <f t="shared" si="31"/>
        <v>0.034</v>
      </c>
      <c r="AQ212" s="33">
        <v>13.35</v>
      </c>
      <c r="AR212" s="34">
        <f t="shared" si="32"/>
        <v>0.068</v>
      </c>
      <c r="AS212" s="65">
        <f t="shared" si="33"/>
        <v>-1.420801076</v>
      </c>
      <c r="AT212" s="42">
        <v>55.56</v>
      </c>
      <c r="AU212" s="34">
        <f t="shared" si="34"/>
        <v>0</v>
      </c>
      <c r="AV212" s="65">
        <f t="shared" si="35"/>
        <v>-3.229090226</v>
      </c>
      <c r="AW212" s="36">
        <f t="shared" si="36"/>
        <v>4289.416405</v>
      </c>
      <c r="AX212" s="35">
        <f t="shared" si="37"/>
        <v>-2.899516152</v>
      </c>
      <c r="AY212" s="69">
        <f t="shared" si="38"/>
        <v>0.003</v>
      </c>
      <c r="AZ212" s="33">
        <v>6.0</v>
      </c>
      <c r="BA212" s="34">
        <f t="shared" si="39"/>
        <v>0.531</v>
      </c>
      <c r="BB212" s="65">
        <f t="shared" si="40"/>
        <v>0.03619214893</v>
      </c>
      <c r="BC212" s="33">
        <v>40.86</v>
      </c>
      <c r="BD212" s="34">
        <f t="shared" si="41"/>
        <v>0.102</v>
      </c>
      <c r="BE212" s="65">
        <f t="shared" si="42"/>
        <v>-1.344241157</v>
      </c>
      <c r="BF212" s="36">
        <f t="shared" si="43"/>
        <v>3031.005454</v>
      </c>
      <c r="BG212" s="35">
        <f t="shared" si="44"/>
        <v>-0.8289388114</v>
      </c>
      <c r="BH212" s="69">
        <f t="shared" si="45"/>
        <v>0.198</v>
      </c>
      <c r="BI212" s="33">
        <v>6.45</v>
      </c>
      <c r="BJ212" s="34">
        <f t="shared" si="46"/>
        <v>0.189</v>
      </c>
      <c r="BK212" s="65">
        <f t="shared" si="47"/>
        <v>-0.8989604547</v>
      </c>
      <c r="BL212" s="33">
        <v>55.0</v>
      </c>
      <c r="BM212" s="34">
        <f t="shared" si="48"/>
        <v>0.017</v>
      </c>
      <c r="BN212" s="65">
        <f t="shared" si="49"/>
        <v>-2.035061711</v>
      </c>
      <c r="BO212" s="36">
        <f t="shared" si="50"/>
        <v>4022.29617</v>
      </c>
      <c r="BP212" s="35">
        <f t="shared" si="51"/>
        <v>-1.636674127</v>
      </c>
      <c r="BQ212" s="69">
        <f t="shared" si="52"/>
        <v>0.054</v>
      </c>
      <c r="BR212" s="70">
        <f t="shared" si="53"/>
        <v>-7.582030194</v>
      </c>
      <c r="BS212" s="71">
        <f t="shared" si="54"/>
        <v>0.011</v>
      </c>
    </row>
    <row r="213">
      <c r="A213" s="28">
        <v>2024.0</v>
      </c>
      <c r="B213" s="29" t="s">
        <v>266</v>
      </c>
      <c r="C213" s="29" t="s">
        <v>32</v>
      </c>
      <c r="D213" s="30">
        <f t="array" ref="D213">INDEX(
  TP!C:C,
  MATCH(
    1,
    (TP!A:A = A213) * (TP!B:B = C213),
    0
  )
)
</f>
        <v>46.54</v>
      </c>
      <c r="E213" s="64">
        <f t="shared" si="63"/>
        <v>-1.292072332</v>
      </c>
      <c r="F213" s="32">
        <f t="shared" si="2"/>
        <v>0.376</v>
      </c>
      <c r="G213" s="33">
        <v>4.16</v>
      </c>
      <c r="H213" s="34">
        <f t="shared" si="3"/>
        <v>0.192</v>
      </c>
      <c r="I213" s="65">
        <f t="shared" si="4"/>
        <v>-0.8543829673</v>
      </c>
      <c r="J213" s="66">
        <f t="shared" si="55"/>
        <v>3.658672299</v>
      </c>
      <c r="K213" s="34">
        <f t="shared" si="6"/>
        <v>0.13</v>
      </c>
      <c r="L213" s="65">
        <f t="shared" si="7"/>
        <v>-1.137869376</v>
      </c>
      <c r="M213" s="33">
        <v>66.44</v>
      </c>
      <c r="N213" s="34">
        <f t="shared" si="8"/>
        <v>0.534</v>
      </c>
      <c r="O213" s="65">
        <f t="shared" si="9"/>
        <v>0.08379400385</v>
      </c>
      <c r="P213" s="36">
        <f t="shared" si="10"/>
        <v>4324.827926</v>
      </c>
      <c r="Q213" s="65">
        <f t="shared" si="11"/>
        <v>-0.9041400144</v>
      </c>
      <c r="R213" s="40">
        <f t="shared" si="12"/>
        <v>0.15</v>
      </c>
      <c r="S213" s="33">
        <v>5.18</v>
      </c>
      <c r="T213" s="66">
        <f t="shared" si="13"/>
        <v>4.555750604</v>
      </c>
      <c r="U213" s="34">
        <f t="shared" si="14"/>
        <v>0.763</v>
      </c>
      <c r="V213" s="65">
        <f t="shared" si="15"/>
        <v>1.219277876</v>
      </c>
      <c r="W213" s="33">
        <v>52.2</v>
      </c>
      <c r="X213" s="34">
        <f t="shared" si="16"/>
        <v>0.237</v>
      </c>
      <c r="Y213" s="65">
        <f t="shared" si="17"/>
        <v>-0.7437511381</v>
      </c>
      <c r="Z213" s="36">
        <f t="shared" si="18"/>
        <v>4327.907553</v>
      </c>
      <c r="AA213" s="35">
        <f t="shared" si="19"/>
        <v>-0.05499271267</v>
      </c>
      <c r="AB213" s="40">
        <f t="shared" si="20"/>
        <v>0.472</v>
      </c>
      <c r="AC213" s="33">
        <v>5.44</v>
      </c>
      <c r="AD213" s="40">
        <f t="shared" si="21"/>
        <v>0.22</v>
      </c>
      <c r="AE213" s="65">
        <f t="shared" si="22"/>
        <v>-0.7756824345</v>
      </c>
      <c r="AF213" s="67">
        <f t="shared" si="23"/>
        <v>-1.734815162</v>
      </c>
      <c r="AG213" s="68">
        <f t="shared" si="24"/>
        <v>0.186</v>
      </c>
      <c r="AH213" s="33">
        <v>16.6</v>
      </c>
      <c r="AI213" s="34">
        <f t="shared" si="25"/>
        <v>0.381</v>
      </c>
      <c r="AJ213" s="65">
        <f t="shared" si="26"/>
        <v>-0.3598635352</v>
      </c>
      <c r="AK213" s="33">
        <v>95.37</v>
      </c>
      <c r="AL213" s="34">
        <f t="shared" si="27"/>
        <v>0.571</v>
      </c>
      <c r="AM213" s="65">
        <f t="shared" si="28"/>
        <v>0.3937826681</v>
      </c>
      <c r="AN213" s="36">
        <f t="shared" si="29"/>
        <v>7699.156434</v>
      </c>
      <c r="AO213" s="35">
        <f t="shared" si="30"/>
        <v>-0.08184886405</v>
      </c>
      <c r="AP213" s="69">
        <f t="shared" si="31"/>
        <v>0.435</v>
      </c>
      <c r="AQ213" s="33">
        <v>19.22</v>
      </c>
      <c r="AR213" s="34">
        <f t="shared" si="32"/>
        <v>0.624</v>
      </c>
      <c r="AS213" s="65">
        <f t="shared" si="33"/>
        <v>0.3226648037</v>
      </c>
      <c r="AT213" s="42">
        <v>77.33</v>
      </c>
      <c r="AU213" s="34">
        <f t="shared" si="34"/>
        <v>0.672</v>
      </c>
      <c r="AV213" s="65">
        <f t="shared" si="35"/>
        <v>0.4888084056</v>
      </c>
      <c r="AW213" s="36">
        <f t="shared" si="36"/>
        <v>6738.7076</v>
      </c>
      <c r="AX213" s="35">
        <f t="shared" si="37"/>
        <v>0.5570149921</v>
      </c>
      <c r="AY213" s="69">
        <f t="shared" si="38"/>
        <v>0.718</v>
      </c>
      <c r="AZ213" s="33">
        <v>5.38</v>
      </c>
      <c r="BA213" s="34">
        <f t="shared" si="39"/>
        <v>0.418</v>
      </c>
      <c r="BB213" s="65">
        <f t="shared" si="40"/>
        <v>-0.2906807267</v>
      </c>
      <c r="BC213" s="33">
        <v>51.85</v>
      </c>
      <c r="BD213" s="34">
        <f t="shared" si="41"/>
        <v>0.559</v>
      </c>
      <c r="BE213" s="65">
        <f t="shared" si="42"/>
        <v>0.1589086458</v>
      </c>
      <c r="BF213" s="36">
        <f t="shared" si="43"/>
        <v>3662.934461</v>
      </c>
      <c r="BG213" s="35">
        <f t="shared" si="44"/>
        <v>-0.01728499696</v>
      </c>
      <c r="BH213" s="69">
        <f t="shared" si="45"/>
        <v>0.48</v>
      </c>
      <c r="BI213" s="33">
        <v>8.12</v>
      </c>
      <c r="BJ213" s="34">
        <f t="shared" si="46"/>
        <v>0.534</v>
      </c>
      <c r="BK213" s="65">
        <f t="shared" si="47"/>
        <v>0.03390967583</v>
      </c>
      <c r="BL213" s="33">
        <v>67.72</v>
      </c>
      <c r="BM213" s="34">
        <f t="shared" si="48"/>
        <v>0.424</v>
      </c>
      <c r="BN213" s="65">
        <f t="shared" si="49"/>
        <v>-0.1033814275</v>
      </c>
      <c r="BO213" s="36">
        <f t="shared" si="50"/>
        <v>5451.335291</v>
      </c>
      <c r="BP213" s="35">
        <f t="shared" si="51"/>
        <v>-0.01513830131</v>
      </c>
      <c r="BQ213" s="69">
        <f t="shared" si="52"/>
        <v>0.508</v>
      </c>
      <c r="BR213" s="70">
        <f t="shared" si="53"/>
        <v>0.4427428298</v>
      </c>
      <c r="BS213" s="71">
        <f t="shared" si="54"/>
        <v>0.559</v>
      </c>
      <c r="BT213" s="45"/>
    </row>
    <row r="214">
      <c r="A214" s="28">
        <v>2024.0</v>
      </c>
      <c r="B214" s="29" t="s">
        <v>209</v>
      </c>
      <c r="C214" s="29" t="s">
        <v>32</v>
      </c>
      <c r="D214" s="30">
        <f t="array" ref="D214">INDEX(
  TP!C:C,
  MATCH(
    1,
    (TP!A:A = A214) * (TP!B:B = C214),
    0
  )
)
</f>
        <v>46.54</v>
      </c>
      <c r="E214" s="64">
        <f t="shared" si="63"/>
        <v>-2.283731962</v>
      </c>
      <c r="F214" s="32">
        <f t="shared" si="2"/>
        <v>0.266</v>
      </c>
      <c r="G214" s="33">
        <v>5.59</v>
      </c>
      <c r="H214" s="34">
        <f t="shared" si="3"/>
        <v>0.613</v>
      </c>
      <c r="I214" s="65">
        <f t="shared" si="4"/>
        <v>0.1791136213</v>
      </c>
      <c r="J214" s="66">
        <f t="shared" si="55"/>
        <v>4.916340902</v>
      </c>
      <c r="K214" s="34">
        <f t="shared" si="6"/>
        <v>0.425</v>
      </c>
      <c r="L214" s="65">
        <f t="shared" si="7"/>
        <v>-0.2648549531</v>
      </c>
      <c r="M214" s="33">
        <v>61.27</v>
      </c>
      <c r="N214" s="34">
        <f t="shared" si="8"/>
        <v>0.198</v>
      </c>
      <c r="O214" s="65">
        <f t="shared" si="9"/>
        <v>-0.8199039922</v>
      </c>
      <c r="P214" s="36">
        <f t="shared" si="10"/>
        <v>4607.734422</v>
      </c>
      <c r="Q214" s="65">
        <f t="shared" si="11"/>
        <v>-0.5484559735</v>
      </c>
      <c r="R214" s="40">
        <f t="shared" si="12"/>
        <v>0.282</v>
      </c>
      <c r="S214" s="33">
        <v>5.12</v>
      </c>
      <c r="T214" s="66">
        <f t="shared" si="13"/>
        <v>4.502981292</v>
      </c>
      <c r="U214" s="34">
        <f t="shared" si="14"/>
        <v>0.749</v>
      </c>
      <c r="V214" s="65">
        <f t="shared" si="15"/>
        <v>1.166224643</v>
      </c>
      <c r="W214" s="33">
        <v>53.85</v>
      </c>
      <c r="X214" s="34">
        <f t="shared" si="16"/>
        <v>0.294</v>
      </c>
      <c r="Y214" s="65">
        <f t="shared" si="17"/>
        <v>-0.554365945</v>
      </c>
      <c r="Z214" s="36">
        <f t="shared" si="18"/>
        <v>4439.861848</v>
      </c>
      <c r="AA214" s="35">
        <f t="shared" si="19"/>
        <v>0.04743418533</v>
      </c>
      <c r="AB214" s="40">
        <f t="shared" si="20"/>
        <v>0.523</v>
      </c>
      <c r="AC214" s="33">
        <v>6.18</v>
      </c>
      <c r="AD214" s="40">
        <f t="shared" si="21"/>
        <v>0.466</v>
      </c>
      <c r="AE214" s="65">
        <f t="shared" si="22"/>
        <v>-0.1831159126</v>
      </c>
      <c r="AF214" s="67">
        <f t="shared" si="23"/>
        <v>-0.6841377008</v>
      </c>
      <c r="AG214" s="68">
        <f t="shared" si="24"/>
        <v>0.362</v>
      </c>
      <c r="AH214" s="33">
        <v>13.39</v>
      </c>
      <c r="AI214" s="34">
        <f t="shared" si="25"/>
        <v>0.124</v>
      </c>
      <c r="AJ214" s="65">
        <f t="shared" si="26"/>
        <v>-0.9796699097</v>
      </c>
      <c r="AK214" s="33">
        <v>93.82</v>
      </c>
      <c r="AL214" s="34">
        <f t="shared" si="27"/>
        <v>0.373</v>
      </c>
      <c r="AM214" s="65">
        <f t="shared" si="28"/>
        <v>-0.06476792788</v>
      </c>
      <c r="AN214" s="36">
        <f t="shared" si="29"/>
        <v>7042.22667</v>
      </c>
      <c r="AO214" s="35">
        <f t="shared" si="30"/>
        <v>-0.7811882781</v>
      </c>
      <c r="AP214" s="69">
        <f t="shared" si="31"/>
        <v>0.153</v>
      </c>
      <c r="AQ214" s="33">
        <v>18.98</v>
      </c>
      <c r="AR214" s="34">
        <f t="shared" si="32"/>
        <v>0.605</v>
      </c>
      <c r="AS214" s="65">
        <f t="shared" si="33"/>
        <v>0.2513817013</v>
      </c>
      <c r="AT214" s="42">
        <v>73.44</v>
      </c>
      <c r="AU214" s="34">
        <f t="shared" si="34"/>
        <v>0.401</v>
      </c>
      <c r="AV214" s="65">
        <f t="shared" si="35"/>
        <v>-0.1755290164</v>
      </c>
      <c r="AW214" s="36">
        <f t="shared" si="36"/>
        <v>6374.309061</v>
      </c>
      <c r="AX214" s="35">
        <f t="shared" si="37"/>
        <v>0.04276217412</v>
      </c>
      <c r="AY214" s="69">
        <f t="shared" si="38"/>
        <v>0.506</v>
      </c>
      <c r="AZ214" s="33">
        <v>5.0</v>
      </c>
      <c r="BA214" s="34">
        <f t="shared" si="39"/>
        <v>0.333</v>
      </c>
      <c r="BB214" s="65">
        <f t="shared" si="40"/>
        <v>-0.4910221667</v>
      </c>
      <c r="BC214" s="33">
        <v>37.01</v>
      </c>
      <c r="BD214" s="34">
        <f t="shared" si="41"/>
        <v>0.037</v>
      </c>
      <c r="BE214" s="65">
        <f t="shared" si="42"/>
        <v>-1.870822298</v>
      </c>
      <c r="BF214" s="36">
        <f t="shared" si="43"/>
        <v>2527.926053</v>
      </c>
      <c r="BG214" s="35">
        <f t="shared" si="44"/>
        <v>-1.475097335</v>
      </c>
      <c r="BH214" s="69">
        <f t="shared" si="45"/>
        <v>0.068</v>
      </c>
      <c r="BI214" s="33">
        <v>8.94</v>
      </c>
      <c r="BJ214" s="34">
        <f t="shared" si="46"/>
        <v>0.684</v>
      </c>
      <c r="BK214" s="65">
        <f t="shared" si="47"/>
        <v>0.4919656681</v>
      </c>
      <c r="BL214" s="33">
        <v>71.81</v>
      </c>
      <c r="BM214" s="34">
        <f t="shared" si="48"/>
        <v>0.698</v>
      </c>
      <c r="BN214" s="65">
        <f t="shared" si="49"/>
        <v>0.5177327518</v>
      </c>
      <c r="BO214" s="36">
        <f t="shared" si="50"/>
        <v>6005.724545</v>
      </c>
      <c r="BP214" s="35">
        <f t="shared" si="51"/>
        <v>0.6139291779</v>
      </c>
      <c r="BQ214" s="69">
        <f t="shared" si="52"/>
        <v>0.718</v>
      </c>
      <c r="BR214" s="70">
        <f t="shared" si="53"/>
        <v>-1.599594261</v>
      </c>
      <c r="BS214" s="71">
        <f t="shared" si="54"/>
        <v>0.263</v>
      </c>
      <c r="BT214" s="45"/>
    </row>
    <row r="215">
      <c r="A215" s="28">
        <v>2024.0</v>
      </c>
      <c r="B215" s="29" t="s">
        <v>206</v>
      </c>
      <c r="C215" s="29" t="s">
        <v>32</v>
      </c>
      <c r="D215" s="30">
        <f t="array" ref="D215">INDEX(
  TP!C:C,
  MATCH(
    1,
    (TP!A:A = A215) * (TP!B:B = C215),
    0
  )
)
</f>
        <v>46.54</v>
      </c>
      <c r="E215" s="64">
        <f t="shared" si="63"/>
        <v>-3.881506354</v>
      </c>
      <c r="F215" s="32">
        <f t="shared" si="2"/>
        <v>0.15</v>
      </c>
      <c r="G215" s="33">
        <v>4.71</v>
      </c>
      <c r="H215" s="34">
        <f t="shared" si="3"/>
        <v>0.331</v>
      </c>
      <c r="I215" s="65">
        <f t="shared" si="4"/>
        <v>-0.4568842794</v>
      </c>
      <c r="J215" s="66">
        <f t="shared" si="55"/>
        <v>4.142390993</v>
      </c>
      <c r="K215" s="34">
        <f t="shared" si="6"/>
        <v>0.215</v>
      </c>
      <c r="L215" s="65">
        <f t="shared" si="7"/>
        <v>-0.8020945981</v>
      </c>
      <c r="M215" s="33">
        <v>55.42</v>
      </c>
      <c r="N215" s="34">
        <f t="shared" si="8"/>
        <v>0.037</v>
      </c>
      <c r="O215" s="65">
        <f t="shared" si="9"/>
        <v>-1.84246362</v>
      </c>
      <c r="P215" s="36">
        <f t="shared" si="10"/>
        <v>3839.098819</v>
      </c>
      <c r="Q215" s="65">
        <f t="shared" si="11"/>
        <v>-1.514822676</v>
      </c>
      <c r="R215" s="40">
        <f t="shared" si="12"/>
        <v>0.051</v>
      </c>
      <c r="S215" s="33">
        <v>2.5</v>
      </c>
      <c r="T215" s="66">
        <f t="shared" si="13"/>
        <v>2.198721334</v>
      </c>
      <c r="U215" s="34">
        <f t="shared" si="14"/>
        <v>0.079</v>
      </c>
      <c r="V215" s="65">
        <f t="shared" si="15"/>
        <v>-1.150433211</v>
      </c>
      <c r="W215" s="33">
        <v>61.36</v>
      </c>
      <c r="X215" s="34">
        <f t="shared" si="16"/>
        <v>0.596</v>
      </c>
      <c r="Y215" s="65">
        <f t="shared" si="17"/>
        <v>0.3076236314</v>
      </c>
      <c r="Z215" s="36">
        <f t="shared" si="18"/>
        <v>3449.511774</v>
      </c>
      <c r="AA215" s="35">
        <f t="shared" si="19"/>
        <v>-0.8586363304</v>
      </c>
      <c r="AB215" s="40">
        <f t="shared" si="20"/>
        <v>0.203</v>
      </c>
      <c r="AC215" s="33">
        <v>5.54</v>
      </c>
      <c r="AD215" s="40">
        <f t="shared" si="21"/>
        <v>0.254</v>
      </c>
      <c r="AE215" s="65">
        <f t="shared" si="22"/>
        <v>-0.6956058775</v>
      </c>
      <c r="AF215" s="67">
        <f t="shared" si="23"/>
        <v>-3.069064884</v>
      </c>
      <c r="AG215" s="68">
        <f t="shared" si="24"/>
        <v>0.054</v>
      </c>
      <c r="AH215" s="33">
        <v>16.34</v>
      </c>
      <c r="AI215" s="34">
        <f t="shared" si="25"/>
        <v>0.362</v>
      </c>
      <c r="AJ215" s="65">
        <f t="shared" si="26"/>
        <v>-0.4100659207</v>
      </c>
      <c r="AK215" s="33">
        <v>95.49</v>
      </c>
      <c r="AL215" s="34">
        <f t="shared" si="27"/>
        <v>0.596</v>
      </c>
      <c r="AM215" s="65">
        <f t="shared" si="28"/>
        <v>0.4292833594</v>
      </c>
      <c r="AN215" s="36">
        <f t="shared" si="29"/>
        <v>7668.838991</v>
      </c>
      <c r="AO215" s="35">
        <f t="shared" si="30"/>
        <v>-0.1141235215</v>
      </c>
      <c r="AP215" s="69">
        <f t="shared" si="31"/>
        <v>0.421</v>
      </c>
      <c r="AQ215" s="33">
        <v>18.67</v>
      </c>
      <c r="AR215" s="34">
        <f t="shared" si="32"/>
        <v>0.562</v>
      </c>
      <c r="AS215" s="65">
        <f t="shared" si="33"/>
        <v>0.159307694</v>
      </c>
      <c r="AT215" s="42">
        <v>80.85</v>
      </c>
      <c r="AU215" s="34">
        <f t="shared" si="34"/>
        <v>0.873</v>
      </c>
      <c r="AV215" s="65">
        <f t="shared" si="35"/>
        <v>1.089956921</v>
      </c>
      <c r="AW215" s="36">
        <f t="shared" si="36"/>
        <v>6980.826452</v>
      </c>
      <c r="AX215" s="35">
        <f t="shared" si="37"/>
        <v>0.8987021523</v>
      </c>
      <c r="AY215" s="69">
        <f t="shared" si="38"/>
        <v>0.828</v>
      </c>
      <c r="AZ215" s="33">
        <v>2.78</v>
      </c>
      <c r="BA215" s="34">
        <f t="shared" si="39"/>
        <v>0.028</v>
      </c>
      <c r="BB215" s="65">
        <f t="shared" si="40"/>
        <v>-1.661437947</v>
      </c>
      <c r="BC215" s="33">
        <v>36.73</v>
      </c>
      <c r="BD215" s="34">
        <f t="shared" si="41"/>
        <v>0.031</v>
      </c>
      <c r="BE215" s="65">
        <f t="shared" si="42"/>
        <v>-1.909119108</v>
      </c>
      <c r="BF215" s="36">
        <f t="shared" si="43"/>
        <v>1861.864242</v>
      </c>
      <c r="BG215" s="35">
        <f t="shared" si="44"/>
        <v>-2.330591549</v>
      </c>
      <c r="BH215" s="69">
        <f t="shared" si="45"/>
        <v>0.017</v>
      </c>
      <c r="BI215" s="33">
        <v>7.55</v>
      </c>
      <c r="BJ215" s="34">
        <f t="shared" si="46"/>
        <v>0.415</v>
      </c>
      <c r="BK215" s="65">
        <f t="shared" si="47"/>
        <v>-0.2844950993</v>
      </c>
      <c r="BL215" s="33">
        <v>78.2</v>
      </c>
      <c r="BM215" s="34">
        <f t="shared" si="48"/>
        <v>0.929</v>
      </c>
      <c r="BN215" s="65">
        <f t="shared" si="49"/>
        <v>1.488128743</v>
      </c>
      <c r="BO215" s="36">
        <f t="shared" si="50"/>
        <v>6111.163773</v>
      </c>
      <c r="BP215" s="35">
        <f t="shared" si="51"/>
        <v>0.7335714481</v>
      </c>
      <c r="BQ215" s="69">
        <f t="shared" si="52"/>
        <v>0.766</v>
      </c>
      <c r="BR215" s="70">
        <f t="shared" si="53"/>
        <v>-0.8124414696</v>
      </c>
      <c r="BS215" s="71">
        <f t="shared" si="54"/>
        <v>0.353</v>
      </c>
    </row>
    <row r="216">
      <c r="A216" s="28">
        <v>2024.0</v>
      </c>
      <c r="B216" s="29" t="s">
        <v>158</v>
      </c>
      <c r="C216" s="29" t="s">
        <v>32</v>
      </c>
      <c r="D216" s="30">
        <f t="array" ref="D216">INDEX(
  TP!C:C,
  MATCH(
    1,
    (TP!A:A = A216) * (TP!B:B = C216),
    0
  )
)
</f>
        <v>46.54</v>
      </c>
      <c r="E216" s="64">
        <f t="shared" si="63"/>
        <v>-5.572604891</v>
      </c>
      <c r="F216" s="32">
        <f t="shared" si="2"/>
        <v>0.071</v>
      </c>
      <c r="G216" s="33">
        <v>4.48</v>
      </c>
      <c r="H216" s="34">
        <f t="shared" si="3"/>
        <v>0.28</v>
      </c>
      <c r="I216" s="65">
        <f t="shared" si="4"/>
        <v>-0.6231110034</v>
      </c>
      <c r="J216" s="66">
        <f t="shared" si="55"/>
        <v>3.94010863</v>
      </c>
      <c r="K216" s="34">
        <f t="shared" si="6"/>
        <v>0.17</v>
      </c>
      <c r="L216" s="65">
        <f t="shared" si="7"/>
        <v>-0.9425095053</v>
      </c>
      <c r="M216" s="33">
        <v>76.39</v>
      </c>
      <c r="N216" s="34">
        <f t="shared" si="8"/>
        <v>0.972</v>
      </c>
      <c r="O216" s="65">
        <f t="shared" si="9"/>
        <v>1.823019354</v>
      </c>
      <c r="P216" s="36">
        <f t="shared" si="10"/>
        <v>5162.064081</v>
      </c>
      <c r="Q216" s="65">
        <f t="shared" si="11"/>
        <v>0.1484746953</v>
      </c>
      <c r="R216" s="40">
        <f t="shared" si="12"/>
        <v>0.559</v>
      </c>
      <c r="S216" s="33">
        <v>3.05</v>
      </c>
      <c r="T216" s="66">
        <f t="shared" si="13"/>
        <v>2.682440027</v>
      </c>
      <c r="U216" s="34">
        <f t="shared" si="14"/>
        <v>0.172</v>
      </c>
      <c r="V216" s="65">
        <f t="shared" si="15"/>
        <v>-0.6641119058</v>
      </c>
      <c r="W216" s="33">
        <v>55.1</v>
      </c>
      <c r="X216" s="34">
        <f t="shared" si="16"/>
        <v>0.331</v>
      </c>
      <c r="Y216" s="65">
        <f t="shared" si="17"/>
        <v>-0.4108923137</v>
      </c>
      <c r="Z216" s="36">
        <f t="shared" si="18"/>
        <v>3472.748404</v>
      </c>
      <c r="AA216" s="35">
        <f t="shared" si="19"/>
        <v>-0.837377156</v>
      </c>
      <c r="AB216" s="40">
        <f t="shared" si="20"/>
        <v>0.206</v>
      </c>
      <c r="AC216" s="33">
        <v>5.33</v>
      </c>
      <c r="AD216" s="40">
        <f t="shared" si="21"/>
        <v>0.192</v>
      </c>
      <c r="AE216" s="65">
        <f t="shared" si="22"/>
        <v>-0.8637666472</v>
      </c>
      <c r="AF216" s="67">
        <f t="shared" si="23"/>
        <v>-1.552669108</v>
      </c>
      <c r="AG216" s="68">
        <f t="shared" si="24"/>
        <v>0.206</v>
      </c>
      <c r="AH216" s="33">
        <v>18.12</v>
      </c>
      <c r="AI216" s="34">
        <f t="shared" si="25"/>
        <v>0.52</v>
      </c>
      <c r="AJ216" s="65">
        <f t="shared" si="26"/>
        <v>-0.0663726663</v>
      </c>
      <c r="AK216" s="33">
        <v>97.42</v>
      </c>
      <c r="AL216" s="34">
        <f t="shared" si="27"/>
        <v>0.918</v>
      </c>
      <c r="AM216" s="65">
        <f t="shared" si="28"/>
        <v>1.000252811</v>
      </c>
      <c r="AN216" s="36">
        <f t="shared" si="29"/>
        <v>8091.813102</v>
      </c>
      <c r="AO216" s="35">
        <f t="shared" si="30"/>
        <v>0.3361566808</v>
      </c>
      <c r="AP216" s="69">
        <f t="shared" si="31"/>
        <v>0.633</v>
      </c>
      <c r="AQ216" s="33">
        <v>11.3</v>
      </c>
      <c r="AR216" s="34">
        <f t="shared" si="32"/>
        <v>0.02</v>
      </c>
      <c r="AS216" s="65">
        <f t="shared" si="33"/>
        <v>-2.029677576</v>
      </c>
      <c r="AT216" s="42">
        <v>86.78</v>
      </c>
      <c r="AU216" s="34">
        <f t="shared" si="34"/>
        <v>0.992</v>
      </c>
      <c r="AV216" s="65">
        <f t="shared" si="35"/>
        <v>2.102687233</v>
      </c>
      <c r="AW216" s="36">
        <f t="shared" si="36"/>
        <v>6311.993484</v>
      </c>
      <c r="AX216" s="35">
        <f t="shared" si="37"/>
        <v>-0.0451798936</v>
      </c>
      <c r="AY216" s="69">
        <f t="shared" si="38"/>
        <v>0.466</v>
      </c>
      <c r="AZ216" s="33">
        <v>1.68</v>
      </c>
      <c r="BA216" s="34">
        <f t="shared" si="39"/>
        <v>0.003</v>
      </c>
      <c r="BB216" s="65">
        <f t="shared" si="40"/>
        <v>-2.241373694</v>
      </c>
      <c r="BC216" s="33">
        <v>62.96</v>
      </c>
      <c r="BD216" s="34">
        <f t="shared" si="41"/>
        <v>0.969</v>
      </c>
      <c r="BE216" s="65">
        <f t="shared" si="42"/>
        <v>1.678471367</v>
      </c>
      <c r="BF216" s="36">
        <f t="shared" si="43"/>
        <v>2366.06409</v>
      </c>
      <c r="BG216" s="35">
        <f t="shared" si="44"/>
        <v>-1.682993915</v>
      </c>
      <c r="BH216" s="69">
        <f t="shared" si="45"/>
        <v>0.04</v>
      </c>
      <c r="BI216" s="33">
        <v>3.42</v>
      </c>
      <c r="BJ216" s="34">
        <f t="shared" si="46"/>
        <v>0</v>
      </c>
      <c r="BK216" s="65">
        <f t="shared" si="47"/>
        <v>-2.591533207</v>
      </c>
      <c r="BL216" s="33">
        <v>58.18</v>
      </c>
      <c r="BM216" s="34">
        <f t="shared" si="48"/>
        <v>0.062</v>
      </c>
      <c r="BN216" s="65">
        <f t="shared" si="49"/>
        <v>-1.55214164</v>
      </c>
      <c r="BO216" s="36">
        <f t="shared" si="50"/>
        <v>3148.724839</v>
      </c>
      <c r="BP216" s="35">
        <f t="shared" si="51"/>
        <v>-2.627918656</v>
      </c>
      <c r="BQ216" s="69">
        <f t="shared" si="52"/>
        <v>0.008</v>
      </c>
      <c r="BR216" s="70">
        <f t="shared" si="53"/>
        <v>-4.019935783</v>
      </c>
      <c r="BS216" s="71">
        <f t="shared" si="54"/>
        <v>0.099</v>
      </c>
    </row>
    <row r="217">
      <c r="A217" s="28">
        <v>2025.0</v>
      </c>
      <c r="B217" s="29" t="s">
        <v>266</v>
      </c>
      <c r="C217" s="29" t="s">
        <v>32</v>
      </c>
      <c r="D217" s="30">
        <f t="array" ref="D217">INDEX(
  TP!C:C,
  MATCH(
    1,
    (TP!A:A = A217) * (TP!B:B = C217),
    0
  )
)
</f>
        <v>44.88</v>
      </c>
      <c r="E217" s="64">
        <f t="shared" si="63"/>
        <v>-4.387030957</v>
      </c>
      <c r="F217" s="32">
        <f t="shared" si="2"/>
        <v>0.13</v>
      </c>
      <c r="G217" s="33">
        <v>3.27</v>
      </c>
      <c r="H217" s="34">
        <f t="shared" si="3"/>
        <v>0.059</v>
      </c>
      <c r="I217" s="65">
        <f t="shared" si="4"/>
        <v>-1.497608117</v>
      </c>
      <c r="J217" s="66">
        <f t="shared" si="55"/>
        <v>2.690208961</v>
      </c>
      <c r="K217" s="34">
        <f t="shared" si="6"/>
        <v>0.011</v>
      </c>
      <c r="L217" s="65">
        <f t="shared" si="7"/>
        <v>-1.8101311</v>
      </c>
      <c r="M217" s="33">
        <v>51.85</v>
      </c>
      <c r="N217" s="34">
        <f t="shared" si="8"/>
        <v>0.011</v>
      </c>
      <c r="O217" s="65">
        <f t="shared" si="9"/>
        <v>-2.466487188</v>
      </c>
      <c r="P217" s="36">
        <f t="shared" si="10"/>
        <v>2863.9352</v>
      </c>
      <c r="Q217" s="65">
        <f t="shared" si="11"/>
        <v>-2.740846616</v>
      </c>
      <c r="R217" s="40">
        <f t="shared" si="12"/>
        <v>0.006</v>
      </c>
      <c r="S217" s="33">
        <v>6.35</v>
      </c>
      <c r="T217" s="66">
        <f t="shared" si="13"/>
        <v>5.224106086</v>
      </c>
      <c r="U217" s="34">
        <f t="shared" si="14"/>
        <v>0.893</v>
      </c>
      <c r="V217" s="65">
        <f t="shared" si="15"/>
        <v>2.253815925</v>
      </c>
      <c r="W217" s="33">
        <v>59.05</v>
      </c>
      <c r="X217" s="34">
        <f t="shared" si="16"/>
        <v>0.477</v>
      </c>
      <c r="Y217" s="65">
        <f t="shared" si="17"/>
        <v>0.04248436088</v>
      </c>
      <c r="Z217" s="36">
        <f t="shared" si="18"/>
        <v>5220.158677</v>
      </c>
      <c r="AA217" s="35">
        <f t="shared" si="19"/>
        <v>0.7613271497</v>
      </c>
      <c r="AB217" s="40">
        <f t="shared" si="20"/>
        <v>0.766</v>
      </c>
      <c r="AC217" s="33">
        <v>5.12</v>
      </c>
      <c r="AD217" s="40">
        <f t="shared" si="21"/>
        <v>0.141</v>
      </c>
      <c r="AE217" s="65">
        <f t="shared" si="22"/>
        <v>-1.031927417</v>
      </c>
      <c r="AF217" s="67">
        <f t="shared" si="23"/>
        <v>-3.011446883</v>
      </c>
      <c r="AG217" s="68">
        <f t="shared" si="24"/>
        <v>0.056</v>
      </c>
      <c r="AH217" s="33">
        <v>14.82</v>
      </c>
      <c r="AI217" s="34">
        <f t="shared" si="25"/>
        <v>0.203</v>
      </c>
      <c r="AJ217" s="65">
        <f t="shared" si="26"/>
        <v>-0.7035567896</v>
      </c>
      <c r="AK217" s="33">
        <v>95.1</v>
      </c>
      <c r="AL217" s="34">
        <f t="shared" si="27"/>
        <v>0.531</v>
      </c>
      <c r="AM217" s="65">
        <f t="shared" si="28"/>
        <v>0.3139061127</v>
      </c>
      <c r="AN217" s="36">
        <f t="shared" si="29"/>
        <v>7391.927445</v>
      </c>
      <c r="AO217" s="35">
        <f t="shared" si="30"/>
        <v>-0.4089117447</v>
      </c>
      <c r="AP217" s="69">
        <f t="shared" si="31"/>
        <v>0.291</v>
      </c>
      <c r="AQ217" s="33">
        <v>18.99</v>
      </c>
      <c r="AR217" s="34">
        <f t="shared" si="32"/>
        <v>0.607</v>
      </c>
      <c r="AS217" s="65">
        <f t="shared" si="33"/>
        <v>0.2543518306</v>
      </c>
      <c r="AT217" s="42">
        <v>70.06</v>
      </c>
      <c r="AU217" s="34">
        <f t="shared" si="34"/>
        <v>0.195</v>
      </c>
      <c r="AV217" s="65">
        <f t="shared" si="35"/>
        <v>-0.752768216</v>
      </c>
      <c r="AW217" s="36">
        <f t="shared" si="36"/>
        <v>6081.954118</v>
      </c>
      <c r="AX217" s="35">
        <f t="shared" si="37"/>
        <v>-0.3698200329</v>
      </c>
      <c r="AY217" s="69">
        <f t="shared" si="38"/>
        <v>0.336</v>
      </c>
      <c r="AZ217" s="33">
        <v>5.2</v>
      </c>
      <c r="BA217" s="34">
        <f t="shared" si="39"/>
        <v>0.393</v>
      </c>
      <c r="BB217" s="65">
        <f t="shared" si="40"/>
        <v>-0.3855793035</v>
      </c>
      <c r="BC217" s="33">
        <v>45.35</v>
      </c>
      <c r="BD217" s="34">
        <f t="shared" si="41"/>
        <v>0.22</v>
      </c>
      <c r="BE217" s="65">
        <f t="shared" si="42"/>
        <v>-0.7301244496</v>
      </c>
      <c r="BF217" s="36">
        <f t="shared" si="43"/>
        <v>3154.267088</v>
      </c>
      <c r="BG217" s="35">
        <f t="shared" si="44"/>
        <v>-0.6706207498</v>
      </c>
      <c r="BH217" s="69">
        <f t="shared" si="45"/>
        <v>0.246</v>
      </c>
      <c r="BI217" s="33">
        <v>8.83</v>
      </c>
      <c r="BJ217" s="34">
        <f t="shared" si="46"/>
        <v>0.658</v>
      </c>
      <c r="BK217" s="65">
        <f t="shared" si="47"/>
        <v>0.4305191325</v>
      </c>
      <c r="BL217" s="33">
        <v>66.44</v>
      </c>
      <c r="BM217" s="34">
        <f t="shared" si="48"/>
        <v>0.359</v>
      </c>
      <c r="BN217" s="65">
        <f t="shared" si="49"/>
        <v>-0.2977643492</v>
      </c>
      <c r="BO217" s="36">
        <f t="shared" si="50"/>
        <v>5529.687695</v>
      </c>
      <c r="BP217" s="35">
        <f t="shared" si="51"/>
        <v>0.07376845349</v>
      </c>
      <c r="BQ217" s="69">
        <f t="shared" si="52"/>
        <v>0.54</v>
      </c>
      <c r="BR217" s="70">
        <f t="shared" si="53"/>
        <v>-1.375584074</v>
      </c>
      <c r="BS217" s="71">
        <f t="shared" si="54"/>
        <v>0.294</v>
      </c>
    </row>
    <row r="218">
      <c r="A218" s="28">
        <v>2025.0</v>
      </c>
      <c r="B218" s="29" t="s">
        <v>286</v>
      </c>
      <c r="C218" s="29" t="s">
        <v>32</v>
      </c>
      <c r="D218" s="30">
        <f t="array" ref="D218">INDEX(
  TP!C:C,
  MATCH(
    1,
    (TP!A:A = A218) * (TP!B:B = C218),
    0
  )
)
</f>
        <v>44.88</v>
      </c>
      <c r="E218" s="64">
        <f t="shared" si="63"/>
        <v>-6.474192739</v>
      </c>
      <c r="F218" s="32">
        <f t="shared" si="2"/>
        <v>0.042</v>
      </c>
      <c r="G218" s="33">
        <v>4.41</v>
      </c>
      <c r="H218" s="34">
        <f t="shared" si="3"/>
        <v>0.26</v>
      </c>
      <c r="I218" s="65">
        <f t="shared" si="4"/>
        <v>-0.6737017455</v>
      </c>
      <c r="J218" s="66">
        <f t="shared" si="55"/>
        <v>3.628079975</v>
      </c>
      <c r="K218" s="34">
        <f t="shared" si="6"/>
        <v>0.125</v>
      </c>
      <c r="L218" s="65">
        <f t="shared" si="7"/>
        <v>-1.15910513</v>
      </c>
      <c r="M218" s="33">
        <v>67.44</v>
      </c>
      <c r="N218" s="34">
        <f t="shared" si="8"/>
        <v>0.621</v>
      </c>
      <c r="O218" s="65">
        <f t="shared" si="9"/>
        <v>0.2585905214</v>
      </c>
      <c r="P218" s="36">
        <f t="shared" si="10"/>
        <v>4371.125276</v>
      </c>
      <c r="Q218" s="65">
        <f t="shared" si="11"/>
        <v>-0.8459326958</v>
      </c>
      <c r="R218" s="40">
        <f t="shared" si="12"/>
        <v>0.178</v>
      </c>
      <c r="S218" s="33">
        <v>5.59</v>
      </c>
      <c r="T218" s="66">
        <f t="shared" si="13"/>
        <v>4.598858744</v>
      </c>
      <c r="U218" s="34">
        <f t="shared" si="14"/>
        <v>0.782</v>
      </c>
      <c r="V218" s="65">
        <f t="shared" si="15"/>
        <v>1.581808304</v>
      </c>
      <c r="W218" s="33">
        <v>50.46</v>
      </c>
      <c r="X218" s="34">
        <f t="shared" si="16"/>
        <v>0.164</v>
      </c>
      <c r="Y218" s="65">
        <f t="shared" si="17"/>
        <v>-0.9434664328</v>
      </c>
      <c r="Z218" s="36">
        <f t="shared" si="18"/>
        <v>4202.500848</v>
      </c>
      <c r="AA218" s="35">
        <f t="shared" si="19"/>
        <v>-0.1697272103</v>
      </c>
      <c r="AB218" s="40">
        <f t="shared" si="20"/>
        <v>0.427</v>
      </c>
      <c r="AC218" s="33">
        <v>6.56</v>
      </c>
      <c r="AD218" s="40">
        <f t="shared" si="21"/>
        <v>0.582</v>
      </c>
      <c r="AE218" s="65">
        <f t="shared" si="22"/>
        <v>0.121175004</v>
      </c>
      <c r="AF218" s="67">
        <f t="shared" si="23"/>
        <v>-0.8944849021</v>
      </c>
      <c r="AG218" s="68">
        <f t="shared" si="24"/>
        <v>0.325</v>
      </c>
      <c r="AH218" s="33">
        <v>14.71</v>
      </c>
      <c r="AI218" s="34">
        <f t="shared" si="25"/>
        <v>0.198</v>
      </c>
      <c r="AJ218" s="65">
        <f t="shared" si="26"/>
        <v>-0.7247962604</v>
      </c>
      <c r="AK218" s="33">
        <v>96.17</v>
      </c>
      <c r="AL218" s="34">
        <f t="shared" si="27"/>
        <v>0.737</v>
      </c>
      <c r="AM218" s="65">
        <f t="shared" si="28"/>
        <v>0.6304539434</v>
      </c>
      <c r="AN218" s="36">
        <f t="shared" si="29"/>
        <v>7456.207404</v>
      </c>
      <c r="AO218" s="35">
        <f t="shared" si="30"/>
        <v>-0.3404820418</v>
      </c>
      <c r="AP218" s="69">
        <f t="shared" si="31"/>
        <v>0.316</v>
      </c>
      <c r="AQ218" s="33">
        <v>12.92</v>
      </c>
      <c r="AR218" s="34">
        <f t="shared" si="32"/>
        <v>0.051</v>
      </c>
      <c r="AS218" s="65">
        <f t="shared" si="33"/>
        <v>-1.548516635</v>
      </c>
      <c r="AT218" s="42">
        <v>63.49</v>
      </c>
      <c r="AU218" s="34">
        <f t="shared" si="34"/>
        <v>0.056</v>
      </c>
      <c r="AV218" s="65">
        <f t="shared" si="35"/>
        <v>-1.874798258</v>
      </c>
      <c r="AW218" s="36">
        <f t="shared" si="36"/>
        <v>4845.656006</v>
      </c>
      <c r="AX218" s="35">
        <f t="shared" si="37"/>
        <v>-2.114530067</v>
      </c>
      <c r="AY218" s="69">
        <f t="shared" si="38"/>
        <v>0.025</v>
      </c>
      <c r="AZ218" s="33">
        <v>3.84</v>
      </c>
      <c r="BA218" s="34">
        <f t="shared" si="39"/>
        <v>0.116</v>
      </c>
      <c r="BB218" s="65">
        <f t="shared" si="40"/>
        <v>-1.102590773</v>
      </c>
      <c r="BC218" s="33">
        <v>42.67</v>
      </c>
      <c r="BD218" s="34">
        <f t="shared" si="41"/>
        <v>0.124</v>
      </c>
      <c r="BE218" s="65">
        <f t="shared" si="42"/>
        <v>-1.096679634</v>
      </c>
      <c r="BF218" s="36">
        <f t="shared" si="43"/>
        <v>2565.053469</v>
      </c>
      <c r="BG218" s="35">
        <f t="shared" si="44"/>
        <v>-1.427410634</v>
      </c>
      <c r="BH218" s="69">
        <f t="shared" si="45"/>
        <v>0.076</v>
      </c>
      <c r="BI218" s="33">
        <v>5.59</v>
      </c>
      <c r="BJ218" s="34">
        <f t="shared" si="46"/>
        <v>0.076</v>
      </c>
      <c r="BK218" s="65">
        <f t="shared" si="47"/>
        <v>-1.379360642</v>
      </c>
      <c r="BL218" s="33">
        <v>57.8</v>
      </c>
      <c r="BM218" s="34">
        <f t="shared" si="48"/>
        <v>0.051</v>
      </c>
      <c r="BN218" s="65">
        <f t="shared" si="49"/>
        <v>-1.60984907</v>
      </c>
      <c r="BO218" s="36">
        <f t="shared" si="50"/>
        <v>3968.880488</v>
      </c>
      <c r="BP218" s="35">
        <f t="shared" si="51"/>
        <v>-1.697285094</v>
      </c>
      <c r="BQ218" s="69">
        <f t="shared" si="52"/>
        <v>0.045</v>
      </c>
      <c r="BR218" s="70">
        <f t="shared" si="53"/>
        <v>-5.579707837</v>
      </c>
      <c r="BS218" s="71">
        <f t="shared" si="54"/>
        <v>0.048</v>
      </c>
    </row>
    <row r="219">
      <c r="A219" s="28">
        <v>2025.0</v>
      </c>
      <c r="B219" s="29" t="s">
        <v>218</v>
      </c>
      <c r="C219" s="29" t="s">
        <v>32</v>
      </c>
      <c r="D219" s="30">
        <f t="array" ref="D219">INDEX(
  TP!C:C,
  MATCH(
    1,
    (TP!A:A = A219) * (TP!B:B = C219),
    0
  )
)
</f>
        <v>44.88</v>
      </c>
      <c r="E219" s="64">
        <f t="shared" si="63"/>
        <v>-7.208698377</v>
      </c>
      <c r="F219" s="32">
        <f t="shared" si="2"/>
        <v>0.031</v>
      </c>
      <c r="G219" s="33">
        <v>2.91</v>
      </c>
      <c r="H219" s="34">
        <f t="shared" si="3"/>
        <v>0.014</v>
      </c>
      <c r="I219" s="65">
        <f t="shared" si="4"/>
        <v>-1.757789076</v>
      </c>
      <c r="J219" s="66">
        <f t="shared" si="55"/>
        <v>2.394039167</v>
      </c>
      <c r="K219" s="34">
        <f t="shared" si="6"/>
        <v>0.003</v>
      </c>
      <c r="L219" s="65">
        <f t="shared" si="7"/>
        <v>-2.015718248</v>
      </c>
      <c r="M219" s="33">
        <v>65.79</v>
      </c>
      <c r="N219" s="34">
        <f t="shared" si="8"/>
        <v>0.477</v>
      </c>
      <c r="O219" s="65">
        <f t="shared" si="9"/>
        <v>-0.02982373259</v>
      </c>
      <c r="P219" s="36">
        <f t="shared" si="10"/>
        <v>3401.066315</v>
      </c>
      <c r="Q219" s="65">
        <f t="shared" si="11"/>
        <v>-2.065538809</v>
      </c>
      <c r="R219" s="40">
        <f t="shared" si="12"/>
        <v>0.02</v>
      </c>
      <c r="S219" s="33">
        <v>2.83</v>
      </c>
      <c r="T219" s="66">
        <f t="shared" si="13"/>
        <v>2.328223657</v>
      </c>
      <c r="U219" s="34">
        <f t="shared" si="14"/>
        <v>0.099</v>
      </c>
      <c r="V219" s="65">
        <f t="shared" si="15"/>
        <v>-0.8586404279</v>
      </c>
      <c r="W219" s="33">
        <v>51.35</v>
      </c>
      <c r="X219" s="34">
        <f t="shared" si="16"/>
        <v>0.209</v>
      </c>
      <c r="Y219" s="65">
        <f t="shared" si="17"/>
        <v>-0.8413132074</v>
      </c>
      <c r="Z219" s="36">
        <f t="shared" si="18"/>
        <v>2985.306364</v>
      </c>
      <c r="AA219" s="35">
        <f t="shared" si="19"/>
        <v>-1.283337501</v>
      </c>
      <c r="AB219" s="40">
        <f t="shared" si="20"/>
        <v>0.107</v>
      </c>
      <c r="AC219" s="33">
        <v>3.07</v>
      </c>
      <c r="AD219" s="40">
        <f t="shared" si="21"/>
        <v>0</v>
      </c>
      <c r="AE219" s="65">
        <f t="shared" si="22"/>
        <v>-2.673496836</v>
      </c>
      <c r="AF219" s="67">
        <f t="shared" si="23"/>
        <v>-6.022373145</v>
      </c>
      <c r="AG219" s="68">
        <f t="shared" si="24"/>
        <v>0</v>
      </c>
      <c r="AH219" s="33">
        <v>14.6</v>
      </c>
      <c r="AI219" s="34">
        <f t="shared" si="25"/>
        <v>0.189</v>
      </c>
      <c r="AJ219" s="65">
        <f t="shared" si="26"/>
        <v>-0.7460357312</v>
      </c>
      <c r="AK219" s="33">
        <v>96.86</v>
      </c>
      <c r="AL219" s="34">
        <f t="shared" si="27"/>
        <v>0.842</v>
      </c>
      <c r="AM219" s="65">
        <f t="shared" si="28"/>
        <v>0.8345829184</v>
      </c>
      <c r="AN219" s="36">
        <f t="shared" si="29"/>
        <v>7490.546019</v>
      </c>
      <c r="AO219" s="35">
        <f t="shared" si="30"/>
        <v>-0.3039266167</v>
      </c>
      <c r="AP219" s="69">
        <f t="shared" si="31"/>
        <v>0.339</v>
      </c>
      <c r="AQ219" s="33">
        <v>18.89</v>
      </c>
      <c r="AR219" s="34">
        <f t="shared" si="32"/>
        <v>0.588</v>
      </c>
      <c r="AS219" s="65">
        <f t="shared" si="33"/>
        <v>0.2246505379</v>
      </c>
      <c r="AT219" s="33">
        <v>79.35</v>
      </c>
      <c r="AU219" s="34">
        <f t="shared" si="34"/>
        <v>0.797</v>
      </c>
      <c r="AV219" s="65">
        <f t="shared" si="35"/>
        <v>0.8337856788</v>
      </c>
      <c r="AW219" s="36">
        <f t="shared" si="36"/>
        <v>6876.891445</v>
      </c>
      <c r="AX219" s="35">
        <f t="shared" si="37"/>
        <v>0.7520251909</v>
      </c>
      <c r="AY219" s="69">
        <f t="shared" si="38"/>
        <v>0.785</v>
      </c>
      <c r="AZ219" s="33">
        <v>3.75</v>
      </c>
      <c r="BA219" s="34">
        <f t="shared" si="39"/>
        <v>0.102</v>
      </c>
      <c r="BB219" s="65">
        <f t="shared" si="40"/>
        <v>-1.150040061</v>
      </c>
      <c r="BC219" s="33">
        <v>46.94</v>
      </c>
      <c r="BD219" s="34">
        <f t="shared" si="41"/>
        <v>0.297</v>
      </c>
      <c r="BE219" s="65">
        <f t="shared" si="42"/>
        <v>-0.512653277</v>
      </c>
      <c r="BF219" s="36">
        <f t="shared" si="43"/>
        <v>2788.151841</v>
      </c>
      <c r="BG219" s="35">
        <f t="shared" si="44"/>
        <v>-1.140861604</v>
      </c>
      <c r="BH219" s="69">
        <f t="shared" si="45"/>
        <v>0.13</v>
      </c>
      <c r="BI219" s="33">
        <v>7.03</v>
      </c>
      <c r="BJ219" s="34">
        <f t="shared" si="46"/>
        <v>0.291</v>
      </c>
      <c r="BK219" s="65">
        <f t="shared" si="47"/>
        <v>-0.574969631</v>
      </c>
      <c r="BL219" s="33">
        <v>66.3</v>
      </c>
      <c r="BM219" s="34">
        <f t="shared" si="48"/>
        <v>0.35</v>
      </c>
      <c r="BN219" s="65">
        <f t="shared" si="49"/>
        <v>-0.3190249812</v>
      </c>
      <c r="BO219" s="36">
        <f t="shared" si="50"/>
        <v>5029.706327</v>
      </c>
      <c r="BP219" s="35">
        <f t="shared" si="51"/>
        <v>-0.4935622021</v>
      </c>
      <c r="BQ219" s="69">
        <f t="shared" si="52"/>
        <v>0.294</v>
      </c>
      <c r="BR219" s="70">
        <f t="shared" si="53"/>
        <v>-1.186325232</v>
      </c>
      <c r="BS219" s="71">
        <f t="shared" si="54"/>
        <v>0.314</v>
      </c>
    </row>
    <row r="220">
      <c r="A220" s="28">
        <v>2025.0</v>
      </c>
      <c r="B220" s="29" t="s">
        <v>287</v>
      </c>
      <c r="C220" s="29" t="s">
        <v>32</v>
      </c>
      <c r="D220" s="30">
        <f t="array" ref="D220">INDEX(
  TP!C:C,
  MATCH(
    1,
    (TP!A:A = A220) * (TP!B:B = C220),
    0
  )
)
</f>
        <v>44.88</v>
      </c>
      <c r="E220" s="64">
        <f t="shared" si="63"/>
        <v>-7.662586991</v>
      </c>
      <c r="F220" s="32">
        <f t="shared" si="2"/>
        <v>0.017</v>
      </c>
      <c r="G220" s="33">
        <v>5.34</v>
      </c>
      <c r="H220" s="34">
        <f t="shared" si="3"/>
        <v>0.545</v>
      </c>
      <c r="I220" s="65">
        <f t="shared" si="4"/>
        <v>-0.001567600459</v>
      </c>
      <c r="J220" s="66">
        <f t="shared" si="55"/>
        <v>4.393185276</v>
      </c>
      <c r="K220" s="34">
        <f t="shared" si="6"/>
        <v>0.269</v>
      </c>
      <c r="L220" s="65">
        <f t="shared" si="7"/>
        <v>-0.6280049963</v>
      </c>
      <c r="M220" s="33">
        <v>64.67</v>
      </c>
      <c r="N220" s="34">
        <f t="shared" si="8"/>
        <v>0.404</v>
      </c>
      <c r="O220" s="65">
        <f t="shared" si="9"/>
        <v>-0.2255958323</v>
      </c>
      <c r="P220" s="36">
        <f t="shared" si="10"/>
        <v>4610.144203</v>
      </c>
      <c r="Q220" s="65">
        <f t="shared" si="11"/>
        <v>-0.5454262774</v>
      </c>
      <c r="R220" s="40">
        <f t="shared" si="12"/>
        <v>0.285</v>
      </c>
      <c r="S220" s="33">
        <v>2.37</v>
      </c>
      <c r="T220" s="66">
        <f t="shared" si="13"/>
        <v>1.949784476</v>
      </c>
      <c r="U220" s="34">
        <f t="shared" si="14"/>
        <v>0.037</v>
      </c>
      <c r="V220" s="65">
        <f t="shared" si="15"/>
        <v>-1.265381883</v>
      </c>
      <c r="W220" s="33">
        <v>51.35</v>
      </c>
      <c r="X220" s="34">
        <f t="shared" si="16"/>
        <v>0.209</v>
      </c>
      <c r="Y220" s="65">
        <f t="shared" si="17"/>
        <v>-0.8413132074</v>
      </c>
      <c r="Z220" s="36">
        <f t="shared" si="18"/>
        <v>2685.626868</v>
      </c>
      <c r="AA220" s="35">
        <f t="shared" si="19"/>
        <v>-1.557514039</v>
      </c>
      <c r="AB220" s="40">
        <f t="shared" si="20"/>
        <v>0.059</v>
      </c>
      <c r="AC220" s="33">
        <v>6.3</v>
      </c>
      <c r="AD220" s="40">
        <f t="shared" si="21"/>
        <v>0.492</v>
      </c>
      <c r="AE220" s="65">
        <f t="shared" si="22"/>
        <v>-0.08702404421</v>
      </c>
      <c r="AF220" s="67">
        <f t="shared" si="23"/>
        <v>-2.189964361</v>
      </c>
      <c r="AG220" s="68">
        <f t="shared" si="24"/>
        <v>0.133</v>
      </c>
      <c r="AH220" s="33">
        <v>11.46</v>
      </c>
      <c r="AI220" s="34">
        <f t="shared" si="25"/>
        <v>0.065</v>
      </c>
      <c r="AJ220" s="65">
        <f t="shared" si="26"/>
        <v>-1.352326079</v>
      </c>
      <c r="AK220" s="33">
        <v>93.58</v>
      </c>
      <c r="AL220" s="34">
        <f t="shared" si="27"/>
        <v>0.319</v>
      </c>
      <c r="AM220" s="65">
        <f t="shared" si="28"/>
        <v>-0.1357693105</v>
      </c>
      <c r="AN220" s="36">
        <f t="shared" si="29"/>
        <v>6644.85927</v>
      </c>
      <c r="AO220" s="35">
        <f t="shared" si="30"/>
        <v>-1.204208667</v>
      </c>
      <c r="AP220" s="69">
        <f t="shared" si="31"/>
        <v>0.085</v>
      </c>
      <c r="AQ220" s="33">
        <v>13.95</v>
      </c>
      <c r="AR220" s="34">
        <f t="shared" si="32"/>
        <v>0.096</v>
      </c>
      <c r="AS220" s="65">
        <f t="shared" si="33"/>
        <v>-1.24259332</v>
      </c>
      <c r="AT220" s="42">
        <v>69.72</v>
      </c>
      <c r="AU220" s="34">
        <f t="shared" si="34"/>
        <v>0.175</v>
      </c>
      <c r="AV220" s="65">
        <f t="shared" si="35"/>
        <v>-0.8108336976</v>
      </c>
      <c r="AW220" s="36">
        <f t="shared" si="36"/>
        <v>5465.385647</v>
      </c>
      <c r="AX220" s="35">
        <f t="shared" si="37"/>
        <v>-1.23994447</v>
      </c>
      <c r="AY220" s="69">
        <f t="shared" si="38"/>
        <v>0.105</v>
      </c>
      <c r="AZ220" s="33">
        <v>3.94</v>
      </c>
      <c r="BA220" s="34">
        <f t="shared" si="39"/>
        <v>0.133</v>
      </c>
      <c r="BB220" s="65">
        <f t="shared" si="40"/>
        <v>-1.049869341</v>
      </c>
      <c r="BC220" s="33">
        <v>40.65</v>
      </c>
      <c r="BD220" s="34">
        <f t="shared" si="41"/>
        <v>0.093</v>
      </c>
      <c r="BE220" s="65">
        <f t="shared" si="42"/>
        <v>-1.372963765</v>
      </c>
      <c r="BF220" s="36">
        <f t="shared" si="43"/>
        <v>2475.314447</v>
      </c>
      <c r="BG220" s="35">
        <f t="shared" si="44"/>
        <v>-1.54267203</v>
      </c>
      <c r="BH220" s="69">
        <f t="shared" si="45"/>
        <v>0.059</v>
      </c>
      <c r="BI220" s="33">
        <v>6.31</v>
      </c>
      <c r="BJ220" s="34">
        <f t="shared" si="46"/>
        <v>0.153</v>
      </c>
      <c r="BK220" s="65">
        <f t="shared" si="47"/>
        <v>-0.9771651364</v>
      </c>
      <c r="BL220" s="33">
        <v>57.36</v>
      </c>
      <c r="BM220" s="34">
        <f t="shared" si="48"/>
        <v>0.042</v>
      </c>
      <c r="BN220" s="65">
        <f t="shared" si="49"/>
        <v>-1.6766682</v>
      </c>
      <c r="BO220" s="36">
        <f t="shared" si="50"/>
        <v>4155.261877</v>
      </c>
      <c r="BP220" s="35">
        <f t="shared" si="51"/>
        <v>-1.485797462</v>
      </c>
      <c r="BQ220" s="69">
        <f t="shared" si="52"/>
        <v>0.068</v>
      </c>
      <c r="BR220" s="70">
        <f t="shared" si="53"/>
        <v>-5.47262263</v>
      </c>
      <c r="BS220" s="71">
        <f t="shared" si="54"/>
        <v>0.051</v>
      </c>
      <c r="BT220" s="45"/>
    </row>
    <row r="221">
      <c r="A221" s="28">
        <v>2025.0</v>
      </c>
      <c r="B221" s="29" t="s">
        <v>288</v>
      </c>
      <c r="C221" s="29" t="s">
        <v>32</v>
      </c>
      <c r="D221" s="30">
        <f t="array" ref="D221">INDEX(
  TP!C:C,
  MATCH(
    1,
    (TP!A:A = A221) * (TP!B:B = C221),
    0
  )
)
</f>
        <v>44.88</v>
      </c>
      <c r="E221" s="64">
        <f t="shared" si="63"/>
        <v>-7.662586991</v>
      </c>
      <c r="F221" s="32">
        <f t="shared" si="2"/>
        <v>0.017</v>
      </c>
      <c r="G221" s="33">
        <v>5.34</v>
      </c>
      <c r="H221" s="34">
        <f t="shared" si="3"/>
        <v>0.545</v>
      </c>
      <c r="I221" s="65">
        <f t="shared" si="4"/>
        <v>-0.001567600459</v>
      </c>
      <c r="J221" s="66">
        <f t="shared" si="55"/>
        <v>4.393185276</v>
      </c>
      <c r="K221" s="34">
        <f t="shared" si="6"/>
        <v>0.269</v>
      </c>
      <c r="L221" s="65">
        <f t="shared" si="7"/>
        <v>-0.6280049963</v>
      </c>
      <c r="M221" s="33">
        <v>64.67</v>
      </c>
      <c r="N221" s="34">
        <f t="shared" si="8"/>
        <v>0.404</v>
      </c>
      <c r="O221" s="65">
        <f t="shared" si="9"/>
        <v>-0.2255958323</v>
      </c>
      <c r="P221" s="36">
        <f t="shared" si="10"/>
        <v>4610.144203</v>
      </c>
      <c r="Q221" s="65">
        <f t="shared" si="11"/>
        <v>-0.5454262774</v>
      </c>
      <c r="R221" s="40">
        <f t="shared" si="12"/>
        <v>0.285</v>
      </c>
      <c r="S221" s="33">
        <v>2.37</v>
      </c>
      <c r="T221" s="66">
        <f t="shared" si="13"/>
        <v>1.949784476</v>
      </c>
      <c r="U221" s="34">
        <f t="shared" si="14"/>
        <v>0.037</v>
      </c>
      <c r="V221" s="65">
        <f t="shared" si="15"/>
        <v>-1.265381883</v>
      </c>
      <c r="W221" s="33">
        <v>51.35</v>
      </c>
      <c r="X221" s="34">
        <f t="shared" si="16"/>
        <v>0.209</v>
      </c>
      <c r="Y221" s="65">
        <f t="shared" si="17"/>
        <v>-0.8413132074</v>
      </c>
      <c r="Z221" s="36">
        <f t="shared" si="18"/>
        <v>2685.626868</v>
      </c>
      <c r="AA221" s="35">
        <f t="shared" si="19"/>
        <v>-1.557514039</v>
      </c>
      <c r="AB221" s="40">
        <f t="shared" si="20"/>
        <v>0.059</v>
      </c>
      <c r="AC221" s="33">
        <v>6.3</v>
      </c>
      <c r="AD221" s="40">
        <f t="shared" si="21"/>
        <v>0.492</v>
      </c>
      <c r="AE221" s="65">
        <f t="shared" si="22"/>
        <v>-0.08702404421</v>
      </c>
      <c r="AF221" s="67">
        <f t="shared" si="23"/>
        <v>-2.189964361</v>
      </c>
      <c r="AG221" s="68">
        <f t="shared" si="24"/>
        <v>0.133</v>
      </c>
      <c r="AH221" s="33">
        <v>11.46</v>
      </c>
      <c r="AI221" s="34">
        <f t="shared" si="25"/>
        <v>0.065</v>
      </c>
      <c r="AJ221" s="65">
        <f t="shared" si="26"/>
        <v>-1.352326079</v>
      </c>
      <c r="AK221" s="33">
        <v>93.58</v>
      </c>
      <c r="AL221" s="34">
        <f t="shared" si="27"/>
        <v>0.319</v>
      </c>
      <c r="AM221" s="65">
        <f t="shared" si="28"/>
        <v>-0.1357693105</v>
      </c>
      <c r="AN221" s="36">
        <f t="shared" si="29"/>
        <v>6644.85927</v>
      </c>
      <c r="AO221" s="35">
        <f t="shared" si="30"/>
        <v>-1.204208667</v>
      </c>
      <c r="AP221" s="69">
        <f t="shared" si="31"/>
        <v>0.085</v>
      </c>
      <c r="AQ221" s="33">
        <v>13.95</v>
      </c>
      <c r="AR221" s="34">
        <f t="shared" si="32"/>
        <v>0.096</v>
      </c>
      <c r="AS221" s="65">
        <f t="shared" si="33"/>
        <v>-1.24259332</v>
      </c>
      <c r="AT221" s="42">
        <v>69.72</v>
      </c>
      <c r="AU221" s="34">
        <f t="shared" si="34"/>
        <v>0.175</v>
      </c>
      <c r="AV221" s="65">
        <f t="shared" si="35"/>
        <v>-0.8108336976</v>
      </c>
      <c r="AW221" s="36">
        <f t="shared" si="36"/>
        <v>5465.385647</v>
      </c>
      <c r="AX221" s="35">
        <f t="shared" si="37"/>
        <v>-1.23994447</v>
      </c>
      <c r="AY221" s="69">
        <f t="shared" si="38"/>
        <v>0.105</v>
      </c>
      <c r="AZ221" s="33">
        <v>3.94</v>
      </c>
      <c r="BA221" s="34">
        <f t="shared" si="39"/>
        <v>0.133</v>
      </c>
      <c r="BB221" s="65">
        <f t="shared" si="40"/>
        <v>-1.049869341</v>
      </c>
      <c r="BC221" s="33">
        <v>40.65</v>
      </c>
      <c r="BD221" s="34">
        <f t="shared" si="41"/>
        <v>0.093</v>
      </c>
      <c r="BE221" s="65">
        <f t="shared" si="42"/>
        <v>-1.372963765</v>
      </c>
      <c r="BF221" s="36">
        <f t="shared" si="43"/>
        <v>2475.314447</v>
      </c>
      <c r="BG221" s="35">
        <f t="shared" si="44"/>
        <v>-1.54267203</v>
      </c>
      <c r="BH221" s="69">
        <f t="shared" si="45"/>
        <v>0.059</v>
      </c>
      <c r="BI221" s="33">
        <v>6.31</v>
      </c>
      <c r="BJ221" s="34">
        <f t="shared" si="46"/>
        <v>0.153</v>
      </c>
      <c r="BK221" s="65">
        <f t="shared" si="47"/>
        <v>-0.9771651364</v>
      </c>
      <c r="BL221" s="33">
        <v>57.36</v>
      </c>
      <c r="BM221" s="34">
        <f t="shared" si="48"/>
        <v>0.042</v>
      </c>
      <c r="BN221" s="65">
        <f t="shared" si="49"/>
        <v>-1.6766682</v>
      </c>
      <c r="BO221" s="36">
        <f t="shared" si="50"/>
        <v>4155.261877</v>
      </c>
      <c r="BP221" s="35">
        <f t="shared" si="51"/>
        <v>-1.485797462</v>
      </c>
      <c r="BQ221" s="69">
        <f t="shared" si="52"/>
        <v>0.068</v>
      </c>
      <c r="BR221" s="70">
        <f t="shared" si="53"/>
        <v>-5.47262263</v>
      </c>
      <c r="BS221" s="71">
        <f t="shared" si="54"/>
        <v>0.051</v>
      </c>
      <c r="BT221" s="45"/>
    </row>
    <row r="222">
      <c r="A222" s="28">
        <v>2025.0</v>
      </c>
      <c r="B222" s="29" t="s">
        <v>158</v>
      </c>
      <c r="C222" s="29" t="s">
        <v>32</v>
      </c>
      <c r="D222" s="30">
        <f t="array" ref="D222">INDEX(
  TP!C:C,
  MATCH(
    1,
    (TP!A:A = A222) * (TP!B:B = C222),
    0
  )
)
</f>
        <v>44.88</v>
      </c>
      <c r="E222" s="64">
        <f t="shared" si="63"/>
        <v>-10.32333158</v>
      </c>
      <c r="F222" s="32">
        <f t="shared" si="2"/>
        <v>0.006</v>
      </c>
      <c r="G222" s="33">
        <v>3.69</v>
      </c>
      <c r="H222" s="34">
        <f t="shared" si="3"/>
        <v>0.113</v>
      </c>
      <c r="I222" s="65">
        <f t="shared" si="4"/>
        <v>-1.194063664</v>
      </c>
      <c r="J222" s="66">
        <f t="shared" si="55"/>
        <v>3.035740387</v>
      </c>
      <c r="K222" s="34">
        <f t="shared" si="6"/>
        <v>0.031</v>
      </c>
      <c r="L222" s="65">
        <f t="shared" si="7"/>
        <v>-1.570279427</v>
      </c>
      <c r="M222" s="33">
        <v>63.54</v>
      </c>
      <c r="N222" s="34">
        <f t="shared" si="8"/>
        <v>0.333</v>
      </c>
      <c r="O222" s="65">
        <f t="shared" si="9"/>
        <v>-0.4231158972</v>
      </c>
      <c r="P222" s="36">
        <f t="shared" si="10"/>
        <v>3750.223442</v>
      </c>
      <c r="Q222" s="65">
        <f t="shared" si="11"/>
        <v>-1.626561196</v>
      </c>
      <c r="R222" s="40">
        <f t="shared" si="12"/>
        <v>0.042</v>
      </c>
      <c r="S222" s="33">
        <v>2.5</v>
      </c>
      <c r="T222" s="66">
        <f t="shared" si="13"/>
        <v>2.05673468</v>
      </c>
      <c r="U222" s="34">
        <f t="shared" si="14"/>
        <v>0.054</v>
      </c>
      <c r="V222" s="65">
        <f t="shared" si="15"/>
        <v>-1.150433211</v>
      </c>
      <c r="W222" s="33">
        <v>63.08</v>
      </c>
      <c r="X222" s="34">
        <f t="shared" si="16"/>
        <v>0.675</v>
      </c>
      <c r="Y222" s="65">
        <f t="shared" si="17"/>
        <v>0.5050433479</v>
      </c>
      <c r="Z222" s="36">
        <f t="shared" si="18"/>
        <v>3407.731373</v>
      </c>
      <c r="AA222" s="35">
        <f t="shared" si="19"/>
        <v>-0.8968611872</v>
      </c>
      <c r="AB222" s="40">
        <f t="shared" si="20"/>
        <v>0.198</v>
      </c>
      <c r="AC222" s="33">
        <v>4.71</v>
      </c>
      <c r="AD222" s="40">
        <f t="shared" si="21"/>
        <v>0.076</v>
      </c>
      <c r="AE222" s="65">
        <f t="shared" si="22"/>
        <v>-1.360241301</v>
      </c>
      <c r="AF222" s="67">
        <f t="shared" si="23"/>
        <v>-3.883663684</v>
      </c>
      <c r="AG222" s="68">
        <f t="shared" si="24"/>
        <v>0.014</v>
      </c>
      <c r="AH222" s="33">
        <v>17.32</v>
      </c>
      <c r="AI222" s="34">
        <f t="shared" si="25"/>
        <v>0.446</v>
      </c>
      <c r="AJ222" s="65">
        <f t="shared" si="26"/>
        <v>-0.2208415447</v>
      </c>
      <c r="AK222" s="33">
        <v>96.0</v>
      </c>
      <c r="AL222" s="34">
        <f t="shared" si="27"/>
        <v>0.709</v>
      </c>
      <c r="AM222" s="65">
        <f t="shared" si="28"/>
        <v>0.5801612974</v>
      </c>
      <c r="AN222" s="36">
        <f t="shared" si="29"/>
        <v>7858.364462</v>
      </c>
      <c r="AO222" s="35">
        <f t="shared" si="30"/>
        <v>0.08763721275</v>
      </c>
      <c r="AP222" s="69">
        <f t="shared" si="31"/>
        <v>0.523</v>
      </c>
      <c r="AQ222" s="33">
        <v>9.47</v>
      </c>
      <c r="AR222" s="34">
        <f t="shared" si="32"/>
        <v>0.006</v>
      </c>
      <c r="AS222" s="65">
        <f t="shared" si="33"/>
        <v>-2.573211232</v>
      </c>
      <c r="AT222" s="42">
        <v>81.3</v>
      </c>
      <c r="AU222" s="34">
        <f t="shared" si="34"/>
        <v>0.89</v>
      </c>
      <c r="AV222" s="65">
        <f t="shared" si="35"/>
        <v>1.166808294</v>
      </c>
      <c r="AW222" s="36">
        <f t="shared" si="36"/>
        <v>5533.835202</v>
      </c>
      <c r="AX222" s="35">
        <f t="shared" si="37"/>
        <v>-1.143345903</v>
      </c>
      <c r="AY222" s="69">
        <f t="shared" si="38"/>
        <v>0.121</v>
      </c>
      <c r="AZ222" s="33">
        <v>1.62</v>
      </c>
      <c r="BA222" s="34">
        <f t="shared" si="39"/>
        <v>0</v>
      </c>
      <c r="BB222" s="65">
        <f t="shared" si="40"/>
        <v>-2.273006553</v>
      </c>
      <c r="BC222" s="33">
        <v>45.24</v>
      </c>
      <c r="BD222" s="34">
        <f t="shared" si="41"/>
        <v>0.212</v>
      </c>
      <c r="BE222" s="65">
        <f t="shared" si="42"/>
        <v>-0.7451696251</v>
      </c>
      <c r="BF222" s="36">
        <f t="shared" si="43"/>
        <v>1661.089613</v>
      </c>
      <c r="BG222" s="35">
        <f t="shared" si="44"/>
        <v>-2.588467815</v>
      </c>
      <c r="BH222" s="69">
        <f t="shared" si="45"/>
        <v>0.008</v>
      </c>
      <c r="BI222" s="33">
        <v>3.96</v>
      </c>
      <c r="BJ222" s="34">
        <f t="shared" si="46"/>
        <v>0.003</v>
      </c>
      <c r="BK222" s="65">
        <f t="shared" si="47"/>
        <v>-2.289886578</v>
      </c>
      <c r="BL222" s="33">
        <v>51.46</v>
      </c>
      <c r="BM222" s="34">
        <f t="shared" si="48"/>
        <v>0.008</v>
      </c>
      <c r="BN222" s="65">
        <f t="shared" si="49"/>
        <v>-2.572651979</v>
      </c>
      <c r="BO222" s="36">
        <f t="shared" si="50"/>
        <v>3001.045096</v>
      </c>
      <c r="BP222" s="35">
        <f t="shared" si="51"/>
        <v>-2.795491391</v>
      </c>
      <c r="BQ222" s="69">
        <f t="shared" si="52"/>
        <v>0.003</v>
      </c>
      <c r="BR222" s="70">
        <f t="shared" si="53"/>
        <v>-6.439667897</v>
      </c>
      <c r="BS222" s="71">
        <f t="shared" si="54"/>
        <v>0.031</v>
      </c>
    </row>
    <row r="223">
      <c r="A223" s="28">
        <v>2022.0</v>
      </c>
      <c r="B223" s="29" t="s">
        <v>289</v>
      </c>
      <c r="C223" s="29" t="s">
        <v>17</v>
      </c>
      <c r="D223" s="30">
        <f t="array" ref="D223">INDEX(
  TP!C:C,
  MATCH(
    1,
    (TP!A:A = A223) * (TP!B:B = C223),
    0
  )
)
</f>
        <v>52.67</v>
      </c>
      <c r="E223" s="64">
        <f t="shared" si="63"/>
        <v>5.980762822</v>
      </c>
      <c r="F223" s="32">
        <f t="shared" si="2"/>
        <v>0.96</v>
      </c>
      <c r="G223" s="33">
        <v>8.02</v>
      </c>
      <c r="H223" s="34">
        <f t="shared" si="3"/>
        <v>0.958</v>
      </c>
      <c r="I223" s="65">
        <f t="shared" si="4"/>
        <v>1.935335097</v>
      </c>
      <c r="J223" s="66">
        <f t="shared" si="55"/>
        <v>8.767294914</v>
      </c>
      <c r="K223" s="34">
        <f t="shared" si="6"/>
        <v>0.989</v>
      </c>
      <c r="L223" s="65">
        <f t="shared" si="7"/>
        <v>2.408296294</v>
      </c>
      <c r="M223" s="33">
        <v>63.79</v>
      </c>
      <c r="N223" s="34">
        <f t="shared" si="8"/>
        <v>0.356</v>
      </c>
      <c r="O223" s="65">
        <f t="shared" si="9"/>
        <v>-0.3794167678</v>
      </c>
      <c r="P223" s="36">
        <f t="shared" si="10"/>
        <v>6150.084924</v>
      </c>
      <c r="Q223" s="65">
        <f t="shared" si="11"/>
        <v>1.390663373</v>
      </c>
      <c r="R223" s="40">
        <f t="shared" si="12"/>
        <v>0.924</v>
      </c>
      <c r="S223" s="33">
        <v>3.8</v>
      </c>
      <c r="T223" s="66">
        <f t="shared" si="13"/>
        <v>4.154079885</v>
      </c>
      <c r="U223" s="34">
        <f t="shared" si="14"/>
        <v>0.655</v>
      </c>
      <c r="V223" s="65">
        <f t="shared" si="15"/>
        <v>-0.0009464896081</v>
      </c>
      <c r="W223" s="33">
        <v>67.27</v>
      </c>
      <c r="X223" s="34">
        <f t="shared" si="16"/>
        <v>0.842</v>
      </c>
      <c r="Y223" s="65">
        <f t="shared" si="17"/>
        <v>0.9859669597</v>
      </c>
      <c r="Z223" s="36">
        <f t="shared" si="18"/>
        <v>5333.285069</v>
      </c>
      <c r="AA223" s="35">
        <f t="shared" si="19"/>
        <v>0.864826398</v>
      </c>
      <c r="AB223" s="40">
        <f t="shared" si="20"/>
        <v>0.802</v>
      </c>
      <c r="AC223" s="33">
        <v>7.66</v>
      </c>
      <c r="AD223" s="40">
        <f t="shared" si="21"/>
        <v>0.847</v>
      </c>
      <c r="AE223" s="65">
        <f t="shared" si="22"/>
        <v>1.002017131</v>
      </c>
      <c r="AF223" s="67">
        <f t="shared" si="23"/>
        <v>3.257506903</v>
      </c>
      <c r="AG223" s="68">
        <f t="shared" si="24"/>
        <v>0.952</v>
      </c>
      <c r="AH223" s="33">
        <v>21.06</v>
      </c>
      <c r="AI223" s="34">
        <f t="shared" si="25"/>
        <v>0.737</v>
      </c>
      <c r="AJ223" s="65">
        <f t="shared" si="26"/>
        <v>0.5013004618</v>
      </c>
      <c r="AK223" s="33">
        <v>94.25</v>
      </c>
      <c r="AL223" s="34">
        <f t="shared" si="27"/>
        <v>0.421</v>
      </c>
      <c r="AM223" s="65">
        <f t="shared" si="28"/>
        <v>0.06244288261</v>
      </c>
      <c r="AN223" s="36">
        <f t="shared" si="29"/>
        <v>8207.98108</v>
      </c>
      <c r="AO223" s="35">
        <f t="shared" si="30"/>
        <v>0.459824156</v>
      </c>
      <c r="AP223" s="69">
        <f t="shared" si="31"/>
        <v>0.675</v>
      </c>
      <c r="AQ223" s="33">
        <v>20.99</v>
      </c>
      <c r="AR223" s="34">
        <f t="shared" si="32"/>
        <v>0.814</v>
      </c>
      <c r="AS223" s="65">
        <f t="shared" si="33"/>
        <v>0.848377684</v>
      </c>
      <c r="AT223" s="42">
        <v>70.35</v>
      </c>
      <c r="AU223" s="34">
        <f t="shared" si="34"/>
        <v>0.218</v>
      </c>
      <c r="AV223" s="65">
        <f t="shared" si="35"/>
        <v>-0.7032417758</v>
      </c>
      <c r="AW223" s="36">
        <f t="shared" si="36"/>
        <v>6301.55464</v>
      </c>
      <c r="AX223" s="35">
        <f t="shared" si="37"/>
        <v>-0.05991157927</v>
      </c>
      <c r="AY223" s="69">
        <f t="shared" si="38"/>
        <v>0.463</v>
      </c>
      <c r="AZ223" s="33">
        <v>9.68</v>
      </c>
      <c r="BA223" s="34">
        <f t="shared" si="39"/>
        <v>0.963</v>
      </c>
      <c r="BB223" s="65">
        <f t="shared" si="40"/>
        <v>1.97634083</v>
      </c>
      <c r="BC223" s="33">
        <v>55.71</v>
      </c>
      <c r="BD223" s="34">
        <f t="shared" si="41"/>
        <v>0.737</v>
      </c>
      <c r="BE223" s="65">
        <f t="shared" si="42"/>
        <v>0.6868575302</v>
      </c>
      <c r="BF223" s="36">
        <f t="shared" si="43"/>
        <v>5029.777822</v>
      </c>
      <c r="BG223" s="35">
        <f t="shared" si="44"/>
        <v>1.738297694</v>
      </c>
      <c r="BH223" s="69">
        <f t="shared" si="45"/>
        <v>0.972</v>
      </c>
      <c r="BI223" s="33">
        <v>9.99</v>
      </c>
      <c r="BJ223" s="34">
        <f t="shared" si="46"/>
        <v>0.859</v>
      </c>
      <c r="BK223" s="65">
        <f t="shared" si="47"/>
        <v>1.07850078</v>
      </c>
      <c r="BL223" s="33">
        <v>68.51</v>
      </c>
      <c r="BM223" s="34">
        <f t="shared" si="48"/>
        <v>0.475</v>
      </c>
      <c r="BN223" s="65">
        <f t="shared" si="49"/>
        <v>0.01658928191</v>
      </c>
      <c r="BO223" s="36">
        <f t="shared" si="50"/>
        <v>5980.269855</v>
      </c>
      <c r="BP223" s="35">
        <f t="shared" si="51"/>
        <v>0.585045649</v>
      </c>
      <c r="BQ223" s="69">
        <f t="shared" si="52"/>
        <v>0.703</v>
      </c>
      <c r="BR223" s="70">
        <f t="shared" si="53"/>
        <v>2.723255919</v>
      </c>
      <c r="BS223" s="71">
        <f t="shared" si="54"/>
        <v>0.808</v>
      </c>
      <c r="BT223" s="45"/>
    </row>
    <row r="224">
      <c r="A224" s="28">
        <v>2022.0</v>
      </c>
      <c r="B224" s="29" t="s">
        <v>290</v>
      </c>
      <c r="C224" s="29" t="s">
        <v>17</v>
      </c>
      <c r="D224" s="30">
        <f t="array" ref="D224">INDEX(
  TP!C:C,
  MATCH(
    1,
    (TP!A:A = A224) * (TP!B:B = C224),
    0
  )
)
</f>
        <v>52.67</v>
      </c>
      <c r="E224" s="64">
        <f t="shared" si="63"/>
        <v>5.562483169</v>
      </c>
      <c r="F224" s="32">
        <f t="shared" si="2"/>
        <v>0.949</v>
      </c>
      <c r="G224" s="33">
        <v>5.11</v>
      </c>
      <c r="H224" s="34">
        <f t="shared" si="3"/>
        <v>0.455</v>
      </c>
      <c r="I224" s="65">
        <f t="shared" si="4"/>
        <v>-0.1677943245</v>
      </c>
      <c r="J224" s="66">
        <f t="shared" si="55"/>
        <v>5.586144266</v>
      </c>
      <c r="K224" s="34">
        <f t="shared" si="6"/>
        <v>0.626</v>
      </c>
      <c r="L224" s="65">
        <f t="shared" si="7"/>
        <v>0.2000910554</v>
      </c>
      <c r="M224" s="33">
        <v>58.6</v>
      </c>
      <c r="N224" s="34">
        <f t="shared" si="8"/>
        <v>0.079</v>
      </c>
      <c r="O224" s="65">
        <f t="shared" si="9"/>
        <v>-1.286610694</v>
      </c>
      <c r="P224" s="36">
        <f t="shared" si="10"/>
        <v>4672.811552</v>
      </c>
      <c r="Q224" s="65">
        <f t="shared" si="11"/>
        <v>-0.4666377869</v>
      </c>
      <c r="R224" s="40">
        <f t="shared" si="12"/>
        <v>0.305</v>
      </c>
      <c r="S224" s="33">
        <v>4.27</v>
      </c>
      <c r="T224" s="66">
        <f t="shared" si="13"/>
        <v>4.667873976</v>
      </c>
      <c r="U224" s="34">
        <f t="shared" si="14"/>
        <v>0.808</v>
      </c>
      <c r="V224" s="65">
        <f t="shared" si="15"/>
        <v>0.4146371712</v>
      </c>
      <c r="W224" s="33">
        <v>73.28</v>
      </c>
      <c r="X224" s="34">
        <f t="shared" si="16"/>
        <v>0.963</v>
      </c>
      <c r="Y224" s="65">
        <f t="shared" si="17"/>
        <v>1.675788179</v>
      </c>
      <c r="Z224" s="36">
        <f t="shared" si="18"/>
        <v>6146.443658</v>
      </c>
      <c r="AA224" s="35">
        <f t="shared" si="19"/>
        <v>1.60878456</v>
      </c>
      <c r="AB224" s="40">
        <f t="shared" si="20"/>
        <v>0.958</v>
      </c>
      <c r="AC224" s="33">
        <v>9.13</v>
      </c>
      <c r="AD224" s="40">
        <f t="shared" si="21"/>
        <v>0.98</v>
      </c>
      <c r="AE224" s="65">
        <f t="shared" si="22"/>
        <v>2.179142519</v>
      </c>
      <c r="AF224" s="67">
        <f t="shared" si="23"/>
        <v>3.321289293</v>
      </c>
      <c r="AG224" s="68">
        <f t="shared" si="24"/>
        <v>0.96</v>
      </c>
      <c r="AH224" s="33">
        <v>29.18</v>
      </c>
      <c r="AI224" s="34">
        <f t="shared" si="25"/>
        <v>0.969</v>
      </c>
      <c r="AJ224" s="65">
        <f t="shared" si="26"/>
        <v>2.069159577</v>
      </c>
      <c r="AK224" s="33">
        <v>96.21</v>
      </c>
      <c r="AL224" s="34">
        <f t="shared" si="27"/>
        <v>0.749</v>
      </c>
      <c r="AM224" s="65">
        <f t="shared" si="28"/>
        <v>0.6422875072</v>
      </c>
      <c r="AN224" s="36">
        <f t="shared" si="29"/>
        <v>9227.472218</v>
      </c>
      <c r="AO224" s="35">
        <f t="shared" si="30"/>
        <v>1.545130948</v>
      </c>
      <c r="AP224" s="69">
        <f t="shared" si="31"/>
        <v>0.963</v>
      </c>
      <c r="AQ224" s="33">
        <v>18.82</v>
      </c>
      <c r="AR224" s="34">
        <f t="shared" si="32"/>
        <v>0.585</v>
      </c>
      <c r="AS224" s="65">
        <f t="shared" si="33"/>
        <v>0.203859633</v>
      </c>
      <c r="AT224" s="42">
        <v>84.26</v>
      </c>
      <c r="AU224" s="34">
        <f t="shared" si="34"/>
        <v>0.972</v>
      </c>
      <c r="AV224" s="65">
        <f t="shared" si="35"/>
        <v>1.672319546</v>
      </c>
      <c r="AW224" s="36">
        <f t="shared" si="36"/>
        <v>7293.808271</v>
      </c>
      <c r="AX224" s="35">
        <f t="shared" si="37"/>
        <v>1.340393775</v>
      </c>
      <c r="AY224" s="69">
        <f t="shared" si="38"/>
        <v>0.91</v>
      </c>
      <c r="AZ224" s="33">
        <v>4.01</v>
      </c>
      <c r="BA224" s="34">
        <f t="shared" si="39"/>
        <v>0.164</v>
      </c>
      <c r="BB224" s="65">
        <f t="shared" si="40"/>
        <v>-1.012964339</v>
      </c>
      <c r="BC224" s="33">
        <v>64.23</v>
      </c>
      <c r="BD224" s="34">
        <f t="shared" si="41"/>
        <v>0.986</v>
      </c>
      <c r="BE224" s="65">
        <f t="shared" si="42"/>
        <v>1.852174757</v>
      </c>
      <c r="BF224" s="36">
        <f t="shared" si="43"/>
        <v>3945.6316</v>
      </c>
      <c r="BG224" s="35">
        <f t="shared" si="44"/>
        <v>0.3458130855</v>
      </c>
      <c r="BH224" s="69">
        <f t="shared" si="45"/>
        <v>0.619</v>
      </c>
      <c r="BI224" s="33">
        <v>6.97</v>
      </c>
      <c r="BJ224" s="34">
        <f t="shared" si="46"/>
        <v>0.282</v>
      </c>
      <c r="BK224" s="65">
        <f t="shared" si="47"/>
        <v>-0.6084859231</v>
      </c>
      <c r="BL224" s="33">
        <v>60.75</v>
      </c>
      <c r="BM224" s="34">
        <f t="shared" si="48"/>
        <v>0.133</v>
      </c>
      <c r="BN224" s="65">
        <f t="shared" si="49"/>
        <v>-1.161857181</v>
      </c>
      <c r="BO224" s="36">
        <f t="shared" si="50"/>
        <v>4592.075096</v>
      </c>
      <c r="BP224" s="35">
        <f t="shared" si="51"/>
        <v>-0.9901439327</v>
      </c>
      <c r="BQ224" s="69">
        <f t="shared" si="52"/>
        <v>0.15</v>
      </c>
      <c r="BR224" s="70">
        <f t="shared" si="53"/>
        <v>2.241193876</v>
      </c>
      <c r="BS224" s="71">
        <f t="shared" si="54"/>
        <v>0.768</v>
      </c>
    </row>
    <row r="225">
      <c r="A225" s="28">
        <v>2022.0</v>
      </c>
      <c r="B225" s="29" t="s">
        <v>241</v>
      </c>
      <c r="C225" s="29" t="s">
        <v>17</v>
      </c>
      <c r="D225" s="30">
        <f t="array" ref="D225">INDEX(
  TP!C:C,
  MATCH(
    1,
    (TP!A:A = A225) * (TP!B:B = C225),
    0
  )
)
</f>
        <v>52.67</v>
      </c>
      <c r="E225" s="64">
        <f t="shared" ref="E225:E226" si="64">sum(AF225+BR225)</f>
        <v>1.998437043</v>
      </c>
      <c r="F225" s="32">
        <f t="shared" si="2"/>
        <v>0.681</v>
      </c>
      <c r="G225" s="33">
        <v>6.41</v>
      </c>
      <c r="H225" s="34">
        <f t="shared" si="3"/>
        <v>0.788</v>
      </c>
      <c r="I225" s="65">
        <f t="shared" si="4"/>
        <v>0.7717480288</v>
      </c>
      <c r="J225" s="66">
        <f t="shared" si="55"/>
        <v>7.007276858</v>
      </c>
      <c r="K225" s="34">
        <f t="shared" si="6"/>
        <v>0.87</v>
      </c>
      <c r="L225" s="65">
        <f t="shared" si="7"/>
        <v>1.186574496</v>
      </c>
      <c r="M225" s="33">
        <v>61.15</v>
      </c>
      <c r="N225" s="34">
        <f t="shared" si="8"/>
        <v>0.192</v>
      </c>
      <c r="O225" s="65">
        <f t="shared" si="9"/>
        <v>-0.8408795743</v>
      </c>
      <c r="P225" s="36">
        <f t="shared" si="10"/>
        <v>5381.578389</v>
      </c>
      <c r="Q225" s="65">
        <f t="shared" si="11"/>
        <v>0.4244589421</v>
      </c>
      <c r="R225" s="40">
        <f t="shared" si="12"/>
        <v>0.695</v>
      </c>
      <c r="S225" s="33">
        <v>3.63</v>
      </c>
      <c r="T225" s="66">
        <f t="shared" si="13"/>
        <v>3.968239469</v>
      </c>
      <c r="U225" s="34">
        <f t="shared" si="14"/>
        <v>0.616</v>
      </c>
      <c r="V225" s="65">
        <f t="shared" si="15"/>
        <v>-0.1512639839</v>
      </c>
      <c r="W225" s="33">
        <v>65.17</v>
      </c>
      <c r="X225" s="34">
        <f t="shared" si="16"/>
        <v>0.771</v>
      </c>
      <c r="Y225" s="65">
        <f t="shared" si="17"/>
        <v>0.7449312593</v>
      </c>
      <c r="Z225" s="36">
        <f t="shared" si="18"/>
        <v>5051.083003</v>
      </c>
      <c r="AA225" s="35">
        <f t="shared" si="19"/>
        <v>0.6066399462</v>
      </c>
      <c r="AB225" s="40">
        <f t="shared" si="20"/>
        <v>0.718</v>
      </c>
      <c r="AC225" s="33">
        <v>9.35</v>
      </c>
      <c r="AD225" s="40">
        <f t="shared" si="21"/>
        <v>0.986</v>
      </c>
      <c r="AE225" s="65">
        <f t="shared" si="22"/>
        <v>2.355310945</v>
      </c>
      <c r="AF225" s="67">
        <f t="shared" si="23"/>
        <v>3.386409833</v>
      </c>
      <c r="AG225" s="68">
        <f t="shared" si="24"/>
        <v>0.969</v>
      </c>
      <c r="AH225" s="33">
        <v>17.93</v>
      </c>
      <c r="AI225" s="34">
        <f t="shared" si="25"/>
        <v>0.497</v>
      </c>
      <c r="AJ225" s="65">
        <f t="shared" si="26"/>
        <v>-0.1030590249</v>
      </c>
      <c r="AK225" s="33">
        <v>90.43</v>
      </c>
      <c r="AL225" s="34">
        <f t="shared" si="27"/>
        <v>0.119</v>
      </c>
      <c r="AM225" s="65">
        <f t="shared" si="28"/>
        <v>-1.067662457</v>
      </c>
      <c r="AN225" s="36">
        <f t="shared" si="29"/>
        <v>7485.793791</v>
      </c>
      <c r="AO225" s="35">
        <f t="shared" si="30"/>
        <v>-0.3089856355</v>
      </c>
      <c r="AP225" s="69">
        <f t="shared" si="31"/>
        <v>0.333</v>
      </c>
      <c r="AQ225" s="33">
        <v>19.97</v>
      </c>
      <c r="AR225" s="34">
        <f t="shared" si="32"/>
        <v>0.723</v>
      </c>
      <c r="AS225" s="65">
        <f t="shared" si="33"/>
        <v>0.5454244987</v>
      </c>
      <c r="AT225" s="42">
        <v>68.51</v>
      </c>
      <c r="AU225" s="34">
        <f t="shared" si="34"/>
        <v>0.13</v>
      </c>
      <c r="AV225" s="65">
        <f t="shared" si="35"/>
        <v>-1.0174785</v>
      </c>
      <c r="AW225" s="36">
        <f t="shared" si="36"/>
        <v>6042.430842</v>
      </c>
      <c r="AX225" s="35">
        <f t="shared" si="37"/>
        <v>-0.4255967538</v>
      </c>
      <c r="AY225" s="69">
        <f t="shared" si="38"/>
        <v>0.311</v>
      </c>
      <c r="AZ225" s="33">
        <v>6.49</v>
      </c>
      <c r="BA225" s="34">
        <f t="shared" si="39"/>
        <v>0.636</v>
      </c>
      <c r="BB225" s="65">
        <f t="shared" si="40"/>
        <v>0.2945271636</v>
      </c>
      <c r="BC225" s="33">
        <v>42.14</v>
      </c>
      <c r="BD225" s="34">
        <f t="shared" si="41"/>
        <v>0.119</v>
      </c>
      <c r="BE225" s="65">
        <f t="shared" si="42"/>
        <v>-1.169170024</v>
      </c>
      <c r="BF225" s="36">
        <f t="shared" si="43"/>
        <v>3234.644644</v>
      </c>
      <c r="BG225" s="35">
        <f t="shared" si="44"/>
        <v>-0.5673832829</v>
      </c>
      <c r="BH225" s="69">
        <f t="shared" si="45"/>
        <v>0.263</v>
      </c>
      <c r="BI225" s="33">
        <v>9.35</v>
      </c>
      <c r="BJ225" s="34">
        <f t="shared" si="46"/>
        <v>0.754</v>
      </c>
      <c r="BK225" s="65">
        <f t="shared" si="47"/>
        <v>0.7209936642</v>
      </c>
      <c r="BL225" s="33">
        <v>63.32</v>
      </c>
      <c r="BM225" s="34">
        <f t="shared" si="48"/>
        <v>0.203</v>
      </c>
      <c r="BN225" s="65">
        <f t="shared" si="49"/>
        <v>-0.7715727207</v>
      </c>
      <c r="BO225" s="36">
        <f t="shared" si="50"/>
        <v>5388.879494</v>
      </c>
      <c r="BP225" s="35">
        <f t="shared" si="51"/>
        <v>-0.08600711814</v>
      </c>
      <c r="BQ225" s="69">
        <f t="shared" si="52"/>
        <v>0.469</v>
      </c>
      <c r="BR225" s="70">
        <f t="shared" si="53"/>
        <v>-1.38797279</v>
      </c>
      <c r="BS225" s="71">
        <f t="shared" si="54"/>
        <v>0.288</v>
      </c>
      <c r="BT225" s="45"/>
    </row>
    <row r="226">
      <c r="A226" s="28">
        <v>2022.0</v>
      </c>
      <c r="B226" s="29" t="s">
        <v>268</v>
      </c>
      <c r="C226" s="29" t="s">
        <v>17</v>
      </c>
      <c r="D226" s="30">
        <f t="array" ref="D226">INDEX(
  TP!C:C,
  MATCH(
    1,
    (TP!A:A = A226) * (TP!B:B = C226),
    0
  )
)
</f>
        <v>52.67</v>
      </c>
      <c r="E226" s="64">
        <f t="shared" si="64"/>
        <v>-1.470309002</v>
      </c>
      <c r="F226" s="32">
        <f t="shared" si="2"/>
        <v>0.356</v>
      </c>
      <c r="G226" s="33">
        <v>6.19</v>
      </c>
      <c r="H226" s="34">
        <f t="shared" si="3"/>
        <v>0.749</v>
      </c>
      <c r="I226" s="65">
        <f t="shared" si="4"/>
        <v>0.6127485536</v>
      </c>
      <c r="J226" s="66">
        <f t="shared" si="55"/>
        <v>6.766777496</v>
      </c>
      <c r="K226" s="34">
        <f t="shared" si="6"/>
        <v>0.836</v>
      </c>
      <c r="L226" s="65">
        <f t="shared" si="7"/>
        <v>1.019631144</v>
      </c>
      <c r="M226" s="33">
        <v>61.31</v>
      </c>
      <c r="N226" s="34">
        <f t="shared" si="8"/>
        <v>0.201</v>
      </c>
      <c r="O226" s="65">
        <f t="shared" si="9"/>
        <v>-0.8129121315</v>
      </c>
      <c r="P226" s="36">
        <f t="shared" si="10"/>
        <v>5316.565622</v>
      </c>
      <c r="Q226" s="65">
        <f t="shared" si="11"/>
        <v>0.3427216744</v>
      </c>
      <c r="R226" s="40">
        <f t="shared" si="12"/>
        <v>0.644</v>
      </c>
      <c r="S226" s="33">
        <v>2.62</v>
      </c>
      <c r="T226" s="66">
        <f t="shared" si="13"/>
        <v>2.864128762</v>
      </c>
      <c r="U226" s="34">
        <f t="shared" si="14"/>
        <v>0.232</v>
      </c>
      <c r="V226" s="65">
        <f t="shared" si="15"/>
        <v>-1.044326744</v>
      </c>
      <c r="W226" s="33">
        <v>49.3</v>
      </c>
      <c r="X226" s="34">
        <f t="shared" si="16"/>
        <v>0.127</v>
      </c>
      <c r="Y226" s="65">
        <f t="shared" si="17"/>
        <v>-1.076609963</v>
      </c>
      <c r="Z226" s="36">
        <f t="shared" si="18"/>
        <v>3221.991428</v>
      </c>
      <c r="AA226" s="35">
        <f t="shared" si="19"/>
        <v>-1.066794519</v>
      </c>
      <c r="AB226" s="40">
        <f t="shared" si="20"/>
        <v>0.153</v>
      </c>
      <c r="AC226" s="33">
        <v>5.75</v>
      </c>
      <c r="AD226" s="40">
        <f t="shared" si="21"/>
        <v>0.297</v>
      </c>
      <c r="AE226" s="65">
        <f t="shared" si="22"/>
        <v>-0.5274451078</v>
      </c>
      <c r="AF226" s="67">
        <f t="shared" si="23"/>
        <v>-1.251517952</v>
      </c>
      <c r="AG226" s="68">
        <f t="shared" si="24"/>
        <v>0.243</v>
      </c>
      <c r="AH226" s="33">
        <v>19.58</v>
      </c>
      <c r="AI226" s="34">
        <f t="shared" si="25"/>
        <v>0.653</v>
      </c>
      <c r="AJ226" s="65">
        <f t="shared" si="26"/>
        <v>0.2155330368</v>
      </c>
      <c r="AK226" s="33">
        <v>91.9</v>
      </c>
      <c r="AL226" s="34">
        <f t="shared" si="27"/>
        <v>0.175</v>
      </c>
      <c r="AM226" s="65">
        <f t="shared" si="28"/>
        <v>-0.6327789887</v>
      </c>
      <c r="AN226" s="36">
        <f t="shared" si="29"/>
        <v>7823.673854</v>
      </c>
      <c r="AO226" s="35">
        <f t="shared" si="30"/>
        <v>0.05070707128</v>
      </c>
      <c r="AP226" s="69">
        <f t="shared" si="31"/>
        <v>0.517</v>
      </c>
      <c r="AQ226" s="33">
        <v>20.2</v>
      </c>
      <c r="AR226" s="34">
        <f t="shared" si="32"/>
        <v>0.746</v>
      </c>
      <c r="AS226" s="65">
        <f t="shared" si="33"/>
        <v>0.6137374719</v>
      </c>
      <c r="AT226" s="33">
        <v>69.71</v>
      </c>
      <c r="AU226" s="34">
        <f t="shared" si="34"/>
        <v>0.172</v>
      </c>
      <c r="AV226" s="65">
        <f t="shared" si="35"/>
        <v>-0.8125415059</v>
      </c>
      <c r="AW226" s="36">
        <f t="shared" si="36"/>
        <v>6170.307411</v>
      </c>
      <c r="AX226" s="35">
        <f t="shared" si="37"/>
        <v>-0.2451325683</v>
      </c>
      <c r="AY226" s="69">
        <f t="shared" si="38"/>
        <v>0.387</v>
      </c>
      <c r="AZ226" s="33">
        <v>7.67</v>
      </c>
      <c r="BA226" s="34">
        <f t="shared" si="39"/>
        <v>0.822</v>
      </c>
      <c r="BB226" s="65">
        <f t="shared" si="40"/>
        <v>0.916640056</v>
      </c>
      <c r="BC226" s="33">
        <v>41.35</v>
      </c>
      <c r="BD226" s="34">
        <f t="shared" si="41"/>
        <v>0.105</v>
      </c>
      <c r="BE226" s="65">
        <f t="shared" si="42"/>
        <v>-1.277221739</v>
      </c>
      <c r="BF226" s="36">
        <f t="shared" si="43"/>
        <v>3404.618505</v>
      </c>
      <c r="BG226" s="35">
        <f t="shared" si="44"/>
        <v>-0.3490677268</v>
      </c>
      <c r="BH226" s="69">
        <f t="shared" si="45"/>
        <v>0.359</v>
      </c>
      <c r="BI226" s="33">
        <v>10.4</v>
      </c>
      <c r="BJ226" s="34">
        <f t="shared" si="46"/>
        <v>0.91</v>
      </c>
      <c r="BK226" s="65">
        <f t="shared" si="47"/>
        <v>1.307528776</v>
      </c>
      <c r="BL226" s="33">
        <v>64.89</v>
      </c>
      <c r="BM226" s="34">
        <f t="shared" si="48"/>
        <v>0.282</v>
      </c>
      <c r="BN226" s="65">
        <f t="shared" si="49"/>
        <v>-0.5331499183</v>
      </c>
      <c r="BO226" s="36">
        <f t="shared" si="50"/>
        <v>5750.832426</v>
      </c>
      <c r="BP226" s="35">
        <f t="shared" si="51"/>
        <v>0.3247021737</v>
      </c>
      <c r="BQ226" s="69">
        <f t="shared" si="52"/>
        <v>0.61</v>
      </c>
      <c r="BR226" s="70">
        <f t="shared" si="53"/>
        <v>-0.2187910502</v>
      </c>
      <c r="BS226" s="71">
        <f t="shared" si="54"/>
        <v>0.444</v>
      </c>
    </row>
    <row r="227">
      <c r="A227" s="28">
        <v>2023.0</v>
      </c>
      <c r="B227" s="29" t="s">
        <v>290</v>
      </c>
      <c r="C227" s="29" t="s">
        <v>17</v>
      </c>
      <c r="D227" s="30">
        <f t="array" ref="D227">INDEX(
  TP!C:C,
  MATCH(
    1,
    (TP!A:A = A227) * (TP!B:B = C227),
    0
  )
)
</f>
        <v>51.64</v>
      </c>
      <c r="E227" s="64">
        <f t="shared" ref="E227:E294" si="65">sum(AF227,BR227)</f>
        <v>3.77369733</v>
      </c>
      <c r="F227" s="32">
        <f t="shared" si="2"/>
        <v>0.842</v>
      </c>
      <c r="G227" s="33">
        <v>5.13</v>
      </c>
      <c r="H227" s="34">
        <f t="shared" si="3"/>
        <v>0.469</v>
      </c>
      <c r="I227" s="65">
        <f t="shared" si="4"/>
        <v>-0.1533398268</v>
      </c>
      <c r="J227" s="66">
        <f t="shared" si="55"/>
        <v>5.424139032</v>
      </c>
      <c r="K227" s="34">
        <f t="shared" si="6"/>
        <v>0.586</v>
      </c>
      <c r="L227" s="65">
        <f t="shared" si="7"/>
        <v>0.08763463754</v>
      </c>
      <c r="M227" s="33">
        <v>63.41</v>
      </c>
      <c r="N227" s="34">
        <f t="shared" si="8"/>
        <v>0.319</v>
      </c>
      <c r="O227" s="65">
        <f t="shared" si="9"/>
        <v>-0.4458394445</v>
      </c>
      <c r="P227" s="36">
        <f t="shared" si="10"/>
        <v>4989.556752</v>
      </c>
      <c r="Q227" s="65">
        <f t="shared" si="11"/>
        <v>-0.06841005234</v>
      </c>
      <c r="R227" s="40">
        <f t="shared" si="12"/>
        <v>0.469</v>
      </c>
      <c r="S227" s="33">
        <v>3.13</v>
      </c>
      <c r="T227" s="66">
        <f t="shared" si="13"/>
        <v>3.309464945</v>
      </c>
      <c r="U227" s="34">
        <f t="shared" si="14"/>
        <v>0.356</v>
      </c>
      <c r="V227" s="65">
        <f t="shared" si="15"/>
        <v>-0.5933742614</v>
      </c>
      <c r="W227" s="33">
        <v>56.0</v>
      </c>
      <c r="X227" s="34">
        <f t="shared" si="16"/>
        <v>0.359</v>
      </c>
      <c r="Y227" s="65">
        <f t="shared" si="17"/>
        <v>-0.3075912993</v>
      </c>
      <c r="Z227" s="36">
        <f t="shared" si="18"/>
        <v>3955.199374</v>
      </c>
      <c r="AA227" s="35">
        <f t="shared" si="19"/>
        <v>-0.3959831368</v>
      </c>
      <c r="AB227" s="40">
        <f t="shared" si="20"/>
        <v>0.347</v>
      </c>
      <c r="AC227" s="33">
        <v>7.36</v>
      </c>
      <c r="AD227" s="40">
        <f t="shared" si="21"/>
        <v>0.799</v>
      </c>
      <c r="AE227" s="65">
        <f t="shared" si="22"/>
        <v>0.7617874601</v>
      </c>
      <c r="AF227" s="67">
        <f t="shared" si="23"/>
        <v>0.297394271</v>
      </c>
      <c r="AG227" s="68">
        <f t="shared" si="24"/>
        <v>0.554</v>
      </c>
      <c r="AH227" s="33">
        <v>30.92</v>
      </c>
      <c r="AI227" s="34">
        <f t="shared" si="25"/>
        <v>0.986</v>
      </c>
      <c r="AJ227" s="65">
        <f t="shared" si="26"/>
        <v>2.405129388</v>
      </c>
      <c r="AK227" s="33">
        <v>95.95</v>
      </c>
      <c r="AL227" s="34">
        <f t="shared" si="27"/>
        <v>0.689</v>
      </c>
      <c r="AM227" s="65">
        <f t="shared" si="28"/>
        <v>0.5653693427</v>
      </c>
      <c r="AN227" s="36">
        <f t="shared" si="29"/>
        <v>9353.931499</v>
      </c>
      <c r="AO227" s="35">
        <f t="shared" si="30"/>
        <v>1.679754107</v>
      </c>
      <c r="AP227" s="69">
        <f t="shared" si="31"/>
        <v>0.975</v>
      </c>
      <c r="AQ227" s="33">
        <v>17.11</v>
      </c>
      <c r="AR227" s="34">
        <f t="shared" si="32"/>
        <v>0.384</v>
      </c>
      <c r="AS227" s="65">
        <f t="shared" si="33"/>
        <v>-0.3040324717</v>
      </c>
      <c r="AT227" s="42">
        <v>83.9</v>
      </c>
      <c r="AU227" s="34">
        <f t="shared" si="34"/>
        <v>0.963</v>
      </c>
      <c r="AV227" s="65">
        <f t="shared" si="35"/>
        <v>1.610838447</v>
      </c>
      <c r="AW227" s="36">
        <f t="shared" si="36"/>
        <v>7043.242714</v>
      </c>
      <c r="AX227" s="35">
        <f t="shared" si="37"/>
        <v>0.9867863107</v>
      </c>
      <c r="AY227" s="69">
        <f t="shared" si="38"/>
        <v>0.85</v>
      </c>
      <c r="AZ227" s="33">
        <v>3.96</v>
      </c>
      <c r="BA227" s="34">
        <f t="shared" si="39"/>
        <v>0.141</v>
      </c>
      <c r="BB227" s="65">
        <f t="shared" si="40"/>
        <v>-1.039325055</v>
      </c>
      <c r="BC227" s="33">
        <v>71.58</v>
      </c>
      <c r="BD227" s="34">
        <f t="shared" si="41"/>
        <v>0.997</v>
      </c>
      <c r="BE227" s="65">
        <f t="shared" si="42"/>
        <v>2.857466026</v>
      </c>
      <c r="BF227" s="36">
        <f t="shared" si="43"/>
        <v>4369.770691</v>
      </c>
      <c r="BG227" s="35">
        <f t="shared" si="44"/>
        <v>0.8905801503</v>
      </c>
      <c r="BH227" s="69">
        <f t="shared" si="45"/>
        <v>0.799</v>
      </c>
      <c r="BI227" s="33">
        <v>7.05</v>
      </c>
      <c r="BJ227" s="34">
        <f t="shared" si="46"/>
        <v>0.299</v>
      </c>
      <c r="BK227" s="65">
        <f t="shared" si="47"/>
        <v>-0.5637975336</v>
      </c>
      <c r="BL227" s="33">
        <v>71.01</v>
      </c>
      <c r="BM227" s="34">
        <f t="shared" si="48"/>
        <v>0.658</v>
      </c>
      <c r="BN227" s="65">
        <f t="shared" si="49"/>
        <v>0.3962434257</v>
      </c>
      <c r="BO227" s="36">
        <f t="shared" si="50"/>
        <v>5393.453032</v>
      </c>
      <c r="BP227" s="35">
        <f t="shared" si="51"/>
        <v>-0.08081750905</v>
      </c>
      <c r="BQ227" s="69">
        <f t="shared" si="52"/>
        <v>0.475</v>
      </c>
      <c r="BR227" s="70">
        <f t="shared" si="53"/>
        <v>3.476303059</v>
      </c>
      <c r="BS227" s="71">
        <f t="shared" si="54"/>
        <v>0.879</v>
      </c>
      <c r="BT227" s="45"/>
    </row>
    <row r="228">
      <c r="A228" s="28">
        <v>2023.0</v>
      </c>
      <c r="B228" s="29" t="s">
        <v>291</v>
      </c>
      <c r="C228" s="29" t="s">
        <v>17</v>
      </c>
      <c r="D228" s="30">
        <f t="array" ref="D228">INDEX(
  TP!C:C,
  MATCH(
    1,
    (TP!A:A = A228) * (TP!B:B = C228),
    0
  )
)
</f>
        <v>51.64</v>
      </c>
      <c r="E228" s="64">
        <f t="shared" si="65"/>
        <v>3.570473796</v>
      </c>
      <c r="F228" s="32">
        <f t="shared" si="2"/>
        <v>0.825</v>
      </c>
      <c r="G228" s="33">
        <v>3.38</v>
      </c>
      <c r="H228" s="34">
        <f t="shared" si="3"/>
        <v>0.065</v>
      </c>
      <c r="I228" s="65">
        <f t="shared" si="4"/>
        <v>-1.418108379</v>
      </c>
      <c r="J228" s="66">
        <f t="shared" si="55"/>
        <v>3.573799206</v>
      </c>
      <c r="K228" s="34">
        <f t="shared" si="6"/>
        <v>0.116</v>
      </c>
      <c r="L228" s="65">
        <f t="shared" si="7"/>
        <v>-1.196784288</v>
      </c>
      <c r="M228" s="33">
        <v>70.0</v>
      </c>
      <c r="N228" s="34">
        <f t="shared" si="8"/>
        <v>0.782</v>
      </c>
      <c r="O228" s="65">
        <f t="shared" si="9"/>
        <v>0.7060696065</v>
      </c>
      <c r="P228" s="36">
        <f t="shared" si="10"/>
        <v>4502.115257</v>
      </c>
      <c r="Q228" s="65">
        <f t="shared" si="11"/>
        <v>-0.6812456126</v>
      </c>
      <c r="R228" s="40">
        <f t="shared" si="12"/>
        <v>0.249</v>
      </c>
      <c r="S228" s="33">
        <v>4.14</v>
      </c>
      <c r="T228" s="66">
        <f t="shared" si="13"/>
        <v>4.377375359</v>
      </c>
      <c r="U228" s="34">
        <f t="shared" si="14"/>
        <v>0.72</v>
      </c>
      <c r="V228" s="65">
        <f t="shared" si="15"/>
        <v>0.2996884991</v>
      </c>
      <c r="W228" s="33">
        <v>65.31</v>
      </c>
      <c r="X228" s="34">
        <f t="shared" si="16"/>
        <v>0.774</v>
      </c>
      <c r="Y228" s="65">
        <f t="shared" si="17"/>
        <v>0.761000306</v>
      </c>
      <c r="Z228" s="36">
        <f t="shared" si="18"/>
        <v>5311.814753</v>
      </c>
      <c r="AA228" s="35">
        <f t="shared" si="19"/>
        <v>0.8451832221</v>
      </c>
      <c r="AB228" s="40">
        <f t="shared" si="20"/>
        <v>0.791</v>
      </c>
      <c r="AC228" s="33">
        <v>7.65</v>
      </c>
      <c r="AD228" s="40">
        <f t="shared" si="21"/>
        <v>0.845</v>
      </c>
      <c r="AE228" s="65">
        <f t="shared" si="22"/>
        <v>0.9940094755</v>
      </c>
      <c r="AF228" s="67">
        <f t="shared" si="23"/>
        <v>1.157947085</v>
      </c>
      <c r="AG228" s="68">
        <f t="shared" si="24"/>
        <v>0.732</v>
      </c>
      <c r="AH228" s="33">
        <v>25.35</v>
      </c>
      <c r="AI228" s="34">
        <f t="shared" si="25"/>
        <v>0.901</v>
      </c>
      <c r="AJ228" s="65">
        <f t="shared" si="26"/>
        <v>1.329639822</v>
      </c>
      <c r="AK228" s="33">
        <v>97.5</v>
      </c>
      <c r="AL228" s="34">
        <f t="shared" si="27"/>
        <v>0.935</v>
      </c>
      <c r="AM228" s="65">
        <f t="shared" si="28"/>
        <v>1.023919939</v>
      </c>
      <c r="AN228" s="36">
        <f t="shared" si="29"/>
        <v>8978.728765</v>
      </c>
      <c r="AO228" s="35">
        <f t="shared" si="30"/>
        <v>1.280329275</v>
      </c>
      <c r="AP228" s="69">
        <f t="shared" si="31"/>
        <v>0.918</v>
      </c>
      <c r="AQ228" s="33">
        <v>18.21</v>
      </c>
      <c r="AR228" s="34">
        <f t="shared" si="32"/>
        <v>0.503</v>
      </c>
      <c r="AS228" s="65">
        <f t="shared" si="33"/>
        <v>0.02268174773</v>
      </c>
      <c r="AT228" s="33">
        <v>73.32</v>
      </c>
      <c r="AU228" s="34">
        <f t="shared" si="34"/>
        <v>0.395</v>
      </c>
      <c r="AV228" s="65">
        <f t="shared" si="35"/>
        <v>-0.1960227158</v>
      </c>
      <c r="AW228" s="36">
        <f t="shared" si="36"/>
        <v>6280.378169</v>
      </c>
      <c r="AX228" s="35">
        <f t="shared" si="37"/>
        <v>-0.08979660569</v>
      </c>
      <c r="AY228" s="69">
        <f t="shared" si="38"/>
        <v>0.449</v>
      </c>
      <c r="AZ228" s="33">
        <v>7.52</v>
      </c>
      <c r="BA228" s="34">
        <f t="shared" si="39"/>
        <v>0.802</v>
      </c>
      <c r="BB228" s="65">
        <f t="shared" si="40"/>
        <v>0.8375579086</v>
      </c>
      <c r="BC228" s="33">
        <v>52.81</v>
      </c>
      <c r="BD228" s="34">
        <f t="shared" si="41"/>
        <v>0.599</v>
      </c>
      <c r="BE228" s="65">
        <f t="shared" si="42"/>
        <v>0.2902119953</v>
      </c>
      <c r="BF228" s="36">
        <f t="shared" si="43"/>
        <v>4313.061114</v>
      </c>
      <c r="BG228" s="35">
        <f t="shared" si="44"/>
        <v>0.817741994</v>
      </c>
      <c r="BH228" s="69">
        <f t="shared" si="45"/>
        <v>0.771</v>
      </c>
      <c r="BI228" s="33">
        <v>7.73</v>
      </c>
      <c r="BJ228" s="34">
        <f t="shared" si="46"/>
        <v>0.458</v>
      </c>
      <c r="BK228" s="65">
        <f t="shared" si="47"/>
        <v>-0.1839462229</v>
      </c>
      <c r="BL228" s="33">
        <v>73.77</v>
      </c>
      <c r="BM228" s="34">
        <f t="shared" si="48"/>
        <v>0.802</v>
      </c>
      <c r="BN228" s="65">
        <f t="shared" si="49"/>
        <v>0.8153816005</v>
      </c>
      <c r="BO228" s="36">
        <f t="shared" si="50"/>
        <v>5820.938729</v>
      </c>
      <c r="BP228" s="35">
        <f t="shared" si="51"/>
        <v>0.4042520479</v>
      </c>
      <c r="BQ228" s="69">
        <f t="shared" si="52"/>
        <v>0.633</v>
      </c>
      <c r="BR228" s="70">
        <f t="shared" si="53"/>
        <v>2.412526711</v>
      </c>
      <c r="BS228" s="71">
        <f t="shared" si="54"/>
        <v>0.785</v>
      </c>
    </row>
    <row r="229">
      <c r="A229" s="28">
        <v>2023.0</v>
      </c>
      <c r="B229" s="29" t="s">
        <v>268</v>
      </c>
      <c r="C229" s="29" t="s">
        <v>17</v>
      </c>
      <c r="D229" s="30">
        <f t="array" ref="D229">INDEX(
  TP!C:C,
  MATCH(
    1,
    (TP!A:A = A229) * (TP!B:B = C229),
    0
  )
)
</f>
        <v>51.64</v>
      </c>
      <c r="E229" s="64">
        <f t="shared" si="65"/>
        <v>0.5126865879</v>
      </c>
      <c r="F229" s="32">
        <f t="shared" si="2"/>
        <v>0.531</v>
      </c>
      <c r="G229" s="33">
        <v>5.1</v>
      </c>
      <c r="H229" s="34">
        <f t="shared" si="3"/>
        <v>0.449</v>
      </c>
      <c r="I229" s="65">
        <f t="shared" si="4"/>
        <v>-0.1750215734</v>
      </c>
      <c r="J229" s="66">
        <f t="shared" si="55"/>
        <v>5.39241892</v>
      </c>
      <c r="K229" s="34">
        <f t="shared" si="6"/>
        <v>0.581</v>
      </c>
      <c r="L229" s="65">
        <f t="shared" si="7"/>
        <v>0.06561602739</v>
      </c>
      <c r="M229" s="33">
        <v>65.1</v>
      </c>
      <c r="N229" s="34">
        <f t="shared" si="8"/>
        <v>0.424</v>
      </c>
      <c r="O229" s="65">
        <f t="shared" si="9"/>
        <v>-0.1504333297</v>
      </c>
      <c r="P229" s="36">
        <f t="shared" si="10"/>
        <v>5108.906401</v>
      </c>
      <c r="Q229" s="65">
        <f t="shared" si="11"/>
        <v>0.08164223016</v>
      </c>
      <c r="R229" s="40">
        <f t="shared" si="12"/>
        <v>0.523</v>
      </c>
      <c r="S229" s="33">
        <v>2.63</v>
      </c>
      <c r="T229" s="66">
        <f t="shared" si="13"/>
        <v>2.780796424</v>
      </c>
      <c r="U229" s="34">
        <f t="shared" si="14"/>
        <v>0.203</v>
      </c>
      <c r="V229" s="65">
        <f t="shared" si="15"/>
        <v>-1.035484539</v>
      </c>
      <c r="W229" s="33">
        <v>57.58</v>
      </c>
      <c r="X229" s="34">
        <f t="shared" si="16"/>
        <v>0.429</v>
      </c>
      <c r="Y229" s="65">
        <f t="shared" si="17"/>
        <v>-0.1262406294</v>
      </c>
      <c r="Z229" s="36">
        <f t="shared" si="18"/>
        <v>3702.435286</v>
      </c>
      <c r="AA229" s="35">
        <f t="shared" si="19"/>
        <v>-0.6272368057</v>
      </c>
      <c r="AB229" s="40">
        <f t="shared" si="20"/>
        <v>0.274</v>
      </c>
      <c r="AC229" s="33">
        <v>5.81</v>
      </c>
      <c r="AD229" s="40">
        <f t="shared" si="21"/>
        <v>0.322</v>
      </c>
      <c r="AE229" s="65">
        <f t="shared" si="22"/>
        <v>-0.4793991736</v>
      </c>
      <c r="AF229" s="67">
        <f t="shared" si="23"/>
        <v>-1.024993749</v>
      </c>
      <c r="AG229" s="68">
        <f t="shared" si="24"/>
        <v>0.294</v>
      </c>
      <c r="AH229" s="33">
        <v>17.09</v>
      </c>
      <c r="AI229" s="34">
        <f t="shared" si="25"/>
        <v>0.429</v>
      </c>
      <c r="AJ229" s="65">
        <f t="shared" si="26"/>
        <v>-0.2652513472</v>
      </c>
      <c r="AK229" s="33">
        <v>89.11</v>
      </c>
      <c r="AL229" s="34">
        <f t="shared" si="27"/>
        <v>0.079</v>
      </c>
      <c r="AM229" s="65">
        <f t="shared" si="28"/>
        <v>-1.458170061</v>
      </c>
      <c r="AN229" s="36">
        <f t="shared" si="29"/>
        <v>7262.672026</v>
      </c>
      <c r="AO229" s="35">
        <f t="shared" si="30"/>
        <v>-0.5465115524</v>
      </c>
      <c r="AP229" s="69">
        <f t="shared" si="31"/>
        <v>0.229</v>
      </c>
      <c r="AQ229" s="33">
        <v>18.23</v>
      </c>
      <c r="AR229" s="34">
        <f t="shared" si="32"/>
        <v>0.506</v>
      </c>
      <c r="AS229" s="65">
        <f t="shared" si="33"/>
        <v>0.02862200626</v>
      </c>
      <c r="AT229" s="42">
        <v>76.09</v>
      </c>
      <c r="AU229" s="34">
        <f t="shared" si="34"/>
        <v>0.596</v>
      </c>
      <c r="AV229" s="65">
        <f t="shared" si="35"/>
        <v>0.2770401786</v>
      </c>
      <c r="AW229" s="36">
        <f t="shared" si="36"/>
        <v>6519.943131</v>
      </c>
      <c r="AX229" s="35">
        <f t="shared" si="37"/>
        <v>0.2482864093</v>
      </c>
      <c r="AY229" s="69">
        <f t="shared" si="38"/>
        <v>0.599</v>
      </c>
      <c r="AZ229" s="33">
        <v>6.41</v>
      </c>
      <c r="BA229" s="34">
        <f t="shared" si="39"/>
        <v>0.616</v>
      </c>
      <c r="BB229" s="65">
        <f t="shared" si="40"/>
        <v>0.2523500183</v>
      </c>
      <c r="BC229" s="33">
        <v>55.6</v>
      </c>
      <c r="BD229" s="34">
        <f t="shared" si="41"/>
        <v>0.729</v>
      </c>
      <c r="BE229" s="65">
        <f t="shared" si="42"/>
        <v>0.6718123547</v>
      </c>
      <c r="BF229" s="36">
        <f t="shared" si="43"/>
        <v>4245.066981</v>
      </c>
      <c r="BG229" s="35">
        <f t="shared" si="44"/>
        <v>0.7304098771</v>
      </c>
      <c r="BH229" s="69">
        <f t="shared" si="45"/>
        <v>0.74</v>
      </c>
      <c r="BI229" s="33">
        <v>9.91</v>
      </c>
      <c r="BJ229" s="34">
        <f t="shared" si="46"/>
        <v>0.847</v>
      </c>
      <c r="BK229" s="65">
        <f t="shared" si="47"/>
        <v>1.033812391</v>
      </c>
      <c r="BL229" s="33">
        <v>73.99</v>
      </c>
      <c r="BM229" s="34">
        <f t="shared" si="48"/>
        <v>0.814</v>
      </c>
      <c r="BN229" s="65">
        <f t="shared" si="49"/>
        <v>0.8487911652</v>
      </c>
      <c r="BO229" s="36">
        <f t="shared" si="50"/>
        <v>6438.935851</v>
      </c>
      <c r="BP229" s="35">
        <f t="shared" si="51"/>
        <v>1.105495603</v>
      </c>
      <c r="BQ229" s="69">
        <f t="shared" si="52"/>
        <v>0.884</v>
      </c>
      <c r="BR229" s="70">
        <f t="shared" si="53"/>
        <v>1.537680337</v>
      </c>
      <c r="BS229" s="71">
        <f t="shared" si="54"/>
        <v>0.689</v>
      </c>
      <c r="BT229" s="45"/>
    </row>
    <row r="230">
      <c r="A230" s="28">
        <v>2023.0</v>
      </c>
      <c r="B230" s="29" t="s">
        <v>241</v>
      </c>
      <c r="C230" s="29" t="s">
        <v>17</v>
      </c>
      <c r="D230" s="30">
        <f t="array" ref="D230">INDEX(
  TP!C:C,
  MATCH(
    1,
    (TP!A:A = A230) * (TP!B:B = C230),
    0
  )
)
</f>
        <v>51.64</v>
      </c>
      <c r="E230" s="64">
        <f t="shared" si="65"/>
        <v>0.07517594255</v>
      </c>
      <c r="F230" s="32">
        <f t="shared" si="2"/>
        <v>0.483</v>
      </c>
      <c r="G230" s="33">
        <v>5.59</v>
      </c>
      <c r="H230" s="34">
        <f t="shared" si="3"/>
        <v>0.613</v>
      </c>
      <c r="I230" s="65">
        <f t="shared" si="4"/>
        <v>0.1791136213</v>
      </c>
      <c r="J230" s="66">
        <f t="shared" si="55"/>
        <v>5.910514072</v>
      </c>
      <c r="K230" s="34">
        <f t="shared" si="6"/>
        <v>0.711</v>
      </c>
      <c r="L230" s="65">
        <f t="shared" si="7"/>
        <v>0.4252533265</v>
      </c>
      <c r="M230" s="33">
        <v>62.66</v>
      </c>
      <c r="N230" s="34">
        <f t="shared" si="8"/>
        <v>0.274</v>
      </c>
      <c r="O230" s="65">
        <f t="shared" si="9"/>
        <v>-0.5769368327</v>
      </c>
      <c r="P230" s="36">
        <f t="shared" si="10"/>
        <v>5123.996041</v>
      </c>
      <c r="Q230" s="65">
        <f t="shared" si="11"/>
        <v>0.1006136716</v>
      </c>
      <c r="R230" s="40">
        <f t="shared" si="12"/>
        <v>0.531</v>
      </c>
      <c r="S230" s="33">
        <v>3.72</v>
      </c>
      <c r="T230" s="66">
        <f t="shared" si="13"/>
        <v>3.933293801</v>
      </c>
      <c r="U230" s="34">
        <f t="shared" si="14"/>
        <v>0.607</v>
      </c>
      <c r="V230" s="65">
        <f t="shared" si="15"/>
        <v>-0.071684134</v>
      </c>
      <c r="W230" s="33">
        <v>46.67</v>
      </c>
      <c r="X230" s="34">
        <f t="shared" si="16"/>
        <v>0.079</v>
      </c>
      <c r="Y230" s="65">
        <f t="shared" si="17"/>
        <v>-1.378478483</v>
      </c>
      <c r="Z230" s="36">
        <f t="shared" si="18"/>
        <v>3601.289741</v>
      </c>
      <c r="AA230" s="35">
        <f t="shared" si="19"/>
        <v>-0.7197747857</v>
      </c>
      <c r="AB230" s="40">
        <f t="shared" si="20"/>
        <v>0.249</v>
      </c>
      <c r="AC230" s="33">
        <v>6.88</v>
      </c>
      <c r="AD230" s="40">
        <f t="shared" si="21"/>
        <v>0.661</v>
      </c>
      <c r="AE230" s="65">
        <f t="shared" si="22"/>
        <v>0.3774199865</v>
      </c>
      <c r="AF230" s="67">
        <f t="shared" si="23"/>
        <v>-0.2417411277</v>
      </c>
      <c r="AG230" s="68">
        <f t="shared" si="24"/>
        <v>0.455</v>
      </c>
      <c r="AH230" s="33">
        <v>19.29</v>
      </c>
      <c r="AI230" s="34">
        <f t="shared" si="25"/>
        <v>0.627</v>
      </c>
      <c r="AJ230" s="65">
        <f t="shared" si="26"/>
        <v>0.1595380683</v>
      </c>
      <c r="AK230" s="33">
        <v>92.84</v>
      </c>
      <c r="AL230" s="34">
        <f t="shared" si="27"/>
        <v>0.251</v>
      </c>
      <c r="AM230" s="65">
        <f t="shared" si="28"/>
        <v>-0.3546902402</v>
      </c>
      <c r="AN230" s="36">
        <f t="shared" si="29"/>
        <v>7866.610384</v>
      </c>
      <c r="AO230" s="35">
        <f t="shared" si="30"/>
        <v>0.09641547034</v>
      </c>
      <c r="AP230" s="69">
        <f t="shared" si="31"/>
        <v>0.531</v>
      </c>
      <c r="AQ230" s="33">
        <v>18.23</v>
      </c>
      <c r="AR230" s="34">
        <f t="shared" si="32"/>
        <v>0.506</v>
      </c>
      <c r="AS230" s="65">
        <f t="shared" si="33"/>
        <v>0.02862200626</v>
      </c>
      <c r="AT230" s="42">
        <v>75.53</v>
      </c>
      <c r="AU230" s="34">
        <f t="shared" si="34"/>
        <v>0.531</v>
      </c>
      <c r="AV230" s="65">
        <f t="shared" si="35"/>
        <v>0.1814029147</v>
      </c>
      <c r="AW230" s="36">
        <f t="shared" si="36"/>
        <v>6471.958269</v>
      </c>
      <c r="AX230" s="35">
        <f t="shared" si="37"/>
        <v>0.1805683812</v>
      </c>
      <c r="AY230" s="69">
        <f t="shared" si="38"/>
        <v>0.565</v>
      </c>
      <c r="AZ230" s="33">
        <v>5.7</v>
      </c>
      <c r="BA230" s="34">
        <f t="shared" si="39"/>
        <v>0.477</v>
      </c>
      <c r="BB230" s="65">
        <f t="shared" si="40"/>
        <v>-0.1219721457</v>
      </c>
      <c r="BC230" s="33">
        <v>45.96</v>
      </c>
      <c r="BD230" s="34">
        <f t="shared" si="41"/>
        <v>0.254</v>
      </c>
      <c r="BE230" s="65">
        <f t="shared" si="42"/>
        <v>-0.646692113</v>
      </c>
      <c r="BF230" s="36">
        <f t="shared" si="43"/>
        <v>3332.580558</v>
      </c>
      <c r="BG230" s="35">
        <f t="shared" si="44"/>
        <v>-0.4415937445</v>
      </c>
      <c r="BH230" s="69">
        <f t="shared" si="45"/>
        <v>0.322</v>
      </c>
      <c r="BI230" s="33">
        <v>8.71</v>
      </c>
      <c r="BJ230" s="34">
        <f t="shared" si="46"/>
        <v>0.641</v>
      </c>
      <c r="BK230" s="65">
        <f t="shared" si="47"/>
        <v>0.3634865483</v>
      </c>
      <c r="BL230" s="33">
        <v>71.14</v>
      </c>
      <c r="BM230" s="34">
        <f t="shared" si="48"/>
        <v>0.675</v>
      </c>
      <c r="BN230" s="65">
        <f t="shared" si="49"/>
        <v>0.4159854412</v>
      </c>
      <c r="BO230" s="36">
        <f t="shared" si="50"/>
        <v>5889.040139</v>
      </c>
      <c r="BP230" s="35">
        <f t="shared" si="51"/>
        <v>0.4815269632</v>
      </c>
      <c r="BQ230" s="69">
        <f t="shared" si="52"/>
        <v>0.667</v>
      </c>
      <c r="BR230" s="70">
        <f t="shared" si="53"/>
        <v>0.3169170702</v>
      </c>
      <c r="BS230" s="71">
        <f t="shared" si="54"/>
        <v>0.54</v>
      </c>
      <c r="BT230" s="45"/>
    </row>
    <row r="231">
      <c r="A231" s="28">
        <v>2024.0</v>
      </c>
      <c r="B231" s="29" t="s">
        <v>291</v>
      </c>
      <c r="C231" s="29" t="s">
        <v>17</v>
      </c>
      <c r="D231" s="30">
        <f t="array" ref="D231">INDEX(
  TP!C:C,
  MATCH(
    1,
    (TP!A:A = A231) * (TP!B:B = C231),
    0
  )
)
</f>
        <v>46.52</v>
      </c>
      <c r="E231" s="64">
        <f t="shared" si="65"/>
        <v>3.042320411</v>
      </c>
      <c r="F231" s="32">
        <f t="shared" si="2"/>
        <v>0.788</v>
      </c>
      <c r="G231" s="33">
        <v>3.11</v>
      </c>
      <c r="H231" s="34">
        <f t="shared" si="3"/>
        <v>0.028</v>
      </c>
      <c r="I231" s="65">
        <f t="shared" si="4"/>
        <v>-1.613244099</v>
      </c>
      <c r="J231" s="66">
        <f t="shared" si="55"/>
        <v>2.733064137</v>
      </c>
      <c r="K231" s="34">
        <f t="shared" si="6"/>
        <v>0.017</v>
      </c>
      <c r="L231" s="65">
        <f t="shared" si="7"/>
        <v>-1.780383051</v>
      </c>
      <c r="M231" s="33">
        <v>66.67</v>
      </c>
      <c r="N231" s="34">
        <f t="shared" si="8"/>
        <v>0.54</v>
      </c>
      <c r="O231" s="65">
        <f t="shared" si="9"/>
        <v>0.1239972029</v>
      </c>
      <c r="P231" s="36">
        <f t="shared" si="10"/>
        <v>3715.082931</v>
      </c>
      <c r="Q231" s="65">
        <f t="shared" si="11"/>
        <v>-1.670741585</v>
      </c>
      <c r="R231" s="40">
        <f t="shared" si="12"/>
        <v>0.037</v>
      </c>
      <c r="S231" s="33">
        <v>4.01</v>
      </c>
      <c r="T231" s="66">
        <f t="shared" si="13"/>
        <v>3.523983019</v>
      </c>
      <c r="U231" s="34">
        <f t="shared" si="14"/>
        <v>0.441</v>
      </c>
      <c r="V231" s="65">
        <f t="shared" si="15"/>
        <v>0.1847398269</v>
      </c>
      <c r="W231" s="33">
        <v>62.07</v>
      </c>
      <c r="X231" s="34">
        <f t="shared" si="16"/>
        <v>0.633</v>
      </c>
      <c r="Y231" s="65">
        <f t="shared" si="17"/>
        <v>0.3891166539</v>
      </c>
      <c r="Z231" s="36">
        <f t="shared" si="18"/>
        <v>4529.700888</v>
      </c>
      <c r="AA231" s="35">
        <f t="shared" si="19"/>
        <v>0.129627853</v>
      </c>
      <c r="AB231" s="40">
        <f t="shared" si="20"/>
        <v>0.551</v>
      </c>
      <c r="AC231" s="33">
        <v>7.31</v>
      </c>
      <c r="AD231" s="40">
        <f t="shared" si="21"/>
        <v>0.782</v>
      </c>
      <c r="AE231" s="65">
        <f t="shared" si="22"/>
        <v>0.7217491816</v>
      </c>
      <c r="AF231" s="67">
        <f t="shared" si="23"/>
        <v>-0.8193645508</v>
      </c>
      <c r="AG231" s="68">
        <f t="shared" si="24"/>
        <v>0.347</v>
      </c>
      <c r="AH231" s="33">
        <v>20.72</v>
      </c>
      <c r="AI231" s="34">
        <f t="shared" si="25"/>
        <v>0.712</v>
      </c>
      <c r="AJ231" s="65">
        <f t="shared" si="26"/>
        <v>0.4356511884</v>
      </c>
      <c r="AK231" s="33">
        <v>95.33</v>
      </c>
      <c r="AL231" s="34">
        <f t="shared" si="27"/>
        <v>0.565</v>
      </c>
      <c r="AM231" s="65">
        <f t="shared" si="28"/>
        <v>0.3819491043</v>
      </c>
      <c r="AN231" s="36">
        <f t="shared" si="29"/>
        <v>8260.354315</v>
      </c>
      <c r="AO231" s="35">
        <f t="shared" si="30"/>
        <v>0.5155784688</v>
      </c>
      <c r="AP231" s="69">
        <f t="shared" si="31"/>
        <v>0.701</v>
      </c>
      <c r="AQ231" s="33">
        <v>20.03</v>
      </c>
      <c r="AR231" s="34">
        <f t="shared" si="32"/>
        <v>0.729</v>
      </c>
      <c r="AS231" s="65">
        <f t="shared" si="33"/>
        <v>0.5632452743</v>
      </c>
      <c r="AT231" s="42">
        <v>70.17</v>
      </c>
      <c r="AU231" s="34">
        <f t="shared" si="34"/>
        <v>0.203</v>
      </c>
      <c r="AV231" s="65">
        <f t="shared" si="35"/>
        <v>-0.7339823249</v>
      </c>
      <c r="AW231" s="36">
        <f t="shared" si="36"/>
        <v>6194.64985</v>
      </c>
      <c r="AX231" s="35">
        <f t="shared" si="37"/>
        <v>-0.2107796089</v>
      </c>
      <c r="AY231" s="69">
        <f t="shared" si="38"/>
        <v>0.415</v>
      </c>
      <c r="AZ231" s="33">
        <v>10.26</v>
      </c>
      <c r="BA231" s="34">
        <f t="shared" si="39"/>
        <v>0.986</v>
      </c>
      <c r="BB231" s="65">
        <f t="shared" si="40"/>
        <v>2.282125133</v>
      </c>
      <c r="BC231" s="33">
        <v>56.23</v>
      </c>
      <c r="BD231" s="34">
        <f t="shared" si="41"/>
        <v>0.766</v>
      </c>
      <c r="BE231" s="65">
        <f t="shared" si="42"/>
        <v>0.7579801778</v>
      </c>
      <c r="BF231" s="36">
        <f t="shared" si="43"/>
        <v>5190.085083</v>
      </c>
      <c r="BG231" s="35">
        <f t="shared" si="44"/>
        <v>1.944197404</v>
      </c>
      <c r="BH231" s="69">
        <f t="shared" si="45"/>
        <v>0.983</v>
      </c>
      <c r="BI231" s="33">
        <v>10.12</v>
      </c>
      <c r="BJ231" s="34">
        <f t="shared" si="46"/>
        <v>0.879</v>
      </c>
      <c r="BK231" s="65">
        <f t="shared" si="47"/>
        <v>1.151119413</v>
      </c>
      <c r="BL231" s="33">
        <v>78.5</v>
      </c>
      <c r="BM231" s="34">
        <f t="shared" si="48"/>
        <v>0.946</v>
      </c>
      <c r="BN231" s="65">
        <f t="shared" si="49"/>
        <v>1.533687241</v>
      </c>
      <c r="BO231" s="36">
        <f t="shared" si="50"/>
        <v>6885.918744</v>
      </c>
      <c r="BP231" s="35">
        <f t="shared" si="51"/>
        <v>1.612688698</v>
      </c>
      <c r="BQ231" s="69">
        <f t="shared" si="52"/>
        <v>0.949</v>
      </c>
      <c r="BR231" s="70">
        <f t="shared" si="53"/>
        <v>3.861684962</v>
      </c>
      <c r="BS231" s="71">
        <f t="shared" si="54"/>
        <v>0.918</v>
      </c>
      <c r="BT231" s="45"/>
    </row>
    <row r="232">
      <c r="A232" s="28">
        <v>2024.0</v>
      </c>
      <c r="B232" s="29" t="s">
        <v>292</v>
      </c>
      <c r="C232" s="29" t="s">
        <v>17</v>
      </c>
      <c r="D232" s="30">
        <f t="array" ref="D232">INDEX(
  TP!C:C,
  MATCH(
    1,
    (TP!A:A = A232) * (TP!B:B = C232),
    0
  )
)
</f>
        <v>46.52</v>
      </c>
      <c r="E232" s="64">
        <f t="shared" si="65"/>
        <v>1.366644326</v>
      </c>
      <c r="F232" s="32">
        <f t="shared" si="2"/>
        <v>0.607</v>
      </c>
      <c r="G232" s="33">
        <v>5.87</v>
      </c>
      <c r="H232" s="34">
        <f t="shared" si="3"/>
        <v>0.686</v>
      </c>
      <c r="I232" s="65">
        <f t="shared" si="4"/>
        <v>0.3814765897</v>
      </c>
      <c r="J232" s="66">
        <f t="shared" si="55"/>
        <v>5.158548709</v>
      </c>
      <c r="K232" s="34">
        <f t="shared" si="6"/>
        <v>0.499</v>
      </c>
      <c r="L232" s="65">
        <f t="shared" si="7"/>
        <v>-0.09672567958</v>
      </c>
      <c r="M232" s="33">
        <v>72.89</v>
      </c>
      <c r="N232" s="34">
        <f t="shared" si="8"/>
        <v>0.89</v>
      </c>
      <c r="O232" s="65">
        <f t="shared" si="9"/>
        <v>1.211231542</v>
      </c>
      <c r="P232" s="36">
        <f t="shared" si="10"/>
        <v>5605.321526</v>
      </c>
      <c r="Q232" s="65">
        <f t="shared" si="11"/>
        <v>0.7057598815</v>
      </c>
      <c r="R232" s="40">
        <f t="shared" si="12"/>
        <v>0.785</v>
      </c>
      <c r="S232" s="33">
        <v>3.85</v>
      </c>
      <c r="T232" s="66">
        <f t="shared" si="13"/>
        <v>3.383375218</v>
      </c>
      <c r="U232" s="34">
        <f t="shared" si="14"/>
        <v>0.393</v>
      </c>
      <c r="V232" s="65">
        <f t="shared" si="15"/>
        <v>0.04326453814</v>
      </c>
      <c r="W232" s="33">
        <v>64.22</v>
      </c>
      <c r="X232" s="34">
        <f t="shared" si="16"/>
        <v>0.726</v>
      </c>
      <c r="Y232" s="65">
        <f t="shared" si="17"/>
        <v>0.6358912996</v>
      </c>
      <c r="Z232" s="36">
        <f t="shared" si="18"/>
        <v>4588.566803</v>
      </c>
      <c r="AA232" s="35">
        <f t="shared" si="19"/>
        <v>0.1834842327</v>
      </c>
      <c r="AB232" s="40">
        <f t="shared" si="20"/>
        <v>0.571</v>
      </c>
      <c r="AC232" s="33">
        <v>6.44</v>
      </c>
      <c r="AD232" s="40">
        <f t="shared" si="21"/>
        <v>0.542</v>
      </c>
      <c r="AE232" s="65">
        <f t="shared" si="22"/>
        <v>0.0250831356</v>
      </c>
      <c r="AF232" s="67">
        <f t="shared" si="23"/>
        <v>0.9143272499</v>
      </c>
      <c r="AG232" s="68">
        <f t="shared" si="24"/>
        <v>0.672</v>
      </c>
      <c r="AH232" s="33">
        <v>15.06</v>
      </c>
      <c r="AI232" s="34">
        <f t="shared" si="25"/>
        <v>0.232</v>
      </c>
      <c r="AJ232" s="65">
        <f t="shared" si="26"/>
        <v>-0.6572161261</v>
      </c>
      <c r="AK232" s="33">
        <v>93.66</v>
      </c>
      <c r="AL232" s="34">
        <f t="shared" si="27"/>
        <v>0.331</v>
      </c>
      <c r="AM232" s="65">
        <f t="shared" si="28"/>
        <v>-0.112102183</v>
      </c>
      <c r="AN232" s="36">
        <f t="shared" si="29"/>
        <v>7319.69576</v>
      </c>
      <c r="AO232" s="35">
        <f t="shared" si="30"/>
        <v>-0.4858065165</v>
      </c>
      <c r="AP232" s="69">
        <f t="shared" si="31"/>
        <v>0.257</v>
      </c>
      <c r="AQ232" s="33">
        <v>19.34</v>
      </c>
      <c r="AR232" s="34">
        <f t="shared" si="32"/>
        <v>0.641</v>
      </c>
      <c r="AS232" s="65">
        <f t="shared" si="33"/>
        <v>0.3583063549</v>
      </c>
      <c r="AT232" s="42">
        <v>78.43</v>
      </c>
      <c r="AU232" s="34">
        <f t="shared" si="34"/>
        <v>0.746</v>
      </c>
      <c r="AV232" s="65">
        <f t="shared" si="35"/>
        <v>0.6766673167</v>
      </c>
      <c r="AW232" s="36">
        <f t="shared" si="36"/>
        <v>6848.014565</v>
      </c>
      <c r="AX232" s="35">
        <f t="shared" si="37"/>
        <v>0.7112730605</v>
      </c>
      <c r="AY232" s="69">
        <f t="shared" si="38"/>
        <v>0.766</v>
      </c>
      <c r="AZ232" s="33">
        <v>5.76</v>
      </c>
      <c r="BA232" s="34">
        <f t="shared" si="39"/>
        <v>0.494</v>
      </c>
      <c r="BB232" s="65">
        <f t="shared" si="40"/>
        <v>-0.09033928681</v>
      </c>
      <c r="BC232" s="33">
        <v>52.76</v>
      </c>
      <c r="BD232" s="34">
        <f t="shared" si="41"/>
        <v>0.59</v>
      </c>
      <c r="BE232" s="65">
        <f t="shared" si="42"/>
        <v>0.2833732792</v>
      </c>
      <c r="BF232" s="36">
        <f t="shared" si="43"/>
        <v>3843.582862</v>
      </c>
      <c r="BG232" s="35">
        <f t="shared" si="44"/>
        <v>0.2147410081</v>
      </c>
      <c r="BH232" s="69">
        <f t="shared" si="45"/>
        <v>0.559</v>
      </c>
      <c r="BI232" s="33">
        <v>8.27</v>
      </c>
      <c r="BJ232" s="34">
        <f t="shared" si="46"/>
        <v>0.565</v>
      </c>
      <c r="BK232" s="65">
        <f t="shared" si="47"/>
        <v>0.1177004061</v>
      </c>
      <c r="BL232" s="33">
        <v>67.52</v>
      </c>
      <c r="BM232" s="34">
        <f t="shared" si="48"/>
        <v>0.415</v>
      </c>
      <c r="BN232" s="65">
        <f t="shared" si="49"/>
        <v>-0.133753759</v>
      </c>
      <c r="BO232" s="36">
        <f t="shared" si="50"/>
        <v>5475.348457</v>
      </c>
      <c r="BP232" s="35">
        <f t="shared" si="51"/>
        <v>0.01210952403</v>
      </c>
      <c r="BQ232" s="69">
        <f t="shared" si="52"/>
        <v>0.525</v>
      </c>
      <c r="BR232" s="70">
        <f t="shared" si="53"/>
        <v>0.4523170761</v>
      </c>
      <c r="BS232" s="71">
        <f t="shared" si="54"/>
        <v>0.562</v>
      </c>
    </row>
    <row r="233">
      <c r="A233" s="28">
        <v>2024.0</v>
      </c>
      <c r="B233" s="29" t="s">
        <v>214</v>
      </c>
      <c r="C233" s="29" t="s">
        <v>17</v>
      </c>
      <c r="D233" s="30">
        <f t="array" ref="D233">INDEX(
  TP!C:C,
  MATCH(
    1,
    (TP!A:A = A233) * (TP!B:B = C233),
    0
  )
)
</f>
        <v>46.52</v>
      </c>
      <c r="E233" s="64">
        <f t="shared" si="65"/>
        <v>-0.4749426177</v>
      </c>
      <c r="F233" s="32">
        <f t="shared" si="2"/>
        <v>0.427</v>
      </c>
      <c r="G233" s="33">
        <v>4.75</v>
      </c>
      <c r="H233" s="34">
        <f t="shared" si="3"/>
        <v>0.35</v>
      </c>
      <c r="I233" s="65">
        <f t="shared" si="4"/>
        <v>-0.4279752839</v>
      </c>
      <c r="J233" s="66">
        <f t="shared" si="55"/>
        <v>4.1742941</v>
      </c>
      <c r="K233" s="34">
        <f t="shared" si="6"/>
        <v>0.224</v>
      </c>
      <c r="L233" s="65">
        <f t="shared" si="7"/>
        <v>-0.7799489607</v>
      </c>
      <c r="M233" s="33">
        <v>66.67</v>
      </c>
      <c r="N233" s="34">
        <f t="shared" si="8"/>
        <v>0.54</v>
      </c>
      <c r="O233" s="65">
        <f t="shared" si="9"/>
        <v>0.1239972029</v>
      </c>
      <c r="P233" s="36">
        <f t="shared" si="10"/>
        <v>4635.861274</v>
      </c>
      <c r="Q233" s="65">
        <f t="shared" si="11"/>
        <v>-0.5130935036</v>
      </c>
      <c r="R233" s="40">
        <f t="shared" si="12"/>
        <v>0.294</v>
      </c>
      <c r="S233" s="33">
        <v>3.13</v>
      </c>
      <c r="T233" s="66">
        <f t="shared" si="13"/>
        <v>2.750640112</v>
      </c>
      <c r="U233" s="34">
        <f t="shared" si="14"/>
        <v>0.192</v>
      </c>
      <c r="V233" s="65">
        <f t="shared" si="15"/>
        <v>-0.5933742614</v>
      </c>
      <c r="W233" s="33">
        <v>64.38</v>
      </c>
      <c r="X233" s="34">
        <f t="shared" si="16"/>
        <v>0.74</v>
      </c>
      <c r="Y233" s="65">
        <f t="shared" si="17"/>
        <v>0.6542559244</v>
      </c>
      <c r="Z233" s="36">
        <f t="shared" si="18"/>
        <v>4114.753208</v>
      </c>
      <c r="AA233" s="35">
        <f t="shared" si="19"/>
        <v>-0.2500074576</v>
      </c>
      <c r="AB233" s="40">
        <f t="shared" si="20"/>
        <v>0.395</v>
      </c>
      <c r="AC233" s="33">
        <v>6.47</v>
      </c>
      <c r="AD233" s="40">
        <f t="shared" si="21"/>
        <v>0.559</v>
      </c>
      <c r="AE233" s="65">
        <f t="shared" si="22"/>
        <v>0.04910610271</v>
      </c>
      <c r="AF233" s="67">
        <f t="shared" si="23"/>
        <v>-0.7139948584</v>
      </c>
      <c r="AG233" s="68">
        <f t="shared" si="24"/>
        <v>0.359</v>
      </c>
      <c r="AH233" s="33">
        <v>14.13</v>
      </c>
      <c r="AI233" s="34">
        <f t="shared" si="25"/>
        <v>0.153</v>
      </c>
      <c r="AJ233" s="65">
        <f t="shared" si="26"/>
        <v>-0.8367861972</v>
      </c>
      <c r="AK233" s="33">
        <v>93.94</v>
      </c>
      <c r="AL233" s="34">
        <f t="shared" si="27"/>
        <v>0.393</v>
      </c>
      <c r="AM233" s="65">
        <f t="shared" si="28"/>
        <v>-0.02926723658</v>
      </c>
      <c r="AN233" s="36">
        <f t="shared" si="29"/>
        <v>7183.837326</v>
      </c>
      <c r="AO233" s="35">
        <f t="shared" si="30"/>
        <v>-0.6304356121</v>
      </c>
      <c r="AP233" s="69">
        <f t="shared" si="31"/>
        <v>0.192</v>
      </c>
      <c r="AQ233" s="33">
        <v>20.08</v>
      </c>
      <c r="AR233" s="34">
        <f t="shared" si="32"/>
        <v>0.737</v>
      </c>
      <c r="AS233" s="65">
        <f t="shared" si="33"/>
        <v>0.5780959207</v>
      </c>
      <c r="AT233" s="42">
        <v>69.08</v>
      </c>
      <c r="AU233" s="34">
        <f t="shared" si="34"/>
        <v>0.155</v>
      </c>
      <c r="AV233" s="65">
        <f t="shared" si="35"/>
        <v>-0.9201334277</v>
      </c>
      <c r="AW233" s="36">
        <f t="shared" si="36"/>
        <v>6103.178548</v>
      </c>
      <c r="AX233" s="35">
        <f t="shared" si="37"/>
        <v>-0.3398673241</v>
      </c>
      <c r="AY233" s="69">
        <f t="shared" si="38"/>
        <v>0.339</v>
      </c>
      <c r="AZ233" s="33">
        <v>8.18</v>
      </c>
      <c r="BA233" s="34">
        <f t="shared" si="39"/>
        <v>0.89</v>
      </c>
      <c r="BB233" s="65">
        <f t="shared" si="40"/>
        <v>1.185519357</v>
      </c>
      <c r="BC233" s="33">
        <v>48.69</v>
      </c>
      <c r="BD233" s="34">
        <f t="shared" si="41"/>
        <v>0.381</v>
      </c>
      <c r="BE233" s="65">
        <f t="shared" si="42"/>
        <v>-0.2732982129</v>
      </c>
      <c r="BF233" s="36">
        <f t="shared" si="43"/>
        <v>4115.061869</v>
      </c>
      <c r="BG233" s="35">
        <f t="shared" si="44"/>
        <v>0.5634304484</v>
      </c>
      <c r="BH233" s="69">
        <f t="shared" si="45"/>
        <v>0.695</v>
      </c>
      <c r="BI233" s="33">
        <v>9.76</v>
      </c>
      <c r="BJ233" s="34">
        <f t="shared" si="46"/>
        <v>0.814</v>
      </c>
      <c r="BK233" s="65">
        <f t="shared" si="47"/>
        <v>0.9500216603</v>
      </c>
      <c r="BL233" s="33">
        <v>69.74</v>
      </c>
      <c r="BM233" s="34">
        <f t="shared" si="48"/>
        <v>0.568</v>
      </c>
      <c r="BN233" s="65">
        <f t="shared" si="49"/>
        <v>0.2033791207</v>
      </c>
      <c r="BO233" s="36">
        <f t="shared" si="50"/>
        <v>6033.921821</v>
      </c>
      <c r="BP233" s="35">
        <f t="shared" si="51"/>
        <v>0.6459247286</v>
      </c>
      <c r="BQ233" s="69">
        <f t="shared" si="52"/>
        <v>0.732</v>
      </c>
      <c r="BR233" s="70">
        <f t="shared" si="53"/>
        <v>0.2390522407</v>
      </c>
      <c r="BS233" s="71">
        <f t="shared" si="54"/>
        <v>0.514</v>
      </c>
      <c r="BT233" s="45"/>
    </row>
    <row r="234">
      <c r="A234" s="28">
        <v>2024.0</v>
      </c>
      <c r="B234" s="29" t="s">
        <v>293</v>
      </c>
      <c r="C234" s="29" t="s">
        <v>17</v>
      </c>
      <c r="D234" s="30">
        <f t="array" ref="D234">INDEX(
  TP!C:C,
  MATCH(
    1,
    (TP!A:A = A234) * (TP!B:B = C234),
    0
  )
)
</f>
        <v>46.52</v>
      </c>
      <c r="E234" s="64">
        <f t="shared" si="65"/>
        <v>-5.892247422</v>
      </c>
      <c r="F234" s="32">
        <f t="shared" si="2"/>
        <v>0.059</v>
      </c>
      <c r="G234" s="33">
        <v>6.19</v>
      </c>
      <c r="H234" s="34">
        <f t="shared" si="3"/>
        <v>0.749</v>
      </c>
      <c r="I234" s="65">
        <f t="shared" si="4"/>
        <v>0.6127485536</v>
      </c>
      <c r="J234" s="66">
        <f t="shared" si="55"/>
        <v>5.439764311</v>
      </c>
      <c r="K234" s="34">
        <f t="shared" si="6"/>
        <v>0.592</v>
      </c>
      <c r="L234" s="65">
        <f t="shared" si="7"/>
        <v>0.09848097218</v>
      </c>
      <c r="M234" s="33">
        <v>65.82</v>
      </c>
      <c r="N234" s="34">
        <f t="shared" si="8"/>
        <v>0.483</v>
      </c>
      <c r="O234" s="65">
        <f t="shared" si="9"/>
        <v>-0.02457983707</v>
      </c>
      <c r="P234" s="36">
        <f t="shared" si="10"/>
        <v>5185.957209</v>
      </c>
      <c r="Q234" s="65">
        <f t="shared" si="11"/>
        <v>0.1785143176</v>
      </c>
      <c r="R234" s="40">
        <f t="shared" si="12"/>
        <v>0.573</v>
      </c>
      <c r="S234" s="33">
        <v>2.47</v>
      </c>
      <c r="T234" s="66">
        <f t="shared" si="13"/>
        <v>2.170632932</v>
      </c>
      <c r="U234" s="34">
        <f t="shared" si="14"/>
        <v>0.076</v>
      </c>
      <c r="V234" s="65">
        <f t="shared" si="15"/>
        <v>-1.176959828</v>
      </c>
      <c r="W234" s="33">
        <v>50.79</v>
      </c>
      <c r="X234" s="34">
        <f t="shared" si="16"/>
        <v>0.184</v>
      </c>
      <c r="Y234" s="65">
        <f t="shared" si="17"/>
        <v>-0.9055893942</v>
      </c>
      <c r="Z234" s="36">
        <f t="shared" si="18"/>
        <v>2833.633281</v>
      </c>
      <c r="AA234" s="35">
        <f t="shared" si="19"/>
        <v>-1.422103086</v>
      </c>
      <c r="AB234" s="40">
        <f t="shared" si="20"/>
        <v>0.082</v>
      </c>
      <c r="AC234" s="33">
        <v>4.48</v>
      </c>
      <c r="AD234" s="40">
        <f t="shared" si="21"/>
        <v>0.04</v>
      </c>
      <c r="AE234" s="65">
        <f t="shared" si="22"/>
        <v>-1.544417382</v>
      </c>
      <c r="AF234" s="67">
        <f t="shared" si="23"/>
        <v>-2.788006151</v>
      </c>
      <c r="AG234" s="68">
        <f t="shared" si="24"/>
        <v>0.073</v>
      </c>
      <c r="AH234" s="33">
        <v>15.7</v>
      </c>
      <c r="AI234" s="34">
        <f t="shared" si="25"/>
        <v>0.291</v>
      </c>
      <c r="AJ234" s="65">
        <f t="shared" si="26"/>
        <v>-0.5336410234</v>
      </c>
      <c r="AK234" s="33">
        <v>93.52</v>
      </c>
      <c r="AL234" s="34">
        <f t="shared" si="27"/>
        <v>0.308</v>
      </c>
      <c r="AM234" s="65">
        <f t="shared" si="28"/>
        <v>-0.1535196561</v>
      </c>
      <c r="AN234" s="36">
        <f t="shared" si="29"/>
        <v>7411.625605</v>
      </c>
      <c r="AO234" s="35">
        <f t="shared" si="30"/>
        <v>-0.3879419241</v>
      </c>
      <c r="AP234" s="69">
        <f t="shared" si="31"/>
        <v>0.297</v>
      </c>
      <c r="AQ234" s="33">
        <v>14.25</v>
      </c>
      <c r="AR234" s="34">
        <f t="shared" si="32"/>
        <v>0.127</v>
      </c>
      <c r="AS234" s="65">
        <f t="shared" si="33"/>
        <v>-1.153489442</v>
      </c>
      <c r="AT234" s="42">
        <v>66.48</v>
      </c>
      <c r="AU234" s="34">
        <f t="shared" si="34"/>
        <v>0.09</v>
      </c>
      <c r="AV234" s="65">
        <f t="shared" si="35"/>
        <v>-1.364163581</v>
      </c>
      <c r="AW234" s="36">
        <f t="shared" si="36"/>
        <v>5249.682207</v>
      </c>
      <c r="AX234" s="35">
        <f t="shared" si="37"/>
        <v>-1.544353214</v>
      </c>
      <c r="AY234" s="69">
        <f t="shared" si="38"/>
        <v>0.071</v>
      </c>
      <c r="AZ234" s="33">
        <v>5.44</v>
      </c>
      <c r="BA234" s="34">
        <f t="shared" si="39"/>
        <v>0.427</v>
      </c>
      <c r="BB234" s="65">
        <f t="shared" si="40"/>
        <v>-0.2590478678</v>
      </c>
      <c r="BC234" s="33">
        <v>46.04</v>
      </c>
      <c r="BD234" s="34">
        <f t="shared" si="41"/>
        <v>0.26</v>
      </c>
      <c r="BE234" s="65">
        <f t="shared" si="42"/>
        <v>-0.6357501672</v>
      </c>
      <c r="BF234" s="36">
        <f t="shared" si="43"/>
        <v>3268.916472</v>
      </c>
      <c r="BG234" s="35">
        <f t="shared" si="44"/>
        <v>-0.5233643191</v>
      </c>
      <c r="BH234" s="69">
        <f t="shared" si="45"/>
        <v>0.282</v>
      </c>
      <c r="BI234" s="33">
        <v>6.73</v>
      </c>
      <c r="BJ234" s="34">
        <f t="shared" si="46"/>
        <v>0.237</v>
      </c>
      <c r="BK234" s="65">
        <f t="shared" si="47"/>
        <v>-0.7425510915</v>
      </c>
      <c r="BL234" s="33">
        <v>65.7</v>
      </c>
      <c r="BM234" s="34">
        <f t="shared" si="48"/>
        <v>0.331</v>
      </c>
      <c r="BN234" s="65">
        <f t="shared" si="49"/>
        <v>-0.4101419757</v>
      </c>
      <c r="BO234" s="36">
        <f t="shared" si="50"/>
        <v>4893.089493</v>
      </c>
      <c r="BP234" s="35">
        <f t="shared" si="51"/>
        <v>-0.6485818149</v>
      </c>
      <c r="BQ234" s="69">
        <f t="shared" si="52"/>
        <v>0.251</v>
      </c>
      <c r="BR234" s="70">
        <f t="shared" si="53"/>
        <v>-3.104241272</v>
      </c>
      <c r="BS234" s="71">
        <f t="shared" si="54"/>
        <v>0.15</v>
      </c>
      <c r="BT234" s="45"/>
    </row>
    <row r="235">
      <c r="A235" s="28">
        <v>2025.0</v>
      </c>
      <c r="B235" s="29" t="s">
        <v>291</v>
      </c>
      <c r="C235" s="29" t="s">
        <v>17</v>
      </c>
      <c r="D235" s="30">
        <f t="array" ref="D235">INDEX(
  TP!C:C,
  MATCH(
    1,
    (TP!A:A = A235) * (TP!B:B = C235),
    0
  )
)
</f>
        <v>48.97</v>
      </c>
      <c r="E235" s="64">
        <f t="shared" si="65"/>
        <v>3.141181091</v>
      </c>
      <c r="F235" s="32">
        <f t="shared" si="2"/>
        <v>0.794</v>
      </c>
      <c r="G235" s="33">
        <v>3.38</v>
      </c>
      <c r="H235" s="34">
        <f t="shared" si="3"/>
        <v>0.065</v>
      </c>
      <c r="I235" s="65">
        <f t="shared" si="4"/>
        <v>-1.418108379</v>
      </c>
      <c r="J235" s="66">
        <f t="shared" si="55"/>
        <v>3.258203758</v>
      </c>
      <c r="K235" s="34">
        <f t="shared" si="6"/>
        <v>0.057</v>
      </c>
      <c r="L235" s="65">
        <f t="shared" si="7"/>
        <v>-1.415855812</v>
      </c>
      <c r="M235" s="33">
        <v>60.19</v>
      </c>
      <c r="N235" s="34">
        <f t="shared" si="8"/>
        <v>0.144</v>
      </c>
      <c r="O235" s="65">
        <f t="shared" si="9"/>
        <v>-1.008684231</v>
      </c>
      <c r="P235" s="36">
        <f t="shared" si="10"/>
        <v>3689.127313</v>
      </c>
      <c r="Q235" s="65">
        <f t="shared" si="11"/>
        <v>-1.703374272</v>
      </c>
      <c r="R235" s="40">
        <f t="shared" si="12"/>
        <v>0.031</v>
      </c>
      <c r="S235" s="33">
        <v>3.95</v>
      </c>
      <c r="T235" s="66">
        <f t="shared" si="13"/>
        <v>3.807664155</v>
      </c>
      <c r="U235" s="34">
        <f t="shared" si="14"/>
        <v>0.542</v>
      </c>
      <c r="V235" s="65">
        <f t="shared" si="15"/>
        <v>0.1316865936</v>
      </c>
      <c r="W235" s="33">
        <v>66.67</v>
      </c>
      <c r="X235" s="34">
        <f t="shared" si="16"/>
        <v>0.814</v>
      </c>
      <c r="Y235" s="65">
        <f t="shared" si="17"/>
        <v>0.9170996167</v>
      </c>
      <c r="Z235" s="36">
        <f t="shared" si="18"/>
        <v>5061.43973</v>
      </c>
      <c r="AA235" s="35">
        <f t="shared" si="19"/>
        <v>0.6161153075</v>
      </c>
      <c r="AB235" s="40">
        <f t="shared" si="20"/>
        <v>0.723</v>
      </c>
      <c r="AC235" s="33">
        <v>8.76</v>
      </c>
      <c r="AD235" s="40">
        <f t="shared" si="21"/>
        <v>0.955</v>
      </c>
      <c r="AE235" s="65">
        <f t="shared" si="22"/>
        <v>1.882859258</v>
      </c>
      <c r="AF235" s="67">
        <f t="shared" si="23"/>
        <v>0.795600294</v>
      </c>
      <c r="AG235" s="68">
        <f t="shared" si="24"/>
        <v>0.655</v>
      </c>
      <c r="AH235" s="33">
        <v>16.98</v>
      </c>
      <c r="AI235" s="34">
        <f t="shared" si="25"/>
        <v>0.421</v>
      </c>
      <c r="AJ235" s="65">
        <f t="shared" si="26"/>
        <v>-0.286490818</v>
      </c>
      <c r="AK235" s="33">
        <v>92.62</v>
      </c>
      <c r="AL235" s="34">
        <f t="shared" si="27"/>
        <v>0.223</v>
      </c>
      <c r="AM235" s="65">
        <f t="shared" si="28"/>
        <v>-0.4197748409</v>
      </c>
      <c r="AN235" s="36">
        <f t="shared" si="29"/>
        <v>7532.843238</v>
      </c>
      <c r="AO235" s="35">
        <f t="shared" si="30"/>
        <v>-0.2588988009</v>
      </c>
      <c r="AP235" s="69">
        <f t="shared" si="31"/>
        <v>0.356</v>
      </c>
      <c r="AQ235" s="33">
        <v>21.84</v>
      </c>
      <c r="AR235" s="34">
        <f t="shared" si="32"/>
        <v>0.876</v>
      </c>
      <c r="AS235" s="65">
        <f t="shared" si="33"/>
        <v>1.100838672</v>
      </c>
      <c r="AT235" s="42">
        <v>73.03</v>
      </c>
      <c r="AU235" s="34">
        <f t="shared" si="34"/>
        <v>0.367</v>
      </c>
      <c r="AV235" s="65">
        <f t="shared" si="35"/>
        <v>-0.245549156</v>
      </c>
      <c r="AW235" s="36">
        <f t="shared" si="36"/>
        <v>6621.888077</v>
      </c>
      <c r="AX235" s="35">
        <f t="shared" si="37"/>
        <v>0.3921549217</v>
      </c>
      <c r="AY235" s="69">
        <f t="shared" si="38"/>
        <v>0.655</v>
      </c>
      <c r="AZ235" s="33">
        <v>8.02</v>
      </c>
      <c r="BA235" s="34">
        <f t="shared" si="39"/>
        <v>0.87</v>
      </c>
      <c r="BB235" s="65">
        <f t="shared" si="40"/>
        <v>1.101165066</v>
      </c>
      <c r="BC235" s="33">
        <v>53.91</v>
      </c>
      <c r="BD235" s="34">
        <f t="shared" si="41"/>
        <v>0.633</v>
      </c>
      <c r="BE235" s="65">
        <f t="shared" si="42"/>
        <v>0.4406637499</v>
      </c>
      <c r="BF235" s="36">
        <f t="shared" si="43"/>
        <v>4520.098293</v>
      </c>
      <c r="BG235" s="35">
        <f t="shared" si="44"/>
        <v>1.083661921</v>
      </c>
      <c r="BH235" s="69">
        <f t="shared" si="45"/>
        <v>0.879</v>
      </c>
      <c r="BI235" s="33">
        <v>10.69</v>
      </c>
      <c r="BJ235" s="34">
        <f t="shared" si="46"/>
        <v>0.932</v>
      </c>
      <c r="BK235" s="65">
        <f t="shared" si="47"/>
        <v>1.469524188</v>
      </c>
      <c r="BL235" s="33">
        <v>72.14</v>
      </c>
      <c r="BM235" s="34">
        <f t="shared" si="48"/>
        <v>0.723</v>
      </c>
      <c r="BN235" s="65">
        <f t="shared" si="49"/>
        <v>0.5678470987</v>
      </c>
      <c r="BO235" s="36">
        <f t="shared" si="50"/>
        <v>6459.35277</v>
      </c>
      <c r="BP235" s="35">
        <f t="shared" si="51"/>
        <v>1.128662755</v>
      </c>
      <c r="BQ235" s="69">
        <f t="shared" si="52"/>
        <v>0.89</v>
      </c>
      <c r="BR235" s="70">
        <f t="shared" si="53"/>
        <v>2.345580797</v>
      </c>
      <c r="BS235" s="71">
        <f t="shared" si="54"/>
        <v>0.777</v>
      </c>
    </row>
    <row r="236">
      <c r="A236" s="28">
        <v>2025.0</v>
      </c>
      <c r="B236" s="29" t="s">
        <v>292</v>
      </c>
      <c r="C236" s="29" t="s">
        <v>17</v>
      </c>
      <c r="D236" s="30">
        <f t="array" ref="D236">INDEX(
  TP!C:C,
  MATCH(
    1,
    (TP!A:A = A236) * (TP!B:B = C236),
    0
  )
)
</f>
        <v>48.97</v>
      </c>
      <c r="E236" s="64">
        <f t="shared" si="65"/>
        <v>1.055179608</v>
      </c>
      <c r="F236" s="32">
        <f t="shared" si="2"/>
        <v>0.576</v>
      </c>
      <c r="G236" s="33">
        <v>4.74</v>
      </c>
      <c r="H236" s="34">
        <f t="shared" si="3"/>
        <v>0.345</v>
      </c>
      <c r="I236" s="65">
        <f t="shared" si="4"/>
        <v>-0.4352025327</v>
      </c>
      <c r="J236" s="66">
        <f t="shared" si="55"/>
        <v>4.569196986</v>
      </c>
      <c r="K236" s="34">
        <f t="shared" si="6"/>
        <v>0.331</v>
      </c>
      <c r="L236" s="65">
        <f t="shared" si="7"/>
        <v>-0.5058259414</v>
      </c>
      <c r="M236" s="33">
        <v>60.87</v>
      </c>
      <c r="N236" s="34">
        <f t="shared" si="8"/>
        <v>0.172</v>
      </c>
      <c r="O236" s="65">
        <f t="shared" si="9"/>
        <v>-0.8898225992</v>
      </c>
      <c r="P236" s="36">
        <f t="shared" si="10"/>
        <v>4421.948669</v>
      </c>
      <c r="Q236" s="65">
        <f t="shared" si="11"/>
        <v>-0.7820350127</v>
      </c>
      <c r="R236" s="40">
        <f t="shared" si="12"/>
        <v>0.212</v>
      </c>
      <c r="S236" s="33">
        <v>4.94</v>
      </c>
      <c r="T236" s="66">
        <f t="shared" si="13"/>
        <v>4.761990107</v>
      </c>
      <c r="U236" s="34">
        <f t="shared" si="14"/>
        <v>0.825</v>
      </c>
      <c r="V236" s="65">
        <f t="shared" si="15"/>
        <v>1.007064943</v>
      </c>
      <c r="W236" s="33">
        <v>63.54</v>
      </c>
      <c r="X236" s="34">
        <f t="shared" si="16"/>
        <v>0.698</v>
      </c>
      <c r="Y236" s="65">
        <f t="shared" si="17"/>
        <v>0.5578416442</v>
      </c>
      <c r="Z236" s="36">
        <f t="shared" si="18"/>
        <v>5380.083632</v>
      </c>
      <c r="AA236" s="35">
        <f t="shared" si="19"/>
        <v>0.9076423667</v>
      </c>
      <c r="AB236" s="40">
        <f t="shared" si="20"/>
        <v>0.805</v>
      </c>
      <c r="AC236" s="33">
        <v>7.18</v>
      </c>
      <c r="AD236" s="40">
        <f t="shared" si="21"/>
        <v>0.751</v>
      </c>
      <c r="AE236" s="65">
        <f t="shared" si="22"/>
        <v>0.6176496575</v>
      </c>
      <c r="AF236" s="67">
        <f t="shared" si="23"/>
        <v>0.7432570115</v>
      </c>
      <c r="AG236" s="68">
        <f t="shared" si="24"/>
        <v>0.624</v>
      </c>
      <c r="AH236" s="33">
        <v>19.26</v>
      </c>
      <c r="AI236" s="34">
        <f t="shared" si="25"/>
        <v>0.621</v>
      </c>
      <c r="AJ236" s="65">
        <f t="shared" si="26"/>
        <v>0.1537454854</v>
      </c>
      <c r="AK236" s="33">
        <v>95.99</v>
      </c>
      <c r="AL236" s="34">
        <f t="shared" si="27"/>
        <v>0.703</v>
      </c>
      <c r="AM236" s="65">
        <f t="shared" si="28"/>
        <v>0.5772029065</v>
      </c>
      <c r="AN236" s="36">
        <f t="shared" si="29"/>
        <v>8129.521186</v>
      </c>
      <c r="AO236" s="35">
        <f t="shared" si="30"/>
        <v>0.3762990986</v>
      </c>
      <c r="AP236" s="69">
        <f t="shared" si="31"/>
        <v>0.638</v>
      </c>
      <c r="AQ236" s="33">
        <v>21.52</v>
      </c>
      <c r="AR236" s="34">
        <f t="shared" si="32"/>
        <v>0.847</v>
      </c>
      <c r="AS236" s="65">
        <f t="shared" si="33"/>
        <v>1.005794535</v>
      </c>
      <c r="AT236" s="42">
        <v>81.82</v>
      </c>
      <c r="AU236" s="34">
        <f t="shared" si="34"/>
        <v>0.915</v>
      </c>
      <c r="AV236" s="65">
        <f t="shared" si="35"/>
        <v>1.255614325</v>
      </c>
      <c r="AW236" s="36">
        <f t="shared" si="36"/>
        <v>7385.449183</v>
      </c>
      <c r="AX236" s="35">
        <f t="shared" si="37"/>
        <v>1.469720852</v>
      </c>
      <c r="AY236" s="69">
        <f t="shared" si="38"/>
        <v>0.938</v>
      </c>
      <c r="AZ236" s="33">
        <v>3.91</v>
      </c>
      <c r="BA236" s="34">
        <f t="shared" si="39"/>
        <v>0.124</v>
      </c>
      <c r="BB236" s="65">
        <f t="shared" si="40"/>
        <v>-1.065685771</v>
      </c>
      <c r="BC236" s="33">
        <v>51.32</v>
      </c>
      <c r="BD236" s="34">
        <f t="shared" si="41"/>
        <v>0.528</v>
      </c>
      <c r="BE236" s="65">
        <f t="shared" si="42"/>
        <v>0.08641825495</v>
      </c>
      <c r="BF236" s="36">
        <f t="shared" si="43"/>
        <v>3113.129386</v>
      </c>
      <c r="BG236" s="35">
        <f t="shared" si="44"/>
        <v>-0.7234582869</v>
      </c>
      <c r="BH236" s="69">
        <f t="shared" si="45"/>
        <v>0.234</v>
      </c>
      <c r="BI236" s="33">
        <v>7.11</v>
      </c>
      <c r="BJ236" s="34">
        <f t="shared" si="46"/>
        <v>0.316</v>
      </c>
      <c r="BK236" s="65">
        <f t="shared" si="47"/>
        <v>-0.5302812415</v>
      </c>
      <c r="BL236" s="33">
        <v>62.32</v>
      </c>
      <c r="BM236" s="34">
        <f t="shared" si="48"/>
        <v>0.184</v>
      </c>
      <c r="BN236" s="65">
        <f t="shared" si="49"/>
        <v>-0.9234343782</v>
      </c>
      <c r="BO236" s="36">
        <f t="shared" si="50"/>
        <v>4750.270475</v>
      </c>
      <c r="BP236" s="35">
        <f t="shared" si="51"/>
        <v>-0.810639067</v>
      </c>
      <c r="BQ236" s="69">
        <f t="shared" si="52"/>
        <v>0.201</v>
      </c>
      <c r="BR236" s="70">
        <f t="shared" si="53"/>
        <v>0.3119225964</v>
      </c>
      <c r="BS236" s="71">
        <f t="shared" si="54"/>
        <v>0.537</v>
      </c>
    </row>
    <row r="237">
      <c r="A237" s="28">
        <v>2025.0</v>
      </c>
      <c r="B237" s="29" t="s">
        <v>273</v>
      </c>
      <c r="C237" s="29" t="s">
        <v>17</v>
      </c>
      <c r="D237" s="30">
        <f t="array" ref="D237">INDEX(
  TP!C:C,
  MATCH(
    1,
    (TP!A:A = A237) * (TP!B:B = C237),
    0
  )
)
</f>
        <v>48.97</v>
      </c>
      <c r="E237" s="64">
        <f t="shared" si="65"/>
        <v>-3.421056124</v>
      </c>
      <c r="F237" s="32">
        <f t="shared" si="2"/>
        <v>0.184</v>
      </c>
      <c r="G237" s="33">
        <v>5.15</v>
      </c>
      <c r="H237" s="34">
        <f t="shared" si="3"/>
        <v>0.472</v>
      </c>
      <c r="I237" s="65">
        <f t="shared" si="4"/>
        <v>-0.138885329</v>
      </c>
      <c r="J237" s="66">
        <f t="shared" si="55"/>
        <v>4.964422885</v>
      </c>
      <c r="K237" s="34">
        <f t="shared" si="6"/>
        <v>0.448</v>
      </c>
      <c r="L237" s="65">
        <f t="shared" si="7"/>
        <v>-0.2314787008</v>
      </c>
      <c r="M237" s="33">
        <v>66.67</v>
      </c>
      <c r="N237" s="34">
        <f t="shared" si="8"/>
        <v>0.54</v>
      </c>
      <c r="O237" s="65">
        <f t="shared" si="9"/>
        <v>0.1239972029</v>
      </c>
      <c r="P237" s="36">
        <f t="shared" si="10"/>
        <v>5036.663236</v>
      </c>
      <c r="Q237" s="65">
        <f t="shared" si="11"/>
        <v>-0.009185451258</v>
      </c>
      <c r="R237" s="40">
        <f t="shared" si="12"/>
        <v>0.494</v>
      </c>
      <c r="S237" s="33">
        <v>4.39</v>
      </c>
      <c r="T237" s="66">
        <f t="shared" si="13"/>
        <v>4.231809023</v>
      </c>
      <c r="U237" s="34">
        <f t="shared" si="14"/>
        <v>0.681</v>
      </c>
      <c r="V237" s="65">
        <f t="shared" si="15"/>
        <v>0.5207436378</v>
      </c>
      <c r="W237" s="33">
        <v>62.73</v>
      </c>
      <c r="X237" s="34">
        <f t="shared" si="16"/>
        <v>0.667</v>
      </c>
      <c r="Y237" s="65">
        <f t="shared" si="17"/>
        <v>0.4648707312</v>
      </c>
      <c r="Z237" s="36">
        <f t="shared" si="18"/>
        <v>5018.744053</v>
      </c>
      <c r="AA237" s="35">
        <f t="shared" si="19"/>
        <v>0.5770530655</v>
      </c>
      <c r="AB237" s="40">
        <f t="shared" si="20"/>
        <v>0.709</v>
      </c>
      <c r="AC237" s="33">
        <v>4.58</v>
      </c>
      <c r="AD237" s="40">
        <f t="shared" si="21"/>
        <v>0.059</v>
      </c>
      <c r="AE237" s="65">
        <f t="shared" si="22"/>
        <v>-1.464340825</v>
      </c>
      <c r="AF237" s="67">
        <f t="shared" si="23"/>
        <v>-0.8964732106</v>
      </c>
      <c r="AG237" s="68">
        <f t="shared" si="24"/>
        <v>0.322</v>
      </c>
      <c r="AH237" s="33">
        <v>19.33</v>
      </c>
      <c r="AI237" s="34">
        <f t="shared" si="25"/>
        <v>0.63</v>
      </c>
      <c r="AJ237" s="65">
        <f t="shared" si="26"/>
        <v>0.1672615123</v>
      </c>
      <c r="AK237" s="33">
        <v>95.45</v>
      </c>
      <c r="AL237" s="34">
        <f t="shared" si="27"/>
        <v>0.585</v>
      </c>
      <c r="AM237" s="65">
        <f t="shared" si="28"/>
        <v>0.4174497956</v>
      </c>
      <c r="AN237" s="36">
        <f t="shared" si="29"/>
        <v>8093.055158</v>
      </c>
      <c r="AO237" s="35">
        <f t="shared" si="30"/>
        <v>0.3374789201</v>
      </c>
      <c r="AP237" s="69">
        <f t="shared" si="31"/>
        <v>0.636</v>
      </c>
      <c r="AQ237" s="33">
        <v>15.42</v>
      </c>
      <c r="AR237" s="34">
        <f t="shared" si="32"/>
        <v>0.206</v>
      </c>
      <c r="AS237" s="65">
        <f t="shared" si="33"/>
        <v>-0.8059843178</v>
      </c>
      <c r="AT237" s="42">
        <v>74.35</v>
      </c>
      <c r="AU237" s="34">
        <f t="shared" si="34"/>
        <v>0.475</v>
      </c>
      <c r="AV237" s="65">
        <f t="shared" si="35"/>
        <v>-0.02011846264</v>
      </c>
      <c r="AW237" s="36">
        <f t="shared" si="36"/>
        <v>6030.437466</v>
      </c>
      <c r="AX237" s="35">
        <f t="shared" si="37"/>
        <v>-0.4425222546</v>
      </c>
      <c r="AY237" s="69">
        <f t="shared" si="38"/>
        <v>0.297</v>
      </c>
      <c r="AZ237" s="33">
        <v>4.67</v>
      </c>
      <c r="BA237" s="34">
        <f t="shared" si="39"/>
        <v>0.268</v>
      </c>
      <c r="BB237" s="65">
        <f t="shared" si="40"/>
        <v>-0.6650028908</v>
      </c>
      <c r="BC237" s="33">
        <v>38.46</v>
      </c>
      <c r="BD237" s="34">
        <f t="shared" si="41"/>
        <v>0.048</v>
      </c>
      <c r="BE237" s="65">
        <f t="shared" si="42"/>
        <v>-1.672499531</v>
      </c>
      <c r="BF237" s="36">
        <f t="shared" si="43"/>
        <v>2544.026715</v>
      </c>
      <c r="BG237" s="35">
        <f t="shared" si="44"/>
        <v>-1.454417538</v>
      </c>
      <c r="BH237" s="69">
        <f t="shared" si="45"/>
        <v>0.071</v>
      </c>
      <c r="BI237" s="33">
        <v>6.35</v>
      </c>
      <c r="BJ237" s="34">
        <f t="shared" si="46"/>
        <v>0.164</v>
      </c>
      <c r="BK237" s="65">
        <f t="shared" si="47"/>
        <v>-0.9548209416</v>
      </c>
      <c r="BL237" s="33">
        <v>63.52</v>
      </c>
      <c r="BM237" s="34">
        <f t="shared" si="48"/>
        <v>0.209</v>
      </c>
      <c r="BN237" s="65">
        <f t="shared" si="49"/>
        <v>-0.7412003892</v>
      </c>
      <c r="BO237" s="36">
        <f t="shared" si="50"/>
        <v>4614.126574</v>
      </c>
      <c r="BP237" s="35">
        <f t="shared" si="51"/>
        <v>-0.965122041</v>
      </c>
      <c r="BQ237" s="69">
        <f t="shared" si="52"/>
        <v>0.153</v>
      </c>
      <c r="BR237" s="70">
        <f t="shared" si="53"/>
        <v>-2.524582913</v>
      </c>
      <c r="BS237" s="71">
        <f t="shared" si="54"/>
        <v>0.175</v>
      </c>
    </row>
    <row r="238">
      <c r="A238" s="28">
        <v>2025.0</v>
      </c>
      <c r="B238" s="29" t="s">
        <v>294</v>
      </c>
      <c r="C238" s="29" t="s">
        <v>17</v>
      </c>
      <c r="D238" s="30">
        <f t="array" ref="D238">INDEX(
  TP!C:C,
  MATCH(
    1,
    (TP!A:A = A238) * (TP!B:B = C238),
    0
  )
)
</f>
        <v>48.97</v>
      </c>
      <c r="E238" s="64">
        <f t="shared" si="65"/>
        <v>-11.24059776</v>
      </c>
      <c r="F238" s="32">
        <f t="shared" si="2"/>
        <v>0</v>
      </c>
      <c r="G238" s="33">
        <v>5.94</v>
      </c>
      <c r="H238" s="34">
        <f t="shared" si="3"/>
        <v>0.698</v>
      </c>
      <c r="I238" s="65">
        <f t="shared" si="4"/>
        <v>0.4320673318</v>
      </c>
      <c r="J238" s="66">
        <f t="shared" si="55"/>
        <v>5.725955716</v>
      </c>
      <c r="K238" s="34">
        <f t="shared" si="6"/>
        <v>0.663</v>
      </c>
      <c r="L238" s="65">
        <f t="shared" si="7"/>
        <v>0.2971415919</v>
      </c>
      <c r="M238" s="33">
        <v>55.81</v>
      </c>
      <c r="N238" s="34">
        <f t="shared" si="8"/>
        <v>0.042</v>
      </c>
      <c r="O238" s="65">
        <f t="shared" si="9"/>
        <v>-1.774292978</v>
      </c>
      <c r="P238" s="36">
        <f t="shared" si="10"/>
        <v>4499.928878</v>
      </c>
      <c r="Q238" s="65">
        <f t="shared" si="11"/>
        <v>-0.683994436</v>
      </c>
      <c r="R238" s="40">
        <f t="shared" si="12"/>
        <v>0.246</v>
      </c>
      <c r="S238" s="33">
        <v>3.25</v>
      </c>
      <c r="T238" s="66">
        <f t="shared" si="13"/>
        <v>3.132888229</v>
      </c>
      <c r="U238" s="34">
        <f t="shared" si="14"/>
        <v>0.291</v>
      </c>
      <c r="V238" s="65">
        <f t="shared" si="15"/>
        <v>-0.4872677948</v>
      </c>
      <c r="W238" s="33">
        <v>44.68</v>
      </c>
      <c r="X238" s="34">
        <f t="shared" si="16"/>
        <v>0.056</v>
      </c>
      <c r="Y238" s="65">
        <f t="shared" si="17"/>
        <v>-1.606888504</v>
      </c>
      <c r="Z238" s="36">
        <f t="shared" si="18"/>
        <v>3065.306239</v>
      </c>
      <c r="AA238" s="35">
        <f t="shared" si="19"/>
        <v>-1.210145677</v>
      </c>
      <c r="AB238" s="40">
        <f t="shared" si="20"/>
        <v>0.127</v>
      </c>
      <c r="AC238" s="33">
        <v>5.83</v>
      </c>
      <c r="AD238" s="40">
        <f t="shared" si="21"/>
        <v>0.325</v>
      </c>
      <c r="AE238" s="65">
        <f t="shared" si="22"/>
        <v>-0.4633838622</v>
      </c>
      <c r="AF238" s="67">
        <f t="shared" si="23"/>
        <v>-2.357523975</v>
      </c>
      <c r="AG238" s="68">
        <f t="shared" si="24"/>
        <v>0.121</v>
      </c>
      <c r="AH238" s="33">
        <v>11.41</v>
      </c>
      <c r="AI238" s="34">
        <f t="shared" si="25"/>
        <v>0.059</v>
      </c>
      <c r="AJ238" s="65">
        <f t="shared" si="26"/>
        <v>-1.361980384</v>
      </c>
      <c r="AK238" s="33">
        <v>86.06</v>
      </c>
      <c r="AL238" s="34">
        <f t="shared" si="27"/>
        <v>0.031</v>
      </c>
      <c r="AM238" s="65">
        <f t="shared" si="28"/>
        <v>-2.360479299</v>
      </c>
      <c r="AN238" s="36">
        <f t="shared" si="29"/>
        <v>6101.143906</v>
      </c>
      <c r="AO238" s="35">
        <f t="shared" si="30"/>
        <v>-1.783024859</v>
      </c>
      <c r="AP238" s="69">
        <f t="shared" si="31"/>
        <v>0.048</v>
      </c>
      <c r="AQ238" s="33">
        <v>13.13</v>
      </c>
      <c r="AR238" s="34">
        <f t="shared" si="32"/>
        <v>0.065</v>
      </c>
      <c r="AS238" s="65">
        <f t="shared" si="33"/>
        <v>-1.48614392</v>
      </c>
      <c r="AT238" s="42">
        <v>58.95</v>
      </c>
      <c r="AU238" s="34">
        <f t="shared" si="34"/>
        <v>0.011</v>
      </c>
      <c r="AV238" s="65">
        <f t="shared" si="35"/>
        <v>-2.650143218</v>
      </c>
      <c r="AW238" s="36">
        <f t="shared" si="36"/>
        <v>4524.739077</v>
      </c>
      <c r="AX238" s="35">
        <f t="shared" si="37"/>
        <v>-2.567420015</v>
      </c>
      <c r="AY238" s="69">
        <f t="shared" si="38"/>
        <v>0.008</v>
      </c>
      <c r="AZ238" s="33">
        <v>3.66</v>
      </c>
      <c r="BA238" s="34">
        <f t="shared" si="39"/>
        <v>0.096</v>
      </c>
      <c r="BB238" s="65">
        <f t="shared" si="40"/>
        <v>-1.19748935</v>
      </c>
      <c r="BC238" s="33">
        <v>22.64</v>
      </c>
      <c r="BD238" s="34">
        <f t="shared" si="41"/>
        <v>0</v>
      </c>
      <c r="BE238" s="65">
        <f t="shared" si="42"/>
        <v>-3.836269311</v>
      </c>
      <c r="BF238" s="36">
        <f t="shared" si="43"/>
        <v>1328.265749</v>
      </c>
      <c r="BG238" s="35">
        <f t="shared" si="44"/>
        <v>-3.015948997</v>
      </c>
      <c r="BH238" s="69">
        <f t="shared" si="45"/>
        <v>0</v>
      </c>
      <c r="BI238" s="33">
        <v>5.46</v>
      </c>
      <c r="BJ238" s="34">
        <f t="shared" si="46"/>
        <v>0.056</v>
      </c>
      <c r="BK238" s="65">
        <f t="shared" si="47"/>
        <v>-1.451979275</v>
      </c>
      <c r="BL238" s="33">
        <v>60.76</v>
      </c>
      <c r="BM238" s="34">
        <f t="shared" si="48"/>
        <v>0.136</v>
      </c>
      <c r="BN238" s="65">
        <f t="shared" si="49"/>
        <v>-1.160338564</v>
      </c>
      <c r="BO238" s="36">
        <f t="shared" si="50"/>
        <v>4128.045559</v>
      </c>
      <c r="BP238" s="35">
        <f t="shared" si="51"/>
        <v>-1.516679916</v>
      </c>
      <c r="BQ238" s="69">
        <f t="shared" si="52"/>
        <v>0.065</v>
      </c>
      <c r="BR238" s="70">
        <f t="shared" si="53"/>
        <v>-8.883073786</v>
      </c>
      <c r="BS238" s="71">
        <f t="shared" si="54"/>
        <v>0.003</v>
      </c>
      <c r="BT238" s="45"/>
    </row>
    <row r="239">
      <c r="A239" s="28">
        <v>2022.0</v>
      </c>
      <c r="B239" s="29" t="s">
        <v>295</v>
      </c>
      <c r="C239" s="29" t="s">
        <v>28</v>
      </c>
      <c r="D239" s="30">
        <f t="array" ref="D239">INDEX(
  TP!C:C,
  MATCH(
    1,
    (TP!A:A = A239) * (TP!B:B = C239),
    0
  )
)
</f>
        <v>47.95</v>
      </c>
      <c r="E239" s="64">
        <f t="shared" si="65"/>
        <v>-0.909441437</v>
      </c>
      <c r="F239" s="32">
        <f t="shared" si="2"/>
        <v>0.395</v>
      </c>
      <c r="G239" s="33">
        <v>6.32</v>
      </c>
      <c r="H239" s="34">
        <f t="shared" si="3"/>
        <v>0.768</v>
      </c>
      <c r="I239" s="65">
        <f t="shared" si="4"/>
        <v>0.7067027889</v>
      </c>
      <c r="J239" s="66">
        <f t="shared" si="55"/>
        <v>5.867316548</v>
      </c>
      <c r="K239" s="34">
        <f t="shared" si="6"/>
        <v>0.697</v>
      </c>
      <c r="L239" s="65">
        <f t="shared" si="7"/>
        <v>0.395267636</v>
      </c>
      <c r="M239" s="33">
        <v>75.0</v>
      </c>
      <c r="N239" s="34">
        <f t="shared" si="8"/>
        <v>0.935</v>
      </c>
      <c r="O239" s="65">
        <f t="shared" si="9"/>
        <v>1.580052195</v>
      </c>
      <c r="P239" s="36">
        <f t="shared" si="10"/>
        <v>6113.199371</v>
      </c>
      <c r="Q239" s="65">
        <f t="shared" si="11"/>
        <v>1.344289032</v>
      </c>
      <c r="R239" s="40">
        <f t="shared" si="12"/>
        <v>0.915</v>
      </c>
      <c r="S239" s="33">
        <v>5.32</v>
      </c>
      <c r="T239" s="66">
        <f t="shared" si="13"/>
        <v>4.938943676</v>
      </c>
      <c r="U239" s="34">
        <f t="shared" si="14"/>
        <v>0.862</v>
      </c>
      <c r="V239" s="65">
        <f t="shared" si="15"/>
        <v>1.343068754</v>
      </c>
      <c r="W239" s="33">
        <v>52.17</v>
      </c>
      <c r="X239" s="34">
        <f t="shared" si="16"/>
        <v>0.234</v>
      </c>
      <c r="Y239" s="65">
        <f t="shared" si="17"/>
        <v>-0.7471945053</v>
      </c>
      <c r="Z239" s="36">
        <f t="shared" si="18"/>
        <v>4493.655702</v>
      </c>
      <c r="AA239" s="35">
        <f t="shared" si="19"/>
        <v>0.09665014018</v>
      </c>
      <c r="AB239" s="40">
        <f t="shared" si="20"/>
        <v>0.542</v>
      </c>
      <c r="AC239" s="33">
        <v>5.56</v>
      </c>
      <c r="AD239" s="40">
        <f t="shared" si="21"/>
        <v>0.26</v>
      </c>
      <c r="AE239" s="65">
        <f t="shared" si="22"/>
        <v>-0.6795905661</v>
      </c>
      <c r="AF239" s="67">
        <f t="shared" si="23"/>
        <v>0.7613486057</v>
      </c>
      <c r="AG239" s="68">
        <f t="shared" si="24"/>
        <v>0.638</v>
      </c>
      <c r="AH239" s="33">
        <v>15.39</v>
      </c>
      <c r="AI239" s="34">
        <f t="shared" si="25"/>
        <v>0.254</v>
      </c>
      <c r="AJ239" s="65">
        <f t="shared" si="26"/>
        <v>-0.5934977138</v>
      </c>
      <c r="AK239" s="33">
        <v>93.23</v>
      </c>
      <c r="AL239" s="34">
        <f t="shared" si="27"/>
        <v>0.294</v>
      </c>
      <c r="AM239" s="65">
        <f t="shared" si="28"/>
        <v>-0.2393129934</v>
      </c>
      <c r="AN239" s="36">
        <f t="shared" si="29"/>
        <v>7339.469124</v>
      </c>
      <c r="AO239" s="35">
        <f t="shared" si="30"/>
        <v>-0.4647566371</v>
      </c>
      <c r="AP239" s="69">
        <f t="shared" si="31"/>
        <v>0.26</v>
      </c>
      <c r="AQ239" s="33">
        <v>17.08</v>
      </c>
      <c r="AR239" s="34">
        <f t="shared" si="32"/>
        <v>0.379</v>
      </c>
      <c r="AS239" s="65">
        <f t="shared" si="33"/>
        <v>-0.3129428595</v>
      </c>
      <c r="AT239" s="42">
        <v>72.23</v>
      </c>
      <c r="AU239" s="34">
        <f t="shared" si="34"/>
        <v>0.325</v>
      </c>
      <c r="AV239" s="65">
        <f t="shared" si="35"/>
        <v>-0.3821738186</v>
      </c>
      <c r="AW239" s="36">
        <f t="shared" si="36"/>
        <v>6060.098041</v>
      </c>
      <c r="AX239" s="35">
        <f t="shared" si="37"/>
        <v>-0.4006641444</v>
      </c>
      <c r="AY239" s="69">
        <f t="shared" si="38"/>
        <v>0.316</v>
      </c>
      <c r="AZ239" s="33">
        <v>5.55</v>
      </c>
      <c r="BA239" s="34">
        <f t="shared" si="39"/>
        <v>0.446</v>
      </c>
      <c r="BB239" s="65">
        <f t="shared" si="40"/>
        <v>-0.2010542931</v>
      </c>
      <c r="BC239" s="33">
        <v>50.0</v>
      </c>
      <c r="BD239" s="34">
        <f t="shared" si="41"/>
        <v>0.444</v>
      </c>
      <c r="BE239" s="65">
        <f t="shared" si="42"/>
        <v>-0.09412385058</v>
      </c>
      <c r="BF239" s="36">
        <f t="shared" si="43"/>
        <v>3582.36498</v>
      </c>
      <c r="BG239" s="35">
        <f t="shared" si="44"/>
        <v>-0.1207689746</v>
      </c>
      <c r="BH239" s="69">
        <f t="shared" si="45"/>
        <v>0.446</v>
      </c>
      <c r="BI239" s="33">
        <v>7.37</v>
      </c>
      <c r="BJ239" s="34">
        <f t="shared" si="46"/>
        <v>0.37</v>
      </c>
      <c r="BK239" s="65">
        <f t="shared" si="47"/>
        <v>-0.3850439756</v>
      </c>
      <c r="BL239" s="33">
        <v>62.83</v>
      </c>
      <c r="BM239" s="34">
        <f t="shared" si="48"/>
        <v>0.192</v>
      </c>
      <c r="BN239" s="65">
        <f t="shared" si="49"/>
        <v>-0.8459849328</v>
      </c>
      <c r="BO239" s="36">
        <f t="shared" si="50"/>
        <v>4861.346867</v>
      </c>
      <c r="BP239" s="35">
        <f t="shared" si="51"/>
        <v>-0.6846002866</v>
      </c>
      <c r="BQ239" s="69">
        <f t="shared" si="52"/>
        <v>0.237</v>
      </c>
      <c r="BR239" s="70">
        <f t="shared" si="53"/>
        <v>-1.670790043</v>
      </c>
      <c r="BS239" s="71">
        <f t="shared" si="54"/>
        <v>0.254</v>
      </c>
    </row>
    <row r="240">
      <c r="A240" s="28">
        <v>2022.0</v>
      </c>
      <c r="B240" s="29" t="s">
        <v>296</v>
      </c>
      <c r="C240" s="29" t="s">
        <v>28</v>
      </c>
      <c r="D240" s="30">
        <f t="array" ref="D240">INDEX(
  TP!C:C,
  MATCH(
    1,
    (TP!A:A = A240) * (TP!B:B = C240),
    0
  )
)
</f>
        <v>47.95</v>
      </c>
      <c r="E240" s="64">
        <f t="shared" si="65"/>
        <v>-5.452425633</v>
      </c>
      <c r="F240" s="32">
        <f t="shared" si="2"/>
        <v>0.079</v>
      </c>
      <c r="G240" s="33">
        <v>3.93</v>
      </c>
      <c r="H240" s="34">
        <f t="shared" si="3"/>
        <v>0.136</v>
      </c>
      <c r="I240" s="65">
        <f t="shared" si="4"/>
        <v>-1.020609691</v>
      </c>
      <c r="J240" s="66">
        <f t="shared" si="55"/>
        <v>3.648505385</v>
      </c>
      <c r="K240" s="34">
        <f t="shared" si="6"/>
        <v>0.127</v>
      </c>
      <c r="L240" s="65">
        <f t="shared" si="7"/>
        <v>-1.14492677</v>
      </c>
      <c r="M240" s="33">
        <v>60.17</v>
      </c>
      <c r="N240" s="34">
        <f t="shared" si="8"/>
        <v>0.141</v>
      </c>
      <c r="O240" s="65">
        <f t="shared" si="9"/>
        <v>-1.012180162</v>
      </c>
      <c r="P240" s="36">
        <f t="shared" si="10"/>
        <v>3911.129126</v>
      </c>
      <c r="Q240" s="65">
        <f t="shared" si="11"/>
        <v>-1.42426261</v>
      </c>
      <c r="R240" s="40">
        <f t="shared" si="12"/>
        <v>0.062</v>
      </c>
      <c r="S240" s="33">
        <v>2.57</v>
      </c>
      <c r="T240" s="66">
        <f t="shared" si="13"/>
        <v>2.38591828</v>
      </c>
      <c r="U240" s="34">
        <f t="shared" si="14"/>
        <v>0.107</v>
      </c>
      <c r="V240" s="65">
        <f t="shared" si="15"/>
        <v>-1.088537772</v>
      </c>
      <c r="W240" s="33">
        <v>61.04</v>
      </c>
      <c r="X240" s="34">
        <f t="shared" si="16"/>
        <v>0.573</v>
      </c>
      <c r="Y240" s="65">
        <f t="shared" si="17"/>
        <v>0.2708943818</v>
      </c>
      <c r="Z240" s="36">
        <f t="shared" si="18"/>
        <v>3599.369233</v>
      </c>
      <c r="AA240" s="35">
        <f t="shared" si="19"/>
        <v>-0.721531857</v>
      </c>
      <c r="AB240" s="40">
        <f t="shared" si="20"/>
        <v>0.246</v>
      </c>
      <c r="AC240" s="33">
        <v>4.72</v>
      </c>
      <c r="AD240" s="40">
        <f t="shared" si="21"/>
        <v>0.079</v>
      </c>
      <c r="AE240" s="65">
        <f t="shared" si="22"/>
        <v>-1.352233645</v>
      </c>
      <c r="AF240" s="67">
        <f t="shared" si="23"/>
        <v>-3.498028112</v>
      </c>
      <c r="AG240" s="68">
        <f t="shared" si="24"/>
        <v>0.031</v>
      </c>
      <c r="AH240" s="33">
        <v>15.11</v>
      </c>
      <c r="AI240" s="34">
        <f t="shared" si="25"/>
        <v>0.237</v>
      </c>
      <c r="AJ240" s="65">
        <f t="shared" si="26"/>
        <v>-0.6475618212</v>
      </c>
      <c r="AK240" s="33">
        <v>95.81</v>
      </c>
      <c r="AL240" s="34">
        <f t="shared" si="27"/>
        <v>0.653</v>
      </c>
      <c r="AM240" s="65">
        <f t="shared" si="28"/>
        <v>0.5239518695</v>
      </c>
      <c r="AN240" s="36">
        <f t="shared" si="29"/>
        <v>7496.105632</v>
      </c>
      <c r="AO240" s="35">
        <f t="shared" si="30"/>
        <v>-0.2980080892</v>
      </c>
      <c r="AP240" s="69">
        <f t="shared" si="31"/>
        <v>0.347</v>
      </c>
      <c r="AQ240" s="33">
        <v>16.74</v>
      </c>
      <c r="AR240" s="34">
        <f t="shared" si="32"/>
        <v>0.345</v>
      </c>
      <c r="AS240" s="65">
        <f t="shared" si="33"/>
        <v>-0.4139272545</v>
      </c>
      <c r="AT240" s="42">
        <v>76.49</v>
      </c>
      <c r="AU240" s="34">
        <f t="shared" si="34"/>
        <v>0.63</v>
      </c>
      <c r="AV240" s="65">
        <f t="shared" si="35"/>
        <v>0.3453525099</v>
      </c>
      <c r="AW240" s="36">
        <f t="shared" si="36"/>
        <v>6375.42553</v>
      </c>
      <c r="AX240" s="35">
        <f t="shared" si="37"/>
        <v>0.04433777689</v>
      </c>
      <c r="AY240" s="69">
        <f t="shared" si="38"/>
        <v>0.511</v>
      </c>
      <c r="AZ240" s="33">
        <v>5.07</v>
      </c>
      <c r="BA240" s="34">
        <f t="shared" si="39"/>
        <v>0.35</v>
      </c>
      <c r="BB240" s="65">
        <f t="shared" si="40"/>
        <v>-0.4541171646</v>
      </c>
      <c r="BC240" s="33">
        <v>44.74</v>
      </c>
      <c r="BD240" s="34">
        <f t="shared" si="41"/>
        <v>0.195</v>
      </c>
      <c r="BE240" s="65">
        <f t="shared" si="42"/>
        <v>-0.8135567863</v>
      </c>
      <c r="BF240" s="36">
        <f t="shared" si="43"/>
        <v>3075.697705</v>
      </c>
      <c r="BG240" s="35">
        <f t="shared" si="44"/>
        <v>-0.771535787</v>
      </c>
      <c r="BH240" s="69">
        <f t="shared" si="45"/>
        <v>0.223</v>
      </c>
      <c r="BI240" s="33">
        <v>5.74</v>
      </c>
      <c r="BJ240" s="34">
        <f t="shared" si="46"/>
        <v>0.093</v>
      </c>
      <c r="BK240" s="65">
        <f t="shared" si="47"/>
        <v>-1.295569911</v>
      </c>
      <c r="BL240" s="33">
        <v>66.86</v>
      </c>
      <c r="BM240" s="34">
        <f t="shared" si="48"/>
        <v>0.381</v>
      </c>
      <c r="BN240" s="65">
        <f t="shared" si="49"/>
        <v>-0.233982453</v>
      </c>
      <c r="BO240" s="36">
        <f t="shared" si="50"/>
        <v>4645.791777</v>
      </c>
      <c r="BP240" s="35">
        <f t="shared" si="51"/>
        <v>-0.9291914215</v>
      </c>
      <c r="BQ240" s="69">
        <f t="shared" si="52"/>
        <v>0.164</v>
      </c>
      <c r="BR240" s="70">
        <f t="shared" si="53"/>
        <v>-1.954397521</v>
      </c>
      <c r="BS240" s="71">
        <f t="shared" si="54"/>
        <v>0.237</v>
      </c>
      <c r="BT240" s="45"/>
    </row>
    <row r="241">
      <c r="A241" s="28">
        <v>2023.0</v>
      </c>
      <c r="B241" s="29" t="s">
        <v>297</v>
      </c>
      <c r="C241" s="29" t="s">
        <v>28</v>
      </c>
      <c r="D241" s="30">
        <f t="array" ref="D241">INDEX(
  TP!C:C,
  MATCH(
    1,
    (TP!A:A = A241) * (TP!B:B = C241),
    0
  )
)
</f>
        <v>45.73</v>
      </c>
      <c r="E241" s="64">
        <f t="shared" si="65"/>
        <v>1.309957767</v>
      </c>
      <c r="F241" s="32">
        <f t="shared" si="2"/>
        <v>0.599</v>
      </c>
      <c r="G241" s="33">
        <v>4.46</v>
      </c>
      <c r="H241" s="34">
        <f t="shared" si="3"/>
        <v>0.274</v>
      </c>
      <c r="I241" s="65">
        <f t="shared" si="4"/>
        <v>-0.6375655012</v>
      </c>
      <c r="J241" s="66">
        <f t="shared" si="55"/>
        <v>3.798371571</v>
      </c>
      <c r="K241" s="34">
        <f t="shared" si="6"/>
        <v>0.147</v>
      </c>
      <c r="L241" s="65">
        <f t="shared" si="7"/>
        <v>-1.040896709</v>
      </c>
      <c r="M241" s="33">
        <v>64.29</v>
      </c>
      <c r="N241" s="34">
        <f t="shared" si="8"/>
        <v>0.381</v>
      </c>
      <c r="O241" s="65">
        <f t="shared" si="9"/>
        <v>-0.292018509</v>
      </c>
      <c r="P241" s="36">
        <f t="shared" si="10"/>
        <v>4265.232777</v>
      </c>
      <c r="Q241" s="65">
        <f t="shared" si="11"/>
        <v>-0.9790659836</v>
      </c>
      <c r="R241" s="40">
        <f t="shared" si="12"/>
        <v>0.127</v>
      </c>
      <c r="S241" s="33">
        <v>3.1</v>
      </c>
      <c r="T241" s="66">
        <f t="shared" si="13"/>
        <v>2.640123738</v>
      </c>
      <c r="U241" s="34">
        <f t="shared" si="14"/>
        <v>0.161</v>
      </c>
      <c r="V241" s="65">
        <f t="shared" si="15"/>
        <v>-0.6199008781</v>
      </c>
      <c r="W241" s="33">
        <v>66.36</v>
      </c>
      <c r="X241" s="34">
        <f t="shared" si="16"/>
        <v>0.811</v>
      </c>
      <c r="Y241" s="65">
        <f t="shared" si="17"/>
        <v>0.8815181562</v>
      </c>
      <c r="Z241" s="36">
        <f t="shared" si="18"/>
        <v>4145.341712</v>
      </c>
      <c r="AA241" s="35">
        <f t="shared" si="19"/>
        <v>-0.2220220593</v>
      </c>
      <c r="AB241" s="40">
        <f t="shared" si="20"/>
        <v>0.41</v>
      </c>
      <c r="AC241" s="33">
        <v>4.78</v>
      </c>
      <c r="AD241" s="40">
        <f t="shared" si="21"/>
        <v>0.082</v>
      </c>
      <c r="AE241" s="65">
        <f t="shared" si="22"/>
        <v>-1.304187711</v>
      </c>
      <c r="AF241" s="67">
        <f t="shared" si="23"/>
        <v>-2.505275754</v>
      </c>
      <c r="AG241" s="68">
        <f t="shared" si="24"/>
        <v>0.105</v>
      </c>
      <c r="AH241" s="33">
        <v>20.29</v>
      </c>
      <c r="AI241" s="34">
        <f t="shared" si="25"/>
        <v>0.675</v>
      </c>
      <c r="AJ241" s="65">
        <f t="shared" si="26"/>
        <v>0.3526241663</v>
      </c>
      <c r="AK241" s="33">
        <v>95.58</v>
      </c>
      <c r="AL241" s="34">
        <f t="shared" si="27"/>
        <v>0.619</v>
      </c>
      <c r="AM241" s="65">
        <f t="shared" si="28"/>
        <v>0.4559088779</v>
      </c>
      <c r="AN241" s="36">
        <f t="shared" si="29"/>
        <v>8228.217367</v>
      </c>
      <c r="AO241" s="35">
        <f t="shared" si="30"/>
        <v>0.4813668442</v>
      </c>
      <c r="AP241" s="69">
        <f t="shared" si="31"/>
        <v>0.689</v>
      </c>
      <c r="AQ241" s="33">
        <v>19.71</v>
      </c>
      <c r="AR241" s="34">
        <f t="shared" si="32"/>
        <v>0.698</v>
      </c>
      <c r="AS241" s="65">
        <f t="shared" si="33"/>
        <v>0.4682011378</v>
      </c>
      <c r="AT241" s="42">
        <v>80.76</v>
      </c>
      <c r="AU241" s="34">
        <f t="shared" si="34"/>
        <v>0.864</v>
      </c>
      <c r="AV241" s="65">
        <f t="shared" si="35"/>
        <v>1.074586647</v>
      </c>
      <c r="AW241" s="36">
        <f t="shared" si="36"/>
        <v>7093.65131</v>
      </c>
      <c r="AX241" s="35">
        <f t="shared" si="37"/>
        <v>1.057924803</v>
      </c>
      <c r="AY241" s="69">
        <f t="shared" si="38"/>
        <v>0.862</v>
      </c>
      <c r="AZ241" s="33">
        <v>6.57</v>
      </c>
      <c r="BA241" s="34">
        <f t="shared" si="39"/>
        <v>0.664</v>
      </c>
      <c r="BB241" s="65">
        <f t="shared" si="40"/>
        <v>0.3367043088</v>
      </c>
      <c r="BC241" s="33">
        <v>62.56</v>
      </c>
      <c r="BD241" s="34">
        <f t="shared" si="41"/>
        <v>0.963</v>
      </c>
      <c r="BE241" s="65">
        <f t="shared" si="42"/>
        <v>1.623761638</v>
      </c>
      <c r="BF241" s="36">
        <f t="shared" si="43"/>
        <v>4827.410664</v>
      </c>
      <c r="BG241" s="35">
        <f t="shared" si="44"/>
        <v>1.478375972</v>
      </c>
      <c r="BH241" s="69">
        <f t="shared" si="45"/>
        <v>0.938</v>
      </c>
      <c r="BI241" s="33">
        <v>8.88</v>
      </c>
      <c r="BJ241" s="34">
        <f t="shared" si="46"/>
        <v>0.669</v>
      </c>
      <c r="BK241" s="65">
        <f t="shared" si="47"/>
        <v>0.458449376</v>
      </c>
      <c r="BL241" s="33">
        <v>73.94</v>
      </c>
      <c r="BM241" s="34">
        <f t="shared" si="48"/>
        <v>0.808</v>
      </c>
      <c r="BN241" s="65">
        <f t="shared" si="49"/>
        <v>0.8411980823</v>
      </c>
      <c r="BO241" s="36">
        <f t="shared" si="50"/>
        <v>6167.561279</v>
      </c>
      <c r="BP241" s="35">
        <f t="shared" si="51"/>
        <v>0.7975659018</v>
      </c>
      <c r="BQ241" s="69">
        <f t="shared" si="52"/>
        <v>0.788</v>
      </c>
      <c r="BR241" s="70">
        <f t="shared" si="53"/>
        <v>3.815233521</v>
      </c>
      <c r="BS241" s="71">
        <f t="shared" si="54"/>
        <v>0.912</v>
      </c>
      <c r="BT241" s="45"/>
    </row>
    <row r="242">
      <c r="A242" s="28">
        <v>2023.0</v>
      </c>
      <c r="B242" s="29" t="s">
        <v>298</v>
      </c>
      <c r="C242" s="29" t="s">
        <v>28</v>
      </c>
      <c r="D242" s="30">
        <f t="array" ref="D242">INDEX(
  TP!C:C,
  MATCH(
    1,
    (TP!A:A = A242) * (TP!B:B = C242),
    0
  )
)
</f>
        <v>45.73</v>
      </c>
      <c r="E242" s="64">
        <f t="shared" si="65"/>
        <v>-1.757739634</v>
      </c>
      <c r="F242" s="32">
        <f t="shared" si="2"/>
        <v>0.328</v>
      </c>
      <c r="G242" s="33">
        <v>4.43</v>
      </c>
      <c r="H242" s="34">
        <f t="shared" si="3"/>
        <v>0.268</v>
      </c>
      <c r="I242" s="65">
        <f t="shared" si="4"/>
        <v>-0.6592472478</v>
      </c>
      <c r="J242" s="66">
        <f t="shared" si="55"/>
        <v>3.772821987</v>
      </c>
      <c r="K242" s="34">
        <f t="shared" si="6"/>
        <v>0.144</v>
      </c>
      <c r="L242" s="65">
        <f t="shared" si="7"/>
        <v>-1.058632029</v>
      </c>
      <c r="M242" s="33">
        <v>65.43</v>
      </c>
      <c r="N242" s="34">
        <f t="shared" si="8"/>
        <v>0.446</v>
      </c>
      <c r="O242" s="65">
        <f t="shared" si="9"/>
        <v>-0.09275047893</v>
      </c>
      <c r="P242" s="36">
        <f t="shared" si="10"/>
        <v>4326.086983</v>
      </c>
      <c r="Q242" s="65">
        <f t="shared" si="11"/>
        <v>-0.9025570658</v>
      </c>
      <c r="R242" s="40">
        <f t="shared" si="12"/>
        <v>0.153</v>
      </c>
      <c r="S242" s="33">
        <v>5.23</v>
      </c>
      <c r="T242" s="66">
        <f t="shared" si="13"/>
        <v>4.454144242</v>
      </c>
      <c r="U242" s="34">
        <f t="shared" si="14"/>
        <v>0.74</v>
      </c>
      <c r="V242" s="65">
        <f t="shared" si="15"/>
        <v>1.263488904</v>
      </c>
      <c r="W242" s="33">
        <v>55.5</v>
      </c>
      <c r="X242" s="34">
        <f t="shared" si="16"/>
        <v>0.339</v>
      </c>
      <c r="Y242" s="65">
        <f t="shared" si="17"/>
        <v>-0.3649807518</v>
      </c>
      <c r="Z242" s="36">
        <f t="shared" si="18"/>
        <v>4551.98202</v>
      </c>
      <c r="AA242" s="35">
        <f t="shared" si="19"/>
        <v>0.1500128435</v>
      </c>
      <c r="AB242" s="40">
        <f t="shared" si="20"/>
        <v>0.565</v>
      </c>
      <c r="AC242" s="33">
        <v>5.7</v>
      </c>
      <c r="AD242" s="40">
        <f t="shared" si="21"/>
        <v>0.285</v>
      </c>
      <c r="AE242" s="65">
        <f t="shared" si="22"/>
        <v>-0.5674833863</v>
      </c>
      <c r="AF242" s="67">
        <f t="shared" si="23"/>
        <v>-1.320027609</v>
      </c>
      <c r="AG242" s="68">
        <f t="shared" si="24"/>
        <v>0.234</v>
      </c>
      <c r="AH242" s="33">
        <v>22.36</v>
      </c>
      <c r="AI242" s="34">
        <f t="shared" si="25"/>
        <v>0.797</v>
      </c>
      <c r="AJ242" s="65">
        <f t="shared" si="26"/>
        <v>0.7523123891</v>
      </c>
      <c r="AK242" s="33">
        <v>95.84</v>
      </c>
      <c r="AL242" s="34">
        <f t="shared" si="27"/>
        <v>0.667</v>
      </c>
      <c r="AM242" s="65">
        <f t="shared" si="28"/>
        <v>0.5328270423</v>
      </c>
      <c r="AN242" s="36">
        <f t="shared" si="29"/>
        <v>8500.925286</v>
      </c>
      <c r="AO242" s="35">
        <f t="shared" si="30"/>
        <v>0.7716800659</v>
      </c>
      <c r="AP242" s="69">
        <f t="shared" si="31"/>
        <v>0.791</v>
      </c>
      <c r="AQ242" s="33">
        <v>15.65</v>
      </c>
      <c r="AR242" s="34">
        <f t="shared" si="32"/>
        <v>0.24</v>
      </c>
      <c r="AS242" s="65">
        <f t="shared" si="33"/>
        <v>-0.7376713446</v>
      </c>
      <c r="AT242" s="42">
        <v>75.7</v>
      </c>
      <c r="AU242" s="34">
        <f t="shared" si="34"/>
        <v>0.545</v>
      </c>
      <c r="AV242" s="65">
        <f t="shared" si="35"/>
        <v>0.2104356555</v>
      </c>
      <c r="AW242" s="36">
        <f t="shared" si="36"/>
        <v>6170.453224</v>
      </c>
      <c r="AX242" s="35">
        <f t="shared" si="37"/>
        <v>-0.2449267909</v>
      </c>
      <c r="AY242" s="69">
        <f t="shared" si="38"/>
        <v>0.39</v>
      </c>
      <c r="AZ242" s="33">
        <v>5.55</v>
      </c>
      <c r="BA242" s="34">
        <f t="shared" si="39"/>
        <v>0.446</v>
      </c>
      <c r="BB242" s="65">
        <f t="shared" si="40"/>
        <v>-0.2010542931</v>
      </c>
      <c r="BC242" s="33">
        <v>54.68</v>
      </c>
      <c r="BD242" s="34">
        <f t="shared" si="41"/>
        <v>0.675</v>
      </c>
      <c r="BE242" s="65">
        <f t="shared" si="42"/>
        <v>0.5459799781</v>
      </c>
      <c r="BF242" s="36">
        <f t="shared" si="43"/>
        <v>3917.674342</v>
      </c>
      <c r="BG242" s="35">
        <f t="shared" si="44"/>
        <v>0.309904597</v>
      </c>
      <c r="BH242" s="69">
        <f t="shared" si="45"/>
        <v>0.602</v>
      </c>
      <c r="BI242" s="33">
        <v>6.21</v>
      </c>
      <c r="BJ242" s="34">
        <f t="shared" si="46"/>
        <v>0.136</v>
      </c>
      <c r="BK242" s="65">
        <f t="shared" si="47"/>
        <v>-1.033025623</v>
      </c>
      <c r="BL242" s="33">
        <v>60.35</v>
      </c>
      <c r="BM242" s="34">
        <f t="shared" si="48"/>
        <v>0.116</v>
      </c>
      <c r="BN242" s="65">
        <f t="shared" si="49"/>
        <v>-1.222601844</v>
      </c>
      <c r="BO242" s="36">
        <f t="shared" si="50"/>
        <v>4341.590329</v>
      </c>
      <c r="BP242" s="35">
        <f t="shared" si="51"/>
        <v>-1.274369897</v>
      </c>
      <c r="BQ242" s="69">
        <f t="shared" si="52"/>
        <v>0.105</v>
      </c>
      <c r="BR242" s="70">
        <f t="shared" si="53"/>
        <v>-0.4377120254</v>
      </c>
      <c r="BS242" s="71">
        <f t="shared" si="54"/>
        <v>0.401</v>
      </c>
    </row>
    <row r="243">
      <c r="A243" s="28">
        <v>2023.0</v>
      </c>
      <c r="B243" s="29" t="s">
        <v>190</v>
      </c>
      <c r="C243" s="29" t="s">
        <v>28</v>
      </c>
      <c r="D243" s="30">
        <f t="array" ref="D243">INDEX(
  TP!C:C,
  MATCH(
    1,
    (TP!A:A = A243) * (TP!B:B = C243),
    0
  )
)
</f>
        <v>45.73</v>
      </c>
      <c r="E243" s="64">
        <f t="shared" si="65"/>
        <v>-2.775011823</v>
      </c>
      <c r="F243" s="32">
        <f t="shared" si="2"/>
        <v>0.226</v>
      </c>
      <c r="G243" s="33">
        <v>4.51</v>
      </c>
      <c r="H243" s="34">
        <f t="shared" si="3"/>
        <v>0.285</v>
      </c>
      <c r="I243" s="65">
        <f t="shared" si="4"/>
        <v>-0.6014292568</v>
      </c>
      <c r="J243" s="66">
        <f t="shared" si="55"/>
        <v>3.840954212</v>
      </c>
      <c r="K243" s="34">
        <f t="shared" si="6"/>
        <v>0.156</v>
      </c>
      <c r="L243" s="65">
        <f t="shared" si="7"/>
        <v>-1.011337841</v>
      </c>
      <c r="M243" s="33">
        <v>67.16</v>
      </c>
      <c r="N243" s="34">
        <f t="shared" si="8"/>
        <v>0.602</v>
      </c>
      <c r="O243" s="65">
        <f t="shared" si="9"/>
        <v>0.2096474965</v>
      </c>
      <c r="P243" s="36">
        <f t="shared" si="10"/>
        <v>4480.740902</v>
      </c>
      <c r="Q243" s="65">
        <f t="shared" si="11"/>
        <v>-0.7081185085</v>
      </c>
      <c r="R243" s="40">
        <f t="shared" si="12"/>
        <v>0.237</v>
      </c>
      <c r="S243" s="33">
        <v>4.58</v>
      </c>
      <c r="T243" s="66">
        <f t="shared" si="13"/>
        <v>3.900569909</v>
      </c>
      <c r="U243" s="34">
        <f t="shared" si="14"/>
        <v>0.593</v>
      </c>
      <c r="V243" s="65">
        <f t="shared" si="15"/>
        <v>0.6887455432</v>
      </c>
      <c r="W243" s="33">
        <v>50.0</v>
      </c>
      <c r="X243" s="34">
        <f t="shared" si="16"/>
        <v>0.133</v>
      </c>
      <c r="Y243" s="65">
        <f t="shared" si="17"/>
        <v>-0.9962647291</v>
      </c>
      <c r="Z243" s="36">
        <f t="shared" si="18"/>
        <v>3842.160178</v>
      </c>
      <c r="AA243" s="35">
        <f t="shared" si="19"/>
        <v>-0.4994026102</v>
      </c>
      <c r="AB243" s="40">
        <f t="shared" si="20"/>
        <v>0.316</v>
      </c>
      <c r="AC243" s="33">
        <v>4.94</v>
      </c>
      <c r="AD243" s="40">
        <f t="shared" si="21"/>
        <v>0.102</v>
      </c>
      <c r="AE243" s="65">
        <f t="shared" si="22"/>
        <v>-1.17606522</v>
      </c>
      <c r="AF243" s="67">
        <f t="shared" si="23"/>
        <v>-2.383586338</v>
      </c>
      <c r="AG243" s="68">
        <f t="shared" si="24"/>
        <v>0.116</v>
      </c>
      <c r="AH243" s="33">
        <v>16.24</v>
      </c>
      <c r="AI243" s="34">
        <f t="shared" si="25"/>
        <v>0.353</v>
      </c>
      <c r="AJ243" s="65">
        <f t="shared" si="26"/>
        <v>-0.4293745305</v>
      </c>
      <c r="AK243" s="33">
        <v>90.04</v>
      </c>
      <c r="AL243" s="34">
        <f t="shared" si="27"/>
        <v>0.107</v>
      </c>
      <c r="AM243" s="65">
        <f t="shared" si="28"/>
        <v>-1.183039704</v>
      </c>
      <c r="AN243" s="36">
        <f t="shared" si="29"/>
        <v>7216.488209</v>
      </c>
      <c r="AO243" s="35">
        <f t="shared" si="30"/>
        <v>-0.5956768743</v>
      </c>
      <c r="AP243" s="69">
        <f t="shared" si="31"/>
        <v>0.212</v>
      </c>
      <c r="AQ243" s="33">
        <v>17.65</v>
      </c>
      <c r="AR243" s="34">
        <f t="shared" si="32"/>
        <v>0.444</v>
      </c>
      <c r="AS243" s="65">
        <f t="shared" si="33"/>
        <v>-0.1436454912</v>
      </c>
      <c r="AT243" s="42">
        <v>64.89</v>
      </c>
      <c r="AU243" s="34">
        <f t="shared" si="34"/>
        <v>0.068</v>
      </c>
      <c r="AV243" s="65">
        <f t="shared" si="35"/>
        <v>-1.635705098</v>
      </c>
      <c r="AW243" s="36">
        <f t="shared" si="36"/>
        <v>5502.648573</v>
      </c>
      <c r="AX243" s="35">
        <f t="shared" si="37"/>
        <v>-1.187357637</v>
      </c>
      <c r="AY243" s="69">
        <f t="shared" si="38"/>
        <v>0.113</v>
      </c>
      <c r="AZ243" s="33">
        <v>10.78</v>
      </c>
      <c r="BA243" s="34">
        <f t="shared" si="39"/>
        <v>0.992</v>
      </c>
      <c r="BB243" s="65">
        <f t="shared" si="40"/>
        <v>2.556276578</v>
      </c>
      <c r="BC243" s="33">
        <v>46.88</v>
      </c>
      <c r="BD243" s="34">
        <f t="shared" si="41"/>
        <v>0.294</v>
      </c>
      <c r="BE243" s="65">
        <f t="shared" si="42"/>
        <v>-0.5208597364</v>
      </c>
      <c r="BF243" s="36">
        <f t="shared" si="43"/>
        <v>4407.752969</v>
      </c>
      <c r="BG243" s="35">
        <f t="shared" si="44"/>
        <v>0.9393648414</v>
      </c>
      <c r="BH243" s="69">
        <f t="shared" si="45"/>
        <v>0.822</v>
      </c>
      <c r="BI243" s="33">
        <v>10.37</v>
      </c>
      <c r="BJ243" s="34">
        <f t="shared" si="46"/>
        <v>0.907</v>
      </c>
      <c r="BK243" s="65">
        <f t="shared" si="47"/>
        <v>1.29077063</v>
      </c>
      <c r="BL243" s="33">
        <v>66.23</v>
      </c>
      <c r="BM243" s="34">
        <f t="shared" si="48"/>
        <v>0.345</v>
      </c>
      <c r="BN243" s="65">
        <f t="shared" si="49"/>
        <v>-0.3296552973</v>
      </c>
      <c r="BO243" s="36">
        <f t="shared" si="50"/>
        <v>5863.233596</v>
      </c>
      <c r="BP243" s="35">
        <f t="shared" si="51"/>
        <v>0.4522441855</v>
      </c>
      <c r="BQ243" s="69">
        <f t="shared" si="52"/>
        <v>0.655</v>
      </c>
      <c r="BR243" s="70">
        <f t="shared" si="53"/>
        <v>-0.3914254848</v>
      </c>
      <c r="BS243" s="71">
        <f t="shared" si="54"/>
        <v>0.421</v>
      </c>
    </row>
    <row r="244">
      <c r="A244" s="28">
        <v>2024.0</v>
      </c>
      <c r="B244" s="29" t="s">
        <v>297</v>
      </c>
      <c r="C244" s="29" t="s">
        <v>28</v>
      </c>
      <c r="D244" s="30">
        <f t="array" ref="D244">INDEX(
  TP!C:C,
  MATCH(
    1,
    (TP!A:A = A244) * (TP!B:B = C244),
    0
  )
)
</f>
        <v>46.09</v>
      </c>
      <c r="E244" s="64">
        <f t="shared" si="65"/>
        <v>2.744591524</v>
      </c>
      <c r="F244" s="32">
        <f t="shared" si="2"/>
        <v>0.763</v>
      </c>
      <c r="G244" s="33">
        <v>4.71</v>
      </c>
      <c r="H244" s="34">
        <f t="shared" si="3"/>
        <v>0.331</v>
      </c>
      <c r="I244" s="65">
        <f t="shared" si="4"/>
        <v>-0.4568842794</v>
      </c>
      <c r="J244" s="66">
        <f t="shared" si="55"/>
        <v>4.069430362</v>
      </c>
      <c r="K244" s="34">
        <f t="shared" si="6"/>
        <v>0.193</v>
      </c>
      <c r="L244" s="65">
        <f t="shared" si="7"/>
        <v>-0.8527404379</v>
      </c>
      <c r="M244" s="33">
        <v>75.9</v>
      </c>
      <c r="N244" s="34">
        <f t="shared" si="8"/>
        <v>0.963</v>
      </c>
      <c r="O244" s="65">
        <f t="shared" si="9"/>
        <v>1.73736906</v>
      </c>
      <c r="P244" s="36">
        <f t="shared" si="10"/>
        <v>5211.923975</v>
      </c>
      <c r="Q244" s="65">
        <f t="shared" si="11"/>
        <v>0.2111610202</v>
      </c>
      <c r="R244" s="40">
        <f t="shared" si="12"/>
        <v>0.588</v>
      </c>
      <c r="S244" s="33">
        <v>2.44</v>
      </c>
      <c r="T244" s="66">
        <f t="shared" si="13"/>
        <v>2.108155007</v>
      </c>
      <c r="U244" s="34">
        <f t="shared" si="14"/>
        <v>0.059</v>
      </c>
      <c r="V244" s="65">
        <f t="shared" si="15"/>
        <v>-1.203486444</v>
      </c>
      <c r="W244" s="33">
        <v>60.47</v>
      </c>
      <c r="X244" s="34">
        <f t="shared" si="16"/>
        <v>0.542</v>
      </c>
      <c r="Y244" s="65">
        <f t="shared" si="17"/>
        <v>0.2054704059</v>
      </c>
      <c r="Z244" s="36">
        <f t="shared" si="18"/>
        <v>3315.505482</v>
      </c>
      <c r="AA244" s="35">
        <f t="shared" si="19"/>
        <v>-0.9812385835</v>
      </c>
      <c r="AB244" s="40">
        <f t="shared" si="20"/>
        <v>0.181</v>
      </c>
      <c r="AC244" s="33">
        <v>4.54</v>
      </c>
      <c r="AD244" s="40">
        <f t="shared" si="21"/>
        <v>0.051</v>
      </c>
      <c r="AE244" s="65">
        <f t="shared" si="22"/>
        <v>-1.496371448</v>
      </c>
      <c r="AF244" s="67">
        <f t="shared" si="23"/>
        <v>-2.266449011</v>
      </c>
      <c r="AG244" s="68">
        <f t="shared" si="24"/>
        <v>0.13</v>
      </c>
      <c r="AH244" s="33">
        <v>21.17</v>
      </c>
      <c r="AI244" s="34">
        <f t="shared" si="25"/>
        <v>0.751</v>
      </c>
      <c r="AJ244" s="65">
        <f t="shared" si="26"/>
        <v>0.5225399325</v>
      </c>
      <c r="AK244" s="33">
        <v>94.1</v>
      </c>
      <c r="AL244" s="34">
        <f t="shared" si="27"/>
        <v>0.41</v>
      </c>
      <c r="AM244" s="65">
        <f t="shared" si="28"/>
        <v>0.01806701848</v>
      </c>
      <c r="AN244" s="36">
        <f t="shared" si="29"/>
        <v>8208.093379</v>
      </c>
      <c r="AO244" s="35">
        <f t="shared" si="30"/>
        <v>0.4599437051</v>
      </c>
      <c r="AP244" s="69">
        <f t="shared" si="31"/>
        <v>0.678</v>
      </c>
      <c r="AQ244" s="33">
        <v>20.6</v>
      </c>
      <c r="AR244" s="34">
        <f t="shared" si="32"/>
        <v>0.78</v>
      </c>
      <c r="AS244" s="65">
        <f t="shared" si="33"/>
        <v>0.7325426426</v>
      </c>
      <c r="AT244" s="42">
        <v>85.12</v>
      </c>
      <c r="AU244" s="34">
        <f t="shared" si="34"/>
        <v>0.986</v>
      </c>
      <c r="AV244" s="65">
        <f t="shared" si="35"/>
        <v>1.819191058</v>
      </c>
      <c r="AW244" s="36">
        <f t="shared" si="36"/>
        <v>7580.421392</v>
      </c>
      <c r="AX244" s="35">
        <f t="shared" si="37"/>
        <v>1.744872909</v>
      </c>
      <c r="AY244" s="69">
        <f t="shared" si="38"/>
        <v>0.972</v>
      </c>
      <c r="AZ244" s="33">
        <v>6.19</v>
      </c>
      <c r="BA244" s="34">
        <f t="shared" si="39"/>
        <v>0.582</v>
      </c>
      <c r="BB244" s="65">
        <f t="shared" si="40"/>
        <v>0.1363628689</v>
      </c>
      <c r="BC244" s="33">
        <v>66.06</v>
      </c>
      <c r="BD244" s="34">
        <f t="shared" si="41"/>
        <v>0.989</v>
      </c>
      <c r="BE244" s="65">
        <f t="shared" si="42"/>
        <v>2.102471767</v>
      </c>
      <c r="BF244" s="36">
        <f t="shared" si="43"/>
        <v>4967.790157</v>
      </c>
      <c r="BG244" s="35">
        <f t="shared" si="44"/>
        <v>1.658680325</v>
      </c>
      <c r="BH244" s="69">
        <f t="shared" si="45"/>
        <v>0.96</v>
      </c>
      <c r="BI244" s="33">
        <v>9.31</v>
      </c>
      <c r="BJ244" s="34">
        <f t="shared" si="46"/>
        <v>0.749</v>
      </c>
      <c r="BK244" s="65">
        <f t="shared" si="47"/>
        <v>0.6986494695</v>
      </c>
      <c r="BL244" s="33">
        <v>76.22</v>
      </c>
      <c r="BM244" s="34">
        <f t="shared" si="48"/>
        <v>0.884</v>
      </c>
      <c r="BN244" s="65">
        <f t="shared" si="49"/>
        <v>1.187442661</v>
      </c>
      <c r="BO244" s="36">
        <f t="shared" si="50"/>
        <v>6475.992218</v>
      </c>
      <c r="BP244" s="35">
        <f t="shared" si="51"/>
        <v>1.147543596</v>
      </c>
      <c r="BQ244" s="69">
        <f t="shared" si="52"/>
        <v>0.895</v>
      </c>
      <c r="BR244" s="70">
        <f t="shared" si="53"/>
        <v>5.011040534</v>
      </c>
      <c r="BS244" s="71">
        <f t="shared" si="54"/>
        <v>0.96</v>
      </c>
      <c r="BT244" s="45"/>
    </row>
    <row r="245">
      <c r="A245" s="28">
        <v>2024.0</v>
      </c>
      <c r="B245" s="29" t="s">
        <v>190</v>
      </c>
      <c r="C245" s="29" t="s">
        <v>28</v>
      </c>
      <c r="D245" s="30">
        <f t="array" ref="D245">INDEX(
  TP!C:C,
  MATCH(
    1,
    (TP!A:A = A245) * (TP!B:B = C245),
    0
  )
)
</f>
        <v>46.09</v>
      </c>
      <c r="E245" s="64">
        <f t="shared" si="65"/>
        <v>2.526947764</v>
      </c>
      <c r="F245" s="32">
        <f t="shared" si="2"/>
        <v>0.726</v>
      </c>
      <c r="G245" s="33">
        <v>5.65</v>
      </c>
      <c r="H245" s="34">
        <f t="shared" si="3"/>
        <v>0.636</v>
      </c>
      <c r="I245" s="65">
        <f t="shared" si="4"/>
        <v>0.2224771146</v>
      </c>
      <c r="J245" s="66">
        <f t="shared" si="55"/>
        <v>4.881588439</v>
      </c>
      <c r="K245" s="34">
        <f t="shared" si="6"/>
        <v>0.402</v>
      </c>
      <c r="L245" s="65">
        <f t="shared" si="7"/>
        <v>-0.2889784795</v>
      </c>
      <c r="M245" s="33">
        <v>65.98</v>
      </c>
      <c r="N245" s="34">
        <f t="shared" si="8"/>
        <v>0.497</v>
      </c>
      <c r="O245" s="65">
        <f t="shared" si="9"/>
        <v>0.00338760575</v>
      </c>
      <c r="P245" s="36">
        <f t="shared" si="10"/>
        <v>4945.500418</v>
      </c>
      <c r="Q245" s="65">
        <f t="shared" si="11"/>
        <v>-0.1237998557</v>
      </c>
      <c r="R245" s="40">
        <f t="shared" si="12"/>
        <v>0.446</v>
      </c>
      <c r="S245" s="33">
        <v>4.49</v>
      </c>
      <c r="T245" s="66">
        <f t="shared" si="13"/>
        <v>3.879350813</v>
      </c>
      <c r="U245" s="34">
        <f t="shared" si="14"/>
        <v>0.582</v>
      </c>
      <c r="V245" s="65">
        <f t="shared" si="15"/>
        <v>0.6091656933</v>
      </c>
      <c r="W245" s="33">
        <v>62.34</v>
      </c>
      <c r="X245" s="34">
        <f t="shared" si="16"/>
        <v>0.641</v>
      </c>
      <c r="Y245" s="65">
        <f t="shared" si="17"/>
        <v>0.4201069582</v>
      </c>
      <c r="Z245" s="36">
        <f t="shared" si="18"/>
        <v>4777.326309</v>
      </c>
      <c r="AA245" s="35">
        <f t="shared" si="19"/>
        <v>0.3561801593</v>
      </c>
      <c r="AB245" s="40">
        <f t="shared" si="20"/>
        <v>0.627</v>
      </c>
      <c r="AC245" s="33">
        <v>7.05</v>
      </c>
      <c r="AD245" s="40">
        <f t="shared" si="21"/>
        <v>0.718</v>
      </c>
      <c r="AE245" s="65">
        <f t="shared" si="22"/>
        <v>0.5135501334</v>
      </c>
      <c r="AF245" s="67">
        <f t="shared" si="23"/>
        <v>0.7459304369</v>
      </c>
      <c r="AG245" s="68">
        <f t="shared" si="24"/>
        <v>0.627</v>
      </c>
      <c r="AH245" s="33">
        <v>17.14</v>
      </c>
      <c r="AI245" s="34">
        <f t="shared" si="25"/>
        <v>0.435</v>
      </c>
      <c r="AJ245" s="65">
        <f t="shared" si="26"/>
        <v>-0.2555970423</v>
      </c>
      <c r="AK245" s="33">
        <v>94.9</v>
      </c>
      <c r="AL245" s="34">
        <f t="shared" si="27"/>
        <v>0.492</v>
      </c>
      <c r="AM245" s="65">
        <f t="shared" si="28"/>
        <v>0.2547382938</v>
      </c>
      <c r="AN245" s="36">
        <f t="shared" si="29"/>
        <v>7741.943842</v>
      </c>
      <c r="AO245" s="35">
        <f t="shared" si="30"/>
        <v>-0.03629921468</v>
      </c>
      <c r="AP245" s="69">
        <f t="shared" si="31"/>
        <v>0.458</v>
      </c>
      <c r="AQ245" s="33">
        <v>21.86</v>
      </c>
      <c r="AR245" s="34">
        <f t="shared" si="32"/>
        <v>0.879</v>
      </c>
      <c r="AS245" s="65">
        <f t="shared" si="33"/>
        <v>1.10677893</v>
      </c>
      <c r="AT245" s="42">
        <v>72.0</v>
      </c>
      <c r="AU245" s="34">
        <f t="shared" si="34"/>
        <v>0.308</v>
      </c>
      <c r="AV245" s="65">
        <f t="shared" si="35"/>
        <v>-0.4214534091</v>
      </c>
      <c r="AW245" s="36">
        <f t="shared" si="36"/>
        <v>6530.320835</v>
      </c>
      <c r="AX245" s="35">
        <f t="shared" si="37"/>
        <v>0.2629318124</v>
      </c>
      <c r="AY245" s="69">
        <f t="shared" si="38"/>
        <v>0.61</v>
      </c>
      <c r="AZ245" s="33">
        <v>9.09</v>
      </c>
      <c r="BA245" s="34">
        <f t="shared" si="39"/>
        <v>0.935</v>
      </c>
      <c r="BB245" s="65">
        <f t="shared" si="40"/>
        <v>1.665284384</v>
      </c>
      <c r="BC245" s="33">
        <v>50.0</v>
      </c>
      <c r="BD245" s="34">
        <f t="shared" si="41"/>
        <v>0.444</v>
      </c>
      <c r="BE245" s="65">
        <f t="shared" si="42"/>
        <v>-0.09412385058</v>
      </c>
      <c r="BF245" s="36">
        <f t="shared" si="43"/>
        <v>4405.933095</v>
      </c>
      <c r="BG245" s="35">
        <f t="shared" si="44"/>
        <v>0.9370273826</v>
      </c>
      <c r="BH245" s="69">
        <f t="shared" si="45"/>
        <v>0.819</v>
      </c>
      <c r="BI245" s="33">
        <v>10.96</v>
      </c>
      <c r="BJ245" s="34">
        <f t="shared" si="46"/>
        <v>0.952</v>
      </c>
      <c r="BK245" s="65">
        <f t="shared" si="47"/>
        <v>1.620347503</v>
      </c>
      <c r="BL245" s="33">
        <v>66.49</v>
      </c>
      <c r="BM245" s="34">
        <f t="shared" si="48"/>
        <v>0.364</v>
      </c>
      <c r="BN245" s="65">
        <f t="shared" si="49"/>
        <v>-0.2901712663</v>
      </c>
      <c r="BO245" s="36">
        <f t="shared" si="50"/>
        <v>6008.745747</v>
      </c>
      <c r="BP245" s="35">
        <f t="shared" si="51"/>
        <v>0.6173573467</v>
      </c>
      <c r="BQ245" s="69">
        <f t="shared" si="52"/>
        <v>0.72</v>
      </c>
      <c r="BR245" s="70">
        <f t="shared" si="53"/>
        <v>1.781017327</v>
      </c>
      <c r="BS245" s="71">
        <f t="shared" si="54"/>
        <v>0.715</v>
      </c>
    </row>
    <row r="246">
      <c r="A246" s="28">
        <v>2024.0</v>
      </c>
      <c r="B246" s="29" t="s">
        <v>298</v>
      </c>
      <c r="C246" s="29" t="s">
        <v>28</v>
      </c>
      <c r="D246" s="30">
        <f t="array" ref="D246">INDEX(
  TP!C:C,
  MATCH(
    1,
    (TP!A:A = A246) * (TP!B:B = C246),
    0
  )
)
</f>
        <v>46.09</v>
      </c>
      <c r="E246" s="64">
        <f t="shared" si="65"/>
        <v>-1.169125152</v>
      </c>
      <c r="F246" s="32">
        <f t="shared" si="2"/>
        <v>0.381</v>
      </c>
      <c r="G246" s="33">
        <v>3.46</v>
      </c>
      <c r="H246" s="34">
        <f t="shared" si="3"/>
        <v>0.073</v>
      </c>
      <c r="I246" s="65">
        <f t="shared" si="4"/>
        <v>-1.360290388</v>
      </c>
      <c r="J246" s="66">
        <f t="shared" si="55"/>
        <v>2.98943292</v>
      </c>
      <c r="K246" s="34">
        <f t="shared" si="6"/>
        <v>0.025</v>
      </c>
      <c r="L246" s="65">
        <f t="shared" si="7"/>
        <v>-1.602423893</v>
      </c>
      <c r="M246" s="33">
        <v>68.29</v>
      </c>
      <c r="N246" s="34">
        <f t="shared" si="8"/>
        <v>0.675</v>
      </c>
      <c r="O246" s="65">
        <f t="shared" si="9"/>
        <v>0.4071675614</v>
      </c>
      <c r="P246" s="36">
        <f t="shared" si="10"/>
        <v>3997.235399</v>
      </c>
      <c r="Q246" s="65">
        <f t="shared" si="11"/>
        <v>-1.316005545</v>
      </c>
      <c r="R246" s="40">
        <f t="shared" si="12"/>
        <v>0.073</v>
      </c>
      <c r="S246" s="33">
        <v>3.51</v>
      </c>
      <c r="T246" s="66">
        <f t="shared" si="13"/>
        <v>3.032632818</v>
      </c>
      <c r="U246" s="34">
        <f t="shared" si="14"/>
        <v>0.26</v>
      </c>
      <c r="V246" s="65">
        <f t="shared" si="15"/>
        <v>-0.2573704505</v>
      </c>
      <c r="W246" s="33">
        <v>73.49</v>
      </c>
      <c r="X246" s="34">
        <f t="shared" si="16"/>
        <v>0.969</v>
      </c>
      <c r="Y246" s="65">
        <f t="shared" si="17"/>
        <v>1.699891749</v>
      </c>
      <c r="Z246" s="36">
        <f t="shared" si="18"/>
        <v>4954.58392</v>
      </c>
      <c r="AA246" s="35">
        <f t="shared" si="19"/>
        <v>0.5183530101</v>
      </c>
      <c r="AB246" s="40">
        <f t="shared" si="20"/>
        <v>0.681</v>
      </c>
      <c r="AC246" s="33">
        <v>5.87</v>
      </c>
      <c r="AD246" s="40">
        <f t="shared" si="21"/>
        <v>0.356</v>
      </c>
      <c r="AE246" s="65">
        <f t="shared" si="22"/>
        <v>-0.4313532394</v>
      </c>
      <c r="AF246" s="67">
        <f t="shared" si="23"/>
        <v>-1.229005774</v>
      </c>
      <c r="AG246" s="68">
        <f t="shared" si="24"/>
        <v>0.246</v>
      </c>
      <c r="AH246" s="33">
        <v>24.3</v>
      </c>
      <c r="AI246" s="34">
        <f t="shared" si="25"/>
        <v>0.864</v>
      </c>
      <c r="AJ246" s="65">
        <f t="shared" si="26"/>
        <v>1.126899419</v>
      </c>
      <c r="AK246" s="33">
        <v>97.57</v>
      </c>
      <c r="AL246" s="34">
        <f t="shared" si="27"/>
        <v>0.949</v>
      </c>
      <c r="AM246" s="65">
        <f t="shared" si="28"/>
        <v>1.044628675</v>
      </c>
      <c r="AN246" s="36">
        <f t="shared" si="29"/>
        <v>8873.490601</v>
      </c>
      <c r="AO246" s="35">
        <f t="shared" si="30"/>
        <v>1.168297213</v>
      </c>
      <c r="AP246" s="69">
        <f t="shared" si="31"/>
        <v>0.887</v>
      </c>
      <c r="AQ246" s="33">
        <v>15.25</v>
      </c>
      <c r="AR246" s="34">
        <f t="shared" si="32"/>
        <v>0.181</v>
      </c>
      <c r="AS246" s="65">
        <f t="shared" si="33"/>
        <v>-0.8564765153</v>
      </c>
      <c r="AT246" s="42">
        <v>81.44</v>
      </c>
      <c r="AU246" s="34">
        <f t="shared" si="34"/>
        <v>0.898</v>
      </c>
      <c r="AV246" s="65">
        <f t="shared" si="35"/>
        <v>1.19071761</v>
      </c>
      <c r="AW246" s="36">
        <f t="shared" si="36"/>
        <v>6580.933842</v>
      </c>
      <c r="AX246" s="35">
        <f t="shared" si="37"/>
        <v>0.3343587768</v>
      </c>
      <c r="AY246" s="69">
        <f t="shared" si="38"/>
        <v>0.636</v>
      </c>
      <c r="AZ246" s="33">
        <v>4.1</v>
      </c>
      <c r="BA246" s="34">
        <f t="shared" si="39"/>
        <v>0.181</v>
      </c>
      <c r="BB246" s="65">
        <f t="shared" si="40"/>
        <v>-0.9655150507</v>
      </c>
      <c r="BC246" s="33">
        <v>50.52</v>
      </c>
      <c r="BD246" s="34">
        <f t="shared" si="41"/>
        <v>0.48</v>
      </c>
      <c r="BE246" s="65">
        <f t="shared" si="42"/>
        <v>-0.02300120295</v>
      </c>
      <c r="BF246" s="36">
        <f t="shared" si="43"/>
        <v>3137.719539</v>
      </c>
      <c r="BG246" s="35">
        <f t="shared" si="44"/>
        <v>-0.6918745316</v>
      </c>
      <c r="BH246" s="69">
        <f t="shared" si="45"/>
        <v>0.243</v>
      </c>
      <c r="BI246" s="33">
        <v>5.54</v>
      </c>
      <c r="BJ246" s="34">
        <f t="shared" si="46"/>
        <v>0.065</v>
      </c>
      <c r="BK246" s="65">
        <f t="shared" si="47"/>
        <v>-1.407290885</v>
      </c>
      <c r="BL246" s="33">
        <v>70.23</v>
      </c>
      <c r="BM246" s="34">
        <f t="shared" si="48"/>
        <v>0.613</v>
      </c>
      <c r="BN246" s="65">
        <f t="shared" si="49"/>
        <v>0.2777913329</v>
      </c>
      <c r="BO246" s="36">
        <f t="shared" si="50"/>
        <v>4802.917026</v>
      </c>
      <c r="BP246" s="35">
        <f t="shared" si="51"/>
        <v>-0.7509008366</v>
      </c>
      <c r="BQ246" s="69">
        <f t="shared" si="52"/>
        <v>0.212</v>
      </c>
      <c r="BR246" s="70">
        <f t="shared" si="53"/>
        <v>0.05988062193</v>
      </c>
      <c r="BS246" s="71">
        <f t="shared" si="54"/>
        <v>0.477</v>
      </c>
    </row>
    <row r="247">
      <c r="A247" s="28">
        <v>2024.0</v>
      </c>
      <c r="B247" s="29" t="s">
        <v>299</v>
      </c>
      <c r="C247" s="29" t="s">
        <v>28</v>
      </c>
      <c r="D247" s="30">
        <f t="array" ref="D247">INDEX(
  TP!C:C,
  MATCH(
    1,
    (TP!A:A = A247) * (TP!B:B = C247),
    0
  )
)
</f>
        <v>46.09</v>
      </c>
      <c r="E247" s="64">
        <f t="shared" si="65"/>
        <v>-6.684651656</v>
      </c>
      <c r="F247" s="32">
        <f t="shared" si="2"/>
        <v>0.034</v>
      </c>
      <c r="G247" s="33">
        <v>6.13</v>
      </c>
      <c r="H247" s="34">
        <f t="shared" si="3"/>
        <v>0.737</v>
      </c>
      <c r="I247" s="65">
        <f t="shared" si="4"/>
        <v>0.5693850604</v>
      </c>
      <c r="J247" s="66">
        <f t="shared" si="55"/>
        <v>5.296307457</v>
      </c>
      <c r="K247" s="34">
        <f t="shared" si="6"/>
        <v>0.552</v>
      </c>
      <c r="L247" s="65">
        <f t="shared" si="7"/>
        <v>-0.00110003264</v>
      </c>
      <c r="M247" s="33">
        <v>68.18</v>
      </c>
      <c r="N247" s="34">
        <f t="shared" si="8"/>
        <v>0.669</v>
      </c>
      <c r="O247" s="65">
        <f t="shared" si="9"/>
        <v>0.3879399445</v>
      </c>
      <c r="P247" s="36">
        <f t="shared" si="10"/>
        <v>5306.923367</v>
      </c>
      <c r="Q247" s="65">
        <f t="shared" si="11"/>
        <v>0.3305989552</v>
      </c>
      <c r="R247" s="40">
        <f t="shared" si="12"/>
        <v>0.633</v>
      </c>
      <c r="S247" s="33">
        <v>4.5</v>
      </c>
      <c r="T247" s="66">
        <f t="shared" si="13"/>
        <v>3.887990792</v>
      </c>
      <c r="U247" s="34">
        <f t="shared" si="14"/>
        <v>0.585</v>
      </c>
      <c r="V247" s="65">
        <f t="shared" si="15"/>
        <v>0.6180078989</v>
      </c>
      <c r="W247" s="33">
        <v>54.64</v>
      </c>
      <c r="X247" s="34">
        <f t="shared" si="16"/>
        <v>0.316</v>
      </c>
      <c r="Y247" s="65">
        <f t="shared" si="17"/>
        <v>-0.46369061</v>
      </c>
      <c r="Z247" s="36">
        <f t="shared" si="18"/>
        <v>4191.92283</v>
      </c>
      <c r="AA247" s="35">
        <f t="shared" si="19"/>
        <v>-0.1794050305</v>
      </c>
      <c r="AB247" s="40">
        <f t="shared" si="20"/>
        <v>0.421</v>
      </c>
      <c r="AC247" s="33">
        <v>6.32</v>
      </c>
      <c r="AD247" s="40">
        <f t="shared" si="21"/>
        <v>0.503</v>
      </c>
      <c r="AE247" s="65">
        <f t="shared" si="22"/>
        <v>-0.07100873281</v>
      </c>
      <c r="AF247" s="67">
        <f t="shared" si="23"/>
        <v>0.08018519189</v>
      </c>
      <c r="AG247" s="68">
        <f t="shared" si="24"/>
        <v>0.52</v>
      </c>
      <c r="AH247" s="33">
        <v>15.04</v>
      </c>
      <c r="AI247" s="34">
        <f t="shared" si="25"/>
        <v>0.226</v>
      </c>
      <c r="AJ247" s="65">
        <f t="shared" si="26"/>
        <v>-0.6610778481</v>
      </c>
      <c r="AK247" s="33">
        <v>95.06</v>
      </c>
      <c r="AL247" s="34">
        <f t="shared" si="27"/>
        <v>0.525</v>
      </c>
      <c r="AM247" s="65">
        <f t="shared" si="28"/>
        <v>0.3020725489</v>
      </c>
      <c r="AN247" s="36">
        <f t="shared" si="29"/>
        <v>7425.773833</v>
      </c>
      <c r="AO247" s="35">
        <f t="shared" si="30"/>
        <v>-0.3728803242</v>
      </c>
      <c r="AP247" s="69">
        <f t="shared" si="31"/>
        <v>0.302</v>
      </c>
      <c r="AQ247" s="33">
        <v>13.65</v>
      </c>
      <c r="AR247" s="34">
        <f t="shared" si="32"/>
        <v>0.085</v>
      </c>
      <c r="AS247" s="65">
        <f t="shared" si="33"/>
        <v>-1.331697198</v>
      </c>
      <c r="AT247" s="33">
        <v>69.05</v>
      </c>
      <c r="AU247" s="34">
        <f t="shared" si="34"/>
        <v>0.153</v>
      </c>
      <c r="AV247" s="65">
        <f t="shared" si="35"/>
        <v>-0.9252568525</v>
      </c>
      <c r="AW247" s="36">
        <f t="shared" si="36"/>
        <v>5372.296291</v>
      </c>
      <c r="AX247" s="35">
        <f t="shared" si="37"/>
        <v>-1.371315643</v>
      </c>
      <c r="AY247" s="69">
        <f t="shared" si="38"/>
        <v>0.088</v>
      </c>
      <c r="AZ247" s="33">
        <v>3.62</v>
      </c>
      <c r="BA247" s="34">
        <f t="shared" si="39"/>
        <v>0.085</v>
      </c>
      <c r="BB247" s="65">
        <f t="shared" si="40"/>
        <v>-1.218577922</v>
      </c>
      <c r="BC247" s="33">
        <v>32.05</v>
      </c>
      <c r="BD247" s="34">
        <f t="shared" si="41"/>
        <v>0.011</v>
      </c>
      <c r="BE247" s="65">
        <f t="shared" si="42"/>
        <v>-2.549222937</v>
      </c>
      <c r="BF247" s="36">
        <f t="shared" si="43"/>
        <v>1869.808202</v>
      </c>
      <c r="BG247" s="35">
        <f t="shared" si="44"/>
        <v>-2.320388273</v>
      </c>
      <c r="BH247" s="69">
        <f t="shared" si="45"/>
        <v>0.02</v>
      </c>
      <c r="BI247" s="33">
        <v>5.57</v>
      </c>
      <c r="BJ247" s="34">
        <f t="shared" si="46"/>
        <v>0.068</v>
      </c>
      <c r="BK247" s="65">
        <f t="shared" si="47"/>
        <v>-1.390532739</v>
      </c>
      <c r="BL247" s="33">
        <v>45.0</v>
      </c>
      <c r="BM247" s="34">
        <f t="shared" si="48"/>
        <v>0.003</v>
      </c>
      <c r="BN247" s="65">
        <f t="shared" si="49"/>
        <v>-3.553678287</v>
      </c>
      <c r="BO247" s="36">
        <f t="shared" si="50"/>
        <v>3084.977837</v>
      </c>
      <c r="BP247" s="35">
        <f t="shared" si="51"/>
        <v>-2.700252608</v>
      </c>
      <c r="BQ247" s="69">
        <f t="shared" si="52"/>
        <v>0.006</v>
      </c>
      <c r="BR247" s="70">
        <f t="shared" si="53"/>
        <v>-6.764836848</v>
      </c>
      <c r="BS247" s="71">
        <f t="shared" si="54"/>
        <v>0.025</v>
      </c>
    </row>
    <row r="248">
      <c r="A248" s="28">
        <v>2025.0</v>
      </c>
      <c r="B248" s="29" t="s">
        <v>299</v>
      </c>
      <c r="C248" s="29" t="s">
        <v>28</v>
      </c>
      <c r="D248" s="30">
        <f t="array" ref="D248">INDEX(
  TP!C:C,
  MATCH(
    1,
    (TP!A:A = A248) * (TP!B:B = C248),
    0
  )
)
</f>
        <v>49.45</v>
      </c>
      <c r="E248" s="64">
        <f t="shared" si="65"/>
        <v>-1.71967694</v>
      </c>
      <c r="F248" s="32">
        <f t="shared" si="2"/>
        <v>0.333</v>
      </c>
      <c r="G248" s="33">
        <v>5.37</v>
      </c>
      <c r="H248" s="34">
        <f t="shared" si="3"/>
        <v>0.559</v>
      </c>
      <c r="I248" s="65">
        <f t="shared" si="4"/>
        <v>0.02011414616</v>
      </c>
      <c r="J248" s="66">
        <f t="shared" si="55"/>
        <v>5.266640267</v>
      </c>
      <c r="K248" s="34">
        <f t="shared" si="6"/>
        <v>0.535</v>
      </c>
      <c r="L248" s="65">
        <f t="shared" si="7"/>
        <v>-0.02169360134</v>
      </c>
      <c r="M248" s="33">
        <v>80.0</v>
      </c>
      <c r="N248" s="34">
        <f t="shared" si="8"/>
        <v>0.992</v>
      </c>
      <c r="O248" s="65">
        <f t="shared" si="9"/>
        <v>2.454034783</v>
      </c>
      <c r="P248" s="36">
        <f t="shared" si="10"/>
        <v>6210.972253</v>
      </c>
      <c r="Q248" s="65">
        <f t="shared" si="11"/>
        <v>1.467213935</v>
      </c>
      <c r="R248" s="40">
        <f t="shared" si="12"/>
        <v>0.935</v>
      </c>
      <c r="S248" s="33">
        <v>3.45</v>
      </c>
      <c r="T248" s="66">
        <f t="shared" si="13"/>
        <v>3.383595702</v>
      </c>
      <c r="U248" s="34">
        <f t="shared" si="14"/>
        <v>0.395</v>
      </c>
      <c r="V248" s="65">
        <f t="shared" si="15"/>
        <v>-0.3104236838</v>
      </c>
      <c r="W248" s="33">
        <v>42.22</v>
      </c>
      <c r="X248" s="34">
        <f t="shared" si="16"/>
        <v>0.037</v>
      </c>
      <c r="Y248" s="65">
        <f t="shared" si="17"/>
        <v>-1.88924461</v>
      </c>
      <c r="Z248" s="36">
        <f t="shared" si="18"/>
        <v>3016.753101</v>
      </c>
      <c r="AA248" s="35">
        <f t="shared" si="19"/>
        <v>-1.254566905</v>
      </c>
      <c r="AB248" s="40">
        <f t="shared" si="20"/>
        <v>0.119</v>
      </c>
      <c r="AC248" s="33">
        <v>6.95</v>
      </c>
      <c r="AD248" s="40">
        <f t="shared" si="21"/>
        <v>0.695</v>
      </c>
      <c r="AE248" s="65">
        <f t="shared" si="22"/>
        <v>0.4334735764</v>
      </c>
      <c r="AF248" s="67">
        <f t="shared" si="23"/>
        <v>0.6461206066</v>
      </c>
      <c r="AG248" s="68">
        <f t="shared" si="24"/>
        <v>0.605</v>
      </c>
      <c r="AH248" s="33">
        <v>13.57</v>
      </c>
      <c r="AI248" s="34">
        <f t="shared" si="25"/>
        <v>0.136</v>
      </c>
      <c r="AJ248" s="65">
        <f t="shared" si="26"/>
        <v>-0.9449144121</v>
      </c>
      <c r="AK248" s="33">
        <v>97.74</v>
      </c>
      <c r="AL248" s="34">
        <f t="shared" si="27"/>
        <v>0.972</v>
      </c>
      <c r="AM248" s="65">
        <f t="shared" si="28"/>
        <v>1.094921321</v>
      </c>
      <c r="AN248" s="36">
        <f t="shared" si="29"/>
        <v>7370.667776</v>
      </c>
      <c r="AO248" s="35">
        <f t="shared" si="30"/>
        <v>-0.4315438817</v>
      </c>
      <c r="AP248" s="69">
        <f t="shared" si="31"/>
        <v>0.282</v>
      </c>
      <c r="AQ248" s="33">
        <v>14.64</v>
      </c>
      <c r="AR248" s="34">
        <f t="shared" si="32"/>
        <v>0.144</v>
      </c>
      <c r="AS248" s="65">
        <f t="shared" si="33"/>
        <v>-1.037654401</v>
      </c>
      <c r="AT248" s="42">
        <v>75.92</v>
      </c>
      <c r="AU248" s="34">
        <f t="shared" si="34"/>
        <v>0.573</v>
      </c>
      <c r="AV248" s="65">
        <f t="shared" si="35"/>
        <v>0.2480074378</v>
      </c>
      <c r="AW248" s="36">
        <f t="shared" si="36"/>
        <v>6050.689084</v>
      </c>
      <c r="AX248" s="35">
        <f t="shared" si="37"/>
        <v>-0.4139424148</v>
      </c>
      <c r="AY248" s="69">
        <f t="shared" si="38"/>
        <v>0.314</v>
      </c>
      <c r="AZ248" s="33">
        <v>4.52</v>
      </c>
      <c r="BA248" s="34">
        <f t="shared" si="39"/>
        <v>0.243</v>
      </c>
      <c r="BB248" s="65">
        <f t="shared" si="40"/>
        <v>-0.7440850382</v>
      </c>
      <c r="BC248" s="33">
        <v>50.85</v>
      </c>
      <c r="BD248" s="34">
        <f t="shared" si="41"/>
        <v>0.503</v>
      </c>
      <c r="BE248" s="65">
        <f t="shared" si="42"/>
        <v>0.02213432344</v>
      </c>
      <c r="BF248" s="36">
        <f t="shared" si="43"/>
        <v>3311.619751</v>
      </c>
      <c r="BG248" s="35">
        <f t="shared" si="44"/>
        <v>-0.4685159442</v>
      </c>
      <c r="BH248" s="69">
        <f t="shared" si="45"/>
        <v>0.302</v>
      </c>
      <c r="BI248" s="33">
        <v>5.14</v>
      </c>
      <c r="BJ248" s="34">
        <f t="shared" si="46"/>
        <v>0.045</v>
      </c>
      <c r="BK248" s="65">
        <f t="shared" si="47"/>
        <v>-1.630732833</v>
      </c>
      <c r="BL248" s="33">
        <v>68.66</v>
      </c>
      <c r="BM248" s="34">
        <f t="shared" si="48"/>
        <v>0.489</v>
      </c>
      <c r="BN248" s="65">
        <f t="shared" si="49"/>
        <v>0.03936853054</v>
      </c>
      <c r="BO248" s="36">
        <f t="shared" si="50"/>
        <v>4537.742516</v>
      </c>
      <c r="BP248" s="35">
        <f t="shared" si="51"/>
        <v>-1.051795306</v>
      </c>
      <c r="BQ248" s="69">
        <f t="shared" si="52"/>
        <v>0.133</v>
      </c>
      <c r="BR248" s="70">
        <f t="shared" si="53"/>
        <v>-2.365797547</v>
      </c>
      <c r="BS248" s="71">
        <f t="shared" si="54"/>
        <v>0.195</v>
      </c>
    </row>
    <row r="249">
      <c r="A249" s="28">
        <v>2025.0</v>
      </c>
      <c r="B249" s="29" t="s">
        <v>300</v>
      </c>
      <c r="C249" s="29" t="s">
        <v>28</v>
      </c>
      <c r="D249" s="30">
        <f t="array" ref="D249">INDEX(
  TP!C:C,
  MATCH(
    1,
    (TP!A:A = A249) * (TP!B:B = C249),
    0
  )
)
</f>
        <v>49.45</v>
      </c>
      <c r="E249" s="64">
        <f t="shared" si="65"/>
        <v>-2.196060854</v>
      </c>
      <c r="F249" s="32">
        <f t="shared" si="2"/>
        <v>0.277</v>
      </c>
      <c r="G249" s="33">
        <v>3.23</v>
      </c>
      <c r="H249" s="34">
        <f t="shared" si="3"/>
        <v>0.042</v>
      </c>
      <c r="I249" s="65">
        <f t="shared" si="4"/>
        <v>-1.526517112</v>
      </c>
      <c r="J249" s="66">
        <f t="shared" si="55"/>
        <v>3.167830179</v>
      </c>
      <c r="K249" s="34">
        <f t="shared" si="6"/>
        <v>0.042</v>
      </c>
      <c r="L249" s="65">
        <f t="shared" si="7"/>
        <v>-1.478588902</v>
      </c>
      <c r="M249" s="33">
        <v>58.82</v>
      </c>
      <c r="N249" s="34">
        <f t="shared" si="8"/>
        <v>0.09</v>
      </c>
      <c r="O249" s="65">
        <f t="shared" si="9"/>
        <v>-1.24815546</v>
      </c>
      <c r="P249" s="36">
        <f t="shared" si="10"/>
        <v>3551.779614</v>
      </c>
      <c r="Q249" s="65">
        <f t="shared" si="11"/>
        <v>-1.876054594</v>
      </c>
      <c r="R249" s="40">
        <f t="shared" si="12"/>
        <v>0.023</v>
      </c>
      <c r="S249" s="33">
        <v>3.49</v>
      </c>
      <c r="T249" s="66">
        <f t="shared" si="13"/>
        <v>3.422825797</v>
      </c>
      <c r="U249" s="34">
        <f t="shared" si="14"/>
        <v>0.407</v>
      </c>
      <c r="V249" s="65">
        <f t="shared" si="15"/>
        <v>-0.2750548616</v>
      </c>
      <c r="W249" s="33">
        <v>51.09</v>
      </c>
      <c r="X249" s="34">
        <f t="shared" si="16"/>
        <v>0.201</v>
      </c>
      <c r="Y249" s="65">
        <f t="shared" si="17"/>
        <v>-0.8711557227</v>
      </c>
      <c r="Z249" s="36">
        <f t="shared" si="18"/>
        <v>3672.55045</v>
      </c>
      <c r="AA249" s="35">
        <f t="shared" si="19"/>
        <v>-0.654578419</v>
      </c>
      <c r="AB249" s="40">
        <f t="shared" si="20"/>
        <v>0.266</v>
      </c>
      <c r="AC249" s="33">
        <v>5.23</v>
      </c>
      <c r="AD249" s="40">
        <f t="shared" si="21"/>
        <v>0.161</v>
      </c>
      <c r="AE249" s="65">
        <f t="shared" si="22"/>
        <v>-0.9438432042</v>
      </c>
      <c r="AF249" s="67">
        <f t="shared" si="23"/>
        <v>-3.474476217</v>
      </c>
      <c r="AG249" s="68">
        <f t="shared" si="24"/>
        <v>0.034</v>
      </c>
      <c r="AH249" s="33">
        <v>18.34</v>
      </c>
      <c r="AI249" s="34">
        <f t="shared" si="25"/>
        <v>0.528</v>
      </c>
      <c r="AJ249" s="65">
        <f t="shared" si="26"/>
        <v>-0.02389372474</v>
      </c>
      <c r="AK249" s="33">
        <v>96.69</v>
      </c>
      <c r="AL249" s="34">
        <f t="shared" si="27"/>
        <v>0.808</v>
      </c>
      <c r="AM249" s="65">
        <f t="shared" si="28"/>
        <v>0.7842902724</v>
      </c>
      <c r="AN249" s="36">
        <f t="shared" si="29"/>
        <v>8062.31696</v>
      </c>
      <c r="AO249" s="35">
        <f t="shared" si="30"/>
        <v>0.3047563455</v>
      </c>
      <c r="AP249" s="69">
        <f t="shared" si="31"/>
        <v>0.619</v>
      </c>
      <c r="AQ249" s="33">
        <v>18.49</v>
      </c>
      <c r="AR249" s="34">
        <f t="shared" si="32"/>
        <v>0.556</v>
      </c>
      <c r="AS249" s="65">
        <f t="shared" si="33"/>
        <v>0.1058453672</v>
      </c>
      <c r="AT249" s="33">
        <v>78.64</v>
      </c>
      <c r="AU249" s="34">
        <f t="shared" si="34"/>
        <v>0.771</v>
      </c>
      <c r="AV249" s="65">
        <f t="shared" si="35"/>
        <v>0.7125312907</v>
      </c>
      <c r="AW249" s="36">
        <f t="shared" si="36"/>
        <v>6769.055432</v>
      </c>
      <c r="AX249" s="35">
        <f t="shared" si="37"/>
        <v>0.599842985</v>
      </c>
      <c r="AY249" s="69">
        <f t="shared" si="38"/>
        <v>0.729</v>
      </c>
      <c r="AZ249" s="33">
        <v>5.51</v>
      </c>
      <c r="BA249" s="34">
        <f t="shared" si="39"/>
        <v>0.438</v>
      </c>
      <c r="BB249" s="65">
        <f t="shared" si="40"/>
        <v>-0.2221428657</v>
      </c>
      <c r="BC249" s="33">
        <v>53.79</v>
      </c>
      <c r="BD249" s="34">
        <f t="shared" si="41"/>
        <v>0.627</v>
      </c>
      <c r="BE249" s="65">
        <f t="shared" si="42"/>
        <v>0.4242508312</v>
      </c>
      <c r="BF249" s="36">
        <f t="shared" si="43"/>
        <v>3841.347503</v>
      </c>
      <c r="BG249" s="35">
        <f t="shared" si="44"/>
        <v>0.2118698989</v>
      </c>
      <c r="BH249" s="69">
        <f t="shared" si="45"/>
        <v>0.556</v>
      </c>
      <c r="BI249" s="33">
        <v>7.41</v>
      </c>
      <c r="BJ249" s="34">
        <f t="shared" si="46"/>
        <v>0.376</v>
      </c>
      <c r="BK249" s="65">
        <f t="shared" si="47"/>
        <v>-0.3626997809</v>
      </c>
      <c r="BL249" s="33">
        <v>72.31</v>
      </c>
      <c r="BM249" s="34">
        <f t="shared" si="48"/>
        <v>0.734</v>
      </c>
      <c r="BN249" s="65">
        <f t="shared" si="49"/>
        <v>0.5936635805</v>
      </c>
      <c r="BO249" s="36">
        <f t="shared" si="50"/>
        <v>5607.397575</v>
      </c>
      <c r="BP249" s="35">
        <f t="shared" si="51"/>
        <v>0.1619461331</v>
      </c>
      <c r="BQ249" s="69">
        <f t="shared" si="52"/>
        <v>0.562</v>
      </c>
      <c r="BR249" s="70">
        <f t="shared" si="53"/>
        <v>1.278415362</v>
      </c>
      <c r="BS249" s="71">
        <f t="shared" si="54"/>
        <v>0.664</v>
      </c>
    </row>
    <row r="250">
      <c r="A250" s="28">
        <v>2025.0</v>
      </c>
      <c r="B250" s="29" t="s">
        <v>301</v>
      </c>
      <c r="C250" s="29" t="s">
        <v>28</v>
      </c>
      <c r="D250" s="30">
        <f t="array" ref="D250">INDEX(
  TP!C:C,
  MATCH(
    1,
    (TP!A:A = A250) * (TP!B:B = C250),
    0
  )
)
</f>
        <v>49.45</v>
      </c>
      <c r="E250" s="64">
        <f t="shared" si="65"/>
        <v>-3.077100178</v>
      </c>
      <c r="F250" s="32">
        <f t="shared" si="2"/>
        <v>0.203</v>
      </c>
      <c r="G250" s="33">
        <v>4.98</v>
      </c>
      <c r="H250" s="34">
        <f t="shared" si="3"/>
        <v>0.424</v>
      </c>
      <c r="I250" s="65">
        <f t="shared" si="4"/>
        <v>-0.2617485598</v>
      </c>
      <c r="J250" s="66">
        <f t="shared" si="55"/>
        <v>4.88414684</v>
      </c>
      <c r="K250" s="34">
        <f t="shared" si="6"/>
        <v>0.405</v>
      </c>
      <c r="L250" s="65">
        <f t="shared" si="7"/>
        <v>-0.2872025581</v>
      </c>
      <c r="M250" s="33">
        <v>61.4</v>
      </c>
      <c r="N250" s="34">
        <f t="shared" si="8"/>
        <v>0.206</v>
      </c>
      <c r="O250" s="65">
        <f t="shared" si="9"/>
        <v>-0.7971804449</v>
      </c>
      <c r="P250" s="36">
        <f t="shared" si="10"/>
        <v>4603.338233</v>
      </c>
      <c r="Q250" s="65">
        <f t="shared" si="11"/>
        <v>-0.5539830799</v>
      </c>
      <c r="R250" s="40">
        <f t="shared" si="12"/>
        <v>0.28</v>
      </c>
      <c r="S250" s="33">
        <v>3.35</v>
      </c>
      <c r="T250" s="66">
        <f t="shared" si="13"/>
        <v>3.285520464</v>
      </c>
      <c r="U250" s="34">
        <f t="shared" si="14"/>
        <v>0.345</v>
      </c>
      <c r="V250" s="65">
        <f t="shared" si="15"/>
        <v>-0.3988457393</v>
      </c>
      <c r="W250" s="33">
        <v>55.65</v>
      </c>
      <c r="X250" s="34">
        <f t="shared" si="16"/>
        <v>0.347</v>
      </c>
      <c r="Y250" s="65">
        <f t="shared" si="17"/>
        <v>-0.347763916</v>
      </c>
      <c r="Z250" s="36">
        <f t="shared" si="18"/>
        <v>3915.487982</v>
      </c>
      <c r="AA250" s="35">
        <f t="shared" si="19"/>
        <v>-0.4323150586</v>
      </c>
      <c r="AB250" s="40">
        <f t="shared" si="20"/>
        <v>0.339</v>
      </c>
      <c r="AC250" s="33">
        <v>5.09</v>
      </c>
      <c r="AD250" s="40">
        <f t="shared" si="21"/>
        <v>0.13</v>
      </c>
      <c r="AE250" s="65">
        <f t="shared" si="22"/>
        <v>-1.055950384</v>
      </c>
      <c r="AF250" s="67">
        <f t="shared" si="23"/>
        <v>-2.042248523</v>
      </c>
      <c r="AG250" s="68">
        <f t="shared" si="24"/>
        <v>0.155</v>
      </c>
      <c r="AH250" s="33">
        <v>19.45</v>
      </c>
      <c r="AI250" s="34">
        <f t="shared" si="25"/>
        <v>0.638</v>
      </c>
      <c r="AJ250" s="65">
        <f t="shared" si="26"/>
        <v>0.190431844</v>
      </c>
      <c r="AK250" s="33">
        <v>94.16</v>
      </c>
      <c r="AL250" s="34">
        <f t="shared" si="27"/>
        <v>0.415</v>
      </c>
      <c r="AM250" s="65">
        <f t="shared" si="28"/>
        <v>0.03581736413</v>
      </c>
      <c r="AN250" s="36">
        <f t="shared" si="29"/>
        <v>7999.277179</v>
      </c>
      <c r="AO250" s="35">
        <f t="shared" si="30"/>
        <v>0.2376468829</v>
      </c>
      <c r="AP250" s="69">
        <f t="shared" si="31"/>
        <v>0.59</v>
      </c>
      <c r="AQ250" s="33">
        <v>15.43</v>
      </c>
      <c r="AR250" s="34">
        <f t="shared" si="32"/>
        <v>0.209</v>
      </c>
      <c r="AS250" s="65">
        <f t="shared" si="33"/>
        <v>-0.8030141885</v>
      </c>
      <c r="AT250" s="42">
        <v>75.66</v>
      </c>
      <c r="AU250" s="34">
        <f t="shared" si="34"/>
        <v>0.542</v>
      </c>
      <c r="AV250" s="65">
        <f t="shared" si="35"/>
        <v>0.2036044224</v>
      </c>
      <c r="AW250" s="36">
        <f t="shared" si="36"/>
        <v>6138.02503</v>
      </c>
      <c r="AX250" s="35">
        <f t="shared" si="37"/>
        <v>-0.2906906686</v>
      </c>
      <c r="AY250" s="69">
        <f t="shared" si="38"/>
        <v>0.364</v>
      </c>
      <c r="AZ250" s="33">
        <v>4.57</v>
      </c>
      <c r="BA250" s="34">
        <f t="shared" si="39"/>
        <v>0.251</v>
      </c>
      <c r="BB250" s="65">
        <f t="shared" si="40"/>
        <v>-0.7177243224</v>
      </c>
      <c r="BC250" s="33">
        <v>50.32</v>
      </c>
      <c r="BD250" s="34">
        <f t="shared" si="41"/>
        <v>0.475</v>
      </c>
      <c r="BE250" s="65">
        <f t="shared" si="42"/>
        <v>-0.05035606742</v>
      </c>
      <c r="BF250" s="36">
        <f t="shared" si="43"/>
        <v>3294.400632</v>
      </c>
      <c r="BG250" s="35">
        <f t="shared" si="44"/>
        <v>-0.4906322953</v>
      </c>
      <c r="BH250" s="69">
        <f t="shared" si="45"/>
        <v>0.294</v>
      </c>
      <c r="BI250" s="33">
        <v>6.35</v>
      </c>
      <c r="BJ250" s="34">
        <f t="shared" si="46"/>
        <v>0.164</v>
      </c>
      <c r="BK250" s="65">
        <f t="shared" si="47"/>
        <v>-0.9548209416</v>
      </c>
      <c r="BL250" s="33">
        <v>69.27</v>
      </c>
      <c r="BM250" s="34">
        <f t="shared" si="48"/>
        <v>0.545</v>
      </c>
      <c r="BN250" s="65">
        <f t="shared" si="49"/>
        <v>0.1320041416</v>
      </c>
      <c r="BO250" s="36">
        <f t="shared" si="50"/>
        <v>5031.809631</v>
      </c>
      <c r="BP250" s="35">
        <f t="shared" si="51"/>
        <v>-0.4911755748</v>
      </c>
      <c r="BQ250" s="69">
        <f t="shared" si="52"/>
        <v>0.297</v>
      </c>
      <c r="BR250" s="70">
        <f t="shared" si="53"/>
        <v>-1.034851656</v>
      </c>
      <c r="BS250" s="71">
        <f t="shared" si="54"/>
        <v>0.328</v>
      </c>
    </row>
    <row r="251">
      <c r="A251" s="28">
        <v>2025.0</v>
      </c>
      <c r="B251" s="29" t="s">
        <v>213</v>
      </c>
      <c r="C251" s="29" t="s">
        <v>28</v>
      </c>
      <c r="D251" s="30">
        <f t="array" ref="D251">INDEX(
  TP!C:C,
  MATCH(
    1,
    (TP!A:A = A251) * (TP!B:B = C251),
    0
  )
)
</f>
        <v>49.45</v>
      </c>
      <c r="E251" s="64">
        <f t="shared" si="65"/>
        <v>-5.027777522</v>
      </c>
      <c r="F251" s="32">
        <f t="shared" si="2"/>
        <v>0.093</v>
      </c>
      <c r="G251" s="33">
        <v>1.39</v>
      </c>
      <c r="H251" s="34">
        <f t="shared" si="3"/>
        <v>0</v>
      </c>
      <c r="I251" s="65">
        <f t="shared" si="4"/>
        <v>-2.856330905</v>
      </c>
      <c r="J251" s="66">
        <f t="shared" si="55"/>
        <v>1.363245805</v>
      </c>
      <c r="K251" s="34">
        <f t="shared" si="6"/>
        <v>0</v>
      </c>
      <c r="L251" s="65">
        <f t="shared" si="7"/>
        <v>-2.731246544</v>
      </c>
      <c r="M251" s="33">
        <v>73.08</v>
      </c>
      <c r="N251" s="34">
        <f t="shared" si="8"/>
        <v>0.893</v>
      </c>
      <c r="O251" s="65">
        <f t="shared" si="9"/>
        <v>1.244442881</v>
      </c>
      <c r="P251" s="36">
        <f t="shared" si="10"/>
        <v>2658.837684</v>
      </c>
      <c r="Q251" s="65">
        <f t="shared" si="11"/>
        <v>-2.998705358</v>
      </c>
      <c r="R251" s="40">
        <f t="shared" si="12"/>
        <v>0.003</v>
      </c>
      <c r="S251" s="33">
        <v>3.2</v>
      </c>
      <c r="T251" s="66">
        <f t="shared" si="13"/>
        <v>3.138407608</v>
      </c>
      <c r="U251" s="34">
        <f t="shared" si="14"/>
        <v>0.294</v>
      </c>
      <c r="V251" s="65">
        <f t="shared" si="15"/>
        <v>-0.5314788226</v>
      </c>
      <c r="W251" s="33">
        <v>55.0</v>
      </c>
      <c r="X251" s="34">
        <f t="shared" si="16"/>
        <v>0.322</v>
      </c>
      <c r="Y251" s="65">
        <f t="shared" si="17"/>
        <v>-0.4223702042</v>
      </c>
      <c r="Z251" s="36">
        <f t="shared" si="18"/>
        <v>3776.866795</v>
      </c>
      <c r="AA251" s="35">
        <f t="shared" si="19"/>
        <v>-0.5591394752</v>
      </c>
      <c r="AB251" s="40">
        <f t="shared" si="20"/>
        <v>0.294</v>
      </c>
      <c r="AC251" s="33">
        <v>4.48</v>
      </c>
      <c r="AD251" s="40">
        <f t="shared" si="21"/>
        <v>0.04</v>
      </c>
      <c r="AE251" s="65">
        <f t="shared" si="22"/>
        <v>-1.544417382</v>
      </c>
      <c r="AF251" s="67">
        <f t="shared" si="23"/>
        <v>-5.102262216</v>
      </c>
      <c r="AG251" s="68">
        <f t="shared" si="24"/>
        <v>0.003</v>
      </c>
      <c r="AH251" s="33">
        <v>22.1</v>
      </c>
      <c r="AI251" s="34">
        <f t="shared" si="25"/>
        <v>0.782</v>
      </c>
      <c r="AJ251" s="65">
        <f t="shared" si="26"/>
        <v>0.7021100037</v>
      </c>
      <c r="AK251" s="33">
        <v>97.34</v>
      </c>
      <c r="AL251" s="34">
        <f t="shared" si="27"/>
        <v>0.907</v>
      </c>
      <c r="AM251" s="65">
        <f t="shared" si="28"/>
        <v>0.9765856836</v>
      </c>
      <c r="AN251" s="36">
        <f t="shared" si="29"/>
        <v>8603.305844</v>
      </c>
      <c r="AO251" s="35">
        <f t="shared" si="30"/>
        <v>0.8806700425</v>
      </c>
      <c r="AP251" s="69">
        <f t="shared" si="31"/>
        <v>0.842</v>
      </c>
      <c r="AQ251" s="33">
        <v>15.32</v>
      </c>
      <c r="AR251" s="34">
        <f t="shared" si="32"/>
        <v>0.195</v>
      </c>
      <c r="AS251" s="65">
        <f t="shared" si="33"/>
        <v>-0.8356856105</v>
      </c>
      <c r="AT251" s="42">
        <v>81.53</v>
      </c>
      <c r="AU251" s="34">
        <f t="shared" si="34"/>
        <v>0.901</v>
      </c>
      <c r="AV251" s="65">
        <f t="shared" si="35"/>
        <v>1.206087884</v>
      </c>
      <c r="AW251" s="36">
        <f t="shared" si="36"/>
        <v>6598.363613</v>
      </c>
      <c r="AX251" s="35">
        <f t="shared" si="37"/>
        <v>0.3589563195</v>
      </c>
      <c r="AY251" s="69">
        <f t="shared" si="38"/>
        <v>0.644</v>
      </c>
      <c r="AZ251" s="33">
        <v>4.06</v>
      </c>
      <c r="BA251" s="34">
        <f t="shared" si="39"/>
        <v>0.169</v>
      </c>
      <c r="BB251" s="65">
        <f t="shared" si="40"/>
        <v>-0.9866036233</v>
      </c>
      <c r="BC251" s="33">
        <v>57.89</v>
      </c>
      <c r="BD251" s="34">
        <f t="shared" si="41"/>
        <v>0.845</v>
      </c>
      <c r="BE251" s="65">
        <f t="shared" si="42"/>
        <v>0.985025553</v>
      </c>
      <c r="BF251" s="36">
        <f t="shared" si="43"/>
        <v>3578.082196</v>
      </c>
      <c r="BG251" s="35">
        <f t="shared" si="44"/>
        <v>-0.1262698104</v>
      </c>
      <c r="BH251" s="69">
        <f t="shared" si="45"/>
        <v>0.435</v>
      </c>
      <c r="BI251" s="33">
        <v>5.98</v>
      </c>
      <c r="BJ251" s="34">
        <f t="shared" si="46"/>
        <v>0.113</v>
      </c>
      <c r="BK251" s="65">
        <f t="shared" si="47"/>
        <v>-1.161504743</v>
      </c>
      <c r="BL251" s="33">
        <v>64.29</v>
      </c>
      <c r="BM251" s="34">
        <f t="shared" si="48"/>
        <v>0.246</v>
      </c>
      <c r="BN251" s="65">
        <f t="shared" si="49"/>
        <v>-0.6242669129</v>
      </c>
      <c r="BO251" s="36">
        <f t="shared" si="50"/>
        <v>4549.131789</v>
      </c>
      <c r="BP251" s="35">
        <f t="shared" si="51"/>
        <v>-1.038871858</v>
      </c>
      <c r="BQ251" s="69">
        <f t="shared" si="52"/>
        <v>0.141</v>
      </c>
      <c r="BR251" s="70">
        <f t="shared" si="53"/>
        <v>0.07448469391</v>
      </c>
      <c r="BS251" s="71">
        <f t="shared" si="54"/>
        <v>0.486</v>
      </c>
    </row>
    <row r="252">
      <c r="A252" s="28">
        <v>2022.0</v>
      </c>
      <c r="B252" s="29" t="s">
        <v>179</v>
      </c>
      <c r="C252" s="29" t="s">
        <v>22</v>
      </c>
      <c r="D252" s="30">
        <f t="array" ref="D252">INDEX(
  TP!C:C,
  MATCH(
    1,
    (TP!A:A = A252) * (TP!B:B = C252),
    0
  )
)
</f>
        <v>48.75</v>
      </c>
      <c r="E252" s="64">
        <f t="shared" si="65"/>
        <v>3.908501587</v>
      </c>
      <c r="F252" s="32">
        <f t="shared" si="2"/>
        <v>0.856</v>
      </c>
      <c r="G252" s="33">
        <v>5.19</v>
      </c>
      <c r="H252" s="34">
        <f t="shared" si="3"/>
        <v>0.492</v>
      </c>
      <c r="I252" s="65">
        <f t="shared" si="4"/>
        <v>-0.1099763335</v>
      </c>
      <c r="J252" s="66">
        <f t="shared" si="55"/>
        <v>4.96308226</v>
      </c>
      <c r="K252" s="34">
        <f t="shared" si="6"/>
        <v>0.445</v>
      </c>
      <c r="L252" s="65">
        <f t="shared" si="7"/>
        <v>-0.2324093</v>
      </c>
      <c r="M252" s="33">
        <v>67.01</v>
      </c>
      <c r="N252" s="34">
        <f t="shared" si="8"/>
        <v>0.588</v>
      </c>
      <c r="O252" s="65">
        <f t="shared" si="9"/>
        <v>0.1834280189</v>
      </c>
      <c r="P252" s="36">
        <f t="shared" si="10"/>
        <v>5061.711692</v>
      </c>
      <c r="Q252" s="65">
        <f t="shared" si="11"/>
        <v>0.02230670751</v>
      </c>
      <c r="R252" s="40">
        <f t="shared" si="12"/>
        <v>0.503</v>
      </c>
      <c r="S252" s="33">
        <v>3.05</v>
      </c>
      <c r="T252" s="66">
        <f t="shared" si="13"/>
        <v>2.916647571</v>
      </c>
      <c r="U252" s="34">
        <f t="shared" si="14"/>
        <v>0.24</v>
      </c>
      <c r="V252" s="65">
        <f t="shared" si="15"/>
        <v>-0.6641119058</v>
      </c>
      <c r="W252" s="33">
        <v>68.42</v>
      </c>
      <c r="X252" s="34">
        <f t="shared" si="16"/>
        <v>0.864</v>
      </c>
      <c r="Y252" s="65">
        <f t="shared" si="17"/>
        <v>1.1179627</v>
      </c>
      <c r="Z252" s="36">
        <f t="shared" si="18"/>
        <v>4516.232898</v>
      </c>
      <c r="AA252" s="35">
        <f t="shared" si="19"/>
        <v>0.1173059998</v>
      </c>
      <c r="AB252" s="40">
        <f t="shared" si="20"/>
        <v>0.548</v>
      </c>
      <c r="AC252" s="33">
        <v>8.22</v>
      </c>
      <c r="AD252" s="40">
        <f t="shared" si="21"/>
        <v>0.915</v>
      </c>
      <c r="AE252" s="65">
        <f t="shared" si="22"/>
        <v>1.45044585</v>
      </c>
      <c r="AF252" s="67">
        <f t="shared" si="23"/>
        <v>1.590058558</v>
      </c>
      <c r="AG252" s="68">
        <f t="shared" si="24"/>
        <v>0.802</v>
      </c>
      <c r="AH252" s="33">
        <v>12.89</v>
      </c>
      <c r="AI252" s="34">
        <f t="shared" si="25"/>
        <v>0.107</v>
      </c>
      <c r="AJ252" s="65">
        <f t="shared" si="26"/>
        <v>-1.076212959</v>
      </c>
      <c r="AK252" s="33">
        <v>95.02</v>
      </c>
      <c r="AL252" s="34">
        <f t="shared" si="27"/>
        <v>0.511</v>
      </c>
      <c r="AM252" s="65">
        <f t="shared" si="28"/>
        <v>0.2902389851</v>
      </c>
      <c r="AN252" s="36">
        <f t="shared" si="29"/>
        <v>7037.709224</v>
      </c>
      <c r="AO252" s="35">
        <f t="shared" si="30"/>
        <v>-0.7859973579</v>
      </c>
      <c r="AP252" s="69">
        <f t="shared" si="31"/>
        <v>0.15</v>
      </c>
      <c r="AQ252" s="33">
        <v>22.14</v>
      </c>
      <c r="AR252" s="34">
        <f t="shared" si="32"/>
        <v>0.898</v>
      </c>
      <c r="AS252" s="65">
        <f t="shared" si="33"/>
        <v>1.18994255</v>
      </c>
      <c r="AT252" s="42">
        <v>76.33</v>
      </c>
      <c r="AU252" s="34">
        <f t="shared" si="34"/>
        <v>0.619</v>
      </c>
      <c r="AV252" s="65">
        <f t="shared" si="35"/>
        <v>0.3180275774</v>
      </c>
      <c r="AW252" s="36">
        <f t="shared" si="36"/>
        <v>6949.979368</v>
      </c>
      <c r="AX252" s="35">
        <f t="shared" si="37"/>
        <v>0.8551695957</v>
      </c>
      <c r="AY252" s="69">
        <f t="shared" si="38"/>
        <v>0.816</v>
      </c>
      <c r="AZ252" s="33">
        <v>6.52</v>
      </c>
      <c r="BA252" s="34">
        <f t="shared" si="39"/>
        <v>0.653</v>
      </c>
      <c r="BB252" s="65">
        <f t="shared" si="40"/>
        <v>0.310343593</v>
      </c>
      <c r="BC252" s="33">
        <v>54.92</v>
      </c>
      <c r="BD252" s="34">
        <f t="shared" si="41"/>
        <v>0.698</v>
      </c>
      <c r="BE252" s="65">
        <f t="shared" si="42"/>
        <v>0.5788058155</v>
      </c>
      <c r="BF252" s="36">
        <f t="shared" si="43"/>
        <v>4223.999724</v>
      </c>
      <c r="BG252" s="35">
        <f t="shared" si="44"/>
        <v>0.7033509525</v>
      </c>
      <c r="BH252" s="69">
        <f t="shared" si="45"/>
        <v>0.734</v>
      </c>
      <c r="BI252" s="33">
        <v>10.64</v>
      </c>
      <c r="BJ252" s="34">
        <f t="shared" si="46"/>
        <v>0.929</v>
      </c>
      <c r="BK252" s="65">
        <f t="shared" si="47"/>
        <v>1.441593945</v>
      </c>
      <c r="BL252" s="33">
        <v>76.38</v>
      </c>
      <c r="BM252" s="34">
        <f t="shared" si="48"/>
        <v>0.887</v>
      </c>
      <c r="BN252" s="65">
        <f t="shared" si="49"/>
        <v>1.211740527</v>
      </c>
      <c r="BO252" s="36">
        <f t="shared" si="50"/>
        <v>6827.076188</v>
      </c>
      <c r="BP252" s="35">
        <f t="shared" si="51"/>
        <v>1.545919839</v>
      </c>
      <c r="BQ252" s="69">
        <f t="shared" si="52"/>
        <v>0.941</v>
      </c>
      <c r="BR252" s="70">
        <f t="shared" si="53"/>
        <v>2.318443029</v>
      </c>
      <c r="BS252" s="71">
        <f t="shared" si="54"/>
        <v>0.771</v>
      </c>
    </row>
    <row r="253">
      <c r="A253" s="28">
        <v>2022.0</v>
      </c>
      <c r="B253" s="29" t="s">
        <v>219</v>
      </c>
      <c r="C253" s="29" t="s">
        <v>22</v>
      </c>
      <c r="D253" s="30">
        <f t="array" ref="D253">INDEX(
  TP!C:C,
  MATCH(
    1,
    (TP!A:A = A253) * (TP!B:B = C253),
    0
  )
)
</f>
        <v>48.75</v>
      </c>
      <c r="E253" s="64">
        <f t="shared" si="65"/>
        <v>2.541004032</v>
      </c>
      <c r="F253" s="32">
        <f t="shared" si="2"/>
        <v>0.732</v>
      </c>
      <c r="G253" s="33">
        <v>5.63</v>
      </c>
      <c r="H253" s="34">
        <f t="shared" si="3"/>
        <v>0.627</v>
      </c>
      <c r="I253" s="65">
        <f t="shared" si="4"/>
        <v>0.2080226168</v>
      </c>
      <c r="J253" s="66">
        <f t="shared" si="55"/>
        <v>5.383844532</v>
      </c>
      <c r="K253" s="34">
        <f t="shared" si="6"/>
        <v>0.572</v>
      </c>
      <c r="L253" s="65">
        <f t="shared" si="7"/>
        <v>0.05966409018</v>
      </c>
      <c r="M253" s="33">
        <v>62.57</v>
      </c>
      <c r="N253" s="34">
        <f t="shared" si="8"/>
        <v>0.266</v>
      </c>
      <c r="O253" s="65">
        <f t="shared" si="9"/>
        <v>-0.5926685193</v>
      </c>
      <c r="P253" s="36">
        <f t="shared" si="10"/>
        <v>4906.804693</v>
      </c>
      <c r="Q253" s="65">
        <f t="shared" si="11"/>
        <v>-0.172450035</v>
      </c>
      <c r="R253" s="40">
        <f t="shared" si="12"/>
        <v>0.427</v>
      </c>
      <c r="S253" s="33">
        <v>4.66</v>
      </c>
      <c r="T253" s="66">
        <f t="shared" si="13"/>
        <v>4.456254977</v>
      </c>
      <c r="U253" s="34">
        <f t="shared" si="14"/>
        <v>0.743</v>
      </c>
      <c r="V253" s="65">
        <f t="shared" si="15"/>
        <v>0.7594831876</v>
      </c>
      <c r="W253" s="33">
        <v>64.86</v>
      </c>
      <c r="X253" s="34">
        <f t="shared" si="16"/>
        <v>0.757</v>
      </c>
      <c r="Y253" s="65">
        <f t="shared" si="17"/>
        <v>0.7093497987</v>
      </c>
      <c r="Z253" s="36">
        <f t="shared" si="18"/>
        <v>5320.880985</v>
      </c>
      <c r="AA253" s="35">
        <f t="shared" si="19"/>
        <v>0.8534779109</v>
      </c>
      <c r="AB253" s="40">
        <f t="shared" si="20"/>
        <v>0.799</v>
      </c>
      <c r="AC253" s="33">
        <v>6.9</v>
      </c>
      <c r="AD253" s="40">
        <f t="shared" si="21"/>
        <v>0.667</v>
      </c>
      <c r="AE253" s="65">
        <f t="shared" si="22"/>
        <v>0.3934352979</v>
      </c>
      <c r="AF253" s="67">
        <f t="shared" si="23"/>
        <v>1.074463174</v>
      </c>
      <c r="AG253" s="68">
        <f t="shared" si="24"/>
        <v>0.712</v>
      </c>
      <c r="AH253" s="33">
        <v>14.35</v>
      </c>
      <c r="AI253" s="34">
        <f t="shared" si="25"/>
        <v>0.172</v>
      </c>
      <c r="AJ253" s="65">
        <f t="shared" si="26"/>
        <v>-0.7943072557</v>
      </c>
      <c r="AK253" s="33">
        <v>94.52</v>
      </c>
      <c r="AL253" s="34">
        <f t="shared" si="27"/>
        <v>0.455</v>
      </c>
      <c r="AM253" s="65">
        <f t="shared" si="28"/>
        <v>0.142319438</v>
      </c>
      <c r="AN253" s="36">
        <f t="shared" si="29"/>
        <v>7266.600751</v>
      </c>
      <c r="AO253" s="35">
        <f t="shared" si="30"/>
        <v>-0.5423291994</v>
      </c>
      <c r="AP253" s="69">
        <f t="shared" si="31"/>
        <v>0.232</v>
      </c>
      <c r="AQ253" s="33">
        <v>19.49</v>
      </c>
      <c r="AR253" s="34">
        <f t="shared" si="32"/>
        <v>0.664</v>
      </c>
      <c r="AS253" s="65">
        <f t="shared" si="33"/>
        <v>0.4028582939</v>
      </c>
      <c r="AT253" s="42">
        <v>78.35</v>
      </c>
      <c r="AU253" s="34">
        <f t="shared" si="34"/>
        <v>0.743</v>
      </c>
      <c r="AV253" s="65">
        <f t="shared" si="35"/>
        <v>0.6630048505</v>
      </c>
      <c r="AW253" s="36">
        <f t="shared" si="36"/>
        <v>6857.714435</v>
      </c>
      <c r="AX253" s="35">
        <f t="shared" si="37"/>
        <v>0.7249618787</v>
      </c>
      <c r="AY253" s="69">
        <f t="shared" si="38"/>
        <v>0.777</v>
      </c>
      <c r="AZ253" s="33">
        <v>5.13</v>
      </c>
      <c r="BA253" s="34">
        <f t="shared" si="39"/>
        <v>0.379</v>
      </c>
      <c r="BB253" s="65">
        <f t="shared" si="40"/>
        <v>-0.4224843056</v>
      </c>
      <c r="BC253" s="33">
        <v>55.83</v>
      </c>
      <c r="BD253" s="34">
        <f t="shared" si="41"/>
        <v>0.743</v>
      </c>
      <c r="BE253" s="65">
        <f t="shared" si="42"/>
        <v>0.7032704489</v>
      </c>
      <c r="BF253" s="36">
        <f t="shared" si="43"/>
        <v>3859.025542</v>
      </c>
      <c r="BG253" s="35">
        <f t="shared" si="44"/>
        <v>0.2345756892</v>
      </c>
      <c r="BH253" s="69">
        <f t="shared" si="45"/>
        <v>0.565</v>
      </c>
      <c r="BI253" s="33">
        <v>8.88</v>
      </c>
      <c r="BJ253" s="34">
        <f t="shared" si="46"/>
        <v>0.669</v>
      </c>
      <c r="BK253" s="65">
        <f t="shared" si="47"/>
        <v>0.458449376</v>
      </c>
      <c r="BL253" s="33">
        <v>76.6</v>
      </c>
      <c r="BM253" s="34">
        <f t="shared" si="48"/>
        <v>0.898</v>
      </c>
      <c r="BN253" s="65">
        <f t="shared" si="49"/>
        <v>1.245150091</v>
      </c>
      <c r="BO253" s="36">
        <f t="shared" si="50"/>
        <v>6389.440005</v>
      </c>
      <c r="BP253" s="35">
        <f t="shared" si="51"/>
        <v>1.04933249</v>
      </c>
      <c r="BQ253" s="69">
        <f t="shared" si="52"/>
        <v>0.87</v>
      </c>
      <c r="BR253" s="70">
        <f t="shared" si="53"/>
        <v>1.466540858</v>
      </c>
      <c r="BS253" s="71">
        <f t="shared" si="54"/>
        <v>0.675</v>
      </c>
    </row>
    <row r="254">
      <c r="A254" s="28">
        <v>2022.0</v>
      </c>
      <c r="B254" s="29" t="s">
        <v>302</v>
      </c>
      <c r="C254" s="29" t="s">
        <v>22</v>
      </c>
      <c r="D254" s="30">
        <f t="array" ref="D254">INDEX(
  TP!C:C,
  MATCH(
    1,
    (TP!A:A = A254) * (TP!B:B = C254),
    0
  )
)
</f>
        <v>48.75</v>
      </c>
      <c r="E254" s="64">
        <f t="shared" si="65"/>
        <v>-0.5863965589</v>
      </c>
      <c r="F254" s="32">
        <f t="shared" si="2"/>
        <v>0.415</v>
      </c>
      <c r="G254" s="33">
        <v>5.63</v>
      </c>
      <c r="H254" s="34">
        <f t="shared" si="3"/>
        <v>0.627</v>
      </c>
      <c r="I254" s="65">
        <f t="shared" si="4"/>
        <v>0.2080226168</v>
      </c>
      <c r="J254" s="66">
        <f t="shared" si="55"/>
        <v>5.383844532</v>
      </c>
      <c r="K254" s="34">
        <f t="shared" si="6"/>
        <v>0.572</v>
      </c>
      <c r="L254" s="65">
        <f t="shared" si="7"/>
        <v>0.05966409018</v>
      </c>
      <c r="M254" s="33">
        <v>59.46</v>
      </c>
      <c r="N254" s="34">
        <f t="shared" si="8"/>
        <v>0.113</v>
      </c>
      <c r="O254" s="65">
        <f t="shared" si="9"/>
        <v>-1.136285689</v>
      </c>
      <c r="P254" s="36">
        <f t="shared" si="10"/>
        <v>4662.915248</v>
      </c>
      <c r="Q254" s="65">
        <f t="shared" si="11"/>
        <v>-0.4790799101</v>
      </c>
      <c r="R254" s="40">
        <f t="shared" si="12"/>
        <v>0.297</v>
      </c>
      <c r="S254" s="33">
        <v>2.79</v>
      </c>
      <c r="T254" s="66">
        <f t="shared" si="13"/>
        <v>2.668015319</v>
      </c>
      <c r="U254" s="34">
        <f t="shared" si="14"/>
        <v>0.169</v>
      </c>
      <c r="V254" s="65">
        <f t="shared" si="15"/>
        <v>-0.8940092501</v>
      </c>
      <c r="W254" s="33">
        <v>50.91</v>
      </c>
      <c r="X254" s="34">
        <f t="shared" si="16"/>
        <v>0.186</v>
      </c>
      <c r="Y254" s="65">
        <f t="shared" si="17"/>
        <v>-0.8918159256</v>
      </c>
      <c r="Z254" s="36">
        <f t="shared" si="18"/>
        <v>3199.007487</v>
      </c>
      <c r="AA254" s="35">
        <f t="shared" si="19"/>
        <v>-1.087822508</v>
      </c>
      <c r="AB254" s="40">
        <f t="shared" si="20"/>
        <v>0.15</v>
      </c>
      <c r="AC254" s="33">
        <v>6.55</v>
      </c>
      <c r="AD254" s="40">
        <f t="shared" si="21"/>
        <v>0.573</v>
      </c>
      <c r="AE254" s="65">
        <f t="shared" si="22"/>
        <v>0.1131673483</v>
      </c>
      <c r="AF254" s="67">
        <f t="shared" si="23"/>
        <v>-1.45373507</v>
      </c>
      <c r="AG254" s="68">
        <f t="shared" si="24"/>
        <v>0.212</v>
      </c>
      <c r="AH254" s="33">
        <v>24.49</v>
      </c>
      <c r="AI254" s="34">
        <f t="shared" si="25"/>
        <v>0.876</v>
      </c>
      <c r="AJ254" s="65">
        <f t="shared" si="26"/>
        <v>1.163585778</v>
      </c>
      <c r="AK254" s="33">
        <v>91.3</v>
      </c>
      <c r="AL254" s="34">
        <f t="shared" si="27"/>
        <v>0.161</v>
      </c>
      <c r="AM254" s="65">
        <f t="shared" si="28"/>
        <v>-0.8102824452</v>
      </c>
      <c r="AN254" s="36">
        <f t="shared" si="29"/>
        <v>8322.494803</v>
      </c>
      <c r="AO254" s="35">
        <f t="shared" si="30"/>
        <v>0.5817305826</v>
      </c>
      <c r="AP254" s="69">
        <f t="shared" si="31"/>
        <v>0.734</v>
      </c>
      <c r="AQ254" s="33">
        <v>17.8</v>
      </c>
      <c r="AR254" s="34">
        <f t="shared" si="32"/>
        <v>0.458</v>
      </c>
      <c r="AS254" s="65">
        <f t="shared" si="33"/>
        <v>-0.09909355222</v>
      </c>
      <c r="AT254" s="42">
        <v>68.09</v>
      </c>
      <c r="AU254" s="34">
        <f t="shared" si="34"/>
        <v>0.119</v>
      </c>
      <c r="AV254" s="65">
        <f t="shared" si="35"/>
        <v>-1.089206448</v>
      </c>
      <c r="AW254" s="36">
        <f t="shared" si="36"/>
        <v>5789.816171</v>
      </c>
      <c r="AX254" s="35">
        <f t="shared" si="37"/>
        <v>-0.7820960064</v>
      </c>
      <c r="AY254" s="69">
        <f t="shared" si="38"/>
        <v>0.189</v>
      </c>
      <c r="AZ254" s="33">
        <v>9.48</v>
      </c>
      <c r="BA254" s="34">
        <f t="shared" si="39"/>
        <v>0.949</v>
      </c>
      <c r="BB254" s="65">
        <f t="shared" si="40"/>
        <v>1.870897967</v>
      </c>
      <c r="BC254" s="33">
        <v>47.59</v>
      </c>
      <c r="BD254" s="34">
        <f t="shared" si="41"/>
        <v>0.336</v>
      </c>
      <c r="BE254" s="65">
        <f t="shared" si="42"/>
        <v>-0.4237499675</v>
      </c>
      <c r="BF254" s="36">
        <f t="shared" si="43"/>
        <v>4262.367943</v>
      </c>
      <c r="BG254" s="35">
        <f t="shared" si="44"/>
        <v>0.7526313479</v>
      </c>
      <c r="BH254" s="69">
        <f t="shared" si="45"/>
        <v>0.751</v>
      </c>
      <c r="BI254" s="33">
        <v>10.04</v>
      </c>
      <c r="BJ254" s="34">
        <f t="shared" si="46"/>
        <v>0.867</v>
      </c>
      <c r="BK254" s="65">
        <f t="shared" si="47"/>
        <v>1.106431024</v>
      </c>
      <c r="BL254" s="33">
        <v>65.66</v>
      </c>
      <c r="BM254" s="34">
        <f t="shared" si="48"/>
        <v>0.322</v>
      </c>
      <c r="BN254" s="65">
        <f t="shared" si="49"/>
        <v>-0.416216442</v>
      </c>
      <c r="BO254" s="36">
        <f t="shared" si="50"/>
        <v>5742.345992</v>
      </c>
      <c r="BP254" s="35">
        <f t="shared" si="51"/>
        <v>0.3150725871</v>
      </c>
      <c r="BQ254" s="69">
        <f t="shared" si="52"/>
        <v>0.607</v>
      </c>
      <c r="BR254" s="70">
        <f t="shared" si="53"/>
        <v>0.8673385113</v>
      </c>
      <c r="BS254" s="71">
        <f t="shared" si="54"/>
        <v>0.605</v>
      </c>
    </row>
    <row r="255">
      <c r="A255" s="28">
        <v>2023.0</v>
      </c>
      <c r="B255" s="29" t="s">
        <v>303</v>
      </c>
      <c r="C255" s="29" t="s">
        <v>22</v>
      </c>
      <c r="D255" s="30">
        <f t="array" ref="D255">INDEX(
  TP!C:C,
  MATCH(
    1,
    (TP!A:A = A255) * (TP!B:B = C255),
    0
  )
)
</f>
        <v>55.5</v>
      </c>
      <c r="E255" s="64">
        <f t="shared" si="65"/>
        <v>5.320853423</v>
      </c>
      <c r="F255" s="32">
        <f t="shared" si="2"/>
        <v>0.944</v>
      </c>
      <c r="G255" s="33">
        <v>5.52</v>
      </c>
      <c r="H255" s="34">
        <f t="shared" si="3"/>
        <v>0.593</v>
      </c>
      <c r="I255" s="65">
        <f t="shared" si="4"/>
        <v>0.1285228792</v>
      </c>
      <c r="J255" s="66">
        <f t="shared" si="55"/>
        <v>6.569666351</v>
      </c>
      <c r="K255" s="34">
        <f t="shared" si="6"/>
        <v>0.807</v>
      </c>
      <c r="L255" s="65">
        <f t="shared" si="7"/>
        <v>0.8828058534</v>
      </c>
      <c r="M255" s="33">
        <v>70.08</v>
      </c>
      <c r="N255" s="34">
        <f t="shared" si="8"/>
        <v>0.791</v>
      </c>
      <c r="O255" s="65">
        <f t="shared" si="9"/>
        <v>0.7200533279</v>
      </c>
      <c r="P255" s="36">
        <f t="shared" si="10"/>
        <v>6000.856178</v>
      </c>
      <c r="Q255" s="65">
        <f t="shared" si="11"/>
        <v>1.203045611</v>
      </c>
      <c r="R255" s="40">
        <f t="shared" si="12"/>
        <v>0.879</v>
      </c>
      <c r="S255" s="33">
        <v>2.13</v>
      </c>
      <c r="T255" s="66">
        <f t="shared" si="13"/>
        <v>2.535034299</v>
      </c>
      <c r="U255" s="34">
        <f t="shared" si="14"/>
        <v>0.144</v>
      </c>
      <c r="V255" s="65">
        <f t="shared" si="15"/>
        <v>-1.477594816</v>
      </c>
      <c r="W255" s="33">
        <v>44.9</v>
      </c>
      <c r="X255" s="34">
        <f t="shared" si="16"/>
        <v>0.059</v>
      </c>
      <c r="Y255" s="65">
        <f t="shared" si="17"/>
        <v>-1.581637144</v>
      </c>
      <c r="Z255" s="36">
        <f t="shared" si="18"/>
        <v>2741.195037</v>
      </c>
      <c r="AA255" s="35">
        <f t="shared" si="19"/>
        <v>-1.506674764</v>
      </c>
      <c r="AB255" s="40">
        <f t="shared" si="20"/>
        <v>0.065</v>
      </c>
      <c r="AC255" s="33">
        <v>6.42</v>
      </c>
      <c r="AD255" s="40">
        <f t="shared" si="21"/>
        <v>0.534</v>
      </c>
      <c r="AE255" s="65">
        <f t="shared" si="22"/>
        <v>0.009067824203</v>
      </c>
      <c r="AF255" s="67">
        <f t="shared" si="23"/>
        <v>-0.2945613286</v>
      </c>
      <c r="AG255" s="68">
        <f t="shared" si="24"/>
        <v>0.444</v>
      </c>
      <c r="AH255" s="33">
        <v>27.04</v>
      </c>
      <c r="AI255" s="34">
        <f t="shared" si="25"/>
        <v>0.929</v>
      </c>
      <c r="AJ255" s="65">
        <f t="shared" si="26"/>
        <v>1.655955328</v>
      </c>
      <c r="AK255" s="33">
        <v>94.37</v>
      </c>
      <c r="AL255" s="34">
        <f t="shared" si="27"/>
        <v>0.441</v>
      </c>
      <c r="AM255" s="65">
        <f t="shared" si="28"/>
        <v>0.09794357391</v>
      </c>
      <c r="AN255" s="36">
        <f t="shared" si="29"/>
        <v>8855.623478</v>
      </c>
      <c r="AO255" s="35">
        <f t="shared" si="30"/>
        <v>1.149276636</v>
      </c>
      <c r="AP255" s="69">
        <f t="shared" si="31"/>
        <v>0.881</v>
      </c>
      <c r="AQ255" s="33">
        <v>23.74</v>
      </c>
      <c r="AR255" s="34">
        <f t="shared" si="32"/>
        <v>0.949</v>
      </c>
      <c r="AS255" s="65">
        <f t="shared" si="33"/>
        <v>1.665163232</v>
      </c>
      <c r="AT255" s="42">
        <v>79.3</v>
      </c>
      <c r="AU255" s="34">
        <f t="shared" si="34"/>
        <v>0.794</v>
      </c>
      <c r="AV255" s="65">
        <f t="shared" si="35"/>
        <v>0.8252466373</v>
      </c>
      <c r="AW255" s="36">
        <f t="shared" si="36"/>
        <v>7374.067442</v>
      </c>
      <c r="AX255" s="35">
        <f t="shared" si="37"/>
        <v>1.453658514</v>
      </c>
      <c r="AY255" s="69">
        <f t="shared" si="38"/>
        <v>0.935</v>
      </c>
      <c r="AZ255" s="33">
        <v>9.04</v>
      </c>
      <c r="BA255" s="34">
        <f t="shared" si="39"/>
        <v>0.932</v>
      </c>
      <c r="BB255" s="65">
        <f t="shared" si="40"/>
        <v>1.638923668</v>
      </c>
      <c r="BC255" s="33">
        <v>57.21</v>
      </c>
      <c r="BD255" s="34">
        <f t="shared" si="41"/>
        <v>0.811</v>
      </c>
      <c r="BE255" s="65">
        <f t="shared" si="42"/>
        <v>0.8920190137</v>
      </c>
      <c r="BF255" s="36">
        <f t="shared" si="43"/>
        <v>5030.434502</v>
      </c>
      <c r="BG255" s="35">
        <f t="shared" si="44"/>
        <v>1.739141138</v>
      </c>
      <c r="BH255" s="69">
        <f t="shared" si="45"/>
        <v>0.975</v>
      </c>
      <c r="BI255" s="33">
        <v>10.61</v>
      </c>
      <c r="BJ255" s="34">
        <f t="shared" si="46"/>
        <v>0.924</v>
      </c>
      <c r="BK255" s="65">
        <f t="shared" si="47"/>
        <v>1.424835799</v>
      </c>
      <c r="BL255" s="33">
        <v>73.77</v>
      </c>
      <c r="BM255" s="34">
        <f t="shared" si="48"/>
        <v>0.802</v>
      </c>
      <c r="BN255" s="65">
        <f t="shared" si="49"/>
        <v>0.8153816005</v>
      </c>
      <c r="BO255" s="36">
        <f t="shared" si="50"/>
        <v>6586.853652</v>
      </c>
      <c r="BP255" s="35">
        <f t="shared" si="51"/>
        <v>1.273338464</v>
      </c>
      <c r="BQ255" s="69">
        <f t="shared" si="52"/>
        <v>0.918</v>
      </c>
      <c r="BR255" s="70">
        <f t="shared" si="53"/>
        <v>5.615414751</v>
      </c>
      <c r="BS255" s="71">
        <f t="shared" si="54"/>
        <v>0.983</v>
      </c>
    </row>
    <row r="256">
      <c r="A256" s="28">
        <v>2023.0</v>
      </c>
      <c r="B256" s="29" t="s">
        <v>304</v>
      </c>
      <c r="C256" s="29" t="s">
        <v>22</v>
      </c>
      <c r="D256" s="30">
        <f t="array" ref="D256">INDEX(
  TP!C:C,
  MATCH(
    1,
    (TP!A:A = A256) * (TP!B:B = C256),
    0
  )
)
</f>
        <v>55.5</v>
      </c>
      <c r="E256" s="64">
        <f t="shared" si="65"/>
        <v>5.433542081</v>
      </c>
      <c r="F256" s="32">
        <f t="shared" si="2"/>
        <v>0.946</v>
      </c>
      <c r="G256" s="33">
        <v>5.44</v>
      </c>
      <c r="H256" s="34">
        <f t="shared" si="3"/>
        <v>0.568</v>
      </c>
      <c r="I256" s="65">
        <f t="shared" si="4"/>
        <v>0.07070488826</v>
      </c>
      <c r="J256" s="66">
        <f t="shared" si="55"/>
        <v>6.474453796</v>
      </c>
      <c r="K256" s="34">
        <f t="shared" si="6"/>
        <v>0.788</v>
      </c>
      <c r="L256" s="65">
        <f t="shared" si="7"/>
        <v>0.8167137729</v>
      </c>
      <c r="M256" s="33">
        <v>69.66</v>
      </c>
      <c r="N256" s="34">
        <f t="shared" si="8"/>
        <v>0.757</v>
      </c>
      <c r="O256" s="65">
        <f t="shared" si="9"/>
        <v>0.6466387905</v>
      </c>
      <c r="P256" s="36">
        <f t="shared" si="10"/>
        <v>5927.590896</v>
      </c>
      <c r="Q256" s="65">
        <f t="shared" si="11"/>
        <v>1.110932875</v>
      </c>
      <c r="R256" s="40">
        <f t="shared" si="12"/>
        <v>0.859</v>
      </c>
      <c r="S256" s="33">
        <v>3.79</v>
      </c>
      <c r="T256" s="66">
        <f t="shared" si="13"/>
        <v>4.510694832</v>
      </c>
      <c r="U256" s="34">
        <f t="shared" si="14"/>
        <v>0.754</v>
      </c>
      <c r="V256" s="65">
        <f t="shared" si="15"/>
        <v>-0.009788695158</v>
      </c>
      <c r="W256" s="33">
        <v>79.03</v>
      </c>
      <c r="X256" s="34">
        <f t="shared" si="16"/>
        <v>0.997</v>
      </c>
      <c r="Y256" s="65">
        <f t="shared" si="17"/>
        <v>2.335766882</v>
      </c>
      <c r="Z256" s="36">
        <f t="shared" si="18"/>
        <v>6521.271971</v>
      </c>
      <c r="AA256" s="35">
        <f t="shared" si="19"/>
        <v>1.951714694</v>
      </c>
      <c r="AB256" s="40">
        <f t="shared" si="20"/>
        <v>0.977</v>
      </c>
      <c r="AC256" s="33">
        <v>7.08</v>
      </c>
      <c r="AD256" s="40">
        <f t="shared" si="21"/>
        <v>0.737</v>
      </c>
      <c r="AE256" s="65">
        <f t="shared" si="22"/>
        <v>0.5375731005</v>
      </c>
      <c r="AF256" s="67">
        <f t="shared" si="23"/>
        <v>3.600220669</v>
      </c>
      <c r="AG256" s="68">
        <f t="shared" si="24"/>
        <v>0.975</v>
      </c>
      <c r="AH256" s="33">
        <v>23.48</v>
      </c>
      <c r="AI256" s="34">
        <f t="shared" si="25"/>
        <v>0.831</v>
      </c>
      <c r="AJ256" s="65">
        <f t="shared" si="26"/>
        <v>0.9685688189</v>
      </c>
      <c r="AK256" s="33">
        <v>95.57</v>
      </c>
      <c r="AL256" s="34">
        <f t="shared" si="27"/>
        <v>0.616</v>
      </c>
      <c r="AM256" s="65">
        <f t="shared" si="28"/>
        <v>0.4529504869</v>
      </c>
      <c r="AN256" s="36">
        <f t="shared" si="29"/>
        <v>8602.963399</v>
      </c>
      <c r="AO256" s="35">
        <f t="shared" si="30"/>
        <v>0.8803054896</v>
      </c>
      <c r="AP256" s="69">
        <f t="shared" si="31"/>
        <v>0.839</v>
      </c>
      <c r="AQ256" s="33">
        <v>18.28</v>
      </c>
      <c r="AR256" s="34">
        <f t="shared" si="32"/>
        <v>0.514</v>
      </c>
      <c r="AS256" s="65">
        <f t="shared" si="33"/>
        <v>0.0434726526</v>
      </c>
      <c r="AT256" s="42">
        <v>80.27</v>
      </c>
      <c r="AU256" s="34">
        <f t="shared" si="34"/>
        <v>0.842</v>
      </c>
      <c r="AV256" s="65">
        <f t="shared" si="35"/>
        <v>0.9909040408</v>
      </c>
      <c r="AW256" s="36">
        <f t="shared" si="36"/>
        <v>6884.157042</v>
      </c>
      <c r="AX256" s="35">
        <f t="shared" si="37"/>
        <v>0.7622786726</v>
      </c>
      <c r="AY256" s="69">
        <f t="shared" si="38"/>
        <v>0.797</v>
      </c>
      <c r="AZ256" s="33">
        <v>4.34</v>
      </c>
      <c r="BA256" s="34">
        <f t="shared" si="39"/>
        <v>0.229</v>
      </c>
      <c r="BB256" s="65">
        <f t="shared" si="40"/>
        <v>-0.838983615</v>
      </c>
      <c r="BC256" s="33">
        <v>61.97</v>
      </c>
      <c r="BD256" s="34">
        <f t="shared" si="41"/>
        <v>0.952</v>
      </c>
      <c r="BE256" s="65">
        <f t="shared" si="42"/>
        <v>1.543064788</v>
      </c>
      <c r="BF256" s="36">
        <f t="shared" si="43"/>
        <v>3957.495077</v>
      </c>
      <c r="BG256" s="35">
        <f t="shared" si="44"/>
        <v>0.3610506138</v>
      </c>
      <c r="BH256" s="69">
        <f t="shared" si="45"/>
        <v>0.624</v>
      </c>
      <c r="BI256" s="33">
        <v>7.7</v>
      </c>
      <c r="BJ256" s="34">
        <f t="shared" si="46"/>
        <v>0.449</v>
      </c>
      <c r="BK256" s="65">
        <f t="shared" si="47"/>
        <v>-0.200704369</v>
      </c>
      <c r="BL256" s="33">
        <v>67.46</v>
      </c>
      <c r="BM256" s="34">
        <f t="shared" si="48"/>
        <v>0.412</v>
      </c>
      <c r="BN256" s="65">
        <f t="shared" si="49"/>
        <v>-0.1428654585</v>
      </c>
      <c r="BO256" s="36">
        <f t="shared" si="50"/>
        <v>5314.581461</v>
      </c>
      <c r="BP256" s="35">
        <f t="shared" si="51"/>
        <v>-0.1703133639</v>
      </c>
      <c r="BQ256" s="69">
        <f t="shared" si="52"/>
        <v>0.441</v>
      </c>
      <c r="BR256" s="70">
        <f t="shared" si="53"/>
        <v>1.833321412</v>
      </c>
      <c r="BS256" s="71">
        <f t="shared" si="54"/>
        <v>0.726</v>
      </c>
    </row>
    <row r="257">
      <c r="A257" s="28">
        <v>2023.0</v>
      </c>
      <c r="B257" s="29" t="s">
        <v>289</v>
      </c>
      <c r="C257" s="29" t="s">
        <v>22</v>
      </c>
      <c r="D257" s="30">
        <f t="array" ref="D257">INDEX(
  TP!C:C,
  MATCH(
    1,
    (TP!A:A = A257) * (TP!B:B = C257),
    0
  )
)
</f>
        <v>55.5</v>
      </c>
      <c r="E257" s="64">
        <f t="shared" si="65"/>
        <v>4.929943373</v>
      </c>
      <c r="F257" s="32">
        <f t="shared" si="2"/>
        <v>0.924</v>
      </c>
      <c r="G257" s="33">
        <v>6.13</v>
      </c>
      <c r="H257" s="34">
        <f t="shared" si="3"/>
        <v>0.737</v>
      </c>
      <c r="I257" s="65">
        <f t="shared" si="4"/>
        <v>0.5693850604</v>
      </c>
      <c r="J257" s="66">
        <f t="shared" si="55"/>
        <v>7.29566209</v>
      </c>
      <c r="K257" s="34">
        <f t="shared" si="6"/>
        <v>0.904</v>
      </c>
      <c r="L257" s="65">
        <f t="shared" si="7"/>
        <v>1.386757967</v>
      </c>
      <c r="M257" s="33">
        <v>66.36</v>
      </c>
      <c r="N257" s="34">
        <f t="shared" si="8"/>
        <v>0.514</v>
      </c>
      <c r="O257" s="65">
        <f t="shared" si="9"/>
        <v>0.06981028244</v>
      </c>
      <c r="P257" s="36">
        <f t="shared" si="10"/>
        <v>5939.417199</v>
      </c>
      <c r="Q257" s="65">
        <f t="shared" si="11"/>
        <v>1.125801488</v>
      </c>
      <c r="R257" s="40">
        <f t="shared" si="12"/>
        <v>0.862</v>
      </c>
      <c r="S257" s="33">
        <v>3.23</v>
      </c>
      <c r="T257" s="66">
        <f t="shared" si="13"/>
        <v>3.844206941</v>
      </c>
      <c r="U257" s="34">
        <f t="shared" si="14"/>
        <v>0.559</v>
      </c>
      <c r="V257" s="65">
        <f t="shared" si="15"/>
        <v>-0.5049522059</v>
      </c>
      <c r="W257" s="33">
        <v>59.48</v>
      </c>
      <c r="X257" s="34">
        <f t="shared" si="16"/>
        <v>0.497</v>
      </c>
      <c r="Y257" s="65">
        <f t="shared" si="17"/>
        <v>0.09183929002</v>
      </c>
      <c r="Z257" s="36">
        <f t="shared" si="18"/>
        <v>4537.366776</v>
      </c>
      <c r="AA257" s="35">
        <f t="shared" si="19"/>
        <v>0.1366413682</v>
      </c>
      <c r="AB257" s="40">
        <f t="shared" si="20"/>
        <v>0.556</v>
      </c>
      <c r="AC257" s="33">
        <v>6.02</v>
      </c>
      <c r="AD257" s="40">
        <f t="shared" si="21"/>
        <v>0.415</v>
      </c>
      <c r="AE257" s="65">
        <f t="shared" si="22"/>
        <v>-0.3112384038</v>
      </c>
      <c r="AF257" s="67">
        <f t="shared" si="23"/>
        <v>0.9512044521</v>
      </c>
      <c r="AG257" s="68">
        <f t="shared" si="24"/>
        <v>0.692</v>
      </c>
      <c r="AH257" s="33">
        <v>25.9</v>
      </c>
      <c r="AI257" s="34">
        <f t="shared" si="25"/>
        <v>0.921</v>
      </c>
      <c r="AJ257" s="65">
        <f t="shared" si="26"/>
        <v>1.435837176</v>
      </c>
      <c r="AK257" s="33">
        <v>95.16</v>
      </c>
      <c r="AL257" s="34">
        <f t="shared" si="27"/>
        <v>0.545</v>
      </c>
      <c r="AM257" s="65">
        <f t="shared" si="28"/>
        <v>0.3316564583</v>
      </c>
      <c r="AN257" s="36">
        <f t="shared" si="29"/>
        <v>8818.57562</v>
      </c>
      <c r="AO257" s="35">
        <f t="shared" si="30"/>
        <v>1.109837067</v>
      </c>
      <c r="AP257" s="69">
        <f t="shared" si="31"/>
        <v>0.87</v>
      </c>
      <c r="AQ257" s="33">
        <v>20.02</v>
      </c>
      <c r="AR257" s="34">
        <f t="shared" si="32"/>
        <v>0.726</v>
      </c>
      <c r="AS257" s="65">
        <f t="shared" si="33"/>
        <v>0.5602751451</v>
      </c>
      <c r="AT257" s="33">
        <v>76.04</v>
      </c>
      <c r="AU257" s="34">
        <f t="shared" si="34"/>
        <v>0.59</v>
      </c>
      <c r="AV257" s="65">
        <f t="shared" si="35"/>
        <v>0.2685011371</v>
      </c>
      <c r="AW257" s="36">
        <f t="shared" si="36"/>
        <v>6711.808774</v>
      </c>
      <c r="AX257" s="35">
        <f t="shared" si="37"/>
        <v>0.5190543649</v>
      </c>
      <c r="AY257" s="69">
        <f t="shared" si="38"/>
        <v>0.703</v>
      </c>
      <c r="AZ257" s="33">
        <v>8.28</v>
      </c>
      <c r="BA257" s="34">
        <f t="shared" si="39"/>
        <v>0.895</v>
      </c>
      <c r="BB257" s="65">
        <f t="shared" si="40"/>
        <v>1.238240789</v>
      </c>
      <c r="BC257" s="33">
        <v>56.57</v>
      </c>
      <c r="BD257" s="34">
        <f t="shared" si="41"/>
        <v>0.782</v>
      </c>
      <c r="BE257" s="65">
        <f t="shared" si="42"/>
        <v>0.8044834474</v>
      </c>
      <c r="BF257" s="36">
        <f t="shared" si="43"/>
        <v>4804.408743</v>
      </c>
      <c r="BG257" s="35">
        <f t="shared" si="44"/>
        <v>1.448832151</v>
      </c>
      <c r="BH257" s="69">
        <f t="shared" si="45"/>
        <v>0.932</v>
      </c>
      <c r="BI257" s="33">
        <v>10.12</v>
      </c>
      <c r="BJ257" s="34">
        <f t="shared" si="46"/>
        <v>0.879</v>
      </c>
      <c r="BK257" s="65">
        <f t="shared" si="47"/>
        <v>1.151119413</v>
      </c>
      <c r="BL257" s="33">
        <v>71.35</v>
      </c>
      <c r="BM257" s="34">
        <f t="shared" si="48"/>
        <v>0.681</v>
      </c>
      <c r="BN257" s="65">
        <f t="shared" si="49"/>
        <v>0.4478763893</v>
      </c>
      <c r="BO257" s="36">
        <f t="shared" si="50"/>
        <v>6258.729966</v>
      </c>
      <c r="BP257" s="35">
        <f t="shared" si="51"/>
        <v>0.9010153384</v>
      </c>
      <c r="BQ257" s="69">
        <f t="shared" si="52"/>
        <v>0.816</v>
      </c>
      <c r="BR257" s="70">
        <f t="shared" si="53"/>
        <v>3.978738921</v>
      </c>
      <c r="BS257" s="71">
        <f t="shared" si="54"/>
        <v>0.921</v>
      </c>
    </row>
    <row r="258">
      <c r="A258" s="28">
        <v>2023.0</v>
      </c>
      <c r="B258" s="29" t="s">
        <v>305</v>
      </c>
      <c r="C258" s="29" t="s">
        <v>22</v>
      </c>
      <c r="D258" s="30">
        <f t="array" ref="D258">INDEX(
  TP!C:C,
  MATCH(
    1,
    (TP!A:A = A258) * (TP!B:B = C258),
    0
  )
)
</f>
        <v>55.5</v>
      </c>
      <c r="E258" s="64">
        <f t="shared" si="65"/>
        <v>4.507747661</v>
      </c>
      <c r="F258" s="32">
        <f t="shared" si="2"/>
        <v>0.893</v>
      </c>
      <c r="G258" s="33">
        <v>4.73</v>
      </c>
      <c r="H258" s="34">
        <f t="shared" si="3"/>
        <v>0.339</v>
      </c>
      <c r="I258" s="65">
        <f t="shared" si="4"/>
        <v>-0.4424297816</v>
      </c>
      <c r="J258" s="66">
        <f t="shared" si="55"/>
        <v>5.629442363</v>
      </c>
      <c r="K258" s="34">
        <f t="shared" si="6"/>
        <v>0.64</v>
      </c>
      <c r="L258" s="65">
        <f t="shared" si="7"/>
        <v>0.2301465589</v>
      </c>
      <c r="M258" s="33">
        <v>64.37</v>
      </c>
      <c r="N258" s="34">
        <f t="shared" si="8"/>
        <v>0.387</v>
      </c>
      <c r="O258" s="65">
        <f t="shared" si="9"/>
        <v>-0.2780347876</v>
      </c>
      <c r="P258" s="36">
        <f t="shared" si="10"/>
        <v>5150.759288</v>
      </c>
      <c r="Q258" s="65">
        <f t="shared" si="11"/>
        <v>0.1342617503</v>
      </c>
      <c r="R258" s="40">
        <f t="shared" si="12"/>
        <v>0.548</v>
      </c>
      <c r="S258" s="33">
        <v>2.88</v>
      </c>
      <c r="T258" s="66">
        <f t="shared" si="13"/>
        <v>3.427652009</v>
      </c>
      <c r="U258" s="34">
        <f t="shared" si="14"/>
        <v>0.415</v>
      </c>
      <c r="V258" s="65">
        <f t="shared" si="15"/>
        <v>-0.8144294002</v>
      </c>
      <c r="W258" s="33">
        <v>62.26</v>
      </c>
      <c r="X258" s="34">
        <f t="shared" si="16"/>
        <v>0.638</v>
      </c>
      <c r="Y258" s="65">
        <f t="shared" si="17"/>
        <v>0.4109246458</v>
      </c>
      <c r="Z258" s="36">
        <f t="shared" si="18"/>
        <v>4478.777</v>
      </c>
      <c r="AA258" s="35">
        <f t="shared" si="19"/>
        <v>0.08303762751</v>
      </c>
      <c r="AB258" s="40">
        <f t="shared" si="20"/>
        <v>0.537</v>
      </c>
      <c r="AC258" s="33">
        <v>8.2</v>
      </c>
      <c r="AD258" s="40">
        <f t="shared" si="21"/>
        <v>0.912</v>
      </c>
      <c r="AE258" s="65">
        <f t="shared" si="22"/>
        <v>1.434430539</v>
      </c>
      <c r="AF258" s="67">
        <f t="shared" si="23"/>
        <v>1.651729917</v>
      </c>
      <c r="AG258" s="68">
        <f t="shared" si="24"/>
        <v>0.816</v>
      </c>
      <c r="AH258" s="33">
        <v>30.78</v>
      </c>
      <c r="AI258" s="34">
        <f t="shared" si="25"/>
        <v>0.983</v>
      </c>
      <c r="AJ258" s="65">
        <f t="shared" si="26"/>
        <v>2.378097334</v>
      </c>
      <c r="AK258" s="33">
        <v>96.64</v>
      </c>
      <c r="AL258" s="34">
        <f t="shared" si="27"/>
        <v>0.805</v>
      </c>
      <c r="AM258" s="65">
        <f t="shared" si="28"/>
        <v>0.7694983177</v>
      </c>
      <c r="AN258" s="36">
        <f t="shared" si="29"/>
        <v>9409.240324</v>
      </c>
      <c r="AO258" s="35">
        <f t="shared" si="30"/>
        <v>1.738633523</v>
      </c>
      <c r="AP258" s="69">
        <f t="shared" si="31"/>
        <v>0.98</v>
      </c>
      <c r="AQ258" s="33">
        <v>18.54</v>
      </c>
      <c r="AR258" s="34">
        <f t="shared" si="32"/>
        <v>0.559</v>
      </c>
      <c r="AS258" s="65">
        <f t="shared" si="33"/>
        <v>0.1206960135</v>
      </c>
      <c r="AT258" s="33">
        <v>80.35</v>
      </c>
      <c r="AU258" s="34">
        <f t="shared" si="34"/>
        <v>0.85</v>
      </c>
      <c r="AV258" s="65">
        <f t="shared" si="35"/>
        <v>1.004566507</v>
      </c>
      <c r="AW258" s="36">
        <f t="shared" si="36"/>
        <v>6922.212879</v>
      </c>
      <c r="AX258" s="35">
        <f t="shared" si="37"/>
        <v>0.8159844901</v>
      </c>
      <c r="AY258" s="69">
        <f t="shared" si="38"/>
        <v>0.808</v>
      </c>
      <c r="AZ258" s="33">
        <v>4.95</v>
      </c>
      <c r="BA258" s="34">
        <f t="shared" si="39"/>
        <v>0.316</v>
      </c>
      <c r="BB258" s="65">
        <f t="shared" si="40"/>
        <v>-0.5173828824</v>
      </c>
      <c r="BC258" s="33">
        <v>47.25</v>
      </c>
      <c r="BD258" s="34">
        <f t="shared" si="41"/>
        <v>0.319</v>
      </c>
      <c r="BE258" s="65">
        <f t="shared" si="42"/>
        <v>-0.4702532371</v>
      </c>
      <c r="BF258" s="36">
        <f t="shared" si="43"/>
        <v>3212.284553</v>
      </c>
      <c r="BG258" s="35">
        <f t="shared" si="44"/>
        <v>-0.5961027329</v>
      </c>
      <c r="BH258" s="69">
        <f t="shared" si="45"/>
        <v>0.257</v>
      </c>
      <c r="BI258" s="33">
        <v>7.89</v>
      </c>
      <c r="BJ258" s="34">
        <f t="shared" si="46"/>
        <v>0.489</v>
      </c>
      <c r="BK258" s="65">
        <f t="shared" si="47"/>
        <v>-0.09456944395</v>
      </c>
      <c r="BL258" s="33">
        <v>78.62</v>
      </c>
      <c r="BM258" s="34">
        <f t="shared" si="48"/>
        <v>0.949</v>
      </c>
      <c r="BN258" s="65">
        <f t="shared" si="49"/>
        <v>1.55191064</v>
      </c>
      <c r="BO258" s="36">
        <f t="shared" si="50"/>
        <v>6255.634114</v>
      </c>
      <c r="BP258" s="35">
        <f t="shared" si="51"/>
        <v>0.8975024641</v>
      </c>
      <c r="BQ258" s="69">
        <f t="shared" si="52"/>
        <v>0.814</v>
      </c>
      <c r="BR258" s="70">
        <f t="shared" si="53"/>
        <v>2.856017744</v>
      </c>
      <c r="BS258" s="71">
        <f t="shared" si="54"/>
        <v>0.822</v>
      </c>
    </row>
    <row r="259">
      <c r="A259" s="28">
        <v>2023.0</v>
      </c>
      <c r="B259" s="29" t="s">
        <v>306</v>
      </c>
      <c r="C259" s="29" t="s">
        <v>22</v>
      </c>
      <c r="D259" s="30">
        <f t="array" ref="D259">INDEX(
  TP!C:C,
  MATCH(
    1,
    (TP!A:A = A259) * (TP!B:B = C259),
    0
  )
)
</f>
        <v>55.5</v>
      </c>
      <c r="E259" s="64">
        <f t="shared" si="65"/>
        <v>-2.494420804</v>
      </c>
      <c r="F259" s="32">
        <f t="shared" si="2"/>
        <v>0.251</v>
      </c>
      <c r="G259" s="33">
        <v>7.19</v>
      </c>
      <c r="H259" s="34">
        <f t="shared" si="3"/>
        <v>0.895</v>
      </c>
      <c r="I259" s="65">
        <f t="shared" si="4"/>
        <v>1.335473441</v>
      </c>
      <c r="J259" s="66">
        <f t="shared" si="55"/>
        <v>8.557228454</v>
      </c>
      <c r="K259" s="34">
        <f t="shared" si="6"/>
        <v>0.983</v>
      </c>
      <c r="L259" s="65">
        <f t="shared" si="7"/>
        <v>2.262478033</v>
      </c>
      <c r="M259" s="33">
        <v>58.28</v>
      </c>
      <c r="N259" s="34">
        <f t="shared" si="8"/>
        <v>0.073</v>
      </c>
      <c r="O259" s="65">
        <f t="shared" si="9"/>
        <v>-1.34254558</v>
      </c>
      <c r="P259" s="36">
        <f t="shared" si="10"/>
        <v>5565.2547</v>
      </c>
      <c r="Q259" s="65">
        <f t="shared" si="11"/>
        <v>0.6553858852</v>
      </c>
      <c r="R259" s="40">
        <f t="shared" si="12"/>
        <v>0.763</v>
      </c>
      <c r="S259" s="33">
        <v>3.24</v>
      </c>
      <c r="T259" s="66">
        <f t="shared" si="13"/>
        <v>3.856108511</v>
      </c>
      <c r="U259" s="34">
        <f t="shared" si="14"/>
        <v>0.571</v>
      </c>
      <c r="V259" s="65">
        <f t="shared" si="15"/>
        <v>-0.4961100004</v>
      </c>
      <c r="W259" s="33">
        <v>45.59</v>
      </c>
      <c r="X259" s="34">
        <f t="shared" si="16"/>
        <v>0.068</v>
      </c>
      <c r="Y259" s="65">
        <f t="shared" si="17"/>
        <v>-1.5024397</v>
      </c>
      <c r="Z259" s="36">
        <f t="shared" si="18"/>
        <v>3483.192145</v>
      </c>
      <c r="AA259" s="35">
        <f t="shared" si="19"/>
        <v>-0.8278221848</v>
      </c>
      <c r="AB259" s="40">
        <f t="shared" si="20"/>
        <v>0.212</v>
      </c>
      <c r="AC259" s="33">
        <v>6.29</v>
      </c>
      <c r="AD259" s="40">
        <f t="shared" si="21"/>
        <v>0.483</v>
      </c>
      <c r="AE259" s="65">
        <f t="shared" si="22"/>
        <v>-0.09503169991</v>
      </c>
      <c r="AF259" s="67">
        <f t="shared" si="23"/>
        <v>-0.2674679996</v>
      </c>
      <c r="AG259" s="68">
        <f t="shared" si="24"/>
        <v>0.446</v>
      </c>
      <c r="AH259" s="33">
        <v>16.75</v>
      </c>
      <c r="AI259" s="34">
        <f t="shared" si="25"/>
        <v>0.407</v>
      </c>
      <c r="AJ259" s="65">
        <f t="shared" si="26"/>
        <v>-0.3309006205</v>
      </c>
      <c r="AK259" s="33">
        <v>89.49</v>
      </c>
      <c r="AL259" s="34">
        <f t="shared" si="27"/>
        <v>0.09</v>
      </c>
      <c r="AM259" s="65">
        <f t="shared" si="28"/>
        <v>-1.345751206</v>
      </c>
      <c r="AN259" s="36">
        <f t="shared" si="29"/>
        <v>7245.846422</v>
      </c>
      <c r="AO259" s="35">
        <f t="shared" si="30"/>
        <v>-0.5644233725</v>
      </c>
      <c r="AP259" s="69">
        <f t="shared" si="31"/>
        <v>0.218</v>
      </c>
      <c r="AQ259" s="33">
        <v>17.75</v>
      </c>
      <c r="AR259" s="34">
        <f t="shared" si="32"/>
        <v>0.455</v>
      </c>
      <c r="AS259" s="65">
        <f t="shared" si="33"/>
        <v>-0.1139441986</v>
      </c>
      <c r="AT259" s="33">
        <v>68.9</v>
      </c>
      <c r="AU259" s="34">
        <f t="shared" si="34"/>
        <v>0.144</v>
      </c>
      <c r="AV259" s="65">
        <f t="shared" si="35"/>
        <v>-0.9508739768</v>
      </c>
      <c r="AW259" s="36">
        <f t="shared" si="36"/>
        <v>5853.373894</v>
      </c>
      <c r="AX259" s="35">
        <f t="shared" si="37"/>
        <v>-0.6924009753</v>
      </c>
      <c r="AY259" s="69">
        <f t="shared" si="38"/>
        <v>0.226</v>
      </c>
      <c r="AZ259" s="33">
        <v>5.0</v>
      </c>
      <c r="BA259" s="34">
        <f t="shared" si="39"/>
        <v>0.333</v>
      </c>
      <c r="BB259" s="65">
        <f t="shared" si="40"/>
        <v>-0.4910221667</v>
      </c>
      <c r="BC259" s="33">
        <v>40.0</v>
      </c>
      <c r="BD259" s="34">
        <f t="shared" si="41"/>
        <v>0.073</v>
      </c>
      <c r="BE259" s="65">
        <f t="shared" si="42"/>
        <v>-1.461867074</v>
      </c>
      <c r="BF259" s="36">
        <f t="shared" si="43"/>
        <v>2732.15461</v>
      </c>
      <c r="BG259" s="35">
        <f t="shared" si="44"/>
        <v>-1.21278482</v>
      </c>
      <c r="BH259" s="69">
        <f t="shared" si="45"/>
        <v>0.116</v>
      </c>
      <c r="BI259" s="33">
        <v>9.8</v>
      </c>
      <c r="BJ259" s="34">
        <f t="shared" si="46"/>
        <v>0.825</v>
      </c>
      <c r="BK259" s="65">
        <f t="shared" si="47"/>
        <v>0.9723658551</v>
      </c>
      <c r="BL259" s="33">
        <v>65.53</v>
      </c>
      <c r="BM259" s="34">
        <f t="shared" si="48"/>
        <v>0.308</v>
      </c>
      <c r="BN259" s="65">
        <f t="shared" si="49"/>
        <v>-0.4359584575</v>
      </c>
      <c r="BO259" s="36">
        <f t="shared" si="50"/>
        <v>5678.526486</v>
      </c>
      <c r="BP259" s="35">
        <f t="shared" si="51"/>
        <v>0.2426563638</v>
      </c>
      <c r="BQ259" s="69">
        <f t="shared" si="52"/>
        <v>0.588</v>
      </c>
      <c r="BR259" s="70">
        <f t="shared" si="53"/>
        <v>-2.226952804</v>
      </c>
      <c r="BS259" s="71">
        <f t="shared" si="54"/>
        <v>0.209</v>
      </c>
    </row>
    <row r="260">
      <c r="A260" s="28">
        <v>2024.0</v>
      </c>
      <c r="B260" s="29" t="s">
        <v>289</v>
      </c>
      <c r="C260" s="29" t="s">
        <v>22</v>
      </c>
      <c r="D260" s="30">
        <f t="array" ref="D260">INDEX(
  TP!C:C,
  MATCH(
    1,
    (TP!A:A = A260) * (TP!B:B = C260),
    0
  )
)
</f>
        <v>56.51</v>
      </c>
      <c r="E260" s="64">
        <f t="shared" si="65"/>
        <v>5.808503345</v>
      </c>
      <c r="F260" s="32">
        <f t="shared" si="2"/>
        <v>0.958</v>
      </c>
      <c r="G260" s="33">
        <v>6.72</v>
      </c>
      <c r="H260" s="34">
        <f t="shared" si="3"/>
        <v>0.833</v>
      </c>
      <c r="I260" s="65">
        <f t="shared" si="4"/>
        <v>0.9957927438</v>
      </c>
      <c r="J260" s="66">
        <f t="shared" si="55"/>
        <v>8.225194014</v>
      </c>
      <c r="K260" s="34">
        <f t="shared" si="6"/>
        <v>0.963</v>
      </c>
      <c r="L260" s="65">
        <f t="shared" si="7"/>
        <v>2.031995333</v>
      </c>
      <c r="M260" s="33">
        <v>69.41</v>
      </c>
      <c r="N260" s="34">
        <f t="shared" si="8"/>
        <v>0.746</v>
      </c>
      <c r="O260" s="65">
        <f t="shared" si="9"/>
        <v>0.6029396611</v>
      </c>
      <c r="P260" s="36">
        <f t="shared" si="10"/>
        <v>6524.251177</v>
      </c>
      <c r="Q260" s="65">
        <f t="shared" si="11"/>
        <v>1.861083695</v>
      </c>
      <c r="R260" s="40">
        <f t="shared" si="12"/>
        <v>0.975</v>
      </c>
      <c r="S260" s="33">
        <v>2.21</v>
      </c>
      <c r="T260" s="66">
        <f t="shared" si="13"/>
        <v>2.705011722</v>
      </c>
      <c r="U260" s="34">
        <f t="shared" si="14"/>
        <v>0.184</v>
      </c>
      <c r="V260" s="65">
        <f t="shared" si="15"/>
        <v>-1.406857172</v>
      </c>
      <c r="W260" s="33">
        <v>50.0</v>
      </c>
      <c r="X260" s="34">
        <f t="shared" si="16"/>
        <v>0.133</v>
      </c>
      <c r="Y260" s="65">
        <f t="shared" si="17"/>
        <v>-0.9962647291</v>
      </c>
      <c r="Z260" s="36">
        <f t="shared" si="18"/>
        <v>3166.086921</v>
      </c>
      <c r="AA260" s="35">
        <f t="shared" si="19"/>
        <v>-1.117941509</v>
      </c>
      <c r="AB260" s="40">
        <f t="shared" si="20"/>
        <v>0.147</v>
      </c>
      <c r="AC260" s="33">
        <v>4.86</v>
      </c>
      <c r="AD260" s="40">
        <f t="shared" si="21"/>
        <v>0.096</v>
      </c>
      <c r="AE260" s="65">
        <f t="shared" si="22"/>
        <v>-1.240126465</v>
      </c>
      <c r="AF260" s="67">
        <f t="shared" si="23"/>
        <v>-0.4969842782</v>
      </c>
      <c r="AG260" s="68">
        <f t="shared" si="24"/>
        <v>0.395</v>
      </c>
      <c r="AH260" s="33">
        <v>27.81</v>
      </c>
      <c r="AI260" s="34">
        <f t="shared" si="25"/>
        <v>0.935</v>
      </c>
      <c r="AJ260" s="65">
        <f t="shared" si="26"/>
        <v>1.804631623</v>
      </c>
      <c r="AK260" s="33">
        <v>96.88</v>
      </c>
      <c r="AL260" s="34">
        <f t="shared" si="27"/>
        <v>0.845</v>
      </c>
      <c r="AM260" s="65">
        <f t="shared" si="28"/>
        <v>0.8404997003</v>
      </c>
      <c r="AN260" s="36">
        <f t="shared" si="29"/>
        <v>9165.038921</v>
      </c>
      <c r="AO260" s="35">
        <f t="shared" si="30"/>
        <v>1.478667122</v>
      </c>
      <c r="AP260" s="69">
        <f t="shared" si="31"/>
        <v>0.941</v>
      </c>
      <c r="AQ260" s="33">
        <v>24.18</v>
      </c>
      <c r="AR260" s="34">
        <f t="shared" si="32"/>
        <v>0.963</v>
      </c>
      <c r="AS260" s="65">
        <f t="shared" si="33"/>
        <v>1.79584892</v>
      </c>
      <c r="AT260" s="42">
        <v>80.23</v>
      </c>
      <c r="AU260" s="34">
        <f t="shared" si="34"/>
        <v>0.839</v>
      </c>
      <c r="AV260" s="65">
        <f t="shared" si="35"/>
        <v>0.9840728076</v>
      </c>
      <c r="AW260" s="36">
        <f t="shared" si="36"/>
        <v>7501.539635</v>
      </c>
      <c r="AX260" s="35">
        <f t="shared" si="37"/>
        <v>1.63355203</v>
      </c>
      <c r="AY260" s="69">
        <f t="shared" si="38"/>
        <v>0.96</v>
      </c>
      <c r="AZ260" s="33">
        <v>7.51</v>
      </c>
      <c r="BA260" s="34">
        <f t="shared" si="39"/>
        <v>0.799</v>
      </c>
      <c r="BB260" s="65">
        <f t="shared" si="40"/>
        <v>0.8322857655</v>
      </c>
      <c r="BC260" s="33">
        <v>54.74</v>
      </c>
      <c r="BD260" s="34">
        <f t="shared" si="41"/>
        <v>0.684</v>
      </c>
      <c r="BE260" s="65">
        <f t="shared" si="42"/>
        <v>0.5541864375</v>
      </c>
      <c r="BF260" s="36">
        <f t="shared" si="43"/>
        <v>4468.236039</v>
      </c>
      <c r="BG260" s="35">
        <f t="shared" si="44"/>
        <v>1.017049698</v>
      </c>
      <c r="BH260" s="69">
        <f t="shared" si="45"/>
        <v>0.853</v>
      </c>
      <c r="BI260" s="33">
        <v>11.22</v>
      </c>
      <c r="BJ260" s="34">
        <f t="shared" si="46"/>
        <v>0.966</v>
      </c>
      <c r="BK260" s="65">
        <f t="shared" si="47"/>
        <v>1.765584769</v>
      </c>
      <c r="BL260" s="33">
        <v>80.99</v>
      </c>
      <c r="BM260" s="34">
        <f t="shared" si="48"/>
        <v>0.986</v>
      </c>
      <c r="BN260" s="65">
        <f t="shared" si="49"/>
        <v>1.911822768</v>
      </c>
      <c r="BO260" s="36">
        <f t="shared" si="50"/>
        <v>7382.550708</v>
      </c>
      <c r="BP260" s="35">
        <f t="shared" si="51"/>
        <v>2.176218772</v>
      </c>
      <c r="BQ260" s="69">
        <f t="shared" si="52"/>
        <v>0.989</v>
      </c>
      <c r="BR260" s="70">
        <f t="shared" si="53"/>
        <v>6.305487623</v>
      </c>
      <c r="BS260" s="71">
        <f t="shared" si="54"/>
        <v>0.994</v>
      </c>
    </row>
    <row r="261">
      <c r="A261" s="28">
        <v>2024.0</v>
      </c>
      <c r="B261" s="29" t="s">
        <v>307</v>
      </c>
      <c r="C261" s="29" t="s">
        <v>22</v>
      </c>
      <c r="D261" s="30">
        <f t="array" ref="D261">INDEX(
  TP!C:C,
  MATCH(
    1,
    (TP!A:A = A261) * (TP!B:B = C261),
    0
  )
)
</f>
        <v>56.51</v>
      </c>
      <c r="E261" s="64">
        <f t="shared" si="65"/>
        <v>2.880147823</v>
      </c>
      <c r="F261" s="32">
        <f t="shared" si="2"/>
        <v>0.774</v>
      </c>
      <c r="G261" s="33">
        <v>4.58</v>
      </c>
      <c r="H261" s="34">
        <f t="shared" si="3"/>
        <v>0.302</v>
      </c>
      <c r="I261" s="65">
        <f t="shared" si="4"/>
        <v>-0.5508385147</v>
      </c>
      <c r="J261" s="66">
        <f t="shared" si="55"/>
        <v>5.605861396</v>
      </c>
      <c r="K261" s="34">
        <f t="shared" si="6"/>
        <v>0.632</v>
      </c>
      <c r="L261" s="65">
        <f t="shared" si="7"/>
        <v>0.2137777606</v>
      </c>
      <c r="M261" s="33">
        <v>67.81</v>
      </c>
      <c r="N261" s="34">
        <f t="shared" si="8"/>
        <v>0.647</v>
      </c>
      <c r="O261" s="65">
        <f t="shared" si="9"/>
        <v>0.323265233</v>
      </c>
      <c r="P261" s="36">
        <f t="shared" si="10"/>
        <v>5415.799415</v>
      </c>
      <c r="Q261" s="65">
        <f t="shared" si="11"/>
        <v>0.467483308</v>
      </c>
      <c r="R261" s="40">
        <f t="shared" si="12"/>
        <v>0.712</v>
      </c>
      <c r="S261" s="33">
        <v>5.11</v>
      </c>
      <c r="T261" s="66">
        <f t="shared" si="13"/>
        <v>6.254574615</v>
      </c>
      <c r="U261" s="34">
        <f t="shared" si="14"/>
        <v>0.975</v>
      </c>
      <c r="V261" s="65">
        <f t="shared" si="15"/>
        <v>1.157382437</v>
      </c>
      <c r="W261" s="33">
        <v>61.96</v>
      </c>
      <c r="X261" s="34">
        <f t="shared" si="16"/>
        <v>0.621</v>
      </c>
      <c r="Y261" s="65">
        <f t="shared" si="17"/>
        <v>0.3764909743</v>
      </c>
      <c r="Z261" s="36">
        <f t="shared" si="18"/>
        <v>5936.356515</v>
      </c>
      <c r="AA261" s="35">
        <f t="shared" si="19"/>
        <v>1.416575996</v>
      </c>
      <c r="AB261" s="40">
        <f t="shared" si="20"/>
        <v>0.927</v>
      </c>
      <c r="AC261" s="33">
        <v>6.5</v>
      </c>
      <c r="AD261" s="40">
        <f t="shared" si="21"/>
        <v>0.571</v>
      </c>
      <c r="AE261" s="65">
        <f t="shared" si="22"/>
        <v>0.07312906981</v>
      </c>
      <c r="AF261" s="67">
        <f t="shared" si="23"/>
        <v>1.957188374</v>
      </c>
      <c r="AG261" s="68">
        <f t="shared" si="24"/>
        <v>0.856</v>
      </c>
      <c r="AH261" s="33">
        <v>24.58</v>
      </c>
      <c r="AI261" s="34">
        <f t="shared" si="25"/>
        <v>0.881</v>
      </c>
      <c r="AJ261" s="65">
        <f t="shared" si="26"/>
        <v>1.180963527</v>
      </c>
      <c r="AK261" s="33">
        <v>97.32</v>
      </c>
      <c r="AL261" s="34">
        <f t="shared" si="27"/>
        <v>0.904</v>
      </c>
      <c r="AM261" s="65">
        <f t="shared" si="28"/>
        <v>0.9706689017</v>
      </c>
      <c r="AN261" s="36">
        <f t="shared" si="29"/>
        <v>8880.906302</v>
      </c>
      <c r="AO261" s="35">
        <f t="shared" si="30"/>
        <v>1.176191652</v>
      </c>
      <c r="AP261" s="69">
        <f t="shared" si="31"/>
        <v>0.89</v>
      </c>
      <c r="AQ261" s="33">
        <v>18.78</v>
      </c>
      <c r="AR261" s="34">
        <f t="shared" si="32"/>
        <v>0.582</v>
      </c>
      <c r="AS261" s="65">
        <f t="shared" si="33"/>
        <v>0.1919791159</v>
      </c>
      <c r="AT261" s="42">
        <v>77.63</v>
      </c>
      <c r="AU261" s="34">
        <f t="shared" si="34"/>
        <v>0.703</v>
      </c>
      <c r="AV261" s="65">
        <f t="shared" si="35"/>
        <v>0.5400426541</v>
      </c>
      <c r="AW261" s="36">
        <f t="shared" si="36"/>
        <v>6715.349455</v>
      </c>
      <c r="AX261" s="35">
        <f t="shared" si="37"/>
        <v>0.5240511065</v>
      </c>
      <c r="AY261" s="69">
        <f t="shared" si="38"/>
        <v>0.709</v>
      </c>
      <c r="AZ261" s="33">
        <v>5.33</v>
      </c>
      <c r="BA261" s="34">
        <f t="shared" si="39"/>
        <v>0.407</v>
      </c>
      <c r="BB261" s="65">
        <f t="shared" si="40"/>
        <v>-0.3170414425</v>
      </c>
      <c r="BC261" s="33">
        <v>43.53</v>
      </c>
      <c r="BD261" s="34">
        <f t="shared" si="41"/>
        <v>0.147</v>
      </c>
      <c r="BE261" s="65">
        <f t="shared" si="42"/>
        <v>-0.9790537163</v>
      </c>
      <c r="BF261" s="36">
        <f t="shared" si="43"/>
        <v>3062.113448</v>
      </c>
      <c r="BG261" s="35">
        <f t="shared" si="44"/>
        <v>-0.7889834969</v>
      </c>
      <c r="BH261" s="69">
        <f t="shared" si="45"/>
        <v>0.212</v>
      </c>
      <c r="BI261" s="33">
        <v>7.49</v>
      </c>
      <c r="BJ261" s="34">
        <f t="shared" si="46"/>
        <v>0.407</v>
      </c>
      <c r="BK261" s="65">
        <f t="shared" si="47"/>
        <v>-0.3180113914</v>
      </c>
      <c r="BL261" s="33">
        <v>70.29</v>
      </c>
      <c r="BM261" s="34">
        <f t="shared" si="48"/>
        <v>0.616</v>
      </c>
      <c r="BN261" s="65">
        <f t="shared" si="49"/>
        <v>0.2869030323</v>
      </c>
      <c r="BO261" s="36">
        <f t="shared" si="50"/>
        <v>5474.987714</v>
      </c>
      <c r="BP261" s="35">
        <f t="shared" si="51"/>
        <v>0.01170018779</v>
      </c>
      <c r="BQ261" s="69">
        <f t="shared" si="52"/>
        <v>0.523</v>
      </c>
      <c r="BR261" s="70">
        <f t="shared" si="53"/>
        <v>0.9229594495</v>
      </c>
      <c r="BS261" s="71">
        <f t="shared" si="54"/>
        <v>0.61</v>
      </c>
      <c r="BT261" s="45"/>
    </row>
    <row r="262">
      <c r="A262" s="28">
        <v>2024.0</v>
      </c>
      <c r="B262" s="29" t="s">
        <v>306</v>
      </c>
      <c r="C262" s="29" t="s">
        <v>22</v>
      </c>
      <c r="D262" s="30">
        <f t="array" ref="D262">INDEX(
  TP!C:C,
  MATCH(
    1,
    (TP!A:A = A262) * (TP!B:B = C262),
    0
  )
)
</f>
        <v>56.51</v>
      </c>
      <c r="E262" s="64">
        <f t="shared" si="65"/>
        <v>1.579014844</v>
      </c>
      <c r="F262" s="32">
        <f t="shared" si="2"/>
        <v>0.647</v>
      </c>
      <c r="G262" s="33">
        <v>6.46</v>
      </c>
      <c r="H262" s="34">
        <f t="shared" si="3"/>
        <v>0.791</v>
      </c>
      <c r="I262" s="65">
        <f t="shared" si="4"/>
        <v>0.8078842731</v>
      </c>
      <c r="J262" s="66">
        <f t="shared" si="55"/>
        <v>7.906957341</v>
      </c>
      <c r="K262" s="34">
        <f t="shared" si="6"/>
        <v>0.943</v>
      </c>
      <c r="L262" s="65">
        <f t="shared" si="7"/>
        <v>1.811090394</v>
      </c>
      <c r="M262" s="33">
        <v>65.79</v>
      </c>
      <c r="N262" s="34">
        <f t="shared" si="8"/>
        <v>0.477</v>
      </c>
      <c r="O262" s="65">
        <f t="shared" si="9"/>
        <v>-0.02982373259</v>
      </c>
      <c r="P262" s="36">
        <f t="shared" si="10"/>
        <v>6086.282313</v>
      </c>
      <c r="Q262" s="65">
        <f t="shared" si="11"/>
        <v>1.310447575</v>
      </c>
      <c r="R262" s="40">
        <f t="shared" si="12"/>
        <v>0.907</v>
      </c>
      <c r="S262" s="33">
        <v>2.61</v>
      </c>
      <c r="T262" s="66">
        <f t="shared" si="13"/>
        <v>3.194606604</v>
      </c>
      <c r="U262" s="34">
        <f t="shared" si="14"/>
        <v>0.302</v>
      </c>
      <c r="V262" s="65">
        <f t="shared" si="15"/>
        <v>-1.05316895</v>
      </c>
      <c r="W262" s="33">
        <v>56.52</v>
      </c>
      <c r="X262" s="34">
        <f t="shared" si="16"/>
        <v>0.39</v>
      </c>
      <c r="Y262" s="65">
        <f t="shared" si="17"/>
        <v>-0.2479062687</v>
      </c>
      <c r="Z262" s="36">
        <f t="shared" si="18"/>
        <v>3918.105264</v>
      </c>
      <c r="AA262" s="35">
        <f t="shared" si="19"/>
        <v>-0.4299205097</v>
      </c>
      <c r="AB262" s="40">
        <f t="shared" si="20"/>
        <v>0.342</v>
      </c>
      <c r="AC262" s="33">
        <v>8.68</v>
      </c>
      <c r="AD262" s="40">
        <f t="shared" si="21"/>
        <v>0.949</v>
      </c>
      <c r="AE262" s="65">
        <f t="shared" si="22"/>
        <v>1.818798013</v>
      </c>
      <c r="AF262" s="67">
        <f t="shared" si="23"/>
        <v>2.699325078</v>
      </c>
      <c r="AG262" s="68">
        <f t="shared" si="24"/>
        <v>0.918</v>
      </c>
      <c r="AH262" s="33">
        <v>17.61</v>
      </c>
      <c r="AI262" s="34">
        <f t="shared" si="25"/>
        <v>0.458</v>
      </c>
      <c r="AJ262" s="65">
        <f t="shared" si="26"/>
        <v>-0.1648465763</v>
      </c>
      <c r="AK262" s="33">
        <v>86.82</v>
      </c>
      <c r="AL262" s="34">
        <f t="shared" si="27"/>
        <v>0.045</v>
      </c>
      <c r="AM262" s="65">
        <f t="shared" si="28"/>
        <v>-2.135641587</v>
      </c>
      <c r="AN262" s="36">
        <f t="shared" si="29"/>
        <v>7145.29189</v>
      </c>
      <c r="AO262" s="35">
        <f t="shared" si="30"/>
        <v>-0.6714694393</v>
      </c>
      <c r="AP262" s="69">
        <f t="shared" si="31"/>
        <v>0.186</v>
      </c>
      <c r="AQ262" s="33">
        <v>20.56</v>
      </c>
      <c r="AR262" s="34">
        <f t="shared" si="32"/>
        <v>0.771</v>
      </c>
      <c r="AS262" s="65">
        <f t="shared" si="33"/>
        <v>0.7206621255</v>
      </c>
      <c r="AT262" s="33">
        <v>68.87</v>
      </c>
      <c r="AU262" s="34">
        <f t="shared" si="34"/>
        <v>0.141</v>
      </c>
      <c r="AV262" s="65">
        <f t="shared" si="35"/>
        <v>-0.9559974016</v>
      </c>
      <c r="AW262" s="36">
        <f t="shared" si="36"/>
        <v>6129.566401</v>
      </c>
      <c r="AX262" s="35">
        <f t="shared" si="37"/>
        <v>-0.3026278012</v>
      </c>
      <c r="AY262" s="69">
        <f t="shared" si="38"/>
        <v>0.359</v>
      </c>
      <c r="AZ262" s="33">
        <v>6.51</v>
      </c>
      <c r="BA262" s="34">
        <f t="shared" si="39"/>
        <v>0.647</v>
      </c>
      <c r="BB262" s="65">
        <f t="shared" si="40"/>
        <v>0.3050714499</v>
      </c>
      <c r="BC262" s="33">
        <v>40.0</v>
      </c>
      <c r="BD262" s="34">
        <f t="shared" si="41"/>
        <v>0.073</v>
      </c>
      <c r="BE262" s="65">
        <f t="shared" si="42"/>
        <v>-1.461867074</v>
      </c>
      <c r="BF262" s="36">
        <f t="shared" si="43"/>
        <v>3074.445603</v>
      </c>
      <c r="BG262" s="35">
        <f t="shared" si="44"/>
        <v>-0.7731439947</v>
      </c>
      <c r="BH262" s="69">
        <f t="shared" si="45"/>
        <v>0.22</v>
      </c>
      <c r="BI262" s="33">
        <v>11.38</v>
      </c>
      <c r="BJ262" s="34">
        <f t="shared" si="46"/>
        <v>0.975</v>
      </c>
      <c r="BK262" s="65">
        <f t="shared" si="47"/>
        <v>1.854961547</v>
      </c>
      <c r="BL262" s="33">
        <v>65.67</v>
      </c>
      <c r="BM262" s="34">
        <f t="shared" si="48"/>
        <v>0.328</v>
      </c>
      <c r="BN262" s="65">
        <f t="shared" si="49"/>
        <v>-0.4146978255</v>
      </c>
      <c r="BO262" s="36">
        <f t="shared" si="50"/>
        <v>6017.182889</v>
      </c>
      <c r="BP262" s="35">
        <f t="shared" si="51"/>
        <v>0.6269310012</v>
      </c>
      <c r="BQ262" s="69">
        <f t="shared" si="52"/>
        <v>0.723</v>
      </c>
      <c r="BR262" s="70">
        <f t="shared" si="53"/>
        <v>-1.120310234</v>
      </c>
      <c r="BS262" s="71">
        <f t="shared" si="54"/>
        <v>0.322</v>
      </c>
    </row>
    <row r="263">
      <c r="A263" s="28">
        <v>2025.0</v>
      </c>
      <c r="B263" s="29" t="s">
        <v>307</v>
      </c>
      <c r="C263" s="29" t="s">
        <v>22</v>
      </c>
      <c r="D263" s="30">
        <f t="array" ref="D263">INDEX(
  TP!C:C,
  MATCH(
    1,
    (TP!A:A = A263) * (TP!B:B = C263),
    0
  )
)
</f>
        <v>51.35</v>
      </c>
      <c r="E263" s="64">
        <f t="shared" si="65"/>
        <v>2.352789831</v>
      </c>
      <c r="F263" s="32">
        <f t="shared" si="2"/>
        <v>0.712</v>
      </c>
      <c r="G263" s="33">
        <v>4.11</v>
      </c>
      <c r="H263" s="34">
        <f t="shared" si="3"/>
        <v>0.186</v>
      </c>
      <c r="I263" s="65">
        <f t="shared" si="4"/>
        <v>-0.8905192117</v>
      </c>
      <c r="J263" s="66">
        <f t="shared" si="55"/>
        <v>4.30405311</v>
      </c>
      <c r="K263" s="34">
        <f t="shared" si="6"/>
        <v>0.258</v>
      </c>
      <c r="L263" s="65">
        <f t="shared" si="7"/>
        <v>-0.6898763561</v>
      </c>
      <c r="M263" s="33">
        <v>86.11</v>
      </c>
      <c r="N263" s="34">
        <f t="shared" si="8"/>
        <v>1</v>
      </c>
      <c r="O263" s="65">
        <f t="shared" si="9"/>
        <v>3.522041505</v>
      </c>
      <c r="P263" s="36">
        <f t="shared" si="10"/>
        <v>6077.835893</v>
      </c>
      <c r="Q263" s="65">
        <f t="shared" si="11"/>
        <v>1.299828317</v>
      </c>
      <c r="R263" s="40">
        <f t="shared" si="12"/>
        <v>0.904</v>
      </c>
      <c r="S263" s="33">
        <v>5.48</v>
      </c>
      <c r="T263" s="66">
        <f t="shared" si="13"/>
        <v>5.738737479</v>
      </c>
      <c r="U263" s="34">
        <f t="shared" si="14"/>
        <v>0.944</v>
      </c>
      <c r="V263" s="65">
        <f t="shared" si="15"/>
        <v>1.484544043</v>
      </c>
      <c r="W263" s="33">
        <v>68.75</v>
      </c>
      <c r="X263" s="34">
        <f t="shared" si="16"/>
        <v>0.879</v>
      </c>
      <c r="Y263" s="65">
        <f t="shared" si="17"/>
        <v>1.155839739</v>
      </c>
      <c r="Z263" s="36">
        <f t="shared" si="18"/>
        <v>6341.727479</v>
      </c>
      <c r="AA263" s="35">
        <f t="shared" si="19"/>
        <v>1.787449577</v>
      </c>
      <c r="AB263" s="40">
        <f t="shared" si="20"/>
        <v>0.966</v>
      </c>
      <c r="AC263" s="33">
        <v>5.93</v>
      </c>
      <c r="AD263" s="40">
        <f t="shared" si="21"/>
        <v>0.376</v>
      </c>
      <c r="AE263" s="65">
        <f t="shared" si="22"/>
        <v>-0.3833073052</v>
      </c>
      <c r="AF263" s="67">
        <f t="shared" si="23"/>
        <v>2.703970589</v>
      </c>
      <c r="AG263" s="68">
        <f t="shared" si="24"/>
        <v>0.921</v>
      </c>
      <c r="AH263" s="33">
        <v>18.39</v>
      </c>
      <c r="AI263" s="34">
        <f t="shared" si="25"/>
        <v>0.537</v>
      </c>
      <c r="AJ263" s="65">
        <f t="shared" si="26"/>
        <v>-0.01423941985</v>
      </c>
      <c r="AK263" s="33">
        <v>95.03</v>
      </c>
      <c r="AL263" s="34">
        <f t="shared" si="27"/>
        <v>0.514</v>
      </c>
      <c r="AM263" s="65">
        <f t="shared" si="28"/>
        <v>0.2931973761</v>
      </c>
      <c r="AN263" s="36">
        <f t="shared" si="29"/>
        <v>7930.807793</v>
      </c>
      <c r="AO263" s="35">
        <f t="shared" si="30"/>
        <v>0.1647572945</v>
      </c>
      <c r="AP263" s="69">
        <f t="shared" si="31"/>
        <v>0.554</v>
      </c>
      <c r="AQ263" s="33">
        <v>17.3</v>
      </c>
      <c r="AR263" s="34">
        <f t="shared" si="32"/>
        <v>0.404</v>
      </c>
      <c r="AS263" s="65">
        <f t="shared" si="33"/>
        <v>-0.2476000156</v>
      </c>
      <c r="AT263" s="33">
        <v>69.64</v>
      </c>
      <c r="AU263" s="34">
        <f t="shared" si="34"/>
        <v>0.167</v>
      </c>
      <c r="AV263" s="65">
        <f t="shared" si="35"/>
        <v>-0.8244961638</v>
      </c>
      <c r="AW263" s="36">
        <f t="shared" si="36"/>
        <v>5867.208621</v>
      </c>
      <c r="AX263" s="35">
        <f t="shared" si="37"/>
        <v>-0.6728768925</v>
      </c>
      <c r="AY263" s="69">
        <f t="shared" si="38"/>
        <v>0.232</v>
      </c>
      <c r="AZ263" s="33">
        <v>6.91</v>
      </c>
      <c r="BA263" s="34">
        <f t="shared" si="39"/>
        <v>0.732</v>
      </c>
      <c r="BB263" s="65">
        <f t="shared" si="40"/>
        <v>0.5159571761</v>
      </c>
      <c r="BC263" s="33">
        <v>50.41</v>
      </c>
      <c r="BD263" s="34">
        <f t="shared" si="41"/>
        <v>0.477</v>
      </c>
      <c r="BE263" s="65">
        <f t="shared" si="42"/>
        <v>-0.03804637841</v>
      </c>
      <c r="BF263" s="36">
        <f t="shared" si="43"/>
        <v>3974.290773</v>
      </c>
      <c r="BG263" s="35">
        <f t="shared" si="44"/>
        <v>0.3826231172</v>
      </c>
      <c r="BH263" s="69">
        <f t="shared" si="45"/>
        <v>0.641</v>
      </c>
      <c r="BI263" s="33">
        <v>7.82</v>
      </c>
      <c r="BJ263" s="34">
        <f t="shared" si="46"/>
        <v>0.48</v>
      </c>
      <c r="BK263" s="65">
        <f t="shared" si="47"/>
        <v>-0.1336717848</v>
      </c>
      <c r="BL263" s="33">
        <v>66.42</v>
      </c>
      <c r="BM263" s="34">
        <f t="shared" si="48"/>
        <v>0.356</v>
      </c>
      <c r="BN263" s="65">
        <f t="shared" si="49"/>
        <v>-0.3008015823</v>
      </c>
      <c r="BO263" s="36">
        <f t="shared" si="50"/>
        <v>5265.783772</v>
      </c>
      <c r="BP263" s="35">
        <f t="shared" si="51"/>
        <v>-0.225684277</v>
      </c>
      <c r="BQ263" s="69">
        <f t="shared" si="52"/>
        <v>0.412</v>
      </c>
      <c r="BR263" s="70">
        <f t="shared" si="53"/>
        <v>-0.3511807577</v>
      </c>
      <c r="BS263" s="71">
        <f t="shared" si="54"/>
        <v>0.432</v>
      </c>
    </row>
    <row r="264">
      <c r="A264" s="28">
        <v>2025.0</v>
      </c>
      <c r="B264" s="29" t="s">
        <v>308</v>
      </c>
      <c r="C264" s="29" t="s">
        <v>22</v>
      </c>
      <c r="D264" s="30">
        <f t="array" ref="D264">INDEX(
  TP!C:C,
  MATCH(
    1,
    (TP!A:A = A264) * (TP!B:B = C264),
    0
  )
)
</f>
        <v>51.35</v>
      </c>
      <c r="E264" s="64">
        <f t="shared" si="65"/>
        <v>0.9919090787</v>
      </c>
      <c r="F264" s="32">
        <f t="shared" si="2"/>
        <v>0.571</v>
      </c>
      <c r="G264" s="33">
        <v>5.26</v>
      </c>
      <c r="H264" s="34">
        <f t="shared" si="3"/>
        <v>0.525</v>
      </c>
      <c r="I264" s="65">
        <f t="shared" si="4"/>
        <v>-0.05938559143</v>
      </c>
      <c r="J264" s="66">
        <f t="shared" si="55"/>
        <v>5.508350208</v>
      </c>
      <c r="K264" s="34">
        <f t="shared" si="6"/>
        <v>0.606</v>
      </c>
      <c r="L264" s="65">
        <f t="shared" si="7"/>
        <v>0.1460900777</v>
      </c>
      <c r="M264" s="33">
        <v>72.86</v>
      </c>
      <c r="N264" s="34">
        <f t="shared" si="8"/>
        <v>0.884</v>
      </c>
      <c r="O264" s="65">
        <f t="shared" si="9"/>
        <v>1.205987647</v>
      </c>
      <c r="P264" s="36">
        <f t="shared" si="10"/>
        <v>5773.292128</v>
      </c>
      <c r="Q264" s="65">
        <f t="shared" si="11"/>
        <v>0.9169408308</v>
      </c>
      <c r="R264" s="40">
        <f t="shared" si="12"/>
        <v>0.822</v>
      </c>
      <c r="S264" s="33">
        <v>2.71</v>
      </c>
      <c r="T264" s="66">
        <f t="shared" si="13"/>
        <v>2.837952294</v>
      </c>
      <c r="U264" s="34">
        <f t="shared" si="14"/>
        <v>0.229</v>
      </c>
      <c r="V264" s="65">
        <f t="shared" si="15"/>
        <v>-0.9647468945</v>
      </c>
      <c r="W264" s="33">
        <v>70.83</v>
      </c>
      <c r="X264" s="34">
        <f t="shared" si="16"/>
        <v>0.932</v>
      </c>
      <c r="Y264" s="65">
        <f t="shared" si="17"/>
        <v>1.394579861</v>
      </c>
      <c r="Z264" s="36">
        <f t="shared" si="18"/>
        <v>4605.802623</v>
      </c>
      <c r="AA264" s="35">
        <f t="shared" si="19"/>
        <v>0.1992532713</v>
      </c>
      <c r="AB264" s="40">
        <f t="shared" si="20"/>
        <v>0.576</v>
      </c>
      <c r="AC264" s="33">
        <v>5.87</v>
      </c>
      <c r="AD264" s="40">
        <f t="shared" si="21"/>
        <v>0.356</v>
      </c>
      <c r="AE264" s="65">
        <f t="shared" si="22"/>
        <v>-0.4313532394</v>
      </c>
      <c r="AF264" s="67">
        <f t="shared" si="23"/>
        <v>0.6848408628</v>
      </c>
      <c r="AG264" s="68">
        <f t="shared" si="24"/>
        <v>0.607</v>
      </c>
      <c r="AH264" s="33">
        <v>19.77</v>
      </c>
      <c r="AI264" s="34">
        <f t="shared" si="25"/>
        <v>0.658</v>
      </c>
      <c r="AJ264" s="65">
        <f t="shared" si="26"/>
        <v>0.2522193954</v>
      </c>
      <c r="AK264" s="33">
        <v>96.96</v>
      </c>
      <c r="AL264" s="34">
        <f t="shared" si="27"/>
        <v>0.862</v>
      </c>
      <c r="AM264" s="65">
        <f t="shared" si="28"/>
        <v>0.8641668278</v>
      </c>
      <c r="AN264" s="36">
        <f t="shared" si="29"/>
        <v>8279.52667</v>
      </c>
      <c r="AO264" s="35">
        <f t="shared" si="30"/>
        <v>0.535988541</v>
      </c>
      <c r="AP264" s="69">
        <f t="shared" si="31"/>
        <v>0.712</v>
      </c>
      <c r="AQ264" s="33">
        <v>18.68</v>
      </c>
      <c r="AR264" s="34">
        <f t="shared" si="32"/>
        <v>0.568</v>
      </c>
      <c r="AS264" s="65">
        <f t="shared" si="33"/>
        <v>0.1622778233</v>
      </c>
      <c r="AT264" s="33">
        <v>79.48</v>
      </c>
      <c r="AU264" s="34">
        <f t="shared" si="34"/>
        <v>0.805</v>
      </c>
      <c r="AV264" s="65">
        <f t="shared" si="35"/>
        <v>0.8559871864</v>
      </c>
      <c r="AW264" s="36">
        <f t="shared" si="36"/>
        <v>6863.707436</v>
      </c>
      <c r="AX264" s="35">
        <f t="shared" si="37"/>
        <v>0.7334194263</v>
      </c>
      <c r="AY264" s="69">
        <f t="shared" si="38"/>
        <v>0.78</v>
      </c>
      <c r="AZ264" s="33">
        <v>5.08</v>
      </c>
      <c r="BA264" s="34">
        <f t="shared" si="39"/>
        <v>0.359</v>
      </c>
      <c r="BB264" s="65">
        <f t="shared" si="40"/>
        <v>-0.4488450214</v>
      </c>
      <c r="BC264" s="33">
        <v>45.93</v>
      </c>
      <c r="BD264" s="34">
        <f t="shared" si="41"/>
        <v>0.251</v>
      </c>
      <c r="BE264" s="65">
        <f t="shared" si="42"/>
        <v>-0.6507953426</v>
      </c>
      <c r="BF264" s="36">
        <f t="shared" si="43"/>
        <v>3160.387634</v>
      </c>
      <c r="BG264" s="35">
        <f t="shared" si="44"/>
        <v>-0.6627594793</v>
      </c>
      <c r="BH264" s="69">
        <f t="shared" si="45"/>
        <v>0.251</v>
      </c>
      <c r="BI264" s="33">
        <v>6.54</v>
      </c>
      <c r="BJ264" s="34">
        <f t="shared" si="46"/>
        <v>0.206</v>
      </c>
      <c r="BK264" s="65">
        <f t="shared" si="47"/>
        <v>-0.8486860166</v>
      </c>
      <c r="BL264" s="33">
        <v>70.69</v>
      </c>
      <c r="BM264" s="34">
        <f t="shared" si="48"/>
        <v>0.641</v>
      </c>
      <c r="BN264" s="65">
        <f t="shared" si="49"/>
        <v>0.3476476953</v>
      </c>
      <c r="BO264" s="36">
        <f t="shared" si="50"/>
        <v>5200.660161</v>
      </c>
      <c r="BP264" s="35">
        <f t="shared" si="51"/>
        <v>-0.299580272</v>
      </c>
      <c r="BQ264" s="69">
        <f t="shared" si="52"/>
        <v>0.37</v>
      </c>
      <c r="BR264" s="70">
        <f t="shared" si="53"/>
        <v>0.307068216</v>
      </c>
      <c r="BS264" s="71">
        <f t="shared" si="54"/>
        <v>0.528</v>
      </c>
    </row>
    <row r="265">
      <c r="A265" s="28">
        <v>2025.0</v>
      </c>
      <c r="B265" s="29" t="s">
        <v>309</v>
      </c>
      <c r="C265" s="29" t="s">
        <v>22</v>
      </c>
      <c r="D265" s="30">
        <f t="array" ref="D265">INDEX(
  TP!C:C,
  MATCH(
    1,
    (TP!A:A = A265) * (TP!B:B = C265),
    0
  )
)
</f>
        <v>51.35</v>
      </c>
      <c r="E265" s="64">
        <f t="shared" si="65"/>
        <v>-1.886731242</v>
      </c>
      <c r="F265" s="32">
        <f t="shared" si="2"/>
        <v>0.316</v>
      </c>
      <c r="G265" s="33">
        <v>4.07</v>
      </c>
      <c r="H265" s="34">
        <f t="shared" si="3"/>
        <v>0.178</v>
      </c>
      <c r="I265" s="65">
        <f t="shared" si="4"/>
        <v>-0.9194282071</v>
      </c>
      <c r="J265" s="66">
        <f t="shared" si="55"/>
        <v>4.262164515</v>
      </c>
      <c r="K265" s="34">
        <f t="shared" si="6"/>
        <v>0.241</v>
      </c>
      <c r="L265" s="65">
        <f t="shared" si="7"/>
        <v>-0.7189534494</v>
      </c>
      <c r="M265" s="33">
        <v>61.63</v>
      </c>
      <c r="N265" s="34">
        <f t="shared" si="8"/>
        <v>0.218</v>
      </c>
      <c r="O265" s="65">
        <f t="shared" si="9"/>
        <v>-0.7569772458</v>
      </c>
      <c r="P265" s="36">
        <f t="shared" si="10"/>
        <v>4329.311129</v>
      </c>
      <c r="Q265" s="65">
        <f t="shared" si="11"/>
        <v>-0.8985035101</v>
      </c>
      <c r="R265" s="40">
        <f t="shared" si="12"/>
        <v>0.155</v>
      </c>
      <c r="S265" s="33">
        <v>1.42</v>
      </c>
      <c r="T265" s="66">
        <f t="shared" si="13"/>
        <v>1.487045113</v>
      </c>
      <c r="U265" s="34">
        <f t="shared" si="14"/>
        <v>0.006</v>
      </c>
      <c r="V265" s="65">
        <f t="shared" si="15"/>
        <v>-2.10539141</v>
      </c>
      <c r="W265" s="33">
        <v>73.33</v>
      </c>
      <c r="X265" s="34">
        <f t="shared" si="16"/>
        <v>0.966</v>
      </c>
      <c r="Y265" s="65">
        <f t="shared" si="17"/>
        <v>1.681527124</v>
      </c>
      <c r="Z265" s="36">
        <f t="shared" si="18"/>
        <v>3230.211787</v>
      </c>
      <c r="AA265" s="35">
        <f t="shared" si="19"/>
        <v>-1.059273719</v>
      </c>
      <c r="AB265" s="40">
        <f t="shared" si="20"/>
        <v>0.155</v>
      </c>
      <c r="AC265" s="33">
        <v>4.4</v>
      </c>
      <c r="AD265" s="40">
        <f t="shared" si="21"/>
        <v>0.031</v>
      </c>
      <c r="AE265" s="65">
        <f t="shared" si="22"/>
        <v>-1.608478627</v>
      </c>
      <c r="AF265" s="67">
        <f t="shared" si="23"/>
        <v>-3.566255856</v>
      </c>
      <c r="AG265" s="68">
        <f t="shared" si="24"/>
        <v>0.025</v>
      </c>
      <c r="AH265" s="33">
        <v>23.45</v>
      </c>
      <c r="AI265" s="34">
        <f t="shared" si="25"/>
        <v>0.828</v>
      </c>
      <c r="AJ265" s="65">
        <f t="shared" si="26"/>
        <v>0.9627762359</v>
      </c>
      <c r="AK265" s="33">
        <v>94.95</v>
      </c>
      <c r="AL265" s="34">
        <f t="shared" si="27"/>
        <v>0.503</v>
      </c>
      <c r="AM265" s="65">
        <f t="shared" si="28"/>
        <v>0.2695302485</v>
      </c>
      <c r="AN265" s="36">
        <f t="shared" si="29"/>
        <v>8543.875139</v>
      </c>
      <c r="AO265" s="35">
        <f t="shared" si="30"/>
        <v>0.8174026476</v>
      </c>
      <c r="AP265" s="69">
        <f t="shared" si="31"/>
        <v>0.822</v>
      </c>
      <c r="AQ265" s="33">
        <v>15.63</v>
      </c>
      <c r="AR265" s="34">
        <f t="shared" si="32"/>
        <v>0.237</v>
      </c>
      <c r="AS265" s="65">
        <f t="shared" si="33"/>
        <v>-0.7436116032</v>
      </c>
      <c r="AT265" s="42">
        <v>82.42</v>
      </c>
      <c r="AU265" s="34">
        <f t="shared" si="34"/>
        <v>0.932</v>
      </c>
      <c r="AV265" s="65">
        <f t="shared" si="35"/>
        <v>1.358082822</v>
      </c>
      <c r="AW265" s="36">
        <f t="shared" si="36"/>
        <v>6715.342281</v>
      </c>
      <c r="AX265" s="35">
        <f t="shared" si="37"/>
        <v>0.5240409823</v>
      </c>
      <c r="AY265" s="69">
        <f t="shared" si="38"/>
        <v>0.706</v>
      </c>
      <c r="AZ265" s="33">
        <v>4.12</v>
      </c>
      <c r="BA265" s="34">
        <f t="shared" si="39"/>
        <v>0.184</v>
      </c>
      <c r="BB265" s="65">
        <f t="shared" si="40"/>
        <v>-0.9549707644</v>
      </c>
      <c r="BC265" s="33">
        <v>58.62</v>
      </c>
      <c r="BD265" s="34">
        <f t="shared" si="41"/>
        <v>0.884</v>
      </c>
      <c r="BE265" s="65">
        <f t="shared" si="42"/>
        <v>1.084870808</v>
      </c>
      <c r="BF265" s="36">
        <f t="shared" si="43"/>
        <v>3649.54432</v>
      </c>
      <c r="BG265" s="35">
        <f t="shared" si="44"/>
        <v>-0.03448338329</v>
      </c>
      <c r="BH265" s="69">
        <f t="shared" si="45"/>
        <v>0.477</v>
      </c>
      <c r="BI265" s="33">
        <v>7.11</v>
      </c>
      <c r="BJ265" s="34">
        <f t="shared" si="46"/>
        <v>0.316</v>
      </c>
      <c r="BK265" s="65">
        <f t="shared" si="47"/>
        <v>-0.5302812415</v>
      </c>
      <c r="BL265" s="33">
        <v>76.0</v>
      </c>
      <c r="BM265" s="34">
        <f t="shared" si="48"/>
        <v>0.876</v>
      </c>
      <c r="BN265" s="65">
        <f t="shared" si="49"/>
        <v>1.154033097</v>
      </c>
      <c r="BO265" s="36">
        <f t="shared" si="50"/>
        <v>5793.012775</v>
      </c>
      <c r="BP265" s="35">
        <f t="shared" si="51"/>
        <v>0.3725643676</v>
      </c>
      <c r="BQ265" s="69">
        <f t="shared" si="52"/>
        <v>0.621</v>
      </c>
      <c r="BR265" s="70">
        <f t="shared" si="53"/>
        <v>1.679524614</v>
      </c>
      <c r="BS265" s="71">
        <f t="shared" si="54"/>
        <v>0.703</v>
      </c>
    </row>
    <row r="266">
      <c r="A266" s="28">
        <v>2025.0</v>
      </c>
      <c r="B266" s="29" t="s">
        <v>310</v>
      </c>
      <c r="C266" s="29" t="s">
        <v>22</v>
      </c>
      <c r="D266" s="30">
        <f t="array" ref="D266">INDEX(
  TP!C:C,
  MATCH(
    1,
    (TP!A:A = A266) * (TP!B:B = C266),
    0
  )
)
</f>
        <v>51.35</v>
      </c>
      <c r="E266" s="64">
        <f t="shared" si="65"/>
        <v>-8.9123991</v>
      </c>
      <c r="F266" s="32">
        <f t="shared" si="2"/>
        <v>0.011</v>
      </c>
      <c r="G266" s="33">
        <v>5.76</v>
      </c>
      <c r="H266" s="34">
        <f t="shared" si="3"/>
        <v>0.661</v>
      </c>
      <c r="I266" s="65">
        <f t="shared" si="4"/>
        <v>0.3019768521</v>
      </c>
      <c r="J266" s="66">
        <f t="shared" si="55"/>
        <v>6.031957643</v>
      </c>
      <c r="K266" s="34">
        <f t="shared" si="6"/>
        <v>0.725</v>
      </c>
      <c r="L266" s="65">
        <f t="shared" si="7"/>
        <v>0.5095537446</v>
      </c>
      <c r="M266" s="33">
        <v>53.25</v>
      </c>
      <c r="N266" s="34">
        <f t="shared" si="8"/>
        <v>0.017</v>
      </c>
      <c r="O266" s="65">
        <f t="shared" si="9"/>
        <v>-2.221772063</v>
      </c>
      <c r="P266" s="36">
        <f t="shared" si="10"/>
        <v>4393.740999</v>
      </c>
      <c r="Q266" s="65">
        <f t="shared" si="11"/>
        <v>-0.8174990901</v>
      </c>
      <c r="R266" s="40">
        <f t="shared" si="12"/>
        <v>0.189</v>
      </c>
      <c r="S266" s="33">
        <v>1.2</v>
      </c>
      <c r="T266" s="66">
        <f t="shared" si="13"/>
        <v>1.256657842</v>
      </c>
      <c r="U266" s="34">
        <f t="shared" si="14"/>
        <v>0</v>
      </c>
      <c r="V266" s="65">
        <f t="shared" si="15"/>
        <v>-2.299919932</v>
      </c>
      <c r="W266" s="33">
        <v>43.75</v>
      </c>
      <c r="X266" s="34">
        <f t="shared" si="16"/>
        <v>0.054</v>
      </c>
      <c r="Y266" s="65">
        <f t="shared" si="17"/>
        <v>-1.713632885</v>
      </c>
      <c r="Z266" s="36">
        <f t="shared" si="18"/>
        <v>1721.577374</v>
      </c>
      <c r="AA266" s="35">
        <f t="shared" si="19"/>
        <v>-2.439522175</v>
      </c>
      <c r="AB266" s="40">
        <f t="shared" si="20"/>
        <v>0.003</v>
      </c>
      <c r="AC266" s="33">
        <v>5.27</v>
      </c>
      <c r="AD266" s="40">
        <f t="shared" si="21"/>
        <v>0.172</v>
      </c>
      <c r="AE266" s="65">
        <f t="shared" si="22"/>
        <v>-0.9118125814</v>
      </c>
      <c r="AF266" s="67">
        <f t="shared" si="23"/>
        <v>-4.168833846</v>
      </c>
      <c r="AG266" s="68">
        <f t="shared" si="24"/>
        <v>0.008</v>
      </c>
      <c r="AH266" s="33">
        <v>15.34</v>
      </c>
      <c r="AI266" s="34">
        <f t="shared" si="25"/>
        <v>0.249</v>
      </c>
      <c r="AJ266" s="65">
        <f t="shared" si="26"/>
        <v>-0.6031520187</v>
      </c>
      <c r="AK266" s="33">
        <v>96.1</v>
      </c>
      <c r="AL266" s="34">
        <f t="shared" si="27"/>
        <v>0.729</v>
      </c>
      <c r="AM266" s="65">
        <f t="shared" si="28"/>
        <v>0.6097452068</v>
      </c>
      <c r="AN266" s="36">
        <f t="shared" si="29"/>
        <v>7557.1429</v>
      </c>
      <c r="AO266" s="35">
        <f t="shared" si="30"/>
        <v>-0.2330304166</v>
      </c>
      <c r="AP266" s="69">
        <f t="shared" si="31"/>
        <v>0.362</v>
      </c>
      <c r="AQ266" s="33">
        <v>13.62</v>
      </c>
      <c r="AR266" s="34">
        <f t="shared" si="32"/>
        <v>0.079</v>
      </c>
      <c r="AS266" s="65">
        <f t="shared" si="33"/>
        <v>-1.340607586</v>
      </c>
      <c r="AT266" s="42">
        <v>75.82</v>
      </c>
      <c r="AU266" s="34">
        <f t="shared" si="34"/>
        <v>0.562</v>
      </c>
      <c r="AV266" s="65">
        <f t="shared" si="35"/>
        <v>0.2309293549</v>
      </c>
      <c r="AW266" s="36">
        <f t="shared" si="36"/>
        <v>5894.51793</v>
      </c>
      <c r="AX266" s="35">
        <f t="shared" si="37"/>
        <v>-0.6343369765</v>
      </c>
      <c r="AY266" s="69">
        <f t="shared" si="38"/>
        <v>0.246</v>
      </c>
      <c r="AZ266" s="33">
        <v>2.92</v>
      </c>
      <c r="BA266" s="34">
        <f t="shared" si="39"/>
        <v>0.037</v>
      </c>
      <c r="BB266" s="65">
        <f t="shared" si="40"/>
        <v>-1.587627943</v>
      </c>
      <c r="BC266" s="33">
        <v>38.46</v>
      </c>
      <c r="BD266" s="34">
        <f t="shared" si="41"/>
        <v>0.048</v>
      </c>
      <c r="BE266" s="65">
        <f t="shared" si="42"/>
        <v>-1.672499531</v>
      </c>
      <c r="BF266" s="36">
        <f t="shared" si="43"/>
        <v>2002.878895</v>
      </c>
      <c r="BG266" s="35">
        <f t="shared" si="44"/>
        <v>-2.149471392</v>
      </c>
      <c r="BH266" s="69">
        <f t="shared" si="45"/>
        <v>0.028</v>
      </c>
      <c r="BI266" s="33">
        <v>5.61</v>
      </c>
      <c r="BJ266" s="34">
        <f t="shared" si="46"/>
        <v>0.079</v>
      </c>
      <c r="BK266" s="65">
        <f t="shared" si="47"/>
        <v>-1.368188544</v>
      </c>
      <c r="BL266" s="33">
        <v>57.33</v>
      </c>
      <c r="BM266" s="34">
        <f t="shared" si="48"/>
        <v>0.04</v>
      </c>
      <c r="BN266" s="65">
        <f t="shared" si="49"/>
        <v>-1.681224049</v>
      </c>
      <c r="BO266" s="36">
        <f t="shared" si="50"/>
        <v>3942.934175</v>
      </c>
      <c r="BP266" s="35">
        <f t="shared" si="51"/>
        <v>-1.726726469</v>
      </c>
      <c r="BQ266" s="69">
        <f t="shared" si="52"/>
        <v>0.037</v>
      </c>
      <c r="BR266" s="70">
        <f t="shared" si="53"/>
        <v>-4.743565254</v>
      </c>
      <c r="BS266" s="71">
        <f t="shared" si="54"/>
        <v>0.071</v>
      </c>
    </row>
    <row r="267">
      <c r="A267" s="28">
        <v>2022.0</v>
      </c>
      <c r="B267" s="29" t="s">
        <v>262</v>
      </c>
      <c r="C267" s="29" t="s">
        <v>12</v>
      </c>
      <c r="D267" s="30">
        <f t="array" ref="D267">INDEX(
  TP!C:C,
  MATCH(
    1,
    (TP!A:A = A267) * (TP!B:B = C267),
    0
  )
)
</f>
        <v>50.52</v>
      </c>
      <c r="E267" s="64">
        <f t="shared" si="65"/>
        <v>2.742050822</v>
      </c>
      <c r="F267" s="32">
        <f t="shared" si="2"/>
        <v>0.76</v>
      </c>
      <c r="G267" s="33">
        <v>4.92</v>
      </c>
      <c r="H267" s="34">
        <f t="shared" si="3"/>
        <v>0.398</v>
      </c>
      <c r="I267" s="65">
        <f t="shared" si="4"/>
        <v>-0.3051120531</v>
      </c>
      <c r="J267" s="66">
        <f t="shared" si="55"/>
        <v>5.009534114</v>
      </c>
      <c r="K267" s="34">
        <f t="shared" si="6"/>
        <v>0.465</v>
      </c>
      <c r="L267" s="65">
        <f t="shared" si="7"/>
        <v>-0.2001646061</v>
      </c>
      <c r="M267" s="33">
        <v>69.66</v>
      </c>
      <c r="N267" s="34">
        <f t="shared" si="8"/>
        <v>0.757</v>
      </c>
      <c r="O267" s="65">
        <f t="shared" si="9"/>
        <v>0.6466387905</v>
      </c>
      <c r="P267" s="36">
        <f t="shared" si="10"/>
        <v>5284.750692</v>
      </c>
      <c r="Q267" s="65">
        <f t="shared" si="11"/>
        <v>0.3027223716</v>
      </c>
      <c r="R267" s="40">
        <f t="shared" si="12"/>
        <v>0.621</v>
      </c>
      <c r="S267" s="33">
        <v>5.06</v>
      </c>
      <c r="T267" s="66">
        <f t="shared" si="13"/>
        <v>5.152081833</v>
      </c>
      <c r="U267" s="34">
        <f t="shared" si="14"/>
        <v>0.89</v>
      </c>
      <c r="V267" s="65">
        <f t="shared" si="15"/>
        <v>1.11317141</v>
      </c>
      <c r="W267" s="33">
        <v>74.86</v>
      </c>
      <c r="X267" s="34">
        <f t="shared" si="16"/>
        <v>0.986</v>
      </c>
      <c r="Y267" s="65">
        <f t="shared" si="17"/>
        <v>1.857138848</v>
      </c>
      <c r="Z267" s="36">
        <f t="shared" si="18"/>
        <v>6575.672655</v>
      </c>
      <c r="AA267" s="35">
        <f t="shared" si="19"/>
        <v>2.001485838</v>
      </c>
      <c r="AB267" s="40">
        <f t="shared" si="20"/>
        <v>0.983</v>
      </c>
      <c r="AC267" s="33">
        <v>7.18</v>
      </c>
      <c r="AD267" s="40">
        <f t="shared" si="21"/>
        <v>0.751</v>
      </c>
      <c r="AE267" s="65">
        <f t="shared" si="22"/>
        <v>0.6176496575</v>
      </c>
      <c r="AF267" s="67">
        <f t="shared" si="23"/>
        <v>2.921857867</v>
      </c>
      <c r="AG267" s="68">
        <f t="shared" si="24"/>
        <v>0.941</v>
      </c>
      <c r="AH267" s="33">
        <v>17.98</v>
      </c>
      <c r="AI267" s="34">
        <f t="shared" si="25"/>
        <v>0.506</v>
      </c>
      <c r="AJ267" s="65">
        <f t="shared" si="26"/>
        <v>-0.09340472002</v>
      </c>
      <c r="AK267" s="33">
        <v>92.46</v>
      </c>
      <c r="AL267" s="34">
        <f t="shared" si="27"/>
        <v>0.212</v>
      </c>
      <c r="AM267" s="65">
        <f t="shared" si="28"/>
        <v>-0.467109096</v>
      </c>
      <c r="AN267" s="36">
        <f t="shared" si="29"/>
        <v>7660.702587</v>
      </c>
      <c r="AO267" s="35">
        <f t="shared" si="30"/>
        <v>-0.1227851898</v>
      </c>
      <c r="AP267" s="69">
        <f t="shared" si="31"/>
        <v>0.418</v>
      </c>
      <c r="AQ267" s="33">
        <v>18.2</v>
      </c>
      <c r="AR267" s="34">
        <f t="shared" si="32"/>
        <v>0.5</v>
      </c>
      <c r="AS267" s="65">
        <f t="shared" si="33"/>
        <v>0.01971161846</v>
      </c>
      <c r="AT267" s="42">
        <v>70.82</v>
      </c>
      <c r="AU267" s="34">
        <f t="shared" si="34"/>
        <v>0.246</v>
      </c>
      <c r="AV267" s="65">
        <f t="shared" si="35"/>
        <v>-0.6229747865</v>
      </c>
      <c r="AW267" s="36">
        <f t="shared" si="36"/>
        <v>6065.166663</v>
      </c>
      <c r="AX267" s="35">
        <f t="shared" si="37"/>
        <v>-0.3935111148</v>
      </c>
      <c r="AY267" s="69">
        <f t="shared" si="38"/>
        <v>0.325</v>
      </c>
      <c r="AZ267" s="33">
        <v>7.14</v>
      </c>
      <c r="BA267" s="34">
        <f t="shared" si="39"/>
        <v>0.754</v>
      </c>
      <c r="BB267" s="65">
        <f t="shared" si="40"/>
        <v>0.6372164687</v>
      </c>
      <c r="BC267" s="33">
        <v>54.26</v>
      </c>
      <c r="BD267" s="34">
        <f t="shared" si="41"/>
        <v>0.653</v>
      </c>
      <c r="BE267" s="65">
        <f t="shared" si="42"/>
        <v>0.4885347627</v>
      </c>
      <c r="BF267" s="36">
        <f t="shared" si="43"/>
        <v>4337.108988</v>
      </c>
      <c r="BG267" s="35">
        <f t="shared" si="44"/>
        <v>0.8486292423</v>
      </c>
      <c r="BH267" s="69">
        <f t="shared" si="45"/>
        <v>0.78</v>
      </c>
      <c r="BI267" s="33">
        <v>7.69</v>
      </c>
      <c r="BJ267" s="34">
        <f t="shared" si="46"/>
        <v>0.438</v>
      </c>
      <c r="BK267" s="65">
        <f t="shared" si="47"/>
        <v>-0.2062904177</v>
      </c>
      <c r="BL267" s="33">
        <v>63.67</v>
      </c>
      <c r="BM267" s="34">
        <f t="shared" si="48"/>
        <v>0.215</v>
      </c>
      <c r="BN267" s="65">
        <f t="shared" si="49"/>
        <v>-0.7184211405</v>
      </c>
      <c r="BO267" s="36">
        <f t="shared" si="50"/>
        <v>5013.333963</v>
      </c>
      <c r="BP267" s="35">
        <f t="shared" si="51"/>
        <v>-0.5121399825</v>
      </c>
      <c r="BQ267" s="69">
        <f t="shared" si="52"/>
        <v>0.291</v>
      </c>
      <c r="BR267" s="70">
        <f t="shared" si="53"/>
        <v>-0.1798070448</v>
      </c>
      <c r="BS267" s="71">
        <f t="shared" si="54"/>
        <v>0.455</v>
      </c>
      <c r="BT267" s="45"/>
    </row>
    <row r="268">
      <c r="A268" s="28">
        <v>2022.0</v>
      </c>
      <c r="B268" s="29" t="s">
        <v>187</v>
      </c>
      <c r="C268" s="29" t="s">
        <v>12</v>
      </c>
      <c r="D268" s="30">
        <f t="array" ref="D268">INDEX(
  TP!C:C,
  MATCH(
    1,
    (TP!A:A = A268) * (TP!B:B = C268),
    0
  )
)
</f>
        <v>50.52</v>
      </c>
      <c r="E268" s="64">
        <f t="shared" si="65"/>
        <v>2.619027843</v>
      </c>
      <c r="F268" s="32">
        <f t="shared" si="2"/>
        <v>0.749</v>
      </c>
      <c r="G268" s="33">
        <v>6.09</v>
      </c>
      <c r="H268" s="34">
        <f t="shared" si="3"/>
        <v>0.729</v>
      </c>
      <c r="I268" s="65">
        <f t="shared" si="4"/>
        <v>0.5404760649</v>
      </c>
      <c r="J268" s="66">
        <f t="shared" si="55"/>
        <v>6.200825764</v>
      </c>
      <c r="K268" s="34">
        <f t="shared" si="6"/>
        <v>0.759</v>
      </c>
      <c r="L268" s="65">
        <f t="shared" si="7"/>
        <v>0.6267740559</v>
      </c>
      <c r="M268" s="33">
        <v>67.69</v>
      </c>
      <c r="N268" s="34">
        <f t="shared" si="8"/>
        <v>0.638</v>
      </c>
      <c r="O268" s="65">
        <f t="shared" si="9"/>
        <v>0.3022896508</v>
      </c>
      <c r="P268" s="36">
        <f t="shared" si="10"/>
        <v>5653.161157</v>
      </c>
      <c r="Q268" s="65">
        <f t="shared" si="11"/>
        <v>0.765906232</v>
      </c>
      <c r="R268" s="40">
        <f t="shared" si="12"/>
        <v>0.797</v>
      </c>
      <c r="S268" s="33">
        <v>5.25</v>
      </c>
      <c r="T268" s="66">
        <f t="shared" si="13"/>
        <v>5.345539451</v>
      </c>
      <c r="U268" s="34">
        <f t="shared" si="14"/>
        <v>0.91</v>
      </c>
      <c r="V268" s="65">
        <f t="shared" si="15"/>
        <v>1.281173315</v>
      </c>
      <c r="W268" s="33">
        <v>64.29</v>
      </c>
      <c r="X268" s="34">
        <f t="shared" si="16"/>
        <v>0.732</v>
      </c>
      <c r="Y268" s="65">
        <f t="shared" si="17"/>
        <v>0.6439258229</v>
      </c>
      <c r="Z268" s="36">
        <f t="shared" si="18"/>
        <v>5743.447275</v>
      </c>
      <c r="AA268" s="35">
        <f t="shared" si="19"/>
        <v>1.240083482</v>
      </c>
      <c r="AB268" s="40">
        <f t="shared" si="20"/>
        <v>0.879</v>
      </c>
      <c r="AC268" s="33">
        <v>7.35</v>
      </c>
      <c r="AD268" s="40">
        <f t="shared" si="21"/>
        <v>0.794</v>
      </c>
      <c r="AE268" s="65">
        <f t="shared" si="22"/>
        <v>0.7537798044</v>
      </c>
      <c r="AF268" s="67">
        <f t="shared" si="23"/>
        <v>2.759769519</v>
      </c>
      <c r="AG268" s="68">
        <f t="shared" si="24"/>
        <v>0.927</v>
      </c>
      <c r="AH268" s="33">
        <v>15.0</v>
      </c>
      <c r="AI268" s="34">
        <f t="shared" si="25"/>
        <v>0.223</v>
      </c>
      <c r="AJ268" s="65">
        <f t="shared" si="26"/>
        <v>-0.668801292</v>
      </c>
      <c r="AK268" s="33">
        <v>88.75</v>
      </c>
      <c r="AL268" s="34">
        <f t="shared" si="27"/>
        <v>0.068</v>
      </c>
      <c r="AM268" s="65">
        <f t="shared" si="28"/>
        <v>-1.564672135</v>
      </c>
      <c r="AN268" s="36">
        <f t="shared" si="29"/>
        <v>6926.619603</v>
      </c>
      <c r="AO268" s="35">
        <f t="shared" si="30"/>
        <v>-0.904258632</v>
      </c>
      <c r="AP268" s="69">
        <f t="shared" si="31"/>
        <v>0.13</v>
      </c>
      <c r="AQ268" s="33">
        <v>20.84</v>
      </c>
      <c r="AR268" s="34">
        <f t="shared" si="32"/>
        <v>0.799</v>
      </c>
      <c r="AS268" s="65">
        <f t="shared" si="33"/>
        <v>0.803825745</v>
      </c>
      <c r="AT268" s="33">
        <v>68.82</v>
      </c>
      <c r="AU268" s="34">
        <f t="shared" si="34"/>
        <v>0.138</v>
      </c>
      <c r="AV268" s="65">
        <f t="shared" si="35"/>
        <v>-0.964536443</v>
      </c>
      <c r="AW268" s="36">
        <f t="shared" si="36"/>
        <v>6150.853515</v>
      </c>
      <c r="AX268" s="35">
        <f t="shared" si="37"/>
        <v>-0.2725866321</v>
      </c>
      <c r="AY268" s="69">
        <f t="shared" si="38"/>
        <v>0.376</v>
      </c>
      <c r="AZ268" s="33">
        <v>7.44</v>
      </c>
      <c r="BA268" s="34">
        <f t="shared" si="39"/>
        <v>0.788</v>
      </c>
      <c r="BB268" s="65">
        <f t="shared" si="40"/>
        <v>0.7953807634</v>
      </c>
      <c r="BC268" s="33">
        <v>47.06</v>
      </c>
      <c r="BD268" s="34">
        <f t="shared" si="41"/>
        <v>0.302</v>
      </c>
      <c r="BE268" s="65">
        <f t="shared" si="42"/>
        <v>-0.4962403584</v>
      </c>
      <c r="BF268" s="36">
        <f t="shared" si="43"/>
        <v>3826.526704</v>
      </c>
      <c r="BG268" s="35">
        <f t="shared" si="44"/>
        <v>0.1928339662</v>
      </c>
      <c r="BH268" s="69">
        <f t="shared" si="45"/>
        <v>0.545</v>
      </c>
      <c r="BI268" s="33">
        <v>10.25</v>
      </c>
      <c r="BJ268" s="34">
        <f t="shared" si="46"/>
        <v>0.89</v>
      </c>
      <c r="BK268" s="65">
        <f t="shared" si="47"/>
        <v>1.223738046</v>
      </c>
      <c r="BL268" s="33">
        <v>70.43</v>
      </c>
      <c r="BM268" s="34">
        <f t="shared" si="48"/>
        <v>0.624</v>
      </c>
      <c r="BN268" s="65">
        <f t="shared" si="49"/>
        <v>0.3081636644</v>
      </c>
      <c r="BO268" s="36">
        <f t="shared" si="50"/>
        <v>6207.839393</v>
      </c>
      <c r="BP268" s="35">
        <f t="shared" si="51"/>
        <v>0.843269622</v>
      </c>
      <c r="BQ268" s="69">
        <f t="shared" si="52"/>
        <v>0.794</v>
      </c>
      <c r="BR268" s="70">
        <f t="shared" si="53"/>
        <v>-0.1407416759</v>
      </c>
      <c r="BS268" s="71">
        <f t="shared" si="54"/>
        <v>0.46</v>
      </c>
    </row>
    <row r="269">
      <c r="A269" s="28">
        <v>2022.0</v>
      </c>
      <c r="B269" s="29" t="s">
        <v>265</v>
      </c>
      <c r="C269" s="29" t="s">
        <v>12</v>
      </c>
      <c r="D269" s="30">
        <f t="array" ref="D269">INDEX(
  TP!C:C,
  MATCH(
    1,
    (TP!A:A = A269) * (TP!B:B = C269),
    0
  )
)
</f>
        <v>50.52</v>
      </c>
      <c r="E269" s="64">
        <f t="shared" si="65"/>
        <v>2.538240532</v>
      </c>
      <c r="F269" s="32">
        <f t="shared" si="2"/>
        <v>0.729</v>
      </c>
      <c r="G269" s="33">
        <v>5.5</v>
      </c>
      <c r="H269" s="34">
        <f t="shared" si="3"/>
        <v>0.585</v>
      </c>
      <c r="I269" s="65">
        <f t="shared" si="4"/>
        <v>0.1140683815</v>
      </c>
      <c r="J269" s="66">
        <f t="shared" si="55"/>
        <v>5.600088949</v>
      </c>
      <c r="K269" s="34">
        <f t="shared" si="6"/>
        <v>0.629</v>
      </c>
      <c r="L269" s="65">
        <f t="shared" si="7"/>
        <v>0.209770799</v>
      </c>
      <c r="M269" s="33">
        <v>65.94</v>
      </c>
      <c r="N269" s="34">
        <f t="shared" si="8"/>
        <v>0.494</v>
      </c>
      <c r="O269" s="65">
        <f t="shared" si="9"/>
        <v>-0.003604254955</v>
      </c>
      <c r="P269" s="36">
        <f t="shared" si="10"/>
        <v>5264.008994</v>
      </c>
      <c r="Q269" s="65">
        <f t="shared" si="11"/>
        <v>0.2766448827</v>
      </c>
      <c r="R269" s="40">
        <f t="shared" si="12"/>
        <v>0.61</v>
      </c>
      <c r="S269" s="33">
        <v>5.98</v>
      </c>
      <c r="T269" s="66">
        <f t="shared" si="13"/>
        <v>6.088823985</v>
      </c>
      <c r="U269" s="34">
        <f t="shared" si="14"/>
        <v>0.96</v>
      </c>
      <c r="V269" s="65">
        <f t="shared" si="15"/>
        <v>1.92665432</v>
      </c>
      <c r="W269" s="33">
        <v>72.67</v>
      </c>
      <c r="X269" s="34">
        <f t="shared" si="16"/>
        <v>0.955</v>
      </c>
      <c r="Y269" s="65">
        <f t="shared" si="17"/>
        <v>1.605773047</v>
      </c>
      <c r="Z269" s="36">
        <f t="shared" si="18"/>
        <v>6881.269307</v>
      </c>
      <c r="AA269" s="35">
        <f t="shared" si="19"/>
        <v>2.281075978</v>
      </c>
      <c r="AB269" s="40">
        <f t="shared" si="20"/>
        <v>0.997</v>
      </c>
      <c r="AC269" s="33">
        <v>7.51</v>
      </c>
      <c r="AD269" s="40">
        <f t="shared" si="21"/>
        <v>0.819</v>
      </c>
      <c r="AE269" s="65">
        <f t="shared" si="22"/>
        <v>0.8819022956</v>
      </c>
      <c r="AF269" s="67">
        <f t="shared" si="23"/>
        <v>3.439623156</v>
      </c>
      <c r="AG269" s="68">
        <f t="shared" si="24"/>
        <v>0.972</v>
      </c>
      <c r="AH269" s="33">
        <v>14.51</v>
      </c>
      <c r="AI269" s="34">
        <f t="shared" si="25"/>
        <v>0.184</v>
      </c>
      <c r="AJ269" s="65">
        <f t="shared" si="26"/>
        <v>-0.76341348</v>
      </c>
      <c r="AK269" s="33">
        <v>92.31</v>
      </c>
      <c r="AL269" s="34">
        <f t="shared" si="27"/>
        <v>0.203</v>
      </c>
      <c r="AM269" s="65">
        <f t="shared" si="28"/>
        <v>-0.5114849601</v>
      </c>
      <c r="AN269" s="36">
        <f t="shared" si="29"/>
        <v>7123.642969</v>
      </c>
      <c r="AO269" s="35">
        <f t="shared" si="30"/>
        <v>-0.6945159575</v>
      </c>
      <c r="AP269" s="69">
        <f t="shared" si="31"/>
        <v>0.178</v>
      </c>
      <c r="AQ269" s="33">
        <v>20.25</v>
      </c>
      <c r="AR269" s="34">
        <f t="shared" si="32"/>
        <v>0.749</v>
      </c>
      <c r="AS269" s="65">
        <f t="shared" si="33"/>
        <v>0.6285881182</v>
      </c>
      <c r="AT269" s="33">
        <v>70.67</v>
      </c>
      <c r="AU269" s="34">
        <f t="shared" si="34"/>
        <v>0.24</v>
      </c>
      <c r="AV269" s="65">
        <f t="shared" si="35"/>
        <v>-0.6485919107</v>
      </c>
      <c r="AW269" s="36">
        <f t="shared" si="36"/>
        <v>6260.105833</v>
      </c>
      <c r="AX269" s="35">
        <f t="shared" si="37"/>
        <v>-0.1184056832</v>
      </c>
      <c r="AY269" s="69">
        <f t="shared" si="38"/>
        <v>0.438</v>
      </c>
      <c r="AZ269" s="33">
        <v>5.66</v>
      </c>
      <c r="BA269" s="34">
        <f t="shared" si="39"/>
        <v>0.472</v>
      </c>
      <c r="BB269" s="65">
        <f t="shared" si="40"/>
        <v>-0.1430607184</v>
      </c>
      <c r="BC269" s="33">
        <v>47.18</v>
      </c>
      <c r="BD269" s="34">
        <f t="shared" si="41"/>
        <v>0.308</v>
      </c>
      <c r="BE269" s="65">
        <f t="shared" si="42"/>
        <v>-0.4798274397</v>
      </c>
      <c r="BF269" s="36">
        <f t="shared" si="43"/>
        <v>3410.273497</v>
      </c>
      <c r="BG269" s="35">
        <f t="shared" si="44"/>
        <v>-0.3418044176</v>
      </c>
      <c r="BH269" s="69">
        <f t="shared" si="45"/>
        <v>0.364</v>
      </c>
      <c r="BI269" s="33">
        <v>8.89</v>
      </c>
      <c r="BJ269" s="34">
        <f t="shared" si="46"/>
        <v>0.675</v>
      </c>
      <c r="BK269" s="65">
        <f t="shared" si="47"/>
        <v>0.4640354247</v>
      </c>
      <c r="BL269" s="33">
        <v>68.16</v>
      </c>
      <c r="BM269" s="34">
        <f t="shared" si="48"/>
        <v>0.449</v>
      </c>
      <c r="BN269" s="65">
        <f t="shared" si="49"/>
        <v>-0.03656229822</v>
      </c>
      <c r="BO269" s="36">
        <f t="shared" si="50"/>
        <v>5687.944866</v>
      </c>
      <c r="BP269" s="35">
        <f t="shared" si="51"/>
        <v>0.2533434338</v>
      </c>
      <c r="BQ269" s="69">
        <f t="shared" si="52"/>
        <v>0.593</v>
      </c>
      <c r="BR269" s="70">
        <f t="shared" si="53"/>
        <v>-0.9013826245</v>
      </c>
      <c r="BS269" s="71">
        <f t="shared" si="54"/>
        <v>0.339</v>
      </c>
    </row>
    <row r="270">
      <c r="A270" s="28">
        <v>2022.0</v>
      </c>
      <c r="B270" s="29" t="s">
        <v>311</v>
      </c>
      <c r="C270" s="29" t="s">
        <v>12</v>
      </c>
      <c r="D270" s="30">
        <f t="array" ref="D270">INDEX(
  TP!C:C,
  MATCH(
    1,
    (TP!A:A = A270) * (TP!B:B = C270),
    0
  )
)
</f>
        <v>50.52</v>
      </c>
      <c r="E270" s="64">
        <f t="shared" si="65"/>
        <v>-0.149714969</v>
      </c>
      <c r="F270" s="32">
        <f t="shared" si="2"/>
        <v>0.466</v>
      </c>
      <c r="G270" s="33">
        <v>5.15</v>
      </c>
      <c r="H270" s="34">
        <f t="shared" si="3"/>
        <v>0.472</v>
      </c>
      <c r="I270" s="65">
        <f t="shared" si="4"/>
        <v>-0.138885329</v>
      </c>
      <c r="J270" s="66">
        <f t="shared" si="55"/>
        <v>5.243719652</v>
      </c>
      <c r="K270" s="34">
        <f t="shared" si="6"/>
        <v>0.53</v>
      </c>
      <c r="L270" s="65">
        <f t="shared" si="7"/>
        <v>-0.03760401442</v>
      </c>
      <c r="M270" s="33">
        <v>69.17</v>
      </c>
      <c r="N270" s="34">
        <f t="shared" si="8"/>
        <v>0.726</v>
      </c>
      <c r="O270" s="65">
        <f t="shared" si="9"/>
        <v>0.5609884969</v>
      </c>
      <c r="P270" s="36">
        <f t="shared" si="10"/>
        <v>5359.439747</v>
      </c>
      <c r="Q270" s="65">
        <f t="shared" si="11"/>
        <v>0.396625146</v>
      </c>
      <c r="R270" s="40">
        <f t="shared" si="12"/>
        <v>0.684</v>
      </c>
      <c r="S270" s="33">
        <v>4.51</v>
      </c>
      <c r="T270" s="66">
        <f t="shared" si="13"/>
        <v>4.592072938</v>
      </c>
      <c r="U270" s="34">
        <f t="shared" si="14"/>
        <v>0.78</v>
      </c>
      <c r="V270" s="65">
        <f t="shared" si="15"/>
        <v>0.6268501044</v>
      </c>
      <c r="W270" s="33">
        <v>56.19</v>
      </c>
      <c r="X270" s="34">
        <f t="shared" si="16"/>
        <v>0.373</v>
      </c>
      <c r="Y270" s="65">
        <f t="shared" si="17"/>
        <v>-0.2857833073</v>
      </c>
      <c r="Z270" s="36">
        <f t="shared" si="18"/>
        <v>4676.422402</v>
      </c>
      <c r="AA270" s="35">
        <f t="shared" si="19"/>
        <v>0.2638632527</v>
      </c>
      <c r="AB270" s="40">
        <f t="shared" si="20"/>
        <v>0.593</v>
      </c>
      <c r="AC270" s="33">
        <v>5.91</v>
      </c>
      <c r="AD270" s="40">
        <f t="shared" si="21"/>
        <v>0.364</v>
      </c>
      <c r="AE270" s="65">
        <f t="shared" si="22"/>
        <v>-0.3993226166</v>
      </c>
      <c r="AF270" s="67">
        <f t="shared" si="23"/>
        <v>0.2611657822</v>
      </c>
      <c r="AG270" s="68">
        <f t="shared" si="24"/>
        <v>0.545</v>
      </c>
      <c r="AH270" s="33">
        <v>18.8</v>
      </c>
      <c r="AI270" s="34">
        <f t="shared" si="25"/>
        <v>0.585</v>
      </c>
      <c r="AJ270" s="65">
        <f t="shared" si="26"/>
        <v>0.06492588033</v>
      </c>
      <c r="AK270" s="33">
        <v>95.66</v>
      </c>
      <c r="AL270" s="34">
        <f t="shared" si="27"/>
        <v>0.636</v>
      </c>
      <c r="AM270" s="65">
        <f t="shared" si="28"/>
        <v>0.4795760054</v>
      </c>
      <c r="AN270" s="36">
        <f t="shared" si="29"/>
        <v>8039.729572</v>
      </c>
      <c r="AO270" s="35">
        <f t="shared" si="30"/>
        <v>0.2807107758</v>
      </c>
      <c r="AP270" s="69">
        <f t="shared" si="31"/>
        <v>0.61</v>
      </c>
      <c r="AQ270" s="33">
        <v>16.91</v>
      </c>
      <c r="AR270" s="34">
        <f t="shared" si="32"/>
        <v>0.356</v>
      </c>
      <c r="AS270" s="65">
        <f t="shared" si="33"/>
        <v>-0.363435057</v>
      </c>
      <c r="AT270" s="42">
        <v>70.3</v>
      </c>
      <c r="AU270" s="34">
        <f t="shared" si="34"/>
        <v>0.212</v>
      </c>
      <c r="AV270" s="65">
        <f t="shared" si="35"/>
        <v>-0.7117808172</v>
      </c>
      <c r="AW270" s="36">
        <f t="shared" si="36"/>
        <v>5878.922457</v>
      </c>
      <c r="AX270" s="35">
        <f t="shared" si="37"/>
        <v>-0.6563458892</v>
      </c>
      <c r="AY270" s="69">
        <f t="shared" si="38"/>
        <v>0.234</v>
      </c>
      <c r="AZ270" s="33">
        <v>6.61</v>
      </c>
      <c r="BA270" s="34">
        <f t="shared" si="39"/>
        <v>0.672</v>
      </c>
      <c r="BB270" s="65">
        <f t="shared" si="40"/>
        <v>0.3577928814</v>
      </c>
      <c r="BC270" s="33">
        <v>46.1</v>
      </c>
      <c r="BD270" s="34">
        <f t="shared" si="41"/>
        <v>0.263</v>
      </c>
      <c r="BE270" s="65">
        <f t="shared" si="42"/>
        <v>-0.6275437078</v>
      </c>
      <c r="BF270" s="36">
        <f t="shared" si="43"/>
        <v>3566.544708</v>
      </c>
      <c r="BG270" s="35">
        <f t="shared" si="44"/>
        <v>-0.1410886367</v>
      </c>
      <c r="BH270" s="69">
        <f t="shared" si="45"/>
        <v>0.429</v>
      </c>
      <c r="BI270" s="33">
        <v>8.37</v>
      </c>
      <c r="BJ270" s="34">
        <f t="shared" si="46"/>
        <v>0.585</v>
      </c>
      <c r="BK270" s="65">
        <f t="shared" si="47"/>
        <v>0.173560893</v>
      </c>
      <c r="BL270" s="33">
        <v>68.21</v>
      </c>
      <c r="BM270" s="34">
        <f t="shared" si="48"/>
        <v>0.452</v>
      </c>
      <c r="BN270" s="65">
        <f t="shared" si="49"/>
        <v>-0.02896921535</v>
      </c>
      <c r="BO270" s="36">
        <f t="shared" si="50"/>
        <v>5557.954589</v>
      </c>
      <c r="BP270" s="35">
        <f t="shared" si="51"/>
        <v>0.1058429989</v>
      </c>
      <c r="BQ270" s="69">
        <f t="shared" si="52"/>
        <v>0.548</v>
      </c>
      <c r="BR270" s="70">
        <f t="shared" si="53"/>
        <v>-0.4108807512</v>
      </c>
      <c r="BS270" s="71">
        <f t="shared" si="54"/>
        <v>0.415</v>
      </c>
    </row>
    <row r="271">
      <c r="A271" s="28">
        <v>2023.0</v>
      </c>
      <c r="B271" s="29" t="s">
        <v>262</v>
      </c>
      <c r="C271" s="29" t="s">
        <v>12</v>
      </c>
      <c r="D271" s="30">
        <f t="array" ref="D271">INDEX(
  TP!C:C,
  MATCH(
    1,
    (TP!A:A = A271) * (TP!B:B = C271),
    0
  )
)
</f>
        <v>45.69</v>
      </c>
      <c r="E271" s="64">
        <f t="shared" si="65"/>
        <v>1.199701724</v>
      </c>
      <c r="F271" s="32">
        <f t="shared" si="2"/>
        <v>0.585</v>
      </c>
      <c r="G271" s="33">
        <v>5.36</v>
      </c>
      <c r="H271" s="34">
        <f t="shared" si="3"/>
        <v>0.554</v>
      </c>
      <c r="I271" s="65">
        <f t="shared" si="4"/>
        <v>0.01288689728</v>
      </c>
      <c r="J271" s="66">
        <f t="shared" si="55"/>
        <v>4.557521776</v>
      </c>
      <c r="K271" s="34">
        <f t="shared" si="6"/>
        <v>0.326</v>
      </c>
      <c r="L271" s="65">
        <f t="shared" si="7"/>
        <v>-0.5139303228</v>
      </c>
      <c r="M271" s="33">
        <v>67.71</v>
      </c>
      <c r="N271" s="34">
        <f t="shared" si="8"/>
        <v>0.641</v>
      </c>
      <c r="O271" s="65">
        <f t="shared" si="9"/>
        <v>0.3057855812</v>
      </c>
      <c r="P271" s="36">
        <f t="shared" si="10"/>
        <v>4912.834664</v>
      </c>
      <c r="Q271" s="65">
        <f t="shared" si="11"/>
        <v>-0.164868857</v>
      </c>
      <c r="R271" s="40">
        <f t="shared" si="12"/>
        <v>0.429</v>
      </c>
      <c r="S271" s="33">
        <v>5.11</v>
      </c>
      <c r="T271" s="66">
        <f t="shared" si="13"/>
        <v>4.344950798</v>
      </c>
      <c r="U271" s="34">
        <f t="shared" si="14"/>
        <v>0.706</v>
      </c>
      <c r="V271" s="65">
        <f t="shared" si="15"/>
        <v>1.157382437</v>
      </c>
      <c r="W271" s="33">
        <v>74.32</v>
      </c>
      <c r="X271" s="34">
        <f t="shared" si="16"/>
        <v>0.98</v>
      </c>
      <c r="Y271" s="65">
        <f t="shared" si="17"/>
        <v>1.79515824</v>
      </c>
      <c r="Z271" s="36">
        <f t="shared" si="18"/>
        <v>6022.886689</v>
      </c>
      <c r="AA271" s="35">
        <f t="shared" si="19"/>
        <v>1.495742385</v>
      </c>
      <c r="AB271" s="40">
        <f t="shared" si="20"/>
        <v>0.944</v>
      </c>
      <c r="AC271" s="33">
        <v>6.91</v>
      </c>
      <c r="AD271" s="40">
        <f t="shared" si="21"/>
        <v>0.672</v>
      </c>
      <c r="AE271" s="65">
        <f t="shared" si="22"/>
        <v>0.4014429536</v>
      </c>
      <c r="AF271" s="67">
        <f t="shared" si="23"/>
        <v>1.732316482</v>
      </c>
      <c r="AG271" s="68">
        <f t="shared" si="24"/>
        <v>0.836</v>
      </c>
      <c r="AH271" s="33">
        <v>14.6</v>
      </c>
      <c r="AI271" s="34">
        <f t="shared" si="25"/>
        <v>0.189</v>
      </c>
      <c r="AJ271" s="65">
        <f t="shared" si="26"/>
        <v>-0.7460357312</v>
      </c>
      <c r="AK271" s="33">
        <v>89.48</v>
      </c>
      <c r="AL271" s="34">
        <f t="shared" si="27"/>
        <v>0.088</v>
      </c>
      <c r="AM271" s="65">
        <f t="shared" si="28"/>
        <v>-1.348709597</v>
      </c>
      <c r="AN271" s="36">
        <f t="shared" si="29"/>
        <v>6919.82302</v>
      </c>
      <c r="AO271" s="35">
        <f t="shared" si="30"/>
        <v>-0.9114939837</v>
      </c>
      <c r="AP271" s="69">
        <f t="shared" si="31"/>
        <v>0.124</v>
      </c>
      <c r="AQ271" s="33">
        <v>18.03</v>
      </c>
      <c r="AR271" s="34">
        <f t="shared" si="32"/>
        <v>0.475</v>
      </c>
      <c r="AS271" s="65">
        <f t="shared" si="33"/>
        <v>-0.03078057908</v>
      </c>
      <c r="AT271" s="33">
        <v>68.11</v>
      </c>
      <c r="AU271" s="34">
        <f t="shared" si="34"/>
        <v>0.121</v>
      </c>
      <c r="AV271" s="65">
        <f t="shared" si="35"/>
        <v>-1.085790831</v>
      </c>
      <c r="AW271" s="36">
        <f t="shared" si="36"/>
        <v>5815.52062</v>
      </c>
      <c r="AX271" s="35">
        <f t="shared" si="37"/>
        <v>-0.7458209279</v>
      </c>
      <c r="AY271" s="69">
        <f t="shared" si="38"/>
        <v>0.203</v>
      </c>
      <c r="AZ271" s="33">
        <v>7.67</v>
      </c>
      <c r="BA271" s="34">
        <f t="shared" si="39"/>
        <v>0.822</v>
      </c>
      <c r="BB271" s="65">
        <f t="shared" si="40"/>
        <v>0.916640056</v>
      </c>
      <c r="BC271" s="33">
        <v>51.64</v>
      </c>
      <c r="BD271" s="34">
        <f t="shared" si="41"/>
        <v>0.545</v>
      </c>
      <c r="BE271" s="65">
        <f t="shared" si="42"/>
        <v>0.1301860381</v>
      </c>
      <c r="BF271" s="36">
        <f t="shared" si="43"/>
        <v>4251.862143</v>
      </c>
      <c r="BG271" s="35">
        <f t="shared" si="44"/>
        <v>0.7391376283</v>
      </c>
      <c r="BH271" s="69">
        <f t="shared" si="45"/>
        <v>0.749</v>
      </c>
      <c r="BI271" s="33">
        <v>9.18</v>
      </c>
      <c r="BJ271" s="34">
        <f t="shared" si="46"/>
        <v>0.72</v>
      </c>
      <c r="BK271" s="65">
        <f t="shared" si="47"/>
        <v>0.6260308365</v>
      </c>
      <c r="BL271" s="33">
        <v>68.69</v>
      </c>
      <c r="BM271" s="34">
        <f t="shared" si="48"/>
        <v>0.497</v>
      </c>
      <c r="BN271" s="65">
        <f t="shared" si="49"/>
        <v>0.04392438027</v>
      </c>
      <c r="BO271" s="36">
        <f t="shared" si="50"/>
        <v>5804.467888</v>
      </c>
      <c r="BP271" s="35">
        <f t="shared" si="51"/>
        <v>0.3855625256</v>
      </c>
      <c r="BQ271" s="69">
        <f t="shared" si="52"/>
        <v>0.627</v>
      </c>
      <c r="BR271" s="70">
        <f t="shared" si="53"/>
        <v>-0.5326147576</v>
      </c>
      <c r="BS271" s="71">
        <f t="shared" si="54"/>
        <v>0.384</v>
      </c>
    </row>
    <row r="272">
      <c r="A272" s="28">
        <v>2023.0</v>
      </c>
      <c r="B272" s="29" t="s">
        <v>219</v>
      </c>
      <c r="C272" s="29" t="s">
        <v>12</v>
      </c>
      <c r="D272" s="30">
        <f t="array" ref="D272">INDEX(
  TP!C:C,
  MATCH(
    1,
    (TP!A:A = A272) * (TP!B:B = C272),
    0
  )
)
</f>
        <v>45.69</v>
      </c>
      <c r="E272" s="64">
        <f t="shared" si="65"/>
        <v>0.8383146769</v>
      </c>
      <c r="F272" s="32">
        <f t="shared" si="2"/>
        <v>0.556</v>
      </c>
      <c r="G272" s="33">
        <v>4.96</v>
      </c>
      <c r="H272" s="34">
        <f t="shared" si="3"/>
        <v>0.418</v>
      </c>
      <c r="I272" s="65">
        <f t="shared" si="4"/>
        <v>-0.2762030576</v>
      </c>
      <c r="J272" s="66">
        <f t="shared" si="55"/>
        <v>4.217408211</v>
      </c>
      <c r="K272" s="34">
        <f t="shared" si="6"/>
        <v>0.232</v>
      </c>
      <c r="L272" s="65">
        <f t="shared" si="7"/>
        <v>-0.7500211717</v>
      </c>
      <c r="M272" s="33">
        <v>76.24</v>
      </c>
      <c r="N272" s="34">
        <f t="shared" si="8"/>
        <v>0.966</v>
      </c>
      <c r="O272" s="65">
        <f t="shared" si="9"/>
        <v>1.796799876</v>
      </c>
      <c r="P272" s="36">
        <f t="shared" si="10"/>
        <v>5328.06827</v>
      </c>
      <c r="Q272" s="65">
        <f t="shared" si="11"/>
        <v>0.3571833725</v>
      </c>
      <c r="R272" s="40">
        <f t="shared" si="12"/>
        <v>0.653</v>
      </c>
      <c r="S272" s="33">
        <v>6.48</v>
      </c>
      <c r="T272" s="66">
        <f t="shared" si="13"/>
        <v>5.509839759</v>
      </c>
      <c r="U272" s="34">
        <f t="shared" si="14"/>
        <v>0.924</v>
      </c>
      <c r="V272" s="65">
        <f t="shared" si="15"/>
        <v>2.368764598</v>
      </c>
      <c r="W272" s="33">
        <v>74.24</v>
      </c>
      <c r="X272" s="34">
        <f t="shared" si="16"/>
        <v>0.977</v>
      </c>
      <c r="Y272" s="65">
        <f t="shared" si="17"/>
        <v>1.785975927</v>
      </c>
      <c r="Z272" s="36">
        <f t="shared" si="18"/>
        <v>6724.101202</v>
      </c>
      <c r="AA272" s="35">
        <f t="shared" si="19"/>
        <v>2.137283</v>
      </c>
      <c r="AB272" s="40">
        <f t="shared" si="20"/>
        <v>0.994</v>
      </c>
      <c r="AC272" s="33">
        <v>6.08</v>
      </c>
      <c r="AD272" s="40">
        <f t="shared" si="21"/>
        <v>0.435</v>
      </c>
      <c r="AE272" s="65">
        <f t="shared" si="22"/>
        <v>-0.2631924696</v>
      </c>
      <c r="AF272" s="67">
        <f t="shared" si="23"/>
        <v>2.231273903</v>
      </c>
      <c r="AG272" s="68">
        <f t="shared" si="24"/>
        <v>0.876</v>
      </c>
      <c r="AH272" s="33">
        <v>15.56</v>
      </c>
      <c r="AI272" s="34">
        <f t="shared" si="25"/>
        <v>0.271</v>
      </c>
      <c r="AJ272" s="65">
        <f t="shared" si="26"/>
        <v>-0.5606730771</v>
      </c>
      <c r="AK272" s="33">
        <v>93.06</v>
      </c>
      <c r="AL272" s="34">
        <f t="shared" si="27"/>
        <v>0.277</v>
      </c>
      <c r="AM272" s="65">
        <f t="shared" si="28"/>
        <v>-0.2896056395</v>
      </c>
      <c r="AN272" s="36">
        <f t="shared" si="29"/>
        <v>7353.116727</v>
      </c>
      <c r="AO272" s="35">
        <f t="shared" si="30"/>
        <v>-0.4502279805</v>
      </c>
      <c r="AP272" s="69">
        <f t="shared" si="31"/>
        <v>0.266</v>
      </c>
      <c r="AQ272" s="33">
        <v>16.2</v>
      </c>
      <c r="AR272" s="34">
        <f t="shared" si="32"/>
        <v>0.282</v>
      </c>
      <c r="AS272" s="65">
        <f t="shared" si="33"/>
        <v>-0.574314235</v>
      </c>
      <c r="AT272" s="33">
        <v>69.7</v>
      </c>
      <c r="AU272" s="34">
        <f t="shared" si="34"/>
        <v>0.169</v>
      </c>
      <c r="AV272" s="65">
        <f t="shared" si="35"/>
        <v>-0.8142493141</v>
      </c>
      <c r="AW272" s="36">
        <f t="shared" si="36"/>
        <v>5747.033569</v>
      </c>
      <c r="AX272" s="35">
        <f t="shared" si="37"/>
        <v>-0.8424724101</v>
      </c>
      <c r="AY272" s="69">
        <f t="shared" si="38"/>
        <v>0.172</v>
      </c>
      <c r="AZ272" s="33">
        <v>7.41</v>
      </c>
      <c r="BA272" s="34">
        <f t="shared" si="39"/>
        <v>0.78</v>
      </c>
      <c r="BB272" s="65">
        <f t="shared" si="40"/>
        <v>0.7795643339</v>
      </c>
      <c r="BC272" s="33">
        <v>48.34</v>
      </c>
      <c r="BD272" s="34">
        <f t="shared" si="41"/>
        <v>0.367</v>
      </c>
      <c r="BE272" s="65">
        <f t="shared" si="42"/>
        <v>-0.3211692257</v>
      </c>
      <c r="BF272" s="36">
        <f t="shared" si="43"/>
        <v>3924.043813</v>
      </c>
      <c r="BG272" s="35">
        <f t="shared" si="44"/>
        <v>0.3180855884</v>
      </c>
      <c r="BH272" s="69">
        <f t="shared" si="45"/>
        <v>0.605</v>
      </c>
      <c r="BI272" s="33">
        <v>7.91</v>
      </c>
      <c r="BJ272" s="34">
        <f t="shared" si="46"/>
        <v>0.494</v>
      </c>
      <c r="BK272" s="65">
        <f t="shared" si="47"/>
        <v>-0.08339734658</v>
      </c>
      <c r="BL272" s="33">
        <v>63.98</v>
      </c>
      <c r="BM272" s="34">
        <f t="shared" si="48"/>
        <v>0.232</v>
      </c>
      <c r="BN272" s="65">
        <f t="shared" si="49"/>
        <v>-0.6713440267</v>
      </c>
      <c r="BO272" s="36">
        <f t="shared" si="50"/>
        <v>5095.994808</v>
      </c>
      <c r="BP272" s="35">
        <f t="shared" si="51"/>
        <v>-0.4183444242</v>
      </c>
      <c r="BQ272" s="69">
        <f t="shared" si="52"/>
        <v>0.316</v>
      </c>
      <c r="BR272" s="70">
        <f t="shared" si="53"/>
        <v>-1.392959226</v>
      </c>
      <c r="BS272" s="71">
        <f t="shared" si="54"/>
        <v>0.285</v>
      </c>
    </row>
    <row r="273">
      <c r="A273" s="28">
        <v>2023.0</v>
      </c>
      <c r="B273" s="29" t="s">
        <v>228</v>
      </c>
      <c r="C273" s="29" t="s">
        <v>12</v>
      </c>
      <c r="D273" s="30">
        <f t="array" ref="D273">INDEX(
  TP!C:C,
  MATCH(
    1,
    (TP!A:A = A273) * (TP!B:B = C273),
    0
  )
)
</f>
        <v>45.69</v>
      </c>
      <c r="E273" s="64">
        <f t="shared" si="65"/>
        <v>-2.023476255</v>
      </c>
      <c r="F273" s="32">
        <f t="shared" si="2"/>
        <v>0.302</v>
      </c>
      <c r="G273" s="33">
        <v>5.28</v>
      </c>
      <c r="H273" s="34">
        <f t="shared" si="3"/>
        <v>0.537</v>
      </c>
      <c r="I273" s="65">
        <f t="shared" si="4"/>
        <v>-0.04493109369</v>
      </c>
      <c r="J273" s="66">
        <f t="shared" si="55"/>
        <v>4.489499063</v>
      </c>
      <c r="K273" s="34">
        <f t="shared" si="6"/>
        <v>0.297</v>
      </c>
      <c r="L273" s="65">
        <f t="shared" si="7"/>
        <v>-0.5611484926</v>
      </c>
      <c r="M273" s="33">
        <v>67.03</v>
      </c>
      <c r="N273" s="34">
        <f t="shared" si="8"/>
        <v>0.59</v>
      </c>
      <c r="O273" s="65">
        <f t="shared" si="9"/>
        <v>0.1869239492</v>
      </c>
      <c r="P273" s="36">
        <f t="shared" si="10"/>
        <v>4828.574624</v>
      </c>
      <c r="Q273" s="65">
        <f t="shared" si="11"/>
        <v>-0.2708047473</v>
      </c>
      <c r="R273" s="40">
        <f t="shared" si="12"/>
        <v>0.373</v>
      </c>
      <c r="S273" s="33">
        <v>5.63</v>
      </c>
      <c r="T273" s="66">
        <f t="shared" si="13"/>
        <v>4.787098433</v>
      </c>
      <c r="U273" s="34">
        <f t="shared" si="14"/>
        <v>0.836</v>
      </c>
      <c r="V273" s="65">
        <f t="shared" si="15"/>
        <v>1.617177126</v>
      </c>
      <c r="W273" s="33">
        <v>69.07</v>
      </c>
      <c r="X273" s="34">
        <f t="shared" si="16"/>
        <v>0.89</v>
      </c>
      <c r="Y273" s="65">
        <f t="shared" si="17"/>
        <v>1.192568989</v>
      </c>
      <c r="Z273" s="36">
        <f t="shared" si="18"/>
        <v>5862.842249</v>
      </c>
      <c r="AA273" s="35">
        <f t="shared" si="19"/>
        <v>1.349317852</v>
      </c>
      <c r="AB273" s="40">
        <f t="shared" si="20"/>
        <v>0.904</v>
      </c>
      <c r="AC273" s="33">
        <v>6.02</v>
      </c>
      <c r="AD273" s="40">
        <f t="shared" si="21"/>
        <v>0.415</v>
      </c>
      <c r="AE273" s="65">
        <f t="shared" si="22"/>
        <v>-0.3112384038</v>
      </c>
      <c r="AF273" s="67">
        <f t="shared" si="23"/>
        <v>0.7672747005</v>
      </c>
      <c r="AG273" s="68">
        <f t="shared" si="24"/>
        <v>0.647</v>
      </c>
      <c r="AH273" s="33">
        <v>12.24</v>
      </c>
      <c r="AI273" s="34">
        <f t="shared" si="25"/>
        <v>0.082</v>
      </c>
      <c r="AJ273" s="65">
        <f t="shared" si="26"/>
        <v>-1.201718922</v>
      </c>
      <c r="AK273" s="33">
        <v>92.89</v>
      </c>
      <c r="AL273" s="34">
        <f t="shared" si="27"/>
        <v>0.263</v>
      </c>
      <c r="AM273" s="65">
        <f t="shared" si="28"/>
        <v>-0.3398982855</v>
      </c>
      <c r="AN273" s="36">
        <f t="shared" si="29"/>
        <v>6754.631672</v>
      </c>
      <c r="AO273" s="35">
        <f t="shared" si="30"/>
        <v>-1.087349649</v>
      </c>
      <c r="AP273" s="69">
        <f t="shared" si="31"/>
        <v>0.107</v>
      </c>
      <c r="AQ273" s="33">
        <v>18.34</v>
      </c>
      <c r="AR273" s="34">
        <f t="shared" si="32"/>
        <v>0.523</v>
      </c>
      <c r="AS273" s="65">
        <f t="shared" si="33"/>
        <v>0.0612934282</v>
      </c>
      <c r="AT273" s="33">
        <v>63.29</v>
      </c>
      <c r="AU273" s="34">
        <f t="shared" si="34"/>
        <v>0.054</v>
      </c>
      <c r="AV273" s="65">
        <f t="shared" si="35"/>
        <v>-1.908954423</v>
      </c>
      <c r="AW273" s="36">
        <f t="shared" si="36"/>
        <v>5433.609179</v>
      </c>
      <c r="AX273" s="35">
        <f t="shared" si="37"/>
        <v>-1.284788608</v>
      </c>
      <c r="AY273" s="69">
        <f t="shared" si="38"/>
        <v>0.09</v>
      </c>
      <c r="AZ273" s="33">
        <v>6.79</v>
      </c>
      <c r="BA273" s="34">
        <f t="shared" si="39"/>
        <v>0.718</v>
      </c>
      <c r="BB273" s="65">
        <f t="shared" si="40"/>
        <v>0.4526914583</v>
      </c>
      <c r="BC273" s="33">
        <v>43.59</v>
      </c>
      <c r="BD273" s="34">
        <f t="shared" si="41"/>
        <v>0.15</v>
      </c>
      <c r="BE273" s="65">
        <f t="shared" si="42"/>
        <v>-0.970847257</v>
      </c>
      <c r="BF273" s="36">
        <f t="shared" si="43"/>
        <v>3411.204255</v>
      </c>
      <c r="BG273" s="35">
        <f t="shared" si="44"/>
        <v>-0.3406089465</v>
      </c>
      <c r="BH273" s="69">
        <f t="shared" si="45"/>
        <v>0.367</v>
      </c>
      <c r="BI273" s="33">
        <v>7.72</v>
      </c>
      <c r="BJ273" s="34">
        <f t="shared" si="46"/>
        <v>0.455</v>
      </c>
      <c r="BK273" s="65">
        <f t="shared" si="47"/>
        <v>-0.1895322716</v>
      </c>
      <c r="BL273" s="33">
        <v>68.42</v>
      </c>
      <c r="BM273" s="34">
        <f t="shared" si="48"/>
        <v>0.472</v>
      </c>
      <c r="BN273" s="65">
        <f t="shared" si="49"/>
        <v>0.002921732735</v>
      </c>
      <c r="BO273" s="36">
        <f t="shared" si="50"/>
        <v>5395.93276</v>
      </c>
      <c r="BP273" s="35">
        <f t="shared" si="51"/>
        <v>-0.07800375229</v>
      </c>
      <c r="BQ273" s="69">
        <f t="shared" si="52"/>
        <v>0.48</v>
      </c>
      <c r="BR273" s="70">
        <f t="shared" si="53"/>
        <v>-2.790750955</v>
      </c>
      <c r="BS273" s="71">
        <f t="shared" si="54"/>
        <v>0.164</v>
      </c>
    </row>
    <row r="274">
      <c r="A274" s="28">
        <v>2023.0</v>
      </c>
      <c r="B274" s="29" t="s">
        <v>312</v>
      </c>
      <c r="C274" s="29" t="s">
        <v>12</v>
      </c>
      <c r="D274" s="30">
        <f t="array" ref="D274">INDEX(
  TP!C:C,
  MATCH(
    1,
    (TP!A:A = A274) * (TP!B:B = C274),
    0
  )
)
</f>
        <v>45.69</v>
      </c>
      <c r="E274" s="64">
        <f t="shared" si="65"/>
        <v>-2.751653587</v>
      </c>
      <c r="F274" s="32">
        <f t="shared" si="2"/>
        <v>0.229</v>
      </c>
      <c r="G274" s="33">
        <v>6.92</v>
      </c>
      <c r="H274" s="34">
        <f t="shared" si="3"/>
        <v>0.873</v>
      </c>
      <c r="I274" s="65">
        <f t="shared" si="4"/>
        <v>1.140337721</v>
      </c>
      <c r="J274" s="66">
        <f t="shared" si="55"/>
        <v>5.883964681</v>
      </c>
      <c r="K274" s="34">
        <f t="shared" si="6"/>
        <v>0.7</v>
      </c>
      <c r="L274" s="65">
        <f t="shared" si="7"/>
        <v>0.4068239878</v>
      </c>
      <c r="M274" s="33">
        <v>64.25</v>
      </c>
      <c r="N274" s="34">
        <f t="shared" si="8"/>
        <v>0.379</v>
      </c>
      <c r="O274" s="65">
        <f t="shared" si="9"/>
        <v>-0.2990103697</v>
      </c>
      <c r="P274" s="36">
        <f t="shared" si="10"/>
        <v>5243.555287</v>
      </c>
      <c r="Q274" s="65">
        <f t="shared" si="11"/>
        <v>0.25092947</v>
      </c>
      <c r="R274" s="40">
        <f t="shared" si="12"/>
        <v>0.605</v>
      </c>
      <c r="S274" s="33">
        <v>3.6</v>
      </c>
      <c r="T274" s="66">
        <f t="shared" si="13"/>
        <v>3.061022089</v>
      </c>
      <c r="U274" s="34">
        <f t="shared" si="14"/>
        <v>0.266</v>
      </c>
      <c r="V274" s="65">
        <f t="shared" si="15"/>
        <v>-0.1777906006</v>
      </c>
      <c r="W274" s="33">
        <v>53.76</v>
      </c>
      <c r="X274" s="34">
        <f t="shared" si="16"/>
        <v>0.291</v>
      </c>
      <c r="Y274" s="65">
        <f t="shared" si="17"/>
        <v>-0.5646960464</v>
      </c>
      <c r="Z274" s="36">
        <f t="shared" si="18"/>
        <v>3642.651531</v>
      </c>
      <c r="AA274" s="35">
        <f t="shared" si="19"/>
        <v>-0.6819329165</v>
      </c>
      <c r="AB274" s="40">
        <f t="shared" si="20"/>
        <v>0.26</v>
      </c>
      <c r="AC274" s="33">
        <v>3.98</v>
      </c>
      <c r="AD274" s="40">
        <f t="shared" si="21"/>
        <v>0.008</v>
      </c>
      <c r="AE274" s="65">
        <f t="shared" si="22"/>
        <v>-1.944800167</v>
      </c>
      <c r="AF274" s="67">
        <f t="shared" si="23"/>
        <v>-2.375803613</v>
      </c>
      <c r="AG274" s="68">
        <f t="shared" si="24"/>
        <v>0.119</v>
      </c>
      <c r="AH274" s="33">
        <v>16.4</v>
      </c>
      <c r="AI274" s="34">
        <f t="shared" si="25"/>
        <v>0.364</v>
      </c>
      <c r="AJ274" s="65">
        <f t="shared" si="26"/>
        <v>-0.3984807548</v>
      </c>
      <c r="AK274" s="33">
        <v>92.69</v>
      </c>
      <c r="AL274" s="34">
        <f t="shared" si="27"/>
        <v>0.234</v>
      </c>
      <c r="AM274" s="65">
        <f t="shared" si="28"/>
        <v>-0.3990661043</v>
      </c>
      <c r="AN274" s="36">
        <f t="shared" si="29"/>
        <v>7452.982548</v>
      </c>
      <c r="AO274" s="35">
        <f t="shared" si="30"/>
        <v>-0.3439150855</v>
      </c>
      <c r="AP274" s="69">
        <f t="shared" si="31"/>
        <v>0.314</v>
      </c>
      <c r="AQ274" s="33">
        <v>16.51</v>
      </c>
      <c r="AR274" s="34">
        <f t="shared" si="32"/>
        <v>0.316</v>
      </c>
      <c r="AS274" s="65">
        <f t="shared" si="33"/>
        <v>-0.4822402277</v>
      </c>
      <c r="AT274" s="42">
        <v>76.11</v>
      </c>
      <c r="AU274" s="34">
        <f t="shared" si="34"/>
        <v>0.599</v>
      </c>
      <c r="AV274" s="65">
        <f t="shared" si="35"/>
        <v>0.2804557951</v>
      </c>
      <c r="AW274" s="36">
        <f t="shared" si="36"/>
        <v>6314.966093</v>
      </c>
      <c r="AX274" s="35">
        <f t="shared" si="37"/>
        <v>-0.04098483725</v>
      </c>
      <c r="AY274" s="69">
        <f t="shared" si="38"/>
        <v>0.472</v>
      </c>
      <c r="AZ274" s="33">
        <v>5.03</v>
      </c>
      <c r="BA274" s="34">
        <f t="shared" si="39"/>
        <v>0.345</v>
      </c>
      <c r="BB274" s="65">
        <f t="shared" si="40"/>
        <v>-0.4752057372</v>
      </c>
      <c r="BC274" s="33">
        <v>51.54</v>
      </c>
      <c r="BD274" s="34">
        <f t="shared" si="41"/>
        <v>0.542</v>
      </c>
      <c r="BE274" s="65">
        <f t="shared" si="42"/>
        <v>0.1165086059</v>
      </c>
      <c r="BF274" s="36">
        <f t="shared" si="43"/>
        <v>3530.180548</v>
      </c>
      <c r="BG274" s="35">
        <f t="shared" si="44"/>
        <v>-0.1877950055</v>
      </c>
      <c r="BH274" s="69">
        <f t="shared" si="45"/>
        <v>0.415</v>
      </c>
      <c r="BI274" s="33">
        <v>7.66</v>
      </c>
      <c r="BJ274" s="34">
        <f t="shared" si="46"/>
        <v>0.435</v>
      </c>
      <c r="BK274" s="65">
        <f t="shared" si="47"/>
        <v>-0.2230485637</v>
      </c>
      <c r="BL274" s="33">
        <v>71.72</v>
      </c>
      <c r="BM274" s="34">
        <f t="shared" si="48"/>
        <v>0.692</v>
      </c>
      <c r="BN274" s="65">
        <f t="shared" si="49"/>
        <v>0.5040652026</v>
      </c>
      <c r="BO274" s="36">
        <f t="shared" si="50"/>
        <v>5638.153467</v>
      </c>
      <c r="BP274" s="35">
        <f t="shared" si="51"/>
        <v>0.1968449544</v>
      </c>
      <c r="BQ274" s="69">
        <f t="shared" si="52"/>
        <v>0.573</v>
      </c>
      <c r="BR274" s="70">
        <f t="shared" si="53"/>
        <v>-0.3758499739</v>
      </c>
      <c r="BS274" s="71">
        <f t="shared" si="54"/>
        <v>0.427</v>
      </c>
      <c r="BT274" s="45"/>
    </row>
    <row r="275">
      <c r="A275" s="28">
        <v>2024.0</v>
      </c>
      <c r="B275" s="29" t="s">
        <v>228</v>
      </c>
      <c r="C275" s="29" t="s">
        <v>12</v>
      </c>
      <c r="D275" s="30">
        <f t="array" ref="D275">INDEX(
  TP!C:C,
  MATCH(
    1,
    (TP!A:A = A275) * (TP!B:B = C275),
    0
  )
)
</f>
        <v>45.69</v>
      </c>
      <c r="E275" s="64">
        <f t="shared" si="65"/>
        <v>1.29816762</v>
      </c>
      <c r="F275" s="32">
        <f t="shared" si="2"/>
        <v>0.59</v>
      </c>
      <c r="G275" s="33">
        <v>5.29</v>
      </c>
      <c r="H275" s="34">
        <f t="shared" si="3"/>
        <v>0.54</v>
      </c>
      <c r="I275" s="65">
        <f t="shared" si="4"/>
        <v>-0.03770384482</v>
      </c>
      <c r="J275" s="66">
        <f t="shared" si="55"/>
        <v>4.498001902</v>
      </c>
      <c r="K275" s="34">
        <f t="shared" si="6"/>
        <v>0.3</v>
      </c>
      <c r="L275" s="65">
        <f t="shared" si="7"/>
        <v>-0.5552462214</v>
      </c>
      <c r="M275" s="33">
        <v>66.67</v>
      </c>
      <c r="N275" s="34">
        <f t="shared" si="8"/>
        <v>0.54</v>
      </c>
      <c r="O275" s="65">
        <f t="shared" si="9"/>
        <v>0.1239972029</v>
      </c>
      <c r="P275" s="36">
        <f t="shared" si="10"/>
        <v>4807.006836</v>
      </c>
      <c r="Q275" s="65">
        <f t="shared" si="11"/>
        <v>-0.2979208368</v>
      </c>
      <c r="R275" s="40">
        <f t="shared" si="12"/>
        <v>0.362</v>
      </c>
      <c r="S275" s="33">
        <v>6.28</v>
      </c>
      <c r="T275" s="66">
        <f t="shared" si="13"/>
        <v>5.339782977</v>
      </c>
      <c r="U275" s="34">
        <f t="shared" si="14"/>
        <v>0.907</v>
      </c>
      <c r="V275" s="65">
        <f t="shared" si="15"/>
        <v>2.191920487</v>
      </c>
      <c r="W275" s="33">
        <v>69.86</v>
      </c>
      <c r="X275" s="34">
        <f t="shared" si="16"/>
        <v>0.918</v>
      </c>
      <c r="Y275" s="65">
        <f t="shared" si="17"/>
        <v>1.283244324</v>
      </c>
      <c r="Z275" s="36">
        <f t="shared" si="18"/>
        <v>6237.986415</v>
      </c>
      <c r="AA275" s="35">
        <f t="shared" si="19"/>
        <v>1.692536958</v>
      </c>
      <c r="AB275" s="40">
        <f t="shared" si="20"/>
        <v>0.96</v>
      </c>
      <c r="AC275" s="33">
        <v>6.17</v>
      </c>
      <c r="AD275" s="40">
        <f t="shared" si="21"/>
        <v>0.458</v>
      </c>
      <c r="AE275" s="65">
        <f t="shared" si="22"/>
        <v>-0.1911235683</v>
      </c>
      <c r="AF275" s="67">
        <f t="shared" si="23"/>
        <v>1.203492553</v>
      </c>
      <c r="AG275" s="68">
        <f t="shared" si="24"/>
        <v>0.737</v>
      </c>
      <c r="AH275" s="33">
        <v>19.26</v>
      </c>
      <c r="AI275" s="34">
        <f t="shared" si="25"/>
        <v>0.621</v>
      </c>
      <c r="AJ275" s="65">
        <f t="shared" si="26"/>
        <v>0.1537454854</v>
      </c>
      <c r="AK275" s="33">
        <v>96.43</v>
      </c>
      <c r="AL275" s="34">
        <f t="shared" si="27"/>
        <v>0.78</v>
      </c>
      <c r="AM275" s="65">
        <f t="shared" si="28"/>
        <v>0.7073721079</v>
      </c>
      <c r="AN275" s="36">
        <f t="shared" si="29"/>
        <v>8166.785373</v>
      </c>
      <c r="AO275" s="35">
        <f t="shared" si="30"/>
        <v>0.4159689631</v>
      </c>
      <c r="AP275" s="69">
        <f t="shared" si="31"/>
        <v>0.661</v>
      </c>
      <c r="AQ275" s="33">
        <v>17.49</v>
      </c>
      <c r="AR275" s="34">
        <f t="shared" si="32"/>
        <v>0.421</v>
      </c>
      <c r="AS275" s="65">
        <f t="shared" si="33"/>
        <v>-0.1911675595</v>
      </c>
      <c r="AT275" s="42">
        <v>68.8</v>
      </c>
      <c r="AU275" s="34">
        <f t="shared" si="34"/>
        <v>0.136</v>
      </c>
      <c r="AV275" s="65">
        <f t="shared" si="35"/>
        <v>-0.9679520596</v>
      </c>
      <c r="AW275" s="36">
        <f t="shared" si="36"/>
        <v>5817.034427</v>
      </c>
      <c r="AX275" s="35">
        <f t="shared" si="37"/>
        <v>-0.7436845869</v>
      </c>
      <c r="AY275" s="69">
        <f t="shared" si="38"/>
        <v>0.209</v>
      </c>
      <c r="AZ275" s="33">
        <v>7.35</v>
      </c>
      <c r="BA275" s="34">
        <f t="shared" si="39"/>
        <v>0.771</v>
      </c>
      <c r="BB275" s="65">
        <f t="shared" si="40"/>
        <v>0.747931475</v>
      </c>
      <c r="BC275" s="33">
        <v>50.29</v>
      </c>
      <c r="BD275" s="34">
        <f t="shared" si="41"/>
        <v>0.466</v>
      </c>
      <c r="BE275" s="65">
        <f t="shared" si="42"/>
        <v>-0.05445929709</v>
      </c>
      <c r="BF275" s="36">
        <f t="shared" si="43"/>
        <v>4068.610462</v>
      </c>
      <c r="BG275" s="35">
        <f t="shared" si="44"/>
        <v>0.5037679522</v>
      </c>
      <c r="BH275" s="69">
        <f t="shared" si="45"/>
        <v>0.678</v>
      </c>
      <c r="BI275" s="33">
        <v>7.95</v>
      </c>
      <c r="BJ275" s="34">
        <f t="shared" si="46"/>
        <v>0.506</v>
      </c>
      <c r="BK275" s="65">
        <f t="shared" si="47"/>
        <v>-0.06105315184</v>
      </c>
      <c r="BL275" s="33">
        <v>67.57</v>
      </c>
      <c r="BM275" s="34">
        <f t="shared" si="48"/>
        <v>0.421</v>
      </c>
      <c r="BN275" s="65">
        <f t="shared" si="49"/>
        <v>-0.1261606762</v>
      </c>
      <c r="BO275" s="36">
        <f t="shared" si="50"/>
        <v>5392.959729</v>
      </c>
      <c r="BP275" s="35">
        <f t="shared" si="51"/>
        <v>-0.0813772615</v>
      </c>
      <c r="BQ275" s="69">
        <f t="shared" si="52"/>
        <v>0.472</v>
      </c>
      <c r="BR275" s="70">
        <f t="shared" si="53"/>
        <v>0.09467506697</v>
      </c>
      <c r="BS275" s="71">
        <f t="shared" si="54"/>
        <v>0.489</v>
      </c>
      <c r="BT275" s="45"/>
    </row>
    <row r="276">
      <c r="A276" s="28">
        <v>2024.0</v>
      </c>
      <c r="B276" s="29" t="s">
        <v>313</v>
      </c>
      <c r="C276" s="29" t="s">
        <v>12</v>
      </c>
      <c r="D276" s="30">
        <f t="array" ref="D276">INDEX(
  TP!C:C,
  MATCH(
    1,
    (TP!A:A = A276) * (TP!B:B = C276),
    0
  )
)
</f>
        <v>45.69</v>
      </c>
      <c r="E276" s="64">
        <f t="shared" si="65"/>
        <v>-1.070042216</v>
      </c>
      <c r="F276" s="32">
        <f t="shared" si="2"/>
        <v>0.387</v>
      </c>
      <c r="G276" s="33">
        <v>5.46</v>
      </c>
      <c r="H276" s="34">
        <f t="shared" si="3"/>
        <v>0.573</v>
      </c>
      <c r="I276" s="65">
        <f t="shared" si="4"/>
        <v>0.085159386</v>
      </c>
      <c r="J276" s="66">
        <f t="shared" si="55"/>
        <v>4.642550168</v>
      </c>
      <c r="K276" s="34">
        <f t="shared" si="6"/>
        <v>0.354</v>
      </c>
      <c r="L276" s="65">
        <f t="shared" si="7"/>
        <v>-0.4549076106</v>
      </c>
      <c r="M276" s="33">
        <v>65.7</v>
      </c>
      <c r="N276" s="34">
        <f t="shared" si="8"/>
        <v>0.469</v>
      </c>
      <c r="O276" s="65">
        <f t="shared" si="9"/>
        <v>-0.04555541918</v>
      </c>
      <c r="P276" s="36">
        <f t="shared" si="10"/>
        <v>4809.196163</v>
      </c>
      <c r="Q276" s="65">
        <f t="shared" si="11"/>
        <v>-0.2951683076</v>
      </c>
      <c r="R276" s="40">
        <f t="shared" si="12"/>
        <v>0.364</v>
      </c>
      <c r="S276" s="33">
        <v>3.18</v>
      </c>
      <c r="T276" s="66">
        <f t="shared" si="13"/>
        <v>2.703902845</v>
      </c>
      <c r="U276" s="34">
        <f t="shared" si="14"/>
        <v>0.181</v>
      </c>
      <c r="V276" s="65">
        <f t="shared" si="15"/>
        <v>-0.5491632337</v>
      </c>
      <c r="W276" s="33">
        <v>65.0</v>
      </c>
      <c r="X276" s="34">
        <f t="shared" si="16"/>
        <v>0.763</v>
      </c>
      <c r="Y276" s="65">
        <f t="shared" si="17"/>
        <v>0.7254188454</v>
      </c>
      <c r="Z276" s="36">
        <f t="shared" si="18"/>
        <v>4114.972284</v>
      </c>
      <c r="AA276" s="35">
        <f t="shared" si="19"/>
        <v>-0.2498070257</v>
      </c>
      <c r="AB276" s="40">
        <f t="shared" si="20"/>
        <v>0.398</v>
      </c>
      <c r="AC276" s="33">
        <v>5.31</v>
      </c>
      <c r="AD276" s="40">
        <f t="shared" si="21"/>
        <v>0.181</v>
      </c>
      <c r="AE276" s="65">
        <f t="shared" si="22"/>
        <v>-0.8797819586</v>
      </c>
      <c r="AF276" s="67">
        <f t="shared" si="23"/>
        <v>-1.424757292</v>
      </c>
      <c r="AG276" s="68">
        <f t="shared" si="24"/>
        <v>0.22</v>
      </c>
      <c r="AH276" s="33">
        <v>15.66</v>
      </c>
      <c r="AI276" s="34">
        <f t="shared" si="25"/>
        <v>0.277</v>
      </c>
      <c r="AJ276" s="65">
        <f t="shared" si="26"/>
        <v>-0.5413644673</v>
      </c>
      <c r="AK276" s="33">
        <v>87.83</v>
      </c>
      <c r="AL276" s="34">
        <f t="shared" si="27"/>
        <v>0.056</v>
      </c>
      <c r="AM276" s="65">
        <f t="shared" si="28"/>
        <v>-1.836844102</v>
      </c>
      <c r="AN276" s="36">
        <f t="shared" si="29"/>
        <v>6954.754123</v>
      </c>
      <c r="AO276" s="35">
        <f t="shared" si="30"/>
        <v>-0.8743078214</v>
      </c>
      <c r="AP276" s="69">
        <f t="shared" si="31"/>
        <v>0.136</v>
      </c>
      <c r="AQ276" s="33">
        <v>22.01</v>
      </c>
      <c r="AR276" s="34">
        <f t="shared" si="32"/>
        <v>0.887</v>
      </c>
      <c r="AS276" s="65">
        <f t="shared" si="33"/>
        <v>1.151330869</v>
      </c>
      <c r="AT276" s="42">
        <v>64.94</v>
      </c>
      <c r="AU276" s="34">
        <f t="shared" si="34"/>
        <v>0.073</v>
      </c>
      <c r="AV276" s="65">
        <f t="shared" si="35"/>
        <v>-1.627166057</v>
      </c>
      <c r="AW276" s="36">
        <f t="shared" si="36"/>
        <v>5902.296337</v>
      </c>
      <c r="AX276" s="35">
        <f t="shared" si="37"/>
        <v>-0.6233597974</v>
      </c>
      <c r="AY276" s="69">
        <f t="shared" si="38"/>
        <v>0.254</v>
      </c>
      <c r="AZ276" s="33">
        <v>9.5</v>
      </c>
      <c r="BA276" s="34">
        <f t="shared" si="39"/>
        <v>0.952</v>
      </c>
      <c r="BB276" s="65">
        <f t="shared" si="40"/>
        <v>1.881442254</v>
      </c>
      <c r="BC276" s="33">
        <v>47.83</v>
      </c>
      <c r="BD276" s="34">
        <f t="shared" si="41"/>
        <v>0.345</v>
      </c>
      <c r="BE276" s="65">
        <f t="shared" si="42"/>
        <v>-0.3909241301</v>
      </c>
      <c r="BF276" s="36">
        <f t="shared" si="43"/>
        <v>4287.339716</v>
      </c>
      <c r="BG276" s="35">
        <f t="shared" si="44"/>
        <v>0.7847052596</v>
      </c>
      <c r="BH276" s="69">
        <f t="shared" si="45"/>
        <v>0.76</v>
      </c>
      <c r="BI276" s="33">
        <v>10.99</v>
      </c>
      <c r="BJ276" s="34">
        <f t="shared" si="46"/>
        <v>0.955</v>
      </c>
      <c r="BK276" s="65">
        <f t="shared" si="47"/>
        <v>1.637105649</v>
      </c>
      <c r="BL276" s="33">
        <v>70.81</v>
      </c>
      <c r="BM276" s="34">
        <f t="shared" si="48"/>
        <v>0.647</v>
      </c>
      <c r="BN276" s="65">
        <f t="shared" si="49"/>
        <v>0.3658710942</v>
      </c>
      <c r="BO276" s="36">
        <f t="shared" si="50"/>
        <v>6405.607175</v>
      </c>
      <c r="BP276" s="35">
        <f t="shared" si="51"/>
        <v>1.067677435</v>
      </c>
      <c r="BQ276" s="69">
        <f t="shared" si="52"/>
        <v>0.876</v>
      </c>
      <c r="BR276" s="70">
        <f t="shared" si="53"/>
        <v>0.3547150755</v>
      </c>
      <c r="BS276" s="71">
        <f t="shared" si="54"/>
        <v>0.545</v>
      </c>
    </row>
    <row r="277">
      <c r="A277" s="28">
        <v>2024.0</v>
      </c>
      <c r="B277" s="29" t="s">
        <v>314</v>
      </c>
      <c r="C277" s="29" t="s">
        <v>12</v>
      </c>
      <c r="D277" s="30">
        <f t="array" ref="D277">INDEX(
  TP!C:C,
  MATCH(
    1,
    (TP!A:A = A277) * (TP!B:B = C277),
    0
  )
)
</f>
        <v>45.69</v>
      </c>
      <c r="E277" s="64">
        <f t="shared" si="65"/>
        <v>-3.194489396</v>
      </c>
      <c r="F277" s="32">
        <f t="shared" si="2"/>
        <v>0.195</v>
      </c>
      <c r="G277" s="33">
        <v>5.73</v>
      </c>
      <c r="H277" s="34">
        <f t="shared" si="3"/>
        <v>0.65</v>
      </c>
      <c r="I277" s="65">
        <f t="shared" si="4"/>
        <v>0.2802951055</v>
      </c>
      <c r="J277" s="66">
        <f t="shared" si="55"/>
        <v>4.872126824</v>
      </c>
      <c r="K277" s="34">
        <f t="shared" si="6"/>
        <v>0.399</v>
      </c>
      <c r="L277" s="65">
        <f t="shared" si="7"/>
        <v>-0.2955462876</v>
      </c>
      <c r="M277" s="33">
        <v>69.02</v>
      </c>
      <c r="N277" s="34">
        <f t="shared" si="8"/>
        <v>0.718</v>
      </c>
      <c r="O277" s="65">
        <f t="shared" si="9"/>
        <v>0.5347690193</v>
      </c>
      <c r="P277" s="36">
        <f t="shared" si="10"/>
        <v>5168.661413</v>
      </c>
      <c r="Q277" s="65">
        <f t="shared" si="11"/>
        <v>0.1567691868</v>
      </c>
      <c r="R277" s="40">
        <f t="shared" si="12"/>
        <v>0.562</v>
      </c>
      <c r="S277" s="33">
        <v>4.61</v>
      </c>
      <c r="T277" s="66">
        <f t="shared" si="13"/>
        <v>3.919808841</v>
      </c>
      <c r="U277" s="34">
        <f t="shared" si="14"/>
        <v>0.602</v>
      </c>
      <c r="V277" s="65">
        <f t="shared" si="15"/>
        <v>0.7152721599</v>
      </c>
      <c r="W277" s="33">
        <v>56.08</v>
      </c>
      <c r="X277" s="34">
        <f t="shared" si="16"/>
        <v>0.37</v>
      </c>
      <c r="Y277" s="65">
        <f t="shared" si="17"/>
        <v>-0.2984089869</v>
      </c>
      <c r="Z277" s="36">
        <f t="shared" si="18"/>
        <v>4319.990579</v>
      </c>
      <c r="AA277" s="35">
        <f t="shared" si="19"/>
        <v>-0.06223594603</v>
      </c>
      <c r="AB277" s="40">
        <f t="shared" si="20"/>
        <v>0.466</v>
      </c>
      <c r="AC277" s="33">
        <v>5.04</v>
      </c>
      <c r="AD277" s="40">
        <f t="shared" si="21"/>
        <v>0.124</v>
      </c>
      <c r="AE277" s="65">
        <f t="shared" si="22"/>
        <v>-1.095988663</v>
      </c>
      <c r="AF277" s="67">
        <f t="shared" si="23"/>
        <v>-1.001455422</v>
      </c>
      <c r="AG277" s="68">
        <f t="shared" si="24"/>
        <v>0.302</v>
      </c>
      <c r="AH277" s="33">
        <v>14.91</v>
      </c>
      <c r="AI277" s="34">
        <f t="shared" si="25"/>
        <v>0.218</v>
      </c>
      <c r="AJ277" s="65">
        <f t="shared" si="26"/>
        <v>-0.6861790408</v>
      </c>
      <c r="AK277" s="33">
        <v>92.28</v>
      </c>
      <c r="AL277" s="34">
        <f t="shared" si="27"/>
        <v>0.195</v>
      </c>
      <c r="AM277" s="65">
        <f t="shared" si="28"/>
        <v>-0.5203601329</v>
      </c>
      <c r="AN277" s="36">
        <f t="shared" si="29"/>
        <v>7187.470613</v>
      </c>
      <c r="AO277" s="35">
        <f t="shared" si="30"/>
        <v>-0.6265677695</v>
      </c>
      <c r="AP277" s="69">
        <f t="shared" si="31"/>
        <v>0.195</v>
      </c>
      <c r="AQ277" s="33">
        <v>15.6</v>
      </c>
      <c r="AR277" s="34">
        <f t="shared" si="32"/>
        <v>0.229</v>
      </c>
      <c r="AS277" s="65">
        <f t="shared" si="33"/>
        <v>-0.752521991</v>
      </c>
      <c r="AT277" s="42">
        <v>69.26</v>
      </c>
      <c r="AU277" s="34">
        <f t="shared" si="34"/>
        <v>0.161</v>
      </c>
      <c r="AV277" s="65">
        <f t="shared" si="35"/>
        <v>-0.8893928786</v>
      </c>
      <c r="AW277" s="36">
        <f t="shared" si="36"/>
        <v>5639.479211</v>
      </c>
      <c r="AX277" s="35">
        <f t="shared" si="37"/>
        <v>-0.9942571353</v>
      </c>
      <c r="AY277" s="69">
        <f t="shared" si="38"/>
        <v>0.136</v>
      </c>
      <c r="AZ277" s="33">
        <v>6.16</v>
      </c>
      <c r="BA277" s="34">
        <f t="shared" si="39"/>
        <v>0.573</v>
      </c>
      <c r="BB277" s="65">
        <f t="shared" si="40"/>
        <v>0.1205464394</v>
      </c>
      <c r="BC277" s="33">
        <v>46.97</v>
      </c>
      <c r="BD277" s="34">
        <f t="shared" si="41"/>
        <v>0.299</v>
      </c>
      <c r="BE277" s="65">
        <f t="shared" si="42"/>
        <v>-0.5085500474</v>
      </c>
      <c r="BF277" s="36">
        <f t="shared" si="43"/>
        <v>3524.712946</v>
      </c>
      <c r="BG277" s="35">
        <f t="shared" si="44"/>
        <v>-0.1948176295</v>
      </c>
      <c r="BH277" s="69">
        <f t="shared" si="45"/>
        <v>0.412</v>
      </c>
      <c r="BI277" s="33">
        <v>7.13</v>
      </c>
      <c r="BJ277" s="34">
        <f t="shared" si="46"/>
        <v>0.328</v>
      </c>
      <c r="BK277" s="65">
        <f t="shared" si="47"/>
        <v>-0.5191091441</v>
      </c>
      <c r="BL277" s="33">
        <v>67.25</v>
      </c>
      <c r="BM277" s="34">
        <f t="shared" si="48"/>
        <v>0.404</v>
      </c>
      <c r="BN277" s="65">
        <f t="shared" si="49"/>
        <v>-0.1747564066</v>
      </c>
      <c r="BO277" s="36">
        <f t="shared" si="50"/>
        <v>5132.086157</v>
      </c>
      <c r="BP277" s="35">
        <f t="shared" si="51"/>
        <v>-0.3773914403</v>
      </c>
      <c r="BQ277" s="69">
        <f t="shared" si="52"/>
        <v>0.339</v>
      </c>
      <c r="BR277" s="70">
        <f t="shared" si="53"/>
        <v>-2.193033975</v>
      </c>
      <c r="BS277" s="71">
        <f t="shared" si="54"/>
        <v>0.218</v>
      </c>
      <c r="BT277" s="45"/>
    </row>
    <row r="278">
      <c r="A278" s="28">
        <v>2024.0</v>
      </c>
      <c r="B278" s="29" t="s">
        <v>315</v>
      </c>
      <c r="C278" s="29" t="s">
        <v>12</v>
      </c>
      <c r="D278" s="30">
        <f t="array" ref="D278">INDEX(
  TP!C:C,
  MATCH(
    1,
    (TP!A:A = A278) * (TP!B:B = C278),
    0
  )
)
</f>
        <v>45.69</v>
      </c>
      <c r="E278" s="64">
        <f t="shared" si="65"/>
        <v>-4.516867494</v>
      </c>
      <c r="F278" s="32">
        <f t="shared" si="2"/>
        <v>0.124</v>
      </c>
      <c r="G278" s="33">
        <v>3.68</v>
      </c>
      <c r="H278" s="34">
        <f t="shared" si="3"/>
        <v>0.107</v>
      </c>
      <c r="I278" s="65">
        <f t="shared" si="4"/>
        <v>-1.201290913</v>
      </c>
      <c r="J278" s="66">
        <f t="shared" si="55"/>
        <v>3.129044802</v>
      </c>
      <c r="K278" s="34">
        <f t="shared" si="6"/>
        <v>0.04</v>
      </c>
      <c r="L278" s="65">
        <f t="shared" si="7"/>
        <v>-1.505511888</v>
      </c>
      <c r="M278" s="33">
        <v>64.86</v>
      </c>
      <c r="N278" s="34">
        <f t="shared" si="8"/>
        <v>0.41</v>
      </c>
      <c r="O278" s="65">
        <f t="shared" si="9"/>
        <v>-0.192384494</v>
      </c>
      <c r="P278" s="36">
        <f t="shared" si="10"/>
        <v>3890.845105</v>
      </c>
      <c r="Q278" s="65">
        <f t="shared" si="11"/>
        <v>-1.449764685</v>
      </c>
      <c r="R278" s="40">
        <f t="shared" si="12"/>
        <v>0.056</v>
      </c>
      <c r="S278" s="33">
        <v>3.95</v>
      </c>
      <c r="T278" s="66">
        <f t="shared" si="13"/>
        <v>3.358621458</v>
      </c>
      <c r="U278" s="34">
        <f t="shared" si="14"/>
        <v>0.379</v>
      </c>
      <c r="V278" s="65">
        <f t="shared" si="15"/>
        <v>0.1316865936</v>
      </c>
      <c r="W278" s="33">
        <v>52.1</v>
      </c>
      <c r="X278" s="34">
        <f t="shared" si="16"/>
        <v>0.232</v>
      </c>
      <c r="Y278" s="65">
        <f t="shared" si="17"/>
        <v>-0.7552290286</v>
      </c>
      <c r="Z278" s="36">
        <f t="shared" si="18"/>
        <v>3708.318349</v>
      </c>
      <c r="AA278" s="35">
        <f t="shared" si="19"/>
        <v>-0.6218543951</v>
      </c>
      <c r="AB278" s="40">
        <f t="shared" si="20"/>
        <v>0.277</v>
      </c>
      <c r="AC278" s="33">
        <v>4.94</v>
      </c>
      <c r="AD278" s="40">
        <f t="shared" si="21"/>
        <v>0.102</v>
      </c>
      <c r="AE278" s="65">
        <f t="shared" si="22"/>
        <v>-1.17606522</v>
      </c>
      <c r="AF278" s="67">
        <f t="shared" si="23"/>
        <v>-3.2476843</v>
      </c>
      <c r="AG278" s="68">
        <f t="shared" si="24"/>
        <v>0.042</v>
      </c>
      <c r="AH278" s="33">
        <v>17.35</v>
      </c>
      <c r="AI278" s="34">
        <f t="shared" si="25"/>
        <v>0.449</v>
      </c>
      <c r="AJ278" s="65">
        <f t="shared" si="26"/>
        <v>-0.2150489617</v>
      </c>
      <c r="AK278" s="33">
        <v>92.35</v>
      </c>
      <c r="AL278" s="34">
        <f t="shared" si="27"/>
        <v>0.209</v>
      </c>
      <c r="AM278" s="65">
        <f t="shared" si="28"/>
        <v>-0.4996513963</v>
      </c>
      <c r="AN278" s="36">
        <f t="shared" si="29"/>
        <v>7563.836381</v>
      </c>
      <c r="AO278" s="35">
        <f t="shared" si="30"/>
        <v>-0.2259048228</v>
      </c>
      <c r="AP278" s="69">
        <f t="shared" si="31"/>
        <v>0.367</v>
      </c>
      <c r="AQ278" s="33">
        <v>18.44</v>
      </c>
      <c r="AR278" s="34">
        <f t="shared" si="32"/>
        <v>0.545</v>
      </c>
      <c r="AS278" s="65">
        <f t="shared" si="33"/>
        <v>0.09099472087</v>
      </c>
      <c r="AT278" s="42">
        <v>61.87</v>
      </c>
      <c r="AU278" s="34">
        <f t="shared" si="34"/>
        <v>0.028</v>
      </c>
      <c r="AV278" s="65">
        <f t="shared" si="35"/>
        <v>-2.1514632</v>
      </c>
      <c r="AW278" s="36">
        <f t="shared" si="36"/>
        <v>5320.946485</v>
      </c>
      <c r="AX278" s="35">
        <f t="shared" si="37"/>
        <v>-1.443782405</v>
      </c>
      <c r="AY278" s="69">
        <f t="shared" si="38"/>
        <v>0.082</v>
      </c>
      <c r="AZ278" s="33">
        <v>8.59</v>
      </c>
      <c r="BA278" s="34">
        <f t="shared" si="39"/>
        <v>0.901</v>
      </c>
      <c r="BB278" s="65">
        <f t="shared" si="40"/>
        <v>1.401677226</v>
      </c>
      <c r="BC278" s="33">
        <v>45.17</v>
      </c>
      <c r="BD278" s="34">
        <f t="shared" si="41"/>
        <v>0.206</v>
      </c>
      <c r="BE278" s="65">
        <f t="shared" si="42"/>
        <v>-0.7547438277</v>
      </c>
      <c r="BF278" s="36">
        <f t="shared" si="43"/>
        <v>3892.804647</v>
      </c>
      <c r="BG278" s="35">
        <f t="shared" si="44"/>
        <v>0.2779617965</v>
      </c>
      <c r="BH278" s="69">
        <f t="shared" si="45"/>
        <v>0.588</v>
      </c>
      <c r="BI278" s="33">
        <v>9.72</v>
      </c>
      <c r="BJ278" s="34">
        <f t="shared" si="46"/>
        <v>0.808</v>
      </c>
      <c r="BK278" s="65">
        <f t="shared" si="47"/>
        <v>0.9276774656</v>
      </c>
      <c r="BL278" s="33">
        <v>64.51</v>
      </c>
      <c r="BM278" s="34">
        <f t="shared" si="48"/>
        <v>0.263</v>
      </c>
      <c r="BN278" s="65">
        <f t="shared" si="49"/>
        <v>-0.5908573482</v>
      </c>
      <c r="BO278" s="36">
        <f t="shared" si="50"/>
        <v>5572.671417</v>
      </c>
      <c r="BP278" s="35">
        <f t="shared" si="51"/>
        <v>0.1225422373</v>
      </c>
      <c r="BQ278" s="69">
        <f t="shared" si="52"/>
        <v>0.551</v>
      </c>
      <c r="BR278" s="70">
        <f t="shared" si="53"/>
        <v>-1.269183194</v>
      </c>
      <c r="BS278" s="71">
        <f t="shared" si="54"/>
        <v>0.302</v>
      </c>
    </row>
    <row r="279">
      <c r="A279" s="28">
        <v>2025.0</v>
      </c>
      <c r="B279" s="29" t="s">
        <v>315</v>
      </c>
      <c r="C279" s="29" t="s">
        <v>12</v>
      </c>
      <c r="D279" s="30">
        <f t="array" ref="D279">INDEX(
  TP!C:C,
  MATCH(
    1,
    (TP!A:A = A279) * (TP!B:B = C279),
    0
  )
)
</f>
        <v>50.64</v>
      </c>
      <c r="E279" s="64">
        <f t="shared" si="65"/>
        <v>3.000190084</v>
      </c>
      <c r="F279" s="32">
        <f t="shared" si="2"/>
        <v>0.782</v>
      </c>
      <c r="G279" s="33">
        <v>3.48</v>
      </c>
      <c r="H279" s="34">
        <f t="shared" si="3"/>
        <v>0.079</v>
      </c>
      <c r="I279" s="65">
        <f t="shared" si="4"/>
        <v>-1.345835891</v>
      </c>
      <c r="J279" s="66">
        <f t="shared" si="55"/>
        <v>3.557938965</v>
      </c>
      <c r="K279" s="34">
        <f t="shared" si="6"/>
        <v>0.105</v>
      </c>
      <c r="L279" s="65">
        <f t="shared" si="7"/>
        <v>-1.207793722</v>
      </c>
      <c r="M279" s="33">
        <v>74.44</v>
      </c>
      <c r="N279" s="34">
        <f t="shared" si="8"/>
        <v>0.921</v>
      </c>
      <c r="O279" s="65">
        <f t="shared" si="9"/>
        <v>1.482166145</v>
      </c>
      <c r="P279" s="36">
        <f t="shared" si="10"/>
        <v>4776.739194</v>
      </c>
      <c r="Q279" s="65">
        <f t="shared" si="11"/>
        <v>-0.3359748147</v>
      </c>
      <c r="R279" s="40">
        <f t="shared" si="12"/>
        <v>0.345</v>
      </c>
      <c r="S279" s="33">
        <v>4.27</v>
      </c>
      <c r="T279" s="66">
        <f t="shared" si="13"/>
        <v>4.365632006</v>
      </c>
      <c r="U279" s="34">
        <f t="shared" si="14"/>
        <v>0.715</v>
      </c>
      <c r="V279" s="65">
        <f t="shared" si="15"/>
        <v>0.4146371712</v>
      </c>
      <c r="W279" s="33">
        <v>50.92</v>
      </c>
      <c r="X279" s="34">
        <f t="shared" si="16"/>
        <v>0.189</v>
      </c>
      <c r="Y279" s="65">
        <f t="shared" si="17"/>
        <v>-0.8906681365</v>
      </c>
      <c r="Z279" s="36">
        <f t="shared" si="18"/>
        <v>4136.060132</v>
      </c>
      <c r="AA279" s="35">
        <f t="shared" si="19"/>
        <v>-0.2305137692</v>
      </c>
      <c r="AB279" s="40">
        <f t="shared" si="20"/>
        <v>0.404</v>
      </c>
      <c r="AC279" s="33">
        <v>6.65</v>
      </c>
      <c r="AD279" s="40">
        <f t="shared" si="21"/>
        <v>0.607</v>
      </c>
      <c r="AE279" s="65">
        <f t="shared" si="22"/>
        <v>0.1932439053</v>
      </c>
      <c r="AF279" s="67">
        <f t="shared" si="23"/>
        <v>-0.3732446786</v>
      </c>
      <c r="AG279" s="68">
        <f t="shared" si="24"/>
        <v>0.424</v>
      </c>
      <c r="AH279" s="33">
        <v>22.89</v>
      </c>
      <c r="AI279" s="34">
        <f t="shared" si="25"/>
        <v>0.814</v>
      </c>
      <c r="AJ279" s="65">
        <f t="shared" si="26"/>
        <v>0.8546480211</v>
      </c>
      <c r="AK279" s="33">
        <v>95.31</v>
      </c>
      <c r="AL279" s="34">
        <f t="shared" si="27"/>
        <v>0.562</v>
      </c>
      <c r="AM279" s="65">
        <f t="shared" si="28"/>
        <v>0.3760323224</v>
      </c>
      <c r="AN279" s="36">
        <f t="shared" si="29"/>
        <v>8514.105286</v>
      </c>
      <c r="AO279" s="35">
        <f t="shared" si="30"/>
        <v>0.7857109322</v>
      </c>
      <c r="AP279" s="69">
        <f t="shared" si="31"/>
        <v>0.802</v>
      </c>
      <c r="AQ279" s="33">
        <v>22.13</v>
      </c>
      <c r="AR279" s="34">
        <f t="shared" si="32"/>
        <v>0.893</v>
      </c>
      <c r="AS279" s="65">
        <f t="shared" si="33"/>
        <v>1.18697242</v>
      </c>
      <c r="AT279" s="42">
        <v>69.82</v>
      </c>
      <c r="AU279" s="34">
        <f t="shared" si="34"/>
        <v>0.186</v>
      </c>
      <c r="AV279" s="65">
        <f t="shared" si="35"/>
        <v>-0.7937556148</v>
      </c>
      <c r="AW279" s="36">
        <f t="shared" si="36"/>
        <v>6356.357848</v>
      </c>
      <c r="AX279" s="35">
        <f t="shared" si="37"/>
        <v>0.01742875311</v>
      </c>
      <c r="AY279" s="69">
        <f t="shared" si="38"/>
        <v>0.492</v>
      </c>
      <c r="AZ279" s="33">
        <v>10.22</v>
      </c>
      <c r="BA279" s="34">
        <f t="shared" si="39"/>
        <v>0.983</v>
      </c>
      <c r="BB279" s="65">
        <f t="shared" si="40"/>
        <v>2.261036561</v>
      </c>
      <c r="BC279" s="33">
        <v>53.59</v>
      </c>
      <c r="BD279" s="34">
        <f t="shared" si="41"/>
        <v>0.616</v>
      </c>
      <c r="BE279" s="65">
        <f t="shared" si="42"/>
        <v>0.3968959667</v>
      </c>
      <c r="BF279" s="36">
        <f t="shared" si="43"/>
        <v>4939.140298</v>
      </c>
      <c r="BG279" s="35">
        <f t="shared" si="44"/>
        <v>1.621882256</v>
      </c>
      <c r="BH279" s="69">
        <f t="shared" si="45"/>
        <v>0.955</v>
      </c>
      <c r="BI279" s="33">
        <v>11.39</v>
      </c>
      <c r="BJ279" s="34">
        <f t="shared" si="46"/>
        <v>0.977</v>
      </c>
      <c r="BK279" s="65">
        <f t="shared" si="47"/>
        <v>1.860547596</v>
      </c>
      <c r="BL279" s="33">
        <v>68.74</v>
      </c>
      <c r="BM279" s="34">
        <f t="shared" si="48"/>
        <v>0.5</v>
      </c>
      <c r="BN279" s="65">
        <f t="shared" si="49"/>
        <v>0.05151746314</v>
      </c>
      <c r="BO279" s="36">
        <f t="shared" si="50"/>
        <v>6300.500772</v>
      </c>
      <c r="BP279" s="35">
        <f t="shared" si="51"/>
        <v>0.9484128214</v>
      </c>
      <c r="BQ279" s="69">
        <f t="shared" si="52"/>
        <v>0.836</v>
      </c>
      <c r="BR279" s="70">
        <f t="shared" si="53"/>
        <v>3.373434762</v>
      </c>
      <c r="BS279" s="71">
        <f t="shared" si="54"/>
        <v>0.873</v>
      </c>
      <c r="BT279" s="45"/>
    </row>
    <row r="280">
      <c r="A280" s="28">
        <v>2025.0</v>
      </c>
      <c r="B280" s="29" t="s">
        <v>316</v>
      </c>
      <c r="C280" s="29" t="s">
        <v>12</v>
      </c>
      <c r="D280" s="30">
        <f t="array" ref="D280">INDEX(
  TP!C:C,
  MATCH(
    1,
    (TP!A:A = A280) * (TP!B:B = C280),
    0
  )
)
</f>
        <v>50.64</v>
      </c>
      <c r="E280" s="64">
        <f t="shared" si="65"/>
        <v>1.578815671</v>
      </c>
      <c r="F280" s="32">
        <f t="shared" si="2"/>
        <v>0.644</v>
      </c>
      <c r="G280" s="33">
        <v>5.2</v>
      </c>
      <c r="H280" s="34">
        <f t="shared" si="3"/>
        <v>0.5</v>
      </c>
      <c r="I280" s="65">
        <f t="shared" si="4"/>
        <v>-0.1027490847</v>
      </c>
      <c r="J280" s="66">
        <f t="shared" si="55"/>
        <v>5.316460522</v>
      </c>
      <c r="K280" s="34">
        <f t="shared" si="6"/>
        <v>0.564</v>
      </c>
      <c r="L280" s="65">
        <f t="shared" si="7"/>
        <v>0.01288927803</v>
      </c>
      <c r="M280" s="33">
        <v>66.29</v>
      </c>
      <c r="N280" s="34">
        <f t="shared" si="8"/>
        <v>0.506</v>
      </c>
      <c r="O280" s="65">
        <f t="shared" si="9"/>
        <v>0.05757452621</v>
      </c>
      <c r="P280" s="36">
        <f t="shared" si="10"/>
        <v>5168.773132</v>
      </c>
      <c r="Q280" s="65">
        <f t="shared" si="11"/>
        <v>0.1569096461</v>
      </c>
      <c r="R280" s="40">
        <f t="shared" si="12"/>
        <v>0.565</v>
      </c>
      <c r="S280" s="33">
        <v>6.23</v>
      </c>
      <c r="T280" s="66">
        <f t="shared" si="13"/>
        <v>6.369528664</v>
      </c>
      <c r="U280" s="34">
        <f t="shared" si="14"/>
        <v>0.98</v>
      </c>
      <c r="V280" s="65">
        <f t="shared" si="15"/>
        <v>2.147709459</v>
      </c>
      <c r="W280" s="33">
        <v>60.56</v>
      </c>
      <c r="X280" s="34">
        <f t="shared" si="16"/>
        <v>0.545</v>
      </c>
      <c r="Y280" s="65">
        <f t="shared" si="17"/>
        <v>0.2158005074</v>
      </c>
      <c r="Z280" s="36">
        <f t="shared" si="18"/>
        <v>5848.255799</v>
      </c>
      <c r="AA280" s="35">
        <f t="shared" si="19"/>
        <v>1.33597272</v>
      </c>
      <c r="AB280" s="40">
        <f t="shared" si="20"/>
        <v>0.898</v>
      </c>
      <c r="AC280" s="33">
        <v>6.3</v>
      </c>
      <c r="AD280" s="40">
        <f t="shared" si="21"/>
        <v>0.492</v>
      </c>
      <c r="AE280" s="65">
        <f t="shared" si="22"/>
        <v>-0.08702404421</v>
      </c>
      <c r="AF280" s="67">
        <f t="shared" si="23"/>
        <v>1.405858322</v>
      </c>
      <c r="AG280" s="68">
        <f t="shared" si="24"/>
        <v>0.777</v>
      </c>
      <c r="AH280" s="33">
        <v>18.74</v>
      </c>
      <c r="AI280" s="34">
        <f t="shared" si="25"/>
        <v>0.576</v>
      </c>
      <c r="AJ280" s="65">
        <f t="shared" si="26"/>
        <v>0.05334071445</v>
      </c>
      <c r="AK280" s="33">
        <v>87.68</v>
      </c>
      <c r="AL280" s="34">
        <f t="shared" si="27"/>
        <v>0.051</v>
      </c>
      <c r="AM280" s="65">
        <f t="shared" si="28"/>
        <v>-1.881219966</v>
      </c>
      <c r="AN280" s="36">
        <f t="shared" si="29"/>
        <v>7361.561197</v>
      </c>
      <c r="AO280" s="35">
        <f t="shared" si="30"/>
        <v>-0.4412383579</v>
      </c>
      <c r="AP280" s="69">
        <f t="shared" si="31"/>
        <v>0.271</v>
      </c>
      <c r="AQ280" s="33">
        <v>20.58</v>
      </c>
      <c r="AR280" s="34">
        <f t="shared" si="32"/>
        <v>0.777</v>
      </c>
      <c r="AS280" s="65">
        <f t="shared" si="33"/>
        <v>0.726602384</v>
      </c>
      <c r="AT280" s="42">
        <v>62.5</v>
      </c>
      <c r="AU280" s="34">
        <f t="shared" si="34"/>
        <v>0.042</v>
      </c>
      <c r="AV280" s="65">
        <f t="shared" si="35"/>
        <v>-2.043871278</v>
      </c>
      <c r="AW280" s="36">
        <f t="shared" si="36"/>
        <v>5564.303372</v>
      </c>
      <c r="AX280" s="35">
        <f t="shared" si="37"/>
        <v>-1.100348085</v>
      </c>
      <c r="AY280" s="69">
        <f t="shared" si="38"/>
        <v>0.127</v>
      </c>
      <c r="AZ280" s="33">
        <v>9.53</v>
      </c>
      <c r="BA280" s="34">
        <f t="shared" si="39"/>
        <v>0.955</v>
      </c>
      <c r="BB280" s="65">
        <f t="shared" si="40"/>
        <v>1.897258683</v>
      </c>
      <c r="BC280" s="33">
        <v>50.61</v>
      </c>
      <c r="BD280" s="34">
        <f t="shared" si="41"/>
        <v>0.483</v>
      </c>
      <c r="BE280" s="65">
        <f t="shared" si="42"/>
        <v>-0.01069151393</v>
      </c>
      <c r="BF280" s="36">
        <f t="shared" si="43"/>
        <v>4542.035146</v>
      </c>
      <c r="BG280" s="35">
        <f t="shared" si="44"/>
        <v>1.111837761</v>
      </c>
      <c r="BH280" s="69">
        <f t="shared" si="45"/>
        <v>0.881</v>
      </c>
      <c r="BI280" s="33">
        <v>10.7</v>
      </c>
      <c r="BJ280" s="34">
        <f t="shared" si="46"/>
        <v>0.938</v>
      </c>
      <c r="BK280" s="65">
        <f t="shared" si="47"/>
        <v>1.475110237</v>
      </c>
      <c r="BL280" s="33">
        <v>66.94</v>
      </c>
      <c r="BM280" s="34">
        <f t="shared" si="48"/>
        <v>0.39</v>
      </c>
      <c r="BN280" s="65">
        <f t="shared" si="49"/>
        <v>-0.2218335204</v>
      </c>
      <c r="BO280" s="36">
        <f t="shared" si="50"/>
        <v>5995.833727</v>
      </c>
      <c r="BP280" s="35">
        <f t="shared" si="51"/>
        <v>0.602706031</v>
      </c>
      <c r="BQ280" s="69">
        <f t="shared" si="52"/>
        <v>0.709</v>
      </c>
      <c r="BR280" s="70">
        <f t="shared" si="53"/>
        <v>0.1729573496</v>
      </c>
      <c r="BS280" s="71">
        <f t="shared" si="54"/>
        <v>0.5</v>
      </c>
      <c r="BT280" s="45"/>
    </row>
    <row r="281">
      <c r="A281" s="28">
        <v>2025.0</v>
      </c>
      <c r="B281" s="29" t="s">
        <v>317</v>
      </c>
      <c r="C281" s="29" t="s">
        <v>12</v>
      </c>
      <c r="D281" s="30">
        <f t="array" ref="D281">INDEX(
  TP!C:C,
  MATCH(
    1,
    (TP!A:A = A281) * (TP!B:B = C281),
    0
  )
)
</f>
        <v>50.64</v>
      </c>
      <c r="E281" s="64">
        <f t="shared" si="65"/>
        <v>0.8989294919</v>
      </c>
      <c r="F281" s="32">
        <f t="shared" si="2"/>
        <v>0.565</v>
      </c>
      <c r="G281" s="33">
        <v>5.02</v>
      </c>
      <c r="H281" s="34">
        <f t="shared" si="3"/>
        <v>0.435</v>
      </c>
      <c r="I281" s="65">
        <f t="shared" si="4"/>
        <v>-0.2328395643</v>
      </c>
      <c r="J281" s="66">
        <f t="shared" si="55"/>
        <v>5.132429196</v>
      </c>
      <c r="K281" s="34">
        <f t="shared" si="6"/>
        <v>0.487</v>
      </c>
      <c r="L281" s="65">
        <f t="shared" si="7"/>
        <v>-0.1148566173</v>
      </c>
      <c r="M281" s="33">
        <v>63.85</v>
      </c>
      <c r="N281" s="34">
        <f t="shared" si="8"/>
        <v>0.359</v>
      </c>
      <c r="O281" s="65">
        <f t="shared" si="9"/>
        <v>-0.3689289767</v>
      </c>
      <c r="P281" s="36">
        <f t="shared" si="10"/>
        <v>4898.655409</v>
      </c>
      <c r="Q281" s="65">
        <f t="shared" si="11"/>
        <v>-0.1826957183</v>
      </c>
      <c r="R281" s="40">
        <f t="shared" si="12"/>
        <v>0.421</v>
      </c>
      <c r="S281" s="33">
        <v>6.76</v>
      </c>
      <c r="T281" s="66">
        <f t="shared" si="13"/>
        <v>6.911398679</v>
      </c>
      <c r="U281" s="34">
        <f t="shared" si="14"/>
        <v>1</v>
      </c>
      <c r="V281" s="65">
        <f t="shared" si="15"/>
        <v>2.616346353</v>
      </c>
      <c r="W281" s="33">
        <v>64.57</v>
      </c>
      <c r="X281" s="34">
        <f t="shared" si="16"/>
        <v>0.751</v>
      </c>
      <c r="Y281" s="65">
        <f t="shared" si="17"/>
        <v>0.6760639163</v>
      </c>
      <c r="Z281" s="36">
        <f t="shared" si="18"/>
        <v>6457</v>
      </c>
      <c r="AA281" s="35">
        <f t="shared" si="19"/>
        <v>1.892912317</v>
      </c>
      <c r="AB281" s="40">
        <f t="shared" si="20"/>
        <v>0.972</v>
      </c>
      <c r="AC281" s="33">
        <v>5.01</v>
      </c>
      <c r="AD281" s="40">
        <f t="shared" si="21"/>
        <v>0.119</v>
      </c>
      <c r="AE281" s="65">
        <f t="shared" si="22"/>
        <v>-1.12001163</v>
      </c>
      <c r="AF281" s="67">
        <f t="shared" si="23"/>
        <v>0.5902049694</v>
      </c>
      <c r="AG281" s="68">
        <f t="shared" si="24"/>
        <v>0.599</v>
      </c>
      <c r="AH281" s="33">
        <v>15.72</v>
      </c>
      <c r="AI281" s="34">
        <f t="shared" si="25"/>
        <v>0.297</v>
      </c>
      <c r="AJ281" s="65">
        <f t="shared" si="26"/>
        <v>-0.5297793015</v>
      </c>
      <c r="AK281" s="33">
        <v>92.87</v>
      </c>
      <c r="AL281" s="34">
        <f t="shared" si="27"/>
        <v>0.257</v>
      </c>
      <c r="AM281" s="65">
        <f t="shared" si="28"/>
        <v>-0.3458150673</v>
      </c>
      <c r="AN281" s="36">
        <f t="shared" si="29"/>
        <v>7363.240889</v>
      </c>
      <c r="AO281" s="35">
        <f t="shared" si="30"/>
        <v>-0.4394502293</v>
      </c>
      <c r="AP281" s="69">
        <f t="shared" si="31"/>
        <v>0.274</v>
      </c>
      <c r="AQ281" s="33">
        <v>19.89</v>
      </c>
      <c r="AR281" s="34">
        <f t="shared" si="32"/>
        <v>0.715</v>
      </c>
      <c r="AS281" s="65">
        <f t="shared" si="33"/>
        <v>0.5216634646</v>
      </c>
      <c r="AT281" s="33">
        <v>66.41</v>
      </c>
      <c r="AU281" s="34">
        <f t="shared" si="34"/>
        <v>0.088</v>
      </c>
      <c r="AV281" s="65">
        <f t="shared" si="35"/>
        <v>-1.376118239</v>
      </c>
      <c r="AW281" s="36">
        <f t="shared" si="36"/>
        <v>5849.858535</v>
      </c>
      <c r="AX281" s="35">
        <f t="shared" si="37"/>
        <v>-0.6973619816</v>
      </c>
      <c r="AY281" s="69">
        <f t="shared" si="38"/>
        <v>0.22</v>
      </c>
      <c r="AZ281" s="33">
        <v>7.53</v>
      </c>
      <c r="BA281" s="34">
        <f t="shared" si="39"/>
        <v>0.805</v>
      </c>
      <c r="BB281" s="65">
        <f t="shared" si="40"/>
        <v>0.8428300518</v>
      </c>
      <c r="BC281" s="33">
        <v>52.31</v>
      </c>
      <c r="BD281" s="34">
        <f t="shared" si="41"/>
        <v>0.579</v>
      </c>
      <c r="BE281" s="65">
        <f t="shared" si="42"/>
        <v>0.2218248341</v>
      </c>
      <c r="BF281" s="36">
        <f t="shared" si="43"/>
        <v>4274.564605</v>
      </c>
      <c r="BG281" s="35">
        <f t="shared" si="44"/>
        <v>0.7682968219</v>
      </c>
      <c r="BH281" s="69">
        <f t="shared" si="45"/>
        <v>0.754</v>
      </c>
      <c r="BI281" s="33">
        <v>9.58</v>
      </c>
      <c r="BJ281" s="34">
        <f t="shared" si="46"/>
        <v>0.78</v>
      </c>
      <c r="BK281" s="65">
        <f t="shared" si="47"/>
        <v>0.849472784</v>
      </c>
      <c r="BL281" s="33">
        <v>70.56</v>
      </c>
      <c r="BM281" s="34">
        <f t="shared" si="48"/>
        <v>0.633</v>
      </c>
      <c r="BN281" s="65">
        <f t="shared" si="49"/>
        <v>0.3279056798</v>
      </c>
      <c r="BO281" s="36">
        <f t="shared" si="50"/>
        <v>6061.519498</v>
      </c>
      <c r="BP281" s="35">
        <f t="shared" si="51"/>
        <v>0.6772399115</v>
      </c>
      <c r="BQ281" s="69">
        <f t="shared" si="52"/>
        <v>0.749</v>
      </c>
      <c r="BR281" s="70">
        <f t="shared" si="53"/>
        <v>0.3087245225</v>
      </c>
      <c r="BS281" s="71">
        <f t="shared" si="54"/>
        <v>0.534</v>
      </c>
    </row>
    <row r="282">
      <c r="A282" s="28">
        <v>2024.0</v>
      </c>
      <c r="B282" s="29" t="s">
        <v>318</v>
      </c>
      <c r="C282" s="29" t="s">
        <v>31</v>
      </c>
      <c r="D282" s="30">
        <f t="array" ref="D282">INDEX(
  TP!C:C,
  MATCH(
    1,
    (TP!A:A = A282) * (TP!B:B = C282),
    0
  )
)
</f>
        <v>50.57</v>
      </c>
      <c r="E282" s="64">
        <f t="shared" si="65"/>
        <v>3.794352831</v>
      </c>
      <c r="F282" s="32">
        <f t="shared" si="2"/>
        <v>0.847</v>
      </c>
      <c r="G282" s="33">
        <v>6.74</v>
      </c>
      <c r="H282" s="34">
        <f t="shared" si="3"/>
        <v>0.836</v>
      </c>
      <c r="I282" s="65">
        <f t="shared" si="4"/>
        <v>1.010247242</v>
      </c>
      <c r="J282" s="66">
        <f t="shared" si="55"/>
        <v>6.874445164</v>
      </c>
      <c r="K282" s="34">
        <f t="shared" si="6"/>
        <v>0.858</v>
      </c>
      <c r="L282" s="65">
        <f t="shared" si="7"/>
        <v>1.094368978</v>
      </c>
      <c r="M282" s="33">
        <v>62.67</v>
      </c>
      <c r="N282" s="34">
        <f t="shared" si="8"/>
        <v>0.277</v>
      </c>
      <c r="O282" s="65">
        <f t="shared" si="9"/>
        <v>-0.5751888675</v>
      </c>
      <c r="P282" s="36">
        <f t="shared" si="10"/>
        <v>5470.999126</v>
      </c>
      <c r="Q282" s="65">
        <f t="shared" si="11"/>
        <v>0.536883116</v>
      </c>
      <c r="R282" s="40">
        <f t="shared" si="12"/>
        <v>0.726</v>
      </c>
      <c r="S282" s="33">
        <v>3.68</v>
      </c>
      <c r="T282" s="66">
        <f t="shared" si="13"/>
        <v>3.753406262</v>
      </c>
      <c r="U282" s="34">
        <f t="shared" si="14"/>
        <v>0.523</v>
      </c>
      <c r="V282" s="65">
        <f t="shared" si="15"/>
        <v>-0.1070529562</v>
      </c>
      <c r="W282" s="33">
        <v>65.85</v>
      </c>
      <c r="X282" s="34">
        <f t="shared" si="16"/>
        <v>0.791</v>
      </c>
      <c r="Y282" s="65">
        <f t="shared" si="17"/>
        <v>0.8229809147</v>
      </c>
      <c r="Z282" s="36">
        <f t="shared" si="18"/>
        <v>4963.051777</v>
      </c>
      <c r="AA282" s="35">
        <f t="shared" si="19"/>
        <v>0.5261002455</v>
      </c>
      <c r="AB282" s="40">
        <f t="shared" si="20"/>
        <v>0.689</v>
      </c>
      <c r="AC282" s="33">
        <v>5.4</v>
      </c>
      <c r="AD282" s="40">
        <f t="shared" si="21"/>
        <v>0.218</v>
      </c>
      <c r="AE282" s="65">
        <f t="shared" si="22"/>
        <v>-0.8077130573</v>
      </c>
      <c r="AF282" s="67">
        <f t="shared" si="23"/>
        <v>0.2552703041</v>
      </c>
      <c r="AG282" s="68">
        <f t="shared" si="24"/>
        <v>0.54</v>
      </c>
      <c r="AH282" s="33">
        <v>18.77</v>
      </c>
      <c r="AI282" s="34">
        <f t="shared" si="25"/>
        <v>0.579</v>
      </c>
      <c r="AJ282" s="65">
        <f t="shared" si="26"/>
        <v>0.05913329739</v>
      </c>
      <c r="AK282" s="33">
        <v>90.43</v>
      </c>
      <c r="AL282" s="34">
        <f t="shared" si="27"/>
        <v>0.119</v>
      </c>
      <c r="AM282" s="65">
        <f t="shared" si="28"/>
        <v>-1.067662457</v>
      </c>
      <c r="AN282" s="36">
        <f t="shared" si="29"/>
        <v>7596.315245</v>
      </c>
      <c r="AO282" s="35">
        <f t="shared" si="30"/>
        <v>-0.1913292092</v>
      </c>
      <c r="AP282" s="69">
        <f t="shared" si="31"/>
        <v>0.39</v>
      </c>
      <c r="AQ282" s="33">
        <v>20.12</v>
      </c>
      <c r="AR282" s="34">
        <f t="shared" si="32"/>
        <v>0.74</v>
      </c>
      <c r="AS282" s="65">
        <f t="shared" si="33"/>
        <v>0.5899764377</v>
      </c>
      <c r="AT282" s="42">
        <v>76.79</v>
      </c>
      <c r="AU282" s="34">
        <f t="shared" si="34"/>
        <v>0.65</v>
      </c>
      <c r="AV282" s="65">
        <f t="shared" si="35"/>
        <v>0.3965867584</v>
      </c>
      <c r="AW282" s="36">
        <f t="shared" si="36"/>
        <v>6788.571794</v>
      </c>
      <c r="AX282" s="35">
        <f t="shared" si="37"/>
        <v>0.6273852037</v>
      </c>
      <c r="AY282" s="69">
        <f t="shared" si="38"/>
        <v>0.743</v>
      </c>
      <c r="AZ282" s="33">
        <v>6.74</v>
      </c>
      <c r="BA282" s="34">
        <f t="shared" si="39"/>
        <v>0.701</v>
      </c>
      <c r="BB282" s="65">
        <f t="shared" si="40"/>
        <v>0.4263307425</v>
      </c>
      <c r="BC282" s="33">
        <v>57.33</v>
      </c>
      <c r="BD282" s="34">
        <f t="shared" si="41"/>
        <v>0.819</v>
      </c>
      <c r="BE282" s="65">
        <f t="shared" si="42"/>
        <v>0.9084319324</v>
      </c>
      <c r="BF282" s="36">
        <f t="shared" si="43"/>
        <v>4472.376938</v>
      </c>
      <c r="BG282" s="35">
        <f t="shared" si="44"/>
        <v>1.022368296</v>
      </c>
      <c r="BH282" s="69">
        <f t="shared" si="45"/>
        <v>0.862</v>
      </c>
      <c r="BI282" s="33">
        <v>10.69</v>
      </c>
      <c r="BJ282" s="34">
        <f t="shared" si="46"/>
        <v>0.932</v>
      </c>
      <c r="BK282" s="65">
        <f t="shared" si="47"/>
        <v>1.469524188</v>
      </c>
      <c r="BL282" s="33">
        <v>81.51</v>
      </c>
      <c r="BM282" s="34">
        <f t="shared" si="48"/>
        <v>0.989</v>
      </c>
      <c r="BN282" s="65">
        <f t="shared" si="49"/>
        <v>1.99079083</v>
      </c>
      <c r="BO282" s="36">
        <f t="shared" si="50"/>
        <v>7298.33441</v>
      </c>
      <c r="BP282" s="35">
        <f t="shared" si="51"/>
        <v>2.080658236</v>
      </c>
      <c r="BQ282" s="69">
        <f t="shared" si="52"/>
        <v>0.98</v>
      </c>
      <c r="BR282" s="70">
        <f t="shared" si="53"/>
        <v>3.539082527</v>
      </c>
      <c r="BS282" s="71">
        <f t="shared" si="54"/>
        <v>0.89</v>
      </c>
      <c r="BT282" s="45"/>
    </row>
    <row r="283">
      <c r="A283" s="28">
        <v>2024.0</v>
      </c>
      <c r="B283" s="29" t="s">
        <v>319</v>
      </c>
      <c r="C283" s="29" t="s">
        <v>31</v>
      </c>
      <c r="D283" s="30">
        <f t="array" ref="D283">INDEX(
  TP!C:C,
  MATCH(
    1,
    (TP!A:A = A283) * (TP!B:B = C283),
    0
  )
)
</f>
        <v>50.57</v>
      </c>
      <c r="E283" s="64">
        <f t="shared" si="65"/>
        <v>1.486782724</v>
      </c>
      <c r="F283" s="32">
        <f t="shared" si="2"/>
        <v>0.636</v>
      </c>
      <c r="G283" s="33">
        <v>5.2</v>
      </c>
      <c r="H283" s="34">
        <f t="shared" si="3"/>
        <v>0.5</v>
      </c>
      <c r="I283" s="65">
        <f t="shared" si="4"/>
        <v>-0.1027490847</v>
      </c>
      <c r="J283" s="66">
        <f t="shared" si="55"/>
        <v>5.303726239</v>
      </c>
      <c r="K283" s="34">
        <f t="shared" si="6"/>
        <v>0.558</v>
      </c>
      <c r="L283" s="65">
        <f t="shared" si="7"/>
        <v>0.00404973741</v>
      </c>
      <c r="M283" s="33">
        <v>73.33</v>
      </c>
      <c r="N283" s="34">
        <f t="shared" si="8"/>
        <v>0.898</v>
      </c>
      <c r="O283" s="65">
        <f t="shared" si="9"/>
        <v>1.28814201</v>
      </c>
      <c r="P283" s="36">
        <f t="shared" si="10"/>
        <v>5711.436666</v>
      </c>
      <c r="Q283" s="65">
        <f t="shared" si="11"/>
        <v>0.8391730839</v>
      </c>
      <c r="R283" s="40">
        <f t="shared" si="12"/>
        <v>0.808</v>
      </c>
      <c r="S283" s="33">
        <v>4.93</v>
      </c>
      <c r="T283" s="66">
        <f t="shared" si="13"/>
        <v>5.028340454</v>
      </c>
      <c r="U283" s="34">
        <f t="shared" si="14"/>
        <v>0.873</v>
      </c>
      <c r="V283" s="65">
        <f t="shared" si="15"/>
        <v>0.9982227375</v>
      </c>
      <c r="W283" s="33">
        <v>63.82</v>
      </c>
      <c r="X283" s="34">
        <f t="shared" si="16"/>
        <v>0.712</v>
      </c>
      <c r="Y283" s="65">
        <f t="shared" si="17"/>
        <v>0.5899797376</v>
      </c>
      <c r="Z283" s="36">
        <f t="shared" si="18"/>
        <v>5543.22744</v>
      </c>
      <c r="AA283" s="35">
        <f t="shared" si="19"/>
        <v>1.05690251</v>
      </c>
      <c r="AB283" s="40">
        <f t="shared" si="20"/>
        <v>0.839</v>
      </c>
      <c r="AC283" s="33">
        <v>6.55</v>
      </c>
      <c r="AD283" s="40">
        <f t="shared" si="21"/>
        <v>0.573</v>
      </c>
      <c r="AE283" s="65">
        <f t="shared" si="22"/>
        <v>0.1131673483</v>
      </c>
      <c r="AF283" s="67">
        <f t="shared" si="23"/>
        <v>2.009242942</v>
      </c>
      <c r="AG283" s="68">
        <f t="shared" si="24"/>
        <v>0.864</v>
      </c>
      <c r="AH283" s="33">
        <v>16.91</v>
      </c>
      <c r="AI283" s="34">
        <f t="shared" si="25"/>
        <v>0.415</v>
      </c>
      <c r="AJ283" s="65">
        <f t="shared" si="26"/>
        <v>-0.3000068449</v>
      </c>
      <c r="AK283" s="33">
        <v>95.9</v>
      </c>
      <c r="AL283" s="34">
        <f t="shared" si="27"/>
        <v>0.675</v>
      </c>
      <c r="AM283" s="65">
        <f t="shared" si="28"/>
        <v>0.550577388</v>
      </c>
      <c r="AN283" s="36">
        <f t="shared" si="29"/>
        <v>7789.077402</v>
      </c>
      <c r="AO283" s="35">
        <f t="shared" si="30"/>
        <v>0.01387716369</v>
      </c>
      <c r="AP283" s="69">
        <f t="shared" si="31"/>
        <v>0.5</v>
      </c>
      <c r="AQ283" s="33">
        <v>13.1</v>
      </c>
      <c r="AR283" s="34">
        <f t="shared" si="32"/>
        <v>0.059</v>
      </c>
      <c r="AS283" s="65">
        <f t="shared" si="33"/>
        <v>-1.495054308</v>
      </c>
      <c r="AT283" s="42">
        <v>76.37</v>
      </c>
      <c r="AU283" s="34">
        <f t="shared" si="34"/>
        <v>0.627</v>
      </c>
      <c r="AV283" s="65">
        <f t="shared" si="35"/>
        <v>0.3248588105</v>
      </c>
      <c r="AW283" s="36">
        <f t="shared" si="36"/>
        <v>5857.116164</v>
      </c>
      <c r="AX283" s="35">
        <f t="shared" si="37"/>
        <v>-0.6871197439</v>
      </c>
      <c r="AY283" s="69">
        <f t="shared" si="38"/>
        <v>0.229</v>
      </c>
      <c r="AZ283" s="33">
        <v>4.68</v>
      </c>
      <c r="BA283" s="34">
        <f t="shared" si="39"/>
        <v>0.28</v>
      </c>
      <c r="BB283" s="65">
        <f t="shared" si="40"/>
        <v>-0.6597307477</v>
      </c>
      <c r="BC283" s="33">
        <v>61.9</v>
      </c>
      <c r="BD283" s="34">
        <f t="shared" si="41"/>
        <v>0.949</v>
      </c>
      <c r="BE283" s="65">
        <f t="shared" si="42"/>
        <v>1.533490586</v>
      </c>
      <c r="BF283" s="36">
        <f t="shared" si="43"/>
        <v>4098.678433</v>
      </c>
      <c r="BG283" s="35">
        <f t="shared" si="44"/>
        <v>0.5423874543</v>
      </c>
      <c r="BH283" s="69">
        <f t="shared" si="45"/>
        <v>0.686</v>
      </c>
      <c r="BI283" s="33">
        <v>6.36</v>
      </c>
      <c r="BJ283" s="34">
        <f t="shared" si="46"/>
        <v>0.169</v>
      </c>
      <c r="BK283" s="65">
        <f t="shared" si="47"/>
        <v>-0.9492348929</v>
      </c>
      <c r="BL283" s="33">
        <v>70.43</v>
      </c>
      <c r="BM283" s="34">
        <f t="shared" si="48"/>
        <v>0.624</v>
      </c>
      <c r="BN283" s="65">
        <f t="shared" si="49"/>
        <v>0.3081636644</v>
      </c>
      <c r="BO283" s="36">
        <f t="shared" si="50"/>
        <v>5119.559845</v>
      </c>
      <c r="BP283" s="35">
        <f t="shared" si="51"/>
        <v>-0.3916050923</v>
      </c>
      <c r="BQ283" s="69">
        <f t="shared" si="52"/>
        <v>0.331</v>
      </c>
      <c r="BR283" s="70">
        <f t="shared" si="53"/>
        <v>-0.5224602182</v>
      </c>
      <c r="BS283" s="71">
        <f t="shared" si="54"/>
        <v>0.39</v>
      </c>
    </row>
    <row r="284">
      <c r="A284" s="28">
        <v>2024.0</v>
      </c>
      <c r="B284" s="29" t="s">
        <v>320</v>
      </c>
      <c r="C284" s="29" t="s">
        <v>31</v>
      </c>
      <c r="D284" s="30">
        <f t="array" ref="D284">INDEX(
  TP!C:C,
  MATCH(
    1,
    (TP!A:A = A284) * (TP!B:B = C284),
    0
  )
)
</f>
        <v>50.57</v>
      </c>
      <c r="E284" s="64">
        <f t="shared" si="65"/>
        <v>1.315850022</v>
      </c>
      <c r="F284" s="32">
        <f t="shared" si="2"/>
        <v>0.602</v>
      </c>
      <c r="G284" s="33">
        <v>6.27</v>
      </c>
      <c r="H284" s="34">
        <f t="shared" si="3"/>
        <v>0.763</v>
      </c>
      <c r="I284" s="65">
        <f t="shared" si="4"/>
        <v>0.6705665446</v>
      </c>
      <c r="J284" s="66">
        <f t="shared" si="55"/>
        <v>6.395069908</v>
      </c>
      <c r="K284" s="34">
        <f t="shared" si="6"/>
        <v>0.779</v>
      </c>
      <c r="L284" s="65">
        <f t="shared" si="7"/>
        <v>0.7616092096</v>
      </c>
      <c r="M284" s="33">
        <v>70.95</v>
      </c>
      <c r="N284" s="34">
        <f t="shared" si="8"/>
        <v>0.828</v>
      </c>
      <c r="O284" s="65">
        <f t="shared" si="9"/>
        <v>0.8721262982</v>
      </c>
      <c r="P284" s="36">
        <f t="shared" si="10"/>
        <v>6005.313279</v>
      </c>
      <c r="Q284" s="65">
        <f t="shared" si="11"/>
        <v>1.208649299</v>
      </c>
      <c r="R284" s="40">
        <f t="shared" si="12"/>
        <v>0.881</v>
      </c>
      <c r="S284" s="33">
        <v>4.29</v>
      </c>
      <c r="T284" s="66">
        <f t="shared" si="13"/>
        <v>4.375574147</v>
      </c>
      <c r="U284" s="34">
        <f t="shared" si="14"/>
        <v>0.718</v>
      </c>
      <c r="V284" s="65">
        <f t="shared" si="15"/>
        <v>0.4323215823</v>
      </c>
      <c r="W284" s="33">
        <v>64.24</v>
      </c>
      <c r="X284" s="34">
        <f t="shared" si="16"/>
        <v>0.729</v>
      </c>
      <c r="Y284" s="65">
        <f t="shared" si="17"/>
        <v>0.6381868777</v>
      </c>
      <c r="Z284" s="36">
        <f t="shared" si="18"/>
        <v>5223.748617</v>
      </c>
      <c r="AA284" s="35">
        <f t="shared" si="19"/>
        <v>0.7646115823</v>
      </c>
      <c r="AB284" s="40">
        <f t="shared" si="20"/>
        <v>0.768</v>
      </c>
      <c r="AC284" s="33">
        <v>7.27</v>
      </c>
      <c r="AD284" s="40">
        <f t="shared" si="21"/>
        <v>0.763</v>
      </c>
      <c r="AE284" s="65">
        <f t="shared" si="22"/>
        <v>0.6897185588</v>
      </c>
      <c r="AF284" s="67">
        <f t="shared" si="23"/>
        <v>2.66297944</v>
      </c>
      <c r="AG284" s="68">
        <f t="shared" si="24"/>
        <v>0.907</v>
      </c>
      <c r="AH284" s="33">
        <v>14.7</v>
      </c>
      <c r="AI284" s="34">
        <f t="shared" si="25"/>
        <v>0.195</v>
      </c>
      <c r="AJ284" s="65">
        <f t="shared" si="26"/>
        <v>-0.7267271214</v>
      </c>
      <c r="AK284" s="33">
        <v>91.5</v>
      </c>
      <c r="AL284" s="34">
        <f t="shared" si="27"/>
        <v>0.169</v>
      </c>
      <c r="AM284" s="65">
        <f t="shared" si="28"/>
        <v>-0.7511146264</v>
      </c>
      <c r="AN284" s="36">
        <f t="shared" si="29"/>
        <v>7092.495125</v>
      </c>
      <c r="AO284" s="35">
        <f t="shared" si="30"/>
        <v>-0.7276746243</v>
      </c>
      <c r="AP284" s="69">
        <f t="shared" si="31"/>
        <v>0.169</v>
      </c>
      <c r="AQ284" s="33">
        <v>15.95</v>
      </c>
      <c r="AR284" s="34">
        <f t="shared" si="32"/>
        <v>0.26</v>
      </c>
      <c r="AS284" s="65">
        <f t="shared" si="33"/>
        <v>-0.6485674666</v>
      </c>
      <c r="AT284" s="33">
        <v>76.67</v>
      </c>
      <c r="AU284" s="34">
        <f t="shared" si="34"/>
        <v>0.644</v>
      </c>
      <c r="AV284" s="65">
        <f t="shared" si="35"/>
        <v>0.376093059</v>
      </c>
      <c r="AW284" s="36">
        <f t="shared" si="36"/>
        <v>6289.20161</v>
      </c>
      <c r="AX284" s="35">
        <f t="shared" si="37"/>
        <v>-0.07734463727</v>
      </c>
      <c r="AY284" s="69">
        <f t="shared" si="38"/>
        <v>0.455</v>
      </c>
      <c r="AZ284" s="33">
        <v>4.24</v>
      </c>
      <c r="BA284" s="34">
        <f t="shared" si="39"/>
        <v>0.203</v>
      </c>
      <c r="BB284" s="65">
        <f t="shared" si="40"/>
        <v>-0.8917050465</v>
      </c>
      <c r="BC284" s="33">
        <v>52.76</v>
      </c>
      <c r="BD284" s="34">
        <f t="shared" si="41"/>
        <v>0.59</v>
      </c>
      <c r="BE284" s="65">
        <f t="shared" si="42"/>
        <v>0.2833732792</v>
      </c>
      <c r="BF284" s="36">
        <f t="shared" si="43"/>
        <v>3331.309613</v>
      </c>
      <c r="BG284" s="35">
        <f t="shared" si="44"/>
        <v>-0.4432261547</v>
      </c>
      <c r="BH284" s="69">
        <f t="shared" si="45"/>
        <v>0.319</v>
      </c>
      <c r="BI284" s="33">
        <v>7.44</v>
      </c>
      <c r="BJ284" s="34">
        <f t="shared" si="46"/>
        <v>0.384</v>
      </c>
      <c r="BK284" s="65">
        <f t="shared" si="47"/>
        <v>-0.3459416348</v>
      </c>
      <c r="BL284" s="33">
        <v>69.23</v>
      </c>
      <c r="BM284" s="34">
        <f t="shared" si="48"/>
        <v>0.542</v>
      </c>
      <c r="BN284" s="65">
        <f t="shared" si="49"/>
        <v>0.1259296753</v>
      </c>
      <c r="BO284" s="36">
        <f t="shared" si="50"/>
        <v>5377.531258</v>
      </c>
      <c r="BP284" s="35">
        <f t="shared" si="51"/>
        <v>-0.0988840023</v>
      </c>
      <c r="BQ284" s="69">
        <f t="shared" si="52"/>
        <v>0.463</v>
      </c>
      <c r="BR284" s="70">
        <f t="shared" si="53"/>
        <v>-1.347129419</v>
      </c>
      <c r="BS284" s="71">
        <f t="shared" si="54"/>
        <v>0.297</v>
      </c>
    </row>
    <row r="285">
      <c r="A285" s="28">
        <v>2024.0</v>
      </c>
      <c r="B285" s="29" t="s">
        <v>321</v>
      </c>
      <c r="C285" s="29" t="s">
        <v>31</v>
      </c>
      <c r="D285" s="30">
        <f t="array" ref="D285">INDEX(
  TP!C:C,
  MATCH(
    1,
    (TP!A:A = A285) * (TP!B:B = C285),
    0
  )
)
</f>
        <v>50.57</v>
      </c>
      <c r="E285" s="64">
        <f t="shared" si="65"/>
        <v>-2.141707119</v>
      </c>
      <c r="F285" s="32">
        <f t="shared" si="2"/>
        <v>0.285</v>
      </c>
      <c r="G285" s="33">
        <v>3.26</v>
      </c>
      <c r="H285" s="34">
        <f t="shared" si="3"/>
        <v>0.056</v>
      </c>
      <c r="I285" s="65">
        <f t="shared" si="4"/>
        <v>-1.504835366</v>
      </c>
      <c r="J285" s="66">
        <f t="shared" si="55"/>
        <v>3.325028373</v>
      </c>
      <c r="K285" s="34">
        <f t="shared" si="6"/>
        <v>0.065</v>
      </c>
      <c r="L285" s="65">
        <f t="shared" si="7"/>
        <v>-1.369469306</v>
      </c>
      <c r="M285" s="33">
        <v>69.33</v>
      </c>
      <c r="N285" s="34">
        <f t="shared" si="8"/>
        <v>0.737</v>
      </c>
      <c r="O285" s="65">
        <f t="shared" si="9"/>
        <v>0.5889559397</v>
      </c>
      <c r="P285" s="36">
        <f t="shared" si="10"/>
        <v>4294.999474</v>
      </c>
      <c r="Q285" s="65">
        <f t="shared" si="11"/>
        <v>-0.9416418205</v>
      </c>
      <c r="R285" s="40">
        <f t="shared" si="12"/>
        <v>0.136</v>
      </c>
      <c r="S285" s="33">
        <v>2.91</v>
      </c>
      <c r="T285" s="66">
        <f t="shared" si="13"/>
        <v>2.968046799</v>
      </c>
      <c r="U285" s="34">
        <f t="shared" si="14"/>
        <v>0.254</v>
      </c>
      <c r="V285" s="65">
        <f t="shared" si="15"/>
        <v>-0.7879027835</v>
      </c>
      <c r="W285" s="33">
        <v>61.19</v>
      </c>
      <c r="X285" s="34">
        <f t="shared" si="16"/>
        <v>0.59</v>
      </c>
      <c r="Y285" s="65">
        <f t="shared" si="17"/>
        <v>0.2881112175</v>
      </c>
      <c r="Z285" s="36">
        <f t="shared" si="18"/>
        <v>4077.570849</v>
      </c>
      <c r="AA285" s="35">
        <f t="shared" si="19"/>
        <v>-0.2840255689</v>
      </c>
      <c r="AB285" s="40">
        <f t="shared" si="20"/>
        <v>0.384</v>
      </c>
      <c r="AC285" s="33">
        <v>5.48</v>
      </c>
      <c r="AD285" s="40">
        <f t="shared" si="21"/>
        <v>0.237</v>
      </c>
      <c r="AE285" s="65">
        <f t="shared" si="22"/>
        <v>-0.7436518117</v>
      </c>
      <c r="AF285" s="67">
        <f t="shared" si="23"/>
        <v>-1.969319201</v>
      </c>
      <c r="AG285" s="68">
        <f t="shared" si="24"/>
        <v>0.167</v>
      </c>
      <c r="AH285" s="33">
        <v>14.42</v>
      </c>
      <c r="AI285" s="34">
        <f t="shared" si="25"/>
        <v>0.178</v>
      </c>
      <c r="AJ285" s="65">
        <f t="shared" si="26"/>
        <v>-0.7807912288</v>
      </c>
      <c r="AK285" s="33">
        <v>94.28</v>
      </c>
      <c r="AL285" s="34">
        <f t="shared" si="27"/>
        <v>0.429</v>
      </c>
      <c r="AM285" s="65">
        <f t="shared" si="28"/>
        <v>0.07131805543</v>
      </c>
      <c r="AN285" s="36">
        <f t="shared" si="29"/>
        <v>7260.224831</v>
      </c>
      <c r="AO285" s="35">
        <f t="shared" si="30"/>
        <v>-0.5491167313</v>
      </c>
      <c r="AP285" s="69">
        <f t="shared" si="31"/>
        <v>0.226</v>
      </c>
      <c r="AQ285" s="33">
        <v>17.33</v>
      </c>
      <c r="AR285" s="34">
        <f t="shared" si="32"/>
        <v>0.407</v>
      </c>
      <c r="AS285" s="65">
        <f t="shared" si="33"/>
        <v>-0.2386896278</v>
      </c>
      <c r="AT285" s="42">
        <v>75.44</v>
      </c>
      <c r="AU285" s="34">
        <f t="shared" si="34"/>
        <v>0.525</v>
      </c>
      <c r="AV285" s="65">
        <f t="shared" si="35"/>
        <v>0.1660326402</v>
      </c>
      <c r="AW285" s="36">
        <f t="shared" si="36"/>
        <v>6359.443285</v>
      </c>
      <c r="AX285" s="35">
        <f t="shared" si="37"/>
        <v>0.0217830365</v>
      </c>
      <c r="AY285" s="69">
        <f t="shared" si="38"/>
        <v>0.494</v>
      </c>
      <c r="AZ285" s="33">
        <v>5.73</v>
      </c>
      <c r="BA285" s="34">
        <f t="shared" si="39"/>
        <v>0.486</v>
      </c>
      <c r="BB285" s="65">
        <f t="shared" si="40"/>
        <v>-0.1061557163</v>
      </c>
      <c r="BC285" s="33">
        <v>54.55</v>
      </c>
      <c r="BD285" s="34">
        <f t="shared" si="41"/>
        <v>0.661</v>
      </c>
      <c r="BE285" s="65">
        <f t="shared" si="42"/>
        <v>0.5281993162</v>
      </c>
      <c r="BF285" s="36">
        <f t="shared" si="43"/>
        <v>3964.735815</v>
      </c>
      <c r="BG285" s="35">
        <f t="shared" si="44"/>
        <v>0.3703506662</v>
      </c>
      <c r="BH285" s="69">
        <f t="shared" si="45"/>
        <v>0.633</v>
      </c>
      <c r="BI285" s="33">
        <v>8.17</v>
      </c>
      <c r="BJ285" s="34">
        <f t="shared" si="46"/>
        <v>0.542</v>
      </c>
      <c r="BK285" s="65">
        <f t="shared" si="47"/>
        <v>0.06183991926</v>
      </c>
      <c r="BL285" s="33">
        <v>67.55</v>
      </c>
      <c r="BM285" s="34">
        <f t="shared" si="48"/>
        <v>0.418</v>
      </c>
      <c r="BN285" s="65">
        <f t="shared" si="49"/>
        <v>-0.1291979093</v>
      </c>
      <c r="BO285" s="36">
        <f t="shared" si="50"/>
        <v>5451.10035</v>
      </c>
      <c r="BP285" s="35">
        <f t="shared" si="51"/>
        <v>-0.01540488944</v>
      </c>
      <c r="BQ285" s="69">
        <f t="shared" si="52"/>
        <v>0.506</v>
      </c>
      <c r="BR285" s="70">
        <f t="shared" si="53"/>
        <v>-0.172387918</v>
      </c>
      <c r="BS285" s="71">
        <f t="shared" si="54"/>
        <v>0.458</v>
      </c>
      <c r="BT285" s="45"/>
    </row>
    <row r="286">
      <c r="A286" s="28">
        <v>2024.0</v>
      </c>
      <c r="B286" s="29" t="s">
        <v>322</v>
      </c>
      <c r="C286" s="29" t="s">
        <v>31</v>
      </c>
      <c r="D286" s="30">
        <f t="array" ref="D286">INDEX(
  TP!C:C,
  MATCH(
    1,
    (TP!A:A = A286) * (TP!B:B = C286),
    0
  )
)
</f>
        <v>50.57</v>
      </c>
      <c r="E286" s="64">
        <f t="shared" si="65"/>
        <v>-5.473386327</v>
      </c>
      <c r="F286" s="32">
        <f t="shared" si="2"/>
        <v>0.076</v>
      </c>
      <c r="G286" s="33">
        <v>5.61</v>
      </c>
      <c r="H286" s="34">
        <f t="shared" si="3"/>
        <v>0.619</v>
      </c>
      <c r="I286" s="65">
        <f t="shared" si="4"/>
        <v>0.1935681191</v>
      </c>
      <c r="J286" s="66">
        <f t="shared" si="55"/>
        <v>5.721904654</v>
      </c>
      <c r="K286" s="34">
        <f t="shared" si="6"/>
        <v>0.66</v>
      </c>
      <c r="L286" s="65">
        <f t="shared" si="7"/>
        <v>0.2943295352</v>
      </c>
      <c r="M286" s="33">
        <v>50.0</v>
      </c>
      <c r="N286" s="34">
        <f t="shared" si="8"/>
        <v>0.003</v>
      </c>
      <c r="O286" s="65">
        <f t="shared" si="9"/>
        <v>-2.789860746</v>
      </c>
      <c r="P286" s="36">
        <f t="shared" si="10"/>
        <v>4030.197489</v>
      </c>
      <c r="Q286" s="65">
        <f t="shared" si="11"/>
        <v>-1.274563975</v>
      </c>
      <c r="R286" s="40">
        <f t="shared" si="12"/>
        <v>0.085</v>
      </c>
      <c r="S286" s="33">
        <v>2.37</v>
      </c>
      <c r="T286" s="66">
        <f t="shared" si="13"/>
        <v>2.417275228</v>
      </c>
      <c r="U286" s="34">
        <f t="shared" si="14"/>
        <v>0.124</v>
      </c>
      <c r="V286" s="65">
        <f t="shared" si="15"/>
        <v>-1.265381883</v>
      </c>
      <c r="W286" s="33">
        <v>55.56</v>
      </c>
      <c r="X286" s="34">
        <f t="shared" si="16"/>
        <v>0.342</v>
      </c>
      <c r="Y286" s="65">
        <f t="shared" si="17"/>
        <v>-0.3580940175</v>
      </c>
      <c r="Z286" s="36">
        <f t="shared" si="18"/>
        <v>3300.990875</v>
      </c>
      <c r="AA286" s="35">
        <f t="shared" si="19"/>
        <v>-0.9945179862</v>
      </c>
      <c r="AB286" s="40">
        <f t="shared" si="20"/>
        <v>0.178</v>
      </c>
      <c r="AC286" s="33">
        <v>6.3</v>
      </c>
      <c r="AD286" s="40">
        <f t="shared" si="21"/>
        <v>0.492</v>
      </c>
      <c r="AE286" s="65">
        <f t="shared" si="22"/>
        <v>-0.08702404421</v>
      </c>
      <c r="AF286" s="67">
        <f t="shared" si="23"/>
        <v>-2.356106006</v>
      </c>
      <c r="AG286" s="68">
        <f t="shared" si="24"/>
        <v>0.124</v>
      </c>
      <c r="AH286" s="33">
        <v>14.46</v>
      </c>
      <c r="AI286" s="34">
        <f t="shared" si="25"/>
        <v>0.181</v>
      </c>
      <c r="AJ286" s="65">
        <f t="shared" si="26"/>
        <v>-0.7730677849</v>
      </c>
      <c r="AK286" s="33">
        <v>86.06</v>
      </c>
      <c r="AL286" s="34">
        <f t="shared" si="27"/>
        <v>0.031</v>
      </c>
      <c r="AM286" s="65">
        <f t="shared" si="28"/>
        <v>-2.360479299</v>
      </c>
      <c r="AN286" s="36">
        <f t="shared" si="29"/>
        <v>6633.50285</v>
      </c>
      <c r="AO286" s="35">
        <f t="shared" si="30"/>
        <v>-1.216298227</v>
      </c>
      <c r="AP286" s="69">
        <f t="shared" si="31"/>
        <v>0.082</v>
      </c>
      <c r="AQ286" s="33">
        <v>16.48</v>
      </c>
      <c r="AR286" s="34">
        <f t="shared" si="32"/>
        <v>0.314</v>
      </c>
      <c r="AS286" s="65">
        <f t="shared" si="33"/>
        <v>-0.4911506155</v>
      </c>
      <c r="AT286" s="42">
        <v>68.62</v>
      </c>
      <c r="AU286" s="34">
        <f t="shared" si="34"/>
        <v>0.133</v>
      </c>
      <c r="AV286" s="65">
        <f t="shared" si="35"/>
        <v>-0.9986926087</v>
      </c>
      <c r="AW286" s="36">
        <f t="shared" si="36"/>
        <v>5690.09868</v>
      </c>
      <c r="AX286" s="35">
        <f t="shared" si="37"/>
        <v>-0.9228210508</v>
      </c>
      <c r="AY286" s="69">
        <f t="shared" si="38"/>
        <v>0.15</v>
      </c>
      <c r="AZ286" s="33">
        <v>6.05</v>
      </c>
      <c r="BA286" s="34">
        <f t="shared" si="39"/>
        <v>0.542</v>
      </c>
      <c r="BB286" s="65">
        <f t="shared" si="40"/>
        <v>0.06255286471</v>
      </c>
      <c r="BC286" s="33">
        <v>42.03</v>
      </c>
      <c r="BD286" s="34">
        <f t="shared" si="41"/>
        <v>0.116</v>
      </c>
      <c r="BE286" s="65">
        <f t="shared" si="42"/>
        <v>-1.1842152</v>
      </c>
      <c r="BF286" s="36">
        <f t="shared" si="43"/>
        <v>3129.200182</v>
      </c>
      <c r="BG286" s="35">
        <f t="shared" si="44"/>
        <v>-0.7028168505</v>
      </c>
      <c r="BH286" s="69">
        <f t="shared" si="45"/>
        <v>0.24</v>
      </c>
      <c r="BI286" s="33">
        <v>8.33</v>
      </c>
      <c r="BJ286" s="34">
        <f t="shared" si="46"/>
        <v>0.579</v>
      </c>
      <c r="BK286" s="65">
        <f t="shared" si="47"/>
        <v>0.1512166982</v>
      </c>
      <c r="BL286" s="33">
        <v>64.21</v>
      </c>
      <c r="BM286" s="34">
        <f t="shared" si="48"/>
        <v>0.24</v>
      </c>
      <c r="BN286" s="65">
        <f t="shared" si="49"/>
        <v>-0.6364158455</v>
      </c>
      <c r="BO286" s="36">
        <f t="shared" si="50"/>
        <v>5222.019113</v>
      </c>
      <c r="BP286" s="35">
        <f t="shared" si="51"/>
        <v>-0.2753441928</v>
      </c>
      <c r="BQ286" s="69">
        <f t="shared" si="52"/>
        <v>0.387</v>
      </c>
      <c r="BR286" s="70">
        <f t="shared" si="53"/>
        <v>-3.117280321</v>
      </c>
      <c r="BS286" s="71">
        <f t="shared" si="54"/>
        <v>0.147</v>
      </c>
    </row>
    <row r="287">
      <c r="A287" s="28">
        <v>2025.0</v>
      </c>
      <c r="B287" s="29" t="s">
        <v>321</v>
      </c>
      <c r="C287" s="29" t="s">
        <v>31</v>
      </c>
      <c r="D287" s="30">
        <f t="array" ref="D287">INDEX(
  TP!C:C,
  MATCH(
    1,
    (TP!A:A = A287) * (TP!B:B = C287),
    0
  )
)
</f>
        <v>51.67</v>
      </c>
      <c r="E287" s="64">
        <f t="shared" si="65"/>
        <v>2.464566997</v>
      </c>
      <c r="F287" s="32">
        <f t="shared" si="2"/>
        <v>0.723</v>
      </c>
      <c r="G287" s="33">
        <v>3.17</v>
      </c>
      <c r="H287" s="34">
        <f t="shared" si="3"/>
        <v>0.037</v>
      </c>
      <c r="I287" s="65">
        <f t="shared" si="4"/>
        <v>-1.569880606</v>
      </c>
      <c r="J287" s="66">
        <f t="shared" si="55"/>
        <v>3.355075784</v>
      </c>
      <c r="K287" s="34">
        <f t="shared" si="6"/>
        <v>0.074</v>
      </c>
      <c r="L287" s="65">
        <f t="shared" si="7"/>
        <v>-1.348611806</v>
      </c>
      <c r="M287" s="33">
        <v>67.35</v>
      </c>
      <c r="N287" s="34">
        <f t="shared" si="8"/>
        <v>0.616</v>
      </c>
      <c r="O287" s="65">
        <f t="shared" si="9"/>
        <v>0.2428588349</v>
      </c>
      <c r="P287" s="36">
        <f t="shared" si="10"/>
        <v>4192.063806</v>
      </c>
      <c r="Q287" s="65">
        <f t="shared" si="11"/>
        <v>-1.071057633</v>
      </c>
      <c r="R287" s="40">
        <f t="shared" si="12"/>
        <v>0.107</v>
      </c>
      <c r="S287" s="33">
        <v>2.65</v>
      </c>
      <c r="T287" s="66">
        <f t="shared" si="13"/>
        <v>2.804716349</v>
      </c>
      <c r="U287" s="34">
        <f t="shared" si="14"/>
        <v>0.212</v>
      </c>
      <c r="V287" s="65">
        <f t="shared" si="15"/>
        <v>-1.017800128</v>
      </c>
      <c r="W287" s="33">
        <v>63.41</v>
      </c>
      <c r="X287" s="34">
        <f t="shared" si="16"/>
        <v>0.692</v>
      </c>
      <c r="Y287" s="65">
        <f t="shared" si="17"/>
        <v>0.5429203865</v>
      </c>
      <c r="Z287" s="36">
        <f t="shared" si="18"/>
        <v>4096.643706</v>
      </c>
      <c r="AA287" s="35">
        <f t="shared" si="19"/>
        <v>-0.2665758275</v>
      </c>
      <c r="AB287" s="40">
        <f t="shared" si="20"/>
        <v>0.39</v>
      </c>
      <c r="AC287" s="33">
        <v>6.06</v>
      </c>
      <c r="AD287" s="40">
        <f t="shared" si="21"/>
        <v>0.429</v>
      </c>
      <c r="AE287" s="65">
        <f t="shared" si="22"/>
        <v>-0.279207781</v>
      </c>
      <c r="AF287" s="67">
        <f t="shared" si="23"/>
        <v>-1.616841242</v>
      </c>
      <c r="AG287" s="68">
        <f t="shared" si="24"/>
        <v>0.198</v>
      </c>
      <c r="AH287" s="33">
        <v>17.92</v>
      </c>
      <c r="AI287" s="34">
        <f t="shared" si="25"/>
        <v>0.494</v>
      </c>
      <c r="AJ287" s="65">
        <f t="shared" si="26"/>
        <v>-0.1049898859</v>
      </c>
      <c r="AK287" s="33">
        <v>94.22</v>
      </c>
      <c r="AL287" s="34">
        <f t="shared" si="27"/>
        <v>0.418</v>
      </c>
      <c r="AM287" s="65">
        <f t="shared" si="28"/>
        <v>0.05356770978</v>
      </c>
      <c r="AN287" s="36">
        <f t="shared" si="29"/>
        <v>7798.128483</v>
      </c>
      <c r="AO287" s="35">
        <f t="shared" si="30"/>
        <v>0.02351255864</v>
      </c>
      <c r="AP287" s="69">
        <f t="shared" si="31"/>
        <v>0.506</v>
      </c>
      <c r="AQ287" s="33">
        <v>18.12</v>
      </c>
      <c r="AR287" s="34">
        <f t="shared" si="32"/>
        <v>0.492</v>
      </c>
      <c r="AS287" s="65">
        <f t="shared" si="33"/>
        <v>-0.004049415677</v>
      </c>
      <c r="AT287" s="42">
        <v>76.07</v>
      </c>
      <c r="AU287" s="34">
        <f t="shared" si="34"/>
        <v>0.593</v>
      </c>
      <c r="AV287" s="65">
        <f t="shared" si="35"/>
        <v>0.273624562</v>
      </c>
      <c r="AW287" s="36">
        <f t="shared" si="36"/>
        <v>6505.581602</v>
      </c>
      <c r="AX287" s="35">
        <f t="shared" si="37"/>
        <v>0.2280188836</v>
      </c>
      <c r="AY287" s="69">
        <f t="shared" si="38"/>
        <v>0.596</v>
      </c>
      <c r="AZ287" s="33">
        <v>8.09</v>
      </c>
      <c r="BA287" s="34">
        <f t="shared" si="39"/>
        <v>0.876</v>
      </c>
      <c r="BB287" s="65">
        <f t="shared" si="40"/>
        <v>1.138070069</v>
      </c>
      <c r="BC287" s="33">
        <v>64.0</v>
      </c>
      <c r="BD287" s="34">
        <f t="shared" si="41"/>
        <v>0.983</v>
      </c>
      <c r="BE287" s="65">
        <f t="shared" si="42"/>
        <v>1.820716663</v>
      </c>
      <c r="BF287" s="36">
        <f t="shared" si="43"/>
        <v>5384.957705</v>
      </c>
      <c r="BG287" s="35">
        <f t="shared" si="44"/>
        <v>2.194493094</v>
      </c>
      <c r="BH287" s="69">
        <f t="shared" si="45"/>
        <v>0.989</v>
      </c>
      <c r="BI287" s="33">
        <v>9.19</v>
      </c>
      <c r="BJ287" s="34">
        <f t="shared" si="46"/>
        <v>0.726</v>
      </c>
      <c r="BK287" s="65">
        <f t="shared" si="47"/>
        <v>0.6316168852</v>
      </c>
      <c r="BL287" s="33">
        <v>81.69</v>
      </c>
      <c r="BM287" s="34">
        <f t="shared" si="48"/>
        <v>0.992</v>
      </c>
      <c r="BN287" s="65">
        <f t="shared" si="49"/>
        <v>2.018125928</v>
      </c>
      <c r="BO287" s="36">
        <f t="shared" si="50"/>
        <v>6905.919565</v>
      </c>
      <c r="BP287" s="35">
        <f t="shared" si="51"/>
        <v>1.635383702</v>
      </c>
      <c r="BQ287" s="69">
        <f t="shared" si="52"/>
        <v>0.952</v>
      </c>
      <c r="BR287" s="70">
        <f t="shared" si="53"/>
        <v>4.081408239</v>
      </c>
      <c r="BS287" s="71">
        <f t="shared" si="54"/>
        <v>0.924</v>
      </c>
    </row>
    <row r="288">
      <c r="A288" s="28">
        <v>2025.0</v>
      </c>
      <c r="B288" s="29" t="s">
        <v>323</v>
      </c>
      <c r="C288" s="29" t="s">
        <v>31</v>
      </c>
      <c r="D288" s="30">
        <f t="array" ref="D288">INDEX(
  TP!C:C,
  MATCH(
    1,
    (TP!A:A = A288) * (TP!B:B = C288),
    0
  )
)
</f>
        <v>51.67</v>
      </c>
      <c r="E288" s="64">
        <f t="shared" si="65"/>
        <v>2.44026383</v>
      </c>
      <c r="F288" s="32">
        <f t="shared" si="2"/>
        <v>0.715</v>
      </c>
      <c r="G288" s="33">
        <v>4.6</v>
      </c>
      <c r="H288" s="34">
        <f t="shared" si="3"/>
        <v>0.305</v>
      </c>
      <c r="I288" s="65">
        <f t="shared" si="4"/>
        <v>-0.536384017</v>
      </c>
      <c r="J288" s="66">
        <f t="shared" si="55"/>
        <v>4.868564228</v>
      </c>
      <c r="K288" s="34">
        <f t="shared" si="6"/>
        <v>0.397</v>
      </c>
      <c r="L288" s="65">
        <f t="shared" si="7"/>
        <v>-0.2980192742</v>
      </c>
      <c r="M288" s="33">
        <v>76.32</v>
      </c>
      <c r="N288" s="34">
        <f t="shared" si="8"/>
        <v>0.969</v>
      </c>
      <c r="O288" s="65">
        <f t="shared" si="9"/>
        <v>1.810783598</v>
      </c>
      <c r="P288" s="36">
        <f t="shared" si="10"/>
        <v>5713.372977</v>
      </c>
      <c r="Q288" s="65">
        <f t="shared" si="11"/>
        <v>0.8416075103</v>
      </c>
      <c r="R288" s="40">
        <f t="shared" si="12"/>
        <v>0.811</v>
      </c>
      <c r="S288" s="33">
        <v>4.54</v>
      </c>
      <c r="T288" s="66">
        <f t="shared" si="13"/>
        <v>4.805061217</v>
      </c>
      <c r="U288" s="34">
        <f t="shared" si="14"/>
        <v>0.842</v>
      </c>
      <c r="V288" s="65">
        <f t="shared" si="15"/>
        <v>0.653376721</v>
      </c>
      <c r="W288" s="33">
        <v>77.33</v>
      </c>
      <c r="X288" s="34">
        <f t="shared" si="16"/>
        <v>0.992</v>
      </c>
      <c r="Y288" s="65">
        <f t="shared" si="17"/>
        <v>2.140642744</v>
      </c>
      <c r="Z288" s="36">
        <f t="shared" si="18"/>
        <v>6575.55971</v>
      </c>
      <c r="AA288" s="35">
        <f t="shared" si="19"/>
        <v>2.001382504</v>
      </c>
      <c r="AB288" s="40">
        <f t="shared" si="20"/>
        <v>0.98</v>
      </c>
      <c r="AC288" s="33">
        <v>5.16</v>
      </c>
      <c r="AD288" s="40">
        <f t="shared" si="21"/>
        <v>0.15</v>
      </c>
      <c r="AE288" s="65">
        <f t="shared" si="22"/>
        <v>-0.9998967942</v>
      </c>
      <c r="AF288" s="67">
        <f t="shared" si="23"/>
        <v>1.84309322</v>
      </c>
      <c r="AG288" s="68">
        <f t="shared" si="24"/>
        <v>0.847</v>
      </c>
      <c r="AH288" s="33">
        <v>21.11</v>
      </c>
      <c r="AI288" s="34">
        <f t="shared" si="25"/>
        <v>0.746</v>
      </c>
      <c r="AJ288" s="65">
        <f t="shared" si="26"/>
        <v>0.5109547667</v>
      </c>
      <c r="AK288" s="33">
        <v>97.42</v>
      </c>
      <c r="AL288" s="34">
        <f t="shared" si="27"/>
        <v>0.918</v>
      </c>
      <c r="AM288" s="65">
        <f t="shared" si="28"/>
        <v>1.000252811</v>
      </c>
      <c r="AN288" s="36">
        <f t="shared" si="29"/>
        <v>8490.256449</v>
      </c>
      <c r="AO288" s="35">
        <f t="shared" si="30"/>
        <v>0.7603224767</v>
      </c>
      <c r="AP288" s="69">
        <f t="shared" si="31"/>
        <v>0.788</v>
      </c>
      <c r="AQ288" s="33">
        <v>17.96</v>
      </c>
      <c r="AR288" s="34">
        <f t="shared" si="32"/>
        <v>0.469</v>
      </c>
      <c r="AS288" s="65">
        <f t="shared" si="33"/>
        <v>-0.05157148395</v>
      </c>
      <c r="AT288" s="42">
        <v>79.8</v>
      </c>
      <c r="AU288" s="34">
        <f t="shared" si="34"/>
        <v>0.819</v>
      </c>
      <c r="AV288" s="65">
        <f t="shared" si="35"/>
        <v>0.9106370515</v>
      </c>
      <c r="AW288" s="36">
        <f t="shared" si="36"/>
        <v>6805.139153</v>
      </c>
      <c r="AX288" s="35">
        <f t="shared" si="37"/>
        <v>0.6507656792</v>
      </c>
      <c r="AY288" s="69">
        <f t="shared" si="38"/>
        <v>0.754</v>
      </c>
      <c r="AZ288" s="33">
        <v>3.75</v>
      </c>
      <c r="BA288" s="34">
        <f t="shared" si="39"/>
        <v>0.102</v>
      </c>
      <c r="BB288" s="65">
        <f t="shared" si="40"/>
        <v>-1.150040061</v>
      </c>
      <c r="BC288" s="33">
        <v>54.84</v>
      </c>
      <c r="BD288" s="34">
        <f t="shared" si="41"/>
        <v>0.689</v>
      </c>
      <c r="BE288" s="65">
        <f t="shared" si="42"/>
        <v>0.5678638697</v>
      </c>
      <c r="BF288" s="36">
        <f t="shared" si="43"/>
        <v>3257.397677</v>
      </c>
      <c r="BG288" s="35">
        <f t="shared" si="44"/>
        <v>-0.5381591358</v>
      </c>
      <c r="BH288" s="69">
        <f t="shared" si="45"/>
        <v>0.277</v>
      </c>
      <c r="BI288" s="33">
        <v>5.99</v>
      </c>
      <c r="BJ288" s="34">
        <f t="shared" si="46"/>
        <v>0.116</v>
      </c>
      <c r="BK288" s="65">
        <f t="shared" si="47"/>
        <v>-1.155918694</v>
      </c>
      <c r="BL288" s="33">
        <v>73.74</v>
      </c>
      <c r="BM288" s="34">
        <f t="shared" si="48"/>
        <v>0.799</v>
      </c>
      <c r="BN288" s="65">
        <f t="shared" si="49"/>
        <v>0.8108257508</v>
      </c>
      <c r="BO288" s="36">
        <f t="shared" si="50"/>
        <v>5221.654068</v>
      </c>
      <c r="BP288" s="35">
        <f t="shared" si="51"/>
        <v>-0.2757584105</v>
      </c>
      <c r="BQ288" s="69">
        <f t="shared" si="52"/>
        <v>0.384</v>
      </c>
      <c r="BR288" s="70">
        <f t="shared" si="53"/>
        <v>0.5971706096</v>
      </c>
      <c r="BS288" s="71">
        <f t="shared" si="54"/>
        <v>0.573</v>
      </c>
    </row>
    <row r="289">
      <c r="A289" s="28">
        <v>2025.0</v>
      </c>
      <c r="B289" s="29" t="s">
        <v>324</v>
      </c>
      <c r="C289" s="29" t="s">
        <v>31</v>
      </c>
      <c r="D289" s="30">
        <f t="array" ref="D289">INDEX(
  TP!C:C,
  MATCH(
    1,
    (TP!A:A = A289) * (TP!B:B = C289),
    0
  )
)
</f>
        <v>51.67</v>
      </c>
      <c r="E289" s="64">
        <f t="shared" si="65"/>
        <v>-0.008816291987</v>
      </c>
      <c r="F289" s="32">
        <f t="shared" si="2"/>
        <v>0.477</v>
      </c>
      <c r="G289" s="33">
        <v>6.63</v>
      </c>
      <c r="H289" s="34">
        <f t="shared" si="3"/>
        <v>0.822</v>
      </c>
      <c r="I289" s="65">
        <f t="shared" si="4"/>
        <v>0.930747504</v>
      </c>
      <c r="J289" s="66">
        <f t="shared" si="55"/>
        <v>7.01708279</v>
      </c>
      <c r="K289" s="34">
        <f t="shared" si="6"/>
        <v>0.873</v>
      </c>
      <c r="L289" s="65">
        <f t="shared" si="7"/>
        <v>1.193381313</v>
      </c>
      <c r="M289" s="33">
        <v>68.38</v>
      </c>
      <c r="N289" s="34">
        <f t="shared" si="8"/>
        <v>0.689</v>
      </c>
      <c r="O289" s="65">
        <f t="shared" si="9"/>
        <v>0.422899248</v>
      </c>
      <c r="P289" s="36">
        <f t="shared" si="10"/>
        <v>6021.40346</v>
      </c>
      <c r="Q289" s="65">
        <f t="shared" si="11"/>
        <v>1.228878671</v>
      </c>
      <c r="R289" s="40">
        <f t="shared" si="12"/>
        <v>0.893</v>
      </c>
      <c r="S289" s="33">
        <v>5.67</v>
      </c>
      <c r="T289" s="66">
        <f t="shared" si="13"/>
        <v>6.001034603</v>
      </c>
      <c r="U289" s="34">
        <f t="shared" si="14"/>
        <v>0.955</v>
      </c>
      <c r="V289" s="65">
        <f t="shared" si="15"/>
        <v>1.652545948</v>
      </c>
      <c r="W289" s="33">
        <v>62.0</v>
      </c>
      <c r="X289" s="34">
        <f t="shared" si="16"/>
        <v>0.624</v>
      </c>
      <c r="Y289" s="65">
        <f t="shared" si="17"/>
        <v>0.3810821305</v>
      </c>
      <c r="Z289" s="36">
        <f t="shared" si="18"/>
        <v>5833.550472</v>
      </c>
      <c r="AA289" s="35">
        <f t="shared" si="19"/>
        <v>1.322518827</v>
      </c>
      <c r="AB289" s="40">
        <f t="shared" si="20"/>
        <v>0.893</v>
      </c>
      <c r="AC289" s="33">
        <v>5.71</v>
      </c>
      <c r="AD289" s="40">
        <f t="shared" si="21"/>
        <v>0.288</v>
      </c>
      <c r="AE289" s="65">
        <f t="shared" si="22"/>
        <v>-0.5594757306</v>
      </c>
      <c r="AF289" s="67">
        <f t="shared" si="23"/>
        <v>1.991921768</v>
      </c>
      <c r="AG289" s="68">
        <f t="shared" si="24"/>
        <v>0.862</v>
      </c>
      <c r="AH289" s="33">
        <v>13.89</v>
      </c>
      <c r="AI289" s="34">
        <f t="shared" si="25"/>
        <v>0.147</v>
      </c>
      <c r="AJ289" s="65">
        <f t="shared" si="26"/>
        <v>-0.8831268608</v>
      </c>
      <c r="AK289" s="33">
        <v>92.65</v>
      </c>
      <c r="AL289" s="34">
        <f t="shared" si="27"/>
        <v>0.232</v>
      </c>
      <c r="AM289" s="65">
        <f t="shared" si="28"/>
        <v>-0.4108996681</v>
      </c>
      <c r="AN289" s="36">
        <f t="shared" si="29"/>
        <v>7043.486051</v>
      </c>
      <c r="AO289" s="35">
        <f t="shared" si="30"/>
        <v>-0.7798475942</v>
      </c>
      <c r="AP289" s="69">
        <f t="shared" si="31"/>
        <v>0.155</v>
      </c>
      <c r="AQ289" s="33">
        <v>17.57</v>
      </c>
      <c r="AR289" s="34">
        <f t="shared" si="32"/>
        <v>0.427</v>
      </c>
      <c r="AS289" s="65">
        <f t="shared" si="33"/>
        <v>-0.1674065254</v>
      </c>
      <c r="AT289" s="33">
        <v>71.61</v>
      </c>
      <c r="AU289" s="34">
        <f t="shared" si="34"/>
        <v>0.285</v>
      </c>
      <c r="AV289" s="65">
        <f t="shared" si="35"/>
        <v>-0.4880579321</v>
      </c>
      <c r="AW289" s="36">
        <f t="shared" si="36"/>
        <v>6063.580183</v>
      </c>
      <c r="AX289" s="35">
        <f t="shared" si="37"/>
        <v>-0.3957500151</v>
      </c>
      <c r="AY289" s="69">
        <f t="shared" si="38"/>
        <v>0.319</v>
      </c>
      <c r="AZ289" s="33">
        <v>4.08</v>
      </c>
      <c r="BA289" s="34">
        <f t="shared" si="39"/>
        <v>0.175</v>
      </c>
      <c r="BB289" s="65">
        <f t="shared" si="40"/>
        <v>-0.976059337</v>
      </c>
      <c r="BC289" s="33">
        <v>52.78</v>
      </c>
      <c r="BD289" s="34">
        <f t="shared" si="41"/>
        <v>0.596</v>
      </c>
      <c r="BE289" s="65">
        <f t="shared" si="42"/>
        <v>0.2861087656</v>
      </c>
      <c r="BF289" s="36">
        <f t="shared" si="43"/>
        <v>3270.17883</v>
      </c>
      <c r="BG289" s="35">
        <f t="shared" si="44"/>
        <v>-0.5217429383</v>
      </c>
      <c r="BH289" s="69">
        <f t="shared" si="45"/>
        <v>0.285</v>
      </c>
      <c r="BI289" s="33">
        <v>8.05</v>
      </c>
      <c r="BJ289" s="34">
        <f t="shared" si="46"/>
        <v>0.528</v>
      </c>
      <c r="BK289" s="65">
        <f t="shared" si="47"/>
        <v>-0.005192664976</v>
      </c>
      <c r="BL289" s="33">
        <v>64.79</v>
      </c>
      <c r="BM289" s="34">
        <f t="shared" si="48"/>
        <v>0.277</v>
      </c>
      <c r="BN289" s="65">
        <f t="shared" si="49"/>
        <v>-0.5483360841</v>
      </c>
      <c r="BO289" s="36">
        <f t="shared" si="50"/>
        <v>5197.296075</v>
      </c>
      <c r="BP289" s="35">
        <f t="shared" si="51"/>
        <v>-0.3033975123</v>
      </c>
      <c r="BQ289" s="69">
        <f t="shared" si="52"/>
        <v>0.364</v>
      </c>
      <c r="BR289" s="70">
        <f t="shared" si="53"/>
        <v>-2.00073806</v>
      </c>
      <c r="BS289" s="71">
        <f t="shared" si="54"/>
        <v>0.232</v>
      </c>
    </row>
    <row r="290">
      <c r="A290" s="28">
        <v>2025.0</v>
      </c>
      <c r="B290" s="29" t="s">
        <v>319</v>
      </c>
      <c r="C290" s="29" t="s">
        <v>31</v>
      </c>
      <c r="D290" s="30">
        <f t="array" ref="D290">INDEX(
  TP!C:C,
  MATCH(
    1,
    (TP!A:A = A290) * (TP!B:B = C290),
    0
  )
)
</f>
        <v>51.67</v>
      </c>
      <c r="E290" s="64">
        <f t="shared" si="65"/>
        <v>-1.621045592</v>
      </c>
      <c r="F290" s="32">
        <f t="shared" si="2"/>
        <v>0.347</v>
      </c>
      <c r="G290" s="33">
        <v>4.28</v>
      </c>
      <c r="H290" s="34">
        <f t="shared" si="3"/>
        <v>0.218</v>
      </c>
      <c r="I290" s="65">
        <f t="shared" si="4"/>
        <v>-0.7676559808</v>
      </c>
      <c r="J290" s="66">
        <f t="shared" si="55"/>
        <v>4.5298815</v>
      </c>
      <c r="K290" s="34">
        <f t="shared" si="6"/>
        <v>0.312</v>
      </c>
      <c r="L290" s="65">
        <f t="shared" si="7"/>
        <v>-0.5331169036</v>
      </c>
      <c r="M290" s="33">
        <v>70.83</v>
      </c>
      <c r="N290" s="34">
        <f t="shared" si="8"/>
        <v>0.822</v>
      </c>
      <c r="O290" s="65">
        <f t="shared" si="9"/>
        <v>0.8511507161</v>
      </c>
      <c r="P290" s="36">
        <f t="shared" si="10"/>
        <v>5124.272969</v>
      </c>
      <c r="Q290" s="65">
        <f t="shared" si="11"/>
        <v>0.1009618398</v>
      </c>
      <c r="R290" s="40">
        <f t="shared" si="12"/>
        <v>0.534</v>
      </c>
      <c r="S290" s="33">
        <v>4.14</v>
      </c>
      <c r="T290" s="66">
        <f t="shared" si="13"/>
        <v>4.381707806</v>
      </c>
      <c r="U290" s="34">
        <f t="shared" si="14"/>
        <v>0.723</v>
      </c>
      <c r="V290" s="65">
        <f t="shared" si="15"/>
        <v>0.2996884991</v>
      </c>
      <c r="W290" s="33">
        <v>68.97</v>
      </c>
      <c r="X290" s="34">
        <f t="shared" si="16"/>
        <v>0.881</v>
      </c>
      <c r="Y290" s="65">
        <f t="shared" si="17"/>
        <v>1.181091098</v>
      </c>
      <c r="Z290" s="36">
        <f t="shared" si="18"/>
        <v>5612.176649</v>
      </c>
      <c r="AA290" s="35">
        <f t="shared" si="19"/>
        <v>1.119984088</v>
      </c>
      <c r="AB290" s="40">
        <f t="shared" si="20"/>
        <v>0.859</v>
      </c>
      <c r="AC290" s="33">
        <v>5.83</v>
      </c>
      <c r="AD290" s="40">
        <f t="shared" si="21"/>
        <v>0.325</v>
      </c>
      <c r="AE290" s="65">
        <f t="shared" si="22"/>
        <v>-0.4633838622</v>
      </c>
      <c r="AF290" s="67">
        <f t="shared" si="23"/>
        <v>0.757562066</v>
      </c>
      <c r="AG290" s="68">
        <f t="shared" si="24"/>
        <v>0.633</v>
      </c>
      <c r="AH290" s="33">
        <v>18.69</v>
      </c>
      <c r="AI290" s="34">
        <f t="shared" si="25"/>
        <v>0.568</v>
      </c>
      <c r="AJ290" s="65">
        <f t="shared" si="26"/>
        <v>0.04368640955</v>
      </c>
      <c r="AK290" s="33">
        <v>94.85</v>
      </c>
      <c r="AL290" s="34">
        <f t="shared" si="27"/>
        <v>0.483</v>
      </c>
      <c r="AM290" s="65">
        <f t="shared" si="28"/>
        <v>0.2399463391</v>
      </c>
      <c r="AN290" s="36">
        <f t="shared" si="29"/>
        <v>7956.778779</v>
      </c>
      <c r="AO290" s="35">
        <f t="shared" si="30"/>
        <v>0.1924048989</v>
      </c>
      <c r="AP290" s="69">
        <f t="shared" si="31"/>
        <v>0.565</v>
      </c>
      <c r="AQ290" s="33">
        <v>12.7</v>
      </c>
      <c r="AR290" s="34">
        <f t="shared" si="32"/>
        <v>0.045</v>
      </c>
      <c r="AS290" s="65">
        <f t="shared" si="33"/>
        <v>-1.613859478</v>
      </c>
      <c r="AT290" s="42">
        <v>75.28</v>
      </c>
      <c r="AU290" s="34">
        <f t="shared" si="34"/>
        <v>0.52</v>
      </c>
      <c r="AV290" s="65">
        <f t="shared" si="35"/>
        <v>0.1387077077</v>
      </c>
      <c r="AW290" s="36">
        <f t="shared" si="36"/>
        <v>5710.728785</v>
      </c>
      <c r="AX290" s="35">
        <f t="shared" si="37"/>
        <v>-0.893707076</v>
      </c>
      <c r="AY290" s="69">
        <f t="shared" si="38"/>
        <v>0.155</v>
      </c>
      <c r="AZ290" s="33">
        <v>4.85</v>
      </c>
      <c r="BA290" s="34">
        <f t="shared" si="39"/>
        <v>0.299</v>
      </c>
      <c r="BB290" s="65">
        <f t="shared" si="40"/>
        <v>-0.570104314</v>
      </c>
      <c r="BC290" s="33">
        <v>55.15</v>
      </c>
      <c r="BD290" s="34">
        <f t="shared" si="41"/>
        <v>0.715</v>
      </c>
      <c r="BE290" s="65">
        <f t="shared" si="42"/>
        <v>0.6102639097</v>
      </c>
      <c r="BF290" s="36">
        <f t="shared" si="43"/>
        <v>3713.730531</v>
      </c>
      <c r="BG290" s="35">
        <f t="shared" si="44"/>
        <v>0.04795781188</v>
      </c>
      <c r="BH290" s="69">
        <f t="shared" si="45"/>
        <v>0.511</v>
      </c>
      <c r="BI290" s="33">
        <v>5.03</v>
      </c>
      <c r="BJ290" s="34">
        <f t="shared" si="46"/>
        <v>0.04</v>
      </c>
      <c r="BK290" s="65">
        <f t="shared" si="47"/>
        <v>-1.692179368</v>
      </c>
      <c r="BL290" s="33">
        <v>60.28</v>
      </c>
      <c r="BM290" s="34">
        <f t="shared" si="48"/>
        <v>0.107</v>
      </c>
      <c r="BN290" s="65">
        <f t="shared" si="49"/>
        <v>-1.23323216</v>
      </c>
      <c r="BO290" s="36">
        <f t="shared" si="50"/>
        <v>3944.223653</v>
      </c>
      <c r="BP290" s="35">
        <f t="shared" si="51"/>
        <v>-1.725263293</v>
      </c>
      <c r="BQ290" s="69">
        <f t="shared" si="52"/>
        <v>0.04</v>
      </c>
      <c r="BR290" s="70">
        <f t="shared" si="53"/>
        <v>-2.378607658</v>
      </c>
      <c r="BS290" s="71">
        <f t="shared" si="54"/>
        <v>0.192</v>
      </c>
    </row>
    <row r="291">
      <c r="A291" s="28">
        <v>2025.0</v>
      </c>
      <c r="B291" s="29" t="s">
        <v>320</v>
      </c>
      <c r="C291" s="29" t="s">
        <v>31</v>
      </c>
      <c r="D291" s="30">
        <f t="array" ref="D291">INDEX(
  TP!C:C,
  MATCH(
    1,
    (TP!A:A = A291) * (TP!B:B = C291),
    0
  )
)
</f>
        <v>51.67</v>
      </c>
      <c r="E291" s="64">
        <f t="shared" si="65"/>
        <v>-2.036684689</v>
      </c>
      <c r="F291" s="32">
        <f t="shared" si="2"/>
        <v>0.299</v>
      </c>
      <c r="G291" s="33">
        <v>5.26</v>
      </c>
      <c r="H291" s="34">
        <f t="shared" si="3"/>
        <v>0.525</v>
      </c>
      <c r="I291" s="65">
        <f t="shared" si="4"/>
        <v>-0.05938559143</v>
      </c>
      <c r="J291" s="66">
        <f t="shared" si="55"/>
        <v>5.567097357</v>
      </c>
      <c r="K291" s="34">
        <f t="shared" si="6"/>
        <v>0.62</v>
      </c>
      <c r="L291" s="65">
        <f t="shared" si="7"/>
        <v>0.1868695866</v>
      </c>
      <c r="M291" s="33">
        <v>68.85</v>
      </c>
      <c r="N291" s="34">
        <f t="shared" si="8"/>
        <v>0.709</v>
      </c>
      <c r="O291" s="65">
        <f t="shared" si="9"/>
        <v>0.5050536113</v>
      </c>
      <c r="P291" s="36">
        <f t="shared" si="10"/>
        <v>5481.719529</v>
      </c>
      <c r="Q291" s="65">
        <f t="shared" si="11"/>
        <v>0.5503613366</v>
      </c>
      <c r="R291" s="40">
        <f t="shared" si="12"/>
        <v>0.734</v>
      </c>
      <c r="S291" s="33">
        <v>4.35</v>
      </c>
      <c r="T291" s="66">
        <f t="shared" si="13"/>
        <v>4.603968346</v>
      </c>
      <c r="U291" s="34">
        <f t="shared" si="14"/>
        <v>0.788</v>
      </c>
      <c r="V291" s="65">
        <f t="shared" si="15"/>
        <v>0.4853748156</v>
      </c>
      <c r="W291" s="33">
        <v>62.38</v>
      </c>
      <c r="X291" s="34">
        <f t="shared" si="16"/>
        <v>0.65</v>
      </c>
      <c r="Y291" s="65">
        <f t="shared" si="17"/>
        <v>0.4246981144</v>
      </c>
      <c r="Z291" s="36">
        <f t="shared" si="18"/>
        <v>5197.995003</v>
      </c>
      <c r="AA291" s="35">
        <f t="shared" si="19"/>
        <v>0.7410496214</v>
      </c>
      <c r="AB291" s="40">
        <f t="shared" si="20"/>
        <v>0.754</v>
      </c>
      <c r="AC291" s="33">
        <v>5.68</v>
      </c>
      <c r="AD291" s="40">
        <f t="shared" si="21"/>
        <v>0.28</v>
      </c>
      <c r="AE291" s="65">
        <f t="shared" si="22"/>
        <v>-0.5834986977</v>
      </c>
      <c r="AF291" s="67">
        <f t="shared" si="23"/>
        <v>0.7079122603</v>
      </c>
      <c r="AG291" s="68">
        <f t="shared" si="24"/>
        <v>0.61</v>
      </c>
      <c r="AH291" s="33">
        <v>15.34</v>
      </c>
      <c r="AI291" s="34">
        <f t="shared" si="25"/>
        <v>0.249</v>
      </c>
      <c r="AJ291" s="65">
        <f t="shared" si="26"/>
        <v>-0.6031520187</v>
      </c>
      <c r="AK291" s="33">
        <v>92.13</v>
      </c>
      <c r="AL291" s="34">
        <f t="shared" si="27"/>
        <v>0.189</v>
      </c>
      <c r="AM291" s="65">
        <f t="shared" si="28"/>
        <v>-0.564735997</v>
      </c>
      <c r="AN291" s="36">
        <f t="shared" si="29"/>
        <v>7244.948755</v>
      </c>
      <c r="AO291" s="35">
        <f t="shared" si="30"/>
        <v>-0.5653789904</v>
      </c>
      <c r="AP291" s="69">
        <f t="shared" si="31"/>
        <v>0.215</v>
      </c>
      <c r="AQ291" s="33">
        <v>14.66</v>
      </c>
      <c r="AR291" s="34">
        <f t="shared" si="32"/>
        <v>0.153</v>
      </c>
      <c r="AS291" s="65">
        <f t="shared" si="33"/>
        <v>-1.031714142</v>
      </c>
      <c r="AT291" s="42">
        <v>75.29</v>
      </c>
      <c r="AU291" s="34">
        <f t="shared" si="34"/>
        <v>0.523</v>
      </c>
      <c r="AV291" s="65">
        <f t="shared" si="35"/>
        <v>0.1404155159</v>
      </c>
      <c r="AW291" s="36">
        <f t="shared" si="36"/>
        <v>6003.267864</v>
      </c>
      <c r="AX291" s="35">
        <f t="shared" si="37"/>
        <v>-0.4808650113</v>
      </c>
      <c r="AY291" s="69">
        <f t="shared" si="38"/>
        <v>0.288</v>
      </c>
      <c r="AZ291" s="33">
        <v>4.27</v>
      </c>
      <c r="BA291" s="34">
        <f t="shared" si="39"/>
        <v>0.209</v>
      </c>
      <c r="BB291" s="65">
        <f t="shared" si="40"/>
        <v>-0.8758886171</v>
      </c>
      <c r="BC291" s="33">
        <v>45.45</v>
      </c>
      <c r="BD291" s="34">
        <f t="shared" si="41"/>
        <v>0.223</v>
      </c>
      <c r="BE291" s="65">
        <f t="shared" si="42"/>
        <v>-0.7164470174</v>
      </c>
      <c r="BF291" s="36">
        <f t="shared" si="43"/>
        <v>2879.64143</v>
      </c>
      <c r="BG291" s="35">
        <f t="shared" si="44"/>
        <v>-1.023351769</v>
      </c>
      <c r="BH291" s="69">
        <f t="shared" si="45"/>
        <v>0.161</v>
      </c>
      <c r="BI291" s="33">
        <v>6.03</v>
      </c>
      <c r="BJ291" s="34">
        <f t="shared" si="46"/>
        <v>0.121</v>
      </c>
      <c r="BK291" s="65">
        <f t="shared" si="47"/>
        <v>-1.1335745</v>
      </c>
      <c r="BL291" s="33">
        <v>68.57</v>
      </c>
      <c r="BM291" s="34">
        <f t="shared" si="48"/>
        <v>0.48</v>
      </c>
      <c r="BN291" s="65">
        <f t="shared" si="49"/>
        <v>0.02570098136</v>
      </c>
      <c r="BO291" s="36">
        <f t="shared" si="50"/>
        <v>4869.806439</v>
      </c>
      <c r="BP291" s="35">
        <f t="shared" si="51"/>
        <v>-0.675001179</v>
      </c>
      <c r="BQ291" s="69">
        <f t="shared" si="52"/>
        <v>0.243</v>
      </c>
      <c r="BR291" s="70">
        <f t="shared" si="53"/>
        <v>-2.744596949</v>
      </c>
      <c r="BS291" s="71">
        <f t="shared" si="54"/>
        <v>0.167</v>
      </c>
    </row>
    <row r="292">
      <c r="A292" s="28">
        <v>2022.0</v>
      </c>
      <c r="B292" s="29" t="s">
        <v>320</v>
      </c>
      <c r="C292" s="29" t="s">
        <v>15</v>
      </c>
      <c r="D292" s="30">
        <f t="array" ref="D292">INDEX(
  TP!C:C,
  MATCH(
    1,
    (TP!A:A = A292) * (TP!B:B = C292),
    0
  )
)
</f>
        <v>51.78</v>
      </c>
      <c r="E292" s="64">
        <f t="shared" si="65"/>
        <v>-0.8061222721</v>
      </c>
      <c r="F292" s="32">
        <f t="shared" si="2"/>
        <v>0.398</v>
      </c>
      <c r="G292" s="33">
        <v>7.31</v>
      </c>
      <c r="H292" s="34">
        <f t="shared" si="3"/>
        <v>0.915</v>
      </c>
      <c r="I292" s="65">
        <f t="shared" si="4"/>
        <v>1.422200427</v>
      </c>
      <c r="J292" s="66">
        <f t="shared" si="55"/>
        <v>7.764824717</v>
      </c>
      <c r="K292" s="34">
        <f t="shared" si="6"/>
        <v>0.926</v>
      </c>
      <c r="L292" s="65">
        <f t="shared" si="7"/>
        <v>1.712428608</v>
      </c>
      <c r="M292" s="33">
        <v>69.31</v>
      </c>
      <c r="N292" s="34">
        <f t="shared" si="8"/>
        <v>0.732</v>
      </c>
      <c r="O292" s="65">
        <f t="shared" si="9"/>
        <v>0.5854600094</v>
      </c>
      <c r="P292" s="36">
        <f t="shared" si="10"/>
        <v>6364.75456</v>
      </c>
      <c r="Q292" s="65">
        <f t="shared" si="11"/>
        <v>1.660556659</v>
      </c>
      <c r="R292" s="40">
        <f t="shared" si="12"/>
        <v>0.955</v>
      </c>
      <c r="S292" s="33">
        <v>4.71</v>
      </c>
      <c r="T292" s="66">
        <f t="shared" si="13"/>
        <v>5.003053956</v>
      </c>
      <c r="U292" s="34">
        <f t="shared" si="14"/>
        <v>0.87</v>
      </c>
      <c r="V292" s="65">
        <f t="shared" si="15"/>
        <v>0.8036942154</v>
      </c>
      <c r="W292" s="33">
        <v>60.0</v>
      </c>
      <c r="X292" s="34">
        <f t="shared" si="16"/>
        <v>0.511</v>
      </c>
      <c r="Y292" s="65">
        <f t="shared" si="17"/>
        <v>0.1515243206</v>
      </c>
      <c r="Z292" s="36">
        <f t="shared" si="18"/>
        <v>5199.23905</v>
      </c>
      <c r="AA292" s="35">
        <f t="shared" si="19"/>
        <v>0.7421877991</v>
      </c>
      <c r="AB292" s="40">
        <f t="shared" si="20"/>
        <v>0.76</v>
      </c>
      <c r="AC292" s="33">
        <v>4.41</v>
      </c>
      <c r="AD292" s="40">
        <f t="shared" si="21"/>
        <v>0.034</v>
      </c>
      <c r="AE292" s="65">
        <f t="shared" si="22"/>
        <v>-1.600470972</v>
      </c>
      <c r="AF292" s="67">
        <f t="shared" si="23"/>
        <v>0.8022734862</v>
      </c>
      <c r="AG292" s="68">
        <f t="shared" si="24"/>
        <v>0.658</v>
      </c>
      <c r="AH292" s="33">
        <v>16.87</v>
      </c>
      <c r="AI292" s="34">
        <f t="shared" si="25"/>
        <v>0.41</v>
      </c>
      <c r="AJ292" s="65">
        <f t="shared" si="26"/>
        <v>-0.3077302888</v>
      </c>
      <c r="AK292" s="33">
        <v>95.28</v>
      </c>
      <c r="AL292" s="34">
        <f t="shared" si="27"/>
        <v>0.556</v>
      </c>
      <c r="AM292" s="65">
        <f t="shared" si="28"/>
        <v>0.3671571496</v>
      </c>
      <c r="AN292" s="36">
        <f t="shared" si="29"/>
        <v>7732.723695</v>
      </c>
      <c r="AO292" s="35">
        <f t="shared" si="30"/>
        <v>-0.04611458969</v>
      </c>
      <c r="AP292" s="69">
        <f t="shared" si="31"/>
        <v>0.452</v>
      </c>
      <c r="AQ292" s="33">
        <v>14.63</v>
      </c>
      <c r="AR292" s="34">
        <f t="shared" si="32"/>
        <v>0.141</v>
      </c>
      <c r="AS292" s="65">
        <f t="shared" si="33"/>
        <v>-1.04062453</v>
      </c>
      <c r="AT292" s="42">
        <v>75.74</v>
      </c>
      <c r="AU292" s="34">
        <f t="shared" si="34"/>
        <v>0.556</v>
      </c>
      <c r="AV292" s="65">
        <f t="shared" si="35"/>
        <v>0.2172668887</v>
      </c>
      <c r="AW292" s="36">
        <f t="shared" si="36"/>
        <v>6034.939395</v>
      </c>
      <c r="AX292" s="35">
        <f t="shared" si="37"/>
        <v>-0.4361689642</v>
      </c>
      <c r="AY292" s="69">
        <f t="shared" si="38"/>
        <v>0.299</v>
      </c>
      <c r="AZ292" s="33">
        <v>4.71</v>
      </c>
      <c r="BA292" s="34">
        <f t="shared" si="39"/>
        <v>0.282</v>
      </c>
      <c r="BB292" s="65">
        <f t="shared" si="40"/>
        <v>-0.6439143182</v>
      </c>
      <c r="BC292" s="33">
        <v>50.77</v>
      </c>
      <c r="BD292" s="34">
        <f t="shared" si="41"/>
        <v>0.494</v>
      </c>
      <c r="BE292" s="65">
        <f t="shared" si="42"/>
        <v>0.01119237765</v>
      </c>
      <c r="BF292" s="36">
        <f t="shared" si="43"/>
        <v>3371.906219</v>
      </c>
      <c r="BG292" s="35">
        <f t="shared" si="44"/>
        <v>-0.3910836045</v>
      </c>
      <c r="BH292" s="69">
        <f t="shared" si="45"/>
        <v>0.342</v>
      </c>
      <c r="BI292" s="33">
        <v>6.52</v>
      </c>
      <c r="BJ292" s="34">
        <f t="shared" si="46"/>
        <v>0.198</v>
      </c>
      <c r="BK292" s="65">
        <f t="shared" si="47"/>
        <v>-0.8598581139</v>
      </c>
      <c r="BL292" s="33">
        <v>65.56</v>
      </c>
      <c r="BM292" s="34">
        <f t="shared" si="48"/>
        <v>0.311</v>
      </c>
      <c r="BN292" s="65">
        <f t="shared" si="49"/>
        <v>-0.4314026078</v>
      </c>
      <c r="BO292" s="36">
        <f t="shared" si="50"/>
        <v>4816.905029</v>
      </c>
      <c r="BP292" s="35">
        <f t="shared" si="51"/>
        <v>-0.7350285999</v>
      </c>
      <c r="BQ292" s="69">
        <f t="shared" si="52"/>
        <v>0.218</v>
      </c>
      <c r="BR292" s="70">
        <f t="shared" si="53"/>
        <v>-1.608395758</v>
      </c>
      <c r="BS292" s="71">
        <f t="shared" si="54"/>
        <v>0.26</v>
      </c>
    </row>
    <row r="293">
      <c r="A293" s="28">
        <v>2022.0</v>
      </c>
      <c r="B293" s="29" t="s">
        <v>197</v>
      </c>
      <c r="C293" s="29" t="s">
        <v>15</v>
      </c>
      <c r="D293" s="30">
        <f t="array" ref="D293">INDEX(
  TP!C:C,
  MATCH(
    1,
    (TP!A:A = A293) * (TP!B:B = C293),
    0
  )
)
</f>
        <v>51.78</v>
      </c>
      <c r="E293" s="64">
        <f t="shared" si="65"/>
        <v>-1.693013609</v>
      </c>
      <c r="F293" s="32">
        <f t="shared" si="2"/>
        <v>0.339</v>
      </c>
      <c r="G293" s="33">
        <v>4.67</v>
      </c>
      <c r="H293" s="34">
        <f t="shared" si="3"/>
        <v>0.325</v>
      </c>
      <c r="I293" s="65">
        <f t="shared" si="4"/>
        <v>-0.4857932749</v>
      </c>
      <c r="J293" s="66">
        <f t="shared" si="55"/>
        <v>4.960565175</v>
      </c>
      <c r="K293" s="34">
        <f t="shared" si="6"/>
        <v>0.442</v>
      </c>
      <c r="L293" s="65">
        <f t="shared" si="7"/>
        <v>-0.2341565422</v>
      </c>
      <c r="M293" s="33">
        <v>75.0</v>
      </c>
      <c r="N293" s="34">
        <f t="shared" si="8"/>
        <v>0.935</v>
      </c>
      <c r="O293" s="65">
        <f t="shared" si="9"/>
        <v>1.580052195</v>
      </c>
      <c r="P293" s="36">
        <f t="shared" si="10"/>
        <v>5663.910075</v>
      </c>
      <c r="Q293" s="65">
        <f t="shared" si="11"/>
        <v>0.7794203035</v>
      </c>
      <c r="R293" s="40">
        <f t="shared" si="12"/>
        <v>0.799</v>
      </c>
      <c r="S293" s="33">
        <v>2.6</v>
      </c>
      <c r="T293" s="66">
        <f t="shared" si="13"/>
        <v>2.761770761</v>
      </c>
      <c r="U293" s="34">
        <f t="shared" si="14"/>
        <v>0.198</v>
      </c>
      <c r="V293" s="65">
        <f t="shared" si="15"/>
        <v>-1.062011156</v>
      </c>
      <c r="W293" s="33">
        <v>41.57</v>
      </c>
      <c r="X293" s="34">
        <f t="shared" si="16"/>
        <v>0.031</v>
      </c>
      <c r="Y293" s="65">
        <f t="shared" si="17"/>
        <v>-1.963850898</v>
      </c>
      <c r="Z293" s="36">
        <f t="shared" si="18"/>
        <v>2662.841294</v>
      </c>
      <c r="AA293" s="35">
        <f t="shared" si="19"/>
        <v>-1.578360543</v>
      </c>
      <c r="AB293" s="40">
        <f t="shared" si="20"/>
        <v>0.054</v>
      </c>
      <c r="AC293" s="33">
        <v>6.11</v>
      </c>
      <c r="AD293" s="40">
        <f t="shared" si="21"/>
        <v>0.444</v>
      </c>
      <c r="AE293" s="65">
        <f t="shared" si="22"/>
        <v>-0.2391695025</v>
      </c>
      <c r="AF293" s="67">
        <f t="shared" si="23"/>
        <v>-1.038109742</v>
      </c>
      <c r="AG293" s="68">
        <f t="shared" si="24"/>
        <v>0.291</v>
      </c>
      <c r="AH293" s="33">
        <v>16.66</v>
      </c>
      <c r="AI293" s="34">
        <f t="shared" si="25"/>
        <v>0.39</v>
      </c>
      <c r="AJ293" s="65">
        <f t="shared" si="26"/>
        <v>-0.3482783694</v>
      </c>
      <c r="AK293" s="33">
        <v>92.29</v>
      </c>
      <c r="AL293" s="34">
        <f t="shared" si="27"/>
        <v>0.198</v>
      </c>
      <c r="AM293" s="65">
        <f t="shared" si="28"/>
        <v>-0.517401742</v>
      </c>
      <c r="AN293" s="36">
        <f t="shared" si="29"/>
        <v>7459.3515</v>
      </c>
      <c r="AO293" s="35">
        <f t="shared" si="30"/>
        <v>-0.3371349709</v>
      </c>
      <c r="AP293" s="69">
        <f t="shared" si="31"/>
        <v>0.319</v>
      </c>
      <c r="AQ293" s="33">
        <v>19.69</v>
      </c>
      <c r="AR293" s="34">
        <f t="shared" si="32"/>
        <v>0.689</v>
      </c>
      <c r="AS293" s="65">
        <f t="shared" si="33"/>
        <v>0.4622608793</v>
      </c>
      <c r="AT293" s="42">
        <v>70.52</v>
      </c>
      <c r="AU293" s="34">
        <f t="shared" si="34"/>
        <v>0.226</v>
      </c>
      <c r="AV293" s="65">
        <f t="shared" si="35"/>
        <v>-0.674209035</v>
      </c>
      <c r="AW293" s="36">
        <f t="shared" si="36"/>
        <v>6192.233887</v>
      </c>
      <c r="AX293" s="35">
        <f t="shared" si="37"/>
        <v>-0.2141891064</v>
      </c>
      <c r="AY293" s="69">
        <f t="shared" si="38"/>
        <v>0.41</v>
      </c>
      <c r="AZ293" s="33">
        <v>7.88</v>
      </c>
      <c r="BA293" s="34">
        <f t="shared" si="39"/>
        <v>0.847</v>
      </c>
      <c r="BB293" s="65">
        <f t="shared" si="40"/>
        <v>1.027355062</v>
      </c>
      <c r="BC293" s="33">
        <v>43.7</v>
      </c>
      <c r="BD293" s="34">
        <f t="shared" si="41"/>
        <v>0.153</v>
      </c>
      <c r="BE293" s="65">
        <f t="shared" si="42"/>
        <v>-0.9558020815</v>
      </c>
      <c r="BF293" s="36">
        <f t="shared" si="43"/>
        <v>3637.97894</v>
      </c>
      <c r="BG293" s="35">
        <f t="shared" si="44"/>
        <v>-0.04933803493</v>
      </c>
      <c r="BH293" s="69">
        <f t="shared" si="45"/>
        <v>0.469</v>
      </c>
      <c r="BI293" s="33">
        <v>8.31</v>
      </c>
      <c r="BJ293" s="34">
        <f t="shared" si="46"/>
        <v>0.576</v>
      </c>
      <c r="BK293" s="65">
        <f t="shared" si="47"/>
        <v>0.1400446009</v>
      </c>
      <c r="BL293" s="33">
        <v>66.67</v>
      </c>
      <c r="BM293" s="34">
        <f t="shared" si="48"/>
        <v>0.37</v>
      </c>
      <c r="BN293" s="65">
        <f t="shared" si="49"/>
        <v>-0.2628361679</v>
      </c>
      <c r="BO293" s="36">
        <f t="shared" si="50"/>
        <v>5416.873909</v>
      </c>
      <c r="BP293" s="35">
        <f t="shared" si="51"/>
        <v>-0.05424175482</v>
      </c>
      <c r="BQ293" s="69">
        <f t="shared" si="52"/>
        <v>0.486</v>
      </c>
      <c r="BR293" s="70">
        <f t="shared" si="53"/>
        <v>-0.6549038671</v>
      </c>
      <c r="BS293" s="71">
        <f t="shared" si="54"/>
        <v>0.373</v>
      </c>
    </row>
    <row r="294">
      <c r="A294" s="28">
        <v>2022.0</v>
      </c>
      <c r="B294" s="29" t="s">
        <v>325</v>
      </c>
      <c r="C294" s="29" t="s">
        <v>15</v>
      </c>
      <c r="D294" s="30">
        <f t="array" ref="D294">INDEX(
  TP!C:C,
  MATCH(
    1,
    (TP!A:A = A294) * (TP!B:B = C294),
    0
  )
)
</f>
        <v>51.78</v>
      </c>
      <c r="E294" s="64">
        <f t="shared" si="65"/>
        <v>-1.668210446</v>
      </c>
      <c r="F294" s="32">
        <f t="shared" si="2"/>
        <v>0.342</v>
      </c>
      <c r="G294" s="33">
        <v>5.25</v>
      </c>
      <c r="H294" s="34">
        <f t="shared" si="3"/>
        <v>0.517</v>
      </c>
      <c r="I294" s="65">
        <f t="shared" si="4"/>
        <v>-0.0666128403</v>
      </c>
      <c r="J294" s="66">
        <f t="shared" si="55"/>
        <v>5.576652498</v>
      </c>
      <c r="K294" s="34">
        <f t="shared" si="6"/>
        <v>0.623</v>
      </c>
      <c r="L294" s="65">
        <f t="shared" si="7"/>
        <v>0.1935023166</v>
      </c>
      <c r="M294" s="33">
        <v>67.89</v>
      </c>
      <c r="N294" s="34">
        <f t="shared" si="8"/>
        <v>0.655</v>
      </c>
      <c r="O294" s="65">
        <f t="shared" si="9"/>
        <v>0.3372489544</v>
      </c>
      <c r="P294" s="36">
        <f t="shared" si="10"/>
        <v>5409.461677</v>
      </c>
      <c r="Q294" s="65">
        <f t="shared" si="11"/>
        <v>0.459515191</v>
      </c>
      <c r="R294" s="40">
        <f t="shared" si="12"/>
        <v>0.703</v>
      </c>
      <c r="S294" s="33">
        <v>3.32</v>
      </c>
      <c r="T294" s="66">
        <f t="shared" si="13"/>
        <v>3.526568818</v>
      </c>
      <c r="U294" s="34">
        <f t="shared" si="14"/>
        <v>0.444</v>
      </c>
      <c r="V294" s="65">
        <f t="shared" si="15"/>
        <v>-0.425372356</v>
      </c>
      <c r="W294" s="33">
        <v>55.07</v>
      </c>
      <c r="X294" s="34">
        <f t="shared" si="16"/>
        <v>0.328</v>
      </c>
      <c r="Y294" s="65">
        <f t="shared" si="17"/>
        <v>-0.4143356809</v>
      </c>
      <c r="Z294" s="36">
        <f t="shared" si="18"/>
        <v>4020.381226</v>
      </c>
      <c r="AA294" s="35">
        <f t="shared" si="19"/>
        <v>-0.3363483113</v>
      </c>
      <c r="AB294" s="40">
        <f t="shared" si="20"/>
        <v>0.367</v>
      </c>
      <c r="AC294" s="33">
        <v>4.24</v>
      </c>
      <c r="AD294" s="40">
        <f t="shared" si="21"/>
        <v>0.02</v>
      </c>
      <c r="AE294" s="65">
        <f t="shared" si="22"/>
        <v>-1.736601119</v>
      </c>
      <c r="AF294" s="67">
        <f t="shared" si="23"/>
        <v>-1.613434239</v>
      </c>
      <c r="AG294" s="68">
        <f t="shared" si="24"/>
        <v>0.201</v>
      </c>
      <c r="AH294" s="33">
        <v>15.5</v>
      </c>
      <c r="AI294" s="34">
        <f t="shared" si="25"/>
        <v>0.263</v>
      </c>
      <c r="AJ294" s="65">
        <f t="shared" si="26"/>
        <v>-0.572258243</v>
      </c>
      <c r="AK294" s="33">
        <v>95.96</v>
      </c>
      <c r="AL294" s="34">
        <f t="shared" si="27"/>
        <v>0.692</v>
      </c>
      <c r="AM294" s="65">
        <f t="shared" si="28"/>
        <v>0.5683277336</v>
      </c>
      <c r="AN294" s="36">
        <f t="shared" si="29"/>
        <v>7572.454877</v>
      </c>
      <c r="AO294" s="35">
        <f t="shared" si="30"/>
        <v>-0.2167299391</v>
      </c>
      <c r="AP294" s="69">
        <f t="shared" si="31"/>
        <v>0.381</v>
      </c>
      <c r="AQ294" s="33">
        <v>15.11</v>
      </c>
      <c r="AR294" s="34">
        <f t="shared" si="32"/>
        <v>0.175</v>
      </c>
      <c r="AS294" s="65">
        <f t="shared" si="33"/>
        <v>-0.8980583251</v>
      </c>
      <c r="AT294" s="33">
        <v>82.17</v>
      </c>
      <c r="AU294" s="34">
        <f t="shared" si="34"/>
        <v>0.927</v>
      </c>
      <c r="AV294" s="65">
        <f t="shared" si="35"/>
        <v>1.315387615</v>
      </c>
      <c r="AW294" s="36">
        <f t="shared" si="36"/>
        <v>6619.316377</v>
      </c>
      <c r="AX294" s="35">
        <f t="shared" si="37"/>
        <v>0.3885256428</v>
      </c>
      <c r="AY294" s="69">
        <f t="shared" si="38"/>
        <v>0.653</v>
      </c>
      <c r="AZ294" s="33">
        <v>4.28</v>
      </c>
      <c r="BA294" s="34">
        <f t="shared" si="39"/>
        <v>0.212</v>
      </c>
      <c r="BB294" s="65">
        <f t="shared" si="40"/>
        <v>-0.8706164739</v>
      </c>
      <c r="BC294" s="33">
        <v>57.3</v>
      </c>
      <c r="BD294" s="34">
        <f t="shared" si="41"/>
        <v>0.816</v>
      </c>
      <c r="BE294" s="65">
        <f t="shared" si="42"/>
        <v>0.9043287028</v>
      </c>
      <c r="BF294" s="36">
        <f t="shared" si="43"/>
        <v>3634.57996</v>
      </c>
      <c r="BG294" s="35">
        <f t="shared" si="44"/>
        <v>-0.05370370633</v>
      </c>
      <c r="BH294" s="69">
        <f t="shared" si="45"/>
        <v>0.466</v>
      </c>
      <c r="BI294" s="33">
        <v>6.64</v>
      </c>
      <c r="BJ294" s="34">
        <f t="shared" si="46"/>
        <v>0.22</v>
      </c>
      <c r="BK294" s="65">
        <f t="shared" si="47"/>
        <v>-0.7928255297</v>
      </c>
      <c r="BL294" s="33">
        <v>71.74</v>
      </c>
      <c r="BM294" s="34">
        <f t="shared" si="48"/>
        <v>0.695</v>
      </c>
      <c r="BN294" s="65">
        <f t="shared" si="49"/>
        <v>0.5071024357</v>
      </c>
      <c r="BO294" s="36">
        <f t="shared" si="50"/>
        <v>5312.329912</v>
      </c>
      <c r="BP294" s="35">
        <f t="shared" si="51"/>
        <v>-0.1728682043</v>
      </c>
      <c r="BQ294" s="69">
        <f t="shared" si="52"/>
        <v>0.435</v>
      </c>
      <c r="BR294" s="70">
        <f t="shared" si="53"/>
        <v>-0.05477620692</v>
      </c>
      <c r="BS294" s="71">
        <f t="shared" si="54"/>
        <v>0.472</v>
      </c>
    </row>
    <row r="295">
      <c r="A295" s="28">
        <v>2023.0</v>
      </c>
      <c r="B295" s="29" t="s">
        <v>326</v>
      </c>
      <c r="C295" s="29" t="s">
        <v>15</v>
      </c>
      <c r="D295" s="30">
        <f t="array" ref="D295">INDEX(
  TP!C:C,
  MATCH(
    1,
    (TP!A:A = A295) * (TP!B:B = C295),
    0
  )
)
</f>
        <v>50.33</v>
      </c>
      <c r="E295" s="64">
        <f>sum(AF295+BR295)</f>
        <v>2.339865176</v>
      </c>
      <c r="F295" s="32">
        <f t="shared" si="2"/>
        <v>0.709</v>
      </c>
      <c r="G295" s="33">
        <v>7.7</v>
      </c>
      <c r="H295" s="34">
        <f t="shared" si="3"/>
        <v>0.955</v>
      </c>
      <c r="I295" s="65">
        <f t="shared" si="4"/>
        <v>1.704063133</v>
      </c>
      <c r="J295" s="66">
        <f t="shared" si="55"/>
        <v>7.788931045</v>
      </c>
      <c r="K295" s="34">
        <f t="shared" si="6"/>
        <v>0.932</v>
      </c>
      <c r="L295" s="65">
        <f t="shared" si="7"/>
        <v>1.729162088</v>
      </c>
      <c r="M295" s="33">
        <v>57.89</v>
      </c>
      <c r="N295" s="34">
        <f t="shared" si="8"/>
        <v>0.065</v>
      </c>
      <c r="O295" s="65">
        <f t="shared" si="9"/>
        <v>-1.410716222</v>
      </c>
      <c r="P295" s="36">
        <f t="shared" si="10"/>
        <v>5322.779343</v>
      </c>
      <c r="Q295" s="65">
        <f t="shared" si="11"/>
        <v>0.3505338721</v>
      </c>
      <c r="R295" s="40">
        <f t="shared" si="12"/>
        <v>0.647</v>
      </c>
      <c r="S295" s="33">
        <v>2.79</v>
      </c>
      <c r="T295" s="66">
        <f t="shared" si="13"/>
        <v>2.822223067</v>
      </c>
      <c r="U295" s="34">
        <f t="shared" si="14"/>
        <v>0.223</v>
      </c>
      <c r="V295" s="65">
        <f t="shared" si="15"/>
        <v>-0.8940092501</v>
      </c>
      <c r="W295" s="33">
        <v>46.77</v>
      </c>
      <c r="X295" s="34">
        <f t="shared" si="16"/>
        <v>0.088</v>
      </c>
      <c r="Y295" s="65">
        <f t="shared" si="17"/>
        <v>-1.367000592</v>
      </c>
      <c r="Z295" s="36">
        <f t="shared" si="18"/>
        <v>3031.98681</v>
      </c>
      <c r="AA295" s="35">
        <f t="shared" si="19"/>
        <v>-1.240629596</v>
      </c>
      <c r="AB295" s="40">
        <f t="shared" si="20"/>
        <v>0.121</v>
      </c>
      <c r="AC295" s="33">
        <v>6.26</v>
      </c>
      <c r="AD295" s="40">
        <f t="shared" si="21"/>
        <v>0.48</v>
      </c>
      <c r="AE295" s="65">
        <f t="shared" si="22"/>
        <v>-0.119054667</v>
      </c>
      <c r="AF295" s="67">
        <f t="shared" si="23"/>
        <v>-1.009150391</v>
      </c>
      <c r="AG295" s="68">
        <f t="shared" si="24"/>
        <v>0.299</v>
      </c>
      <c r="AH295" s="33">
        <v>22.96</v>
      </c>
      <c r="AI295" s="34">
        <f t="shared" si="25"/>
        <v>0.816</v>
      </c>
      <c r="AJ295" s="65">
        <f t="shared" si="26"/>
        <v>0.8681640479</v>
      </c>
      <c r="AK295" s="33">
        <v>93.92</v>
      </c>
      <c r="AL295" s="34">
        <f t="shared" si="27"/>
        <v>0.387</v>
      </c>
      <c r="AM295" s="65">
        <f t="shared" si="28"/>
        <v>-0.03518401847</v>
      </c>
      <c r="AN295" s="36">
        <f t="shared" si="29"/>
        <v>8397.670876</v>
      </c>
      <c r="AO295" s="35">
        <f t="shared" si="30"/>
        <v>0.661759824</v>
      </c>
      <c r="AP295" s="69">
        <f t="shared" si="31"/>
        <v>0.749</v>
      </c>
      <c r="AQ295" s="33">
        <v>17.15</v>
      </c>
      <c r="AR295" s="34">
        <f t="shared" si="32"/>
        <v>0.393</v>
      </c>
      <c r="AS295" s="65">
        <f t="shared" si="33"/>
        <v>-0.2921519546</v>
      </c>
      <c r="AT295" s="42">
        <v>78.48</v>
      </c>
      <c r="AU295" s="34">
        <f t="shared" si="34"/>
        <v>0.754</v>
      </c>
      <c r="AV295" s="65">
        <f t="shared" si="35"/>
        <v>0.6852063582</v>
      </c>
      <c r="AW295" s="36">
        <f t="shared" si="36"/>
        <v>6593.262582</v>
      </c>
      <c r="AX295" s="35">
        <f t="shared" si="37"/>
        <v>0.3517575542</v>
      </c>
      <c r="AY295" s="69">
        <f t="shared" si="38"/>
        <v>0.638</v>
      </c>
      <c r="AZ295" s="33">
        <v>4.91</v>
      </c>
      <c r="BA295" s="34">
        <f t="shared" si="39"/>
        <v>0.308</v>
      </c>
      <c r="BB295" s="65">
        <f t="shared" si="40"/>
        <v>-0.5384714551</v>
      </c>
      <c r="BC295" s="33">
        <v>69.72</v>
      </c>
      <c r="BD295" s="34">
        <f t="shared" si="41"/>
        <v>0.994</v>
      </c>
      <c r="BE295" s="65">
        <f t="shared" si="42"/>
        <v>2.603065787</v>
      </c>
      <c r="BF295" s="36">
        <f t="shared" si="43"/>
        <v>4721.976398</v>
      </c>
      <c r="BG295" s="35">
        <f t="shared" si="44"/>
        <v>1.3429555</v>
      </c>
      <c r="BH295" s="69">
        <f t="shared" si="45"/>
        <v>0.918</v>
      </c>
      <c r="BI295" s="33">
        <v>7.92</v>
      </c>
      <c r="BJ295" s="34">
        <f t="shared" si="46"/>
        <v>0.497</v>
      </c>
      <c r="BK295" s="65">
        <f t="shared" si="47"/>
        <v>-0.07781129789</v>
      </c>
      <c r="BL295" s="33">
        <v>79.55</v>
      </c>
      <c r="BM295" s="34">
        <f t="shared" si="48"/>
        <v>0.969</v>
      </c>
      <c r="BN295" s="65">
        <f t="shared" si="49"/>
        <v>1.693141981</v>
      </c>
      <c r="BO295" s="36">
        <f t="shared" si="50"/>
        <v>6339.391869</v>
      </c>
      <c r="BP295" s="35">
        <f t="shared" si="51"/>
        <v>0.992542689</v>
      </c>
      <c r="BQ295" s="69">
        <f t="shared" si="52"/>
        <v>0.856</v>
      </c>
      <c r="BR295" s="70">
        <f t="shared" si="53"/>
        <v>3.349015567</v>
      </c>
      <c r="BS295" s="71">
        <f t="shared" si="54"/>
        <v>0.87</v>
      </c>
    </row>
    <row r="296">
      <c r="A296" s="28">
        <v>2023.0</v>
      </c>
      <c r="B296" s="29" t="s">
        <v>320</v>
      </c>
      <c r="C296" s="29" t="s">
        <v>15</v>
      </c>
      <c r="D296" s="30">
        <f t="array" ref="D296">INDEX(
  TP!C:C,
  MATCH(
    1,
    (TP!A:A = A296) * (TP!B:B = C296),
    0
  )
)
</f>
        <v>50.33</v>
      </c>
      <c r="E296" s="64">
        <f t="shared" ref="E296:E304" si="66">sum(AF296,BR296)</f>
        <v>2.000618687</v>
      </c>
      <c r="F296" s="32">
        <f t="shared" si="2"/>
        <v>0.684</v>
      </c>
      <c r="G296" s="33">
        <v>7.69</v>
      </c>
      <c r="H296" s="34">
        <f t="shared" si="3"/>
        <v>0.952</v>
      </c>
      <c r="I296" s="65">
        <f t="shared" si="4"/>
        <v>1.696835884</v>
      </c>
      <c r="J296" s="66">
        <f t="shared" si="55"/>
        <v>7.778815551</v>
      </c>
      <c r="K296" s="34">
        <f t="shared" si="6"/>
        <v>0.929</v>
      </c>
      <c r="L296" s="65">
        <f t="shared" si="7"/>
        <v>1.722140387</v>
      </c>
      <c r="M296" s="33">
        <v>70.19</v>
      </c>
      <c r="N296" s="34">
        <f t="shared" si="8"/>
        <v>0.797</v>
      </c>
      <c r="O296" s="65">
        <f t="shared" si="9"/>
        <v>0.7392809449</v>
      </c>
      <c r="P296" s="36">
        <f t="shared" si="10"/>
        <v>6450.301116</v>
      </c>
      <c r="Q296" s="65">
        <f t="shared" si="11"/>
        <v>1.76811002</v>
      </c>
      <c r="R296" s="40">
        <f t="shared" si="12"/>
        <v>0.969</v>
      </c>
      <c r="S296" s="33">
        <v>4.0</v>
      </c>
      <c r="T296" s="66">
        <f t="shared" si="13"/>
        <v>4.046197946</v>
      </c>
      <c r="U296" s="34">
        <f t="shared" si="14"/>
        <v>0.627</v>
      </c>
      <c r="V296" s="65">
        <f t="shared" si="15"/>
        <v>0.1758976214</v>
      </c>
      <c r="W296" s="33">
        <v>57.41</v>
      </c>
      <c r="X296" s="34">
        <f t="shared" si="16"/>
        <v>0.424</v>
      </c>
      <c r="Y296" s="65">
        <f t="shared" si="17"/>
        <v>-0.1457530433</v>
      </c>
      <c r="Z296" s="36">
        <f t="shared" si="18"/>
        <v>4492.850823</v>
      </c>
      <c r="AA296" s="35">
        <f t="shared" si="19"/>
        <v>0.09591375728</v>
      </c>
      <c r="AB296" s="40">
        <f t="shared" si="20"/>
        <v>0.54</v>
      </c>
      <c r="AC296" s="33">
        <v>7.44</v>
      </c>
      <c r="AD296" s="40">
        <f t="shared" si="21"/>
        <v>0.811</v>
      </c>
      <c r="AE296" s="65">
        <f t="shared" si="22"/>
        <v>0.8258487057</v>
      </c>
      <c r="AF296" s="67">
        <f t="shared" si="23"/>
        <v>2.689872483</v>
      </c>
      <c r="AG296" s="68">
        <f t="shared" si="24"/>
        <v>0.912</v>
      </c>
      <c r="AH296" s="33">
        <v>16.17</v>
      </c>
      <c r="AI296" s="34">
        <f t="shared" si="25"/>
        <v>0.345</v>
      </c>
      <c r="AJ296" s="65">
        <f t="shared" si="26"/>
        <v>-0.4428905574</v>
      </c>
      <c r="AK296" s="33">
        <v>95.42</v>
      </c>
      <c r="AL296" s="34">
        <f t="shared" si="27"/>
        <v>0.579</v>
      </c>
      <c r="AM296" s="65">
        <f t="shared" si="28"/>
        <v>0.4085746228</v>
      </c>
      <c r="AN296" s="36">
        <f t="shared" si="29"/>
        <v>7636.753939</v>
      </c>
      <c r="AO296" s="35">
        <f t="shared" si="30"/>
        <v>-0.1482798996</v>
      </c>
      <c r="AP296" s="69">
        <f t="shared" si="31"/>
        <v>0.407</v>
      </c>
      <c r="AQ296" s="33">
        <v>15.65</v>
      </c>
      <c r="AR296" s="34">
        <f t="shared" si="32"/>
        <v>0.24</v>
      </c>
      <c r="AS296" s="65">
        <f t="shared" si="33"/>
        <v>-0.7376713446</v>
      </c>
      <c r="AT296" s="42">
        <v>77.78</v>
      </c>
      <c r="AU296" s="34">
        <f t="shared" si="34"/>
        <v>0.712</v>
      </c>
      <c r="AV296" s="65">
        <f t="shared" si="35"/>
        <v>0.5656597784</v>
      </c>
      <c r="AW296" s="36">
        <f t="shared" si="36"/>
        <v>6339.998042</v>
      </c>
      <c r="AX296" s="35">
        <f t="shared" si="37"/>
        <v>-0.005658816521</v>
      </c>
      <c r="AY296" s="69">
        <f t="shared" si="38"/>
        <v>0.489</v>
      </c>
      <c r="AZ296" s="33">
        <v>3.92</v>
      </c>
      <c r="BA296" s="34">
        <f t="shared" si="39"/>
        <v>0.13</v>
      </c>
      <c r="BB296" s="65">
        <f t="shared" si="40"/>
        <v>-1.060413628</v>
      </c>
      <c r="BC296" s="33">
        <v>58.49</v>
      </c>
      <c r="BD296" s="34">
        <f t="shared" si="41"/>
        <v>0.879</v>
      </c>
      <c r="BE296" s="65">
        <f t="shared" si="42"/>
        <v>1.067090146</v>
      </c>
      <c r="BF296" s="36">
        <f t="shared" si="43"/>
        <v>3552.606246</v>
      </c>
      <c r="BG296" s="35">
        <f t="shared" si="44"/>
        <v>-0.1589912896</v>
      </c>
      <c r="BH296" s="69">
        <f t="shared" si="45"/>
        <v>0.427</v>
      </c>
      <c r="BI296" s="33">
        <v>6.88</v>
      </c>
      <c r="BJ296" s="34">
        <f t="shared" si="46"/>
        <v>0.268</v>
      </c>
      <c r="BK296" s="65">
        <f t="shared" si="47"/>
        <v>-0.6587603612</v>
      </c>
      <c r="BL296" s="33">
        <v>68.28</v>
      </c>
      <c r="BM296" s="34">
        <f t="shared" si="48"/>
        <v>0.455</v>
      </c>
      <c r="BN296" s="65">
        <f t="shared" si="49"/>
        <v>-0.01833889932</v>
      </c>
      <c r="BO296" s="36">
        <f t="shared" si="50"/>
        <v>5133.027063</v>
      </c>
      <c r="BP296" s="35">
        <f t="shared" si="51"/>
        <v>-0.3763237909</v>
      </c>
      <c r="BQ296" s="69">
        <f t="shared" si="52"/>
        <v>0.345</v>
      </c>
      <c r="BR296" s="70">
        <f t="shared" si="53"/>
        <v>-0.6892537966</v>
      </c>
      <c r="BS296" s="71">
        <f t="shared" si="54"/>
        <v>0.364</v>
      </c>
    </row>
    <row r="297">
      <c r="A297" s="28">
        <v>2023.0</v>
      </c>
      <c r="B297" s="29" t="s">
        <v>327</v>
      </c>
      <c r="C297" s="29" t="s">
        <v>15</v>
      </c>
      <c r="D297" s="30">
        <f t="array" ref="D297">INDEX(
  TP!C:C,
  MATCH(
    1,
    (TP!A:A = A297) * (TP!B:B = C297),
    0
  )
)
</f>
        <v>50.33</v>
      </c>
      <c r="E297" s="64">
        <f t="shared" si="66"/>
        <v>-1.299775543</v>
      </c>
      <c r="F297" s="32">
        <f t="shared" si="2"/>
        <v>0.373</v>
      </c>
      <c r="G297" s="33">
        <v>5.72</v>
      </c>
      <c r="H297" s="34">
        <f t="shared" si="3"/>
        <v>0.647</v>
      </c>
      <c r="I297" s="65">
        <f t="shared" si="4"/>
        <v>0.2730678567</v>
      </c>
      <c r="J297" s="66">
        <f t="shared" si="55"/>
        <v>5.786063062</v>
      </c>
      <c r="K297" s="34">
        <f t="shared" si="6"/>
        <v>0.683</v>
      </c>
      <c r="L297" s="65">
        <f t="shared" si="7"/>
        <v>0.3388652861</v>
      </c>
      <c r="M297" s="33">
        <v>70.77</v>
      </c>
      <c r="N297" s="34">
        <f t="shared" si="8"/>
        <v>0.814</v>
      </c>
      <c r="O297" s="65">
        <f t="shared" si="9"/>
        <v>0.8406629251</v>
      </c>
      <c r="P297" s="36">
        <f t="shared" si="10"/>
        <v>5732.781072</v>
      </c>
      <c r="Q297" s="65">
        <f t="shared" si="11"/>
        <v>0.866008328</v>
      </c>
      <c r="R297" s="40">
        <f t="shared" si="12"/>
        <v>0.816</v>
      </c>
      <c r="S297" s="33">
        <v>3.7</v>
      </c>
      <c r="T297" s="66">
        <f t="shared" si="13"/>
        <v>3.7427331</v>
      </c>
      <c r="U297" s="34">
        <f t="shared" si="14"/>
        <v>0.517</v>
      </c>
      <c r="V297" s="65">
        <f t="shared" si="15"/>
        <v>-0.0893685451</v>
      </c>
      <c r="W297" s="33">
        <v>52.38</v>
      </c>
      <c r="X297" s="34">
        <f t="shared" si="16"/>
        <v>0.243</v>
      </c>
      <c r="Y297" s="65">
        <f t="shared" si="17"/>
        <v>-0.7230909353</v>
      </c>
      <c r="Z297" s="36">
        <f t="shared" si="18"/>
        <v>3942.137891</v>
      </c>
      <c r="AA297" s="35">
        <f t="shared" si="19"/>
        <v>-0.407933078</v>
      </c>
      <c r="AB297" s="40">
        <f t="shared" si="20"/>
        <v>0.345</v>
      </c>
      <c r="AC297" s="33">
        <v>6.89</v>
      </c>
      <c r="AD297" s="40">
        <f t="shared" si="21"/>
        <v>0.664</v>
      </c>
      <c r="AE297" s="65">
        <f t="shared" si="22"/>
        <v>0.3854276422</v>
      </c>
      <c r="AF297" s="67">
        <f t="shared" si="23"/>
        <v>0.8435028921</v>
      </c>
      <c r="AG297" s="68">
        <f t="shared" si="24"/>
        <v>0.661</v>
      </c>
      <c r="AH297" s="33">
        <v>11.45</v>
      </c>
      <c r="AI297" s="34">
        <f t="shared" si="25"/>
        <v>0.062</v>
      </c>
      <c r="AJ297" s="65">
        <f t="shared" si="26"/>
        <v>-1.35425694</v>
      </c>
      <c r="AK297" s="33">
        <v>92.31</v>
      </c>
      <c r="AL297" s="34">
        <f t="shared" si="27"/>
        <v>0.203</v>
      </c>
      <c r="AM297" s="65">
        <f t="shared" si="28"/>
        <v>-0.5114849601</v>
      </c>
      <c r="AN297" s="36">
        <f t="shared" si="29"/>
        <v>6552.593771</v>
      </c>
      <c r="AO297" s="35">
        <f t="shared" si="30"/>
        <v>-1.302430583</v>
      </c>
      <c r="AP297" s="69">
        <f t="shared" si="31"/>
        <v>0.068</v>
      </c>
      <c r="AQ297" s="33">
        <v>16.2</v>
      </c>
      <c r="AR297" s="34">
        <f t="shared" si="32"/>
        <v>0.282</v>
      </c>
      <c r="AS297" s="65">
        <f t="shared" si="33"/>
        <v>-0.574314235</v>
      </c>
      <c r="AT297" s="42">
        <v>70.65</v>
      </c>
      <c r="AU297" s="34">
        <f t="shared" si="34"/>
        <v>0.234</v>
      </c>
      <c r="AV297" s="65">
        <f t="shared" si="35"/>
        <v>-0.6520075273</v>
      </c>
      <c r="AW297" s="36">
        <f t="shared" si="36"/>
        <v>5825.36473</v>
      </c>
      <c r="AX297" s="35">
        <f t="shared" si="37"/>
        <v>-0.7319285529</v>
      </c>
      <c r="AY297" s="69">
        <f t="shared" si="38"/>
        <v>0.212</v>
      </c>
      <c r="AZ297" s="33">
        <v>7.66</v>
      </c>
      <c r="BA297" s="34">
        <f t="shared" si="39"/>
        <v>0.819</v>
      </c>
      <c r="BB297" s="65">
        <f t="shared" si="40"/>
        <v>0.9113679128</v>
      </c>
      <c r="BC297" s="33">
        <v>44.83</v>
      </c>
      <c r="BD297" s="34">
        <f t="shared" si="41"/>
        <v>0.198</v>
      </c>
      <c r="BE297" s="65">
        <f t="shared" si="42"/>
        <v>-0.8012470973</v>
      </c>
      <c r="BF297" s="36">
        <f t="shared" si="43"/>
        <v>3689.177614</v>
      </c>
      <c r="BG297" s="35">
        <f t="shared" si="44"/>
        <v>0.01642188217</v>
      </c>
      <c r="BH297" s="69">
        <f t="shared" si="45"/>
        <v>0.494</v>
      </c>
      <c r="BI297" s="33">
        <v>8.72</v>
      </c>
      <c r="BJ297" s="34">
        <f t="shared" si="46"/>
        <v>0.647</v>
      </c>
      <c r="BK297" s="65">
        <f t="shared" si="47"/>
        <v>0.369072597</v>
      </c>
      <c r="BL297" s="33">
        <v>64.65</v>
      </c>
      <c r="BM297" s="34">
        <f t="shared" si="48"/>
        <v>0.266</v>
      </c>
      <c r="BN297" s="65">
        <f t="shared" si="49"/>
        <v>-0.5695967161</v>
      </c>
      <c r="BO297" s="36">
        <f t="shared" si="50"/>
        <v>5354.214879</v>
      </c>
      <c r="BP297" s="35">
        <f t="shared" si="51"/>
        <v>-0.1253411818</v>
      </c>
      <c r="BQ297" s="69">
        <f t="shared" si="52"/>
        <v>0.455</v>
      </c>
      <c r="BR297" s="70">
        <f t="shared" si="53"/>
        <v>-2.143278435</v>
      </c>
      <c r="BS297" s="71">
        <f t="shared" si="54"/>
        <v>0.22</v>
      </c>
      <c r="BT297" s="45"/>
    </row>
    <row r="298">
      <c r="A298" s="28">
        <v>2023.0</v>
      </c>
      <c r="B298" s="29" t="s">
        <v>197</v>
      </c>
      <c r="C298" s="29" t="s">
        <v>15</v>
      </c>
      <c r="D298" s="30">
        <f t="array" ref="D298">INDEX(
  TP!C:C,
  MATCH(
    1,
    (TP!A:A = A298) * (TP!B:B = C298),
    0
  )
)
</f>
        <v>50.33</v>
      </c>
      <c r="E298" s="64">
        <f t="shared" si="66"/>
        <v>-1.942116663</v>
      </c>
      <c r="F298" s="32">
        <f t="shared" si="2"/>
        <v>0.308</v>
      </c>
      <c r="G298" s="33">
        <v>4.07</v>
      </c>
      <c r="H298" s="34">
        <f t="shared" si="3"/>
        <v>0.178</v>
      </c>
      <c r="I298" s="65">
        <f t="shared" si="4"/>
        <v>-0.9194282071</v>
      </c>
      <c r="J298" s="66">
        <f t="shared" si="55"/>
        <v>4.11700641</v>
      </c>
      <c r="K298" s="34">
        <f t="shared" si="6"/>
        <v>0.21</v>
      </c>
      <c r="L298" s="65">
        <f t="shared" si="7"/>
        <v>-0.8197153823</v>
      </c>
      <c r="M298" s="33">
        <v>66.33</v>
      </c>
      <c r="N298" s="34">
        <f t="shared" si="8"/>
        <v>0.508</v>
      </c>
      <c r="O298" s="65">
        <f t="shared" si="9"/>
        <v>0.06456638691</v>
      </c>
      <c r="P298" s="36">
        <f t="shared" si="10"/>
        <v>4580.979481</v>
      </c>
      <c r="Q298" s="65">
        <f t="shared" si="11"/>
        <v>-0.5820936092</v>
      </c>
      <c r="R298" s="40">
        <f t="shared" si="12"/>
        <v>0.274</v>
      </c>
      <c r="S298" s="33">
        <v>1.66</v>
      </c>
      <c r="T298" s="66">
        <f t="shared" si="13"/>
        <v>1.679172147</v>
      </c>
      <c r="U298" s="34">
        <f t="shared" si="14"/>
        <v>0.014</v>
      </c>
      <c r="V298" s="65">
        <f t="shared" si="15"/>
        <v>-1.893178477</v>
      </c>
      <c r="W298" s="33">
        <v>50.0</v>
      </c>
      <c r="X298" s="34">
        <f t="shared" si="16"/>
        <v>0.133</v>
      </c>
      <c r="Y298" s="65">
        <f t="shared" si="17"/>
        <v>-0.9962647291</v>
      </c>
      <c r="Z298" s="36">
        <f t="shared" si="18"/>
        <v>2382.405017</v>
      </c>
      <c r="AA298" s="35">
        <f t="shared" si="19"/>
        <v>-1.834931475</v>
      </c>
      <c r="AB298" s="40">
        <f t="shared" si="20"/>
        <v>0.031</v>
      </c>
      <c r="AC298" s="33">
        <v>6.72</v>
      </c>
      <c r="AD298" s="40">
        <f t="shared" si="21"/>
        <v>0.621</v>
      </c>
      <c r="AE298" s="65">
        <f t="shared" si="22"/>
        <v>0.2492974952</v>
      </c>
      <c r="AF298" s="67">
        <f t="shared" si="23"/>
        <v>-2.167727589</v>
      </c>
      <c r="AG298" s="68">
        <f t="shared" si="24"/>
        <v>0.141</v>
      </c>
      <c r="AH298" s="33">
        <v>15.87</v>
      </c>
      <c r="AI298" s="34">
        <f t="shared" si="25"/>
        <v>0.322</v>
      </c>
      <c r="AJ298" s="65">
        <f t="shared" si="26"/>
        <v>-0.5008163868</v>
      </c>
      <c r="AK298" s="33">
        <v>95.55</v>
      </c>
      <c r="AL298" s="34">
        <f t="shared" si="27"/>
        <v>0.613</v>
      </c>
      <c r="AM298" s="65">
        <f t="shared" si="28"/>
        <v>0.447033705</v>
      </c>
      <c r="AN298" s="36">
        <f t="shared" si="29"/>
        <v>7599.748105</v>
      </c>
      <c r="AO298" s="35">
        <f t="shared" si="30"/>
        <v>-0.1876747329</v>
      </c>
      <c r="AP298" s="69">
        <f t="shared" si="31"/>
        <v>0.393</v>
      </c>
      <c r="AQ298" s="33">
        <v>19.31</v>
      </c>
      <c r="AR298" s="34">
        <f t="shared" si="32"/>
        <v>0.638</v>
      </c>
      <c r="AS298" s="65">
        <f t="shared" si="33"/>
        <v>0.3493959671</v>
      </c>
      <c r="AT298" s="42">
        <v>73.55</v>
      </c>
      <c r="AU298" s="34">
        <f t="shared" si="34"/>
        <v>0.404</v>
      </c>
      <c r="AV298" s="65">
        <f t="shared" si="35"/>
        <v>-0.1567431253</v>
      </c>
      <c r="AW298" s="36">
        <f t="shared" si="36"/>
        <v>6418.777227</v>
      </c>
      <c r="AX298" s="35">
        <f t="shared" si="37"/>
        <v>0.1055173102</v>
      </c>
      <c r="AY298" s="69">
        <f t="shared" si="38"/>
        <v>0.528</v>
      </c>
      <c r="AZ298" s="33">
        <v>6.11</v>
      </c>
      <c r="BA298" s="34">
        <f t="shared" si="39"/>
        <v>0.562</v>
      </c>
      <c r="BB298" s="65">
        <f t="shared" si="40"/>
        <v>0.09418572365</v>
      </c>
      <c r="BC298" s="33">
        <v>46.26</v>
      </c>
      <c r="BD298" s="34">
        <f t="shared" si="41"/>
        <v>0.271</v>
      </c>
      <c r="BE298" s="65">
        <f t="shared" si="42"/>
        <v>-0.6056598163</v>
      </c>
      <c r="BF298" s="36">
        <f t="shared" si="43"/>
        <v>3459.075251</v>
      </c>
      <c r="BG298" s="35">
        <f t="shared" si="44"/>
        <v>-0.279123121</v>
      </c>
      <c r="BH298" s="69">
        <f t="shared" si="45"/>
        <v>0.384</v>
      </c>
      <c r="BI298" s="33">
        <v>9.14</v>
      </c>
      <c r="BJ298" s="34">
        <f t="shared" si="46"/>
        <v>0.712</v>
      </c>
      <c r="BK298" s="65">
        <f t="shared" si="47"/>
        <v>0.6036866418</v>
      </c>
      <c r="BL298" s="33">
        <v>70.91</v>
      </c>
      <c r="BM298" s="34">
        <f t="shared" si="48"/>
        <v>0.65</v>
      </c>
      <c r="BN298" s="65">
        <f t="shared" si="49"/>
        <v>0.38105726</v>
      </c>
      <c r="BO298" s="36">
        <f t="shared" si="50"/>
        <v>5981.896553</v>
      </c>
      <c r="BP298" s="35">
        <f t="shared" si="51"/>
        <v>0.58689147</v>
      </c>
      <c r="BQ298" s="69">
        <f t="shared" si="52"/>
        <v>0.706</v>
      </c>
      <c r="BR298" s="70">
        <f t="shared" si="53"/>
        <v>0.2256109263</v>
      </c>
      <c r="BS298" s="71">
        <f t="shared" si="54"/>
        <v>0.511</v>
      </c>
    </row>
    <row r="299">
      <c r="A299" s="28">
        <v>2023.0</v>
      </c>
      <c r="B299" s="29" t="s">
        <v>325</v>
      </c>
      <c r="C299" s="29" t="s">
        <v>15</v>
      </c>
      <c r="D299" s="30">
        <f t="array" ref="D299">INDEX(
  TP!C:C,
  MATCH(
    1,
    (TP!A:A = A299) * (TP!B:B = C299),
    0
  )
)
</f>
        <v>50.33</v>
      </c>
      <c r="E299" s="64">
        <f t="shared" si="66"/>
        <v>-3.181101896</v>
      </c>
      <c r="F299" s="32">
        <f t="shared" si="2"/>
        <v>0.198</v>
      </c>
      <c r="G299" s="33">
        <v>4.26</v>
      </c>
      <c r="H299" s="34">
        <f t="shared" si="3"/>
        <v>0.206</v>
      </c>
      <c r="I299" s="65">
        <f t="shared" si="4"/>
        <v>-0.7821104786</v>
      </c>
      <c r="J299" s="66">
        <f t="shared" si="55"/>
        <v>4.309200812</v>
      </c>
      <c r="K299" s="34">
        <f t="shared" si="6"/>
        <v>0.261</v>
      </c>
      <c r="L299" s="65">
        <f t="shared" si="7"/>
        <v>-0.6863030629</v>
      </c>
      <c r="M299" s="33">
        <v>71.83</v>
      </c>
      <c r="N299" s="34">
        <f t="shared" si="8"/>
        <v>0.85</v>
      </c>
      <c r="O299" s="65">
        <f t="shared" si="9"/>
        <v>1.025947234</v>
      </c>
      <c r="P299" s="36">
        <f t="shared" si="10"/>
        <v>5072.869298</v>
      </c>
      <c r="Q299" s="65">
        <f t="shared" si="11"/>
        <v>0.03633460074</v>
      </c>
      <c r="R299" s="40">
        <f t="shared" si="12"/>
        <v>0.514</v>
      </c>
      <c r="S299" s="33">
        <v>3.0</v>
      </c>
      <c r="T299" s="66">
        <f t="shared" si="13"/>
        <v>3.034648459</v>
      </c>
      <c r="U299" s="34">
        <f t="shared" si="14"/>
        <v>0.263</v>
      </c>
      <c r="V299" s="65">
        <f t="shared" si="15"/>
        <v>-0.7083229336</v>
      </c>
      <c r="W299" s="33">
        <v>56.0</v>
      </c>
      <c r="X299" s="34">
        <f t="shared" si="16"/>
        <v>0.359</v>
      </c>
      <c r="Y299" s="65">
        <f t="shared" si="17"/>
        <v>-0.3075912993</v>
      </c>
      <c r="Z299" s="36">
        <f t="shared" si="18"/>
        <v>3776.787721</v>
      </c>
      <c r="AA299" s="35">
        <f t="shared" si="19"/>
        <v>-0.5592118199</v>
      </c>
      <c r="AB299" s="40">
        <f t="shared" si="20"/>
        <v>0.291</v>
      </c>
      <c r="AC299" s="33">
        <v>4.82</v>
      </c>
      <c r="AD299" s="40">
        <f t="shared" si="21"/>
        <v>0.088</v>
      </c>
      <c r="AE299" s="65">
        <f t="shared" si="22"/>
        <v>-1.272157088</v>
      </c>
      <c r="AF299" s="67">
        <f t="shared" si="23"/>
        <v>-1.795034307</v>
      </c>
      <c r="AG299" s="68">
        <f t="shared" si="24"/>
        <v>0.181</v>
      </c>
      <c r="AH299" s="33">
        <v>21.79</v>
      </c>
      <c r="AI299" s="34">
        <f t="shared" si="25"/>
        <v>0.774</v>
      </c>
      <c r="AJ299" s="65">
        <f t="shared" si="26"/>
        <v>0.6422533133</v>
      </c>
      <c r="AK299" s="33">
        <v>96.69</v>
      </c>
      <c r="AL299" s="34">
        <f t="shared" si="27"/>
        <v>0.808</v>
      </c>
      <c r="AM299" s="65">
        <f t="shared" si="28"/>
        <v>0.7842902724</v>
      </c>
      <c r="AN299" s="36">
        <f t="shared" si="29"/>
        <v>8509.083173</v>
      </c>
      <c r="AO299" s="35">
        <f t="shared" si="30"/>
        <v>0.7803646052</v>
      </c>
      <c r="AP299" s="69">
        <f t="shared" si="31"/>
        <v>0.797</v>
      </c>
      <c r="AQ299" s="33">
        <v>13.87</v>
      </c>
      <c r="AR299" s="34">
        <f t="shared" si="32"/>
        <v>0.09</v>
      </c>
      <c r="AS299" s="65">
        <f t="shared" si="33"/>
        <v>-1.266354354</v>
      </c>
      <c r="AT299" s="42">
        <v>70.13</v>
      </c>
      <c r="AU299" s="34">
        <f t="shared" si="34"/>
        <v>0.201</v>
      </c>
      <c r="AV299" s="65">
        <f t="shared" si="35"/>
        <v>-0.740813558</v>
      </c>
      <c r="AW299" s="36">
        <f t="shared" si="36"/>
        <v>5486.619896</v>
      </c>
      <c r="AX299" s="35">
        <f t="shared" si="37"/>
        <v>-1.209977905</v>
      </c>
      <c r="AY299" s="69">
        <f t="shared" si="38"/>
        <v>0.11</v>
      </c>
      <c r="AZ299" s="33">
        <v>5.94</v>
      </c>
      <c r="BA299" s="34">
        <f t="shared" si="39"/>
        <v>0.523</v>
      </c>
      <c r="BB299" s="65">
        <f t="shared" si="40"/>
        <v>0.004559289997</v>
      </c>
      <c r="BC299" s="33">
        <v>45.45</v>
      </c>
      <c r="BD299" s="34">
        <f t="shared" si="41"/>
        <v>0.223</v>
      </c>
      <c r="BE299" s="65">
        <f t="shared" si="42"/>
        <v>-0.7164470174</v>
      </c>
      <c r="BF299" s="36">
        <f t="shared" si="43"/>
        <v>3356.577941</v>
      </c>
      <c r="BG299" s="35">
        <f t="shared" si="44"/>
        <v>-0.4107713462</v>
      </c>
      <c r="BH299" s="69">
        <f t="shared" si="45"/>
        <v>0.336</v>
      </c>
      <c r="BI299" s="33">
        <v>6.72</v>
      </c>
      <c r="BJ299" s="34">
        <f t="shared" si="46"/>
        <v>0.234</v>
      </c>
      <c r="BK299" s="65">
        <f t="shared" si="47"/>
        <v>-0.7481371402</v>
      </c>
      <c r="BL299" s="33">
        <v>66.96</v>
      </c>
      <c r="BM299" s="34">
        <f t="shared" si="48"/>
        <v>0.393</v>
      </c>
      <c r="BN299" s="65">
        <f t="shared" si="49"/>
        <v>-0.2187962873</v>
      </c>
      <c r="BO299" s="36">
        <f t="shared" si="50"/>
        <v>4983.772974</v>
      </c>
      <c r="BP299" s="35">
        <f t="shared" si="51"/>
        <v>-0.5456829431</v>
      </c>
      <c r="BQ299" s="69">
        <f t="shared" si="52"/>
        <v>0.282</v>
      </c>
      <c r="BR299" s="70">
        <f t="shared" si="53"/>
        <v>-1.386067589</v>
      </c>
      <c r="BS299" s="71">
        <f t="shared" si="54"/>
        <v>0.291</v>
      </c>
      <c r="BT299" s="45"/>
    </row>
    <row r="300">
      <c r="A300" s="28">
        <v>2022.0</v>
      </c>
      <c r="B300" s="29" t="s">
        <v>328</v>
      </c>
      <c r="C300" s="29" t="s">
        <v>11</v>
      </c>
      <c r="D300" s="30">
        <f t="array" ref="D300">INDEX(
  TP!C:C,
  MATCH(
    1,
    (TP!A:A = A300) * (TP!B:B = C300),
    0
  )
)
</f>
        <v>48.87</v>
      </c>
      <c r="E300" s="64">
        <f t="shared" si="66"/>
        <v>3.355974263</v>
      </c>
      <c r="F300" s="32">
        <f t="shared" si="2"/>
        <v>0.816</v>
      </c>
      <c r="G300" s="33">
        <v>5.75</v>
      </c>
      <c r="H300" s="34">
        <f t="shared" si="3"/>
        <v>0.653</v>
      </c>
      <c r="I300" s="65">
        <f t="shared" si="4"/>
        <v>0.2947496033</v>
      </c>
      <c r="J300" s="66">
        <f t="shared" si="55"/>
        <v>5.522705999</v>
      </c>
      <c r="K300" s="34">
        <f t="shared" si="6"/>
        <v>0.609</v>
      </c>
      <c r="L300" s="65">
        <f t="shared" si="7"/>
        <v>0.1560551927</v>
      </c>
      <c r="M300" s="33">
        <v>73.68</v>
      </c>
      <c r="N300" s="34">
        <f t="shared" si="8"/>
        <v>0.901</v>
      </c>
      <c r="O300" s="65">
        <f t="shared" si="9"/>
        <v>1.349320791</v>
      </c>
      <c r="P300" s="36">
        <f t="shared" si="10"/>
        <v>5845.135</v>
      </c>
      <c r="Q300" s="65">
        <f t="shared" si="11"/>
        <v>1.007265243</v>
      </c>
      <c r="R300" s="40">
        <f t="shared" si="12"/>
        <v>0.833</v>
      </c>
      <c r="S300" s="33">
        <v>4.84</v>
      </c>
      <c r="T300" s="66">
        <f t="shared" si="13"/>
        <v>4.648677745</v>
      </c>
      <c r="U300" s="34">
        <f t="shared" si="14"/>
        <v>0.802</v>
      </c>
      <c r="V300" s="65">
        <f t="shared" si="15"/>
        <v>0.9186428875</v>
      </c>
      <c r="W300" s="33">
        <v>72.92</v>
      </c>
      <c r="X300" s="34">
        <f t="shared" si="16"/>
        <v>0.958</v>
      </c>
      <c r="Y300" s="65">
        <f t="shared" si="17"/>
        <v>1.634467773</v>
      </c>
      <c r="Z300" s="36">
        <f t="shared" si="18"/>
        <v>6104.287331</v>
      </c>
      <c r="AA300" s="35">
        <f t="shared" si="19"/>
        <v>1.57021577</v>
      </c>
      <c r="AB300" s="40">
        <f t="shared" si="20"/>
        <v>0.952</v>
      </c>
      <c r="AC300" s="33">
        <v>5.0</v>
      </c>
      <c r="AD300" s="40">
        <f t="shared" si="21"/>
        <v>0.116</v>
      </c>
      <c r="AE300" s="65">
        <f t="shared" si="22"/>
        <v>-1.128019285</v>
      </c>
      <c r="AF300" s="67">
        <f t="shared" si="23"/>
        <v>1.449461728</v>
      </c>
      <c r="AG300" s="68">
        <f t="shared" si="24"/>
        <v>0.782</v>
      </c>
      <c r="AH300" s="33">
        <v>16.65</v>
      </c>
      <c r="AI300" s="34">
        <f t="shared" si="25"/>
        <v>0.387</v>
      </c>
      <c r="AJ300" s="65">
        <f t="shared" si="26"/>
        <v>-0.3502092303</v>
      </c>
      <c r="AK300" s="33">
        <v>96.36</v>
      </c>
      <c r="AL300" s="34">
        <f t="shared" si="27"/>
        <v>0.763</v>
      </c>
      <c r="AM300" s="65">
        <f t="shared" si="28"/>
        <v>0.6866633713</v>
      </c>
      <c r="AN300" s="36">
        <f t="shared" si="29"/>
        <v>7786.773418</v>
      </c>
      <c r="AO300" s="35">
        <f t="shared" si="30"/>
        <v>0.01142444036</v>
      </c>
      <c r="AP300" s="69">
        <f t="shared" si="31"/>
        <v>0.497</v>
      </c>
      <c r="AQ300" s="33">
        <v>20.28</v>
      </c>
      <c r="AR300" s="34">
        <f t="shared" si="32"/>
        <v>0.757</v>
      </c>
      <c r="AS300" s="65">
        <f t="shared" si="33"/>
        <v>0.637498506</v>
      </c>
      <c r="AT300" s="33">
        <v>81.59</v>
      </c>
      <c r="AU300" s="34">
        <f t="shared" si="34"/>
        <v>0.904</v>
      </c>
      <c r="AV300" s="65">
        <f t="shared" si="35"/>
        <v>1.216334734</v>
      </c>
      <c r="AW300" s="36">
        <f t="shared" si="36"/>
        <v>7230.759801</v>
      </c>
      <c r="AX300" s="35">
        <f t="shared" si="37"/>
        <v>1.251417422</v>
      </c>
      <c r="AY300" s="69">
        <f t="shared" si="38"/>
        <v>0.895</v>
      </c>
      <c r="AZ300" s="33">
        <v>3.63</v>
      </c>
      <c r="BA300" s="34">
        <f t="shared" si="39"/>
        <v>0.088</v>
      </c>
      <c r="BB300" s="65">
        <f t="shared" si="40"/>
        <v>-1.213305779</v>
      </c>
      <c r="BC300" s="33">
        <v>55.56</v>
      </c>
      <c r="BD300" s="34">
        <f t="shared" si="41"/>
        <v>0.726</v>
      </c>
      <c r="BE300" s="65">
        <f t="shared" si="42"/>
        <v>0.6663413818</v>
      </c>
      <c r="BF300" s="36">
        <f t="shared" si="43"/>
        <v>3245.969301</v>
      </c>
      <c r="BG300" s="35">
        <f t="shared" si="44"/>
        <v>-0.5528378186</v>
      </c>
      <c r="BH300" s="69">
        <f t="shared" si="45"/>
        <v>0.268</v>
      </c>
      <c r="BI300" s="33">
        <v>9.79</v>
      </c>
      <c r="BJ300" s="34">
        <f t="shared" si="46"/>
        <v>0.819</v>
      </c>
      <c r="BK300" s="65">
        <f t="shared" si="47"/>
        <v>0.9667798064</v>
      </c>
      <c r="BL300" s="33">
        <v>75.26</v>
      </c>
      <c r="BM300" s="34">
        <f t="shared" si="48"/>
        <v>0.85</v>
      </c>
      <c r="BN300" s="65">
        <f t="shared" si="49"/>
        <v>1.04165547</v>
      </c>
      <c r="BO300" s="36">
        <f t="shared" si="50"/>
        <v>6519.144364</v>
      </c>
      <c r="BP300" s="35">
        <f t="shared" si="51"/>
        <v>1.196508492</v>
      </c>
      <c r="BQ300" s="69">
        <f t="shared" si="52"/>
        <v>0.901</v>
      </c>
      <c r="BR300" s="70">
        <f t="shared" si="53"/>
        <v>1.906512535</v>
      </c>
      <c r="BS300" s="71">
        <f t="shared" si="54"/>
        <v>0.734</v>
      </c>
    </row>
    <row r="301">
      <c r="A301" s="28">
        <v>2022.0</v>
      </c>
      <c r="B301" s="29" t="s">
        <v>329</v>
      </c>
      <c r="C301" s="29" t="s">
        <v>11</v>
      </c>
      <c r="D301" s="30">
        <f t="array" ref="D301">INDEX(
  TP!C:C,
  MATCH(
    1,
    (TP!A:A = A301) * (TP!B:B = C301),
    0
  )
)
</f>
        <v>48.87</v>
      </c>
      <c r="E301" s="64">
        <f t="shared" si="66"/>
        <v>1.959283608</v>
      </c>
      <c r="F301" s="32">
        <f t="shared" si="2"/>
        <v>0.678</v>
      </c>
      <c r="G301" s="33">
        <v>5.18</v>
      </c>
      <c r="H301" s="34">
        <f t="shared" si="3"/>
        <v>0.489</v>
      </c>
      <c r="I301" s="65">
        <f t="shared" si="4"/>
        <v>-0.1172035824</v>
      </c>
      <c r="J301" s="66">
        <f t="shared" si="55"/>
        <v>4.975237752</v>
      </c>
      <c r="K301" s="34">
        <f t="shared" si="6"/>
        <v>0.453</v>
      </c>
      <c r="L301" s="65">
        <f t="shared" si="7"/>
        <v>-0.2239715287</v>
      </c>
      <c r="M301" s="33">
        <v>66.36</v>
      </c>
      <c r="N301" s="34">
        <f t="shared" si="8"/>
        <v>0.514</v>
      </c>
      <c r="O301" s="65">
        <f t="shared" si="9"/>
        <v>0.06981028244</v>
      </c>
      <c r="P301" s="36">
        <f t="shared" si="10"/>
        <v>5018.329524</v>
      </c>
      <c r="Q301" s="65">
        <f t="shared" si="11"/>
        <v>-0.03223550024</v>
      </c>
      <c r="R301" s="40">
        <f t="shared" si="12"/>
        <v>0.483</v>
      </c>
      <c r="S301" s="33">
        <v>5.04</v>
      </c>
      <c r="T301" s="66">
        <f t="shared" si="13"/>
        <v>4.840771867</v>
      </c>
      <c r="U301" s="34">
        <f t="shared" si="14"/>
        <v>0.847</v>
      </c>
      <c r="V301" s="65">
        <f t="shared" si="15"/>
        <v>1.095486999</v>
      </c>
      <c r="W301" s="33">
        <v>64.42</v>
      </c>
      <c r="X301" s="34">
        <f t="shared" si="16"/>
        <v>0.743</v>
      </c>
      <c r="Y301" s="65">
        <f t="shared" si="17"/>
        <v>0.6588470806</v>
      </c>
      <c r="Z301" s="36">
        <f t="shared" si="18"/>
        <v>5496.892103</v>
      </c>
      <c r="AA301" s="35">
        <f t="shared" si="19"/>
        <v>1.014510347</v>
      </c>
      <c r="AB301" s="40">
        <f t="shared" si="20"/>
        <v>0.831</v>
      </c>
      <c r="AC301" s="33">
        <v>6.4</v>
      </c>
      <c r="AD301" s="40">
        <f t="shared" si="21"/>
        <v>0.525</v>
      </c>
      <c r="AE301" s="65">
        <f t="shared" si="22"/>
        <v>-0.0069474872</v>
      </c>
      <c r="AF301" s="67">
        <f t="shared" si="23"/>
        <v>0.9753273591</v>
      </c>
      <c r="AG301" s="68">
        <f t="shared" si="24"/>
        <v>0.695</v>
      </c>
      <c r="AH301" s="33">
        <v>17.83</v>
      </c>
      <c r="AI301" s="34">
        <f t="shared" si="25"/>
        <v>0.477</v>
      </c>
      <c r="AJ301" s="65">
        <f t="shared" si="26"/>
        <v>-0.1223676347</v>
      </c>
      <c r="AK301" s="33">
        <v>96.47</v>
      </c>
      <c r="AL301" s="34">
        <f t="shared" si="27"/>
        <v>0.791</v>
      </c>
      <c r="AM301" s="65">
        <f t="shared" si="28"/>
        <v>0.7192056717</v>
      </c>
      <c r="AN301" s="36">
        <f t="shared" si="29"/>
        <v>7971.401574</v>
      </c>
      <c r="AO301" s="35">
        <f t="shared" si="30"/>
        <v>0.2079717027</v>
      </c>
      <c r="AP301" s="69">
        <f t="shared" si="31"/>
        <v>0.573</v>
      </c>
      <c r="AQ301" s="33">
        <v>20.25</v>
      </c>
      <c r="AR301" s="34">
        <f t="shared" si="32"/>
        <v>0.749</v>
      </c>
      <c r="AS301" s="65">
        <f t="shared" si="33"/>
        <v>0.6285881182</v>
      </c>
      <c r="AT301" s="42">
        <v>77.75</v>
      </c>
      <c r="AU301" s="34">
        <f t="shared" si="34"/>
        <v>0.709</v>
      </c>
      <c r="AV301" s="65">
        <f t="shared" si="35"/>
        <v>0.5605363535</v>
      </c>
      <c r="AW301" s="36">
        <f t="shared" si="36"/>
        <v>6887.267985</v>
      </c>
      <c r="AX301" s="35">
        <f t="shared" si="37"/>
        <v>0.7666689523</v>
      </c>
      <c r="AY301" s="69">
        <f t="shared" si="38"/>
        <v>0.802</v>
      </c>
      <c r="AZ301" s="33">
        <v>5.52</v>
      </c>
      <c r="BA301" s="34">
        <f t="shared" si="39"/>
        <v>0.444</v>
      </c>
      <c r="BB301" s="65">
        <f t="shared" si="40"/>
        <v>-0.2168707226</v>
      </c>
      <c r="BC301" s="33">
        <v>51.75</v>
      </c>
      <c r="BD301" s="34">
        <f t="shared" si="41"/>
        <v>0.551</v>
      </c>
      <c r="BE301" s="65">
        <f t="shared" si="42"/>
        <v>0.1452312136</v>
      </c>
      <c r="BF301" s="36">
        <f t="shared" si="43"/>
        <v>3698.691421</v>
      </c>
      <c r="BG301" s="35">
        <f t="shared" si="44"/>
        <v>0.02864147999</v>
      </c>
      <c r="BH301" s="69">
        <f t="shared" si="45"/>
        <v>0.5</v>
      </c>
      <c r="BI301" s="33">
        <v>7.94</v>
      </c>
      <c r="BJ301" s="34">
        <f t="shared" si="46"/>
        <v>0.503</v>
      </c>
      <c r="BK301" s="65">
        <f t="shared" si="47"/>
        <v>-0.06663920052</v>
      </c>
      <c r="BL301" s="33">
        <v>68.29</v>
      </c>
      <c r="BM301" s="34">
        <f t="shared" si="48"/>
        <v>0.458</v>
      </c>
      <c r="BN301" s="65">
        <f t="shared" si="49"/>
        <v>-0.01682028274</v>
      </c>
      <c r="BO301" s="36">
        <f t="shared" si="50"/>
        <v>5447.644825</v>
      </c>
      <c r="BP301" s="35">
        <f t="shared" si="51"/>
        <v>-0.01932588602</v>
      </c>
      <c r="BQ301" s="69">
        <f t="shared" si="52"/>
        <v>0.503</v>
      </c>
      <c r="BR301" s="70">
        <f t="shared" si="53"/>
        <v>0.983956249</v>
      </c>
      <c r="BS301" s="71">
        <f t="shared" si="54"/>
        <v>0.619</v>
      </c>
    </row>
    <row r="302">
      <c r="A302" s="28">
        <v>2022.0</v>
      </c>
      <c r="B302" s="29" t="s">
        <v>330</v>
      </c>
      <c r="C302" s="29" t="s">
        <v>11</v>
      </c>
      <c r="D302" s="30">
        <f t="array" ref="D302">INDEX(
  TP!C:C,
  MATCH(
    1,
    (TP!A:A = A302) * (TP!B:B = C302),
    0
  )
)
</f>
        <v>48.87</v>
      </c>
      <c r="E302" s="64">
        <f t="shared" si="66"/>
        <v>-1.827353264</v>
      </c>
      <c r="F302" s="32">
        <f t="shared" si="2"/>
        <v>0.322</v>
      </c>
      <c r="G302" s="33">
        <v>3.67</v>
      </c>
      <c r="H302" s="34">
        <f t="shared" si="3"/>
        <v>0.102</v>
      </c>
      <c r="I302" s="65">
        <f t="shared" si="4"/>
        <v>-1.208518162</v>
      </c>
      <c r="J302" s="66">
        <f t="shared" si="55"/>
        <v>3.524927133</v>
      </c>
      <c r="K302" s="34">
        <f t="shared" si="6"/>
        <v>0.099</v>
      </c>
      <c r="L302" s="65">
        <f t="shared" si="7"/>
        <v>-1.230708983</v>
      </c>
      <c r="M302" s="33">
        <v>74.56</v>
      </c>
      <c r="N302" s="34">
        <f t="shared" si="8"/>
        <v>0.929</v>
      </c>
      <c r="O302" s="65">
        <f t="shared" si="9"/>
        <v>1.503141727</v>
      </c>
      <c r="P302" s="36">
        <f t="shared" si="10"/>
        <v>4761.511736</v>
      </c>
      <c r="Q302" s="65">
        <f t="shared" si="11"/>
        <v>-0.3551195275</v>
      </c>
      <c r="R302" s="40">
        <f t="shared" si="12"/>
        <v>0.339</v>
      </c>
      <c r="S302" s="33">
        <v>3.48</v>
      </c>
      <c r="T302" s="66">
        <f t="shared" si="13"/>
        <v>3.342437718</v>
      </c>
      <c r="U302" s="34">
        <f t="shared" si="14"/>
        <v>0.364</v>
      </c>
      <c r="V302" s="65">
        <f t="shared" si="15"/>
        <v>-0.2838970672</v>
      </c>
      <c r="W302" s="33">
        <v>54.63</v>
      </c>
      <c r="X302" s="34">
        <f t="shared" si="16"/>
        <v>0.314</v>
      </c>
      <c r="Y302" s="65">
        <f t="shared" si="17"/>
        <v>-0.4648383991</v>
      </c>
      <c r="Z302" s="36">
        <f t="shared" si="18"/>
        <v>3878.570512</v>
      </c>
      <c r="AA302" s="35">
        <f t="shared" si="19"/>
        <v>-0.4660908236</v>
      </c>
      <c r="AB302" s="40">
        <f t="shared" si="20"/>
        <v>0.331</v>
      </c>
      <c r="AC302" s="33">
        <v>5.97</v>
      </c>
      <c r="AD302" s="40">
        <f t="shared" si="21"/>
        <v>0.398</v>
      </c>
      <c r="AE302" s="65">
        <f t="shared" si="22"/>
        <v>-0.3512766824</v>
      </c>
      <c r="AF302" s="67">
        <f t="shared" si="23"/>
        <v>-1.172487033</v>
      </c>
      <c r="AG302" s="68">
        <f t="shared" si="24"/>
        <v>0.266</v>
      </c>
      <c r="AH302" s="33">
        <v>17.8</v>
      </c>
      <c r="AI302" s="34">
        <f t="shared" si="25"/>
        <v>0.475</v>
      </c>
      <c r="AJ302" s="65">
        <f t="shared" si="26"/>
        <v>-0.1281602177</v>
      </c>
      <c r="AK302" s="33">
        <v>96.2</v>
      </c>
      <c r="AL302" s="34">
        <f t="shared" si="27"/>
        <v>0.746</v>
      </c>
      <c r="AM302" s="65">
        <f t="shared" si="28"/>
        <v>0.6393291162</v>
      </c>
      <c r="AN302" s="36">
        <f t="shared" si="29"/>
        <v>7944.773463</v>
      </c>
      <c r="AO302" s="35">
        <f t="shared" si="30"/>
        <v>0.1796245508</v>
      </c>
      <c r="AP302" s="69">
        <f t="shared" si="31"/>
        <v>0.562</v>
      </c>
      <c r="AQ302" s="33">
        <v>18.48</v>
      </c>
      <c r="AR302" s="34">
        <f t="shared" si="32"/>
        <v>0.554</v>
      </c>
      <c r="AS302" s="65">
        <f t="shared" si="33"/>
        <v>0.1028752379</v>
      </c>
      <c r="AT302" s="33">
        <v>75.26</v>
      </c>
      <c r="AU302" s="34">
        <f t="shared" si="34"/>
        <v>0.517</v>
      </c>
      <c r="AV302" s="65">
        <f t="shared" si="35"/>
        <v>0.1352920911</v>
      </c>
      <c r="AW302" s="36">
        <f t="shared" si="36"/>
        <v>6476.99743</v>
      </c>
      <c r="AX302" s="35">
        <f t="shared" si="37"/>
        <v>0.1876798334</v>
      </c>
      <c r="AY302" s="69">
        <f t="shared" si="38"/>
        <v>0.573</v>
      </c>
      <c r="AZ302" s="33">
        <v>4.73</v>
      </c>
      <c r="BA302" s="34">
        <f t="shared" si="39"/>
        <v>0.291</v>
      </c>
      <c r="BB302" s="65">
        <f t="shared" si="40"/>
        <v>-0.6333700319</v>
      </c>
      <c r="BC302" s="33">
        <v>40.14</v>
      </c>
      <c r="BD302" s="34">
        <f t="shared" si="41"/>
        <v>0.088</v>
      </c>
      <c r="BE302" s="65">
        <f t="shared" si="42"/>
        <v>-1.442718669</v>
      </c>
      <c r="BF302" s="36">
        <f t="shared" si="43"/>
        <v>2671.261569</v>
      </c>
      <c r="BG302" s="35">
        <f t="shared" si="44"/>
        <v>-1.290996246</v>
      </c>
      <c r="BH302" s="69">
        <f t="shared" si="45"/>
        <v>0.105</v>
      </c>
      <c r="BI302" s="33">
        <v>7.47</v>
      </c>
      <c r="BJ302" s="34">
        <f t="shared" si="46"/>
        <v>0.395</v>
      </c>
      <c r="BK302" s="65">
        <f t="shared" si="47"/>
        <v>-0.3291834888</v>
      </c>
      <c r="BL302" s="33">
        <v>73.28</v>
      </c>
      <c r="BM302" s="34">
        <f t="shared" si="48"/>
        <v>0.768</v>
      </c>
      <c r="BN302" s="65">
        <f t="shared" si="49"/>
        <v>0.7409693883</v>
      </c>
      <c r="BO302" s="36">
        <f t="shared" si="50"/>
        <v>5701.589132</v>
      </c>
      <c r="BP302" s="35">
        <f t="shared" si="51"/>
        <v>0.2688256313</v>
      </c>
      <c r="BQ302" s="69">
        <f t="shared" si="52"/>
        <v>0.599</v>
      </c>
      <c r="BR302" s="70">
        <f t="shared" si="53"/>
        <v>-0.6548662303</v>
      </c>
      <c r="BS302" s="71">
        <f t="shared" si="54"/>
        <v>0.376</v>
      </c>
    </row>
    <row r="303">
      <c r="A303" s="28">
        <v>2022.0</v>
      </c>
      <c r="B303" s="29" t="s">
        <v>286</v>
      </c>
      <c r="C303" s="29" t="s">
        <v>11</v>
      </c>
      <c r="D303" s="30">
        <f t="array" ref="D303">INDEX(
  TP!C:C,
  MATCH(
    1,
    (TP!A:A = A303) * (TP!B:B = C303),
    0
  )
)
</f>
        <v>48.87</v>
      </c>
      <c r="E303" s="64">
        <f t="shared" si="66"/>
        <v>-3.736439719</v>
      </c>
      <c r="F303" s="32">
        <f t="shared" si="2"/>
        <v>0.164</v>
      </c>
      <c r="G303" s="33">
        <v>4.85</v>
      </c>
      <c r="H303" s="34">
        <f t="shared" si="3"/>
        <v>0.379</v>
      </c>
      <c r="I303" s="65">
        <f t="shared" si="4"/>
        <v>-0.3557027952</v>
      </c>
      <c r="J303" s="66">
        <f t="shared" si="55"/>
        <v>4.658282451</v>
      </c>
      <c r="K303" s="34">
        <f t="shared" si="6"/>
        <v>0.363</v>
      </c>
      <c r="L303" s="65">
        <f t="shared" si="7"/>
        <v>-0.4439869989</v>
      </c>
      <c r="M303" s="33">
        <v>66.92</v>
      </c>
      <c r="N303" s="34">
        <f t="shared" si="8"/>
        <v>0.576</v>
      </c>
      <c r="O303" s="65">
        <f t="shared" si="9"/>
        <v>0.1676963323</v>
      </c>
      <c r="P303" s="36">
        <f t="shared" si="10"/>
        <v>4906.381489</v>
      </c>
      <c r="Q303" s="65">
        <f t="shared" si="11"/>
        <v>-0.1729821074</v>
      </c>
      <c r="R303" s="40">
        <f t="shared" si="12"/>
        <v>0.424</v>
      </c>
      <c r="S303" s="33">
        <v>3.83</v>
      </c>
      <c r="T303" s="66">
        <f t="shared" si="13"/>
        <v>3.678602431</v>
      </c>
      <c r="U303" s="34">
        <f t="shared" si="14"/>
        <v>0.489</v>
      </c>
      <c r="V303" s="65">
        <f t="shared" si="15"/>
        <v>0.02558012704</v>
      </c>
      <c r="W303" s="33">
        <v>53.33</v>
      </c>
      <c r="X303" s="34">
        <f t="shared" si="16"/>
        <v>0.28</v>
      </c>
      <c r="Y303" s="65">
        <f t="shared" si="17"/>
        <v>-0.6140509755</v>
      </c>
      <c r="Z303" s="36">
        <f t="shared" si="18"/>
        <v>3978.532006</v>
      </c>
      <c r="AA303" s="35">
        <f t="shared" si="19"/>
        <v>-0.3746361302</v>
      </c>
      <c r="AB303" s="40">
        <f t="shared" si="20"/>
        <v>0.359</v>
      </c>
      <c r="AC303" s="33">
        <v>6.92</v>
      </c>
      <c r="AD303" s="40">
        <f t="shared" si="21"/>
        <v>0.681</v>
      </c>
      <c r="AE303" s="65">
        <f t="shared" si="22"/>
        <v>0.4094506093</v>
      </c>
      <c r="AF303" s="67">
        <f t="shared" si="23"/>
        <v>-0.1381676284</v>
      </c>
      <c r="AG303" s="68">
        <f t="shared" si="24"/>
        <v>0.472</v>
      </c>
      <c r="AH303" s="33">
        <v>19.91</v>
      </c>
      <c r="AI303" s="34">
        <f t="shared" si="25"/>
        <v>0.667</v>
      </c>
      <c r="AJ303" s="65">
        <f t="shared" si="26"/>
        <v>0.2792514491</v>
      </c>
      <c r="AK303" s="33">
        <v>95.79</v>
      </c>
      <c r="AL303" s="34">
        <f t="shared" si="27"/>
        <v>0.65</v>
      </c>
      <c r="AM303" s="65">
        <f t="shared" si="28"/>
        <v>0.5180350876</v>
      </c>
      <c r="AN303" s="36">
        <f t="shared" si="29"/>
        <v>8197.733236</v>
      </c>
      <c r="AO303" s="35">
        <f t="shared" si="30"/>
        <v>0.4489147388</v>
      </c>
      <c r="AP303" s="69">
        <f t="shared" si="31"/>
        <v>0.669</v>
      </c>
      <c r="AQ303" s="33">
        <v>14.29</v>
      </c>
      <c r="AR303" s="34">
        <f t="shared" si="32"/>
        <v>0.13</v>
      </c>
      <c r="AS303" s="65">
        <f t="shared" si="33"/>
        <v>-1.141608925</v>
      </c>
      <c r="AT303" s="33">
        <v>74.49</v>
      </c>
      <c r="AU303" s="34">
        <f t="shared" si="34"/>
        <v>0.48</v>
      </c>
      <c r="AV303" s="65">
        <f t="shared" si="35"/>
        <v>0.003790853315</v>
      </c>
      <c r="AW303" s="36">
        <f t="shared" si="36"/>
        <v>5887.85796</v>
      </c>
      <c r="AX303" s="35">
        <f t="shared" si="37"/>
        <v>-0.6437357738</v>
      </c>
      <c r="AY303" s="69">
        <f t="shared" si="38"/>
        <v>0.24</v>
      </c>
      <c r="AZ303" s="33">
        <v>3.87</v>
      </c>
      <c r="BA303" s="34">
        <f t="shared" si="39"/>
        <v>0.119</v>
      </c>
      <c r="BB303" s="65">
        <f t="shared" si="40"/>
        <v>-1.086774343</v>
      </c>
      <c r="BC303" s="33">
        <v>39.62</v>
      </c>
      <c r="BD303" s="34">
        <f t="shared" si="41"/>
        <v>0.068</v>
      </c>
      <c r="BE303" s="65">
        <f t="shared" si="42"/>
        <v>-1.513841317</v>
      </c>
      <c r="BF303" s="36">
        <f t="shared" si="43"/>
        <v>2391.039381</v>
      </c>
      <c r="BG303" s="35">
        <f t="shared" si="44"/>
        <v>-1.650915485</v>
      </c>
      <c r="BH303" s="69">
        <f t="shared" si="45"/>
        <v>0.042</v>
      </c>
      <c r="BI303" s="33">
        <v>5.76</v>
      </c>
      <c r="BJ303" s="34">
        <f t="shared" si="46"/>
        <v>0.096</v>
      </c>
      <c r="BK303" s="65">
        <f t="shared" si="47"/>
        <v>-1.284397814</v>
      </c>
      <c r="BL303" s="33">
        <v>56.33</v>
      </c>
      <c r="BM303" s="34">
        <f t="shared" si="48"/>
        <v>0.031</v>
      </c>
      <c r="BN303" s="65">
        <f t="shared" si="49"/>
        <v>-1.833085707</v>
      </c>
      <c r="BO303" s="36">
        <f t="shared" si="50"/>
        <v>3920.188938</v>
      </c>
      <c r="BP303" s="35">
        <f t="shared" si="51"/>
        <v>-1.752535571</v>
      </c>
      <c r="BQ303" s="69">
        <f t="shared" si="52"/>
        <v>0.031</v>
      </c>
      <c r="BR303" s="70">
        <f t="shared" si="53"/>
        <v>-3.598272091</v>
      </c>
      <c r="BS303" s="71">
        <f t="shared" si="54"/>
        <v>0.133</v>
      </c>
    </row>
    <row r="304">
      <c r="A304" s="28">
        <v>2022.0</v>
      </c>
      <c r="B304" s="29" t="s">
        <v>180</v>
      </c>
      <c r="C304" s="29" t="s">
        <v>11</v>
      </c>
      <c r="D304" s="30">
        <f t="array" ref="D304">INDEX(
  TP!C:C,
  MATCH(
    1,
    (TP!A:A = A304) * (TP!B:B = C304),
    0
  )
)
</f>
        <v>48.87</v>
      </c>
      <c r="E304" s="64">
        <f t="shared" si="66"/>
        <v>-6.326910305</v>
      </c>
      <c r="F304" s="32">
        <f t="shared" si="2"/>
        <v>0.048</v>
      </c>
      <c r="G304" s="33">
        <v>6.87</v>
      </c>
      <c r="H304" s="34">
        <f t="shared" si="3"/>
        <v>0.862</v>
      </c>
      <c r="I304" s="65">
        <f t="shared" si="4"/>
        <v>1.104201477</v>
      </c>
      <c r="J304" s="66">
        <f t="shared" si="55"/>
        <v>6.59843308</v>
      </c>
      <c r="K304" s="34">
        <f t="shared" si="6"/>
        <v>0.813</v>
      </c>
      <c r="L304" s="65">
        <f t="shared" si="7"/>
        <v>0.9027743644</v>
      </c>
      <c r="M304" s="33">
        <v>69.43</v>
      </c>
      <c r="N304" s="34">
        <f t="shared" si="8"/>
        <v>0.749</v>
      </c>
      <c r="O304" s="65">
        <f t="shared" si="9"/>
        <v>0.6064355915</v>
      </c>
      <c r="P304" s="36">
        <f t="shared" si="10"/>
        <v>5956.338281</v>
      </c>
      <c r="Q304" s="65">
        <f t="shared" si="11"/>
        <v>1.14707551</v>
      </c>
      <c r="R304" s="40">
        <f t="shared" si="12"/>
        <v>0.873</v>
      </c>
      <c r="S304" s="33">
        <v>2.21</v>
      </c>
      <c r="T304" s="66">
        <f t="shared" si="13"/>
        <v>2.122640045</v>
      </c>
      <c r="U304" s="34">
        <f t="shared" si="14"/>
        <v>0.065</v>
      </c>
      <c r="V304" s="65">
        <f t="shared" si="15"/>
        <v>-1.406857172</v>
      </c>
      <c r="W304" s="33">
        <v>50.0</v>
      </c>
      <c r="X304" s="34">
        <f t="shared" si="16"/>
        <v>0.133</v>
      </c>
      <c r="Y304" s="65">
        <f t="shared" si="17"/>
        <v>-0.9962647291</v>
      </c>
      <c r="Z304" s="36">
        <f t="shared" si="18"/>
        <v>2752.68647</v>
      </c>
      <c r="AA304" s="35">
        <f t="shared" si="19"/>
        <v>-1.496161261</v>
      </c>
      <c r="AB304" s="40">
        <f t="shared" si="20"/>
        <v>0.071</v>
      </c>
      <c r="AC304" s="33">
        <v>5.26</v>
      </c>
      <c r="AD304" s="40">
        <f t="shared" si="21"/>
        <v>0.169</v>
      </c>
      <c r="AE304" s="65">
        <f t="shared" si="22"/>
        <v>-0.9198202371</v>
      </c>
      <c r="AF304" s="67">
        <f t="shared" si="23"/>
        <v>-1.268905988</v>
      </c>
      <c r="AG304" s="68">
        <f t="shared" si="24"/>
        <v>0.237</v>
      </c>
      <c r="AH304" s="33">
        <v>12.82</v>
      </c>
      <c r="AI304" s="34">
        <f t="shared" si="25"/>
        <v>0.102</v>
      </c>
      <c r="AJ304" s="65">
        <f t="shared" si="26"/>
        <v>-1.089728986</v>
      </c>
      <c r="AK304" s="33">
        <v>89.44</v>
      </c>
      <c r="AL304" s="34">
        <f t="shared" si="27"/>
        <v>0.085</v>
      </c>
      <c r="AM304" s="65">
        <f t="shared" si="28"/>
        <v>-1.36054316</v>
      </c>
      <c r="AN304" s="36">
        <f t="shared" si="29"/>
        <v>6611.703281</v>
      </c>
      <c r="AO304" s="35">
        <f t="shared" si="30"/>
        <v>-1.23950512</v>
      </c>
      <c r="AP304" s="69">
        <f t="shared" si="31"/>
        <v>0.079</v>
      </c>
      <c r="AQ304" s="33">
        <v>15.13</v>
      </c>
      <c r="AR304" s="34">
        <f t="shared" si="32"/>
        <v>0.178</v>
      </c>
      <c r="AS304" s="65">
        <f t="shared" si="33"/>
        <v>-0.8921180665</v>
      </c>
      <c r="AT304" s="42">
        <v>76.0</v>
      </c>
      <c r="AU304" s="34">
        <f t="shared" si="34"/>
        <v>0.582</v>
      </c>
      <c r="AV304" s="65">
        <f t="shared" si="35"/>
        <v>0.261669904</v>
      </c>
      <c r="AW304" s="36">
        <f t="shared" si="36"/>
        <v>6125.016499</v>
      </c>
      <c r="AX304" s="35">
        <f t="shared" si="37"/>
        <v>-0.3090487933</v>
      </c>
      <c r="AY304" s="69">
        <f t="shared" si="38"/>
        <v>0.353</v>
      </c>
      <c r="AZ304" s="33">
        <v>2.17</v>
      </c>
      <c r="BA304" s="34">
        <f t="shared" si="39"/>
        <v>0.006</v>
      </c>
      <c r="BB304" s="65">
        <f t="shared" si="40"/>
        <v>-1.98303868</v>
      </c>
      <c r="BC304" s="33">
        <v>36.07</v>
      </c>
      <c r="BD304" s="34">
        <f t="shared" si="41"/>
        <v>0.025</v>
      </c>
      <c r="BE304" s="65">
        <f t="shared" si="42"/>
        <v>-1.999390161</v>
      </c>
      <c r="BF304" s="36">
        <f t="shared" si="43"/>
        <v>1586.413869</v>
      </c>
      <c r="BG304" s="35">
        <f t="shared" si="44"/>
        <v>-2.684381837</v>
      </c>
      <c r="BH304" s="69">
        <f t="shared" si="45"/>
        <v>0.006</v>
      </c>
      <c r="BI304" s="33">
        <v>6.52</v>
      </c>
      <c r="BJ304" s="34">
        <f t="shared" si="46"/>
        <v>0.198</v>
      </c>
      <c r="BK304" s="65">
        <f t="shared" si="47"/>
        <v>-0.8598581139</v>
      </c>
      <c r="BL304" s="33">
        <v>64.48</v>
      </c>
      <c r="BM304" s="34">
        <f t="shared" si="48"/>
        <v>0.26</v>
      </c>
      <c r="BN304" s="65">
        <f t="shared" si="49"/>
        <v>-0.5954131979</v>
      </c>
      <c r="BO304" s="36">
        <f t="shared" si="50"/>
        <v>4737.553939</v>
      </c>
      <c r="BP304" s="35">
        <f t="shared" si="51"/>
        <v>-0.8250685664</v>
      </c>
      <c r="BQ304" s="69">
        <f t="shared" si="52"/>
        <v>0.192</v>
      </c>
      <c r="BR304" s="70">
        <f t="shared" si="53"/>
        <v>-5.058004316</v>
      </c>
      <c r="BS304" s="71">
        <f t="shared" si="54"/>
        <v>0.062</v>
      </c>
      <c r="BT304" s="45"/>
    </row>
    <row r="305">
      <c r="A305" s="28">
        <v>2023.0</v>
      </c>
      <c r="B305" s="29" t="s">
        <v>331</v>
      </c>
      <c r="C305" s="29" t="s">
        <v>11</v>
      </c>
      <c r="D305" s="30">
        <f t="array" ref="D305">INDEX(
  TP!C:C,
  MATCH(
    1,
    (TP!A:A = A305) * (TP!B:B = C305),
    0
  )
)
</f>
        <v>48.42</v>
      </c>
      <c r="E305" s="64">
        <f>sum(AF305+BR305)</f>
        <v>1.480881624</v>
      </c>
      <c r="F305" s="32">
        <f t="shared" si="2"/>
        <v>0.633</v>
      </c>
      <c r="G305" s="33">
        <v>6.53</v>
      </c>
      <c r="H305" s="34">
        <f t="shared" si="3"/>
        <v>0.799</v>
      </c>
      <c r="I305" s="65">
        <f t="shared" si="4"/>
        <v>0.8584750152</v>
      </c>
      <c r="J305" s="66">
        <f t="shared" si="55"/>
        <v>6.169258652</v>
      </c>
      <c r="K305" s="34">
        <f t="shared" si="6"/>
        <v>0.751</v>
      </c>
      <c r="L305" s="65">
        <f t="shared" si="7"/>
        <v>0.6048616507</v>
      </c>
      <c r="M305" s="33">
        <v>67.23</v>
      </c>
      <c r="N305" s="34">
        <f t="shared" si="8"/>
        <v>0.607</v>
      </c>
      <c r="O305" s="65">
        <f t="shared" si="9"/>
        <v>0.2218832528</v>
      </c>
      <c r="P305" s="36">
        <f t="shared" si="10"/>
        <v>5602.248768</v>
      </c>
      <c r="Q305" s="65">
        <f t="shared" si="11"/>
        <v>0.7018966578</v>
      </c>
      <c r="R305" s="40">
        <f t="shared" si="12"/>
        <v>0.78</v>
      </c>
      <c r="S305" s="33">
        <v>3.39</v>
      </c>
      <c r="T305" s="66">
        <f t="shared" si="13"/>
        <v>3.202723864</v>
      </c>
      <c r="U305" s="34">
        <f t="shared" si="14"/>
        <v>0.308</v>
      </c>
      <c r="V305" s="65">
        <f t="shared" si="15"/>
        <v>-0.3634769171</v>
      </c>
      <c r="W305" s="33">
        <v>49.18</v>
      </c>
      <c r="X305" s="34">
        <f t="shared" si="16"/>
        <v>0.124</v>
      </c>
      <c r="Y305" s="65">
        <f t="shared" si="17"/>
        <v>-1.090383431</v>
      </c>
      <c r="Z305" s="36">
        <f t="shared" si="18"/>
        <v>3413.875408</v>
      </c>
      <c r="AA305" s="35">
        <f t="shared" si="19"/>
        <v>-0.8912400145</v>
      </c>
      <c r="AB305" s="40">
        <f t="shared" si="20"/>
        <v>0.201</v>
      </c>
      <c r="AC305" s="33">
        <v>5.74</v>
      </c>
      <c r="AD305" s="40">
        <f t="shared" si="21"/>
        <v>0.294</v>
      </c>
      <c r="AE305" s="65">
        <f t="shared" si="22"/>
        <v>-0.5354527635</v>
      </c>
      <c r="AF305" s="67">
        <f t="shared" si="23"/>
        <v>-0.7247961201</v>
      </c>
      <c r="AG305" s="68">
        <f t="shared" si="24"/>
        <v>0.356</v>
      </c>
      <c r="AH305" s="33">
        <v>17.91</v>
      </c>
      <c r="AI305" s="34">
        <f t="shared" si="25"/>
        <v>0.489</v>
      </c>
      <c r="AJ305" s="65">
        <f t="shared" si="26"/>
        <v>-0.1069207469</v>
      </c>
      <c r="AK305" s="33">
        <v>93.8</v>
      </c>
      <c r="AL305" s="34">
        <f t="shared" si="27"/>
        <v>0.367</v>
      </c>
      <c r="AM305" s="65">
        <f t="shared" si="28"/>
        <v>-0.07068470977</v>
      </c>
      <c r="AN305" s="36">
        <f t="shared" si="29"/>
        <v>7761.971206</v>
      </c>
      <c r="AO305" s="35">
        <f t="shared" si="30"/>
        <v>-0.01497893622</v>
      </c>
      <c r="AP305" s="69">
        <f t="shared" si="31"/>
        <v>0.472</v>
      </c>
      <c r="AQ305" s="33">
        <v>20.63</v>
      </c>
      <c r="AR305" s="34">
        <f t="shared" si="32"/>
        <v>0.782</v>
      </c>
      <c r="AS305" s="65">
        <f t="shared" si="33"/>
        <v>0.7414530304</v>
      </c>
      <c r="AT305" s="42">
        <v>83.18</v>
      </c>
      <c r="AU305" s="34">
        <f t="shared" si="34"/>
        <v>0.952</v>
      </c>
      <c r="AV305" s="65">
        <f t="shared" si="35"/>
        <v>1.487876251</v>
      </c>
      <c r="AW305" s="36">
        <f t="shared" si="36"/>
        <v>7410.999341</v>
      </c>
      <c r="AX305" s="35">
        <f t="shared" si="37"/>
        <v>1.505778188</v>
      </c>
      <c r="AY305" s="69">
        <f t="shared" si="38"/>
        <v>0.944</v>
      </c>
      <c r="AZ305" s="33">
        <v>4.67</v>
      </c>
      <c r="BA305" s="34">
        <f t="shared" si="39"/>
        <v>0.268</v>
      </c>
      <c r="BB305" s="65">
        <f t="shared" si="40"/>
        <v>-0.6650028908</v>
      </c>
      <c r="BC305" s="33">
        <v>58.33</v>
      </c>
      <c r="BD305" s="34">
        <f t="shared" si="41"/>
        <v>0.873</v>
      </c>
      <c r="BE305" s="65">
        <f t="shared" si="42"/>
        <v>1.045206255</v>
      </c>
      <c r="BF305" s="36">
        <f t="shared" si="43"/>
        <v>3858.37437</v>
      </c>
      <c r="BG305" s="35">
        <f t="shared" si="44"/>
        <v>0.2337393201</v>
      </c>
      <c r="BH305" s="69">
        <f t="shared" si="45"/>
        <v>0.562</v>
      </c>
      <c r="BI305" s="33">
        <v>7.75</v>
      </c>
      <c r="BJ305" s="34">
        <f t="shared" si="46"/>
        <v>0.469</v>
      </c>
      <c r="BK305" s="65">
        <f t="shared" si="47"/>
        <v>-0.1727741256</v>
      </c>
      <c r="BL305" s="33">
        <v>74.55</v>
      </c>
      <c r="BM305" s="34">
        <f t="shared" si="48"/>
        <v>0.828</v>
      </c>
      <c r="BN305" s="65">
        <f t="shared" si="49"/>
        <v>0.9338336934</v>
      </c>
      <c r="BO305" s="36">
        <f t="shared" si="50"/>
        <v>5888.698384</v>
      </c>
      <c r="BP305" s="35">
        <f t="shared" si="51"/>
        <v>0.4811391722</v>
      </c>
      <c r="BQ305" s="69">
        <f t="shared" si="52"/>
        <v>0.664</v>
      </c>
      <c r="BR305" s="70">
        <f t="shared" si="53"/>
        <v>2.205677744</v>
      </c>
      <c r="BS305" s="71">
        <f t="shared" si="54"/>
        <v>0.766</v>
      </c>
      <c r="BT305" s="45"/>
    </row>
    <row r="306">
      <c r="A306" s="28">
        <v>2023.0</v>
      </c>
      <c r="B306" s="29" t="s">
        <v>329</v>
      </c>
      <c r="C306" s="29" t="s">
        <v>11</v>
      </c>
      <c r="D306" s="30">
        <f t="array" ref="D306">INDEX(
  TP!C:C,
  MATCH(
    1,
    (TP!A:A = A306) * (TP!B:B = C306),
    0
  )
)
</f>
        <v>48.42</v>
      </c>
      <c r="E306" s="64">
        <f t="shared" ref="E306:E320" si="67">sum(AF306,BR306)</f>
        <v>-0.3794051126</v>
      </c>
      <c r="F306" s="32">
        <f t="shared" si="2"/>
        <v>0.435</v>
      </c>
      <c r="G306" s="33">
        <v>6.25</v>
      </c>
      <c r="H306" s="34">
        <f t="shared" si="3"/>
        <v>0.76</v>
      </c>
      <c r="I306" s="65">
        <f t="shared" si="4"/>
        <v>0.6561120468</v>
      </c>
      <c r="J306" s="66">
        <f t="shared" si="55"/>
        <v>5.904726887</v>
      </c>
      <c r="K306" s="34">
        <f t="shared" si="6"/>
        <v>0.708</v>
      </c>
      <c r="L306" s="65">
        <f t="shared" si="7"/>
        <v>0.421236135</v>
      </c>
      <c r="M306" s="33">
        <v>68.33</v>
      </c>
      <c r="N306" s="34">
        <f t="shared" si="8"/>
        <v>0.684</v>
      </c>
      <c r="O306" s="65">
        <f t="shared" si="9"/>
        <v>0.4141594221</v>
      </c>
      <c r="P306" s="36">
        <f t="shared" si="10"/>
        <v>5585.23625</v>
      </c>
      <c r="Q306" s="65">
        <f t="shared" si="11"/>
        <v>0.6805076789</v>
      </c>
      <c r="R306" s="40">
        <f t="shared" si="12"/>
        <v>0.771</v>
      </c>
      <c r="S306" s="33">
        <v>3.49</v>
      </c>
      <c r="T306" s="66">
        <f t="shared" si="13"/>
        <v>3.297199494</v>
      </c>
      <c r="U306" s="34">
        <f t="shared" si="14"/>
        <v>0.35</v>
      </c>
      <c r="V306" s="65">
        <f t="shared" si="15"/>
        <v>-0.2750548616</v>
      </c>
      <c r="W306" s="33">
        <v>77.61</v>
      </c>
      <c r="X306" s="34">
        <f t="shared" si="16"/>
        <v>0.994</v>
      </c>
      <c r="Y306" s="65">
        <f t="shared" si="17"/>
        <v>2.172780837</v>
      </c>
      <c r="Z306" s="36">
        <f t="shared" si="18"/>
        <v>5470.787528</v>
      </c>
      <c r="AA306" s="35">
        <f t="shared" si="19"/>
        <v>0.9906272907</v>
      </c>
      <c r="AB306" s="40">
        <f t="shared" si="20"/>
        <v>0.819</v>
      </c>
      <c r="AC306" s="33">
        <v>5.92</v>
      </c>
      <c r="AD306" s="40">
        <f t="shared" si="21"/>
        <v>0.37</v>
      </c>
      <c r="AE306" s="65">
        <f t="shared" si="22"/>
        <v>-0.3913149609</v>
      </c>
      <c r="AF306" s="67">
        <f t="shared" si="23"/>
        <v>1.279820009</v>
      </c>
      <c r="AG306" s="68">
        <f t="shared" si="24"/>
        <v>0.757</v>
      </c>
      <c r="AH306" s="33">
        <v>16.56</v>
      </c>
      <c r="AI306" s="34">
        <f t="shared" si="25"/>
        <v>0.379</v>
      </c>
      <c r="AJ306" s="65">
        <f t="shared" si="26"/>
        <v>-0.3675869791</v>
      </c>
      <c r="AK306" s="33">
        <v>91.19</v>
      </c>
      <c r="AL306" s="34">
        <f t="shared" si="27"/>
        <v>0.15</v>
      </c>
      <c r="AM306" s="65">
        <f t="shared" si="28"/>
        <v>-0.8428247456</v>
      </c>
      <c r="AN306" s="36">
        <f t="shared" si="29"/>
        <v>7355.867244</v>
      </c>
      <c r="AO306" s="35">
        <f t="shared" si="30"/>
        <v>-0.4472998976</v>
      </c>
      <c r="AP306" s="69">
        <f t="shared" si="31"/>
        <v>0.268</v>
      </c>
      <c r="AQ306" s="33">
        <v>16.98</v>
      </c>
      <c r="AR306" s="34">
        <f t="shared" si="32"/>
        <v>0.362</v>
      </c>
      <c r="AS306" s="65">
        <f t="shared" si="33"/>
        <v>-0.3426441521</v>
      </c>
      <c r="AT306" s="42">
        <v>74.85</v>
      </c>
      <c r="AU306" s="34">
        <f t="shared" si="34"/>
        <v>0.492</v>
      </c>
      <c r="AV306" s="65">
        <f t="shared" si="35"/>
        <v>0.0652719515</v>
      </c>
      <c r="AW306" s="36">
        <f t="shared" si="36"/>
        <v>6267.884026</v>
      </c>
      <c r="AX306" s="35">
        <f t="shared" si="37"/>
        <v>-0.1074288069</v>
      </c>
      <c r="AY306" s="69">
        <f t="shared" si="38"/>
        <v>0.444</v>
      </c>
      <c r="AZ306" s="33">
        <v>4.22</v>
      </c>
      <c r="BA306" s="34">
        <f t="shared" si="39"/>
        <v>0.198</v>
      </c>
      <c r="BB306" s="65">
        <f t="shared" si="40"/>
        <v>-0.9022493328</v>
      </c>
      <c r="BC306" s="33">
        <v>41.98</v>
      </c>
      <c r="BD306" s="34">
        <f t="shared" si="41"/>
        <v>0.113</v>
      </c>
      <c r="BE306" s="65">
        <f t="shared" si="42"/>
        <v>-1.191053916</v>
      </c>
      <c r="BF306" s="36">
        <f t="shared" si="43"/>
        <v>2644.531789</v>
      </c>
      <c r="BG306" s="35">
        <f t="shared" si="44"/>
        <v>-1.325328153</v>
      </c>
      <c r="BH306" s="69">
        <f t="shared" si="45"/>
        <v>0.102</v>
      </c>
      <c r="BI306" s="33">
        <v>8.54</v>
      </c>
      <c r="BJ306" s="34">
        <f t="shared" si="46"/>
        <v>0.607</v>
      </c>
      <c r="BK306" s="65">
        <f t="shared" si="47"/>
        <v>0.2685237206</v>
      </c>
      <c r="BL306" s="33">
        <v>68.9</v>
      </c>
      <c r="BM306" s="34">
        <f t="shared" si="48"/>
        <v>0.514</v>
      </c>
      <c r="BN306" s="65">
        <f t="shared" si="49"/>
        <v>0.07581532835</v>
      </c>
      <c r="BO306" s="36">
        <f t="shared" si="50"/>
        <v>5659.292716</v>
      </c>
      <c r="BP306" s="35">
        <f t="shared" si="51"/>
        <v>0.220831736</v>
      </c>
      <c r="BQ306" s="69">
        <f t="shared" si="52"/>
        <v>0.579</v>
      </c>
      <c r="BR306" s="70">
        <f t="shared" si="53"/>
        <v>-1.659225121</v>
      </c>
      <c r="BS306" s="71">
        <f t="shared" si="54"/>
        <v>0.257</v>
      </c>
    </row>
    <row r="307">
      <c r="A307" s="28">
        <v>2023.0</v>
      </c>
      <c r="B307" s="29" t="s">
        <v>187</v>
      </c>
      <c r="C307" s="29" t="s">
        <v>11</v>
      </c>
      <c r="D307" s="30">
        <f t="array" ref="D307">INDEX(
  TP!C:C,
  MATCH(
    1,
    (TP!A:A = A307) * (TP!B:B = C307),
    0
  )
)
</f>
        <v>48.42</v>
      </c>
      <c r="E307" s="64">
        <f t="shared" si="67"/>
        <v>-0.6994007927</v>
      </c>
      <c r="F307" s="32">
        <f t="shared" si="2"/>
        <v>0.407</v>
      </c>
      <c r="G307" s="33">
        <v>5.46</v>
      </c>
      <c r="H307" s="34">
        <f t="shared" si="3"/>
        <v>0.573</v>
      </c>
      <c r="I307" s="65">
        <f t="shared" si="4"/>
        <v>0.085159386</v>
      </c>
      <c r="J307" s="66">
        <f t="shared" si="55"/>
        <v>5.158369408</v>
      </c>
      <c r="K307" s="34">
        <f t="shared" si="6"/>
        <v>0.496</v>
      </c>
      <c r="L307" s="65">
        <f t="shared" si="7"/>
        <v>-0.0968501415</v>
      </c>
      <c r="M307" s="33">
        <v>65.08</v>
      </c>
      <c r="N307" s="34">
        <f t="shared" si="8"/>
        <v>0.421</v>
      </c>
      <c r="O307" s="65">
        <f t="shared" si="9"/>
        <v>-0.1539292601</v>
      </c>
      <c r="P307" s="36">
        <f t="shared" si="10"/>
        <v>5004.643742</v>
      </c>
      <c r="Q307" s="65">
        <f t="shared" si="11"/>
        <v>-0.04944194194</v>
      </c>
      <c r="R307" s="40">
        <f t="shared" si="12"/>
        <v>0.48</v>
      </c>
      <c r="S307" s="33">
        <v>4.39</v>
      </c>
      <c r="T307" s="66">
        <f t="shared" si="13"/>
        <v>4.147480165</v>
      </c>
      <c r="U307" s="34">
        <f t="shared" si="14"/>
        <v>0.65</v>
      </c>
      <c r="V307" s="65">
        <f t="shared" si="15"/>
        <v>0.5207436378</v>
      </c>
      <c r="W307" s="33">
        <v>67.11</v>
      </c>
      <c r="X307" s="34">
        <f t="shared" si="16"/>
        <v>0.836</v>
      </c>
      <c r="Y307" s="65">
        <f t="shared" si="17"/>
        <v>0.9676023349</v>
      </c>
      <c r="Z307" s="36">
        <f t="shared" si="18"/>
        <v>5316.442552</v>
      </c>
      <c r="AA307" s="35">
        <f t="shared" si="19"/>
        <v>0.8494171922</v>
      </c>
      <c r="AB307" s="40">
        <f t="shared" si="20"/>
        <v>0.797</v>
      </c>
      <c r="AC307" s="33">
        <v>5.95</v>
      </c>
      <c r="AD307" s="40">
        <f t="shared" si="21"/>
        <v>0.381</v>
      </c>
      <c r="AE307" s="65">
        <f t="shared" si="22"/>
        <v>-0.3672919938</v>
      </c>
      <c r="AF307" s="67">
        <f t="shared" si="23"/>
        <v>0.4326832565</v>
      </c>
      <c r="AG307" s="68">
        <f t="shared" si="24"/>
        <v>0.571</v>
      </c>
      <c r="AH307" s="33">
        <v>16.06</v>
      </c>
      <c r="AI307" s="34">
        <f t="shared" si="25"/>
        <v>0.342</v>
      </c>
      <c r="AJ307" s="65">
        <f t="shared" si="26"/>
        <v>-0.4641300281</v>
      </c>
      <c r="AK307" s="33">
        <v>92.63</v>
      </c>
      <c r="AL307" s="34">
        <f t="shared" si="27"/>
        <v>0.226</v>
      </c>
      <c r="AM307" s="65">
        <f t="shared" si="28"/>
        <v>-0.4168164499</v>
      </c>
      <c r="AN307" s="36">
        <f t="shared" si="29"/>
        <v>7396.703169</v>
      </c>
      <c r="AO307" s="35">
        <f t="shared" si="30"/>
        <v>-0.4038277124</v>
      </c>
      <c r="AP307" s="69">
        <f t="shared" si="31"/>
        <v>0.294</v>
      </c>
      <c r="AQ307" s="33">
        <v>19.65</v>
      </c>
      <c r="AR307" s="34">
        <f t="shared" si="32"/>
        <v>0.686</v>
      </c>
      <c r="AS307" s="65">
        <f t="shared" si="33"/>
        <v>0.4503803622</v>
      </c>
      <c r="AT307" s="33">
        <v>76.03</v>
      </c>
      <c r="AU307" s="34">
        <f t="shared" si="34"/>
        <v>0.588</v>
      </c>
      <c r="AV307" s="65">
        <f t="shared" si="35"/>
        <v>0.2667933289</v>
      </c>
      <c r="AW307" s="36">
        <f t="shared" si="36"/>
        <v>6671.792745</v>
      </c>
      <c r="AX307" s="35">
        <f t="shared" si="37"/>
        <v>0.4625822521</v>
      </c>
      <c r="AY307" s="69">
        <f t="shared" si="38"/>
        <v>0.681</v>
      </c>
      <c r="AZ307" s="33">
        <v>5.2</v>
      </c>
      <c r="BA307" s="34">
        <f t="shared" si="39"/>
        <v>0.393</v>
      </c>
      <c r="BB307" s="65">
        <f t="shared" si="40"/>
        <v>-0.3855793035</v>
      </c>
      <c r="BC307" s="33">
        <v>47.22</v>
      </c>
      <c r="BD307" s="34">
        <f t="shared" si="41"/>
        <v>0.311</v>
      </c>
      <c r="BE307" s="65">
        <f t="shared" si="42"/>
        <v>-0.4743564668</v>
      </c>
      <c r="BF307" s="36">
        <f t="shared" si="43"/>
        <v>3284.332787</v>
      </c>
      <c r="BG307" s="35">
        <f t="shared" si="44"/>
        <v>-0.503563502</v>
      </c>
      <c r="BH307" s="69">
        <f t="shared" si="45"/>
        <v>0.291</v>
      </c>
      <c r="BI307" s="33">
        <v>6.96</v>
      </c>
      <c r="BJ307" s="34">
        <f t="shared" si="46"/>
        <v>0.28</v>
      </c>
      <c r="BK307" s="65">
        <f t="shared" si="47"/>
        <v>-0.6140719718</v>
      </c>
      <c r="BL307" s="33">
        <v>64.32</v>
      </c>
      <c r="BM307" s="34">
        <f t="shared" si="48"/>
        <v>0.251</v>
      </c>
      <c r="BN307" s="65">
        <f t="shared" si="49"/>
        <v>-0.6197110631</v>
      </c>
      <c r="BO307" s="36">
        <f t="shared" si="50"/>
        <v>4858.989599</v>
      </c>
      <c r="BP307" s="35">
        <f t="shared" si="51"/>
        <v>-0.6872750868</v>
      </c>
      <c r="BQ307" s="69">
        <f t="shared" si="52"/>
        <v>0.234</v>
      </c>
      <c r="BR307" s="70">
        <f t="shared" si="53"/>
        <v>-1.132084049</v>
      </c>
      <c r="BS307" s="71">
        <f t="shared" si="54"/>
        <v>0.319</v>
      </c>
    </row>
    <row r="308">
      <c r="A308" s="28">
        <v>2023.0</v>
      </c>
      <c r="B308" s="29" t="s">
        <v>286</v>
      </c>
      <c r="C308" s="29" t="s">
        <v>11</v>
      </c>
      <c r="D308" s="30">
        <f t="array" ref="D308">INDEX(
  TP!C:C,
  MATCH(
    1,
    (TP!A:A = A308) * (TP!B:B = C308),
    0
  )
)
</f>
        <v>48.42</v>
      </c>
      <c r="E308" s="64">
        <f t="shared" si="67"/>
        <v>-3.155049007</v>
      </c>
      <c r="F308" s="32">
        <f t="shared" si="2"/>
        <v>0.201</v>
      </c>
      <c r="G308" s="33">
        <v>4.42</v>
      </c>
      <c r="H308" s="34">
        <f t="shared" si="3"/>
        <v>0.263</v>
      </c>
      <c r="I308" s="65">
        <f t="shared" si="4"/>
        <v>-0.6664744966</v>
      </c>
      <c r="J308" s="66">
        <f t="shared" si="55"/>
        <v>4.175822854</v>
      </c>
      <c r="K308" s="34">
        <f t="shared" si="6"/>
        <v>0.227</v>
      </c>
      <c r="L308" s="65">
        <f t="shared" si="7"/>
        <v>-0.7788877713</v>
      </c>
      <c r="M308" s="33">
        <v>69.75</v>
      </c>
      <c r="N308" s="34">
        <f t="shared" si="8"/>
        <v>0.768</v>
      </c>
      <c r="O308" s="65">
        <f t="shared" si="9"/>
        <v>0.6623704771</v>
      </c>
      <c r="P308" s="36">
        <f t="shared" si="10"/>
        <v>4850.899009</v>
      </c>
      <c r="Q308" s="65">
        <f t="shared" si="11"/>
        <v>-0.2427374259</v>
      </c>
      <c r="R308" s="40">
        <f t="shared" si="12"/>
        <v>0.39</v>
      </c>
      <c r="S308" s="33">
        <v>4.53</v>
      </c>
      <c r="T308" s="66">
        <f t="shared" si="13"/>
        <v>4.279746048</v>
      </c>
      <c r="U308" s="34">
        <f t="shared" si="14"/>
        <v>0.684</v>
      </c>
      <c r="V308" s="65">
        <f t="shared" si="15"/>
        <v>0.6445345155</v>
      </c>
      <c r="W308" s="33">
        <v>62.05</v>
      </c>
      <c r="X308" s="34">
        <f t="shared" si="16"/>
        <v>0.63</v>
      </c>
      <c r="Y308" s="65">
        <f t="shared" si="17"/>
        <v>0.3868210758</v>
      </c>
      <c r="Z308" s="36">
        <f t="shared" si="18"/>
        <v>4991.703367</v>
      </c>
      <c r="AA308" s="35">
        <f t="shared" si="19"/>
        <v>0.552313563</v>
      </c>
      <c r="AB308" s="40">
        <f t="shared" si="20"/>
        <v>0.695</v>
      </c>
      <c r="AC308" s="33">
        <v>6.6</v>
      </c>
      <c r="AD308" s="40">
        <f t="shared" si="21"/>
        <v>0.596</v>
      </c>
      <c r="AE308" s="65">
        <f t="shared" si="22"/>
        <v>0.1532056268</v>
      </c>
      <c r="AF308" s="67">
        <f t="shared" si="23"/>
        <v>0.462781764</v>
      </c>
      <c r="AG308" s="68">
        <f t="shared" si="24"/>
        <v>0.579</v>
      </c>
      <c r="AH308" s="33">
        <v>20.6</v>
      </c>
      <c r="AI308" s="34">
        <f t="shared" si="25"/>
        <v>0.698</v>
      </c>
      <c r="AJ308" s="65">
        <f t="shared" si="26"/>
        <v>0.4124808567</v>
      </c>
      <c r="AK308" s="33">
        <v>94.04</v>
      </c>
      <c r="AL308" s="34">
        <f t="shared" si="27"/>
        <v>0.401</v>
      </c>
      <c r="AM308" s="65">
        <f t="shared" si="28"/>
        <v>0.0003166728332</v>
      </c>
      <c r="AN308" s="36">
        <f t="shared" si="29"/>
        <v>8133.90994</v>
      </c>
      <c r="AO308" s="35">
        <f t="shared" si="30"/>
        <v>0.380971179</v>
      </c>
      <c r="AP308" s="69">
        <f t="shared" si="31"/>
        <v>0.647</v>
      </c>
      <c r="AQ308" s="33">
        <v>13.94</v>
      </c>
      <c r="AR308" s="34">
        <f t="shared" si="32"/>
        <v>0.093</v>
      </c>
      <c r="AS308" s="65">
        <f t="shared" si="33"/>
        <v>-1.245563449</v>
      </c>
      <c r="AT308" s="33">
        <v>74.17</v>
      </c>
      <c r="AU308" s="34">
        <f t="shared" si="34"/>
        <v>0.452</v>
      </c>
      <c r="AV308" s="65">
        <f t="shared" si="35"/>
        <v>-0.05085901173</v>
      </c>
      <c r="AW308" s="36">
        <f t="shared" si="36"/>
        <v>5812.784987</v>
      </c>
      <c r="AX308" s="35">
        <f t="shared" si="37"/>
        <v>-0.7496815558</v>
      </c>
      <c r="AY308" s="69">
        <f t="shared" si="38"/>
        <v>0.201</v>
      </c>
      <c r="AZ308" s="33">
        <v>3.74</v>
      </c>
      <c r="BA308" s="34">
        <f t="shared" si="39"/>
        <v>0.099</v>
      </c>
      <c r="BB308" s="65">
        <f t="shared" si="40"/>
        <v>-1.155312204</v>
      </c>
      <c r="BC308" s="33">
        <v>41.61</v>
      </c>
      <c r="BD308" s="34">
        <f t="shared" si="41"/>
        <v>0.107</v>
      </c>
      <c r="BE308" s="65">
        <f t="shared" si="42"/>
        <v>-1.241660415</v>
      </c>
      <c r="BF308" s="36">
        <f t="shared" si="43"/>
        <v>2468.216468</v>
      </c>
      <c r="BG308" s="35">
        <f t="shared" si="44"/>
        <v>-1.551788723</v>
      </c>
      <c r="BH308" s="69">
        <f t="shared" si="45"/>
        <v>0.056</v>
      </c>
      <c r="BI308" s="33">
        <v>5.81</v>
      </c>
      <c r="BJ308" s="34">
        <f t="shared" si="46"/>
        <v>0.102</v>
      </c>
      <c r="BK308" s="65">
        <f t="shared" si="47"/>
        <v>-1.256467571</v>
      </c>
      <c r="BL308" s="33">
        <v>56.81</v>
      </c>
      <c r="BM308" s="34">
        <f t="shared" si="48"/>
        <v>0.037</v>
      </c>
      <c r="BN308" s="65">
        <f t="shared" si="49"/>
        <v>-1.760192111</v>
      </c>
      <c r="BO308" s="36">
        <f t="shared" si="50"/>
        <v>3968.839439</v>
      </c>
      <c r="BP308" s="35">
        <f t="shared" si="51"/>
        <v>-1.697331672</v>
      </c>
      <c r="BQ308" s="69">
        <f t="shared" si="52"/>
        <v>0.042</v>
      </c>
      <c r="BR308" s="70">
        <f t="shared" si="53"/>
        <v>-3.617830771</v>
      </c>
      <c r="BS308" s="71">
        <f t="shared" si="54"/>
        <v>0.13</v>
      </c>
    </row>
    <row r="309">
      <c r="A309" s="28">
        <v>2024.0</v>
      </c>
      <c r="B309" s="29" t="s">
        <v>331</v>
      </c>
      <c r="C309" s="29" t="s">
        <v>11</v>
      </c>
      <c r="D309" s="30">
        <f t="array" ref="D309">INDEX(
  TP!C:C,
  MATCH(
    1,
    (TP!A:A = A309) * (TP!B:B = C309),
    0
  )
)
</f>
        <v>49.69</v>
      </c>
      <c r="E309" s="64">
        <f t="shared" si="67"/>
        <v>4.632253699</v>
      </c>
      <c r="F309" s="32">
        <f t="shared" si="2"/>
        <v>0.904</v>
      </c>
      <c r="G309" s="33">
        <v>5.78</v>
      </c>
      <c r="H309" s="34">
        <f t="shared" si="3"/>
        <v>0.667</v>
      </c>
      <c r="I309" s="65">
        <f t="shared" si="4"/>
        <v>0.3164313499</v>
      </c>
      <c r="J309" s="66">
        <f t="shared" si="55"/>
        <v>5.717289461</v>
      </c>
      <c r="K309" s="34">
        <f t="shared" si="6"/>
        <v>0.657</v>
      </c>
      <c r="L309" s="65">
        <f t="shared" si="7"/>
        <v>0.2911258848</v>
      </c>
      <c r="M309" s="33">
        <v>72.77</v>
      </c>
      <c r="N309" s="34">
        <f t="shared" si="8"/>
        <v>0.879</v>
      </c>
      <c r="O309" s="65">
        <f t="shared" si="9"/>
        <v>1.19025596</v>
      </c>
      <c r="P309" s="36">
        <f t="shared" si="10"/>
        <v>5863.435081</v>
      </c>
      <c r="Q309" s="65">
        <f t="shared" si="11"/>
        <v>1.03027301</v>
      </c>
      <c r="R309" s="40">
        <f t="shared" si="12"/>
        <v>0.842</v>
      </c>
      <c r="S309" s="33">
        <v>3.71</v>
      </c>
      <c r="T309" s="66">
        <f t="shared" si="13"/>
        <v>3.66974808</v>
      </c>
      <c r="U309" s="34">
        <f t="shared" si="14"/>
        <v>0.486</v>
      </c>
      <c r="V309" s="65">
        <f t="shared" si="15"/>
        <v>-0.08052633955</v>
      </c>
      <c r="W309" s="33">
        <v>66.67</v>
      </c>
      <c r="X309" s="34">
        <f t="shared" si="16"/>
        <v>0.814</v>
      </c>
      <c r="Y309" s="65">
        <f t="shared" si="17"/>
        <v>0.9170996167</v>
      </c>
      <c r="Z309" s="36">
        <f t="shared" si="18"/>
        <v>4967.618368</v>
      </c>
      <c r="AA309" s="35">
        <f t="shared" si="19"/>
        <v>0.5302782164</v>
      </c>
      <c r="AB309" s="40">
        <f t="shared" si="20"/>
        <v>0.692</v>
      </c>
      <c r="AC309" s="33">
        <v>5.86</v>
      </c>
      <c r="AD309" s="40">
        <f t="shared" si="21"/>
        <v>0.347</v>
      </c>
      <c r="AE309" s="65">
        <f t="shared" si="22"/>
        <v>-0.4393608951</v>
      </c>
      <c r="AF309" s="67">
        <f t="shared" si="23"/>
        <v>1.121190332</v>
      </c>
      <c r="AG309" s="68">
        <f t="shared" si="24"/>
        <v>0.726</v>
      </c>
      <c r="AH309" s="33">
        <v>16.51</v>
      </c>
      <c r="AI309" s="34">
        <f t="shared" si="25"/>
        <v>0.376</v>
      </c>
      <c r="AJ309" s="65">
        <f t="shared" si="26"/>
        <v>-0.377241284</v>
      </c>
      <c r="AK309" s="33">
        <v>93.75</v>
      </c>
      <c r="AL309" s="34">
        <f t="shared" si="27"/>
        <v>0.35</v>
      </c>
      <c r="AM309" s="65">
        <f t="shared" si="28"/>
        <v>-0.08547666448</v>
      </c>
      <c r="AN309" s="36">
        <f t="shared" si="29"/>
        <v>7554.845426</v>
      </c>
      <c r="AO309" s="35">
        <f t="shared" si="30"/>
        <v>-0.23547621</v>
      </c>
      <c r="AP309" s="69">
        <f t="shared" si="31"/>
        <v>0.359</v>
      </c>
      <c r="AQ309" s="33">
        <v>22.65</v>
      </c>
      <c r="AR309" s="34">
        <f t="shared" si="32"/>
        <v>0.927</v>
      </c>
      <c r="AS309" s="65">
        <f t="shared" si="33"/>
        <v>1.341419142</v>
      </c>
      <c r="AT309" s="42">
        <v>79.27</v>
      </c>
      <c r="AU309" s="34">
        <f t="shared" si="34"/>
        <v>0.788</v>
      </c>
      <c r="AV309" s="65">
        <f t="shared" si="35"/>
        <v>0.8201232125</v>
      </c>
      <c r="AW309" s="36">
        <f t="shared" si="36"/>
        <v>7267.757411</v>
      </c>
      <c r="AX309" s="35">
        <f t="shared" si="37"/>
        <v>1.30362983</v>
      </c>
      <c r="AY309" s="69">
        <f t="shared" si="38"/>
        <v>0.898</v>
      </c>
      <c r="AZ309" s="33">
        <v>6.66</v>
      </c>
      <c r="BA309" s="34">
        <f t="shared" si="39"/>
        <v>0.686</v>
      </c>
      <c r="BB309" s="65">
        <f t="shared" si="40"/>
        <v>0.3841535972</v>
      </c>
      <c r="BC309" s="33">
        <v>57.75</v>
      </c>
      <c r="BD309" s="34">
        <f t="shared" si="41"/>
        <v>0.839</v>
      </c>
      <c r="BE309" s="65">
        <f t="shared" si="42"/>
        <v>0.9658771478</v>
      </c>
      <c r="BF309" s="36">
        <f t="shared" si="43"/>
        <v>4482.268731</v>
      </c>
      <c r="BG309" s="35">
        <f t="shared" si="44"/>
        <v>1.03507338</v>
      </c>
      <c r="BH309" s="69">
        <f t="shared" si="45"/>
        <v>0.864</v>
      </c>
      <c r="BI309" s="33">
        <v>9.85</v>
      </c>
      <c r="BJ309" s="34">
        <f t="shared" si="46"/>
        <v>0.839</v>
      </c>
      <c r="BK309" s="65">
        <f t="shared" si="47"/>
        <v>1.000296099</v>
      </c>
      <c r="BL309" s="33">
        <v>77.23</v>
      </c>
      <c r="BM309" s="34">
        <f t="shared" si="48"/>
        <v>0.91</v>
      </c>
      <c r="BN309" s="65">
        <f t="shared" si="49"/>
        <v>1.340822936</v>
      </c>
      <c r="BO309" s="36">
        <f t="shared" si="50"/>
        <v>6705.384962</v>
      </c>
      <c r="BP309" s="35">
        <f t="shared" si="51"/>
        <v>1.407836367</v>
      </c>
      <c r="BQ309" s="69">
        <f t="shared" si="52"/>
        <v>0.932</v>
      </c>
      <c r="BR309" s="70">
        <f t="shared" si="53"/>
        <v>3.511063368</v>
      </c>
      <c r="BS309" s="71">
        <f t="shared" si="54"/>
        <v>0.887</v>
      </c>
    </row>
    <row r="310">
      <c r="A310" s="28">
        <v>2024.0</v>
      </c>
      <c r="B310" s="29" t="s">
        <v>329</v>
      </c>
      <c r="C310" s="29" t="s">
        <v>11</v>
      </c>
      <c r="D310" s="30">
        <f t="array" ref="D310">INDEX(
  TP!C:C,
  MATCH(
    1,
    (TP!A:A = A310) * (TP!B:B = C310),
    0
  )
)
</f>
        <v>49.69</v>
      </c>
      <c r="E310" s="64">
        <f t="shared" si="67"/>
        <v>4.099361963</v>
      </c>
      <c r="F310" s="32">
        <f t="shared" si="2"/>
        <v>0.862</v>
      </c>
      <c r="G310" s="33">
        <v>5.24</v>
      </c>
      <c r="H310" s="34">
        <f t="shared" si="3"/>
        <v>0.514</v>
      </c>
      <c r="I310" s="65">
        <f t="shared" si="4"/>
        <v>-0.07384008917</v>
      </c>
      <c r="J310" s="66">
        <f t="shared" si="55"/>
        <v>5.183148231</v>
      </c>
      <c r="K310" s="34">
        <f t="shared" si="6"/>
        <v>0.51</v>
      </c>
      <c r="L310" s="65">
        <f t="shared" si="7"/>
        <v>-0.07964984781</v>
      </c>
      <c r="M310" s="33">
        <v>71.6</v>
      </c>
      <c r="N310" s="34">
        <f t="shared" si="8"/>
        <v>0.842</v>
      </c>
      <c r="O310" s="65">
        <f t="shared" si="9"/>
        <v>0.9857440347</v>
      </c>
      <c r="P310" s="36">
        <f t="shared" si="10"/>
        <v>5518.193681</v>
      </c>
      <c r="Q310" s="65">
        <f t="shared" si="11"/>
        <v>0.5962184446</v>
      </c>
      <c r="R310" s="40">
        <f t="shared" si="12"/>
        <v>0.749</v>
      </c>
      <c r="S310" s="33">
        <v>3.9</v>
      </c>
      <c r="T310" s="66">
        <f t="shared" si="13"/>
        <v>3.85768666</v>
      </c>
      <c r="U310" s="34">
        <f t="shared" si="14"/>
        <v>0.576</v>
      </c>
      <c r="V310" s="65">
        <f t="shared" si="15"/>
        <v>0.08747556589</v>
      </c>
      <c r="W310" s="33">
        <v>64.29</v>
      </c>
      <c r="X310" s="34">
        <f t="shared" si="16"/>
        <v>0.732</v>
      </c>
      <c r="Y310" s="65">
        <f t="shared" si="17"/>
        <v>0.6439258229</v>
      </c>
      <c r="Z310" s="36">
        <f t="shared" si="18"/>
        <v>4912.929778</v>
      </c>
      <c r="AA310" s="35">
        <f t="shared" si="19"/>
        <v>0.4802436677</v>
      </c>
      <c r="AB310" s="40">
        <f t="shared" si="20"/>
        <v>0.664</v>
      </c>
      <c r="AC310" s="33">
        <v>6.46</v>
      </c>
      <c r="AD310" s="40">
        <f t="shared" si="21"/>
        <v>0.554</v>
      </c>
      <c r="AE310" s="65">
        <f t="shared" si="22"/>
        <v>0.04109844701</v>
      </c>
      <c r="AF310" s="67">
        <f t="shared" si="23"/>
        <v>1.117560559</v>
      </c>
      <c r="AG310" s="68">
        <f t="shared" si="24"/>
        <v>0.723</v>
      </c>
      <c r="AH310" s="33">
        <v>12.68</v>
      </c>
      <c r="AI310" s="34">
        <f t="shared" si="25"/>
        <v>0.093</v>
      </c>
      <c r="AJ310" s="65">
        <f t="shared" si="26"/>
        <v>-1.116761039</v>
      </c>
      <c r="AK310" s="33">
        <v>93.64</v>
      </c>
      <c r="AL310" s="34">
        <f t="shared" si="27"/>
        <v>0.328</v>
      </c>
      <c r="AM310" s="65">
        <f t="shared" si="28"/>
        <v>-0.1180189648</v>
      </c>
      <c r="AN310" s="36">
        <f t="shared" si="29"/>
        <v>6895.342811</v>
      </c>
      <c r="AO310" s="35">
        <f t="shared" si="30"/>
        <v>-0.9375545711</v>
      </c>
      <c r="AP310" s="69">
        <f t="shared" si="31"/>
        <v>0.121</v>
      </c>
      <c r="AQ310" s="33">
        <v>22.69</v>
      </c>
      <c r="AR310" s="34">
        <f t="shared" si="32"/>
        <v>0.929</v>
      </c>
      <c r="AS310" s="65">
        <f t="shared" si="33"/>
        <v>1.353299659</v>
      </c>
      <c r="AT310" s="42">
        <v>79.23</v>
      </c>
      <c r="AU310" s="34">
        <f t="shared" si="34"/>
        <v>0.785</v>
      </c>
      <c r="AV310" s="65">
        <f t="shared" si="35"/>
        <v>0.8132919794</v>
      </c>
      <c r="AW310" s="36">
        <f t="shared" si="36"/>
        <v>7267.970624</v>
      </c>
      <c r="AX310" s="35">
        <f t="shared" si="37"/>
        <v>1.303930724</v>
      </c>
      <c r="AY310" s="69">
        <f t="shared" si="38"/>
        <v>0.901</v>
      </c>
      <c r="AZ310" s="33">
        <v>6.17</v>
      </c>
      <c r="BA310" s="34">
        <f t="shared" si="39"/>
        <v>0.576</v>
      </c>
      <c r="BB310" s="65">
        <f t="shared" si="40"/>
        <v>0.1258185826</v>
      </c>
      <c r="BC310" s="33">
        <v>57.79</v>
      </c>
      <c r="BD310" s="34">
        <f t="shared" si="41"/>
        <v>0.842</v>
      </c>
      <c r="BE310" s="65">
        <f t="shared" si="42"/>
        <v>0.9713481207</v>
      </c>
      <c r="BF310" s="36">
        <f t="shared" si="43"/>
        <v>4339.739825</v>
      </c>
      <c r="BG310" s="35">
        <f t="shared" si="44"/>
        <v>0.8520083076</v>
      </c>
      <c r="BH310" s="69">
        <f t="shared" si="45"/>
        <v>0.782</v>
      </c>
      <c r="BI310" s="33">
        <v>10.35</v>
      </c>
      <c r="BJ310" s="34">
        <f t="shared" si="46"/>
        <v>0.901</v>
      </c>
      <c r="BK310" s="65">
        <f t="shared" si="47"/>
        <v>1.279598533</v>
      </c>
      <c r="BL310" s="33">
        <v>79.34</v>
      </c>
      <c r="BM310" s="34">
        <f t="shared" si="48"/>
        <v>0.963</v>
      </c>
      <c r="BN310" s="65">
        <f t="shared" si="49"/>
        <v>1.661251033</v>
      </c>
      <c r="BO310" s="36">
        <f t="shared" si="50"/>
        <v>7018.753649</v>
      </c>
      <c r="BP310" s="35">
        <f t="shared" si="51"/>
        <v>1.763416943</v>
      </c>
      <c r="BQ310" s="69">
        <f t="shared" si="52"/>
        <v>0.963</v>
      </c>
      <c r="BR310" s="70">
        <f t="shared" si="53"/>
        <v>2.981801404</v>
      </c>
      <c r="BS310" s="71">
        <f t="shared" si="54"/>
        <v>0.845</v>
      </c>
    </row>
    <row r="311">
      <c r="A311" s="28">
        <v>2024.0</v>
      </c>
      <c r="B311" s="29" t="s">
        <v>286</v>
      </c>
      <c r="C311" s="29" t="s">
        <v>11</v>
      </c>
      <c r="D311" s="30">
        <f t="array" ref="D311">INDEX(
  TP!C:C,
  MATCH(
    1,
    (TP!A:A = A311) * (TP!B:B = C311),
    0
  )
)
</f>
        <v>49.69</v>
      </c>
      <c r="E311" s="64">
        <f t="shared" si="67"/>
        <v>-1.445436009</v>
      </c>
      <c r="F311" s="32">
        <f t="shared" si="2"/>
        <v>0.359</v>
      </c>
      <c r="G311" s="33">
        <v>7.18</v>
      </c>
      <c r="H311" s="34">
        <f t="shared" si="3"/>
        <v>0.893</v>
      </c>
      <c r="I311" s="65">
        <f t="shared" si="4"/>
        <v>1.328246192</v>
      </c>
      <c r="J311" s="66">
        <f t="shared" si="55"/>
        <v>7.102100057</v>
      </c>
      <c r="K311" s="34">
        <f t="shared" si="6"/>
        <v>0.884</v>
      </c>
      <c r="L311" s="65">
        <f t="shared" si="7"/>
        <v>1.252396303</v>
      </c>
      <c r="M311" s="33">
        <v>69.81</v>
      </c>
      <c r="N311" s="34">
        <f t="shared" si="8"/>
        <v>0.771</v>
      </c>
      <c r="O311" s="65">
        <f t="shared" si="9"/>
        <v>0.6728582682</v>
      </c>
      <c r="P311" s="36">
        <f t="shared" si="10"/>
        <v>6178.478812</v>
      </c>
      <c r="Q311" s="65">
        <f t="shared" si="11"/>
        <v>1.426361573</v>
      </c>
      <c r="R311" s="40">
        <f t="shared" si="12"/>
        <v>0.929</v>
      </c>
      <c r="S311" s="33">
        <v>5.58</v>
      </c>
      <c r="T311" s="66">
        <f t="shared" si="13"/>
        <v>5.519459376</v>
      </c>
      <c r="U311" s="34">
        <f t="shared" si="14"/>
        <v>0.927</v>
      </c>
      <c r="V311" s="65">
        <f t="shared" si="15"/>
        <v>1.572966098</v>
      </c>
      <c r="W311" s="33">
        <v>62.42</v>
      </c>
      <c r="X311" s="34">
        <f t="shared" si="16"/>
        <v>0.655</v>
      </c>
      <c r="Y311" s="65">
        <f t="shared" si="17"/>
        <v>0.4292892706</v>
      </c>
      <c r="Z311" s="36">
        <f t="shared" si="18"/>
        <v>5657.99076</v>
      </c>
      <c r="AA311" s="35">
        <f t="shared" si="19"/>
        <v>1.161899382</v>
      </c>
      <c r="AB311" s="40">
        <f t="shared" si="20"/>
        <v>0.862</v>
      </c>
      <c r="AC311" s="33">
        <v>6.19</v>
      </c>
      <c r="AD311" s="40">
        <f t="shared" si="21"/>
        <v>0.469</v>
      </c>
      <c r="AE311" s="65">
        <f t="shared" si="22"/>
        <v>-0.1751082569</v>
      </c>
      <c r="AF311" s="67">
        <f t="shared" si="23"/>
        <v>2.413152699</v>
      </c>
      <c r="AG311" s="68">
        <f t="shared" si="24"/>
        <v>0.89</v>
      </c>
      <c r="AH311" s="33">
        <v>19.02</v>
      </c>
      <c r="AI311" s="34">
        <f t="shared" si="25"/>
        <v>0.605</v>
      </c>
      <c r="AJ311" s="65">
        <f t="shared" si="26"/>
        <v>0.1074048219</v>
      </c>
      <c r="AK311" s="33">
        <v>96.8</v>
      </c>
      <c r="AL311" s="34">
        <f t="shared" si="27"/>
        <v>0.831</v>
      </c>
      <c r="AM311" s="65">
        <f t="shared" si="28"/>
        <v>0.8168325727</v>
      </c>
      <c r="AN311" s="36">
        <f t="shared" si="29"/>
        <v>8165.649858</v>
      </c>
      <c r="AO311" s="35">
        <f t="shared" si="30"/>
        <v>0.414760142</v>
      </c>
      <c r="AP311" s="69">
        <f t="shared" si="31"/>
        <v>0.658</v>
      </c>
      <c r="AQ311" s="33">
        <v>13.0</v>
      </c>
      <c r="AR311" s="34">
        <f t="shared" si="32"/>
        <v>0.054</v>
      </c>
      <c r="AS311" s="65">
        <f t="shared" si="33"/>
        <v>-1.5247556</v>
      </c>
      <c r="AT311" s="42">
        <v>72.92</v>
      </c>
      <c r="AU311" s="34">
        <f t="shared" si="34"/>
        <v>0.364</v>
      </c>
      <c r="AV311" s="65">
        <f t="shared" si="35"/>
        <v>-0.2643350471</v>
      </c>
      <c r="AW311" s="36">
        <f t="shared" si="36"/>
        <v>5577.479757</v>
      </c>
      <c r="AX311" s="35">
        <f t="shared" si="37"/>
        <v>-1.081753077</v>
      </c>
      <c r="AY311" s="69">
        <f t="shared" si="38"/>
        <v>0.13</v>
      </c>
      <c r="AZ311" s="33">
        <v>3.49</v>
      </c>
      <c r="BA311" s="34">
        <f t="shared" si="39"/>
        <v>0.071</v>
      </c>
      <c r="BB311" s="65">
        <f t="shared" si="40"/>
        <v>-1.287115783</v>
      </c>
      <c r="BC311" s="33">
        <v>42.72</v>
      </c>
      <c r="BD311" s="34">
        <f t="shared" si="41"/>
        <v>0.13</v>
      </c>
      <c r="BE311" s="65">
        <f t="shared" si="42"/>
        <v>-1.089840917</v>
      </c>
      <c r="BF311" s="36">
        <f t="shared" si="43"/>
        <v>2445.818111</v>
      </c>
      <c r="BG311" s="35">
        <f t="shared" si="44"/>
        <v>-1.580557321</v>
      </c>
      <c r="BH311" s="69">
        <f t="shared" si="45"/>
        <v>0.054</v>
      </c>
      <c r="BI311" s="33">
        <v>4.84</v>
      </c>
      <c r="BJ311" s="34">
        <f t="shared" si="46"/>
        <v>0.028</v>
      </c>
      <c r="BK311" s="65">
        <f t="shared" si="47"/>
        <v>-1.798314293</v>
      </c>
      <c r="BL311" s="33">
        <v>62.94</v>
      </c>
      <c r="BM311" s="34">
        <f t="shared" si="48"/>
        <v>0.195</v>
      </c>
      <c r="BN311" s="65">
        <f t="shared" si="49"/>
        <v>-0.8292801505</v>
      </c>
      <c r="BO311" s="36">
        <f t="shared" si="50"/>
        <v>4044.888569</v>
      </c>
      <c r="BP311" s="35">
        <f t="shared" si="51"/>
        <v>-1.611038451</v>
      </c>
      <c r="BQ311" s="69">
        <f t="shared" si="52"/>
        <v>0.056</v>
      </c>
      <c r="BR311" s="70">
        <f t="shared" si="53"/>
        <v>-3.858588708</v>
      </c>
      <c r="BS311" s="71">
        <f t="shared" si="54"/>
        <v>0.107</v>
      </c>
      <c r="BT311" s="45"/>
    </row>
    <row r="312">
      <c r="A312" s="28">
        <v>2025.0</v>
      </c>
      <c r="B312" s="29" t="s">
        <v>331</v>
      </c>
      <c r="C312" s="29" t="s">
        <v>11</v>
      </c>
      <c r="D312" s="30">
        <f t="array" ref="D312">INDEX(
  TP!C:C,
  MATCH(
    1,
    (TP!A:A = A312) * (TP!B:B = C312),
    0
  )
)
</f>
        <v>46.29</v>
      </c>
      <c r="E312" s="64">
        <f t="shared" si="67"/>
        <v>2.456393719</v>
      </c>
      <c r="F312" s="32">
        <f t="shared" si="2"/>
        <v>0.718</v>
      </c>
      <c r="G312" s="33">
        <v>4.93</v>
      </c>
      <c r="H312" s="34">
        <f t="shared" si="3"/>
        <v>0.41</v>
      </c>
      <c r="I312" s="65">
        <f t="shared" si="4"/>
        <v>-0.2978848042</v>
      </c>
      <c r="J312" s="66">
        <f t="shared" si="55"/>
        <v>4.293413319</v>
      </c>
      <c r="K312" s="34">
        <f t="shared" si="6"/>
        <v>0.255</v>
      </c>
      <c r="L312" s="65">
        <f t="shared" si="7"/>
        <v>-0.6972619987</v>
      </c>
      <c r="M312" s="33">
        <v>61.54</v>
      </c>
      <c r="N312" s="34">
        <f t="shared" si="8"/>
        <v>0.209</v>
      </c>
      <c r="O312" s="65">
        <f t="shared" si="9"/>
        <v>-0.7727089324</v>
      </c>
      <c r="P312" s="36">
        <f t="shared" si="10"/>
        <v>4338.402967</v>
      </c>
      <c r="Q312" s="65">
        <f t="shared" si="11"/>
        <v>-0.8870728018</v>
      </c>
      <c r="R312" s="40">
        <f t="shared" si="12"/>
        <v>0.161</v>
      </c>
      <c r="S312" s="33">
        <v>3.19</v>
      </c>
      <c r="T312" s="66">
        <f t="shared" si="13"/>
        <v>2.778090971</v>
      </c>
      <c r="U312" s="34">
        <f t="shared" si="14"/>
        <v>0.201</v>
      </c>
      <c r="V312" s="65">
        <f t="shared" si="15"/>
        <v>-0.5403210281</v>
      </c>
      <c r="W312" s="33">
        <v>59.32</v>
      </c>
      <c r="X312" s="34">
        <f t="shared" si="16"/>
        <v>0.483</v>
      </c>
      <c r="Y312" s="65">
        <f t="shared" si="17"/>
        <v>0.07347466522</v>
      </c>
      <c r="Z312" s="36">
        <f t="shared" si="18"/>
        <v>3812.265487</v>
      </c>
      <c r="AA312" s="35">
        <f t="shared" si="19"/>
        <v>-0.5267532395</v>
      </c>
      <c r="AB312" s="40">
        <f t="shared" si="20"/>
        <v>0.308</v>
      </c>
      <c r="AC312" s="33">
        <v>3.64</v>
      </c>
      <c r="AD312" s="40">
        <f t="shared" si="21"/>
        <v>0.003</v>
      </c>
      <c r="AE312" s="65">
        <f t="shared" si="22"/>
        <v>-2.217060461</v>
      </c>
      <c r="AF312" s="67">
        <f t="shared" si="23"/>
        <v>-3.630886502</v>
      </c>
      <c r="AG312" s="68">
        <f t="shared" si="24"/>
        <v>0.023</v>
      </c>
      <c r="AH312" s="33">
        <v>18.9</v>
      </c>
      <c r="AI312" s="34">
        <f t="shared" si="25"/>
        <v>0.596</v>
      </c>
      <c r="AJ312" s="65">
        <f t="shared" si="26"/>
        <v>0.08423449012</v>
      </c>
      <c r="AK312" s="33">
        <v>94.27</v>
      </c>
      <c r="AL312" s="34">
        <f t="shared" si="27"/>
        <v>0.427</v>
      </c>
      <c r="AM312" s="65">
        <f t="shared" si="28"/>
        <v>0.06835966449</v>
      </c>
      <c r="AN312" s="36">
        <f t="shared" si="29"/>
        <v>7936.275704</v>
      </c>
      <c r="AO312" s="35">
        <f t="shared" si="30"/>
        <v>0.170578199</v>
      </c>
      <c r="AP312" s="69">
        <f t="shared" si="31"/>
        <v>0.559</v>
      </c>
      <c r="AQ312" s="33">
        <v>22.2</v>
      </c>
      <c r="AR312" s="34">
        <f t="shared" si="32"/>
        <v>0.904</v>
      </c>
      <c r="AS312" s="65">
        <f t="shared" si="33"/>
        <v>1.207763325</v>
      </c>
      <c r="AT312" s="42">
        <v>84.88</v>
      </c>
      <c r="AU312" s="34">
        <f t="shared" si="34"/>
        <v>0.983</v>
      </c>
      <c r="AV312" s="65">
        <f t="shared" si="35"/>
        <v>1.778203659</v>
      </c>
      <c r="AW312" s="36">
        <f t="shared" si="36"/>
        <v>7734.842248</v>
      </c>
      <c r="AX312" s="35">
        <f t="shared" si="37"/>
        <v>1.962797384</v>
      </c>
      <c r="AY312" s="69">
        <f t="shared" si="38"/>
        <v>0.983</v>
      </c>
      <c r="AZ312" s="33">
        <v>6.5</v>
      </c>
      <c r="BA312" s="34">
        <f t="shared" si="39"/>
        <v>0.641</v>
      </c>
      <c r="BB312" s="65">
        <f t="shared" si="40"/>
        <v>0.2997993067</v>
      </c>
      <c r="BC312" s="33">
        <v>60.0</v>
      </c>
      <c r="BD312" s="34">
        <f t="shared" si="41"/>
        <v>0.915</v>
      </c>
      <c r="BE312" s="65">
        <f t="shared" si="42"/>
        <v>1.273619373</v>
      </c>
      <c r="BF312" s="36">
        <f t="shared" si="43"/>
        <v>4608.620747</v>
      </c>
      <c r="BG312" s="35">
        <f t="shared" si="44"/>
        <v>1.197360749</v>
      </c>
      <c r="BH312" s="69">
        <f t="shared" si="45"/>
        <v>0.893</v>
      </c>
      <c r="BI312" s="33">
        <v>9.91</v>
      </c>
      <c r="BJ312" s="34">
        <f t="shared" si="46"/>
        <v>0.847</v>
      </c>
      <c r="BK312" s="65">
        <f t="shared" si="47"/>
        <v>1.033812391</v>
      </c>
      <c r="BL312" s="33">
        <v>90.71</v>
      </c>
      <c r="BM312" s="34">
        <f t="shared" si="48"/>
        <v>1</v>
      </c>
      <c r="BN312" s="65">
        <f t="shared" si="49"/>
        <v>3.387918079</v>
      </c>
      <c r="BO312" s="36">
        <f t="shared" si="50"/>
        <v>7893.98393</v>
      </c>
      <c r="BP312" s="35">
        <f t="shared" si="51"/>
        <v>2.756543888</v>
      </c>
      <c r="BQ312" s="69">
        <f t="shared" si="52"/>
        <v>0.997</v>
      </c>
      <c r="BR312" s="70">
        <f t="shared" si="53"/>
        <v>6.087280221</v>
      </c>
      <c r="BS312" s="71">
        <f t="shared" si="54"/>
        <v>0.989</v>
      </c>
    </row>
    <row r="313">
      <c r="A313" s="28">
        <v>2025.0</v>
      </c>
      <c r="B313" s="29" t="s">
        <v>329</v>
      </c>
      <c r="C313" s="29" t="s">
        <v>11</v>
      </c>
      <c r="D313" s="30">
        <f t="array" ref="D313">INDEX(
  TP!C:C,
  MATCH(
    1,
    (TP!A:A = A313) * (TP!B:B = C313),
    0
  )
)
</f>
        <v>46.29</v>
      </c>
      <c r="E313" s="64">
        <f t="shared" si="67"/>
        <v>-2.200687222</v>
      </c>
      <c r="F313" s="32">
        <f t="shared" si="2"/>
        <v>0.274</v>
      </c>
      <c r="G313" s="33">
        <v>3.58</v>
      </c>
      <c r="H313" s="34">
        <f t="shared" si="3"/>
        <v>0.09</v>
      </c>
      <c r="I313" s="65">
        <f t="shared" si="4"/>
        <v>-1.273563402</v>
      </c>
      <c r="J313" s="66">
        <f t="shared" si="55"/>
        <v>3.117732187</v>
      </c>
      <c r="K313" s="34">
        <f t="shared" si="6"/>
        <v>0.037</v>
      </c>
      <c r="L313" s="65">
        <f t="shared" si="7"/>
        <v>-1.513364573</v>
      </c>
      <c r="M313" s="33">
        <v>64.29</v>
      </c>
      <c r="N313" s="34">
        <f t="shared" si="8"/>
        <v>0.381</v>
      </c>
      <c r="O313" s="65">
        <f t="shared" si="9"/>
        <v>-0.292018509</v>
      </c>
      <c r="P313" s="36">
        <f t="shared" si="10"/>
        <v>3849.190189</v>
      </c>
      <c r="Q313" s="65">
        <f t="shared" si="11"/>
        <v>-1.502135306</v>
      </c>
      <c r="R313" s="40">
        <f t="shared" si="12"/>
        <v>0.054</v>
      </c>
      <c r="S313" s="33">
        <v>4.17</v>
      </c>
      <c r="T313" s="66">
        <f t="shared" si="13"/>
        <v>3.631548385</v>
      </c>
      <c r="U313" s="34">
        <f t="shared" si="14"/>
        <v>0.472</v>
      </c>
      <c r="V313" s="65">
        <f t="shared" si="15"/>
        <v>0.3262151157</v>
      </c>
      <c r="W313" s="33">
        <v>65.79</v>
      </c>
      <c r="X313" s="34">
        <f t="shared" si="16"/>
        <v>0.788</v>
      </c>
      <c r="Y313" s="65">
        <f t="shared" si="17"/>
        <v>0.8160941804</v>
      </c>
      <c r="Z313" s="36">
        <f t="shared" si="18"/>
        <v>4875.921803</v>
      </c>
      <c r="AA313" s="35">
        <f t="shared" si="19"/>
        <v>0.4463850995</v>
      </c>
      <c r="AB313" s="40">
        <f t="shared" si="20"/>
        <v>0.653</v>
      </c>
      <c r="AC313" s="33">
        <v>4.27</v>
      </c>
      <c r="AD313" s="40">
        <f t="shared" si="21"/>
        <v>0.023</v>
      </c>
      <c r="AE313" s="65">
        <f t="shared" si="22"/>
        <v>-1.712578152</v>
      </c>
      <c r="AF313" s="67">
        <f t="shared" si="23"/>
        <v>-2.768328358</v>
      </c>
      <c r="AG313" s="68">
        <f t="shared" si="24"/>
        <v>0.082</v>
      </c>
      <c r="AH313" s="33">
        <v>17.91</v>
      </c>
      <c r="AI313" s="34">
        <f t="shared" si="25"/>
        <v>0.489</v>
      </c>
      <c r="AJ313" s="65">
        <f t="shared" si="26"/>
        <v>-0.1069207469</v>
      </c>
      <c r="AK313" s="33">
        <v>96.73</v>
      </c>
      <c r="AL313" s="34">
        <f t="shared" si="27"/>
        <v>0.816</v>
      </c>
      <c r="AM313" s="65">
        <f t="shared" si="28"/>
        <v>0.7961238362</v>
      </c>
      <c r="AN313" s="36">
        <f t="shared" si="29"/>
        <v>8004.429369</v>
      </c>
      <c r="AO313" s="35">
        <f t="shared" si="30"/>
        <v>0.2431316845</v>
      </c>
      <c r="AP313" s="69">
        <f t="shared" si="31"/>
        <v>0.596</v>
      </c>
      <c r="AQ313" s="33">
        <v>17.51</v>
      </c>
      <c r="AR313" s="34">
        <f t="shared" si="32"/>
        <v>0.424</v>
      </c>
      <c r="AS313" s="65">
        <f t="shared" si="33"/>
        <v>-0.185227301</v>
      </c>
      <c r="AT313" s="42">
        <v>73.28</v>
      </c>
      <c r="AU313" s="34">
        <f t="shared" si="34"/>
        <v>0.39</v>
      </c>
      <c r="AV313" s="65">
        <f t="shared" si="35"/>
        <v>-0.2028539489</v>
      </c>
      <c r="AW313" s="36">
        <f t="shared" si="36"/>
        <v>6198.114141</v>
      </c>
      <c r="AX313" s="35">
        <f t="shared" si="37"/>
        <v>-0.2058906732</v>
      </c>
      <c r="AY313" s="69">
        <f t="shared" si="38"/>
        <v>0.418</v>
      </c>
      <c r="AZ313" s="33">
        <v>6.1</v>
      </c>
      <c r="BA313" s="34">
        <f t="shared" si="39"/>
        <v>0.556</v>
      </c>
      <c r="BB313" s="65">
        <f t="shared" si="40"/>
        <v>0.08891358049</v>
      </c>
      <c r="BC313" s="33">
        <v>47.31</v>
      </c>
      <c r="BD313" s="34">
        <f t="shared" si="41"/>
        <v>0.322</v>
      </c>
      <c r="BE313" s="65">
        <f t="shared" si="42"/>
        <v>-0.4620467778</v>
      </c>
      <c r="BF313" s="36">
        <f t="shared" si="43"/>
        <v>3535.050264</v>
      </c>
      <c r="BG313" s="35">
        <f t="shared" si="44"/>
        <v>-0.1815403089</v>
      </c>
      <c r="BH313" s="69">
        <f t="shared" si="45"/>
        <v>0.421</v>
      </c>
      <c r="BI313" s="33">
        <v>8.12</v>
      </c>
      <c r="BJ313" s="34">
        <f t="shared" si="46"/>
        <v>0.534</v>
      </c>
      <c r="BK313" s="65">
        <f t="shared" si="47"/>
        <v>0.03390967583</v>
      </c>
      <c r="BL313" s="33">
        <v>75.68</v>
      </c>
      <c r="BM313" s="34">
        <f t="shared" si="48"/>
        <v>0.867</v>
      </c>
      <c r="BN313" s="65">
        <f t="shared" si="49"/>
        <v>1.105437366</v>
      </c>
      <c r="BO313" s="36">
        <f t="shared" si="50"/>
        <v>6092.100632</v>
      </c>
      <c r="BP313" s="35">
        <f t="shared" si="51"/>
        <v>0.7119404343</v>
      </c>
      <c r="BQ313" s="69">
        <f t="shared" si="52"/>
        <v>0.754</v>
      </c>
      <c r="BR313" s="70">
        <f t="shared" si="53"/>
        <v>0.5676411366</v>
      </c>
      <c r="BS313" s="71">
        <f t="shared" si="54"/>
        <v>0.571</v>
      </c>
    </row>
    <row r="314">
      <c r="A314" s="28">
        <v>2025.0</v>
      </c>
      <c r="B314" s="29" t="s">
        <v>332</v>
      </c>
      <c r="C314" s="29" t="s">
        <v>11</v>
      </c>
      <c r="D314" s="30">
        <f t="array" ref="D314">INDEX(
  TP!C:C,
  MATCH(
    1,
    (TP!A:A = A314) * (TP!B:B = C314),
    0
  )
)
</f>
        <v>46.29</v>
      </c>
      <c r="E314" s="64">
        <f t="shared" si="67"/>
        <v>-2.663342381</v>
      </c>
      <c r="F314" s="32">
        <f t="shared" si="2"/>
        <v>0.24</v>
      </c>
      <c r="G314" s="33">
        <v>4.52</v>
      </c>
      <c r="H314" s="34">
        <f t="shared" si="3"/>
        <v>0.294</v>
      </c>
      <c r="I314" s="65">
        <f t="shared" si="4"/>
        <v>-0.5942020079</v>
      </c>
      <c r="J314" s="66">
        <f t="shared" si="55"/>
        <v>3.936354605</v>
      </c>
      <c r="K314" s="34">
        <f t="shared" si="6"/>
        <v>0.167</v>
      </c>
      <c r="L314" s="65">
        <f t="shared" si="7"/>
        <v>-0.9451153732</v>
      </c>
      <c r="M314" s="33">
        <v>66.42</v>
      </c>
      <c r="N314" s="34">
        <f t="shared" si="8"/>
        <v>0.528</v>
      </c>
      <c r="O314" s="65">
        <f t="shared" si="9"/>
        <v>0.08029807349</v>
      </c>
      <c r="P314" s="36">
        <f t="shared" si="10"/>
        <v>4486.204048</v>
      </c>
      <c r="Q314" s="65">
        <f t="shared" si="11"/>
        <v>-0.7012499714</v>
      </c>
      <c r="R314" s="40">
        <f t="shared" si="12"/>
        <v>0.24</v>
      </c>
      <c r="S314" s="33">
        <v>6.17</v>
      </c>
      <c r="T314" s="66">
        <f t="shared" si="13"/>
        <v>5.37329821</v>
      </c>
      <c r="U314" s="34">
        <f t="shared" si="14"/>
        <v>0.918</v>
      </c>
      <c r="V314" s="65">
        <f t="shared" si="15"/>
        <v>2.094656226</v>
      </c>
      <c r="W314" s="33">
        <v>65.78</v>
      </c>
      <c r="X314" s="34">
        <f t="shared" si="16"/>
        <v>0.785</v>
      </c>
      <c r="Y314" s="65">
        <f t="shared" si="17"/>
        <v>0.8149463913</v>
      </c>
      <c r="Z314" s="36">
        <f t="shared" si="18"/>
        <v>5890.441086</v>
      </c>
      <c r="AA314" s="35">
        <f t="shared" si="19"/>
        <v>1.374568006</v>
      </c>
      <c r="AB314" s="40">
        <f t="shared" si="20"/>
        <v>0.912</v>
      </c>
      <c r="AC314" s="33">
        <v>5.34</v>
      </c>
      <c r="AD314" s="40">
        <f t="shared" si="21"/>
        <v>0.198</v>
      </c>
      <c r="AE314" s="65">
        <f t="shared" si="22"/>
        <v>-0.8557589915</v>
      </c>
      <c r="AF314" s="67">
        <f t="shared" si="23"/>
        <v>-0.1824409572</v>
      </c>
      <c r="AG314" s="68">
        <f t="shared" si="24"/>
        <v>0.463</v>
      </c>
      <c r="AH314" s="33">
        <v>19.37</v>
      </c>
      <c r="AI314" s="34">
        <f t="shared" si="25"/>
        <v>0.636</v>
      </c>
      <c r="AJ314" s="65">
        <f t="shared" si="26"/>
        <v>0.1749849562</v>
      </c>
      <c r="AK314" s="33">
        <v>97.61</v>
      </c>
      <c r="AL314" s="34">
        <f t="shared" si="27"/>
        <v>0.958</v>
      </c>
      <c r="AM314" s="65">
        <f t="shared" si="28"/>
        <v>1.056462239</v>
      </c>
      <c r="AN314" s="36">
        <f t="shared" si="29"/>
        <v>8281.598949</v>
      </c>
      <c r="AO314" s="35">
        <f t="shared" si="30"/>
        <v>0.5381946001</v>
      </c>
      <c r="AP314" s="69">
        <f t="shared" si="31"/>
        <v>0.715</v>
      </c>
      <c r="AQ314" s="33">
        <v>14.98</v>
      </c>
      <c r="AR314" s="34">
        <f t="shared" si="32"/>
        <v>0.164</v>
      </c>
      <c r="AS314" s="65">
        <f t="shared" si="33"/>
        <v>-0.9366700055</v>
      </c>
      <c r="AT314" s="42">
        <v>71.37</v>
      </c>
      <c r="AU314" s="34">
        <f t="shared" si="34"/>
        <v>0.271</v>
      </c>
      <c r="AV314" s="65">
        <f t="shared" si="35"/>
        <v>-0.5290453309</v>
      </c>
      <c r="AW314" s="36">
        <f t="shared" si="36"/>
        <v>5732.548031</v>
      </c>
      <c r="AX314" s="35">
        <f t="shared" si="37"/>
        <v>-0.8629149426</v>
      </c>
      <c r="AY314" s="69">
        <f t="shared" si="38"/>
        <v>0.167</v>
      </c>
      <c r="AZ314" s="33">
        <v>4.72</v>
      </c>
      <c r="BA314" s="34">
        <f t="shared" si="39"/>
        <v>0.285</v>
      </c>
      <c r="BB314" s="65">
        <f t="shared" si="40"/>
        <v>-0.638642175</v>
      </c>
      <c r="BC314" s="33">
        <v>45.45</v>
      </c>
      <c r="BD314" s="34">
        <f t="shared" si="41"/>
        <v>0.223</v>
      </c>
      <c r="BE314" s="65">
        <f t="shared" si="42"/>
        <v>-0.7164470174</v>
      </c>
      <c r="BF314" s="36">
        <f t="shared" si="43"/>
        <v>3021.608352</v>
      </c>
      <c r="BG314" s="35">
        <f t="shared" si="44"/>
        <v>-0.8410085111</v>
      </c>
      <c r="BH314" s="69">
        <f t="shared" si="45"/>
        <v>0.186</v>
      </c>
      <c r="BI314" s="33">
        <v>5.38</v>
      </c>
      <c r="BJ314" s="34">
        <f t="shared" si="46"/>
        <v>0.054</v>
      </c>
      <c r="BK314" s="65">
        <f t="shared" si="47"/>
        <v>-1.496667664</v>
      </c>
      <c r="BL314" s="33">
        <v>63.8</v>
      </c>
      <c r="BM314" s="34">
        <f t="shared" si="48"/>
        <v>0.218</v>
      </c>
      <c r="BN314" s="65">
        <f t="shared" si="49"/>
        <v>-0.698679125</v>
      </c>
      <c r="BO314" s="36">
        <f t="shared" si="50"/>
        <v>4305.631447</v>
      </c>
      <c r="BP314" s="35">
        <f t="shared" si="51"/>
        <v>-1.31517257</v>
      </c>
      <c r="BQ314" s="69">
        <f t="shared" si="52"/>
        <v>0.096</v>
      </c>
      <c r="BR314" s="70">
        <f t="shared" si="53"/>
        <v>-2.480901423</v>
      </c>
      <c r="BS314" s="71">
        <f t="shared" si="54"/>
        <v>0.181</v>
      </c>
    </row>
    <row r="315">
      <c r="A315" s="28">
        <v>2025.0</v>
      </c>
      <c r="B315" s="29" t="s">
        <v>333</v>
      </c>
      <c r="C315" s="29" t="s">
        <v>11</v>
      </c>
      <c r="D315" s="30">
        <f t="array" ref="D315">INDEX(
  TP!C:C,
  MATCH(
    1,
    (TP!A:A = A315) * (TP!B:B = C315),
    0
  )
)
</f>
        <v>46.29</v>
      </c>
      <c r="E315" s="64">
        <f t="shared" si="67"/>
        <v>-7.834673818</v>
      </c>
      <c r="F315" s="32">
        <f t="shared" si="2"/>
        <v>0.014</v>
      </c>
      <c r="G315" s="33">
        <v>5.96</v>
      </c>
      <c r="H315" s="34">
        <f t="shared" si="3"/>
        <v>0.701</v>
      </c>
      <c r="I315" s="65">
        <f t="shared" si="4"/>
        <v>0.4465218296</v>
      </c>
      <c r="J315" s="66">
        <f t="shared" si="55"/>
        <v>5.190414479</v>
      </c>
      <c r="K315" s="34">
        <f t="shared" si="6"/>
        <v>0.518</v>
      </c>
      <c r="L315" s="65">
        <f t="shared" si="7"/>
        <v>-0.07460596012</v>
      </c>
      <c r="M315" s="33">
        <v>58.06</v>
      </c>
      <c r="N315" s="34">
        <f t="shared" si="8"/>
        <v>0.068</v>
      </c>
      <c r="O315" s="65">
        <f t="shared" si="9"/>
        <v>-1.381000814</v>
      </c>
      <c r="P315" s="36">
        <f t="shared" si="10"/>
        <v>4477.554035</v>
      </c>
      <c r="Q315" s="65">
        <f t="shared" si="11"/>
        <v>-0.7121251953</v>
      </c>
      <c r="R315" s="40">
        <f t="shared" si="12"/>
        <v>0.234</v>
      </c>
      <c r="S315" s="33">
        <v>4.23</v>
      </c>
      <c r="T315" s="66">
        <f t="shared" si="13"/>
        <v>3.68380088</v>
      </c>
      <c r="U315" s="34">
        <f t="shared" si="14"/>
        <v>0.492</v>
      </c>
      <c r="V315" s="65">
        <f t="shared" si="15"/>
        <v>0.379268349</v>
      </c>
      <c r="W315" s="33">
        <v>65.91</v>
      </c>
      <c r="X315" s="34">
        <f t="shared" si="16"/>
        <v>0.794</v>
      </c>
      <c r="Y315" s="65">
        <f t="shared" si="17"/>
        <v>0.829867649</v>
      </c>
      <c r="Z315" s="36">
        <f t="shared" si="18"/>
        <v>4920.565677</v>
      </c>
      <c r="AA315" s="35">
        <f t="shared" si="19"/>
        <v>0.4872297455</v>
      </c>
      <c r="AB315" s="40">
        <f t="shared" si="20"/>
        <v>0.667</v>
      </c>
      <c r="AC315" s="33">
        <v>4.05</v>
      </c>
      <c r="AD315" s="40">
        <f t="shared" si="21"/>
        <v>0.011</v>
      </c>
      <c r="AE315" s="65">
        <f t="shared" si="22"/>
        <v>-1.888746577</v>
      </c>
      <c r="AF315" s="67">
        <f t="shared" si="23"/>
        <v>-2.113642027</v>
      </c>
      <c r="AG315" s="68">
        <f t="shared" si="24"/>
        <v>0.147</v>
      </c>
      <c r="AH315" s="33">
        <v>13.75</v>
      </c>
      <c r="AI315" s="34">
        <f t="shared" si="25"/>
        <v>0.138</v>
      </c>
      <c r="AJ315" s="65">
        <f t="shared" si="26"/>
        <v>-0.9101589145</v>
      </c>
      <c r="AK315" s="33">
        <v>93.71</v>
      </c>
      <c r="AL315" s="34">
        <f t="shared" si="27"/>
        <v>0.345</v>
      </c>
      <c r="AM315" s="65">
        <f t="shared" si="28"/>
        <v>-0.09731022824</v>
      </c>
      <c r="AN315" s="36">
        <f t="shared" si="29"/>
        <v>7099.150579</v>
      </c>
      <c r="AO315" s="35">
        <f t="shared" si="30"/>
        <v>-0.7205895124</v>
      </c>
      <c r="AP315" s="69">
        <f t="shared" si="31"/>
        <v>0.172</v>
      </c>
      <c r="AQ315" s="33">
        <v>15.38</v>
      </c>
      <c r="AR315" s="34">
        <f t="shared" si="32"/>
        <v>0.203</v>
      </c>
      <c r="AS315" s="65">
        <f t="shared" si="33"/>
        <v>-0.8178648349</v>
      </c>
      <c r="AT315" s="42">
        <v>70.63</v>
      </c>
      <c r="AU315" s="34">
        <f t="shared" si="34"/>
        <v>0.232</v>
      </c>
      <c r="AV315" s="65">
        <f t="shared" si="35"/>
        <v>-0.6554231438</v>
      </c>
      <c r="AW315" s="36">
        <f t="shared" si="36"/>
        <v>5723.719976</v>
      </c>
      <c r="AX315" s="35">
        <f t="shared" si="37"/>
        <v>-0.8753734238</v>
      </c>
      <c r="AY315" s="69">
        <f t="shared" si="38"/>
        <v>0.161</v>
      </c>
      <c r="AZ315" s="33">
        <v>2.5</v>
      </c>
      <c r="BA315" s="34">
        <f t="shared" si="39"/>
        <v>0.017</v>
      </c>
      <c r="BB315" s="65">
        <f t="shared" si="40"/>
        <v>-1.809057956</v>
      </c>
      <c r="BC315" s="33">
        <v>30.77</v>
      </c>
      <c r="BD315" s="34">
        <f t="shared" si="41"/>
        <v>0.006</v>
      </c>
      <c r="BE315" s="65">
        <f t="shared" si="42"/>
        <v>-2.72429407</v>
      </c>
      <c r="BF315" s="36">
        <f t="shared" si="43"/>
        <v>1469.474235</v>
      </c>
      <c r="BG315" s="35">
        <f t="shared" si="44"/>
        <v>-2.834579879</v>
      </c>
      <c r="BH315" s="69">
        <f t="shared" si="45"/>
        <v>0.003</v>
      </c>
      <c r="BI315" s="33">
        <v>6.54</v>
      </c>
      <c r="BJ315" s="34">
        <f t="shared" si="46"/>
        <v>0.206</v>
      </c>
      <c r="BK315" s="65">
        <f t="shared" si="47"/>
        <v>-0.8486860166</v>
      </c>
      <c r="BL315" s="33">
        <v>58.82</v>
      </c>
      <c r="BM315" s="34">
        <f t="shared" si="48"/>
        <v>0.076</v>
      </c>
      <c r="BN315" s="65">
        <f t="shared" si="49"/>
        <v>-1.45495018</v>
      </c>
      <c r="BO315" s="36">
        <f t="shared" si="50"/>
        <v>4327.384788</v>
      </c>
      <c r="BP315" s="35">
        <f t="shared" si="51"/>
        <v>-1.290488976</v>
      </c>
      <c r="BQ315" s="69">
        <f t="shared" si="52"/>
        <v>0.099</v>
      </c>
      <c r="BR315" s="70">
        <f t="shared" si="53"/>
        <v>-5.721031792</v>
      </c>
      <c r="BS315" s="71">
        <f t="shared" si="54"/>
        <v>0.042</v>
      </c>
    </row>
    <row r="316">
      <c r="A316" s="28">
        <v>2022.0</v>
      </c>
      <c r="B316" s="29" t="s">
        <v>334</v>
      </c>
      <c r="C316" s="29" t="s">
        <v>4</v>
      </c>
      <c r="D316" s="30">
        <f t="array" ref="D316">INDEX(
  TP!C:C,
  MATCH(
    1,
    (TP!A:A = A316) * (TP!B:B = C316),
    0
  )
)
</f>
        <v>43.42</v>
      </c>
      <c r="E316" s="64">
        <f t="shared" si="67"/>
        <v>-3.320160001</v>
      </c>
      <c r="F316" s="32">
        <f t="shared" si="2"/>
        <v>0.192</v>
      </c>
      <c r="G316" s="33">
        <v>6.18</v>
      </c>
      <c r="H316" s="34">
        <f t="shared" si="3"/>
        <v>0.743</v>
      </c>
      <c r="I316" s="65">
        <f t="shared" si="4"/>
        <v>0.6055213047</v>
      </c>
      <c r="J316" s="66">
        <f t="shared" si="55"/>
        <v>4.781385621</v>
      </c>
      <c r="K316" s="34">
        <f t="shared" si="6"/>
        <v>0.382</v>
      </c>
      <c r="L316" s="65">
        <f t="shared" si="7"/>
        <v>-0.3585345654</v>
      </c>
      <c r="M316" s="33">
        <v>74.15</v>
      </c>
      <c r="N316" s="34">
        <f t="shared" si="8"/>
        <v>0.912</v>
      </c>
      <c r="O316" s="65">
        <f t="shared" si="9"/>
        <v>1.431475155</v>
      </c>
      <c r="P316" s="36">
        <f t="shared" si="10"/>
        <v>5503.977709</v>
      </c>
      <c r="Q316" s="65">
        <f t="shared" si="11"/>
        <v>0.5783454213</v>
      </c>
      <c r="R316" s="40">
        <f t="shared" si="12"/>
        <v>0.746</v>
      </c>
      <c r="S316" s="33">
        <v>5.8</v>
      </c>
      <c r="T316" s="66">
        <f t="shared" si="13"/>
        <v>4.487384563</v>
      </c>
      <c r="U316" s="34">
        <f t="shared" si="14"/>
        <v>0.746</v>
      </c>
      <c r="V316" s="65">
        <f t="shared" si="15"/>
        <v>1.76749462</v>
      </c>
      <c r="W316" s="33">
        <v>64.49</v>
      </c>
      <c r="X316" s="34">
        <f t="shared" si="16"/>
        <v>0.746</v>
      </c>
      <c r="Y316" s="65">
        <f t="shared" si="17"/>
        <v>0.6668816039</v>
      </c>
      <c r="Z316" s="36">
        <f t="shared" si="18"/>
        <v>5308.266169</v>
      </c>
      <c r="AA316" s="35">
        <f t="shared" si="19"/>
        <v>0.8419366252</v>
      </c>
      <c r="AB316" s="40">
        <f t="shared" si="20"/>
        <v>0.788</v>
      </c>
      <c r="AC316" s="33">
        <v>9.18</v>
      </c>
      <c r="AD316" s="40">
        <f t="shared" si="21"/>
        <v>0.983</v>
      </c>
      <c r="AE316" s="65">
        <f t="shared" si="22"/>
        <v>2.219180798</v>
      </c>
      <c r="AF316" s="67">
        <f t="shared" si="23"/>
        <v>3.639462844</v>
      </c>
      <c r="AG316" s="68">
        <f t="shared" si="24"/>
        <v>0.977</v>
      </c>
      <c r="AH316" s="33">
        <v>7.77</v>
      </c>
      <c r="AI316" s="34">
        <f t="shared" si="25"/>
        <v>0.023</v>
      </c>
      <c r="AJ316" s="65">
        <f t="shared" si="26"/>
        <v>-2.06481378</v>
      </c>
      <c r="AK316" s="33">
        <v>90.27</v>
      </c>
      <c r="AL316" s="34">
        <f t="shared" si="27"/>
        <v>0.116</v>
      </c>
      <c r="AM316" s="65">
        <f t="shared" si="28"/>
        <v>-1.114996712</v>
      </c>
      <c r="AN316" s="36">
        <f t="shared" si="29"/>
        <v>5517.446874</v>
      </c>
      <c r="AO316" s="35">
        <f t="shared" si="30"/>
        <v>-2.404403828</v>
      </c>
      <c r="AP316" s="69">
        <f t="shared" si="31"/>
        <v>0.025</v>
      </c>
      <c r="AQ316" s="33">
        <v>9.24</v>
      </c>
      <c r="AR316" s="34">
        <f t="shared" si="32"/>
        <v>0</v>
      </c>
      <c r="AS316" s="65">
        <f t="shared" si="33"/>
        <v>-2.641524205</v>
      </c>
      <c r="AT316" s="42">
        <v>67.73</v>
      </c>
      <c r="AU316" s="34">
        <f t="shared" si="34"/>
        <v>0.116</v>
      </c>
      <c r="AV316" s="65">
        <f t="shared" si="35"/>
        <v>-1.150687546</v>
      </c>
      <c r="AW316" s="36">
        <f t="shared" si="36"/>
        <v>4566.564716</v>
      </c>
      <c r="AX316" s="35">
        <f t="shared" si="37"/>
        <v>-2.508394112</v>
      </c>
      <c r="AY316" s="69">
        <f t="shared" si="38"/>
        <v>0.014</v>
      </c>
      <c r="AZ316" s="33">
        <v>3.91</v>
      </c>
      <c r="BA316" s="34">
        <f t="shared" si="39"/>
        <v>0.124</v>
      </c>
      <c r="BB316" s="65">
        <f t="shared" si="40"/>
        <v>-1.065685771</v>
      </c>
      <c r="BC316" s="33">
        <v>55.91</v>
      </c>
      <c r="BD316" s="34">
        <f t="shared" si="41"/>
        <v>0.751</v>
      </c>
      <c r="BE316" s="65">
        <f t="shared" si="42"/>
        <v>0.7142123947</v>
      </c>
      <c r="BF316" s="36">
        <f t="shared" si="43"/>
        <v>3391.56399</v>
      </c>
      <c r="BG316" s="35">
        <f t="shared" si="44"/>
        <v>-0.3658350321</v>
      </c>
      <c r="BH316" s="69">
        <f t="shared" si="45"/>
        <v>0.356</v>
      </c>
      <c r="BI316" s="33">
        <v>4.54</v>
      </c>
      <c r="BJ316" s="34">
        <f t="shared" si="46"/>
        <v>0.017</v>
      </c>
      <c r="BK316" s="65">
        <f t="shared" si="47"/>
        <v>-1.965895754</v>
      </c>
      <c r="BL316" s="33">
        <v>63.89</v>
      </c>
      <c r="BM316" s="34">
        <f t="shared" si="48"/>
        <v>0.226</v>
      </c>
      <c r="BN316" s="65">
        <f t="shared" si="49"/>
        <v>-0.6850115759</v>
      </c>
      <c r="BO316" s="36">
        <f t="shared" si="50"/>
        <v>3983.241261</v>
      </c>
      <c r="BP316" s="35">
        <f t="shared" si="51"/>
        <v>-1.680989873</v>
      </c>
      <c r="BQ316" s="69">
        <f t="shared" si="52"/>
        <v>0.051</v>
      </c>
      <c r="BR316" s="70">
        <f t="shared" si="53"/>
        <v>-6.959622846</v>
      </c>
      <c r="BS316" s="71">
        <f t="shared" si="54"/>
        <v>0.017</v>
      </c>
    </row>
    <row r="317">
      <c r="A317" s="28">
        <v>2022.0</v>
      </c>
      <c r="B317" s="29" t="s">
        <v>335</v>
      </c>
      <c r="C317" s="29" t="s">
        <v>4</v>
      </c>
      <c r="D317" s="30">
        <f t="array" ref="D317">INDEX(
  TP!C:C,
  MATCH(
    1,
    (TP!A:A = A317) * (TP!B:B = C317),
    0
  )
)
</f>
        <v>43.42</v>
      </c>
      <c r="E317" s="64">
        <f t="shared" si="67"/>
        <v>-3.857504841</v>
      </c>
      <c r="F317" s="32">
        <f t="shared" si="2"/>
        <v>0.155</v>
      </c>
      <c r="G317" s="33">
        <v>6.38</v>
      </c>
      <c r="H317" s="34">
        <f t="shared" si="3"/>
        <v>0.785</v>
      </c>
      <c r="I317" s="65">
        <f t="shared" si="4"/>
        <v>0.7500662822</v>
      </c>
      <c r="J317" s="66">
        <f t="shared" si="55"/>
        <v>4.93612302</v>
      </c>
      <c r="K317" s="34">
        <f t="shared" si="6"/>
        <v>0.431</v>
      </c>
      <c r="L317" s="65">
        <f t="shared" si="7"/>
        <v>-0.2511231372</v>
      </c>
      <c r="M317" s="33">
        <v>58.65</v>
      </c>
      <c r="N317" s="34">
        <f t="shared" si="8"/>
        <v>0.085</v>
      </c>
      <c r="O317" s="65">
        <f t="shared" si="9"/>
        <v>-1.277870868</v>
      </c>
      <c r="P317" s="36">
        <f t="shared" si="10"/>
        <v>4418.982645</v>
      </c>
      <c r="Q317" s="65">
        <f t="shared" si="11"/>
        <v>-0.7857640452</v>
      </c>
      <c r="R317" s="40">
        <f t="shared" si="12"/>
        <v>0.206</v>
      </c>
      <c r="S317" s="33">
        <v>4.93</v>
      </c>
      <c r="T317" s="66">
        <f t="shared" si="13"/>
        <v>3.814276879</v>
      </c>
      <c r="U317" s="34">
        <f t="shared" si="14"/>
        <v>0.548</v>
      </c>
      <c r="V317" s="65">
        <f t="shared" si="15"/>
        <v>0.9982227375</v>
      </c>
      <c r="W317" s="33">
        <v>69.95</v>
      </c>
      <c r="X317" s="34">
        <f t="shared" si="16"/>
        <v>0.921</v>
      </c>
      <c r="Y317" s="65">
        <f t="shared" si="17"/>
        <v>1.293574425</v>
      </c>
      <c r="Z317" s="36">
        <f t="shared" si="18"/>
        <v>5315.098701</v>
      </c>
      <c r="AA317" s="35">
        <f t="shared" si="19"/>
        <v>0.848187704</v>
      </c>
      <c r="AB317" s="40">
        <f t="shared" si="20"/>
        <v>0.794</v>
      </c>
      <c r="AC317" s="33">
        <v>8.67</v>
      </c>
      <c r="AD317" s="40">
        <f t="shared" si="21"/>
        <v>0.944</v>
      </c>
      <c r="AE317" s="65">
        <f t="shared" si="22"/>
        <v>1.810790357</v>
      </c>
      <c r="AF317" s="67">
        <f t="shared" si="23"/>
        <v>1.873214016</v>
      </c>
      <c r="AG317" s="68">
        <f t="shared" si="24"/>
        <v>0.85</v>
      </c>
      <c r="AH317" s="33">
        <v>7.22</v>
      </c>
      <c r="AI317" s="34">
        <f t="shared" si="25"/>
        <v>0.014</v>
      </c>
      <c r="AJ317" s="65">
        <f t="shared" si="26"/>
        <v>-2.171011134</v>
      </c>
      <c r="AK317" s="33">
        <v>82.09</v>
      </c>
      <c r="AL317" s="34">
        <f t="shared" si="27"/>
        <v>0.006</v>
      </c>
      <c r="AM317" s="65">
        <f t="shared" si="28"/>
        <v>-3.534960503</v>
      </c>
      <c r="AN317" s="36">
        <f t="shared" si="29"/>
        <v>4867.811107</v>
      </c>
      <c r="AO317" s="35">
        <f t="shared" si="30"/>
        <v>-3.095978363</v>
      </c>
      <c r="AP317" s="69">
        <f t="shared" si="31"/>
        <v>0.014</v>
      </c>
      <c r="AQ317" s="33">
        <v>16.97</v>
      </c>
      <c r="AR317" s="34">
        <f t="shared" si="32"/>
        <v>0.359</v>
      </c>
      <c r="AS317" s="65">
        <f t="shared" si="33"/>
        <v>-0.3456142814</v>
      </c>
      <c r="AT317" s="33">
        <v>62.86</v>
      </c>
      <c r="AU317" s="34">
        <f t="shared" si="34"/>
        <v>0.048</v>
      </c>
      <c r="AV317" s="65">
        <f t="shared" si="35"/>
        <v>-1.98239018</v>
      </c>
      <c r="AW317" s="36">
        <f t="shared" si="36"/>
        <v>5262.836676</v>
      </c>
      <c r="AX317" s="35">
        <f t="shared" si="37"/>
        <v>-1.525789137</v>
      </c>
      <c r="AY317" s="69">
        <f t="shared" si="38"/>
        <v>0.073</v>
      </c>
      <c r="AZ317" s="33">
        <v>5.82</v>
      </c>
      <c r="BA317" s="34">
        <f t="shared" si="39"/>
        <v>0.508</v>
      </c>
      <c r="BB317" s="65">
        <f t="shared" si="40"/>
        <v>-0.05870642788</v>
      </c>
      <c r="BC317" s="33">
        <v>39.81</v>
      </c>
      <c r="BD317" s="34">
        <f t="shared" si="41"/>
        <v>0.071</v>
      </c>
      <c r="BE317" s="65">
        <f t="shared" si="42"/>
        <v>-1.487854196</v>
      </c>
      <c r="BF317" s="36">
        <f t="shared" si="43"/>
        <v>2913.581633</v>
      </c>
      <c r="BG317" s="35">
        <f t="shared" si="44"/>
        <v>-0.9797587468</v>
      </c>
      <c r="BH317" s="69">
        <f t="shared" si="45"/>
        <v>0.164</v>
      </c>
      <c r="BI317" s="33">
        <v>8.16</v>
      </c>
      <c r="BJ317" s="34">
        <f t="shared" si="46"/>
        <v>0.54</v>
      </c>
      <c r="BK317" s="65">
        <f t="shared" si="47"/>
        <v>0.05625387057</v>
      </c>
      <c r="BL317" s="33">
        <v>66.34</v>
      </c>
      <c r="BM317" s="34">
        <f t="shared" si="48"/>
        <v>0.353</v>
      </c>
      <c r="BN317" s="65">
        <f t="shared" si="49"/>
        <v>-0.3129505149</v>
      </c>
      <c r="BO317" s="36">
        <f t="shared" si="50"/>
        <v>5350.820664</v>
      </c>
      <c r="BP317" s="35">
        <f t="shared" si="51"/>
        <v>-0.1291926099</v>
      </c>
      <c r="BQ317" s="69">
        <f t="shared" si="52"/>
        <v>0.452</v>
      </c>
      <c r="BR317" s="70">
        <f t="shared" si="53"/>
        <v>-5.730718857</v>
      </c>
      <c r="BS317" s="71">
        <f t="shared" si="54"/>
        <v>0.037</v>
      </c>
    </row>
    <row r="318">
      <c r="A318" s="28">
        <v>2022.0</v>
      </c>
      <c r="B318" s="29" t="s">
        <v>242</v>
      </c>
      <c r="C318" s="29" t="s">
        <v>4</v>
      </c>
      <c r="D318" s="30">
        <f t="array" ref="D318">INDEX(
  TP!C:C,
  MATCH(
    1,
    (TP!A:A = A318) * (TP!B:B = C318),
    0
  )
)
</f>
        <v>43.42</v>
      </c>
      <c r="E318" s="64">
        <f t="shared" si="67"/>
        <v>-3.89723237</v>
      </c>
      <c r="F318" s="32">
        <f t="shared" si="2"/>
        <v>0.144</v>
      </c>
      <c r="G318" s="33">
        <v>8.04</v>
      </c>
      <c r="H318" s="34">
        <f t="shared" si="3"/>
        <v>0.96</v>
      </c>
      <c r="I318" s="65">
        <f t="shared" si="4"/>
        <v>1.949789595</v>
      </c>
      <c r="J318" s="66">
        <f t="shared" si="55"/>
        <v>6.220443429</v>
      </c>
      <c r="K318" s="34">
        <f t="shared" si="6"/>
        <v>0.762</v>
      </c>
      <c r="L318" s="65">
        <f t="shared" si="7"/>
        <v>0.6403917172</v>
      </c>
      <c r="M318" s="33">
        <v>64.94</v>
      </c>
      <c r="N318" s="34">
        <f t="shared" si="8"/>
        <v>0.415</v>
      </c>
      <c r="O318" s="65">
        <f t="shared" si="9"/>
        <v>-0.1784007726</v>
      </c>
      <c r="P318" s="36">
        <f t="shared" si="10"/>
        <v>5430.967827</v>
      </c>
      <c r="Q318" s="65">
        <f t="shared" si="11"/>
        <v>0.4865537858</v>
      </c>
      <c r="R318" s="40">
        <f t="shared" si="12"/>
        <v>0.718</v>
      </c>
      <c r="S318" s="33">
        <v>3.01</v>
      </c>
      <c r="T318" s="66">
        <f t="shared" si="13"/>
        <v>2.328797851</v>
      </c>
      <c r="U318" s="34">
        <f t="shared" si="14"/>
        <v>0.102</v>
      </c>
      <c r="V318" s="65">
        <f t="shared" si="15"/>
        <v>-0.699480728</v>
      </c>
      <c r="W318" s="33">
        <v>60.64</v>
      </c>
      <c r="X318" s="34">
        <f t="shared" si="16"/>
        <v>0.551</v>
      </c>
      <c r="Y318" s="65">
        <f t="shared" si="17"/>
        <v>0.2249828198</v>
      </c>
      <c r="Z318" s="36">
        <f t="shared" si="18"/>
        <v>3525.899692</v>
      </c>
      <c r="AA318" s="35">
        <f t="shared" si="19"/>
        <v>-0.7887490836</v>
      </c>
      <c r="AB318" s="40">
        <f t="shared" si="20"/>
        <v>0.229</v>
      </c>
      <c r="AC318" s="33">
        <v>7.74</v>
      </c>
      <c r="AD318" s="40">
        <f t="shared" si="21"/>
        <v>0.867</v>
      </c>
      <c r="AE318" s="65">
        <f t="shared" si="22"/>
        <v>1.066078377</v>
      </c>
      <c r="AF318" s="67">
        <f t="shared" si="23"/>
        <v>0.7638830789</v>
      </c>
      <c r="AG318" s="68">
        <f t="shared" si="24"/>
        <v>0.641</v>
      </c>
      <c r="AH318" s="33">
        <v>8.27</v>
      </c>
      <c r="AI318" s="34">
        <f t="shared" si="25"/>
        <v>0.025</v>
      </c>
      <c r="AJ318" s="65">
        <f t="shared" si="26"/>
        <v>-1.968270731</v>
      </c>
      <c r="AK318" s="33">
        <v>86.43</v>
      </c>
      <c r="AL318" s="34">
        <f t="shared" si="27"/>
        <v>0.04</v>
      </c>
      <c r="AM318" s="65">
        <f t="shared" si="28"/>
        <v>-2.251018834</v>
      </c>
      <c r="AN318" s="36">
        <f t="shared" si="29"/>
        <v>5417.638312</v>
      </c>
      <c r="AO318" s="35">
        <f t="shared" si="30"/>
        <v>-2.510655767</v>
      </c>
      <c r="AP318" s="69">
        <f t="shared" si="31"/>
        <v>0.023</v>
      </c>
      <c r="AQ318" s="33">
        <v>12.79</v>
      </c>
      <c r="AR318" s="34">
        <f t="shared" si="32"/>
        <v>0.048</v>
      </c>
      <c r="AS318" s="65">
        <f t="shared" si="33"/>
        <v>-1.587128315</v>
      </c>
      <c r="AT318" s="42">
        <v>70.43</v>
      </c>
      <c r="AU318" s="34">
        <f t="shared" si="34"/>
        <v>0.223</v>
      </c>
      <c r="AV318" s="65">
        <f t="shared" si="35"/>
        <v>-0.6895793095</v>
      </c>
      <c r="AW318" s="36">
        <f t="shared" si="36"/>
        <v>5356.1745</v>
      </c>
      <c r="AX318" s="35">
        <f t="shared" si="37"/>
        <v>-1.394067316</v>
      </c>
      <c r="AY318" s="69">
        <f t="shared" si="38"/>
        <v>0.085</v>
      </c>
      <c r="AZ318" s="33">
        <v>4.97</v>
      </c>
      <c r="BA318" s="34">
        <f t="shared" si="39"/>
        <v>0.325</v>
      </c>
      <c r="BB318" s="65">
        <f t="shared" si="40"/>
        <v>-0.5068385961</v>
      </c>
      <c r="BC318" s="33">
        <v>47.74</v>
      </c>
      <c r="BD318" s="34">
        <f t="shared" si="41"/>
        <v>0.342</v>
      </c>
      <c r="BE318" s="65">
        <f t="shared" si="42"/>
        <v>-0.4032338191</v>
      </c>
      <c r="BF318" s="36">
        <f t="shared" si="43"/>
        <v>3251.704192</v>
      </c>
      <c r="BG318" s="35">
        <f t="shared" si="44"/>
        <v>-0.5454718858</v>
      </c>
      <c r="BH318" s="69">
        <f t="shared" si="45"/>
        <v>0.274</v>
      </c>
      <c r="BI318" s="33">
        <v>6.67</v>
      </c>
      <c r="BJ318" s="34">
        <f t="shared" si="46"/>
        <v>0.223</v>
      </c>
      <c r="BK318" s="65">
        <f t="shared" si="47"/>
        <v>-0.7760673837</v>
      </c>
      <c r="BL318" s="33">
        <v>71.15</v>
      </c>
      <c r="BM318" s="34">
        <f t="shared" si="48"/>
        <v>0.678</v>
      </c>
      <c r="BN318" s="65">
        <f t="shared" si="49"/>
        <v>0.4175040578</v>
      </c>
      <c r="BO318" s="36">
        <f t="shared" si="50"/>
        <v>5278.79492</v>
      </c>
      <c r="BP318" s="35">
        <f t="shared" si="51"/>
        <v>-0.2109204802</v>
      </c>
      <c r="BQ318" s="69">
        <f t="shared" si="52"/>
        <v>0.415</v>
      </c>
      <c r="BR318" s="70">
        <f t="shared" si="53"/>
        <v>-4.661115449</v>
      </c>
      <c r="BS318" s="71">
        <f t="shared" si="54"/>
        <v>0.076</v>
      </c>
    </row>
    <row r="319">
      <c r="A319" s="28">
        <v>2022.0</v>
      </c>
      <c r="B319" s="29" t="s">
        <v>336</v>
      </c>
      <c r="C319" s="29" t="s">
        <v>4</v>
      </c>
      <c r="D319" s="30">
        <f t="array" ref="D319">INDEX(
  TP!C:C,
  MATCH(
    1,
    (TP!A:A = A319) * (TP!B:B = C319),
    0
  )
)
</f>
        <v>43.42</v>
      </c>
      <c r="E319" s="64">
        <f t="shared" si="67"/>
        <v>-11.19310486</v>
      </c>
      <c r="F319" s="32">
        <f t="shared" si="2"/>
        <v>0.003</v>
      </c>
      <c r="G319" s="33">
        <v>9.24</v>
      </c>
      <c r="H319" s="34">
        <f t="shared" si="3"/>
        <v>0.992</v>
      </c>
      <c r="I319" s="65">
        <f t="shared" si="4"/>
        <v>2.817059459</v>
      </c>
      <c r="J319" s="66">
        <f t="shared" si="55"/>
        <v>7.148867822</v>
      </c>
      <c r="K319" s="34">
        <f t="shared" si="6"/>
        <v>0.89</v>
      </c>
      <c r="L319" s="65">
        <f t="shared" si="7"/>
        <v>1.284860287</v>
      </c>
      <c r="M319" s="33">
        <v>64.96</v>
      </c>
      <c r="N319" s="34">
        <f t="shared" si="8"/>
        <v>0.418</v>
      </c>
      <c r="O319" s="65">
        <f t="shared" si="9"/>
        <v>-0.1749048422</v>
      </c>
      <c r="P319" s="36">
        <f t="shared" si="10"/>
        <v>5765.050295</v>
      </c>
      <c r="Q319" s="65">
        <f t="shared" si="11"/>
        <v>0.9065787906</v>
      </c>
      <c r="R319" s="40">
        <f t="shared" si="12"/>
        <v>0.819</v>
      </c>
      <c r="S319" s="33">
        <v>2.76</v>
      </c>
      <c r="T319" s="66">
        <f t="shared" si="13"/>
        <v>2.135376103</v>
      </c>
      <c r="U319" s="34">
        <f t="shared" si="14"/>
        <v>0.071</v>
      </c>
      <c r="V319" s="65">
        <f t="shared" si="15"/>
        <v>-0.9205358667</v>
      </c>
      <c r="W319" s="33">
        <v>41.43</v>
      </c>
      <c r="X319" s="34">
        <f t="shared" si="16"/>
        <v>0.025</v>
      </c>
      <c r="Y319" s="65">
        <f t="shared" si="17"/>
        <v>-1.979919945</v>
      </c>
      <c r="Z319" s="36">
        <f t="shared" si="18"/>
        <v>2289.029233</v>
      </c>
      <c r="AA319" s="35">
        <f t="shared" si="19"/>
        <v>-1.920360908</v>
      </c>
      <c r="AB319" s="40">
        <f t="shared" si="20"/>
        <v>0.025</v>
      </c>
      <c r="AC319" s="33">
        <v>5.86</v>
      </c>
      <c r="AD319" s="40">
        <f t="shared" si="21"/>
        <v>0.347</v>
      </c>
      <c r="AE319" s="65">
        <f t="shared" si="22"/>
        <v>-0.4393608951</v>
      </c>
      <c r="AF319" s="67">
        <f t="shared" si="23"/>
        <v>-1.453143013</v>
      </c>
      <c r="AG319" s="68">
        <f t="shared" si="24"/>
        <v>0.215</v>
      </c>
      <c r="AH319" s="33">
        <v>4.89</v>
      </c>
      <c r="AI319" s="34">
        <f t="shared" si="25"/>
        <v>0.003</v>
      </c>
      <c r="AJ319" s="65">
        <f t="shared" si="26"/>
        <v>-2.620901743</v>
      </c>
      <c r="AK319" s="33">
        <v>82.26</v>
      </c>
      <c r="AL319" s="34">
        <f t="shared" si="27"/>
        <v>0.008</v>
      </c>
      <c r="AM319" s="65">
        <f t="shared" si="28"/>
        <v>-3.484667857</v>
      </c>
      <c r="AN319" s="36">
        <f t="shared" si="29"/>
        <v>4106.082454</v>
      </c>
      <c r="AO319" s="35">
        <f t="shared" si="30"/>
        <v>-3.906882206</v>
      </c>
      <c r="AP319" s="69">
        <f t="shared" si="31"/>
        <v>0.003</v>
      </c>
      <c r="AQ319" s="33">
        <v>11.88</v>
      </c>
      <c r="AR319" s="34">
        <f t="shared" si="32"/>
        <v>0.028</v>
      </c>
      <c r="AS319" s="65">
        <f t="shared" si="33"/>
        <v>-1.857410078</v>
      </c>
      <c r="AT319" s="33">
        <v>57.48</v>
      </c>
      <c r="AU319" s="34">
        <f t="shared" si="34"/>
        <v>0.006</v>
      </c>
      <c r="AV319" s="65">
        <f t="shared" si="35"/>
        <v>-2.901191036</v>
      </c>
      <c r="AW319" s="36">
        <f t="shared" si="36"/>
        <v>4257.601641</v>
      </c>
      <c r="AX319" s="35">
        <f t="shared" si="37"/>
        <v>-2.944414334</v>
      </c>
      <c r="AY319" s="69">
        <f t="shared" si="38"/>
        <v>0</v>
      </c>
      <c r="AZ319" s="33">
        <v>5.33</v>
      </c>
      <c r="BA319" s="34">
        <f t="shared" si="39"/>
        <v>0.407</v>
      </c>
      <c r="BB319" s="65">
        <f t="shared" si="40"/>
        <v>-0.3170414425</v>
      </c>
      <c r="BC319" s="33">
        <v>30.37</v>
      </c>
      <c r="BD319" s="34">
        <f t="shared" si="41"/>
        <v>0.003</v>
      </c>
      <c r="BE319" s="65">
        <f t="shared" si="42"/>
        <v>-2.779003799</v>
      </c>
      <c r="BF319" s="36">
        <f t="shared" si="43"/>
        <v>2136.374579</v>
      </c>
      <c r="BG319" s="35">
        <f t="shared" si="44"/>
        <v>-1.978008649</v>
      </c>
      <c r="BH319" s="69">
        <f t="shared" si="45"/>
        <v>0.031</v>
      </c>
      <c r="BI319" s="33">
        <v>6.0</v>
      </c>
      <c r="BJ319" s="34">
        <f t="shared" si="46"/>
        <v>0.119</v>
      </c>
      <c r="BK319" s="65">
        <f t="shared" si="47"/>
        <v>-1.150332646</v>
      </c>
      <c r="BL319" s="33">
        <v>65.79</v>
      </c>
      <c r="BM319" s="34">
        <f t="shared" si="48"/>
        <v>0.333</v>
      </c>
      <c r="BN319" s="65">
        <f t="shared" si="49"/>
        <v>-0.3964744266</v>
      </c>
      <c r="BO319" s="36">
        <f t="shared" si="50"/>
        <v>4662.12623</v>
      </c>
      <c r="BP319" s="35">
        <f t="shared" si="51"/>
        <v>-0.9106566589</v>
      </c>
      <c r="BQ319" s="69">
        <f t="shared" si="52"/>
        <v>0.167</v>
      </c>
      <c r="BR319" s="70">
        <f t="shared" si="53"/>
        <v>-9.739961848</v>
      </c>
      <c r="BS319" s="71">
        <f t="shared" si="54"/>
        <v>0</v>
      </c>
    </row>
    <row r="320">
      <c r="A320" s="28">
        <v>2023.0</v>
      </c>
      <c r="B320" s="29" t="s">
        <v>335</v>
      </c>
      <c r="C320" s="29" t="s">
        <v>4</v>
      </c>
      <c r="D320" s="30">
        <f t="array" ref="D320">INDEX(
  TP!C:C,
  MATCH(
    1,
    (TP!A:A = A320) * (TP!B:B = C320),
    0
  )
)
</f>
        <v>45.03</v>
      </c>
      <c r="E320" s="64">
        <f t="shared" si="67"/>
        <v>-2.953834555</v>
      </c>
      <c r="F320" s="32">
        <f t="shared" si="2"/>
        <v>0.218</v>
      </c>
      <c r="G320" s="33">
        <v>6.82</v>
      </c>
      <c r="H320" s="34">
        <f t="shared" si="3"/>
        <v>0.853</v>
      </c>
      <c r="I320" s="65">
        <f t="shared" si="4"/>
        <v>1.068065233</v>
      </c>
      <c r="J320" s="66">
        <f t="shared" si="55"/>
        <v>5.64548358</v>
      </c>
      <c r="K320" s="34">
        <f t="shared" si="6"/>
        <v>0.646</v>
      </c>
      <c r="L320" s="65">
        <f t="shared" si="7"/>
        <v>0.2412816179</v>
      </c>
      <c r="M320" s="33">
        <v>62.16</v>
      </c>
      <c r="N320" s="34">
        <f t="shared" si="8"/>
        <v>0.249</v>
      </c>
      <c r="O320" s="65">
        <f t="shared" si="9"/>
        <v>-0.6643350915</v>
      </c>
      <c r="P320" s="36">
        <f t="shared" si="10"/>
        <v>4980.274597</v>
      </c>
      <c r="Q320" s="65">
        <f t="shared" si="11"/>
        <v>-0.08008003721</v>
      </c>
      <c r="R320" s="40">
        <f t="shared" si="12"/>
        <v>0.463</v>
      </c>
      <c r="S320" s="33">
        <v>3.53</v>
      </c>
      <c r="T320" s="66">
        <f t="shared" si="13"/>
        <v>2.922075812</v>
      </c>
      <c r="U320" s="34">
        <f t="shared" si="14"/>
        <v>0.243</v>
      </c>
      <c r="V320" s="65">
        <f t="shared" si="15"/>
        <v>-0.2396860394</v>
      </c>
      <c r="W320" s="33">
        <v>64.35</v>
      </c>
      <c r="X320" s="34">
        <f t="shared" si="16"/>
        <v>0.737</v>
      </c>
      <c r="Y320" s="65">
        <f t="shared" si="17"/>
        <v>0.6508125572</v>
      </c>
      <c r="Z320" s="36">
        <f t="shared" si="18"/>
        <v>4251.891402</v>
      </c>
      <c r="AA320" s="35">
        <f t="shared" si="19"/>
        <v>-0.12453983</v>
      </c>
      <c r="AB320" s="40">
        <f t="shared" si="20"/>
        <v>0.435</v>
      </c>
      <c r="AC320" s="33">
        <v>7.84</v>
      </c>
      <c r="AD320" s="40">
        <f t="shared" si="21"/>
        <v>0.87</v>
      </c>
      <c r="AE320" s="65">
        <f t="shared" si="22"/>
        <v>1.146154934</v>
      </c>
      <c r="AF320" s="67">
        <f t="shared" si="23"/>
        <v>0.9415350666</v>
      </c>
      <c r="AG320" s="68">
        <f t="shared" si="24"/>
        <v>0.686</v>
      </c>
      <c r="AH320" s="33">
        <v>6.2</v>
      </c>
      <c r="AI320" s="34">
        <f t="shared" si="25"/>
        <v>0.008</v>
      </c>
      <c r="AJ320" s="65">
        <f t="shared" si="26"/>
        <v>-2.367958954</v>
      </c>
      <c r="AK320" s="33">
        <v>80.2</v>
      </c>
      <c r="AL320" s="34">
        <f t="shared" si="27"/>
        <v>0.003</v>
      </c>
      <c r="AM320" s="65">
        <f t="shared" si="28"/>
        <v>-4.094096391</v>
      </c>
      <c r="AN320" s="36">
        <f t="shared" si="29"/>
        <v>4456.632942</v>
      </c>
      <c r="AO320" s="35">
        <f t="shared" si="30"/>
        <v>-3.533701105</v>
      </c>
      <c r="AP320" s="69">
        <f t="shared" si="31"/>
        <v>0.006</v>
      </c>
      <c r="AQ320" s="33">
        <v>17.57</v>
      </c>
      <c r="AR320" s="34">
        <f t="shared" si="32"/>
        <v>0.427</v>
      </c>
      <c r="AS320" s="65">
        <f t="shared" si="33"/>
        <v>-0.1674065254</v>
      </c>
      <c r="AT320" s="42">
        <v>67.48</v>
      </c>
      <c r="AU320" s="34">
        <f t="shared" si="34"/>
        <v>0.105</v>
      </c>
      <c r="AV320" s="65">
        <f t="shared" si="35"/>
        <v>-1.193382753</v>
      </c>
      <c r="AW320" s="36">
        <f t="shared" si="36"/>
        <v>5713.872235</v>
      </c>
      <c r="AX320" s="35">
        <f t="shared" si="37"/>
        <v>-0.8892709228</v>
      </c>
      <c r="AY320" s="69">
        <f t="shared" si="38"/>
        <v>0.158</v>
      </c>
      <c r="AZ320" s="33">
        <v>6.91</v>
      </c>
      <c r="BA320" s="34">
        <f t="shared" si="39"/>
        <v>0.732</v>
      </c>
      <c r="BB320" s="65">
        <f t="shared" si="40"/>
        <v>0.5159571761</v>
      </c>
      <c r="BC320" s="33">
        <v>42.67</v>
      </c>
      <c r="BD320" s="34">
        <f t="shared" si="41"/>
        <v>0.124</v>
      </c>
      <c r="BE320" s="65">
        <f t="shared" si="42"/>
        <v>-1.096679634</v>
      </c>
      <c r="BF320" s="36">
        <f t="shared" si="43"/>
        <v>3364.074336</v>
      </c>
      <c r="BG320" s="35">
        <f t="shared" si="44"/>
        <v>-0.4011429269</v>
      </c>
      <c r="BH320" s="69">
        <f t="shared" si="45"/>
        <v>0.339</v>
      </c>
      <c r="BI320" s="33">
        <v>8.69</v>
      </c>
      <c r="BJ320" s="34">
        <f t="shared" si="46"/>
        <v>0.63</v>
      </c>
      <c r="BK320" s="65">
        <f t="shared" si="47"/>
        <v>0.3523144509</v>
      </c>
      <c r="BL320" s="33">
        <v>75.97</v>
      </c>
      <c r="BM320" s="34">
        <f t="shared" si="48"/>
        <v>0.873</v>
      </c>
      <c r="BN320" s="65">
        <f t="shared" si="49"/>
        <v>1.149477247</v>
      </c>
      <c r="BO320" s="36">
        <f t="shared" si="50"/>
        <v>6283.168062</v>
      </c>
      <c r="BP320" s="35">
        <f t="shared" si="51"/>
        <v>0.9287453331</v>
      </c>
      <c r="BQ320" s="69">
        <f t="shared" si="52"/>
        <v>0.828</v>
      </c>
      <c r="BR320" s="70">
        <f t="shared" si="53"/>
        <v>-3.895369621</v>
      </c>
      <c r="BS320" s="71">
        <f t="shared" si="54"/>
        <v>0.105</v>
      </c>
      <c r="BT320" s="45"/>
    </row>
    <row r="321">
      <c r="A321" s="28">
        <v>2023.0</v>
      </c>
      <c r="B321" s="29" t="s">
        <v>336</v>
      </c>
      <c r="C321" s="29" t="s">
        <v>4</v>
      </c>
      <c r="D321" s="30">
        <f t="array" ref="D321">INDEX(
  TP!C:C,
  MATCH(
    1,
    (TP!A:A = A321) * (TP!B:B = C321),
    0
  )
)
</f>
        <v>45.03</v>
      </c>
      <c r="E321" s="64">
        <f>sum(AF321+BR321)</f>
        <v>-4.025758604</v>
      </c>
      <c r="F321" s="32">
        <f t="shared" si="2"/>
        <v>0.141</v>
      </c>
      <c r="G321" s="33">
        <v>9.6</v>
      </c>
      <c r="H321" s="34">
        <f t="shared" si="3"/>
        <v>0.997</v>
      </c>
      <c r="I321" s="65">
        <f t="shared" si="4"/>
        <v>3.077240419</v>
      </c>
      <c r="J321" s="66">
        <f t="shared" si="55"/>
        <v>7.946721755</v>
      </c>
      <c r="K321" s="34">
        <f t="shared" si="6"/>
        <v>0.949</v>
      </c>
      <c r="L321" s="65">
        <f t="shared" si="7"/>
        <v>1.838692981</v>
      </c>
      <c r="M321" s="33">
        <v>67.24</v>
      </c>
      <c r="N321" s="34">
        <f t="shared" si="8"/>
        <v>0.61</v>
      </c>
      <c r="O321" s="65">
        <f t="shared" si="9"/>
        <v>0.2236312179</v>
      </c>
      <c r="P321" s="36">
        <f t="shared" si="10"/>
        <v>6233.093641</v>
      </c>
      <c r="Q321" s="65">
        <f t="shared" si="11"/>
        <v>1.495026038</v>
      </c>
      <c r="R321" s="40">
        <f t="shared" si="12"/>
        <v>0.941</v>
      </c>
      <c r="S321" s="33">
        <v>4.14</v>
      </c>
      <c r="T321" s="66">
        <f t="shared" si="13"/>
        <v>3.427023757</v>
      </c>
      <c r="U321" s="34">
        <f t="shared" si="14"/>
        <v>0.412</v>
      </c>
      <c r="V321" s="65">
        <f t="shared" si="15"/>
        <v>0.2996884991</v>
      </c>
      <c r="W321" s="33">
        <v>50.0</v>
      </c>
      <c r="X321" s="34">
        <f t="shared" si="16"/>
        <v>0.133</v>
      </c>
      <c r="Y321" s="65">
        <f t="shared" si="17"/>
        <v>-0.9962647291</v>
      </c>
      <c r="Z321" s="36">
        <f t="shared" si="18"/>
        <v>3596.490399</v>
      </c>
      <c r="AA321" s="35">
        <f t="shared" si="19"/>
        <v>-0.7241657006</v>
      </c>
      <c r="AB321" s="40">
        <f t="shared" si="20"/>
        <v>0.243</v>
      </c>
      <c r="AC321" s="33">
        <v>7.57</v>
      </c>
      <c r="AD321" s="40">
        <f t="shared" si="21"/>
        <v>0.839</v>
      </c>
      <c r="AE321" s="65">
        <f t="shared" si="22"/>
        <v>0.9299482298</v>
      </c>
      <c r="AF321" s="67">
        <f t="shared" si="23"/>
        <v>1.700808568</v>
      </c>
      <c r="AG321" s="68">
        <f t="shared" si="24"/>
        <v>0.831</v>
      </c>
      <c r="AH321" s="33">
        <v>6.71</v>
      </c>
      <c r="AI321" s="34">
        <f t="shared" si="25"/>
        <v>0.011</v>
      </c>
      <c r="AJ321" s="65">
        <f t="shared" si="26"/>
        <v>-2.269485044</v>
      </c>
      <c r="AK321" s="33">
        <v>82.72</v>
      </c>
      <c r="AL321" s="34">
        <f t="shared" si="27"/>
        <v>0.011</v>
      </c>
      <c r="AM321" s="65">
        <f t="shared" si="28"/>
        <v>-3.348581873</v>
      </c>
      <c r="AN321" s="36">
        <f t="shared" si="29"/>
        <v>4756.023389</v>
      </c>
      <c r="AO321" s="35">
        <f t="shared" si="30"/>
        <v>-3.214982802</v>
      </c>
      <c r="AP321" s="69">
        <f t="shared" si="31"/>
        <v>0.011</v>
      </c>
      <c r="AQ321" s="33">
        <v>13.5</v>
      </c>
      <c r="AR321" s="34">
        <f t="shared" si="32"/>
        <v>0.076</v>
      </c>
      <c r="AS321" s="65">
        <f t="shared" si="33"/>
        <v>-1.376249137</v>
      </c>
      <c r="AT321" s="42">
        <v>61.35</v>
      </c>
      <c r="AU321" s="34">
        <f t="shared" si="34"/>
        <v>0.017</v>
      </c>
      <c r="AV321" s="65">
        <f t="shared" si="35"/>
        <v>-2.24026923</v>
      </c>
      <c r="AW321" s="36">
        <f t="shared" si="36"/>
        <v>4754.913602</v>
      </c>
      <c r="AX321" s="35">
        <f t="shared" si="37"/>
        <v>-2.242589135</v>
      </c>
      <c r="AY321" s="69">
        <f t="shared" si="38"/>
        <v>0.02</v>
      </c>
      <c r="AZ321" s="33">
        <v>6.46</v>
      </c>
      <c r="BA321" s="34">
        <f t="shared" si="39"/>
        <v>0.627</v>
      </c>
      <c r="BB321" s="65">
        <f t="shared" si="40"/>
        <v>0.2787107341</v>
      </c>
      <c r="BC321" s="33">
        <v>44.87</v>
      </c>
      <c r="BD321" s="34">
        <f t="shared" si="41"/>
        <v>0.201</v>
      </c>
      <c r="BE321" s="65">
        <f t="shared" si="42"/>
        <v>-0.7957761244</v>
      </c>
      <c r="BF321" s="36">
        <f t="shared" si="43"/>
        <v>3437.333165</v>
      </c>
      <c r="BG321" s="35">
        <f t="shared" si="44"/>
        <v>-0.3070488002</v>
      </c>
      <c r="BH321" s="69">
        <f t="shared" si="45"/>
        <v>0.376</v>
      </c>
      <c r="BI321" s="33">
        <v>7.12</v>
      </c>
      <c r="BJ321" s="34">
        <f t="shared" si="46"/>
        <v>0.322</v>
      </c>
      <c r="BK321" s="65">
        <f t="shared" si="47"/>
        <v>-0.5246951928</v>
      </c>
      <c r="BL321" s="33">
        <v>72.09</v>
      </c>
      <c r="BM321" s="34">
        <f t="shared" si="48"/>
        <v>0.715</v>
      </c>
      <c r="BN321" s="65">
        <f t="shared" si="49"/>
        <v>0.5602540159</v>
      </c>
      <c r="BO321" s="36">
        <f t="shared" si="50"/>
        <v>5498.212614</v>
      </c>
      <c r="BP321" s="35">
        <f t="shared" si="51"/>
        <v>0.0380535655</v>
      </c>
      <c r="BQ321" s="69">
        <f t="shared" si="52"/>
        <v>0.531</v>
      </c>
      <c r="BR321" s="70">
        <f t="shared" si="53"/>
        <v>-5.726567172</v>
      </c>
      <c r="BS321" s="71">
        <f t="shared" si="54"/>
        <v>0.04</v>
      </c>
      <c r="BT321" s="45"/>
    </row>
    <row r="322">
      <c r="A322" s="28">
        <v>2023.0</v>
      </c>
      <c r="B322" s="29" t="s">
        <v>209</v>
      </c>
      <c r="C322" s="29" t="s">
        <v>4</v>
      </c>
      <c r="D322" s="30">
        <f t="array" ref="D322">INDEX(
  TP!C:C,
  MATCH(
    1,
    (TP!A:A = A322) * (TP!B:B = C322),
    0
  )
)
</f>
        <v>45.03</v>
      </c>
      <c r="E322" s="64">
        <f t="shared" ref="E322:E323" si="68">sum(AF322,BR322)</f>
        <v>-4.561443459</v>
      </c>
      <c r="F322" s="32">
        <f t="shared" si="2"/>
        <v>0.116</v>
      </c>
      <c r="G322" s="33">
        <v>10.78</v>
      </c>
      <c r="H322" s="34">
        <f t="shared" si="3"/>
        <v>1</v>
      </c>
      <c r="I322" s="65">
        <f t="shared" si="4"/>
        <v>3.930055786</v>
      </c>
      <c r="J322" s="66">
        <f t="shared" si="55"/>
        <v>8.923506304</v>
      </c>
      <c r="K322" s="34">
        <f t="shared" si="6"/>
        <v>0.992</v>
      </c>
      <c r="L322" s="65">
        <f t="shared" si="7"/>
        <v>2.516730898</v>
      </c>
      <c r="M322" s="33">
        <v>63.01</v>
      </c>
      <c r="N322" s="34">
        <f t="shared" si="8"/>
        <v>0.308</v>
      </c>
      <c r="O322" s="65">
        <f t="shared" si="9"/>
        <v>-0.5157580515</v>
      </c>
      <c r="P322" s="36">
        <f t="shared" si="10"/>
        <v>6117.1776</v>
      </c>
      <c r="Q322" s="65">
        <f t="shared" si="11"/>
        <v>1.349290658</v>
      </c>
      <c r="R322" s="40">
        <f t="shared" si="12"/>
        <v>0.918</v>
      </c>
      <c r="S322" s="33">
        <v>4.86</v>
      </c>
      <c r="T322" s="66">
        <f t="shared" si="13"/>
        <v>4.023027888</v>
      </c>
      <c r="U322" s="34">
        <f t="shared" si="14"/>
        <v>0.624</v>
      </c>
      <c r="V322" s="65">
        <f t="shared" si="15"/>
        <v>0.9363272986</v>
      </c>
      <c r="W322" s="33">
        <v>60.36</v>
      </c>
      <c r="X322" s="34">
        <f t="shared" si="16"/>
        <v>0.537</v>
      </c>
      <c r="Y322" s="65">
        <f t="shared" si="17"/>
        <v>0.1928447264</v>
      </c>
      <c r="Z322" s="36">
        <f t="shared" si="18"/>
        <v>4710.284323</v>
      </c>
      <c r="AA322" s="35">
        <f t="shared" si="19"/>
        <v>0.2948434976</v>
      </c>
      <c r="AB322" s="40">
        <f t="shared" si="20"/>
        <v>0.607</v>
      </c>
      <c r="AC322" s="33">
        <v>9.4</v>
      </c>
      <c r="AD322" s="40">
        <f t="shared" si="21"/>
        <v>0.992</v>
      </c>
      <c r="AE322" s="65">
        <f t="shared" si="22"/>
        <v>2.395349223</v>
      </c>
      <c r="AF322" s="67">
        <f t="shared" si="23"/>
        <v>4.039483379</v>
      </c>
      <c r="AG322" s="68">
        <f t="shared" si="24"/>
        <v>0.989</v>
      </c>
      <c r="AH322" s="33">
        <v>4.38</v>
      </c>
      <c r="AI322" s="34">
        <f t="shared" si="25"/>
        <v>0</v>
      </c>
      <c r="AJ322" s="65">
        <f t="shared" si="26"/>
        <v>-2.719375653</v>
      </c>
      <c r="AK322" s="33">
        <v>71.0</v>
      </c>
      <c r="AL322" s="34">
        <f t="shared" si="27"/>
        <v>0</v>
      </c>
      <c r="AM322" s="65">
        <f t="shared" si="28"/>
        <v>-6.815816057</v>
      </c>
      <c r="AN322" s="36">
        <f t="shared" si="29"/>
        <v>3363.020901</v>
      </c>
      <c r="AO322" s="35">
        <f t="shared" si="30"/>
        <v>-4.697913849</v>
      </c>
      <c r="AP322" s="69">
        <f t="shared" si="31"/>
        <v>0</v>
      </c>
      <c r="AQ322" s="33">
        <v>13.45</v>
      </c>
      <c r="AR322" s="34">
        <f t="shared" si="32"/>
        <v>0.071</v>
      </c>
      <c r="AS322" s="65">
        <f t="shared" si="33"/>
        <v>-1.391099783</v>
      </c>
      <c r="AT322" s="42">
        <v>58.31</v>
      </c>
      <c r="AU322" s="34">
        <f t="shared" si="34"/>
        <v>0.008</v>
      </c>
      <c r="AV322" s="65">
        <f t="shared" si="35"/>
        <v>-2.759442948</v>
      </c>
      <c r="AW322" s="36">
        <f t="shared" si="36"/>
        <v>4513.461659</v>
      </c>
      <c r="AX322" s="35">
        <f t="shared" si="37"/>
        <v>-2.583335127</v>
      </c>
      <c r="AY322" s="69">
        <f t="shared" si="38"/>
        <v>0.006</v>
      </c>
      <c r="AZ322" s="33">
        <v>6.13</v>
      </c>
      <c r="BA322" s="34">
        <f t="shared" si="39"/>
        <v>0.568</v>
      </c>
      <c r="BB322" s="65">
        <f t="shared" si="40"/>
        <v>0.10473001</v>
      </c>
      <c r="BC322" s="33">
        <v>44.29</v>
      </c>
      <c r="BD322" s="34">
        <f t="shared" si="41"/>
        <v>0.172</v>
      </c>
      <c r="BE322" s="65">
        <f t="shared" si="42"/>
        <v>-0.8751052313</v>
      </c>
      <c r="BF322" s="36">
        <f t="shared" si="43"/>
        <v>3316.511848</v>
      </c>
      <c r="BG322" s="35">
        <f t="shared" si="44"/>
        <v>-0.4622325026</v>
      </c>
      <c r="BH322" s="69">
        <f t="shared" si="45"/>
        <v>0.305</v>
      </c>
      <c r="BI322" s="33">
        <v>7.45</v>
      </c>
      <c r="BJ322" s="34">
        <f t="shared" si="46"/>
        <v>0.39</v>
      </c>
      <c r="BK322" s="65">
        <f t="shared" si="47"/>
        <v>-0.3403555861</v>
      </c>
      <c r="BL322" s="33">
        <v>60.59</v>
      </c>
      <c r="BM322" s="34">
        <f t="shared" si="48"/>
        <v>0.124</v>
      </c>
      <c r="BN322" s="65">
        <f t="shared" si="49"/>
        <v>-1.186155046</v>
      </c>
      <c r="BO322" s="36">
        <f t="shared" si="50"/>
        <v>4709.02068</v>
      </c>
      <c r="BP322" s="35">
        <f t="shared" si="51"/>
        <v>-0.8574453585</v>
      </c>
      <c r="BQ322" s="69">
        <f t="shared" si="52"/>
        <v>0.184</v>
      </c>
      <c r="BR322" s="70">
        <f t="shared" si="53"/>
        <v>-8.600926838</v>
      </c>
      <c r="BS322" s="71">
        <f t="shared" si="54"/>
        <v>0.008</v>
      </c>
      <c r="BT322" s="45"/>
    </row>
    <row r="323">
      <c r="A323" s="28">
        <v>2023.0</v>
      </c>
      <c r="B323" s="29" t="s">
        <v>242</v>
      </c>
      <c r="C323" s="29" t="s">
        <v>4</v>
      </c>
      <c r="D323" s="30">
        <f t="array" ref="D323">INDEX(
  TP!C:C,
  MATCH(
    1,
    (TP!A:A = A323) * (TP!B:B = C323),
    0
  )
)
</f>
        <v>45.03</v>
      </c>
      <c r="E323" s="64">
        <f t="shared" si="68"/>
        <v>-5.726871935</v>
      </c>
      <c r="F323" s="32">
        <f t="shared" si="2"/>
        <v>0.062</v>
      </c>
      <c r="G323" s="33">
        <v>9.26</v>
      </c>
      <c r="H323" s="34">
        <f t="shared" si="3"/>
        <v>0.994</v>
      </c>
      <c r="I323" s="65">
        <f t="shared" si="4"/>
        <v>2.831513957</v>
      </c>
      <c r="J323" s="66">
        <f t="shared" si="55"/>
        <v>7.665275359</v>
      </c>
      <c r="K323" s="34">
        <f t="shared" si="6"/>
        <v>0.924</v>
      </c>
      <c r="L323" s="65">
        <f t="shared" si="7"/>
        <v>1.643326124</v>
      </c>
      <c r="M323" s="33">
        <v>72.7</v>
      </c>
      <c r="N323" s="34">
        <f t="shared" si="8"/>
        <v>0.876</v>
      </c>
      <c r="O323" s="65">
        <f t="shared" si="9"/>
        <v>1.178020204</v>
      </c>
      <c r="P323" s="36">
        <f t="shared" si="10"/>
        <v>6640.928602</v>
      </c>
      <c r="Q323" s="65">
        <f t="shared" si="11"/>
        <v>2.007776326</v>
      </c>
      <c r="R323" s="40">
        <f t="shared" si="12"/>
        <v>0.986</v>
      </c>
      <c r="S323" s="33">
        <v>3.93</v>
      </c>
      <c r="T323" s="66">
        <f t="shared" si="13"/>
        <v>3.253189218</v>
      </c>
      <c r="U323" s="34">
        <f t="shared" si="14"/>
        <v>0.333</v>
      </c>
      <c r="V323" s="65">
        <f t="shared" si="15"/>
        <v>0.1140021825</v>
      </c>
      <c r="W323" s="33">
        <v>47.55</v>
      </c>
      <c r="X323" s="34">
        <f t="shared" si="16"/>
        <v>0.096</v>
      </c>
      <c r="Y323" s="65">
        <f t="shared" si="17"/>
        <v>-1.277473046</v>
      </c>
      <c r="Z323" s="36">
        <f t="shared" si="18"/>
        <v>3328.168699</v>
      </c>
      <c r="AA323" s="35">
        <f t="shared" si="19"/>
        <v>-0.9696530153</v>
      </c>
      <c r="AB323" s="40">
        <f t="shared" si="20"/>
        <v>0.184</v>
      </c>
      <c r="AC323" s="33">
        <v>9.0</v>
      </c>
      <c r="AD323" s="40">
        <f t="shared" si="21"/>
        <v>0.969</v>
      </c>
      <c r="AE323" s="65">
        <f t="shared" si="22"/>
        <v>2.075042995</v>
      </c>
      <c r="AF323" s="67">
        <f t="shared" si="23"/>
        <v>3.113166306</v>
      </c>
      <c r="AG323" s="68">
        <f t="shared" si="24"/>
        <v>0.946</v>
      </c>
      <c r="AH323" s="33">
        <v>5.69</v>
      </c>
      <c r="AI323" s="34">
        <f t="shared" si="25"/>
        <v>0.006</v>
      </c>
      <c r="AJ323" s="65">
        <f t="shared" si="26"/>
        <v>-2.466432864</v>
      </c>
      <c r="AK323" s="33">
        <v>85.02</v>
      </c>
      <c r="AL323" s="34">
        <f t="shared" si="27"/>
        <v>0.025</v>
      </c>
      <c r="AM323" s="65">
        <f t="shared" si="28"/>
        <v>-2.668151957</v>
      </c>
      <c r="AN323" s="36">
        <f t="shared" si="29"/>
        <v>4548.649984</v>
      </c>
      <c r="AO323" s="35">
        <f t="shared" si="30"/>
        <v>-3.435743686</v>
      </c>
      <c r="AP323" s="69">
        <f t="shared" si="31"/>
        <v>0.008</v>
      </c>
      <c r="AQ323" s="33">
        <v>11.0</v>
      </c>
      <c r="AR323" s="34">
        <f t="shared" si="32"/>
        <v>0.014</v>
      </c>
      <c r="AS323" s="65">
        <f t="shared" si="33"/>
        <v>-2.118781454</v>
      </c>
      <c r="AT323" s="42">
        <v>66.5</v>
      </c>
      <c r="AU323" s="34">
        <f t="shared" si="34"/>
        <v>0.093</v>
      </c>
      <c r="AV323" s="65">
        <f t="shared" si="35"/>
        <v>-1.360747965</v>
      </c>
      <c r="AW323" s="36">
        <f t="shared" si="36"/>
        <v>4789.324258</v>
      </c>
      <c r="AX323" s="35">
        <f t="shared" si="37"/>
        <v>-2.194027533</v>
      </c>
      <c r="AY323" s="69">
        <f t="shared" si="38"/>
        <v>0.023</v>
      </c>
      <c r="AZ323" s="33">
        <v>3.99</v>
      </c>
      <c r="BA323" s="34">
        <f t="shared" si="39"/>
        <v>0.144</v>
      </c>
      <c r="BB323" s="65">
        <f t="shared" si="40"/>
        <v>-1.023508625</v>
      </c>
      <c r="BC323" s="33">
        <v>46.21</v>
      </c>
      <c r="BD323" s="34">
        <f t="shared" si="41"/>
        <v>0.268</v>
      </c>
      <c r="BE323" s="65">
        <f t="shared" si="42"/>
        <v>-0.6124985324</v>
      </c>
      <c r="BF323" s="36">
        <f t="shared" si="43"/>
        <v>2831.621538</v>
      </c>
      <c r="BG323" s="35">
        <f t="shared" si="44"/>
        <v>-1.085028837</v>
      </c>
      <c r="BH323" s="69">
        <f t="shared" si="45"/>
        <v>0.138</v>
      </c>
      <c r="BI323" s="33">
        <v>4.89</v>
      </c>
      <c r="BJ323" s="34">
        <f t="shared" si="46"/>
        <v>0.031</v>
      </c>
      <c r="BK323" s="65">
        <f t="shared" si="47"/>
        <v>-1.77038405</v>
      </c>
      <c r="BL323" s="33">
        <v>55.62</v>
      </c>
      <c r="BM323" s="34">
        <f t="shared" si="48"/>
        <v>0.023</v>
      </c>
      <c r="BN323" s="65">
        <f t="shared" si="49"/>
        <v>-1.940907484</v>
      </c>
      <c r="BO323" s="36">
        <f t="shared" si="50"/>
        <v>3591.730814</v>
      </c>
      <c r="BP323" s="35">
        <f t="shared" si="51"/>
        <v>-2.125238185</v>
      </c>
      <c r="BQ323" s="69">
        <f t="shared" si="52"/>
        <v>0.023</v>
      </c>
      <c r="BR323" s="70">
        <f t="shared" si="53"/>
        <v>-8.840038241</v>
      </c>
      <c r="BS323" s="71">
        <f t="shared" si="54"/>
        <v>0.006</v>
      </c>
      <c r="BT323" s="45"/>
    </row>
    <row r="324">
      <c r="A324" s="28">
        <v>2024.0</v>
      </c>
      <c r="B324" s="29" t="s">
        <v>246</v>
      </c>
      <c r="C324" s="29" t="s">
        <v>4</v>
      </c>
      <c r="D324" s="30">
        <f t="array" ref="D324">INDEX(
  TP!C:C,
  MATCH(
    1,
    (TP!A:A = A324) * (TP!B:B = C324),
    0
  )
)
</f>
        <v>47.59</v>
      </c>
      <c r="E324" s="64">
        <f>sum(AF324+BR324)</f>
        <v>1.6778491</v>
      </c>
      <c r="F324" s="32">
        <f t="shared" si="2"/>
        <v>0.658</v>
      </c>
      <c r="G324" s="33">
        <v>7.42</v>
      </c>
      <c r="H324" s="34">
        <f t="shared" si="3"/>
        <v>0.924</v>
      </c>
      <c r="I324" s="65">
        <f t="shared" si="4"/>
        <v>1.501700165</v>
      </c>
      <c r="J324" s="66">
        <f t="shared" si="55"/>
        <v>6.795603143</v>
      </c>
      <c r="K324" s="34">
        <f t="shared" si="6"/>
        <v>0.839</v>
      </c>
      <c r="L324" s="65">
        <f t="shared" si="7"/>
        <v>1.039640553</v>
      </c>
      <c r="M324" s="33">
        <v>77.78</v>
      </c>
      <c r="N324" s="34">
        <f t="shared" si="8"/>
        <v>0.98</v>
      </c>
      <c r="O324" s="65">
        <f t="shared" si="9"/>
        <v>2.065986513</v>
      </c>
      <c r="P324" s="36">
        <f t="shared" si="10"/>
        <v>6756.969481</v>
      </c>
      <c r="Q324" s="65">
        <f t="shared" si="11"/>
        <v>2.153668659</v>
      </c>
      <c r="R324" s="40">
        <f t="shared" si="12"/>
        <v>0.994</v>
      </c>
      <c r="S324" s="33">
        <v>4.92</v>
      </c>
      <c r="T324" s="66">
        <f t="shared" si="13"/>
        <v>4.505979443</v>
      </c>
      <c r="U324" s="34">
        <f t="shared" si="14"/>
        <v>0.751</v>
      </c>
      <c r="V324" s="65">
        <f t="shared" si="15"/>
        <v>0.9893805319</v>
      </c>
      <c r="W324" s="33">
        <v>72.97</v>
      </c>
      <c r="X324" s="34">
        <f t="shared" si="16"/>
        <v>0.96</v>
      </c>
      <c r="Y324" s="65">
        <f t="shared" si="17"/>
        <v>1.640206718</v>
      </c>
      <c r="Z324" s="36">
        <f t="shared" si="18"/>
        <v>6018.202381</v>
      </c>
      <c r="AA324" s="35">
        <f t="shared" si="19"/>
        <v>1.491456716</v>
      </c>
      <c r="AB324" s="40">
        <f t="shared" si="20"/>
        <v>0.941</v>
      </c>
      <c r="AC324" s="33">
        <v>7.3</v>
      </c>
      <c r="AD324" s="40">
        <f t="shared" si="21"/>
        <v>0.78</v>
      </c>
      <c r="AE324" s="65">
        <f t="shared" si="22"/>
        <v>0.7137415259</v>
      </c>
      <c r="AF324" s="67">
        <f t="shared" si="23"/>
        <v>4.358866901</v>
      </c>
      <c r="AG324" s="68">
        <f t="shared" si="24"/>
        <v>0.994</v>
      </c>
      <c r="AH324" s="33">
        <v>15.75</v>
      </c>
      <c r="AI324" s="34">
        <f t="shared" si="25"/>
        <v>0.305</v>
      </c>
      <c r="AJ324" s="65">
        <f t="shared" si="26"/>
        <v>-0.5239867185</v>
      </c>
      <c r="AK324" s="33">
        <v>96.79</v>
      </c>
      <c r="AL324" s="34">
        <f t="shared" si="27"/>
        <v>0.828</v>
      </c>
      <c r="AM324" s="65">
        <f t="shared" si="28"/>
        <v>0.8138741818</v>
      </c>
      <c r="AN324" s="36">
        <f t="shared" si="29"/>
        <v>7678.924104</v>
      </c>
      <c r="AO324" s="35">
        <f t="shared" si="30"/>
        <v>-0.1033873402</v>
      </c>
      <c r="AP324" s="69">
        <f t="shared" si="31"/>
        <v>0.429</v>
      </c>
      <c r="AQ324" s="33">
        <v>12.64</v>
      </c>
      <c r="AR324" s="34">
        <f t="shared" si="32"/>
        <v>0.04</v>
      </c>
      <c r="AS324" s="65">
        <f t="shared" si="33"/>
        <v>-1.631680254</v>
      </c>
      <c r="AT324" s="42">
        <v>75.58</v>
      </c>
      <c r="AU324" s="34">
        <f t="shared" si="34"/>
        <v>0.534</v>
      </c>
      <c r="AV324" s="65">
        <f t="shared" si="35"/>
        <v>0.1899419561</v>
      </c>
      <c r="AW324" s="36">
        <f t="shared" si="36"/>
        <v>5723.872102</v>
      </c>
      <c r="AX324" s="35">
        <f t="shared" si="37"/>
        <v>-0.8751587375</v>
      </c>
      <c r="AY324" s="69">
        <f t="shared" si="38"/>
        <v>0.164</v>
      </c>
      <c r="AZ324" s="33">
        <v>3.99</v>
      </c>
      <c r="BA324" s="34">
        <f t="shared" si="39"/>
        <v>0.144</v>
      </c>
      <c r="BB324" s="65">
        <f t="shared" si="40"/>
        <v>-1.023508625</v>
      </c>
      <c r="BC324" s="33">
        <v>55.33</v>
      </c>
      <c r="BD324" s="34">
        <f t="shared" si="41"/>
        <v>0.72</v>
      </c>
      <c r="BE324" s="65">
        <f t="shared" si="42"/>
        <v>0.6348832877</v>
      </c>
      <c r="BF324" s="36">
        <f t="shared" si="43"/>
        <v>3390.470021</v>
      </c>
      <c r="BG324" s="35">
        <f t="shared" si="44"/>
        <v>-0.3672401334</v>
      </c>
      <c r="BH324" s="69">
        <f t="shared" si="45"/>
        <v>0.353</v>
      </c>
      <c r="BI324" s="33">
        <v>5.27</v>
      </c>
      <c r="BJ324" s="34">
        <f t="shared" si="46"/>
        <v>0.048</v>
      </c>
      <c r="BK324" s="65">
        <f t="shared" si="47"/>
        <v>-1.5581142</v>
      </c>
      <c r="BL324" s="33">
        <v>64.14</v>
      </c>
      <c r="BM324" s="34">
        <f t="shared" si="48"/>
        <v>0.234</v>
      </c>
      <c r="BN324" s="65">
        <f t="shared" si="49"/>
        <v>-0.6470461615</v>
      </c>
      <c r="BO324" s="36">
        <f t="shared" si="50"/>
        <v>4287.953686</v>
      </c>
      <c r="BP324" s="35">
        <f t="shared" si="51"/>
        <v>-1.33523159</v>
      </c>
      <c r="BQ324" s="69">
        <f t="shared" si="52"/>
        <v>0.09</v>
      </c>
      <c r="BR324" s="70">
        <f t="shared" si="53"/>
        <v>-2.681017801</v>
      </c>
      <c r="BS324" s="71">
        <f t="shared" si="54"/>
        <v>0.169</v>
      </c>
    </row>
    <row r="325">
      <c r="A325" s="28">
        <v>2024.0</v>
      </c>
      <c r="B325" s="29" t="s">
        <v>335</v>
      </c>
      <c r="C325" s="29" t="s">
        <v>4</v>
      </c>
      <c r="D325" s="30">
        <f t="array" ref="D325">INDEX(
  TP!C:C,
  MATCH(
    1,
    (TP!A:A = A325) * (TP!B:B = C325),
    0
  )
)
</f>
        <v>47.59</v>
      </c>
      <c r="E325" s="64">
        <f t="shared" ref="E325:E341" si="69">sum(AF325,BR325)</f>
        <v>0.09297599947</v>
      </c>
      <c r="F325" s="32">
        <f t="shared" si="2"/>
        <v>0.486</v>
      </c>
      <c r="G325" s="33">
        <v>5.11</v>
      </c>
      <c r="H325" s="34">
        <f t="shared" si="3"/>
        <v>0.455</v>
      </c>
      <c r="I325" s="65">
        <f t="shared" si="4"/>
        <v>-0.1677943245</v>
      </c>
      <c r="J325" s="66">
        <f t="shared" si="55"/>
        <v>4.679990844</v>
      </c>
      <c r="K325" s="34">
        <f t="shared" si="6"/>
        <v>0.365</v>
      </c>
      <c r="L325" s="65">
        <f t="shared" si="7"/>
        <v>-0.4289180532</v>
      </c>
      <c r="M325" s="33">
        <v>64.43</v>
      </c>
      <c r="N325" s="34">
        <f t="shared" si="8"/>
        <v>0.395</v>
      </c>
      <c r="O325" s="65">
        <f t="shared" si="9"/>
        <v>-0.2675469965</v>
      </c>
      <c r="P325" s="36">
        <f t="shared" si="10"/>
        <v>4734.258876</v>
      </c>
      <c r="Q325" s="65">
        <f t="shared" si="11"/>
        <v>-0.3893831711</v>
      </c>
      <c r="R325" s="40">
        <f t="shared" si="12"/>
        <v>0.328</v>
      </c>
      <c r="S325" s="33">
        <v>3.4</v>
      </c>
      <c r="T325" s="66">
        <f t="shared" si="13"/>
        <v>3.113888233</v>
      </c>
      <c r="U325" s="34">
        <f t="shared" si="14"/>
        <v>0.282</v>
      </c>
      <c r="V325" s="65">
        <f t="shared" si="15"/>
        <v>-0.3546347116</v>
      </c>
      <c r="W325" s="33">
        <v>67.68</v>
      </c>
      <c r="X325" s="34">
        <f t="shared" si="16"/>
        <v>0.85</v>
      </c>
      <c r="Y325" s="65">
        <f t="shared" si="17"/>
        <v>1.033026311</v>
      </c>
      <c r="Z325" s="36">
        <f t="shared" si="18"/>
        <v>4628.161098</v>
      </c>
      <c r="AA325" s="35">
        <f t="shared" si="19"/>
        <v>0.2197090225</v>
      </c>
      <c r="AB325" s="40">
        <f t="shared" si="20"/>
        <v>0.579</v>
      </c>
      <c r="AC325" s="33">
        <v>6.56</v>
      </c>
      <c r="AD325" s="40">
        <f t="shared" si="21"/>
        <v>0.582</v>
      </c>
      <c r="AE325" s="65">
        <f t="shared" si="22"/>
        <v>0.121175004</v>
      </c>
      <c r="AF325" s="67">
        <f t="shared" si="23"/>
        <v>-0.04849914468</v>
      </c>
      <c r="AG325" s="68">
        <f t="shared" si="24"/>
        <v>0.489</v>
      </c>
      <c r="AH325" s="33">
        <v>11.83</v>
      </c>
      <c r="AI325" s="34">
        <f t="shared" si="25"/>
        <v>0.076</v>
      </c>
      <c r="AJ325" s="65">
        <f t="shared" si="26"/>
        <v>-1.280884223</v>
      </c>
      <c r="AK325" s="33">
        <v>93.04</v>
      </c>
      <c r="AL325" s="34">
        <f t="shared" si="27"/>
        <v>0.274</v>
      </c>
      <c r="AM325" s="65">
        <f t="shared" si="28"/>
        <v>-0.2955224213</v>
      </c>
      <c r="AN325" s="36">
        <f t="shared" si="29"/>
        <v>6683.154575</v>
      </c>
      <c r="AO325" s="35">
        <f t="shared" si="30"/>
        <v>-1.163441118</v>
      </c>
      <c r="AP325" s="69">
        <f t="shared" si="31"/>
        <v>0.099</v>
      </c>
      <c r="AQ325" s="33">
        <v>24.04</v>
      </c>
      <c r="AR325" s="34">
        <f t="shared" si="32"/>
        <v>0.96</v>
      </c>
      <c r="AS325" s="65">
        <f t="shared" si="33"/>
        <v>1.75426711</v>
      </c>
      <c r="AT325" s="42">
        <v>69.04</v>
      </c>
      <c r="AU325" s="34">
        <f t="shared" si="34"/>
        <v>0.15</v>
      </c>
      <c r="AV325" s="65">
        <f t="shared" si="35"/>
        <v>-0.9269646608</v>
      </c>
      <c r="AW325" s="36">
        <f t="shared" si="36"/>
        <v>6444.113362</v>
      </c>
      <c r="AX325" s="35">
        <f t="shared" si="37"/>
        <v>0.1412726084</v>
      </c>
      <c r="AY325" s="69">
        <f t="shared" si="38"/>
        <v>0.542</v>
      </c>
      <c r="AZ325" s="33">
        <v>7.89</v>
      </c>
      <c r="BA325" s="34">
        <f t="shared" si="39"/>
        <v>0.85</v>
      </c>
      <c r="BB325" s="65">
        <f t="shared" si="40"/>
        <v>1.032627205</v>
      </c>
      <c r="BC325" s="33">
        <v>49.57</v>
      </c>
      <c r="BD325" s="34">
        <f t="shared" si="41"/>
        <v>0.427</v>
      </c>
      <c r="BE325" s="65">
        <f t="shared" si="42"/>
        <v>-0.1529368092</v>
      </c>
      <c r="BF325" s="36">
        <f t="shared" si="43"/>
        <v>4128.777055</v>
      </c>
      <c r="BG325" s="35">
        <f t="shared" si="44"/>
        <v>0.5810463238</v>
      </c>
      <c r="BH325" s="69">
        <f t="shared" si="45"/>
        <v>0.701</v>
      </c>
      <c r="BI325" s="33">
        <v>11.01</v>
      </c>
      <c r="BJ325" s="34">
        <f t="shared" si="46"/>
        <v>0.96</v>
      </c>
      <c r="BK325" s="65">
        <f t="shared" si="47"/>
        <v>1.648277746</v>
      </c>
      <c r="BL325" s="33">
        <v>66.04</v>
      </c>
      <c r="BM325" s="34">
        <f t="shared" si="48"/>
        <v>0.342</v>
      </c>
      <c r="BN325" s="65">
        <f t="shared" si="49"/>
        <v>-0.3585090122</v>
      </c>
      <c r="BO325" s="36">
        <f t="shared" si="50"/>
        <v>5978.112182</v>
      </c>
      <c r="BP325" s="35">
        <f t="shared" si="51"/>
        <v>0.5825973304</v>
      </c>
      <c r="BQ325" s="69">
        <f t="shared" si="52"/>
        <v>0.701</v>
      </c>
      <c r="BR325" s="70">
        <f t="shared" si="53"/>
        <v>0.1414751442</v>
      </c>
      <c r="BS325" s="71">
        <f t="shared" si="54"/>
        <v>0.497</v>
      </c>
      <c r="BT325" s="45"/>
    </row>
    <row r="326">
      <c r="A326" s="28">
        <v>2024.0</v>
      </c>
      <c r="B326" s="29" t="s">
        <v>337</v>
      </c>
      <c r="C326" s="29" t="s">
        <v>4</v>
      </c>
      <c r="D326" s="30">
        <f t="array" ref="D326">INDEX(
  TP!C:C,
  MATCH(
    1,
    (TP!A:A = A326) * (TP!B:B = C326),
    0
  )
)
</f>
        <v>47.59</v>
      </c>
      <c r="E326" s="64">
        <f t="shared" si="69"/>
        <v>-3.609942784</v>
      </c>
      <c r="F326" s="32">
        <f t="shared" si="2"/>
        <v>0.175</v>
      </c>
      <c r="G326" s="33">
        <v>7.68</v>
      </c>
      <c r="H326" s="34">
        <f t="shared" si="3"/>
        <v>0.949</v>
      </c>
      <c r="I326" s="65">
        <f t="shared" si="4"/>
        <v>1.689608635</v>
      </c>
      <c r="J326" s="66">
        <f t="shared" si="55"/>
        <v>7.033724008</v>
      </c>
      <c r="K326" s="34">
        <f t="shared" si="6"/>
        <v>0.875</v>
      </c>
      <c r="L326" s="65">
        <f t="shared" si="7"/>
        <v>1.204932864</v>
      </c>
      <c r="M326" s="33">
        <v>69.23</v>
      </c>
      <c r="N326" s="34">
        <f t="shared" si="8"/>
        <v>0.729</v>
      </c>
      <c r="O326" s="65">
        <f t="shared" si="9"/>
        <v>0.571476288</v>
      </c>
      <c r="P326" s="36">
        <f t="shared" si="10"/>
        <v>6102.325533</v>
      </c>
      <c r="Q326" s="65">
        <f t="shared" si="11"/>
        <v>1.330617905</v>
      </c>
      <c r="R326" s="40">
        <f t="shared" si="12"/>
        <v>0.91</v>
      </c>
      <c r="S326" s="33">
        <v>2.45</v>
      </c>
      <c r="T326" s="66">
        <f t="shared" si="13"/>
        <v>2.243831227</v>
      </c>
      <c r="U326" s="34">
        <f t="shared" si="14"/>
        <v>0.085</v>
      </c>
      <c r="V326" s="65">
        <f t="shared" si="15"/>
        <v>-1.194644239</v>
      </c>
      <c r="W326" s="33">
        <v>48.28</v>
      </c>
      <c r="X326" s="34">
        <f t="shared" si="16"/>
        <v>0.113</v>
      </c>
      <c r="Y326" s="65">
        <f t="shared" si="17"/>
        <v>-1.193684446</v>
      </c>
      <c r="Z326" s="36">
        <f t="shared" si="18"/>
        <v>2746.874755</v>
      </c>
      <c r="AA326" s="35">
        <f t="shared" si="19"/>
        <v>-1.501478395</v>
      </c>
      <c r="AB326" s="40">
        <f t="shared" si="20"/>
        <v>0.068</v>
      </c>
      <c r="AC326" s="33">
        <v>5.96</v>
      </c>
      <c r="AD326" s="40">
        <f t="shared" si="21"/>
        <v>0.393</v>
      </c>
      <c r="AE326" s="65">
        <f t="shared" si="22"/>
        <v>-0.3592843381</v>
      </c>
      <c r="AF326" s="67">
        <f t="shared" si="23"/>
        <v>-0.5301448283</v>
      </c>
      <c r="AG326" s="68">
        <f t="shared" si="24"/>
        <v>0.39</v>
      </c>
      <c r="AH326" s="33">
        <v>12.75</v>
      </c>
      <c r="AI326" s="34">
        <f t="shared" si="25"/>
        <v>0.096</v>
      </c>
      <c r="AJ326" s="65">
        <f t="shared" si="26"/>
        <v>-1.103245012</v>
      </c>
      <c r="AK326" s="33">
        <v>90.73</v>
      </c>
      <c r="AL326" s="34">
        <f t="shared" si="27"/>
        <v>0.127</v>
      </c>
      <c r="AM326" s="65">
        <f t="shared" si="28"/>
        <v>-0.9789107289</v>
      </c>
      <c r="AN326" s="36">
        <f t="shared" si="29"/>
        <v>6694.095262</v>
      </c>
      <c r="AO326" s="35">
        <f t="shared" si="30"/>
        <v>-1.15179413</v>
      </c>
      <c r="AP326" s="69">
        <f t="shared" si="31"/>
        <v>0.102</v>
      </c>
      <c r="AQ326" s="33">
        <v>18.07</v>
      </c>
      <c r="AR326" s="34">
        <f t="shared" si="32"/>
        <v>0.486</v>
      </c>
      <c r="AS326" s="65">
        <f t="shared" si="33"/>
        <v>-0.01890006201</v>
      </c>
      <c r="AT326" s="33">
        <v>72.43</v>
      </c>
      <c r="AU326" s="34">
        <f t="shared" si="34"/>
        <v>0.336</v>
      </c>
      <c r="AV326" s="65">
        <f t="shared" si="35"/>
        <v>-0.3480176529</v>
      </c>
      <c r="AW326" s="36">
        <f t="shared" si="36"/>
        <v>6188.788383</v>
      </c>
      <c r="AX326" s="35">
        <f t="shared" si="37"/>
        <v>-0.2190515307</v>
      </c>
      <c r="AY326" s="69">
        <f t="shared" si="38"/>
        <v>0.407</v>
      </c>
      <c r="AZ326" s="33">
        <v>5.57</v>
      </c>
      <c r="BA326" s="34">
        <f t="shared" si="39"/>
        <v>0.455</v>
      </c>
      <c r="BB326" s="65">
        <f t="shared" si="40"/>
        <v>-0.1905100068</v>
      </c>
      <c r="BC326" s="33">
        <v>36.36</v>
      </c>
      <c r="BD326" s="34">
        <f t="shared" si="41"/>
        <v>0.028</v>
      </c>
      <c r="BE326" s="65">
        <f t="shared" si="42"/>
        <v>-1.959725608</v>
      </c>
      <c r="BF326" s="36">
        <f t="shared" si="43"/>
        <v>2609.321681</v>
      </c>
      <c r="BG326" s="35">
        <f t="shared" si="44"/>
        <v>-1.370552249</v>
      </c>
      <c r="BH326" s="69">
        <f t="shared" si="45"/>
        <v>0.093</v>
      </c>
      <c r="BI326" s="33">
        <v>7.09</v>
      </c>
      <c r="BJ326" s="34">
        <f t="shared" si="46"/>
        <v>0.311</v>
      </c>
      <c r="BK326" s="65">
        <f t="shared" si="47"/>
        <v>-0.5414533388</v>
      </c>
      <c r="BL326" s="33">
        <v>67.86</v>
      </c>
      <c r="BM326" s="34">
        <f t="shared" si="48"/>
        <v>0.429</v>
      </c>
      <c r="BN326" s="65">
        <f t="shared" si="49"/>
        <v>-0.08212079548</v>
      </c>
      <c r="BO326" s="36">
        <f t="shared" si="50"/>
        <v>5166.448783</v>
      </c>
      <c r="BP326" s="35">
        <f t="shared" si="51"/>
        <v>-0.3384000459</v>
      </c>
      <c r="BQ326" s="69">
        <f t="shared" si="52"/>
        <v>0.35</v>
      </c>
      <c r="BR326" s="70">
        <f t="shared" si="53"/>
        <v>-3.079797956</v>
      </c>
      <c r="BS326" s="71">
        <f t="shared" si="54"/>
        <v>0.153</v>
      </c>
    </row>
    <row r="327">
      <c r="A327" s="28">
        <v>2024.0</v>
      </c>
      <c r="B327" s="29" t="s">
        <v>336</v>
      </c>
      <c r="C327" s="29" t="s">
        <v>4</v>
      </c>
      <c r="D327" s="30">
        <f t="array" ref="D327">INDEX(
  TP!C:C,
  MATCH(
    1,
    (TP!A:A = A327) * (TP!B:B = C327),
    0
  )
)
</f>
        <v>47.59</v>
      </c>
      <c r="E327" s="64">
        <f t="shared" si="69"/>
        <v>-6.306353053</v>
      </c>
      <c r="F327" s="32">
        <f t="shared" si="2"/>
        <v>0.051</v>
      </c>
      <c r="G327" s="33">
        <v>6.21</v>
      </c>
      <c r="H327" s="34">
        <f t="shared" si="3"/>
        <v>0.757</v>
      </c>
      <c r="I327" s="65">
        <f t="shared" si="4"/>
        <v>0.6272030514</v>
      </c>
      <c r="J327" s="66">
        <f t="shared" si="55"/>
        <v>5.687425272</v>
      </c>
      <c r="K327" s="34">
        <f t="shared" si="6"/>
        <v>0.649</v>
      </c>
      <c r="L327" s="65">
        <f t="shared" si="7"/>
        <v>0.2703955689</v>
      </c>
      <c r="M327" s="33">
        <v>69.92</v>
      </c>
      <c r="N327" s="34">
        <f t="shared" si="8"/>
        <v>0.78</v>
      </c>
      <c r="O327" s="65">
        <f t="shared" si="9"/>
        <v>0.6920858851</v>
      </c>
      <c r="P327" s="36">
        <f t="shared" si="10"/>
        <v>5620.61704</v>
      </c>
      <c r="Q327" s="65">
        <f t="shared" si="11"/>
        <v>0.7249901585</v>
      </c>
      <c r="R327" s="40">
        <f t="shared" si="12"/>
        <v>0.788</v>
      </c>
      <c r="S327" s="33">
        <v>2.34</v>
      </c>
      <c r="T327" s="66">
        <f t="shared" si="13"/>
        <v>2.143087784</v>
      </c>
      <c r="U327" s="34">
        <f t="shared" si="14"/>
        <v>0.073</v>
      </c>
      <c r="V327" s="65">
        <f t="shared" si="15"/>
        <v>-1.2919085</v>
      </c>
      <c r="W327" s="33">
        <v>52.0</v>
      </c>
      <c r="X327" s="34">
        <f t="shared" si="16"/>
        <v>0.229</v>
      </c>
      <c r="Y327" s="65">
        <f t="shared" si="17"/>
        <v>-0.7667069191</v>
      </c>
      <c r="Z327" s="36">
        <f t="shared" si="18"/>
        <v>2879.203383</v>
      </c>
      <c r="AA327" s="35">
        <f t="shared" si="19"/>
        <v>-1.380411035</v>
      </c>
      <c r="AB327" s="40">
        <f t="shared" si="20"/>
        <v>0.09</v>
      </c>
      <c r="AC327" s="33">
        <v>4.69</v>
      </c>
      <c r="AD327" s="40">
        <f t="shared" si="21"/>
        <v>0.071</v>
      </c>
      <c r="AE327" s="65">
        <f t="shared" si="22"/>
        <v>-1.376256612</v>
      </c>
      <c r="AF327" s="67">
        <f t="shared" si="23"/>
        <v>-2.031677489</v>
      </c>
      <c r="AG327" s="68">
        <f t="shared" si="24"/>
        <v>0.158</v>
      </c>
      <c r="AH327" s="33">
        <v>7.62</v>
      </c>
      <c r="AI327" s="34">
        <f t="shared" si="25"/>
        <v>0.02</v>
      </c>
      <c r="AJ327" s="65">
        <f t="shared" si="26"/>
        <v>-2.093776695</v>
      </c>
      <c r="AK327" s="33">
        <v>87.73</v>
      </c>
      <c r="AL327" s="34">
        <f t="shared" si="27"/>
        <v>0.054</v>
      </c>
      <c r="AM327" s="65">
        <f t="shared" si="28"/>
        <v>-1.866428011</v>
      </c>
      <c r="AN327" s="36">
        <f t="shared" si="29"/>
        <v>5319.594233</v>
      </c>
      <c r="AO327" s="35">
        <f t="shared" si="30"/>
        <v>-2.615029314</v>
      </c>
      <c r="AP327" s="69">
        <f t="shared" si="31"/>
        <v>0.017</v>
      </c>
      <c r="AQ327" s="33">
        <v>16.64</v>
      </c>
      <c r="AR327" s="34">
        <f t="shared" si="32"/>
        <v>0.333</v>
      </c>
      <c r="AS327" s="65">
        <f t="shared" si="33"/>
        <v>-0.4436285472</v>
      </c>
      <c r="AT327" s="33">
        <v>66.57</v>
      </c>
      <c r="AU327" s="34">
        <f t="shared" si="34"/>
        <v>0.096</v>
      </c>
      <c r="AV327" s="65">
        <f t="shared" si="35"/>
        <v>-1.348793307</v>
      </c>
      <c r="AW327" s="36">
        <f t="shared" si="36"/>
        <v>5537.688875</v>
      </c>
      <c r="AX327" s="35">
        <f t="shared" si="37"/>
        <v>-1.137907455</v>
      </c>
      <c r="AY327" s="69">
        <f t="shared" si="38"/>
        <v>0.124</v>
      </c>
      <c r="AZ327" s="33">
        <v>6.36</v>
      </c>
      <c r="BA327" s="34">
        <f t="shared" si="39"/>
        <v>0.613</v>
      </c>
      <c r="BB327" s="65">
        <f t="shared" si="40"/>
        <v>0.2259893025</v>
      </c>
      <c r="BC327" s="33">
        <v>45.59</v>
      </c>
      <c r="BD327" s="34">
        <f t="shared" si="41"/>
        <v>0.237</v>
      </c>
      <c r="BE327" s="65">
        <f t="shared" si="42"/>
        <v>-0.6972986123</v>
      </c>
      <c r="BF327" s="36">
        <f t="shared" si="43"/>
        <v>3469.035479</v>
      </c>
      <c r="BG327" s="35">
        <f t="shared" si="44"/>
        <v>-0.2663301373</v>
      </c>
      <c r="BH327" s="69">
        <f t="shared" si="45"/>
        <v>0.393</v>
      </c>
      <c r="BI327" s="33">
        <v>8.22</v>
      </c>
      <c r="BJ327" s="34">
        <f t="shared" si="46"/>
        <v>0.551</v>
      </c>
      <c r="BK327" s="65">
        <f t="shared" si="47"/>
        <v>0.08977016269</v>
      </c>
      <c r="BL327" s="33">
        <v>64.77</v>
      </c>
      <c r="BM327" s="34">
        <f t="shared" si="48"/>
        <v>0.274</v>
      </c>
      <c r="BN327" s="65">
        <f t="shared" si="49"/>
        <v>-0.5513733172</v>
      </c>
      <c r="BO327" s="36">
        <f t="shared" si="50"/>
        <v>5239.588049</v>
      </c>
      <c r="BP327" s="35">
        <f t="shared" si="51"/>
        <v>-0.2554086581</v>
      </c>
      <c r="BQ327" s="69">
        <f t="shared" si="52"/>
        <v>0.393</v>
      </c>
      <c r="BR327" s="70">
        <f t="shared" si="53"/>
        <v>-4.274675564</v>
      </c>
      <c r="BS327" s="71">
        <f t="shared" si="54"/>
        <v>0.085</v>
      </c>
    </row>
    <row r="328">
      <c r="A328" s="28">
        <v>2025.0</v>
      </c>
      <c r="B328" s="29" t="s">
        <v>335</v>
      </c>
      <c r="C328" s="29" t="s">
        <v>4</v>
      </c>
      <c r="D328" s="30">
        <f t="array" ref="D328">INDEX(
  TP!C:C,
  MATCH(
    1,
    (TP!A:A = A328) * (TP!B:B = C328),
    0
  )
)
</f>
        <v>53.33</v>
      </c>
      <c r="E328" s="64">
        <f t="shared" si="69"/>
        <v>4.433259618</v>
      </c>
      <c r="F328" s="32">
        <f t="shared" si="2"/>
        <v>0.884</v>
      </c>
      <c r="G328" s="33">
        <v>3.65</v>
      </c>
      <c r="H328" s="34">
        <f t="shared" si="3"/>
        <v>0.096</v>
      </c>
      <c r="I328" s="65">
        <f t="shared" si="4"/>
        <v>-1.22297266</v>
      </c>
      <c r="J328" s="66">
        <f t="shared" si="55"/>
        <v>4.073491678</v>
      </c>
      <c r="K328" s="34">
        <f t="shared" si="6"/>
        <v>0.195</v>
      </c>
      <c r="L328" s="65">
        <f t="shared" si="7"/>
        <v>-0.8499212637</v>
      </c>
      <c r="M328" s="33">
        <v>63.54</v>
      </c>
      <c r="N328" s="34">
        <f t="shared" si="8"/>
        <v>0.333</v>
      </c>
      <c r="O328" s="65">
        <f t="shared" si="9"/>
        <v>-0.4231158972</v>
      </c>
      <c r="P328" s="36">
        <f t="shared" si="10"/>
        <v>4365.336357</v>
      </c>
      <c r="Q328" s="65">
        <f t="shared" si="11"/>
        <v>-0.8532108111</v>
      </c>
      <c r="R328" s="40">
        <f t="shared" si="12"/>
        <v>0.175</v>
      </c>
      <c r="S328" s="33">
        <v>2.89</v>
      </c>
      <c r="T328" s="66">
        <f t="shared" si="13"/>
        <v>3.225312589</v>
      </c>
      <c r="U328" s="34">
        <f t="shared" si="14"/>
        <v>0.319</v>
      </c>
      <c r="V328" s="65">
        <f t="shared" si="15"/>
        <v>-0.8055871946</v>
      </c>
      <c r="W328" s="33">
        <v>75.0</v>
      </c>
      <c r="X328" s="34">
        <f t="shared" si="16"/>
        <v>0.989</v>
      </c>
      <c r="Y328" s="65">
        <f t="shared" si="17"/>
        <v>1.873207895</v>
      </c>
      <c r="Z328" s="36">
        <f t="shared" si="18"/>
        <v>5225.632326</v>
      </c>
      <c r="AA328" s="35">
        <f t="shared" si="19"/>
        <v>0.7663349863</v>
      </c>
      <c r="AB328" s="40">
        <f t="shared" si="20"/>
        <v>0.771</v>
      </c>
      <c r="AC328" s="33">
        <v>5.72</v>
      </c>
      <c r="AD328" s="40">
        <f t="shared" si="21"/>
        <v>0.291</v>
      </c>
      <c r="AE328" s="65">
        <f t="shared" si="22"/>
        <v>-0.5514680749</v>
      </c>
      <c r="AF328" s="67">
        <f t="shared" si="23"/>
        <v>-0.6383438996</v>
      </c>
      <c r="AG328" s="68">
        <f t="shared" si="24"/>
        <v>0.373</v>
      </c>
      <c r="AH328" s="33">
        <v>24.06</v>
      </c>
      <c r="AI328" s="34">
        <f t="shared" si="25"/>
        <v>0.853</v>
      </c>
      <c r="AJ328" s="65">
        <f t="shared" si="26"/>
        <v>1.080558756</v>
      </c>
      <c r="AK328" s="33">
        <v>94.0</v>
      </c>
      <c r="AL328" s="34">
        <f t="shared" si="27"/>
        <v>0.398</v>
      </c>
      <c r="AM328" s="65">
        <f t="shared" si="28"/>
        <v>-0.01151689093</v>
      </c>
      <c r="AN328" s="36">
        <f t="shared" si="29"/>
        <v>8523.5969</v>
      </c>
      <c r="AO328" s="35">
        <f t="shared" si="30"/>
        <v>0.7958152997</v>
      </c>
      <c r="AP328" s="69">
        <f t="shared" si="31"/>
        <v>0.808</v>
      </c>
      <c r="AQ328" s="33">
        <v>25.24</v>
      </c>
      <c r="AR328" s="34">
        <f t="shared" si="32"/>
        <v>0.98</v>
      </c>
      <c r="AS328" s="65">
        <f t="shared" si="33"/>
        <v>2.110682622</v>
      </c>
      <c r="AT328" s="42">
        <v>77.41</v>
      </c>
      <c r="AU328" s="34">
        <f t="shared" si="34"/>
        <v>0.681</v>
      </c>
      <c r="AV328" s="65">
        <f t="shared" si="35"/>
        <v>0.5024708719</v>
      </c>
      <c r="AW328" s="36">
        <f t="shared" si="36"/>
        <v>7330.381874</v>
      </c>
      <c r="AX328" s="35">
        <f t="shared" si="37"/>
        <v>1.392007809</v>
      </c>
      <c r="AY328" s="69">
        <f t="shared" si="38"/>
        <v>0.918</v>
      </c>
      <c r="AZ328" s="33">
        <v>10.19</v>
      </c>
      <c r="BA328" s="34">
        <f t="shared" si="39"/>
        <v>0.977</v>
      </c>
      <c r="BB328" s="65">
        <f t="shared" si="40"/>
        <v>2.245220131</v>
      </c>
      <c r="BC328" s="33">
        <v>50.75</v>
      </c>
      <c r="BD328" s="34">
        <f t="shared" si="41"/>
        <v>0.489</v>
      </c>
      <c r="BE328" s="65">
        <f t="shared" si="42"/>
        <v>0.0084568912</v>
      </c>
      <c r="BF328" s="36">
        <f t="shared" si="43"/>
        <v>4672.210968</v>
      </c>
      <c r="BG328" s="35">
        <f t="shared" si="44"/>
        <v>1.279036451</v>
      </c>
      <c r="BH328" s="69">
        <f t="shared" si="45"/>
        <v>0.904</v>
      </c>
      <c r="BI328" s="33">
        <v>11.55</v>
      </c>
      <c r="BJ328" s="34">
        <f t="shared" si="46"/>
        <v>0.98</v>
      </c>
      <c r="BK328" s="65">
        <f t="shared" si="47"/>
        <v>1.949924375</v>
      </c>
      <c r="BL328" s="33">
        <v>74.67</v>
      </c>
      <c r="BM328" s="34">
        <f t="shared" si="48"/>
        <v>0.833</v>
      </c>
      <c r="BN328" s="65">
        <f t="shared" si="49"/>
        <v>0.9520570923</v>
      </c>
      <c r="BO328" s="36">
        <f t="shared" si="50"/>
        <v>6878.917144</v>
      </c>
      <c r="BP328" s="35">
        <f t="shared" si="51"/>
        <v>1.604743958</v>
      </c>
      <c r="BQ328" s="69">
        <f t="shared" si="52"/>
        <v>0.946</v>
      </c>
      <c r="BR328" s="70">
        <f t="shared" si="53"/>
        <v>5.071603518</v>
      </c>
      <c r="BS328" s="71">
        <f t="shared" si="54"/>
        <v>0.963</v>
      </c>
    </row>
    <row r="329">
      <c r="A329" s="28">
        <v>2025.0</v>
      </c>
      <c r="B329" s="29" t="s">
        <v>160</v>
      </c>
      <c r="C329" s="29" t="s">
        <v>4</v>
      </c>
      <c r="D329" s="30">
        <f t="array" ref="D329">INDEX(
  TP!C:C,
  MATCH(
    1,
    (TP!A:A = A329) * (TP!B:B = C329),
    0
  )
)
</f>
        <v>53.33</v>
      </c>
      <c r="E329" s="64">
        <f t="shared" si="69"/>
        <v>3.62380605</v>
      </c>
      <c r="F329" s="32">
        <f t="shared" si="2"/>
        <v>0.831</v>
      </c>
      <c r="G329" s="33">
        <v>3.84</v>
      </c>
      <c r="H329" s="34">
        <f t="shared" si="3"/>
        <v>0.121</v>
      </c>
      <c r="I329" s="65">
        <f t="shared" si="4"/>
        <v>-1.085654931</v>
      </c>
      <c r="J329" s="66">
        <f t="shared" si="55"/>
        <v>4.28553645</v>
      </c>
      <c r="K329" s="34">
        <f t="shared" si="6"/>
        <v>0.249</v>
      </c>
      <c r="L329" s="65">
        <f t="shared" si="7"/>
        <v>-0.7027297507</v>
      </c>
      <c r="M329" s="33">
        <v>61.04</v>
      </c>
      <c r="N329" s="34">
        <f t="shared" si="8"/>
        <v>0.186</v>
      </c>
      <c r="O329" s="65">
        <f t="shared" si="9"/>
        <v>-0.8601071912</v>
      </c>
      <c r="P329" s="36">
        <f t="shared" si="10"/>
        <v>4299.309006</v>
      </c>
      <c r="Q329" s="65">
        <f t="shared" si="11"/>
        <v>-0.9362236639</v>
      </c>
      <c r="R329" s="40">
        <f t="shared" si="12"/>
        <v>0.141</v>
      </c>
      <c r="S329" s="33">
        <v>3.59</v>
      </c>
      <c r="T329" s="66">
        <f t="shared" si="13"/>
        <v>4.006530171</v>
      </c>
      <c r="U329" s="34">
        <f t="shared" si="14"/>
        <v>0.619</v>
      </c>
      <c r="V329" s="65">
        <f t="shared" si="15"/>
        <v>-0.1866328061</v>
      </c>
      <c r="W329" s="33">
        <v>68.06</v>
      </c>
      <c r="X329" s="34">
        <f t="shared" si="16"/>
        <v>0.859</v>
      </c>
      <c r="Y329" s="65">
        <f t="shared" si="17"/>
        <v>1.076642295</v>
      </c>
      <c r="Z329" s="36">
        <f t="shared" si="18"/>
        <v>5300.339975</v>
      </c>
      <c r="AA329" s="35">
        <f t="shared" si="19"/>
        <v>0.8346849569</v>
      </c>
      <c r="AB329" s="40">
        <f t="shared" si="20"/>
        <v>0.785</v>
      </c>
      <c r="AC329" s="33">
        <v>5.75</v>
      </c>
      <c r="AD329" s="40">
        <f t="shared" si="21"/>
        <v>0.297</v>
      </c>
      <c r="AE329" s="65">
        <f t="shared" si="22"/>
        <v>-0.5274451078</v>
      </c>
      <c r="AF329" s="67">
        <f t="shared" si="23"/>
        <v>-0.6289838148</v>
      </c>
      <c r="AG329" s="68">
        <f t="shared" si="24"/>
        <v>0.376</v>
      </c>
      <c r="AH329" s="33">
        <v>21.74</v>
      </c>
      <c r="AI329" s="34">
        <f t="shared" si="25"/>
        <v>0.771</v>
      </c>
      <c r="AJ329" s="65">
        <f t="shared" si="26"/>
        <v>0.6325990084</v>
      </c>
      <c r="AK329" s="33">
        <v>96.1</v>
      </c>
      <c r="AL329" s="34">
        <f t="shared" si="27"/>
        <v>0.729</v>
      </c>
      <c r="AM329" s="65">
        <f t="shared" si="28"/>
        <v>0.6097452068</v>
      </c>
      <c r="AN329" s="36">
        <f t="shared" si="29"/>
        <v>8451.219494</v>
      </c>
      <c r="AO329" s="35">
        <f t="shared" si="30"/>
        <v>0.7187653994</v>
      </c>
      <c r="AP329" s="69">
        <f t="shared" si="31"/>
        <v>0.774</v>
      </c>
      <c r="AQ329" s="33">
        <v>19.6</v>
      </c>
      <c r="AR329" s="34">
        <f t="shared" si="32"/>
        <v>0.678</v>
      </c>
      <c r="AS329" s="65">
        <f t="shared" si="33"/>
        <v>0.4355297158</v>
      </c>
      <c r="AT329" s="42">
        <v>77.61</v>
      </c>
      <c r="AU329" s="34">
        <f t="shared" si="34"/>
        <v>0.701</v>
      </c>
      <c r="AV329" s="65">
        <f t="shared" si="35"/>
        <v>0.5366270375</v>
      </c>
      <c r="AW329" s="36">
        <f t="shared" si="36"/>
        <v>6804.988063</v>
      </c>
      <c r="AX329" s="35">
        <f t="shared" si="37"/>
        <v>0.6505524558</v>
      </c>
      <c r="AY329" s="69">
        <f t="shared" si="38"/>
        <v>0.751</v>
      </c>
      <c r="AZ329" s="33">
        <v>7.98</v>
      </c>
      <c r="BA329" s="34">
        <f t="shared" si="39"/>
        <v>0.867</v>
      </c>
      <c r="BB329" s="65">
        <f t="shared" si="40"/>
        <v>1.080076494</v>
      </c>
      <c r="BC329" s="33">
        <v>59.38</v>
      </c>
      <c r="BD329" s="34">
        <f t="shared" si="41"/>
        <v>0.895</v>
      </c>
      <c r="BE329" s="65">
        <f t="shared" si="42"/>
        <v>1.188819293</v>
      </c>
      <c r="BF329" s="36">
        <f t="shared" si="43"/>
        <v>4968.671297</v>
      </c>
      <c r="BG329" s="35">
        <f t="shared" si="44"/>
        <v>1.659812066</v>
      </c>
      <c r="BH329" s="69">
        <f t="shared" si="45"/>
        <v>0.963</v>
      </c>
      <c r="BI329" s="33">
        <v>9.22</v>
      </c>
      <c r="BJ329" s="34">
        <f t="shared" si="46"/>
        <v>0.729</v>
      </c>
      <c r="BK329" s="65">
        <f t="shared" si="47"/>
        <v>0.6483750313</v>
      </c>
      <c r="BL329" s="33">
        <v>77.3</v>
      </c>
      <c r="BM329" s="34">
        <f t="shared" si="48"/>
        <v>0.915</v>
      </c>
      <c r="BN329" s="65">
        <f t="shared" si="49"/>
        <v>1.351453252</v>
      </c>
      <c r="BO329" s="36">
        <f t="shared" si="50"/>
        <v>6543.072597</v>
      </c>
      <c r="BP329" s="35">
        <f t="shared" si="51"/>
        <v>1.223659944</v>
      </c>
      <c r="BQ329" s="69">
        <f t="shared" si="52"/>
        <v>0.904</v>
      </c>
      <c r="BR329" s="70">
        <f t="shared" si="53"/>
        <v>4.252789865</v>
      </c>
      <c r="BS329" s="71">
        <f t="shared" si="54"/>
        <v>0.932</v>
      </c>
    </row>
    <row r="330">
      <c r="A330" s="28">
        <v>2025.0</v>
      </c>
      <c r="B330" s="29" t="s">
        <v>207</v>
      </c>
      <c r="C330" s="29" t="s">
        <v>4</v>
      </c>
      <c r="D330" s="30">
        <f t="array" ref="D330">INDEX(
  TP!C:C,
  MATCH(
    1,
    (TP!A:A = A330) * (TP!B:B = C330),
    0
  )
)
</f>
        <v>53.33</v>
      </c>
      <c r="E330" s="64">
        <f t="shared" si="69"/>
        <v>1.373280832</v>
      </c>
      <c r="F330" s="32">
        <f t="shared" si="2"/>
        <v>0.61</v>
      </c>
      <c r="G330" s="33">
        <v>3.6</v>
      </c>
      <c r="H330" s="34">
        <f t="shared" si="3"/>
        <v>0.093</v>
      </c>
      <c r="I330" s="65">
        <f t="shared" si="4"/>
        <v>-1.259108904</v>
      </c>
      <c r="J330" s="66">
        <f t="shared" si="55"/>
        <v>4.017690422</v>
      </c>
      <c r="K330" s="34">
        <f t="shared" si="6"/>
        <v>0.184</v>
      </c>
      <c r="L330" s="65">
        <f t="shared" si="7"/>
        <v>-0.8886558724</v>
      </c>
      <c r="M330" s="33">
        <v>71.21</v>
      </c>
      <c r="N330" s="34">
        <f t="shared" si="8"/>
        <v>0.833</v>
      </c>
      <c r="O330" s="65">
        <f t="shared" si="9"/>
        <v>0.9175733928</v>
      </c>
      <c r="P330" s="36">
        <f t="shared" si="10"/>
        <v>4858.965972</v>
      </c>
      <c r="Q330" s="65">
        <f t="shared" si="11"/>
        <v>-0.2325952414</v>
      </c>
      <c r="R330" s="40">
        <f t="shared" si="12"/>
        <v>0.404</v>
      </c>
      <c r="S330" s="33">
        <v>3.33</v>
      </c>
      <c r="T330" s="66">
        <f t="shared" si="13"/>
        <v>3.71636364</v>
      </c>
      <c r="U330" s="34">
        <f t="shared" si="14"/>
        <v>0.508</v>
      </c>
      <c r="V330" s="65">
        <f t="shared" si="15"/>
        <v>-0.4165301504</v>
      </c>
      <c r="W330" s="33">
        <v>63.93</v>
      </c>
      <c r="X330" s="34">
        <f t="shared" si="16"/>
        <v>0.718</v>
      </c>
      <c r="Y330" s="65">
        <f t="shared" si="17"/>
        <v>0.6026054171</v>
      </c>
      <c r="Z330" s="36">
        <f t="shared" si="18"/>
        <v>4794.161624</v>
      </c>
      <c r="AA330" s="35">
        <f t="shared" si="19"/>
        <v>0.3715827754</v>
      </c>
      <c r="AB330" s="40">
        <f t="shared" si="20"/>
        <v>0.633</v>
      </c>
      <c r="AC330" s="33">
        <v>6.04</v>
      </c>
      <c r="AD330" s="40">
        <f t="shared" si="21"/>
        <v>0.424</v>
      </c>
      <c r="AE330" s="65">
        <f t="shared" si="22"/>
        <v>-0.2952230924</v>
      </c>
      <c r="AF330" s="67">
        <f t="shared" si="23"/>
        <v>-0.1562355585</v>
      </c>
      <c r="AG330" s="68">
        <f t="shared" si="24"/>
        <v>0.469</v>
      </c>
      <c r="AH330" s="33">
        <v>24.6</v>
      </c>
      <c r="AI330" s="34">
        <f t="shared" si="25"/>
        <v>0.887</v>
      </c>
      <c r="AJ330" s="65">
        <f t="shared" si="26"/>
        <v>1.184825249</v>
      </c>
      <c r="AK330" s="33">
        <v>98.23</v>
      </c>
      <c r="AL330" s="34">
        <f t="shared" si="27"/>
        <v>0.989</v>
      </c>
      <c r="AM330" s="65">
        <f t="shared" si="28"/>
        <v>1.239882477</v>
      </c>
      <c r="AN330" s="36">
        <f t="shared" si="29"/>
        <v>8966.109151</v>
      </c>
      <c r="AO330" s="35">
        <f t="shared" si="30"/>
        <v>1.266894972</v>
      </c>
      <c r="AP330" s="69">
        <f t="shared" si="31"/>
        <v>0.915</v>
      </c>
      <c r="AQ330" s="33">
        <v>17.02</v>
      </c>
      <c r="AR330" s="34">
        <f t="shared" si="32"/>
        <v>0.367</v>
      </c>
      <c r="AS330" s="65">
        <f t="shared" si="33"/>
        <v>-0.3307636351</v>
      </c>
      <c r="AT330" s="42">
        <v>75.0</v>
      </c>
      <c r="AU330" s="34">
        <f t="shared" si="34"/>
        <v>0.497</v>
      </c>
      <c r="AV330" s="65">
        <f t="shared" si="35"/>
        <v>0.09088907574</v>
      </c>
      <c r="AW330" s="36">
        <f t="shared" si="36"/>
        <v>6285.275409</v>
      </c>
      <c r="AX330" s="35">
        <f t="shared" si="37"/>
        <v>-0.08288543858</v>
      </c>
      <c r="AY330" s="69">
        <f t="shared" si="38"/>
        <v>0.452</v>
      </c>
      <c r="AZ330" s="33">
        <v>5.51</v>
      </c>
      <c r="BA330" s="34">
        <f t="shared" si="39"/>
        <v>0.438</v>
      </c>
      <c r="BB330" s="65">
        <f t="shared" si="40"/>
        <v>-0.2221428657</v>
      </c>
      <c r="BC330" s="33">
        <v>54.46</v>
      </c>
      <c r="BD330" s="34">
        <f t="shared" si="41"/>
        <v>0.658</v>
      </c>
      <c r="BE330" s="65">
        <f t="shared" si="42"/>
        <v>0.5158896272</v>
      </c>
      <c r="BF330" s="36">
        <f t="shared" si="43"/>
        <v>3889.194739</v>
      </c>
      <c r="BG330" s="35">
        <f t="shared" si="44"/>
        <v>0.2733252067</v>
      </c>
      <c r="BH330" s="69">
        <f t="shared" si="45"/>
        <v>0.582</v>
      </c>
      <c r="BI330" s="33">
        <v>7.69</v>
      </c>
      <c r="BJ330" s="34">
        <f t="shared" si="46"/>
        <v>0.438</v>
      </c>
      <c r="BK330" s="65">
        <f t="shared" si="47"/>
        <v>-0.2062904177</v>
      </c>
      <c r="BL330" s="33">
        <v>70.21</v>
      </c>
      <c r="BM330" s="34">
        <f t="shared" si="48"/>
        <v>0.61</v>
      </c>
      <c r="BN330" s="65">
        <f t="shared" si="49"/>
        <v>0.2747540997</v>
      </c>
      <c r="BO330" s="36">
        <f t="shared" si="50"/>
        <v>5528.289265</v>
      </c>
      <c r="BP330" s="35">
        <f t="shared" si="51"/>
        <v>0.07218165001</v>
      </c>
      <c r="BQ330" s="69">
        <f t="shared" si="52"/>
        <v>0.537</v>
      </c>
      <c r="BR330" s="70">
        <f t="shared" si="53"/>
        <v>1.52951639</v>
      </c>
      <c r="BS330" s="71">
        <f t="shared" si="54"/>
        <v>0.686</v>
      </c>
    </row>
    <row r="331">
      <c r="A331" s="28">
        <v>2022.0</v>
      </c>
      <c r="B331" s="29" t="s">
        <v>261</v>
      </c>
      <c r="C331" s="29" t="s">
        <v>7</v>
      </c>
      <c r="D331" s="30">
        <f t="array" ref="D331">INDEX(
  TP!C:C,
  MATCH(
    1,
    (TP!A:A = A331) * (TP!B:B = C331),
    0
  )
)
</f>
        <v>55.63</v>
      </c>
      <c r="E331" s="64">
        <f t="shared" si="69"/>
        <v>7.697422309</v>
      </c>
      <c r="F331" s="32">
        <f t="shared" si="2"/>
        <v>0.986</v>
      </c>
      <c r="G331" s="33">
        <v>4.01</v>
      </c>
      <c r="H331" s="34">
        <f t="shared" si="3"/>
        <v>0.153</v>
      </c>
      <c r="I331" s="65">
        <f t="shared" si="4"/>
        <v>-0.9627917004</v>
      </c>
      <c r="J331" s="66">
        <f t="shared" si="55"/>
        <v>4.790099786</v>
      </c>
      <c r="K331" s="34">
        <f t="shared" si="6"/>
        <v>0.385</v>
      </c>
      <c r="L331" s="65">
        <f t="shared" si="7"/>
        <v>-0.3524856018</v>
      </c>
      <c r="M331" s="33">
        <v>66.41</v>
      </c>
      <c r="N331" s="34">
        <f t="shared" si="8"/>
        <v>0.525</v>
      </c>
      <c r="O331" s="65">
        <f t="shared" si="9"/>
        <v>0.07855010832</v>
      </c>
      <c r="P331" s="36">
        <f t="shared" si="10"/>
        <v>4933.687293</v>
      </c>
      <c r="Q331" s="65">
        <f t="shared" si="11"/>
        <v>-0.1386519007</v>
      </c>
      <c r="R331" s="40">
        <f t="shared" si="12"/>
        <v>0.438</v>
      </c>
      <c r="S331" s="33">
        <v>5.48</v>
      </c>
      <c r="T331" s="66">
        <f t="shared" si="13"/>
        <v>6.546071528</v>
      </c>
      <c r="U331" s="34">
        <f t="shared" si="14"/>
        <v>0.989</v>
      </c>
      <c r="V331" s="65">
        <f t="shared" si="15"/>
        <v>1.484544043</v>
      </c>
      <c r="W331" s="33">
        <v>68.0</v>
      </c>
      <c r="X331" s="34">
        <f t="shared" si="16"/>
        <v>0.856</v>
      </c>
      <c r="Y331" s="65">
        <f t="shared" si="17"/>
        <v>1.06975556</v>
      </c>
      <c r="Z331" s="36">
        <f t="shared" si="18"/>
        <v>6644.564996</v>
      </c>
      <c r="AA331" s="35">
        <f t="shared" si="19"/>
        <v>2.064515387</v>
      </c>
      <c r="AB331" s="40">
        <f t="shared" si="20"/>
        <v>0.992</v>
      </c>
      <c r="AC331" s="33">
        <v>9.03</v>
      </c>
      <c r="AD331" s="40">
        <f t="shared" si="21"/>
        <v>0.975</v>
      </c>
      <c r="AE331" s="65">
        <f t="shared" si="22"/>
        <v>2.099065962</v>
      </c>
      <c r="AF331" s="67">
        <f t="shared" si="23"/>
        <v>4.024929449</v>
      </c>
      <c r="AG331" s="68">
        <f t="shared" si="24"/>
        <v>0.986</v>
      </c>
      <c r="AH331" s="33">
        <v>27.9</v>
      </c>
      <c r="AI331" s="34">
        <f t="shared" si="25"/>
        <v>0.941</v>
      </c>
      <c r="AJ331" s="65">
        <f t="shared" si="26"/>
        <v>1.822009372</v>
      </c>
      <c r="AK331" s="33">
        <v>96.18</v>
      </c>
      <c r="AL331" s="34">
        <f t="shared" si="27"/>
        <v>0.74</v>
      </c>
      <c r="AM331" s="65">
        <f t="shared" si="28"/>
        <v>0.6334123344</v>
      </c>
      <c r="AN331" s="36">
        <f t="shared" si="29"/>
        <v>9107.262044</v>
      </c>
      <c r="AO331" s="35">
        <f t="shared" si="30"/>
        <v>1.417160323</v>
      </c>
      <c r="AP331" s="69">
        <f t="shared" si="31"/>
        <v>0.935</v>
      </c>
      <c r="AQ331" s="33">
        <v>20.98</v>
      </c>
      <c r="AR331" s="34">
        <f t="shared" si="32"/>
        <v>0.805</v>
      </c>
      <c r="AS331" s="65">
        <f t="shared" si="33"/>
        <v>0.8454075547</v>
      </c>
      <c r="AT331" s="33">
        <v>81.19</v>
      </c>
      <c r="AU331" s="34">
        <f t="shared" si="34"/>
        <v>0.887</v>
      </c>
      <c r="AV331" s="65">
        <f t="shared" si="35"/>
        <v>1.148022403</v>
      </c>
      <c r="AW331" s="36">
        <f t="shared" si="36"/>
        <v>7271.470126</v>
      </c>
      <c r="AX331" s="35">
        <f t="shared" si="37"/>
        <v>1.308869353</v>
      </c>
      <c r="AY331" s="69">
        <f t="shared" si="38"/>
        <v>0.904</v>
      </c>
      <c r="AZ331" s="33">
        <v>5.35</v>
      </c>
      <c r="BA331" s="34">
        <f t="shared" si="39"/>
        <v>0.415</v>
      </c>
      <c r="BB331" s="65">
        <f t="shared" si="40"/>
        <v>-0.3064971562</v>
      </c>
      <c r="BC331" s="33">
        <v>61.99</v>
      </c>
      <c r="BD331" s="34">
        <f t="shared" si="41"/>
        <v>0.955</v>
      </c>
      <c r="BE331" s="65">
        <f t="shared" si="42"/>
        <v>1.545800275</v>
      </c>
      <c r="BF331" s="36">
        <f t="shared" si="43"/>
        <v>4368.134949</v>
      </c>
      <c r="BG331" s="35">
        <f t="shared" si="44"/>
        <v>0.888479193</v>
      </c>
      <c r="BH331" s="69">
        <f t="shared" si="45"/>
        <v>0.797</v>
      </c>
      <c r="BI331" s="33">
        <v>8.3</v>
      </c>
      <c r="BJ331" s="34">
        <f t="shared" si="46"/>
        <v>0.573</v>
      </c>
      <c r="BK331" s="65">
        <f t="shared" si="47"/>
        <v>0.1344585522</v>
      </c>
      <c r="BL331" s="33">
        <v>67.92</v>
      </c>
      <c r="BM331" s="34">
        <f t="shared" si="48"/>
        <v>0.438</v>
      </c>
      <c r="BN331" s="65">
        <f t="shared" si="49"/>
        <v>-0.07300909603</v>
      </c>
      <c r="BO331" s="36">
        <f t="shared" si="50"/>
        <v>5515.777047</v>
      </c>
      <c r="BP331" s="35">
        <f t="shared" si="51"/>
        <v>0.05798399136</v>
      </c>
      <c r="BQ331" s="69">
        <f t="shared" si="52"/>
        <v>0.534</v>
      </c>
      <c r="BR331" s="70">
        <f t="shared" si="53"/>
        <v>3.67249286</v>
      </c>
      <c r="BS331" s="71">
        <f t="shared" si="54"/>
        <v>0.901</v>
      </c>
    </row>
    <row r="332">
      <c r="A332" s="28">
        <v>2022.0</v>
      </c>
      <c r="B332" s="29" t="s">
        <v>338</v>
      </c>
      <c r="C332" s="29" t="s">
        <v>7</v>
      </c>
      <c r="D332" s="30">
        <f t="array" ref="D332">INDEX(
  TP!C:C,
  MATCH(
    1,
    (TP!A:A = A332) * (TP!B:B = C332),
    0
  )
)
</f>
        <v>55.63</v>
      </c>
      <c r="E332" s="64">
        <f t="shared" si="69"/>
        <v>3.837691187</v>
      </c>
      <c r="F332" s="32">
        <f t="shared" si="2"/>
        <v>0.853</v>
      </c>
      <c r="G332" s="33">
        <v>5.85</v>
      </c>
      <c r="H332" s="34">
        <f t="shared" si="3"/>
        <v>0.678</v>
      </c>
      <c r="I332" s="65">
        <f t="shared" si="4"/>
        <v>0.367022092</v>
      </c>
      <c r="J332" s="66">
        <f t="shared" si="55"/>
        <v>6.98805081</v>
      </c>
      <c r="K332" s="34">
        <f t="shared" si="6"/>
        <v>0.864</v>
      </c>
      <c r="L332" s="65">
        <f t="shared" si="7"/>
        <v>1.173228677</v>
      </c>
      <c r="M332" s="33">
        <v>59.47</v>
      </c>
      <c r="N332" s="34">
        <f t="shared" si="8"/>
        <v>0.116</v>
      </c>
      <c r="O332" s="65">
        <f t="shared" si="9"/>
        <v>-1.134537724</v>
      </c>
      <c r="P332" s="36">
        <f t="shared" si="10"/>
        <v>5227.680135</v>
      </c>
      <c r="Q332" s="65">
        <f t="shared" si="11"/>
        <v>0.2309704432</v>
      </c>
      <c r="R332" s="40">
        <f t="shared" si="12"/>
        <v>0.59</v>
      </c>
      <c r="S332" s="33">
        <v>1.66</v>
      </c>
      <c r="T332" s="66">
        <f t="shared" si="13"/>
        <v>1.982934076</v>
      </c>
      <c r="U332" s="34">
        <f t="shared" si="14"/>
        <v>0.042</v>
      </c>
      <c r="V332" s="65">
        <f t="shared" si="15"/>
        <v>-1.893178477</v>
      </c>
      <c r="W332" s="33">
        <v>48.15</v>
      </c>
      <c r="X332" s="34">
        <f t="shared" si="16"/>
        <v>0.11</v>
      </c>
      <c r="Y332" s="65">
        <f t="shared" si="17"/>
        <v>-1.208605703</v>
      </c>
      <c r="Z332" s="36">
        <f t="shared" si="18"/>
        <v>2544.281525</v>
      </c>
      <c r="AA332" s="35">
        <f t="shared" si="19"/>
        <v>-1.686830784</v>
      </c>
      <c r="AB332" s="40">
        <f t="shared" si="20"/>
        <v>0.04</v>
      </c>
      <c r="AC332" s="33">
        <v>8.53</v>
      </c>
      <c r="AD332" s="40">
        <f t="shared" si="21"/>
        <v>0.941</v>
      </c>
      <c r="AE332" s="65">
        <f t="shared" si="22"/>
        <v>1.698683177</v>
      </c>
      <c r="AF332" s="67">
        <f t="shared" si="23"/>
        <v>0.2428228363</v>
      </c>
      <c r="AG332" s="68">
        <f t="shared" si="24"/>
        <v>0.534</v>
      </c>
      <c r="AH332" s="33">
        <v>17.62</v>
      </c>
      <c r="AI332" s="34">
        <f t="shared" si="25"/>
        <v>0.463</v>
      </c>
      <c r="AJ332" s="65">
        <f t="shared" si="26"/>
        <v>-0.1629157153</v>
      </c>
      <c r="AK332" s="33">
        <v>94.06</v>
      </c>
      <c r="AL332" s="34">
        <f t="shared" si="27"/>
        <v>0.404</v>
      </c>
      <c r="AM332" s="65">
        <f t="shared" si="28"/>
        <v>0.006233454717</v>
      </c>
      <c r="AN332" s="36">
        <f t="shared" si="29"/>
        <v>7742.566741</v>
      </c>
      <c r="AO332" s="35">
        <f t="shared" si="30"/>
        <v>-0.03563610224</v>
      </c>
      <c r="AP332" s="69">
        <f t="shared" si="31"/>
        <v>0.46</v>
      </c>
      <c r="AQ332" s="33">
        <v>22.11</v>
      </c>
      <c r="AR332" s="34">
        <f t="shared" si="32"/>
        <v>0.89</v>
      </c>
      <c r="AS332" s="65">
        <f t="shared" si="33"/>
        <v>1.181032162</v>
      </c>
      <c r="AT332" s="42">
        <v>81.62</v>
      </c>
      <c r="AU332" s="34">
        <f t="shared" si="34"/>
        <v>0.91</v>
      </c>
      <c r="AV332" s="65">
        <f t="shared" si="35"/>
        <v>1.221458159</v>
      </c>
      <c r="AW332" s="36">
        <f t="shared" si="36"/>
        <v>7428.574205</v>
      </c>
      <c r="AX332" s="35">
        <f t="shared" si="37"/>
        <v>1.530580491</v>
      </c>
      <c r="AY332" s="69">
        <f t="shared" si="38"/>
        <v>0.949</v>
      </c>
      <c r="AZ332" s="33">
        <v>5.08</v>
      </c>
      <c r="BA332" s="34">
        <f t="shared" si="39"/>
        <v>0.359</v>
      </c>
      <c r="BB332" s="65">
        <f t="shared" si="40"/>
        <v>-0.4488450214</v>
      </c>
      <c r="BC332" s="33">
        <v>58.18</v>
      </c>
      <c r="BD332" s="34">
        <f t="shared" si="41"/>
        <v>0.87</v>
      </c>
      <c r="BE332" s="65">
        <f t="shared" si="42"/>
        <v>1.024690106</v>
      </c>
      <c r="BF332" s="36">
        <f t="shared" si="43"/>
        <v>4003.295288</v>
      </c>
      <c r="BG332" s="35">
        <f t="shared" si="44"/>
        <v>0.4198767088</v>
      </c>
      <c r="BH332" s="69">
        <f t="shared" si="45"/>
        <v>0.658</v>
      </c>
      <c r="BI332" s="33">
        <v>11.0</v>
      </c>
      <c r="BJ332" s="34">
        <f t="shared" si="46"/>
        <v>0.958</v>
      </c>
      <c r="BK332" s="65">
        <f t="shared" si="47"/>
        <v>1.642691697</v>
      </c>
      <c r="BL332" s="33">
        <v>76.75</v>
      </c>
      <c r="BM332" s="34">
        <f t="shared" si="48"/>
        <v>0.901</v>
      </c>
      <c r="BN332" s="65">
        <f t="shared" si="49"/>
        <v>1.26792934</v>
      </c>
      <c r="BO332" s="36">
        <f t="shared" si="50"/>
        <v>6945.28099</v>
      </c>
      <c r="BP332" s="35">
        <f t="shared" si="51"/>
        <v>1.680047253</v>
      </c>
      <c r="BQ332" s="69">
        <f t="shared" si="52"/>
        <v>0.958</v>
      </c>
      <c r="BR332" s="70">
        <f t="shared" si="53"/>
        <v>3.594868351</v>
      </c>
      <c r="BS332" s="71">
        <f t="shared" si="54"/>
        <v>0.893</v>
      </c>
    </row>
    <row r="333">
      <c r="A333" s="28">
        <v>2022.0</v>
      </c>
      <c r="B333" s="29" t="s">
        <v>321</v>
      </c>
      <c r="C333" s="29" t="s">
        <v>7</v>
      </c>
      <c r="D333" s="30">
        <f t="array" ref="D333">INDEX(
  TP!C:C,
  MATCH(
    1,
    (TP!A:A = A333) * (TP!B:B = C333),
    0
  )
)
</f>
        <v>55.63</v>
      </c>
      <c r="E333" s="64">
        <f t="shared" si="69"/>
        <v>3.448803517</v>
      </c>
      <c r="F333" s="32">
        <f t="shared" si="2"/>
        <v>0.819</v>
      </c>
      <c r="G333" s="33">
        <v>4.78</v>
      </c>
      <c r="H333" s="34">
        <f t="shared" si="3"/>
        <v>0.353</v>
      </c>
      <c r="I333" s="65">
        <f t="shared" si="4"/>
        <v>-0.4062935373</v>
      </c>
      <c r="J333" s="66">
        <f t="shared" si="55"/>
        <v>5.709894508</v>
      </c>
      <c r="K333" s="34">
        <f t="shared" si="6"/>
        <v>0.652</v>
      </c>
      <c r="L333" s="65">
        <f t="shared" si="7"/>
        <v>0.2859926561</v>
      </c>
      <c r="M333" s="33">
        <v>58.5</v>
      </c>
      <c r="N333" s="34">
        <f t="shared" si="8"/>
        <v>0.076</v>
      </c>
      <c r="O333" s="65">
        <f t="shared" si="9"/>
        <v>-1.304090346</v>
      </c>
      <c r="P333" s="36">
        <f t="shared" si="10"/>
        <v>4710.905415</v>
      </c>
      <c r="Q333" s="65">
        <f t="shared" si="11"/>
        <v>-0.4187442975</v>
      </c>
      <c r="R333" s="40">
        <f t="shared" si="12"/>
        <v>0.322</v>
      </c>
      <c r="S333" s="33">
        <v>2.8</v>
      </c>
      <c r="T333" s="66">
        <f t="shared" si="13"/>
        <v>3.34470808</v>
      </c>
      <c r="U333" s="34">
        <f t="shared" si="14"/>
        <v>0.37</v>
      </c>
      <c r="V333" s="65">
        <f t="shared" si="15"/>
        <v>-0.8851670446</v>
      </c>
      <c r="W333" s="33">
        <v>72.09</v>
      </c>
      <c r="X333" s="34">
        <f t="shared" si="16"/>
        <v>0.949</v>
      </c>
      <c r="Y333" s="65">
        <f t="shared" si="17"/>
        <v>1.539201282</v>
      </c>
      <c r="Z333" s="36">
        <f t="shared" si="18"/>
        <v>5120.001372</v>
      </c>
      <c r="AA333" s="35">
        <f t="shared" si="19"/>
        <v>0.6696933083</v>
      </c>
      <c r="AB333" s="40">
        <f t="shared" si="20"/>
        <v>0.729</v>
      </c>
      <c r="AC333" s="33">
        <v>7.06</v>
      </c>
      <c r="AD333" s="40">
        <f t="shared" si="21"/>
        <v>0.729</v>
      </c>
      <c r="AE333" s="65">
        <f t="shared" si="22"/>
        <v>0.5215577891</v>
      </c>
      <c r="AF333" s="67">
        <f t="shared" si="23"/>
        <v>0.7725067999</v>
      </c>
      <c r="AG333" s="68">
        <f t="shared" si="24"/>
        <v>0.653</v>
      </c>
      <c r="AH333" s="33">
        <v>19.78</v>
      </c>
      <c r="AI333" s="34">
        <f t="shared" si="25"/>
        <v>0.661</v>
      </c>
      <c r="AJ333" s="65">
        <f t="shared" si="26"/>
        <v>0.2541502563</v>
      </c>
      <c r="AK333" s="33">
        <v>95.23</v>
      </c>
      <c r="AL333" s="34">
        <f t="shared" si="27"/>
        <v>0.551</v>
      </c>
      <c r="AM333" s="65">
        <f t="shared" si="28"/>
        <v>0.3523651949</v>
      </c>
      <c r="AN333" s="36">
        <f t="shared" si="29"/>
        <v>8133.090296</v>
      </c>
      <c r="AO333" s="35">
        <f t="shared" si="30"/>
        <v>0.3800986209</v>
      </c>
      <c r="AP333" s="69">
        <f t="shared" si="31"/>
        <v>0.644</v>
      </c>
      <c r="AQ333" s="33">
        <v>18.41</v>
      </c>
      <c r="AR333" s="34">
        <f t="shared" si="32"/>
        <v>0.537</v>
      </c>
      <c r="AS333" s="65">
        <f t="shared" si="33"/>
        <v>0.08208433307</v>
      </c>
      <c r="AT333" s="42">
        <v>77.56</v>
      </c>
      <c r="AU333" s="34">
        <f t="shared" si="34"/>
        <v>0.695</v>
      </c>
      <c r="AV333" s="65">
        <f t="shared" si="35"/>
        <v>0.5280879961</v>
      </c>
      <c r="AW333" s="36">
        <f t="shared" si="36"/>
        <v>6666.846874</v>
      </c>
      <c r="AX333" s="35">
        <f t="shared" si="37"/>
        <v>0.4556024536</v>
      </c>
      <c r="AY333" s="69">
        <f t="shared" si="38"/>
        <v>0.675</v>
      </c>
      <c r="AZ333" s="33">
        <v>7.22</v>
      </c>
      <c r="BA333" s="34">
        <f t="shared" si="39"/>
        <v>0.76</v>
      </c>
      <c r="BB333" s="65">
        <f t="shared" si="40"/>
        <v>0.679393614</v>
      </c>
      <c r="BC333" s="33">
        <v>60.36</v>
      </c>
      <c r="BD333" s="34">
        <f t="shared" si="41"/>
        <v>0.921</v>
      </c>
      <c r="BE333" s="65">
        <f t="shared" si="42"/>
        <v>1.322858129</v>
      </c>
      <c r="BF333" s="36">
        <f t="shared" si="43"/>
        <v>4847.197791</v>
      </c>
      <c r="BG333" s="35">
        <f t="shared" si="44"/>
        <v>1.503790689</v>
      </c>
      <c r="BH333" s="69">
        <f t="shared" si="45"/>
        <v>0.944</v>
      </c>
      <c r="BI333" s="33">
        <v>8.29</v>
      </c>
      <c r="BJ333" s="34">
        <f t="shared" si="46"/>
        <v>0.571</v>
      </c>
      <c r="BK333" s="65">
        <f t="shared" si="47"/>
        <v>0.1288725035</v>
      </c>
      <c r="BL333" s="33">
        <v>70.98</v>
      </c>
      <c r="BM333" s="34">
        <f t="shared" si="48"/>
        <v>0.655</v>
      </c>
      <c r="BN333" s="65">
        <f t="shared" si="49"/>
        <v>0.391687576</v>
      </c>
      <c r="BO333" s="36">
        <f t="shared" si="50"/>
        <v>5761.498453</v>
      </c>
      <c r="BP333" s="35">
        <f t="shared" si="51"/>
        <v>0.3368049538</v>
      </c>
      <c r="BQ333" s="69">
        <f t="shared" si="52"/>
        <v>0.616</v>
      </c>
      <c r="BR333" s="70">
        <f t="shared" si="53"/>
        <v>2.676296717</v>
      </c>
      <c r="BS333" s="71">
        <f t="shared" si="54"/>
        <v>0.805</v>
      </c>
      <c r="BT333" s="45"/>
    </row>
    <row r="334">
      <c r="A334" s="28">
        <v>2022.0</v>
      </c>
      <c r="B334" s="29" t="s">
        <v>293</v>
      </c>
      <c r="C334" s="29" t="s">
        <v>7</v>
      </c>
      <c r="D334" s="30">
        <f t="array" ref="D334">INDEX(
  TP!C:C,
  MATCH(
    1,
    (TP!A:A = A334) * (TP!B:B = C334),
    0
  )
)
</f>
        <v>55.63</v>
      </c>
      <c r="E334" s="64">
        <f t="shared" si="69"/>
        <v>-0.4890243608</v>
      </c>
      <c r="F334" s="32">
        <f t="shared" si="2"/>
        <v>0.424</v>
      </c>
      <c r="G334" s="33">
        <v>5.71</v>
      </c>
      <c r="H334" s="34">
        <f t="shared" si="3"/>
        <v>0.644</v>
      </c>
      <c r="I334" s="65">
        <f t="shared" si="4"/>
        <v>0.2658406078</v>
      </c>
      <c r="J334" s="66">
        <f t="shared" si="55"/>
        <v>6.820815406</v>
      </c>
      <c r="K334" s="34">
        <f t="shared" si="6"/>
        <v>0.85</v>
      </c>
      <c r="L334" s="65">
        <f t="shared" si="7"/>
        <v>1.057141721</v>
      </c>
      <c r="M334" s="33">
        <v>68.12</v>
      </c>
      <c r="N334" s="34">
        <f t="shared" si="8"/>
        <v>0.667</v>
      </c>
      <c r="O334" s="65">
        <f t="shared" si="9"/>
        <v>0.3774521534</v>
      </c>
      <c r="P334" s="36">
        <f t="shared" si="10"/>
        <v>5927.082756</v>
      </c>
      <c r="Q334" s="65">
        <f t="shared" si="11"/>
        <v>1.110294016</v>
      </c>
      <c r="R334" s="40">
        <f t="shared" si="12"/>
        <v>0.853</v>
      </c>
      <c r="S334" s="33">
        <v>3.97</v>
      </c>
      <c r="T334" s="66">
        <f t="shared" si="13"/>
        <v>4.742318242</v>
      </c>
      <c r="U334" s="34">
        <f t="shared" si="14"/>
        <v>0.819</v>
      </c>
      <c r="V334" s="65">
        <f t="shared" si="15"/>
        <v>0.1493710047</v>
      </c>
      <c r="W334" s="33">
        <v>58.33</v>
      </c>
      <c r="X334" s="34">
        <f t="shared" si="16"/>
        <v>0.446</v>
      </c>
      <c r="Y334" s="65">
        <f t="shared" si="17"/>
        <v>-0.0401564507</v>
      </c>
      <c r="Z334" s="36">
        <f t="shared" si="18"/>
        <v>4929.295689</v>
      </c>
      <c r="AA334" s="35">
        <f t="shared" si="19"/>
        <v>0.4952168269</v>
      </c>
      <c r="AB334" s="40">
        <f t="shared" si="20"/>
        <v>0.669</v>
      </c>
      <c r="AC334" s="33">
        <v>6.61</v>
      </c>
      <c r="AD334" s="40">
        <f t="shared" si="21"/>
        <v>0.602</v>
      </c>
      <c r="AE334" s="65">
        <f t="shared" si="22"/>
        <v>0.1612132825</v>
      </c>
      <c r="AF334" s="67">
        <f t="shared" si="23"/>
        <v>1.766724125</v>
      </c>
      <c r="AG334" s="68">
        <f t="shared" si="24"/>
        <v>0.842</v>
      </c>
      <c r="AH334" s="33">
        <v>17.97</v>
      </c>
      <c r="AI334" s="34">
        <f t="shared" si="25"/>
        <v>0.503</v>
      </c>
      <c r="AJ334" s="65">
        <f t="shared" si="26"/>
        <v>-0.095335581</v>
      </c>
      <c r="AK334" s="33">
        <v>95.39</v>
      </c>
      <c r="AL334" s="34">
        <f t="shared" si="27"/>
        <v>0.573</v>
      </c>
      <c r="AM334" s="65">
        <f t="shared" si="28"/>
        <v>0.39969945</v>
      </c>
      <c r="AN334" s="36">
        <f t="shared" si="29"/>
        <v>7902.050392</v>
      </c>
      <c r="AO334" s="35">
        <f t="shared" si="30"/>
        <v>0.1341433911</v>
      </c>
      <c r="AP334" s="69">
        <f t="shared" si="31"/>
        <v>0.54</v>
      </c>
      <c r="AQ334" s="33">
        <v>14.08</v>
      </c>
      <c r="AR334" s="34">
        <f t="shared" si="32"/>
        <v>0.113</v>
      </c>
      <c r="AS334" s="65">
        <f t="shared" si="33"/>
        <v>-1.20398164</v>
      </c>
      <c r="AT334" s="42">
        <v>72.35</v>
      </c>
      <c r="AU334" s="34">
        <f t="shared" si="34"/>
        <v>0.331</v>
      </c>
      <c r="AV334" s="65">
        <f t="shared" si="35"/>
        <v>-0.3616801192</v>
      </c>
      <c r="AW334" s="36">
        <f t="shared" si="36"/>
        <v>5689.707892</v>
      </c>
      <c r="AX334" s="35">
        <f t="shared" si="37"/>
        <v>-0.9233725447</v>
      </c>
      <c r="AY334" s="69">
        <f t="shared" si="38"/>
        <v>0.147</v>
      </c>
      <c r="AZ334" s="33">
        <v>4.22</v>
      </c>
      <c r="BA334" s="34">
        <f t="shared" si="39"/>
        <v>0.198</v>
      </c>
      <c r="BB334" s="65">
        <f t="shared" si="40"/>
        <v>-0.9022493328</v>
      </c>
      <c r="BC334" s="33">
        <v>52.94</v>
      </c>
      <c r="BD334" s="34">
        <f t="shared" si="41"/>
        <v>0.605</v>
      </c>
      <c r="BE334" s="65">
        <f t="shared" si="42"/>
        <v>0.3079926572</v>
      </c>
      <c r="BF334" s="36">
        <f t="shared" si="43"/>
        <v>3334.95743</v>
      </c>
      <c r="BG334" s="35">
        <f t="shared" si="44"/>
        <v>-0.4385408742</v>
      </c>
      <c r="BH334" s="69">
        <f t="shared" si="45"/>
        <v>0.325</v>
      </c>
      <c r="BI334" s="33">
        <v>6.79</v>
      </c>
      <c r="BJ334" s="34">
        <f t="shared" si="46"/>
        <v>0.254</v>
      </c>
      <c r="BK334" s="65">
        <f t="shared" si="47"/>
        <v>-0.7090347994</v>
      </c>
      <c r="BL334" s="33">
        <v>60.98</v>
      </c>
      <c r="BM334" s="34">
        <f t="shared" si="48"/>
        <v>0.141</v>
      </c>
      <c r="BN334" s="65">
        <f t="shared" si="49"/>
        <v>-1.126928999</v>
      </c>
      <c r="BO334" s="36">
        <f t="shared" si="50"/>
        <v>4558.732004</v>
      </c>
      <c r="BP334" s="35">
        <f t="shared" si="51"/>
        <v>-1.027978458</v>
      </c>
      <c r="BQ334" s="69">
        <f t="shared" si="52"/>
        <v>0.147</v>
      </c>
      <c r="BR334" s="70">
        <f t="shared" si="53"/>
        <v>-2.255748486</v>
      </c>
      <c r="BS334" s="71">
        <f t="shared" si="54"/>
        <v>0.203</v>
      </c>
    </row>
    <row r="335">
      <c r="A335" s="28">
        <v>2023.0</v>
      </c>
      <c r="B335" s="29" t="s">
        <v>275</v>
      </c>
      <c r="C335" s="29" t="s">
        <v>7</v>
      </c>
      <c r="D335" s="30">
        <f t="array" ref="D335">INDEX(
  TP!C:C,
  MATCH(
    1,
    (TP!A:A = A335) * (TP!B:B = C335),
    0
  )
)
</f>
        <v>56.61</v>
      </c>
      <c r="E335" s="64">
        <f t="shared" si="69"/>
        <v>6.249113621</v>
      </c>
      <c r="F335" s="32">
        <f t="shared" si="2"/>
        <v>0.969</v>
      </c>
      <c r="G335" s="33">
        <v>5.27</v>
      </c>
      <c r="H335" s="34">
        <f t="shared" si="3"/>
        <v>0.531</v>
      </c>
      <c r="I335" s="65">
        <f t="shared" si="4"/>
        <v>-0.05215834256</v>
      </c>
      <c r="J335" s="66">
        <f t="shared" si="55"/>
        <v>6.467918382</v>
      </c>
      <c r="K335" s="34">
        <f t="shared" si="6"/>
        <v>0.785</v>
      </c>
      <c r="L335" s="65">
        <f t="shared" si="7"/>
        <v>0.8121771958</v>
      </c>
      <c r="M335" s="33">
        <v>61.25</v>
      </c>
      <c r="N335" s="34">
        <f t="shared" si="8"/>
        <v>0.195</v>
      </c>
      <c r="O335" s="65">
        <f t="shared" si="9"/>
        <v>-0.8233999225</v>
      </c>
      <c r="P335" s="36">
        <f t="shared" si="10"/>
        <v>5209.6907</v>
      </c>
      <c r="Q335" s="65">
        <f t="shared" si="11"/>
        <v>0.2083532357</v>
      </c>
      <c r="R335" s="40">
        <f t="shared" si="12"/>
        <v>0.585</v>
      </c>
      <c r="S335" s="33">
        <v>2.5</v>
      </c>
      <c r="T335" s="66">
        <f t="shared" si="13"/>
        <v>3.068272477</v>
      </c>
      <c r="U335" s="34">
        <f t="shared" si="14"/>
        <v>0.268</v>
      </c>
      <c r="V335" s="65">
        <f t="shared" si="15"/>
        <v>-1.150433211</v>
      </c>
      <c r="W335" s="33">
        <v>52.63</v>
      </c>
      <c r="X335" s="34">
        <f t="shared" si="16"/>
        <v>0.254</v>
      </c>
      <c r="Y335" s="65">
        <f t="shared" si="17"/>
        <v>-0.694396209</v>
      </c>
      <c r="Z335" s="36">
        <f t="shared" si="18"/>
        <v>3570.624352</v>
      </c>
      <c r="AA335" s="35">
        <f t="shared" si="19"/>
        <v>-0.7478305269</v>
      </c>
      <c r="AB335" s="40">
        <f t="shared" si="20"/>
        <v>0.237</v>
      </c>
      <c r="AC335" s="33">
        <v>6.56</v>
      </c>
      <c r="AD335" s="40">
        <f t="shared" si="21"/>
        <v>0.582</v>
      </c>
      <c r="AE335" s="65">
        <f t="shared" si="22"/>
        <v>0.121175004</v>
      </c>
      <c r="AF335" s="67">
        <f t="shared" si="23"/>
        <v>-0.4183022872</v>
      </c>
      <c r="AG335" s="68">
        <f t="shared" si="24"/>
        <v>0.412</v>
      </c>
      <c r="AH335" s="33">
        <v>23.13</v>
      </c>
      <c r="AI335" s="34">
        <f t="shared" si="25"/>
        <v>0.822</v>
      </c>
      <c r="AJ335" s="65">
        <f t="shared" si="26"/>
        <v>0.9009886846</v>
      </c>
      <c r="AK335" s="33">
        <v>95.16</v>
      </c>
      <c r="AL335" s="34">
        <f t="shared" si="27"/>
        <v>0.545</v>
      </c>
      <c r="AM335" s="65">
        <f t="shared" si="28"/>
        <v>0.3316564583</v>
      </c>
      <c r="AN335" s="36">
        <f t="shared" si="29"/>
        <v>8527.481623</v>
      </c>
      <c r="AO335" s="35">
        <f t="shared" si="30"/>
        <v>0.7999508096</v>
      </c>
      <c r="AP335" s="69">
        <f t="shared" si="31"/>
        <v>0.814</v>
      </c>
      <c r="AQ335" s="33">
        <v>30.51</v>
      </c>
      <c r="AR335" s="34">
        <f t="shared" si="32"/>
        <v>1</v>
      </c>
      <c r="AS335" s="65">
        <f t="shared" si="33"/>
        <v>3.675940746</v>
      </c>
      <c r="AT335" s="42">
        <v>80.99</v>
      </c>
      <c r="AU335" s="34">
        <f t="shared" si="34"/>
        <v>0.881</v>
      </c>
      <c r="AV335" s="65">
        <f t="shared" si="35"/>
        <v>1.113866237</v>
      </c>
      <c r="AW335" s="36">
        <f t="shared" si="36"/>
        <v>8099</v>
      </c>
      <c r="AX335" s="35">
        <f t="shared" si="37"/>
        <v>2.476710394</v>
      </c>
      <c r="AY335" s="69">
        <f t="shared" si="38"/>
        <v>0.994</v>
      </c>
      <c r="AZ335" s="33">
        <v>7.91</v>
      </c>
      <c r="BA335" s="34">
        <f t="shared" si="39"/>
        <v>0.853</v>
      </c>
      <c r="BB335" s="65">
        <f t="shared" si="40"/>
        <v>1.043171492</v>
      </c>
      <c r="BC335" s="33">
        <v>56.67</v>
      </c>
      <c r="BD335" s="34">
        <f t="shared" si="41"/>
        <v>0.788</v>
      </c>
      <c r="BE335" s="65">
        <f t="shared" si="42"/>
        <v>0.8181608797</v>
      </c>
      <c r="BF335" s="36">
        <f t="shared" si="43"/>
        <v>4725.003858</v>
      </c>
      <c r="BG335" s="35">
        <f t="shared" si="44"/>
        <v>1.34684399</v>
      </c>
      <c r="BH335" s="69">
        <f t="shared" si="45"/>
        <v>0.921</v>
      </c>
      <c r="BI335" s="33">
        <v>13.11</v>
      </c>
      <c r="BJ335" s="34">
        <f t="shared" si="46"/>
        <v>0.994</v>
      </c>
      <c r="BK335" s="65">
        <f t="shared" si="47"/>
        <v>2.82134797</v>
      </c>
      <c r="BL335" s="33">
        <v>75.38</v>
      </c>
      <c r="BM335" s="34">
        <f t="shared" si="48"/>
        <v>0.856</v>
      </c>
      <c r="BN335" s="65">
        <f t="shared" si="49"/>
        <v>1.059878869</v>
      </c>
      <c r="BO335" s="36">
        <f t="shared" si="50"/>
        <v>7265.949281</v>
      </c>
      <c r="BP335" s="35">
        <f t="shared" si="51"/>
        <v>2.043910714</v>
      </c>
      <c r="BQ335" s="69">
        <f t="shared" si="52"/>
        <v>0.977</v>
      </c>
      <c r="BR335" s="70">
        <f t="shared" si="53"/>
        <v>6.667415908</v>
      </c>
      <c r="BS335" s="71">
        <f t="shared" si="54"/>
        <v>0.997</v>
      </c>
    </row>
    <row r="336">
      <c r="A336" s="28">
        <v>2023.0</v>
      </c>
      <c r="B336" s="29" t="s">
        <v>321</v>
      </c>
      <c r="C336" s="29" t="s">
        <v>7</v>
      </c>
      <c r="D336" s="30">
        <f t="array" ref="D336">INDEX(
  TP!C:C,
  MATCH(
    1,
    (TP!A:A = A336) * (TP!B:B = C336),
    0
  )
)
</f>
        <v>56.61</v>
      </c>
      <c r="E336" s="64">
        <f t="shared" si="69"/>
        <v>2.555231572</v>
      </c>
      <c r="F336" s="32">
        <f t="shared" si="2"/>
        <v>0.74</v>
      </c>
      <c r="G336" s="33">
        <v>4.04</v>
      </c>
      <c r="H336" s="34">
        <f t="shared" si="3"/>
        <v>0.161</v>
      </c>
      <c r="I336" s="65">
        <f t="shared" si="4"/>
        <v>-0.9411099538</v>
      </c>
      <c r="J336" s="66">
        <f t="shared" si="55"/>
        <v>4.958328323</v>
      </c>
      <c r="K336" s="34">
        <f t="shared" si="6"/>
        <v>0.439</v>
      </c>
      <c r="L336" s="65">
        <f t="shared" si="7"/>
        <v>-0.2357092595</v>
      </c>
      <c r="M336" s="33">
        <v>60.94</v>
      </c>
      <c r="N336" s="34">
        <f t="shared" si="8"/>
        <v>0.178</v>
      </c>
      <c r="O336" s="65">
        <f t="shared" si="9"/>
        <v>-0.877586843</v>
      </c>
      <c r="P336" s="36">
        <f t="shared" si="10"/>
        <v>4601.148101</v>
      </c>
      <c r="Q336" s="65">
        <f t="shared" si="11"/>
        <v>-0.5567366224</v>
      </c>
      <c r="R336" s="40">
        <f t="shared" si="12"/>
        <v>0.277</v>
      </c>
      <c r="S336" s="33">
        <v>2.87</v>
      </c>
      <c r="T336" s="66">
        <f t="shared" si="13"/>
        <v>3.522376804</v>
      </c>
      <c r="U336" s="34">
        <f t="shared" si="14"/>
        <v>0.438</v>
      </c>
      <c r="V336" s="65">
        <f t="shared" si="15"/>
        <v>-0.8232716057</v>
      </c>
      <c r="W336" s="33">
        <v>57.14</v>
      </c>
      <c r="X336" s="34">
        <f t="shared" si="16"/>
        <v>0.41</v>
      </c>
      <c r="Y336" s="65">
        <f t="shared" si="17"/>
        <v>-0.1767433476</v>
      </c>
      <c r="Z336" s="36">
        <f t="shared" si="18"/>
        <v>4168.941771</v>
      </c>
      <c r="AA336" s="35">
        <f t="shared" si="19"/>
        <v>-0.2004303836</v>
      </c>
      <c r="AB336" s="40">
        <f t="shared" si="20"/>
        <v>0.415</v>
      </c>
      <c r="AC336" s="33">
        <v>6.37</v>
      </c>
      <c r="AD336" s="40">
        <f t="shared" si="21"/>
        <v>0.517</v>
      </c>
      <c r="AE336" s="65">
        <f t="shared" si="22"/>
        <v>-0.0309704543</v>
      </c>
      <c r="AF336" s="67">
        <f t="shared" si="23"/>
        <v>-0.7881374603</v>
      </c>
      <c r="AG336" s="68">
        <f t="shared" si="24"/>
        <v>0.353</v>
      </c>
      <c r="AH336" s="33">
        <v>33.64</v>
      </c>
      <c r="AI336" s="34">
        <f t="shared" si="25"/>
        <v>0.997</v>
      </c>
      <c r="AJ336" s="65">
        <f t="shared" si="26"/>
        <v>2.930323574</v>
      </c>
      <c r="AK336" s="33">
        <v>97.94</v>
      </c>
      <c r="AL336" s="34">
        <f t="shared" si="27"/>
        <v>0.983</v>
      </c>
      <c r="AM336" s="65">
        <f t="shared" si="28"/>
        <v>1.15408914</v>
      </c>
      <c r="AN336" s="36">
        <f t="shared" si="29"/>
        <v>9773.38429</v>
      </c>
      <c r="AO336" s="35">
        <f t="shared" si="30"/>
        <v>2.126285661</v>
      </c>
      <c r="AP336" s="69">
        <f t="shared" si="31"/>
        <v>1</v>
      </c>
      <c r="AQ336" s="33">
        <v>16.71</v>
      </c>
      <c r="AR336" s="34">
        <f t="shared" si="32"/>
        <v>0.342</v>
      </c>
      <c r="AS336" s="65">
        <f t="shared" si="33"/>
        <v>-0.4228376423</v>
      </c>
      <c r="AT336" s="42">
        <v>80.38</v>
      </c>
      <c r="AU336" s="34">
        <f t="shared" si="34"/>
        <v>0.856</v>
      </c>
      <c r="AV336" s="65">
        <f t="shared" si="35"/>
        <v>1.009689932</v>
      </c>
      <c r="AW336" s="36">
        <f t="shared" si="36"/>
        <v>6695.713228</v>
      </c>
      <c r="AX336" s="35">
        <f t="shared" si="37"/>
        <v>0.49633973</v>
      </c>
      <c r="AY336" s="69">
        <f t="shared" si="38"/>
        <v>0.701</v>
      </c>
      <c r="AZ336" s="33">
        <v>5.49</v>
      </c>
      <c r="BA336" s="34">
        <f t="shared" si="39"/>
        <v>0.432</v>
      </c>
      <c r="BB336" s="65">
        <f t="shared" si="40"/>
        <v>-0.232687152</v>
      </c>
      <c r="BC336" s="33">
        <v>60.92</v>
      </c>
      <c r="BD336" s="34">
        <f t="shared" si="41"/>
        <v>0.932</v>
      </c>
      <c r="BE336" s="65">
        <f t="shared" si="42"/>
        <v>1.39945175</v>
      </c>
      <c r="BF336" s="36">
        <f t="shared" si="43"/>
        <v>4343.38213</v>
      </c>
      <c r="BG336" s="35">
        <f t="shared" si="44"/>
        <v>0.8566865074</v>
      </c>
      <c r="BH336" s="69">
        <f t="shared" si="45"/>
        <v>0.785</v>
      </c>
      <c r="BI336" s="33">
        <v>6.34</v>
      </c>
      <c r="BJ336" s="34">
        <f t="shared" si="46"/>
        <v>0.158</v>
      </c>
      <c r="BK336" s="65">
        <f t="shared" si="47"/>
        <v>-0.9604069903</v>
      </c>
      <c r="BL336" s="33">
        <v>73.63</v>
      </c>
      <c r="BM336" s="34">
        <f t="shared" si="48"/>
        <v>0.78</v>
      </c>
      <c r="BN336" s="65">
        <f t="shared" si="49"/>
        <v>0.7941209685</v>
      </c>
      <c r="BO336" s="36">
        <f t="shared" si="50"/>
        <v>5344.871748</v>
      </c>
      <c r="BP336" s="35">
        <f t="shared" si="51"/>
        <v>-0.1359428658</v>
      </c>
      <c r="BQ336" s="69">
        <f t="shared" si="52"/>
        <v>0.449</v>
      </c>
      <c r="BR336" s="70">
        <f t="shared" si="53"/>
        <v>3.343369032</v>
      </c>
      <c r="BS336" s="71">
        <f t="shared" si="54"/>
        <v>0.867</v>
      </c>
      <c r="BT336" s="45"/>
    </row>
    <row r="337">
      <c r="A337" s="28">
        <v>2023.0</v>
      </c>
      <c r="B337" s="29" t="s">
        <v>293</v>
      </c>
      <c r="C337" s="29" t="s">
        <v>7</v>
      </c>
      <c r="D337" s="30">
        <f t="array" ref="D337">INDEX(
  TP!C:C,
  MATCH(
    1,
    (TP!A:A = A337) * (TP!B:B = C337),
    0
  )
)
</f>
        <v>56.61</v>
      </c>
      <c r="E337" s="64">
        <f t="shared" si="69"/>
        <v>-1.237175642</v>
      </c>
      <c r="F337" s="32">
        <f t="shared" si="2"/>
        <v>0.379</v>
      </c>
      <c r="G337" s="33">
        <v>6.86</v>
      </c>
      <c r="H337" s="34">
        <f t="shared" si="3"/>
        <v>0.859</v>
      </c>
      <c r="I337" s="65">
        <f t="shared" si="4"/>
        <v>1.096974228</v>
      </c>
      <c r="J337" s="66">
        <f t="shared" si="55"/>
        <v>8.419339677</v>
      </c>
      <c r="K337" s="34">
        <f t="shared" si="6"/>
        <v>0.975</v>
      </c>
      <c r="L337" s="65">
        <f t="shared" si="7"/>
        <v>2.166762126</v>
      </c>
      <c r="M337" s="33">
        <v>59.06</v>
      </c>
      <c r="N337" s="34">
        <f t="shared" si="8"/>
        <v>0.096</v>
      </c>
      <c r="O337" s="65">
        <f t="shared" si="9"/>
        <v>-1.206204296</v>
      </c>
      <c r="P337" s="36">
        <f t="shared" si="10"/>
        <v>5603.428813</v>
      </c>
      <c r="Q337" s="65">
        <f t="shared" si="11"/>
        <v>0.7033802683</v>
      </c>
      <c r="R337" s="40">
        <f t="shared" si="12"/>
        <v>0.782</v>
      </c>
      <c r="S337" s="33">
        <v>2.61</v>
      </c>
      <c r="T337" s="66">
        <f t="shared" si="13"/>
        <v>3.203276466</v>
      </c>
      <c r="U337" s="34">
        <f t="shared" si="14"/>
        <v>0.311</v>
      </c>
      <c r="V337" s="65">
        <f t="shared" si="15"/>
        <v>-1.05316895</v>
      </c>
      <c r="W337" s="33">
        <v>43.08</v>
      </c>
      <c r="X337" s="34">
        <f t="shared" si="16"/>
        <v>0.045</v>
      </c>
      <c r="Y337" s="65">
        <f t="shared" si="17"/>
        <v>-1.790534751</v>
      </c>
      <c r="Z337" s="36">
        <f t="shared" si="18"/>
        <v>2990.712089</v>
      </c>
      <c r="AA337" s="35">
        <f t="shared" si="19"/>
        <v>-1.278391806</v>
      </c>
      <c r="AB337" s="40">
        <f t="shared" si="20"/>
        <v>0.11</v>
      </c>
      <c r="AC337" s="33">
        <v>5.99</v>
      </c>
      <c r="AD337" s="40">
        <f t="shared" si="21"/>
        <v>0.41</v>
      </c>
      <c r="AE337" s="65">
        <f t="shared" si="22"/>
        <v>-0.335261371</v>
      </c>
      <c r="AF337" s="67">
        <f t="shared" si="23"/>
        <v>-0.910272909</v>
      </c>
      <c r="AG337" s="68">
        <f t="shared" si="24"/>
        <v>0.319</v>
      </c>
      <c r="AH337" s="33">
        <v>15.4</v>
      </c>
      <c r="AI337" s="34">
        <f t="shared" si="25"/>
        <v>0.257</v>
      </c>
      <c r="AJ337" s="65">
        <f t="shared" si="26"/>
        <v>-0.5915668528</v>
      </c>
      <c r="AK337" s="33">
        <v>91.41</v>
      </c>
      <c r="AL337" s="34">
        <f t="shared" si="27"/>
        <v>0.164</v>
      </c>
      <c r="AM337" s="65">
        <f t="shared" si="28"/>
        <v>-0.7777401448</v>
      </c>
      <c r="AN337" s="36">
        <f t="shared" si="29"/>
        <v>7197.760305</v>
      </c>
      <c r="AO337" s="35">
        <f t="shared" si="30"/>
        <v>-0.615613803</v>
      </c>
      <c r="AP337" s="69">
        <f t="shared" si="31"/>
        <v>0.203</v>
      </c>
      <c r="AQ337" s="33">
        <v>21.66</v>
      </c>
      <c r="AR337" s="34">
        <f t="shared" si="32"/>
        <v>0.859</v>
      </c>
      <c r="AS337" s="65">
        <f t="shared" si="33"/>
        <v>1.047376345</v>
      </c>
      <c r="AT337" s="33">
        <v>76.11</v>
      </c>
      <c r="AU337" s="34">
        <f t="shared" si="34"/>
        <v>0.599</v>
      </c>
      <c r="AV337" s="65">
        <f t="shared" si="35"/>
        <v>0.2804557951</v>
      </c>
      <c r="AW337" s="36">
        <f t="shared" si="36"/>
        <v>6883.709255</v>
      </c>
      <c r="AX337" s="35">
        <f t="shared" si="37"/>
        <v>0.7616467392</v>
      </c>
      <c r="AY337" s="69">
        <f t="shared" si="38"/>
        <v>0.794</v>
      </c>
      <c r="AZ337" s="33">
        <v>4.97</v>
      </c>
      <c r="BA337" s="34">
        <f t="shared" si="39"/>
        <v>0.325</v>
      </c>
      <c r="BB337" s="65">
        <f t="shared" si="40"/>
        <v>-0.5068385961</v>
      </c>
      <c r="BC337" s="33">
        <v>40.32</v>
      </c>
      <c r="BD337" s="34">
        <f t="shared" si="41"/>
        <v>0.09</v>
      </c>
      <c r="BE337" s="65">
        <f t="shared" si="42"/>
        <v>-1.418099291</v>
      </c>
      <c r="BF337" s="36">
        <f t="shared" si="43"/>
        <v>2746.307353</v>
      </c>
      <c r="BG337" s="35">
        <f t="shared" si="44"/>
        <v>-1.194606943</v>
      </c>
      <c r="BH337" s="69">
        <f t="shared" si="45"/>
        <v>0.119</v>
      </c>
      <c r="BI337" s="33">
        <v>8.7</v>
      </c>
      <c r="BJ337" s="34">
        <f t="shared" si="46"/>
        <v>0.636</v>
      </c>
      <c r="BK337" s="65">
        <f t="shared" si="47"/>
        <v>0.3579004996</v>
      </c>
      <c r="BL337" s="33">
        <v>73.73</v>
      </c>
      <c r="BM337" s="34">
        <f t="shared" si="48"/>
        <v>0.797</v>
      </c>
      <c r="BN337" s="65">
        <f t="shared" si="49"/>
        <v>0.8093071342</v>
      </c>
      <c r="BO337" s="36">
        <f t="shared" si="50"/>
        <v>6100.676298</v>
      </c>
      <c r="BP337" s="35">
        <f t="shared" si="51"/>
        <v>0.7216712734</v>
      </c>
      <c r="BQ337" s="69">
        <f t="shared" si="52"/>
        <v>0.757</v>
      </c>
      <c r="BR337" s="70">
        <f t="shared" si="53"/>
        <v>-0.3269027331</v>
      </c>
      <c r="BS337" s="71">
        <f t="shared" si="54"/>
        <v>0.435</v>
      </c>
    </row>
    <row r="338">
      <c r="A338" s="28">
        <v>2023.0</v>
      </c>
      <c r="B338" s="29" t="s">
        <v>338</v>
      </c>
      <c r="C338" s="29" t="s">
        <v>7</v>
      </c>
      <c r="D338" s="30">
        <f t="array" ref="D338">INDEX(
  TP!C:C,
  MATCH(
    1,
    (TP!A:A = A338) * (TP!B:B = C338),
    0
  )
)
</f>
        <v>56.61</v>
      </c>
      <c r="E338" s="64">
        <f t="shared" si="69"/>
        <v>-3.328071941</v>
      </c>
      <c r="F338" s="32">
        <f t="shared" si="2"/>
        <v>0.186</v>
      </c>
      <c r="G338" s="33">
        <v>5.54</v>
      </c>
      <c r="H338" s="34">
        <f t="shared" si="3"/>
        <v>0.602</v>
      </c>
      <c r="I338" s="65">
        <f t="shared" si="4"/>
        <v>0.142977377</v>
      </c>
      <c r="J338" s="66">
        <f t="shared" si="55"/>
        <v>6.799291809</v>
      </c>
      <c r="K338" s="34">
        <f t="shared" si="6"/>
        <v>0.841</v>
      </c>
      <c r="L338" s="65">
        <f t="shared" si="7"/>
        <v>1.042201052</v>
      </c>
      <c r="M338" s="33">
        <v>58.76</v>
      </c>
      <c r="N338" s="34">
        <f t="shared" si="8"/>
        <v>0.088</v>
      </c>
      <c r="O338" s="65">
        <f t="shared" si="9"/>
        <v>-1.258643251</v>
      </c>
      <c r="P338" s="36">
        <f t="shared" si="10"/>
        <v>5105.823981</v>
      </c>
      <c r="Q338" s="65">
        <f t="shared" si="11"/>
        <v>0.07776685943</v>
      </c>
      <c r="R338" s="40">
        <f t="shared" si="12"/>
        <v>0.52</v>
      </c>
      <c r="S338" s="33">
        <v>1.66</v>
      </c>
      <c r="T338" s="66">
        <f t="shared" si="13"/>
        <v>2.037332925</v>
      </c>
      <c r="U338" s="34">
        <f t="shared" si="14"/>
        <v>0.051</v>
      </c>
      <c r="V338" s="65">
        <f t="shared" si="15"/>
        <v>-1.893178477</v>
      </c>
      <c r="W338" s="33">
        <v>34.48</v>
      </c>
      <c r="X338" s="34">
        <f t="shared" si="16"/>
        <v>0.006</v>
      </c>
      <c r="Y338" s="65">
        <f t="shared" si="17"/>
        <v>-2.777633334</v>
      </c>
      <c r="Z338" s="36">
        <f t="shared" si="18"/>
        <v>1852.076516</v>
      </c>
      <c r="AA338" s="35">
        <f t="shared" si="19"/>
        <v>-2.32012861</v>
      </c>
      <c r="AB338" s="40">
        <f t="shared" si="20"/>
        <v>0.006</v>
      </c>
      <c r="AC338" s="33">
        <v>5.83</v>
      </c>
      <c r="AD338" s="40">
        <f t="shared" si="21"/>
        <v>0.325</v>
      </c>
      <c r="AE338" s="65">
        <f t="shared" si="22"/>
        <v>-0.4633838622</v>
      </c>
      <c r="AF338" s="67">
        <f t="shared" si="23"/>
        <v>-2.705745613</v>
      </c>
      <c r="AG338" s="68">
        <f t="shared" si="24"/>
        <v>0.088</v>
      </c>
      <c r="AH338" s="33">
        <v>15.66</v>
      </c>
      <c r="AI338" s="34">
        <f t="shared" si="25"/>
        <v>0.277</v>
      </c>
      <c r="AJ338" s="65">
        <f t="shared" si="26"/>
        <v>-0.5413644673</v>
      </c>
      <c r="AK338" s="33">
        <v>89.05</v>
      </c>
      <c r="AL338" s="34">
        <f t="shared" si="27"/>
        <v>0.076</v>
      </c>
      <c r="AM338" s="65">
        <f t="shared" si="28"/>
        <v>-1.475920407</v>
      </c>
      <c r="AN338" s="36">
        <f t="shared" si="29"/>
        <v>7051.358928</v>
      </c>
      <c r="AO338" s="35">
        <f t="shared" si="30"/>
        <v>-0.7714664654</v>
      </c>
      <c r="AP338" s="69">
        <f t="shared" si="31"/>
        <v>0.161</v>
      </c>
      <c r="AQ338" s="33">
        <v>18.23</v>
      </c>
      <c r="AR338" s="34">
        <f t="shared" si="32"/>
        <v>0.506</v>
      </c>
      <c r="AS338" s="65">
        <f t="shared" si="33"/>
        <v>0.02862200626</v>
      </c>
      <c r="AT338" s="42">
        <v>82.45</v>
      </c>
      <c r="AU338" s="34">
        <f t="shared" si="34"/>
        <v>0.935</v>
      </c>
      <c r="AV338" s="65">
        <f t="shared" si="35"/>
        <v>1.363206246</v>
      </c>
      <c r="AW338" s="36">
        <f t="shared" si="36"/>
        <v>7064.914065</v>
      </c>
      <c r="AX338" s="35">
        <f t="shared" si="37"/>
        <v>1.017369729</v>
      </c>
      <c r="AY338" s="69">
        <f t="shared" si="38"/>
        <v>0.856</v>
      </c>
      <c r="AZ338" s="33">
        <v>4.0</v>
      </c>
      <c r="BA338" s="34">
        <f t="shared" si="39"/>
        <v>0.15</v>
      </c>
      <c r="BB338" s="65">
        <f t="shared" si="40"/>
        <v>-1.018236482</v>
      </c>
      <c r="BC338" s="33">
        <v>50.0</v>
      </c>
      <c r="BD338" s="34">
        <f t="shared" si="41"/>
        <v>0.444</v>
      </c>
      <c r="BE338" s="65">
        <f t="shared" si="42"/>
        <v>-0.09412385058</v>
      </c>
      <c r="BF338" s="36">
        <f t="shared" si="43"/>
        <v>3067.678229</v>
      </c>
      <c r="BG338" s="35">
        <f t="shared" si="44"/>
        <v>-0.7818360557</v>
      </c>
      <c r="BH338" s="69">
        <f t="shared" si="45"/>
        <v>0.215</v>
      </c>
      <c r="BI338" s="33">
        <v>7.26</v>
      </c>
      <c r="BJ338" s="34">
        <f t="shared" si="46"/>
        <v>0.35</v>
      </c>
      <c r="BK338" s="65">
        <f t="shared" si="47"/>
        <v>-0.4464905112</v>
      </c>
      <c r="BL338" s="33">
        <v>70.08</v>
      </c>
      <c r="BM338" s="34">
        <f t="shared" si="48"/>
        <v>0.602</v>
      </c>
      <c r="BN338" s="65">
        <f t="shared" si="49"/>
        <v>0.2550120842</v>
      </c>
      <c r="BO338" s="36">
        <f t="shared" si="50"/>
        <v>5388.538949</v>
      </c>
      <c r="BP338" s="35">
        <f t="shared" si="51"/>
        <v>-0.08639353614</v>
      </c>
      <c r="BQ338" s="69">
        <f t="shared" si="52"/>
        <v>0.466</v>
      </c>
      <c r="BR338" s="70">
        <f t="shared" si="53"/>
        <v>-0.6223263281</v>
      </c>
      <c r="BS338" s="71">
        <f t="shared" si="54"/>
        <v>0.381</v>
      </c>
    </row>
    <row r="339">
      <c r="A339" s="28">
        <v>2022.0</v>
      </c>
      <c r="B339" s="29" t="s">
        <v>339</v>
      </c>
      <c r="C339" s="29" t="s">
        <v>8</v>
      </c>
      <c r="D339" s="30">
        <f t="array" ref="D339">INDEX(
  TP!C:C,
  MATCH(
    1,
    (TP!A:A = A339) * (TP!B:B = C339),
    0
  )
)
</f>
        <v>52.39</v>
      </c>
      <c r="E339" s="64">
        <f t="shared" si="69"/>
        <v>5.15954351</v>
      </c>
      <c r="F339" s="32">
        <f t="shared" si="2"/>
        <v>0.935</v>
      </c>
      <c r="G339" s="33">
        <v>4.79</v>
      </c>
      <c r="H339" s="34">
        <f t="shared" si="3"/>
        <v>0.362</v>
      </c>
      <c r="I339" s="65">
        <f t="shared" si="4"/>
        <v>-0.3990662884</v>
      </c>
      <c r="J339" s="66">
        <f t="shared" si="55"/>
        <v>5.189751538</v>
      </c>
      <c r="K339" s="34">
        <f t="shared" si="6"/>
        <v>0.513</v>
      </c>
      <c r="L339" s="65">
        <f t="shared" si="7"/>
        <v>-0.07506614253</v>
      </c>
      <c r="M339" s="33">
        <v>63.73</v>
      </c>
      <c r="N339" s="34">
        <f t="shared" si="8"/>
        <v>0.353</v>
      </c>
      <c r="O339" s="65">
        <f t="shared" si="9"/>
        <v>-0.3899045589</v>
      </c>
      <c r="P339" s="36">
        <f t="shared" si="10"/>
        <v>4914.532462</v>
      </c>
      <c r="Q339" s="65">
        <f t="shared" si="11"/>
        <v>-0.1627343014</v>
      </c>
      <c r="R339" s="40">
        <f t="shared" si="12"/>
        <v>0.435</v>
      </c>
      <c r="S339" s="33">
        <v>2.31</v>
      </c>
      <c r="T339" s="66">
        <f t="shared" si="13"/>
        <v>2.502782057</v>
      </c>
      <c r="U339" s="34">
        <f t="shared" si="14"/>
        <v>0.136</v>
      </c>
      <c r="V339" s="65">
        <f t="shared" si="15"/>
        <v>-1.318435116</v>
      </c>
      <c r="W339" s="33">
        <v>62.37</v>
      </c>
      <c r="X339" s="34">
        <f t="shared" si="16"/>
        <v>0.647</v>
      </c>
      <c r="Y339" s="65">
        <f t="shared" si="17"/>
        <v>0.4235503254</v>
      </c>
      <c r="Z339" s="36">
        <f t="shared" si="18"/>
        <v>3780.119392</v>
      </c>
      <c r="AA339" s="35">
        <f t="shared" si="19"/>
        <v>-0.5561636768</v>
      </c>
      <c r="AB339" s="40">
        <f t="shared" si="20"/>
        <v>0.297</v>
      </c>
      <c r="AC339" s="33">
        <v>6.98</v>
      </c>
      <c r="AD339" s="40">
        <f t="shared" si="21"/>
        <v>0.701</v>
      </c>
      <c r="AE339" s="65">
        <f t="shared" si="22"/>
        <v>0.4574965435</v>
      </c>
      <c r="AF339" s="67">
        <f t="shared" si="23"/>
        <v>-0.2614014346</v>
      </c>
      <c r="AG339" s="68">
        <f t="shared" si="24"/>
        <v>0.452</v>
      </c>
      <c r="AH339" s="33">
        <v>18.5</v>
      </c>
      <c r="AI339" s="34">
        <f t="shared" si="25"/>
        <v>0.551</v>
      </c>
      <c r="AJ339" s="65">
        <f t="shared" si="26"/>
        <v>0.007000050932</v>
      </c>
      <c r="AK339" s="33">
        <v>95.97</v>
      </c>
      <c r="AL339" s="34">
        <f t="shared" si="27"/>
        <v>0.698</v>
      </c>
      <c r="AM339" s="65">
        <f t="shared" si="28"/>
        <v>0.5712861246</v>
      </c>
      <c r="AN339" s="36">
        <f t="shared" si="29"/>
        <v>8024.538583</v>
      </c>
      <c r="AO339" s="35">
        <f t="shared" si="30"/>
        <v>0.2645390962</v>
      </c>
      <c r="AP339" s="69">
        <f t="shared" si="31"/>
        <v>0.605</v>
      </c>
      <c r="AQ339" s="33">
        <v>25.36</v>
      </c>
      <c r="AR339" s="34">
        <f t="shared" si="32"/>
        <v>0.986</v>
      </c>
      <c r="AS339" s="65">
        <f t="shared" si="33"/>
        <v>2.146324174</v>
      </c>
      <c r="AT339" s="42">
        <v>80.22</v>
      </c>
      <c r="AU339" s="34">
        <f t="shared" si="34"/>
        <v>0.836</v>
      </c>
      <c r="AV339" s="65">
        <f t="shared" si="35"/>
        <v>0.9823649994</v>
      </c>
      <c r="AW339" s="36">
        <f t="shared" si="36"/>
        <v>7607.084783</v>
      </c>
      <c r="AX339" s="35">
        <f t="shared" si="37"/>
        <v>1.782501282</v>
      </c>
      <c r="AY339" s="69">
        <f t="shared" si="38"/>
        <v>0.975</v>
      </c>
      <c r="AZ339" s="33">
        <v>7.2</v>
      </c>
      <c r="BA339" s="34">
        <f t="shared" si="39"/>
        <v>0.757</v>
      </c>
      <c r="BB339" s="65">
        <f t="shared" si="40"/>
        <v>0.6688493277</v>
      </c>
      <c r="BC339" s="33">
        <v>57.93</v>
      </c>
      <c r="BD339" s="34">
        <f t="shared" si="41"/>
        <v>0.853</v>
      </c>
      <c r="BE339" s="65">
        <f t="shared" si="42"/>
        <v>0.9904965259</v>
      </c>
      <c r="BF339" s="36">
        <f t="shared" si="43"/>
        <v>4646.677448</v>
      </c>
      <c r="BG339" s="35">
        <f t="shared" si="44"/>
        <v>1.246241028</v>
      </c>
      <c r="BH339" s="69">
        <f t="shared" si="45"/>
        <v>0.898</v>
      </c>
      <c r="BI339" s="33">
        <v>11.37</v>
      </c>
      <c r="BJ339" s="34">
        <f t="shared" si="46"/>
        <v>0.972</v>
      </c>
      <c r="BK339" s="65">
        <f t="shared" si="47"/>
        <v>1.849375499</v>
      </c>
      <c r="BL339" s="33">
        <v>80.13</v>
      </c>
      <c r="BM339" s="34">
        <f t="shared" si="48"/>
        <v>0.98</v>
      </c>
      <c r="BN339" s="65">
        <f t="shared" si="49"/>
        <v>1.781221742</v>
      </c>
      <c r="BO339" s="36">
        <f t="shared" si="50"/>
        <v>7339.759591</v>
      </c>
      <c r="BP339" s="35">
        <f t="shared" si="51"/>
        <v>2.127663538</v>
      </c>
      <c r="BQ339" s="69">
        <f t="shared" si="52"/>
        <v>0.986</v>
      </c>
      <c r="BR339" s="70">
        <f t="shared" si="53"/>
        <v>5.420944945</v>
      </c>
      <c r="BS339" s="71">
        <f t="shared" si="54"/>
        <v>0.977</v>
      </c>
      <c r="BT339" s="45"/>
    </row>
    <row r="340">
      <c r="A340" s="28">
        <v>2022.0</v>
      </c>
      <c r="B340" s="29" t="s">
        <v>340</v>
      </c>
      <c r="C340" s="29" t="s">
        <v>8</v>
      </c>
      <c r="D340" s="30">
        <f t="array" ref="D340">INDEX(
  TP!C:C,
  MATCH(
    1,
    (TP!A:A = A340) * (TP!B:B = C340),
    0
  )
)
</f>
        <v>52.39</v>
      </c>
      <c r="E340" s="64">
        <f t="shared" si="69"/>
        <v>4.655415773</v>
      </c>
      <c r="F340" s="32">
        <f t="shared" si="2"/>
        <v>0.907</v>
      </c>
      <c r="G340" s="33">
        <v>5.86</v>
      </c>
      <c r="H340" s="34">
        <f t="shared" si="3"/>
        <v>0.681</v>
      </c>
      <c r="I340" s="65">
        <f t="shared" si="4"/>
        <v>0.3742493409</v>
      </c>
      <c r="J340" s="66">
        <f t="shared" si="55"/>
        <v>6.349048854</v>
      </c>
      <c r="K340" s="34">
        <f t="shared" si="6"/>
        <v>0.768</v>
      </c>
      <c r="L340" s="65">
        <f t="shared" si="7"/>
        <v>0.7296635577</v>
      </c>
      <c r="M340" s="33">
        <v>60.94</v>
      </c>
      <c r="N340" s="34">
        <f t="shared" si="8"/>
        <v>0.178</v>
      </c>
      <c r="O340" s="65">
        <f t="shared" si="9"/>
        <v>-0.877586843</v>
      </c>
      <c r="P340" s="36">
        <f t="shared" si="10"/>
        <v>5141.958609</v>
      </c>
      <c r="Q340" s="65">
        <f t="shared" si="11"/>
        <v>0.1231971014</v>
      </c>
      <c r="R340" s="40">
        <f t="shared" si="12"/>
        <v>0.542</v>
      </c>
      <c r="S340" s="33">
        <v>5.68</v>
      </c>
      <c r="T340" s="66">
        <f t="shared" si="13"/>
        <v>6.154026876</v>
      </c>
      <c r="U340" s="34">
        <f t="shared" si="14"/>
        <v>0.966</v>
      </c>
      <c r="V340" s="65">
        <f t="shared" si="15"/>
        <v>1.661388154</v>
      </c>
      <c r="W340" s="33">
        <v>64.52</v>
      </c>
      <c r="X340" s="34">
        <f t="shared" si="16"/>
        <v>0.749</v>
      </c>
      <c r="Y340" s="65">
        <f t="shared" si="17"/>
        <v>0.6703249711</v>
      </c>
      <c r="Z340" s="36">
        <f t="shared" si="18"/>
        <v>6138.090939</v>
      </c>
      <c r="AA340" s="35">
        <f t="shared" si="19"/>
        <v>1.601142665</v>
      </c>
      <c r="AB340" s="40">
        <f t="shared" si="20"/>
        <v>0.955</v>
      </c>
      <c r="AC340" s="33">
        <v>7.72</v>
      </c>
      <c r="AD340" s="40">
        <f t="shared" si="21"/>
        <v>0.862</v>
      </c>
      <c r="AE340" s="65">
        <f t="shared" si="22"/>
        <v>1.050063065</v>
      </c>
      <c r="AF340" s="67">
        <f t="shared" si="23"/>
        <v>2.774402831</v>
      </c>
      <c r="AG340" s="68">
        <f t="shared" si="24"/>
        <v>0.932</v>
      </c>
      <c r="AH340" s="33">
        <v>24.99</v>
      </c>
      <c r="AI340" s="34">
        <f t="shared" si="25"/>
        <v>0.895</v>
      </c>
      <c r="AJ340" s="65">
        <f t="shared" si="26"/>
        <v>1.260128827</v>
      </c>
      <c r="AK340" s="33">
        <v>96.7</v>
      </c>
      <c r="AL340" s="34">
        <f t="shared" si="27"/>
        <v>0.814</v>
      </c>
      <c r="AM340" s="65">
        <f t="shared" si="28"/>
        <v>0.7872486633</v>
      </c>
      <c r="AN340" s="36">
        <f t="shared" si="29"/>
        <v>8867.611645</v>
      </c>
      <c r="AO340" s="35">
        <f t="shared" si="30"/>
        <v>1.162038728</v>
      </c>
      <c r="AP340" s="69">
        <f t="shared" si="31"/>
        <v>0.884</v>
      </c>
      <c r="AQ340" s="33">
        <v>16.57</v>
      </c>
      <c r="AR340" s="34">
        <f t="shared" si="32"/>
        <v>0.328</v>
      </c>
      <c r="AS340" s="65">
        <f t="shared" si="33"/>
        <v>-0.4644194521</v>
      </c>
      <c r="AT340" s="42">
        <v>77.35</v>
      </c>
      <c r="AU340" s="34">
        <f t="shared" si="34"/>
        <v>0.675</v>
      </c>
      <c r="AV340" s="65">
        <f t="shared" si="35"/>
        <v>0.4922240222</v>
      </c>
      <c r="AW340" s="36">
        <f t="shared" si="36"/>
        <v>6425.519594</v>
      </c>
      <c r="AX340" s="35">
        <f t="shared" si="37"/>
        <v>0.1150323896</v>
      </c>
      <c r="AY340" s="69">
        <f t="shared" si="38"/>
        <v>0.537</v>
      </c>
      <c r="AZ340" s="33">
        <v>6.13</v>
      </c>
      <c r="BA340" s="34">
        <f t="shared" si="39"/>
        <v>0.568</v>
      </c>
      <c r="BB340" s="65">
        <f t="shared" si="40"/>
        <v>0.10473001</v>
      </c>
      <c r="BC340" s="33">
        <v>59.7</v>
      </c>
      <c r="BD340" s="34">
        <f t="shared" si="41"/>
        <v>0.91</v>
      </c>
      <c r="BE340" s="65">
        <f t="shared" si="42"/>
        <v>1.232587076</v>
      </c>
      <c r="BF340" s="36">
        <f t="shared" si="43"/>
        <v>4470.439316</v>
      </c>
      <c r="BG340" s="35">
        <f t="shared" si="44"/>
        <v>1.019879602</v>
      </c>
      <c r="BH340" s="69">
        <f t="shared" si="45"/>
        <v>0.859</v>
      </c>
      <c r="BI340" s="33">
        <v>7.6</v>
      </c>
      <c r="BJ340" s="34">
        <f t="shared" si="46"/>
        <v>0.418</v>
      </c>
      <c r="BK340" s="65">
        <f t="shared" si="47"/>
        <v>-0.2565648558</v>
      </c>
      <c r="BL340" s="33">
        <v>65.06</v>
      </c>
      <c r="BM340" s="34">
        <f t="shared" si="48"/>
        <v>0.297</v>
      </c>
      <c r="BN340" s="65">
        <f t="shared" si="49"/>
        <v>-0.5073334366</v>
      </c>
      <c r="BO340" s="36">
        <f t="shared" si="50"/>
        <v>5098.115756</v>
      </c>
      <c r="BP340" s="35">
        <f t="shared" si="51"/>
        <v>-0.4159377771</v>
      </c>
      <c r="BQ340" s="69">
        <f t="shared" si="52"/>
        <v>0.322</v>
      </c>
      <c r="BR340" s="70">
        <f t="shared" si="53"/>
        <v>1.881012942</v>
      </c>
      <c r="BS340" s="71">
        <f t="shared" si="54"/>
        <v>0.732</v>
      </c>
    </row>
    <row r="341">
      <c r="A341" s="28">
        <v>2022.0</v>
      </c>
      <c r="B341" s="29" t="s">
        <v>341</v>
      </c>
      <c r="C341" s="29" t="s">
        <v>8</v>
      </c>
      <c r="D341" s="30">
        <f t="array" ref="D341">INDEX(
  TP!C:C,
  MATCH(
    1,
    (TP!A:A = A341) * (TP!B:B = C341),
    0
  )
)
</f>
        <v>52.39</v>
      </c>
      <c r="E341" s="64">
        <f t="shared" si="69"/>
        <v>3.712101629</v>
      </c>
      <c r="F341" s="32">
        <f t="shared" si="2"/>
        <v>0.839</v>
      </c>
      <c r="G341" s="33">
        <v>7.38</v>
      </c>
      <c r="H341" s="34">
        <f t="shared" si="3"/>
        <v>0.921</v>
      </c>
      <c r="I341" s="65">
        <f t="shared" si="4"/>
        <v>1.472791169</v>
      </c>
      <c r="J341" s="66">
        <f t="shared" si="55"/>
        <v>7.995901117</v>
      </c>
      <c r="K341" s="34">
        <f t="shared" si="6"/>
        <v>0.952</v>
      </c>
      <c r="L341" s="65">
        <f t="shared" si="7"/>
        <v>1.872830982</v>
      </c>
      <c r="M341" s="33">
        <v>69.32</v>
      </c>
      <c r="N341" s="34">
        <f t="shared" si="8"/>
        <v>0.734</v>
      </c>
      <c r="O341" s="65">
        <f t="shared" si="9"/>
        <v>0.5872079745</v>
      </c>
      <c r="P341" s="36">
        <f t="shared" si="10"/>
        <v>6441.983413</v>
      </c>
      <c r="Q341" s="65">
        <f t="shared" si="11"/>
        <v>1.757652593</v>
      </c>
      <c r="R341" s="40">
        <f t="shared" si="12"/>
        <v>0.966</v>
      </c>
      <c r="S341" s="33">
        <v>2.27</v>
      </c>
      <c r="T341" s="66">
        <f t="shared" si="13"/>
        <v>2.459443839</v>
      </c>
      <c r="U341" s="34">
        <f t="shared" si="14"/>
        <v>0.133</v>
      </c>
      <c r="V341" s="65">
        <f t="shared" si="15"/>
        <v>-1.353803939</v>
      </c>
      <c r="W341" s="33">
        <v>51.95</v>
      </c>
      <c r="X341" s="34">
        <f t="shared" si="16"/>
        <v>0.226</v>
      </c>
      <c r="Y341" s="65">
        <f t="shared" si="17"/>
        <v>-0.7724458644</v>
      </c>
      <c r="Z341" s="36">
        <f t="shared" si="18"/>
        <v>3117.314171</v>
      </c>
      <c r="AA341" s="35">
        <f t="shared" si="19"/>
        <v>-1.16256366</v>
      </c>
      <c r="AB341" s="40">
        <f t="shared" si="20"/>
        <v>0.141</v>
      </c>
      <c r="AC341" s="33">
        <v>4.82</v>
      </c>
      <c r="AD341" s="40">
        <f t="shared" si="21"/>
        <v>0.088</v>
      </c>
      <c r="AE341" s="65">
        <f t="shared" si="22"/>
        <v>-1.272157088</v>
      </c>
      <c r="AF341" s="67">
        <f t="shared" si="23"/>
        <v>-0.6770681549</v>
      </c>
      <c r="AG341" s="68">
        <f t="shared" si="24"/>
        <v>0.364</v>
      </c>
      <c r="AH341" s="33">
        <v>20.42</v>
      </c>
      <c r="AI341" s="34">
        <f t="shared" si="25"/>
        <v>0.684</v>
      </c>
      <c r="AJ341" s="65">
        <f t="shared" si="26"/>
        <v>0.3777253591</v>
      </c>
      <c r="AK341" s="33">
        <v>88.18</v>
      </c>
      <c r="AL341" s="34">
        <f t="shared" si="27"/>
        <v>0.059</v>
      </c>
      <c r="AM341" s="65">
        <f t="shared" si="28"/>
        <v>-1.733300419</v>
      </c>
      <c r="AN341" s="36">
        <f t="shared" si="29"/>
        <v>7606.282506</v>
      </c>
      <c r="AO341" s="35">
        <f t="shared" si="30"/>
        <v>-0.1807184873</v>
      </c>
      <c r="AP341" s="69">
        <f t="shared" si="31"/>
        <v>0.398</v>
      </c>
      <c r="AQ341" s="33">
        <v>21.74</v>
      </c>
      <c r="AR341" s="34">
        <f t="shared" si="32"/>
        <v>0.864</v>
      </c>
      <c r="AS341" s="65">
        <f t="shared" si="33"/>
        <v>1.071137379</v>
      </c>
      <c r="AT341" s="33">
        <v>71.45</v>
      </c>
      <c r="AU341" s="34">
        <f t="shared" si="34"/>
        <v>0.277</v>
      </c>
      <c r="AV341" s="65">
        <f t="shared" si="35"/>
        <v>-0.5153828647</v>
      </c>
      <c r="AW341" s="36">
        <f t="shared" si="36"/>
        <v>6469.537302</v>
      </c>
      <c r="AX341" s="35">
        <f t="shared" si="37"/>
        <v>0.1771518217</v>
      </c>
      <c r="AY341" s="69">
        <f t="shared" si="38"/>
        <v>0.559</v>
      </c>
      <c r="AZ341" s="33">
        <v>9.89</v>
      </c>
      <c r="BA341" s="34">
        <f t="shared" si="39"/>
        <v>0.969</v>
      </c>
      <c r="BB341" s="65">
        <f t="shared" si="40"/>
        <v>2.087055837</v>
      </c>
      <c r="BC341" s="33">
        <v>59.23</v>
      </c>
      <c r="BD341" s="34">
        <f t="shared" si="41"/>
        <v>0.89</v>
      </c>
      <c r="BE341" s="65">
        <f t="shared" si="42"/>
        <v>1.168303145</v>
      </c>
      <c r="BF341" s="36">
        <f t="shared" si="43"/>
        <v>5391.547378</v>
      </c>
      <c r="BG341" s="35">
        <f t="shared" si="44"/>
        <v>2.202956913</v>
      </c>
      <c r="BH341" s="69">
        <f t="shared" si="45"/>
        <v>0.994</v>
      </c>
      <c r="BI341" s="33">
        <v>12.36</v>
      </c>
      <c r="BJ341" s="34">
        <f t="shared" si="46"/>
        <v>0.989</v>
      </c>
      <c r="BK341" s="65">
        <f t="shared" si="47"/>
        <v>2.402394319</v>
      </c>
      <c r="BL341" s="33">
        <v>78.33</v>
      </c>
      <c r="BM341" s="34">
        <f t="shared" si="48"/>
        <v>0.935</v>
      </c>
      <c r="BN341" s="65">
        <f t="shared" si="49"/>
        <v>1.507870759</v>
      </c>
      <c r="BO341" s="36">
        <f t="shared" si="50"/>
        <v>7394.501638</v>
      </c>
      <c r="BP341" s="35">
        <f t="shared" si="51"/>
        <v>2.189779536</v>
      </c>
      <c r="BQ341" s="69">
        <f t="shared" si="52"/>
        <v>0.992</v>
      </c>
      <c r="BR341" s="70">
        <f t="shared" si="53"/>
        <v>4.389169783</v>
      </c>
      <c r="BS341" s="71">
        <f t="shared" si="54"/>
        <v>0.938</v>
      </c>
    </row>
    <row r="342">
      <c r="A342" s="28">
        <v>2022.0</v>
      </c>
      <c r="B342" s="29" t="s">
        <v>220</v>
      </c>
      <c r="C342" s="29" t="s">
        <v>8</v>
      </c>
      <c r="D342" s="30">
        <f t="array" ref="D342">INDEX(
  TP!C:C,
  MATCH(
    1,
    (TP!A:A = A342) * (TP!B:B = C342),
    0
  )
)
</f>
        <v>52.39</v>
      </c>
      <c r="E342" s="64">
        <f>sum(AF342+BR342)</f>
        <v>2.550591472</v>
      </c>
      <c r="F342" s="32">
        <f t="shared" si="2"/>
        <v>0.737</v>
      </c>
      <c r="G342" s="33">
        <v>8.52</v>
      </c>
      <c r="H342" s="34">
        <f t="shared" si="3"/>
        <v>0.983</v>
      </c>
      <c r="I342" s="65">
        <f t="shared" si="4"/>
        <v>2.296697541</v>
      </c>
      <c r="J342" s="66">
        <f t="shared" si="55"/>
        <v>9.231040314</v>
      </c>
      <c r="K342" s="34">
        <f t="shared" si="6"/>
        <v>0.994</v>
      </c>
      <c r="L342" s="65">
        <f t="shared" si="7"/>
        <v>2.730206551</v>
      </c>
      <c r="M342" s="33">
        <v>62.37</v>
      </c>
      <c r="N342" s="34">
        <f t="shared" si="8"/>
        <v>0.254</v>
      </c>
      <c r="O342" s="65">
        <f t="shared" si="9"/>
        <v>-0.6276278228</v>
      </c>
      <c r="P342" s="36">
        <f t="shared" si="10"/>
        <v>6135.570723</v>
      </c>
      <c r="Q342" s="65">
        <f t="shared" si="11"/>
        <v>1.372415401</v>
      </c>
      <c r="R342" s="40">
        <f t="shared" si="12"/>
        <v>0.921</v>
      </c>
      <c r="S342" s="33">
        <v>4.22</v>
      </c>
      <c r="T342" s="66">
        <f t="shared" si="13"/>
        <v>4.572181939</v>
      </c>
      <c r="U342" s="34">
        <f t="shared" si="14"/>
        <v>0.768</v>
      </c>
      <c r="V342" s="65">
        <f t="shared" si="15"/>
        <v>0.3704261435</v>
      </c>
      <c r="W342" s="33">
        <v>60.87</v>
      </c>
      <c r="X342" s="34">
        <f t="shared" si="16"/>
        <v>0.562</v>
      </c>
      <c r="Y342" s="65">
        <f t="shared" si="17"/>
        <v>0.2513819679</v>
      </c>
      <c r="Z342" s="36">
        <f t="shared" si="18"/>
        <v>5055.429331</v>
      </c>
      <c r="AA342" s="35">
        <f t="shared" si="19"/>
        <v>0.6106163979</v>
      </c>
      <c r="AB342" s="40">
        <f t="shared" si="20"/>
        <v>0.72</v>
      </c>
      <c r="AC342" s="33">
        <v>5.34</v>
      </c>
      <c r="AD342" s="40">
        <f t="shared" si="21"/>
        <v>0.198</v>
      </c>
      <c r="AE342" s="65">
        <f t="shared" si="22"/>
        <v>-0.8557589915</v>
      </c>
      <c r="AF342" s="67">
        <f t="shared" si="23"/>
        <v>1.127272808</v>
      </c>
      <c r="AG342" s="68">
        <f t="shared" si="24"/>
        <v>0.729</v>
      </c>
      <c r="AH342" s="33">
        <v>16.5</v>
      </c>
      <c r="AI342" s="34">
        <f t="shared" si="25"/>
        <v>0.373</v>
      </c>
      <c r="AJ342" s="65">
        <f t="shared" si="26"/>
        <v>-0.379172145</v>
      </c>
      <c r="AK342" s="33">
        <v>93.89</v>
      </c>
      <c r="AL342" s="34">
        <f t="shared" si="27"/>
        <v>0.384</v>
      </c>
      <c r="AM342" s="65">
        <f t="shared" si="28"/>
        <v>-0.04405919129</v>
      </c>
      <c r="AN342" s="36">
        <f t="shared" si="29"/>
        <v>7564.61751</v>
      </c>
      <c r="AO342" s="35">
        <f t="shared" si="30"/>
        <v>-0.2250732661</v>
      </c>
      <c r="AP342" s="69">
        <f t="shared" si="31"/>
        <v>0.37</v>
      </c>
      <c r="AQ342" s="33">
        <v>19.52</v>
      </c>
      <c r="AR342" s="34">
        <f t="shared" si="32"/>
        <v>0.667</v>
      </c>
      <c r="AS342" s="65">
        <f t="shared" si="33"/>
        <v>0.4117686817</v>
      </c>
      <c r="AT342" s="42">
        <v>75.12</v>
      </c>
      <c r="AU342" s="34">
        <f t="shared" si="34"/>
        <v>0.506</v>
      </c>
      <c r="AV342" s="65">
        <f t="shared" si="35"/>
        <v>0.1113827751</v>
      </c>
      <c r="AW342" s="36">
        <f t="shared" si="36"/>
        <v>6578.188665</v>
      </c>
      <c r="AX342" s="35">
        <f t="shared" si="37"/>
        <v>0.330484681</v>
      </c>
      <c r="AY342" s="69">
        <f t="shared" si="38"/>
        <v>0.633</v>
      </c>
      <c r="AZ342" s="33">
        <v>5.77</v>
      </c>
      <c r="BA342" s="34">
        <f t="shared" si="39"/>
        <v>0.5</v>
      </c>
      <c r="BB342" s="65">
        <f t="shared" si="40"/>
        <v>-0.08506714366</v>
      </c>
      <c r="BC342" s="33">
        <v>53.97</v>
      </c>
      <c r="BD342" s="34">
        <f t="shared" si="41"/>
        <v>0.641</v>
      </c>
      <c r="BE342" s="65">
        <f t="shared" si="42"/>
        <v>0.4488702092</v>
      </c>
      <c r="BF342" s="36">
        <f t="shared" si="43"/>
        <v>3934.772985</v>
      </c>
      <c r="BG342" s="35">
        <f t="shared" si="44"/>
        <v>0.3318662086</v>
      </c>
      <c r="BH342" s="69">
        <f t="shared" si="45"/>
        <v>0.613</v>
      </c>
      <c r="BI342" s="33">
        <v>10.17</v>
      </c>
      <c r="BJ342" s="34">
        <f t="shared" si="46"/>
        <v>0.884</v>
      </c>
      <c r="BK342" s="65">
        <f t="shared" si="47"/>
        <v>1.179049656</v>
      </c>
      <c r="BL342" s="33">
        <v>72.07</v>
      </c>
      <c r="BM342" s="34">
        <f t="shared" si="48"/>
        <v>0.712</v>
      </c>
      <c r="BN342" s="65">
        <f t="shared" si="49"/>
        <v>0.5572167827</v>
      </c>
      <c r="BO342" s="36">
        <f t="shared" si="50"/>
        <v>6333.662048</v>
      </c>
      <c r="BP342" s="35">
        <f t="shared" si="51"/>
        <v>0.9860410406</v>
      </c>
      <c r="BQ342" s="69">
        <f t="shared" si="52"/>
        <v>0.85</v>
      </c>
      <c r="BR342" s="70">
        <f t="shared" si="53"/>
        <v>1.423318664</v>
      </c>
      <c r="BS342" s="71">
        <f t="shared" si="54"/>
        <v>0.672</v>
      </c>
    </row>
    <row r="343">
      <c r="A343" s="28">
        <v>2022.0</v>
      </c>
      <c r="B343" s="29" t="s">
        <v>342</v>
      </c>
      <c r="C343" s="29" t="s">
        <v>8</v>
      </c>
      <c r="D343" s="30">
        <f t="array" ref="D343">INDEX(
  TP!C:C,
  MATCH(
    1,
    (TP!A:A = A343) * (TP!B:B = C343),
    0
  )
)
</f>
        <v>52.39</v>
      </c>
      <c r="E343" s="64">
        <f t="shared" ref="E343:E356" si="70">sum(AF343,BR343)</f>
        <v>0.6480534808</v>
      </c>
      <c r="F343" s="32">
        <f t="shared" si="2"/>
        <v>0.54</v>
      </c>
      <c r="G343" s="33">
        <v>4.78</v>
      </c>
      <c r="H343" s="34">
        <f t="shared" si="3"/>
        <v>0.353</v>
      </c>
      <c r="I343" s="65">
        <f t="shared" si="4"/>
        <v>-0.4062935373</v>
      </c>
      <c r="J343" s="66">
        <f t="shared" si="55"/>
        <v>5.178916983</v>
      </c>
      <c r="K343" s="34">
        <f t="shared" si="6"/>
        <v>0.507</v>
      </c>
      <c r="L343" s="65">
        <f t="shared" si="7"/>
        <v>-0.08258698085</v>
      </c>
      <c r="M343" s="33">
        <v>65.22</v>
      </c>
      <c r="N343" s="34">
        <f t="shared" si="8"/>
        <v>0.432</v>
      </c>
      <c r="O343" s="65">
        <f t="shared" si="9"/>
        <v>-0.1294577476</v>
      </c>
      <c r="P343" s="36">
        <f t="shared" si="10"/>
        <v>5024.600005</v>
      </c>
      <c r="Q343" s="65">
        <f t="shared" si="11"/>
        <v>-0.02435194122</v>
      </c>
      <c r="R343" s="40">
        <f t="shared" si="12"/>
        <v>0.489</v>
      </c>
      <c r="S343" s="33">
        <v>4.48</v>
      </c>
      <c r="T343" s="66">
        <f t="shared" si="13"/>
        <v>4.853880353</v>
      </c>
      <c r="U343" s="34">
        <f t="shared" si="14"/>
        <v>0.85</v>
      </c>
      <c r="V343" s="65">
        <f t="shared" si="15"/>
        <v>0.6003234878</v>
      </c>
      <c r="W343" s="33">
        <v>63.58</v>
      </c>
      <c r="X343" s="34">
        <f t="shared" si="16"/>
        <v>0.701</v>
      </c>
      <c r="Y343" s="65">
        <f t="shared" si="17"/>
        <v>0.5624328004</v>
      </c>
      <c r="Z343" s="36">
        <f t="shared" si="18"/>
        <v>5432.107075</v>
      </c>
      <c r="AA343" s="35">
        <f t="shared" si="19"/>
        <v>0.955238574</v>
      </c>
      <c r="AB343" s="40">
        <f t="shared" si="20"/>
        <v>0.816</v>
      </c>
      <c r="AC343" s="33">
        <v>5.67</v>
      </c>
      <c r="AD343" s="40">
        <f t="shared" si="21"/>
        <v>0.277</v>
      </c>
      <c r="AE343" s="65">
        <f t="shared" si="22"/>
        <v>-0.5915063534</v>
      </c>
      <c r="AF343" s="67">
        <f t="shared" si="23"/>
        <v>0.3393802794</v>
      </c>
      <c r="AG343" s="68">
        <f t="shared" si="24"/>
        <v>0.562</v>
      </c>
      <c r="AH343" s="33">
        <v>22.42</v>
      </c>
      <c r="AI343" s="34">
        <f t="shared" si="25"/>
        <v>0.799</v>
      </c>
      <c r="AJ343" s="65">
        <f t="shared" si="26"/>
        <v>0.763897555</v>
      </c>
      <c r="AK343" s="33">
        <v>92.72</v>
      </c>
      <c r="AL343" s="34">
        <f t="shared" si="27"/>
        <v>0.24</v>
      </c>
      <c r="AM343" s="65">
        <f t="shared" si="28"/>
        <v>-0.3901909315</v>
      </c>
      <c r="AN343" s="36">
        <f t="shared" si="29"/>
        <v>8230.879158</v>
      </c>
      <c r="AO343" s="35">
        <f t="shared" si="30"/>
        <v>0.4842004735</v>
      </c>
      <c r="AP343" s="69">
        <f t="shared" si="31"/>
        <v>0.692</v>
      </c>
      <c r="AQ343" s="33">
        <v>16.51</v>
      </c>
      <c r="AR343" s="34">
        <f t="shared" si="32"/>
        <v>0.316</v>
      </c>
      <c r="AS343" s="65">
        <f t="shared" si="33"/>
        <v>-0.4822402277</v>
      </c>
      <c r="AT343" s="42">
        <v>71.76</v>
      </c>
      <c r="AU343" s="34">
        <f t="shared" si="34"/>
        <v>0.291</v>
      </c>
      <c r="AV343" s="65">
        <f t="shared" si="35"/>
        <v>-0.4624408079</v>
      </c>
      <c r="AW343" s="36">
        <f t="shared" si="36"/>
        <v>5954.039769</v>
      </c>
      <c r="AX343" s="35">
        <f t="shared" si="37"/>
        <v>-0.5503375355</v>
      </c>
      <c r="AY343" s="69">
        <f t="shared" si="38"/>
        <v>0.271</v>
      </c>
      <c r="AZ343" s="33">
        <v>4.57</v>
      </c>
      <c r="BA343" s="34">
        <f t="shared" si="39"/>
        <v>0.251</v>
      </c>
      <c r="BB343" s="65">
        <f t="shared" si="40"/>
        <v>-0.7177243224</v>
      </c>
      <c r="BC343" s="33">
        <v>56.49</v>
      </c>
      <c r="BD343" s="34">
        <f t="shared" si="41"/>
        <v>0.78</v>
      </c>
      <c r="BE343" s="65">
        <f t="shared" si="42"/>
        <v>0.7935415016</v>
      </c>
      <c r="BF343" s="36">
        <f t="shared" si="43"/>
        <v>3698.344429</v>
      </c>
      <c r="BG343" s="35">
        <f t="shared" si="44"/>
        <v>0.02819580114</v>
      </c>
      <c r="BH343" s="69">
        <f t="shared" si="45"/>
        <v>0.497</v>
      </c>
      <c r="BI343" s="33">
        <v>8.82</v>
      </c>
      <c r="BJ343" s="34">
        <f t="shared" si="46"/>
        <v>0.655</v>
      </c>
      <c r="BK343" s="65">
        <f t="shared" si="47"/>
        <v>0.4249330839</v>
      </c>
      <c r="BL343" s="33">
        <v>69.36</v>
      </c>
      <c r="BM343" s="34">
        <f t="shared" si="48"/>
        <v>0.554</v>
      </c>
      <c r="BN343" s="65">
        <f t="shared" si="49"/>
        <v>0.1456716908</v>
      </c>
      <c r="BO343" s="36">
        <f t="shared" si="50"/>
        <v>5770.14345</v>
      </c>
      <c r="BP343" s="35">
        <f t="shared" si="51"/>
        <v>0.3466144623</v>
      </c>
      <c r="BQ343" s="69">
        <f t="shared" si="52"/>
        <v>0.619</v>
      </c>
      <c r="BR343" s="70">
        <f t="shared" si="53"/>
        <v>0.3086732014</v>
      </c>
      <c r="BS343" s="71">
        <f t="shared" si="54"/>
        <v>0.531</v>
      </c>
    </row>
    <row r="344">
      <c r="A344" s="28">
        <v>2022.0</v>
      </c>
      <c r="B344" s="29" t="s">
        <v>221</v>
      </c>
      <c r="C344" s="29" t="s">
        <v>8</v>
      </c>
      <c r="D344" s="30">
        <f t="array" ref="D344">INDEX(
  TP!C:C,
  MATCH(
    1,
    (TP!A:A = A344) * (TP!B:B = C344),
    0
  )
)
</f>
        <v>52.39</v>
      </c>
      <c r="E344" s="64">
        <f t="shared" si="70"/>
        <v>0.1969197592</v>
      </c>
      <c r="F344" s="32">
        <f t="shared" si="2"/>
        <v>0.494</v>
      </c>
      <c r="G344" s="33">
        <v>5.91</v>
      </c>
      <c r="H344" s="34">
        <f t="shared" si="3"/>
        <v>0.692</v>
      </c>
      <c r="I344" s="65">
        <f t="shared" si="4"/>
        <v>0.4103855852</v>
      </c>
      <c r="J344" s="66">
        <f t="shared" si="55"/>
        <v>6.403221626</v>
      </c>
      <c r="K344" s="34">
        <f t="shared" si="6"/>
        <v>0.782</v>
      </c>
      <c r="L344" s="65">
        <f t="shared" si="7"/>
        <v>0.7672677493</v>
      </c>
      <c r="M344" s="33">
        <v>63.41</v>
      </c>
      <c r="N344" s="34">
        <f t="shared" si="8"/>
        <v>0.319</v>
      </c>
      <c r="O344" s="65">
        <f t="shared" si="9"/>
        <v>-0.4458394445</v>
      </c>
      <c r="P344" s="36">
        <f t="shared" si="10"/>
        <v>5370.071794</v>
      </c>
      <c r="Q344" s="65">
        <f t="shared" si="11"/>
        <v>0.4099922808</v>
      </c>
      <c r="R344" s="40">
        <f t="shared" si="12"/>
        <v>0.686</v>
      </c>
      <c r="S344" s="33">
        <v>3.06</v>
      </c>
      <c r="T344" s="66">
        <f t="shared" si="13"/>
        <v>3.315373634</v>
      </c>
      <c r="U344" s="34">
        <f t="shared" si="14"/>
        <v>0.359</v>
      </c>
      <c r="V344" s="65">
        <f t="shared" si="15"/>
        <v>-0.6552697003</v>
      </c>
      <c r="W344" s="33">
        <v>62.35</v>
      </c>
      <c r="X344" s="34">
        <f t="shared" si="16"/>
        <v>0.644</v>
      </c>
      <c r="Y344" s="65">
        <f t="shared" si="17"/>
        <v>0.4212547473</v>
      </c>
      <c r="Z344" s="36">
        <f t="shared" si="18"/>
        <v>4407.821132</v>
      </c>
      <c r="AA344" s="35">
        <f t="shared" si="19"/>
        <v>0.01812015885</v>
      </c>
      <c r="AB344" s="40">
        <f t="shared" si="20"/>
        <v>0.511</v>
      </c>
      <c r="AC344" s="33">
        <v>4.8</v>
      </c>
      <c r="AD344" s="40">
        <f t="shared" si="21"/>
        <v>0.085</v>
      </c>
      <c r="AE344" s="65">
        <f t="shared" si="22"/>
        <v>-1.288172399</v>
      </c>
      <c r="AF344" s="67">
        <f t="shared" si="23"/>
        <v>-0.8600599598</v>
      </c>
      <c r="AG344" s="68">
        <f t="shared" si="24"/>
        <v>0.336</v>
      </c>
      <c r="AH344" s="33">
        <v>18.58</v>
      </c>
      <c r="AI344" s="34">
        <f t="shared" si="25"/>
        <v>0.556</v>
      </c>
      <c r="AJ344" s="65">
        <f t="shared" si="26"/>
        <v>0.02244693877</v>
      </c>
      <c r="AK344" s="33">
        <v>92.64</v>
      </c>
      <c r="AL344" s="34">
        <f t="shared" si="27"/>
        <v>0.229</v>
      </c>
      <c r="AM344" s="65">
        <f t="shared" si="28"/>
        <v>-0.413858059</v>
      </c>
      <c r="AN344" s="36">
        <f t="shared" si="29"/>
        <v>7756.776967</v>
      </c>
      <c r="AO344" s="35">
        <f t="shared" si="30"/>
        <v>-0.02050850148</v>
      </c>
      <c r="AP344" s="69">
        <f t="shared" si="31"/>
        <v>0.469</v>
      </c>
      <c r="AQ344" s="33">
        <v>21.36</v>
      </c>
      <c r="AR344" s="34">
        <f t="shared" si="32"/>
        <v>0.833</v>
      </c>
      <c r="AS344" s="65">
        <f t="shared" si="33"/>
        <v>0.9582724669</v>
      </c>
      <c r="AT344" s="42">
        <v>75.72</v>
      </c>
      <c r="AU344" s="34">
        <f t="shared" si="34"/>
        <v>0.551</v>
      </c>
      <c r="AV344" s="65">
        <f t="shared" si="35"/>
        <v>0.2138512721</v>
      </c>
      <c r="AW344" s="36">
        <f t="shared" si="36"/>
        <v>6819.187395</v>
      </c>
      <c r="AX344" s="35">
        <f t="shared" si="37"/>
        <v>0.670591083</v>
      </c>
      <c r="AY344" s="69">
        <f t="shared" si="38"/>
        <v>0.76</v>
      </c>
      <c r="AZ344" s="33">
        <v>6.05</v>
      </c>
      <c r="BA344" s="34">
        <f t="shared" si="39"/>
        <v>0.542</v>
      </c>
      <c r="BB344" s="65">
        <f t="shared" si="40"/>
        <v>0.06255286471</v>
      </c>
      <c r="BC344" s="33">
        <v>44.64</v>
      </c>
      <c r="BD344" s="34">
        <f t="shared" si="41"/>
        <v>0.184</v>
      </c>
      <c r="BE344" s="65">
        <f t="shared" si="42"/>
        <v>-0.8272342185</v>
      </c>
      <c r="BF344" s="36">
        <f t="shared" si="43"/>
        <v>3323.518823</v>
      </c>
      <c r="BG344" s="35">
        <f t="shared" si="44"/>
        <v>-0.4532326976</v>
      </c>
      <c r="BH344" s="69">
        <f t="shared" si="45"/>
        <v>0.314</v>
      </c>
      <c r="BI344" s="33">
        <v>9.69</v>
      </c>
      <c r="BJ344" s="34">
        <f t="shared" si="46"/>
        <v>0.797</v>
      </c>
      <c r="BK344" s="65">
        <f t="shared" si="47"/>
        <v>0.9109193195</v>
      </c>
      <c r="BL344" s="33">
        <v>72.12</v>
      </c>
      <c r="BM344" s="34">
        <f t="shared" si="48"/>
        <v>0.72</v>
      </c>
      <c r="BN344" s="65">
        <f t="shared" si="49"/>
        <v>0.5648098656</v>
      </c>
      <c r="BO344" s="36">
        <f t="shared" si="50"/>
        <v>6222.698087</v>
      </c>
      <c r="BP344" s="35">
        <f t="shared" si="51"/>
        <v>0.860129835</v>
      </c>
      <c r="BQ344" s="69">
        <f t="shared" si="52"/>
        <v>0.799</v>
      </c>
      <c r="BR344" s="70">
        <f t="shared" si="53"/>
        <v>1.056979719</v>
      </c>
      <c r="BS344" s="71">
        <f t="shared" si="54"/>
        <v>0.63</v>
      </c>
      <c r="BT344" s="45"/>
    </row>
    <row r="345">
      <c r="A345" s="28">
        <v>2023.0</v>
      </c>
      <c r="B345" s="29" t="s">
        <v>332</v>
      </c>
      <c r="C345" s="29" t="s">
        <v>8</v>
      </c>
      <c r="D345" s="30">
        <f t="array" ref="D345">INDEX(
  TP!C:C,
  MATCH(
    1,
    (TP!A:A = A345) * (TP!B:B = C345),
    0
  )
)
</f>
        <v>49.56</v>
      </c>
      <c r="E345" s="64">
        <f t="shared" si="70"/>
        <v>4.448788704</v>
      </c>
      <c r="F345" s="32">
        <f t="shared" si="2"/>
        <v>0.887</v>
      </c>
      <c r="G345" s="33">
        <v>6.18</v>
      </c>
      <c r="H345" s="34">
        <f t="shared" si="3"/>
        <v>0.743</v>
      </c>
      <c r="I345" s="65">
        <f t="shared" si="4"/>
        <v>0.6055213047</v>
      </c>
      <c r="J345" s="66">
        <f t="shared" si="55"/>
        <v>6.084835523</v>
      </c>
      <c r="K345" s="34">
        <f t="shared" si="6"/>
        <v>0.737</v>
      </c>
      <c r="L345" s="65">
        <f t="shared" si="7"/>
        <v>0.5462590834</v>
      </c>
      <c r="M345" s="33">
        <v>70.66</v>
      </c>
      <c r="N345" s="34">
        <f t="shared" si="8"/>
        <v>0.808</v>
      </c>
      <c r="O345" s="65">
        <f t="shared" si="9"/>
        <v>0.8214353081</v>
      </c>
      <c r="P345" s="36">
        <f t="shared" si="10"/>
        <v>5852.660813</v>
      </c>
      <c r="Q345" s="65">
        <f t="shared" si="11"/>
        <v>1.016727068</v>
      </c>
      <c r="R345" s="40">
        <f t="shared" si="12"/>
        <v>0.836</v>
      </c>
      <c r="S345" s="33">
        <v>4.52</v>
      </c>
      <c r="T345" s="66">
        <f t="shared" si="13"/>
        <v>4.450397502</v>
      </c>
      <c r="U345" s="34">
        <f t="shared" si="14"/>
        <v>0.734</v>
      </c>
      <c r="V345" s="65">
        <f t="shared" si="15"/>
        <v>0.63569231</v>
      </c>
      <c r="W345" s="33">
        <v>59.84</v>
      </c>
      <c r="X345" s="34">
        <f t="shared" si="16"/>
        <v>0.508</v>
      </c>
      <c r="Y345" s="65">
        <f t="shared" si="17"/>
        <v>0.1331596958</v>
      </c>
      <c r="Z345" s="36">
        <f t="shared" si="18"/>
        <v>4905.950644</v>
      </c>
      <c r="AA345" s="35">
        <f t="shared" si="19"/>
        <v>0.4738584632</v>
      </c>
      <c r="AB345" s="40">
        <f t="shared" si="20"/>
        <v>0.661</v>
      </c>
      <c r="AC345" s="33">
        <v>5.51</v>
      </c>
      <c r="AD345" s="40">
        <f t="shared" si="21"/>
        <v>0.246</v>
      </c>
      <c r="AE345" s="65">
        <f t="shared" si="22"/>
        <v>-0.7196288446</v>
      </c>
      <c r="AF345" s="67">
        <f t="shared" si="23"/>
        <v>0.7709566862</v>
      </c>
      <c r="AG345" s="68">
        <f t="shared" si="24"/>
        <v>0.65</v>
      </c>
      <c r="AH345" s="33">
        <v>23.66</v>
      </c>
      <c r="AI345" s="34">
        <f t="shared" si="25"/>
        <v>0.839</v>
      </c>
      <c r="AJ345" s="65">
        <f t="shared" si="26"/>
        <v>1.003324317</v>
      </c>
      <c r="AK345" s="33">
        <v>96.56</v>
      </c>
      <c r="AL345" s="34">
        <f t="shared" si="27"/>
        <v>0.797</v>
      </c>
      <c r="AM345" s="65">
        <f t="shared" si="28"/>
        <v>0.7458311901</v>
      </c>
      <c r="AN345" s="36">
        <f t="shared" si="29"/>
        <v>8711.993509</v>
      </c>
      <c r="AO345" s="35">
        <f t="shared" si="30"/>
        <v>0.9963742962</v>
      </c>
      <c r="AP345" s="69">
        <f t="shared" si="31"/>
        <v>0.853</v>
      </c>
      <c r="AQ345" s="33">
        <v>18.96</v>
      </c>
      <c r="AR345" s="34">
        <f t="shared" si="32"/>
        <v>0.596</v>
      </c>
      <c r="AS345" s="65">
        <f t="shared" si="33"/>
        <v>0.2454414428</v>
      </c>
      <c r="AT345" s="33">
        <v>84.18</v>
      </c>
      <c r="AU345" s="34">
        <f t="shared" si="34"/>
        <v>0.969</v>
      </c>
      <c r="AV345" s="65">
        <f t="shared" si="35"/>
        <v>1.658657079</v>
      </c>
      <c r="AW345" s="36">
        <f t="shared" si="36"/>
        <v>7304.056234</v>
      </c>
      <c r="AX345" s="35">
        <f t="shared" si="37"/>
        <v>1.354856083</v>
      </c>
      <c r="AY345" s="69">
        <f t="shared" si="38"/>
        <v>0.912</v>
      </c>
      <c r="AZ345" s="33">
        <v>4.52</v>
      </c>
      <c r="BA345" s="34">
        <f t="shared" si="39"/>
        <v>0.243</v>
      </c>
      <c r="BB345" s="65">
        <f t="shared" si="40"/>
        <v>-0.7440850382</v>
      </c>
      <c r="BC345" s="33">
        <v>57.38</v>
      </c>
      <c r="BD345" s="34">
        <f t="shared" si="41"/>
        <v>0.822</v>
      </c>
      <c r="BE345" s="65">
        <f t="shared" si="42"/>
        <v>0.9152706485</v>
      </c>
      <c r="BF345" s="36">
        <f t="shared" si="43"/>
        <v>3736.887735</v>
      </c>
      <c r="BG345" s="35">
        <f t="shared" si="44"/>
        <v>0.07770107853</v>
      </c>
      <c r="BH345" s="69">
        <f t="shared" si="45"/>
        <v>0.52</v>
      </c>
      <c r="BI345" s="33">
        <v>8.66</v>
      </c>
      <c r="BJ345" s="34">
        <f t="shared" si="46"/>
        <v>0.627</v>
      </c>
      <c r="BK345" s="65">
        <f t="shared" si="47"/>
        <v>0.3355563049</v>
      </c>
      <c r="BL345" s="33">
        <v>79.49</v>
      </c>
      <c r="BM345" s="34">
        <f t="shared" si="48"/>
        <v>0.966</v>
      </c>
      <c r="BN345" s="65">
        <f t="shared" si="49"/>
        <v>1.684030282</v>
      </c>
      <c r="BO345" s="36">
        <f t="shared" si="50"/>
        <v>6565.316835</v>
      </c>
      <c r="BP345" s="35">
        <f t="shared" si="51"/>
        <v>1.24890056</v>
      </c>
      <c r="BQ345" s="69">
        <f t="shared" si="52"/>
        <v>0.91</v>
      </c>
      <c r="BR345" s="70">
        <f t="shared" si="53"/>
        <v>3.677832018</v>
      </c>
      <c r="BS345" s="71">
        <f t="shared" si="54"/>
        <v>0.904</v>
      </c>
    </row>
    <row r="346">
      <c r="A346" s="28">
        <v>2023.0</v>
      </c>
      <c r="B346" s="29" t="s">
        <v>343</v>
      </c>
      <c r="C346" s="29" t="s">
        <v>8</v>
      </c>
      <c r="D346" s="30">
        <f t="array" ref="D346">INDEX(
  TP!C:C,
  MATCH(
    1,
    (TP!A:A = A346) * (TP!B:B = C346),
    0
  )
)
</f>
        <v>49.56</v>
      </c>
      <c r="E346" s="64">
        <f t="shared" si="70"/>
        <v>2.129876834</v>
      </c>
      <c r="F346" s="32">
        <f t="shared" si="2"/>
        <v>0.703</v>
      </c>
      <c r="G346" s="33">
        <v>4.62</v>
      </c>
      <c r="H346" s="34">
        <f t="shared" si="3"/>
        <v>0.311</v>
      </c>
      <c r="I346" s="65">
        <f t="shared" si="4"/>
        <v>-0.5219295192</v>
      </c>
      <c r="J346" s="66">
        <f t="shared" si="55"/>
        <v>4.548857624</v>
      </c>
      <c r="K346" s="34">
        <f t="shared" si="6"/>
        <v>0.32</v>
      </c>
      <c r="L346" s="65">
        <f t="shared" si="7"/>
        <v>-0.5199445701</v>
      </c>
      <c r="M346" s="33">
        <v>62.86</v>
      </c>
      <c r="N346" s="34">
        <f t="shared" si="8"/>
        <v>0.299</v>
      </c>
      <c r="O346" s="65">
        <f t="shared" si="9"/>
        <v>-0.5419775292</v>
      </c>
      <c r="P346" s="36">
        <f t="shared" si="10"/>
        <v>4556.784284</v>
      </c>
      <c r="Q346" s="65">
        <f t="shared" si="11"/>
        <v>-0.6125130079</v>
      </c>
      <c r="R346" s="40">
        <f t="shared" si="12"/>
        <v>0.266</v>
      </c>
      <c r="S346" s="33">
        <v>5.04</v>
      </c>
      <c r="T346" s="66">
        <f t="shared" si="13"/>
        <v>4.962390135</v>
      </c>
      <c r="U346" s="34">
        <f t="shared" si="14"/>
        <v>0.864</v>
      </c>
      <c r="V346" s="65">
        <f t="shared" si="15"/>
        <v>1.095486999</v>
      </c>
      <c r="W346" s="33">
        <v>74.51</v>
      </c>
      <c r="X346" s="34">
        <f t="shared" si="16"/>
        <v>0.983</v>
      </c>
      <c r="Y346" s="65">
        <f t="shared" si="17"/>
        <v>1.816966232</v>
      </c>
      <c r="Z346" s="36">
        <f t="shared" si="18"/>
        <v>6432.102742</v>
      </c>
      <c r="AA346" s="35">
        <f t="shared" si="19"/>
        <v>1.870133835</v>
      </c>
      <c r="AB346" s="40">
        <f t="shared" si="20"/>
        <v>0.969</v>
      </c>
      <c r="AC346" s="33">
        <v>8.3</v>
      </c>
      <c r="AD346" s="40">
        <f t="shared" si="21"/>
        <v>0.924</v>
      </c>
      <c r="AE346" s="65">
        <f t="shared" si="22"/>
        <v>1.514507096</v>
      </c>
      <c r="AF346" s="67">
        <f t="shared" si="23"/>
        <v>2.772127923</v>
      </c>
      <c r="AG346" s="68">
        <f t="shared" si="24"/>
        <v>0.929</v>
      </c>
      <c r="AH346" s="33">
        <v>22.98</v>
      </c>
      <c r="AI346" s="34">
        <f t="shared" si="25"/>
        <v>0.819</v>
      </c>
      <c r="AJ346" s="65">
        <f t="shared" si="26"/>
        <v>0.8720257699</v>
      </c>
      <c r="AK346" s="33">
        <v>95.41</v>
      </c>
      <c r="AL346" s="34">
        <f t="shared" si="27"/>
        <v>0.576</v>
      </c>
      <c r="AM346" s="65">
        <f t="shared" si="28"/>
        <v>0.4056162318</v>
      </c>
      <c r="AN346" s="36">
        <f t="shared" si="29"/>
        <v>8533.137181</v>
      </c>
      <c r="AO346" s="35">
        <f t="shared" si="30"/>
        <v>0.8059714759</v>
      </c>
      <c r="AP346" s="69">
        <f t="shared" si="31"/>
        <v>0.819</v>
      </c>
      <c r="AQ346" s="33">
        <v>15.59</v>
      </c>
      <c r="AR346" s="34">
        <f t="shared" si="32"/>
        <v>0.226</v>
      </c>
      <c r="AS346" s="65">
        <f t="shared" si="33"/>
        <v>-0.7554921202</v>
      </c>
      <c r="AT346" s="42">
        <v>69.13</v>
      </c>
      <c r="AU346" s="34">
        <f t="shared" si="34"/>
        <v>0.158</v>
      </c>
      <c r="AV346" s="65">
        <f t="shared" si="35"/>
        <v>-0.9115943863</v>
      </c>
      <c r="AW346" s="36">
        <f t="shared" si="36"/>
        <v>5627.686645</v>
      </c>
      <c r="AX346" s="35">
        <f t="shared" si="37"/>
        <v>-1.010899244</v>
      </c>
      <c r="AY346" s="69">
        <f t="shared" si="38"/>
        <v>0.133</v>
      </c>
      <c r="AZ346" s="33">
        <v>6.26</v>
      </c>
      <c r="BA346" s="34">
        <f t="shared" si="39"/>
        <v>0.599</v>
      </c>
      <c r="BB346" s="65">
        <f t="shared" si="40"/>
        <v>0.173267871</v>
      </c>
      <c r="BC346" s="33">
        <v>48.95</v>
      </c>
      <c r="BD346" s="34">
        <f t="shared" si="41"/>
        <v>0.404</v>
      </c>
      <c r="BE346" s="65">
        <f t="shared" si="42"/>
        <v>-0.2377368891</v>
      </c>
      <c r="BF346" s="36">
        <f t="shared" si="43"/>
        <v>3699.177224</v>
      </c>
      <c r="BG346" s="35">
        <f t="shared" si="44"/>
        <v>0.02926544828</v>
      </c>
      <c r="BH346" s="69">
        <f t="shared" si="45"/>
        <v>0.503</v>
      </c>
      <c r="BI346" s="33">
        <v>7.98</v>
      </c>
      <c r="BJ346" s="34">
        <f t="shared" si="46"/>
        <v>0.514</v>
      </c>
      <c r="BK346" s="65">
        <f t="shared" si="47"/>
        <v>-0.04429500578</v>
      </c>
      <c r="BL346" s="33">
        <v>63.22</v>
      </c>
      <c r="BM346" s="34">
        <f t="shared" si="48"/>
        <v>0.198</v>
      </c>
      <c r="BN346" s="65">
        <f t="shared" si="49"/>
        <v>-0.7867588864</v>
      </c>
      <c r="BO346" s="36">
        <f t="shared" si="50"/>
        <v>5053.477674</v>
      </c>
      <c r="BP346" s="35">
        <f t="shared" si="51"/>
        <v>-0.4665887688</v>
      </c>
      <c r="BQ346" s="69">
        <f t="shared" si="52"/>
        <v>0.299</v>
      </c>
      <c r="BR346" s="70">
        <f t="shared" si="53"/>
        <v>-0.6422510886</v>
      </c>
      <c r="BS346" s="71">
        <f t="shared" si="54"/>
        <v>0.379</v>
      </c>
      <c r="BT346" s="45"/>
    </row>
    <row r="347">
      <c r="A347" s="28">
        <v>2023.0</v>
      </c>
      <c r="B347" s="29" t="s">
        <v>339</v>
      </c>
      <c r="C347" s="29" t="s">
        <v>8</v>
      </c>
      <c r="D347" s="30">
        <f t="array" ref="D347">INDEX(
  TP!C:C,
  MATCH(
    1,
    (TP!A:A = A347) * (TP!B:B = C347),
    0
  )
)
</f>
        <v>49.56</v>
      </c>
      <c r="E347" s="64">
        <f t="shared" si="70"/>
        <v>1.038986684</v>
      </c>
      <c r="F347" s="32">
        <f t="shared" si="2"/>
        <v>0.573</v>
      </c>
      <c r="G347" s="33">
        <v>5.5</v>
      </c>
      <c r="H347" s="34">
        <f t="shared" si="3"/>
        <v>0.585</v>
      </c>
      <c r="I347" s="65">
        <f t="shared" si="4"/>
        <v>0.1140683815</v>
      </c>
      <c r="J347" s="66">
        <f t="shared" si="55"/>
        <v>5.415306695</v>
      </c>
      <c r="K347" s="34">
        <f t="shared" si="6"/>
        <v>0.584</v>
      </c>
      <c r="L347" s="65">
        <f t="shared" si="7"/>
        <v>0.08150364468</v>
      </c>
      <c r="M347" s="33">
        <v>64.48</v>
      </c>
      <c r="N347" s="34">
        <f t="shared" si="8"/>
        <v>0.398</v>
      </c>
      <c r="O347" s="65">
        <f t="shared" si="9"/>
        <v>-0.2588071707</v>
      </c>
      <c r="P347" s="36">
        <f t="shared" si="10"/>
        <v>5069.999231</v>
      </c>
      <c r="Q347" s="65">
        <f t="shared" si="11"/>
        <v>0.03272621119</v>
      </c>
      <c r="R347" s="40">
        <f t="shared" si="12"/>
        <v>0.508</v>
      </c>
      <c r="S347" s="33">
        <v>1.8</v>
      </c>
      <c r="T347" s="66">
        <f t="shared" si="13"/>
        <v>1.772282191</v>
      </c>
      <c r="U347" s="34">
        <f t="shared" si="14"/>
        <v>0.017</v>
      </c>
      <c r="V347" s="65">
        <f t="shared" si="15"/>
        <v>-1.769387599</v>
      </c>
      <c r="W347" s="33">
        <v>56.67</v>
      </c>
      <c r="X347" s="34">
        <f t="shared" si="16"/>
        <v>0.395</v>
      </c>
      <c r="Y347" s="65">
        <f t="shared" si="17"/>
        <v>-0.2306894329</v>
      </c>
      <c r="Z347" s="36">
        <f t="shared" si="18"/>
        <v>2793.821996</v>
      </c>
      <c r="AA347" s="35">
        <f t="shared" si="19"/>
        <v>-1.4585264</v>
      </c>
      <c r="AB347" s="40">
        <f t="shared" si="20"/>
        <v>0.076</v>
      </c>
      <c r="AC347" s="33">
        <v>6.75</v>
      </c>
      <c r="AD347" s="40">
        <f t="shared" si="21"/>
        <v>0.63</v>
      </c>
      <c r="AE347" s="65">
        <f t="shared" si="22"/>
        <v>0.2733204623</v>
      </c>
      <c r="AF347" s="67">
        <f t="shared" si="23"/>
        <v>-1.152479727</v>
      </c>
      <c r="AG347" s="68">
        <f t="shared" si="24"/>
        <v>0.271</v>
      </c>
      <c r="AH347" s="33">
        <v>18.38</v>
      </c>
      <c r="AI347" s="34">
        <f t="shared" si="25"/>
        <v>0.534</v>
      </c>
      <c r="AJ347" s="65">
        <f t="shared" si="26"/>
        <v>-0.01617028083</v>
      </c>
      <c r="AK347" s="33">
        <v>94.44</v>
      </c>
      <c r="AL347" s="34">
        <f t="shared" si="27"/>
        <v>0.452</v>
      </c>
      <c r="AM347" s="65">
        <f t="shared" si="28"/>
        <v>0.1186523105</v>
      </c>
      <c r="AN347" s="36">
        <f t="shared" si="29"/>
        <v>7880.197472</v>
      </c>
      <c r="AO347" s="35">
        <f t="shared" si="30"/>
        <v>0.1108797048</v>
      </c>
      <c r="AP347" s="69">
        <f t="shared" si="31"/>
        <v>0.534</v>
      </c>
      <c r="AQ347" s="33">
        <v>19.59</v>
      </c>
      <c r="AR347" s="34">
        <f t="shared" si="32"/>
        <v>0.675</v>
      </c>
      <c r="AS347" s="65">
        <f t="shared" si="33"/>
        <v>0.4325595866</v>
      </c>
      <c r="AT347" s="42">
        <v>77.91</v>
      </c>
      <c r="AU347" s="34">
        <f t="shared" si="34"/>
        <v>0.723</v>
      </c>
      <c r="AV347" s="65">
        <f t="shared" si="35"/>
        <v>0.587861286</v>
      </c>
      <c r="AW347" s="36">
        <f t="shared" si="36"/>
        <v>6830.196205</v>
      </c>
      <c r="AX347" s="35">
        <f t="shared" si="37"/>
        <v>0.6861271257</v>
      </c>
      <c r="AY347" s="69">
        <f t="shared" si="38"/>
        <v>0.763</v>
      </c>
      <c r="AZ347" s="33">
        <v>5.62</v>
      </c>
      <c r="BA347" s="34">
        <f t="shared" si="39"/>
        <v>0.466</v>
      </c>
      <c r="BB347" s="65">
        <f t="shared" si="40"/>
        <v>-0.164149291</v>
      </c>
      <c r="BC347" s="33">
        <v>54.01</v>
      </c>
      <c r="BD347" s="34">
        <f t="shared" si="41"/>
        <v>0.647</v>
      </c>
      <c r="BE347" s="65">
        <f t="shared" si="42"/>
        <v>0.4543411821</v>
      </c>
      <c r="BF347" s="36">
        <f t="shared" si="43"/>
        <v>3891.557644</v>
      </c>
      <c r="BG347" s="35">
        <f t="shared" si="44"/>
        <v>0.276360137</v>
      </c>
      <c r="BH347" s="69">
        <f t="shared" si="45"/>
        <v>0.585</v>
      </c>
      <c r="BI347" s="33">
        <v>8.65</v>
      </c>
      <c r="BJ347" s="34">
        <f t="shared" si="46"/>
        <v>0.624</v>
      </c>
      <c r="BK347" s="65">
        <f t="shared" si="47"/>
        <v>0.3299702562</v>
      </c>
      <c r="BL347" s="33">
        <v>78.13</v>
      </c>
      <c r="BM347" s="34">
        <f t="shared" si="48"/>
        <v>0.927</v>
      </c>
      <c r="BN347" s="65">
        <f t="shared" si="49"/>
        <v>1.477498427</v>
      </c>
      <c r="BO347" s="36">
        <f t="shared" si="50"/>
        <v>6450.043457</v>
      </c>
      <c r="BP347" s="35">
        <f t="shared" si="51"/>
        <v>1.118099444</v>
      </c>
      <c r="BQ347" s="69">
        <f t="shared" si="52"/>
        <v>0.887</v>
      </c>
      <c r="BR347" s="70">
        <f t="shared" si="53"/>
        <v>2.191466411</v>
      </c>
      <c r="BS347" s="71">
        <f t="shared" si="54"/>
        <v>0.76</v>
      </c>
      <c r="BT347" s="45"/>
    </row>
    <row r="348">
      <c r="A348" s="28">
        <v>2024.0</v>
      </c>
      <c r="B348" s="29" t="s">
        <v>332</v>
      </c>
      <c r="C348" s="29" t="s">
        <v>8</v>
      </c>
      <c r="D348" s="30">
        <f t="array" ref="D348">INDEX(
  TP!C:C,
  MATCH(
    1,
    (TP!A:A = A348) * (TP!B:B = C348),
    0
  )
)
</f>
        <v>50.91</v>
      </c>
      <c r="E348" s="64">
        <f t="shared" si="70"/>
        <v>6.494256592</v>
      </c>
      <c r="F348" s="32">
        <f t="shared" si="2"/>
        <v>0.977</v>
      </c>
      <c r="G348" s="33">
        <v>7.02</v>
      </c>
      <c r="H348" s="34">
        <f t="shared" si="3"/>
        <v>0.879</v>
      </c>
      <c r="I348" s="65">
        <f t="shared" si="4"/>
        <v>1.21261021</v>
      </c>
      <c r="J348" s="66">
        <f t="shared" si="55"/>
        <v>7.243511427</v>
      </c>
      <c r="K348" s="34">
        <f t="shared" si="6"/>
        <v>0.892</v>
      </c>
      <c r="L348" s="65">
        <f t="shared" si="7"/>
        <v>1.350557428</v>
      </c>
      <c r="M348" s="33">
        <v>71.93</v>
      </c>
      <c r="N348" s="34">
        <f t="shared" si="8"/>
        <v>0.853</v>
      </c>
      <c r="O348" s="65">
        <f t="shared" si="9"/>
        <v>1.043426885</v>
      </c>
      <c r="P348" s="36">
        <f t="shared" si="10"/>
        <v>6418.759228</v>
      </c>
      <c r="Q348" s="65">
        <f t="shared" si="11"/>
        <v>1.728453999</v>
      </c>
      <c r="R348" s="40">
        <f t="shared" si="12"/>
        <v>0.96</v>
      </c>
      <c r="S348" s="33">
        <v>5.42</v>
      </c>
      <c r="T348" s="66">
        <f t="shared" si="13"/>
        <v>5.592568651</v>
      </c>
      <c r="U348" s="34">
        <f t="shared" si="14"/>
        <v>0.935</v>
      </c>
      <c r="V348" s="65">
        <f t="shared" si="15"/>
        <v>1.431490809</v>
      </c>
      <c r="W348" s="33">
        <v>63.64</v>
      </c>
      <c r="X348" s="34">
        <f t="shared" si="16"/>
        <v>0.703</v>
      </c>
      <c r="Y348" s="65">
        <f t="shared" si="17"/>
        <v>0.5693195347</v>
      </c>
      <c r="Z348" s="36">
        <f t="shared" si="18"/>
        <v>5802.888822</v>
      </c>
      <c r="AA348" s="35">
        <f t="shared" si="19"/>
        <v>1.294466508</v>
      </c>
      <c r="AB348" s="40">
        <f t="shared" si="20"/>
        <v>0.887</v>
      </c>
      <c r="AC348" s="33">
        <v>6.02</v>
      </c>
      <c r="AD348" s="40">
        <f t="shared" si="21"/>
        <v>0.415</v>
      </c>
      <c r="AE348" s="65">
        <f t="shared" si="22"/>
        <v>-0.3112384038</v>
      </c>
      <c r="AF348" s="67">
        <f t="shared" si="23"/>
        <v>2.711682102</v>
      </c>
      <c r="AG348" s="68">
        <f t="shared" si="24"/>
        <v>0.924</v>
      </c>
      <c r="AH348" s="33">
        <v>21.57</v>
      </c>
      <c r="AI348" s="34">
        <f t="shared" si="25"/>
        <v>0.763</v>
      </c>
      <c r="AJ348" s="65">
        <f t="shared" si="26"/>
        <v>0.5997743717</v>
      </c>
      <c r="AK348" s="33">
        <v>96.38</v>
      </c>
      <c r="AL348" s="34">
        <f t="shared" si="27"/>
        <v>0.771</v>
      </c>
      <c r="AM348" s="65">
        <f t="shared" si="28"/>
        <v>0.6925801532</v>
      </c>
      <c r="AN348" s="36">
        <f t="shared" si="29"/>
        <v>8455.484942</v>
      </c>
      <c r="AO348" s="35">
        <f t="shared" si="30"/>
        <v>0.723306214</v>
      </c>
      <c r="AP348" s="69">
        <f t="shared" si="31"/>
        <v>0.78</v>
      </c>
      <c r="AQ348" s="33">
        <v>18.94</v>
      </c>
      <c r="AR348" s="34">
        <f t="shared" si="32"/>
        <v>0.59</v>
      </c>
      <c r="AS348" s="65">
        <f t="shared" si="33"/>
        <v>0.2395011842</v>
      </c>
      <c r="AT348" s="42">
        <v>76.36</v>
      </c>
      <c r="AU348" s="34">
        <f t="shared" si="34"/>
        <v>0.624</v>
      </c>
      <c r="AV348" s="65">
        <f t="shared" si="35"/>
        <v>0.3231510022</v>
      </c>
      <c r="AW348" s="36">
        <f t="shared" si="36"/>
        <v>6623.318664</v>
      </c>
      <c r="AX348" s="35">
        <f t="shared" si="37"/>
        <v>0.3941738192</v>
      </c>
      <c r="AY348" s="69">
        <f t="shared" si="38"/>
        <v>0.658</v>
      </c>
      <c r="AZ348" s="33">
        <v>6.7</v>
      </c>
      <c r="BA348" s="34">
        <f t="shared" si="39"/>
        <v>0.692</v>
      </c>
      <c r="BB348" s="65">
        <f t="shared" si="40"/>
        <v>0.4052421699</v>
      </c>
      <c r="BC348" s="33">
        <v>62.58</v>
      </c>
      <c r="BD348" s="34">
        <f t="shared" si="41"/>
        <v>0.966</v>
      </c>
      <c r="BE348" s="65">
        <f t="shared" si="42"/>
        <v>1.626497125</v>
      </c>
      <c r="BF348" s="36">
        <f t="shared" si="43"/>
        <v>4869.574517</v>
      </c>
      <c r="BG348" s="35">
        <f t="shared" si="44"/>
        <v>1.532531504</v>
      </c>
      <c r="BH348" s="69">
        <f t="shared" si="45"/>
        <v>0.952</v>
      </c>
      <c r="BI348" s="33">
        <v>8.75</v>
      </c>
      <c r="BJ348" s="34">
        <f t="shared" si="46"/>
        <v>0.65</v>
      </c>
      <c r="BK348" s="65">
        <f t="shared" si="47"/>
        <v>0.385830743</v>
      </c>
      <c r="BL348" s="33">
        <v>77.93</v>
      </c>
      <c r="BM348" s="34">
        <f t="shared" si="48"/>
        <v>0.924</v>
      </c>
      <c r="BN348" s="65">
        <f t="shared" si="49"/>
        <v>1.447126096</v>
      </c>
      <c r="BO348" s="36">
        <f t="shared" si="50"/>
        <v>6462.789965</v>
      </c>
      <c r="BP348" s="35">
        <f t="shared" si="51"/>
        <v>1.132562952</v>
      </c>
      <c r="BQ348" s="69">
        <f t="shared" si="52"/>
        <v>0.893</v>
      </c>
      <c r="BR348" s="70">
        <f t="shared" si="53"/>
        <v>3.78257449</v>
      </c>
      <c r="BS348" s="71">
        <f t="shared" si="54"/>
        <v>0.91</v>
      </c>
    </row>
    <row r="349">
      <c r="A349" s="28">
        <v>2024.0</v>
      </c>
      <c r="B349" s="29" t="s">
        <v>339</v>
      </c>
      <c r="C349" s="29" t="s">
        <v>8</v>
      </c>
      <c r="D349" s="30">
        <f t="array" ref="D349">INDEX(
  TP!C:C,
  MATCH(
    1,
    (TP!A:A = A349) * (TP!B:B = C349),
    0
  )
)
</f>
        <v>50.91</v>
      </c>
      <c r="E349" s="64">
        <f t="shared" si="70"/>
        <v>1.93047395</v>
      </c>
      <c r="F349" s="32">
        <f t="shared" si="2"/>
        <v>0.675</v>
      </c>
      <c r="G349" s="33">
        <v>4.6</v>
      </c>
      <c r="H349" s="34">
        <f t="shared" si="3"/>
        <v>0.305</v>
      </c>
      <c r="I349" s="65">
        <f t="shared" si="4"/>
        <v>-0.536384017</v>
      </c>
      <c r="J349" s="66">
        <f t="shared" si="55"/>
        <v>4.746460479</v>
      </c>
      <c r="K349" s="34">
        <f t="shared" si="6"/>
        <v>0.371</v>
      </c>
      <c r="L349" s="65">
        <f t="shared" si="7"/>
        <v>-0.3827779571</v>
      </c>
      <c r="M349" s="33">
        <v>65.84</v>
      </c>
      <c r="N349" s="34">
        <f t="shared" si="8"/>
        <v>0.486</v>
      </c>
      <c r="O349" s="65">
        <f t="shared" si="9"/>
        <v>-0.02108390671</v>
      </c>
      <c r="P349" s="36">
        <f t="shared" si="10"/>
        <v>4870.269511</v>
      </c>
      <c r="Q349" s="65">
        <f t="shared" si="11"/>
        <v>-0.2183838725</v>
      </c>
      <c r="R349" s="40">
        <f t="shared" si="12"/>
        <v>0.41</v>
      </c>
      <c r="S349" s="33">
        <v>2.37</v>
      </c>
      <c r="T349" s="66">
        <f t="shared" si="13"/>
        <v>2.445458986</v>
      </c>
      <c r="U349" s="34">
        <f t="shared" si="14"/>
        <v>0.127</v>
      </c>
      <c r="V349" s="65">
        <f t="shared" si="15"/>
        <v>-1.265381883</v>
      </c>
      <c r="W349" s="33">
        <v>63.86</v>
      </c>
      <c r="X349" s="34">
        <f t="shared" si="16"/>
        <v>0.715</v>
      </c>
      <c r="Y349" s="65">
        <f t="shared" si="17"/>
        <v>0.5945708938</v>
      </c>
      <c r="Z349" s="36">
        <f t="shared" si="18"/>
        <v>3819.479422</v>
      </c>
      <c r="AA349" s="35">
        <f t="shared" si="19"/>
        <v>-0.5201532164</v>
      </c>
      <c r="AB349" s="40">
        <f t="shared" si="20"/>
        <v>0.311</v>
      </c>
      <c r="AC349" s="33">
        <v>6.17</v>
      </c>
      <c r="AD349" s="40">
        <f t="shared" si="21"/>
        <v>0.458</v>
      </c>
      <c r="AE349" s="65">
        <f t="shared" si="22"/>
        <v>-0.1911235683</v>
      </c>
      <c r="AF349" s="67">
        <f t="shared" si="23"/>
        <v>-0.9296606572</v>
      </c>
      <c r="AG349" s="68">
        <f t="shared" si="24"/>
        <v>0.316</v>
      </c>
      <c r="AH349" s="33">
        <v>17.24</v>
      </c>
      <c r="AI349" s="34">
        <f t="shared" si="25"/>
        <v>0.438</v>
      </c>
      <c r="AJ349" s="65">
        <f t="shared" si="26"/>
        <v>-0.2362884325</v>
      </c>
      <c r="AK349" s="33">
        <v>93.86</v>
      </c>
      <c r="AL349" s="34">
        <f t="shared" si="27"/>
        <v>0.379</v>
      </c>
      <c r="AM349" s="65">
        <f t="shared" si="28"/>
        <v>-0.05293436412</v>
      </c>
      <c r="AN349" s="36">
        <f t="shared" si="29"/>
        <v>7671.625632</v>
      </c>
      <c r="AO349" s="35">
        <f t="shared" si="30"/>
        <v>-0.1111569817</v>
      </c>
      <c r="AP349" s="69">
        <f t="shared" si="31"/>
        <v>0.427</v>
      </c>
      <c r="AQ349" s="33">
        <v>19.58</v>
      </c>
      <c r="AR349" s="34">
        <f t="shared" si="32"/>
        <v>0.672</v>
      </c>
      <c r="AS349" s="65">
        <f t="shared" si="33"/>
        <v>0.4295894573</v>
      </c>
      <c r="AT349" s="42">
        <v>79.42</v>
      </c>
      <c r="AU349" s="34">
        <f t="shared" si="34"/>
        <v>0.799</v>
      </c>
      <c r="AV349" s="65">
        <f t="shared" si="35"/>
        <v>0.8457403367</v>
      </c>
      <c r="AW349" s="36">
        <f t="shared" si="36"/>
        <v>6961.456337</v>
      </c>
      <c r="AX349" s="35">
        <f t="shared" si="37"/>
        <v>0.871366323</v>
      </c>
      <c r="AY349" s="69">
        <f t="shared" si="38"/>
        <v>0.819</v>
      </c>
      <c r="AZ349" s="33">
        <v>5.92</v>
      </c>
      <c r="BA349" s="34">
        <f t="shared" si="39"/>
        <v>0.517</v>
      </c>
      <c r="BB349" s="65">
        <f t="shared" si="40"/>
        <v>-0.005984996315</v>
      </c>
      <c r="BC349" s="33">
        <v>56.04</v>
      </c>
      <c r="BD349" s="34">
        <f t="shared" si="41"/>
        <v>0.757</v>
      </c>
      <c r="BE349" s="65">
        <f t="shared" si="42"/>
        <v>0.7319930566</v>
      </c>
      <c r="BF349" s="36">
        <f t="shared" si="43"/>
        <v>4132.506286</v>
      </c>
      <c r="BG349" s="35">
        <f t="shared" si="44"/>
        <v>0.5858361736</v>
      </c>
      <c r="BH349" s="69">
        <f t="shared" si="45"/>
        <v>0.703</v>
      </c>
      <c r="BI349" s="33">
        <v>9.81</v>
      </c>
      <c r="BJ349" s="34">
        <f t="shared" si="46"/>
        <v>0.836</v>
      </c>
      <c r="BK349" s="65">
        <f t="shared" si="47"/>
        <v>0.9779519038</v>
      </c>
      <c r="BL349" s="33">
        <v>78.43</v>
      </c>
      <c r="BM349" s="34">
        <f t="shared" si="48"/>
        <v>0.941</v>
      </c>
      <c r="BN349" s="65">
        <f t="shared" si="49"/>
        <v>1.523056925</v>
      </c>
      <c r="BO349" s="36">
        <f t="shared" si="50"/>
        <v>6799.024152</v>
      </c>
      <c r="BP349" s="35">
        <f t="shared" si="51"/>
        <v>1.514089092</v>
      </c>
      <c r="BQ349" s="69">
        <f t="shared" si="52"/>
        <v>0.938</v>
      </c>
      <c r="BR349" s="70">
        <f t="shared" si="53"/>
        <v>2.860134607</v>
      </c>
      <c r="BS349" s="71">
        <f t="shared" si="54"/>
        <v>0.825</v>
      </c>
      <c r="BT349" s="45"/>
    </row>
    <row r="350">
      <c r="A350" s="28">
        <v>2024.0</v>
      </c>
      <c r="B350" s="29" t="s">
        <v>344</v>
      </c>
      <c r="C350" s="29" t="s">
        <v>8</v>
      </c>
      <c r="D350" s="30">
        <f t="array" ref="D350">INDEX(
  TP!C:C,
  MATCH(
    1,
    (TP!A:A = A350) * (TP!B:B = C350),
    0
  )
)
</f>
        <v>50.91</v>
      </c>
      <c r="E350" s="64">
        <f t="shared" si="70"/>
        <v>1.66152876</v>
      </c>
      <c r="F350" s="32">
        <f t="shared" si="2"/>
        <v>0.653</v>
      </c>
      <c r="G350" s="33">
        <v>4.15</v>
      </c>
      <c r="H350" s="34">
        <f t="shared" si="3"/>
        <v>0.189</v>
      </c>
      <c r="I350" s="65">
        <f t="shared" si="4"/>
        <v>-0.8616102162</v>
      </c>
      <c r="J350" s="66">
        <f t="shared" si="55"/>
        <v>4.282132824</v>
      </c>
      <c r="K350" s="34">
        <f t="shared" si="6"/>
        <v>0.246</v>
      </c>
      <c r="L350" s="65">
        <f t="shared" si="7"/>
        <v>-0.7050923882</v>
      </c>
      <c r="M350" s="33">
        <v>68.79</v>
      </c>
      <c r="N350" s="34">
        <f t="shared" si="8"/>
        <v>0.706</v>
      </c>
      <c r="O350" s="65">
        <f t="shared" si="9"/>
        <v>0.4945658202</v>
      </c>
      <c r="P350" s="36">
        <f t="shared" si="10"/>
        <v>4843.300206</v>
      </c>
      <c r="Q350" s="65">
        <f t="shared" si="11"/>
        <v>-0.2522910167</v>
      </c>
      <c r="R350" s="40">
        <f t="shared" si="12"/>
        <v>0.381</v>
      </c>
      <c r="S350" s="33">
        <v>3.28</v>
      </c>
      <c r="T350" s="66">
        <f t="shared" si="13"/>
        <v>3.384432689</v>
      </c>
      <c r="U350" s="34">
        <f t="shared" si="14"/>
        <v>0.401</v>
      </c>
      <c r="V350" s="65">
        <f t="shared" si="15"/>
        <v>-0.4607411782</v>
      </c>
      <c r="W350" s="33">
        <v>59.68</v>
      </c>
      <c r="X350" s="34">
        <f t="shared" si="16"/>
        <v>0.503</v>
      </c>
      <c r="Y350" s="65">
        <f t="shared" si="17"/>
        <v>0.114795071</v>
      </c>
      <c r="Z350" s="36">
        <f t="shared" si="18"/>
        <v>4264.876444</v>
      </c>
      <c r="AA350" s="35">
        <f t="shared" si="19"/>
        <v>-0.1126598259</v>
      </c>
      <c r="AB350" s="40">
        <f t="shared" si="20"/>
        <v>0.438</v>
      </c>
      <c r="AC350" s="33">
        <v>5.45</v>
      </c>
      <c r="AD350" s="40">
        <f t="shared" si="21"/>
        <v>0.226</v>
      </c>
      <c r="AE350" s="65">
        <f t="shared" si="22"/>
        <v>-0.7676747788</v>
      </c>
      <c r="AF350" s="67">
        <f t="shared" si="23"/>
        <v>-1.132625621</v>
      </c>
      <c r="AG350" s="68">
        <f t="shared" si="24"/>
        <v>0.28</v>
      </c>
      <c r="AH350" s="33">
        <v>18.87</v>
      </c>
      <c r="AI350" s="34">
        <f t="shared" si="25"/>
        <v>0.588</v>
      </c>
      <c r="AJ350" s="65">
        <f t="shared" si="26"/>
        <v>0.07844190718</v>
      </c>
      <c r="AK350" s="33">
        <v>92.29</v>
      </c>
      <c r="AL350" s="34">
        <f t="shared" si="27"/>
        <v>0.198</v>
      </c>
      <c r="AM350" s="65">
        <f t="shared" si="28"/>
        <v>-0.517401742</v>
      </c>
      <c r="AN350" s="36">
        <f t="shared" si="29"/>
        <v>7765.666748</v>
      </c>
      <c r="AO350" s="35">
        <f t="shared" si="30"/>
        <v>-0.01104482061</v>
      </c>
      <c r="AP350" s="69">
        <f t="shared" si="31"/>
        <v>0.48</v>
      </c>
      <c r="AQ350" s="33">
        <v>19.48</v>
      </c>
      <c r="AR350" s="34">
        <f t="shared" si="32"/>
        <v>0.658</v>
      </c>
      <c r="AS350" s="65">
        <f t="shared" si="33"/>
        <v>0.3998881646</v>
      </c>
      <c r="AT350" s="42">
        <v>75.82</v>
      </c>
      <c r="AU350" s="34">
        <f t="shared" si="34"/>
        <v>0.562</v>
      </c>
      <c r="AV350" s="65">
        <f t="shared" si="35"/>
        <v>0.2309293549</v>
      </c>
      <c r="AW350" s="36">
        <f t="shared" si="36"/>
        <v>6635.199235</v>
      </c>
      <c r="AX350" s="35">
        <f t="shared" si="37"/>
        <v>0.4109401244</v>
      </c>
      <c r="AY350" s="69">
        <f t="shared" si="38"/>
        <v>0.664</v>
      </c>
      <c r="AZ350" s="33">
        <v>6.06</v>
      </c>
      <c r="BA350" s="34">
        <f t="shared" si="39"/>
        <v>0.548</v>
      </c>
      <c r="BB350" s="65">
        <f t="shared" si="40"/>
        <v>0.06782500787</v>
      </c>
      <c r="BC350" s="33">
        <v>53.71</v>
      </c>
      <c r="BD350" s="34">
        <f t="shared" si="41"/>
        <v>0.621</v>
      </c>
      <c r="BE350" s="65">
        <f t="shared" si="42"/>
        <v>0.4133088854</v>
      </c>
      <c r="BF350" s="36">
        <f t="shared" si="43"/>
        <v>4001.696889</v>
      </c>
      <c r="BG350" s="35">
        <f t="shared" si="44"/>
        <v>0.4178237145</v>
      </c>
      <c r="BH350" s="69">
        <f t="shared" si="45"/>
        <v>0.655</v>
      </c>
      <c r="BI350" s="33">
        <v>10.27</v>
      </c>
      <c r="BJ350" s="34">
        <f t="shared" si="46"/>
        <v>0.893</v>
      </c>
      <c r="BK350" s="65">
        <f t="shared" si="47"/>
        <v>1.234910143</v>
      </c>
      <c r="BL350" s="33">
        <v>81.7</v>
      </c>
      <c r="BM350" s="34">
        <f t="shared" si="48"/>
        <v>0.994</v>
      </c>
      <c r="BN350" s="65">
        <f t="shared" si="49"/>
        <v>2.019644545</v>
      </c>
      <c r="BO350" s="36">
        <f t="shared" si="50"/>
        <v>7206.484103</v>
      </c>
      <c r="BP350" s="35">
        <f t="shared" si="51"/>
        <v>1.976435363</v>
      </c>
      <c r="BQ350" s="69">
        <f t="shared" si="52"/>
        <v>0.975</v>
      </c>
      <c r="BR350" s="70">
        <f t="shared" si="53"/>
        <v>2.794154381</v>
      </c>
      <c r="BS350" s="71">
        <f t="shared" si="54"/>
        <v>0.816</v>
      </c>
    </row>
    <row r="351">
      <c r="A351" s="28">
        <v>2024.0</v>
      </c>
      <c r="B351" s="29" t="s">
        <v>345</v>
      </c>
      <c r="C351" s="29" t="s">
        <v>8</v>
      </c>
      <c r="D351" s="30">
        <f t="array" ref="D351">INDEX(
  TP!C:C,
  MATCH(
    1,
    (TP!A:A = A351) * (TP!B:B = C351),
    0
  )
)
</f>
        <v>50.91</v>
      </c>
      <c r="E351" s="64">
        <f t="shared" si="70"/>
        <v>-7.300393553</v>
      </c>
      <c r="F351" s="32">
        <f t="shared" si="2"/>
        <v>0.025</v>
      </c>
      <c r="G351" s="33">
        <v>4.38</v>
      </c>
      <c r="H351" s="34">
        <f t="shared" si="3"/>
        <v>0.251</v>
      </c>
      <c r="I351" s="65">
        <f t="shared" si="4"/>
        <v>-0.6953834921</v>
      </c>
      <c r="J351" s="66">
        <f t="shared" si="55"/>
        <v>4.519455847</v>
      </c>
      <c r="K351" s="34">
        <f t="shared" si="6"/>
        <v>0.306</v>
      </c>
      <c r="L351" s="65">
        <f t="shared" si="7"/>
        <v>-0.5403539012</v>
      </c>
      <c r="M351" s="33">
        <v>55.93</v>
      </c>
      <c r="N351" s="34">
        <f t="shared" si="8"/>
        <v>0.048</v>
      </c>
      <c r="O351" s="65">
        <f t="shared" si="9"/>
        <v>-1.753317396</v>
      </c>
      <c r="P351" s="36">
        <f t="shared" si="10"/>
        <v>4041.851381</v>
      </c>
      <c r="Q351" s="65">
        <f t="shared" si="11"/>
        <v>-1.259912125</v>
      </c>
      <c r="R351" s="40">
        <f t="shared" si="12"/>
        <v>0.09</v>
      </c>
      <c r="S351" s="33">
        <v>1.56</v>
      </c>
      <c r="T351" s="66">
        <f t="shared" si="13"/>
        <v>1.609669206</v>
      </c>
      <c r="U351" s="34">
        <f t="shared" si="14"/>
        <v>0.008</v>
      </c>
      <c r="V351" s="65">
        <f t="shared" si="15"/>
        <v>-1.981600533</v>
      </c>
      <c r="W351" s="33">
        <v>40.48</v>
      </c>
      <c r="X351" s="34">
        <f t="shared" si="16"/>
        <v>0.023</v>
      </c>
      <c r="Y351" s="65">
        <f t="shared" si="17"/>
        <v>-2.088959904</v>
      </c>
      <c r="Z351" s="36">
        <f t="shared" si="18"/>
        <v>1877.352414</v>
      </c>
      <c r="AA351" s="35">
        <f t="shared" si="19"/>
        <v>-2.297003711</v>
      </c>
      <c r="AB351" s="40">
        <f t="shared" si="20"/>
        <v>0.008</v>
      </c>
      <c r="AC351" s="33">
        <v>4.59</v>
      </c>
      <c r="AD351" s="40">
        <f t="shared" si="21"/>
        <v>0.065</v>
      </c>
      <c r="AE351" s="65">
        <f t="shared" si="22"/>
        <v>-1.456333169</v>
      </c>
      <c r="AF351" s="67">
        <f t="shared" si="23"/>
        <v>-5.013249005</v>
      </c>
      <c r="AG351" s="68">
        <f t="shared" si="24"/>
        <v>0.006</v>
      </c>
      <c r="AH351" s="33">
        <v>13.86</v>
      </c>
      <c r="AI351" s="34">
        <f t="shared" si="25"/>
        <v>0.144</v>
      </c>
      <c r="AJ351" s="65">
        <f t="shared" si="26"/>
        <v>-0.8889194437</v>
      </c>
      <c r="AK351" s="33">
        <v>84.99</v>
      </c>
      <c r="AL351" s="34">
        <f t="shared" si="27"/>
        <v>0.023</v>
      </c>
      <c r="AM351" s="65">
        <f t="shared" si="28"/>
        <v>-2.677027129</v>
      </c>
      <c r="AN351" s="36">
        <f t="shared" si="29"/>
        <v>6456.328556</v>
      </c>
      <c r="AO351" s="35">
        <f t="shared" si="30"/>
        <v>-1.404910426</v>
      </c>
      <c r="AP351" s="69">
        <f t="shared" si="31"/>
        <v>0.059</v>
      </c>
      <c r="AQ351" s="33">
        <v>12.56</v>
      </c>
      <c r="AR351" s="34">
        <f t="shared" si="32"/>
        <v>0.037</v>
      </c>
      <c r="AS351" s="65">
        <f t="shared" si="33"/>
        <v>-1.655441288</v>
      </c>
      <c r="AT351" s="42">
        <v>77.81</v>
      </c>
      <c r="AU351" s="34">
        <f t="shared" si="34"/>
        <v>0.72</v>
      </c>
      <c r="AV351" s="65">
        <f t="shared" si="35"/>
        <v>0.5707832032</v>
      </c>
      <c r="AW351" s="36">
        <f t="shared" si="36"/>
        <v>5879.490162</v>
      </c>
      <c r="AX351" s="35">
        <f t="shared" si="37"/>
        <v>-0.6555447236</v>
      </c>
      <c r="AY351" s="69">
        <f t="shared" si="38"/>
        <v>0.237</v>
      </c>
      <c r="AZ351" s="33">
        <v>2.75</v>
      </c>
      <c r="BA351" s="34">
        <f t="shared" si="39"/>
        <v>0.023</v>
      </c>
      <c r="BB351" s="65">
        <f t="shared" si="40"/>
        <v>-1.677254377</v>
      </c>
      <c r="BC351" s="33">
        <v>56.76</v>
      </c>
      <c r="BD351" s="34">
        <f t="shared" si="41"/>
        <v>0.794</v>
      </c>
      <c r="BE351" s="65">
        <f t="shared" si="42"/>
        <v>0.8304705687</v>
      </c>
      <c r="BF351" s="36">
        <f t="shared" si="43"/>
        <v>2859.954982</v>
      </c>
      <c r="BG351" s="35">
        <f t="shared" si="44"/>
        <v>-1.048637173</v>
      </c>
      <c r="BH351" s="69">
        <f t="shared" si="45"/>
        <v>0.155</v>
      </c>
      <c r="BI351" s="33">
        <v>7.39</v>
      </c>
      <c r="BJ351" s="34">
        <f t="shared" si="46"/>
        <v>0.373</v>
      </c>
      <c r="BK351" s="65">
        <f t="shared" si="47"/>
        <v>-0.3738718783</v>
      </c>
      <c r="BL351" s="33">
        <v>79.9</v>
      </c>
      <c r="BM351" s="34">
        <f t="shared" si="48"/>
        <v>0.975</v>
      </c>
      <c r="BN351" s="65">
        <f t="shared" si="49"/>
        <v>1.746293561</v>
      </c>
      <c r="BO351" s="36">
        <f t="shared" si="50"/>
        <v>6189.048717</v>
      </c>
      <c r="BP351" s="35">
        <f t="shared" si="51"/>
        <v>0.8219477745</v>
      </c>
      <c r="BQ351" s="69">
        <f t="shared" si="52"/>
        <v>0.791</v>
      </c>
      <c r="BR351" s="70">
        <f t="shared" si="53"/>
        <v>-2.287144548</v>
      </c>
      <c r="BS351" s="71">
        <f t="shared" si="54"/>
        <v>0.201</v>
      </c>
      <c r="BT351" s="45"/>
    </row>
    <row r="352">
      <c r="A352" s="28">
        <v>2025.0</v>
      </c>
      <c r="B352" s="29" t="s">
        <v>340</v>
      </c>
      <c r="C352" s="29" t="s">
        <v>8</v>
      </c>
      <c r="D352" s="30">
        <f t="array" ref="D352">INDEX(
  TP!C:C,
  MATCH(
    1,
    (TP!A:A = A352) * (TP!B:B = C352),
    0
  )
)
</f>
        <v>49.62</v>
      </c>
      <c r="E352" s="64">
        <f t="shared" si="70"/>
        <v>-0.0700970715</v>
      </c>
      <c r="F352" s="32">
        <f t="shared" si="2"/>
        <v>0.472</v>
      </c>
      <c r="G352" s="33">
        <v>3.25</v>
      </c>
      <c r="H352" s="34">
        <f t="shared" si="3"/>
        <v>0.054</v>
      </c>
      <c r="I352" s="65">
        <f t="shared" si="4"/>
        <v>-1.512062615</v>
      </c>
      <c r="J352" s="66">
        <f t="shared" si="55"/>
        <v>3.206777549</v>
      </c>
      <c r="K352" s="34">
        <f t="shared" si="6"/>
        <v>0.045</v>
      </c>
      <c r="L352" s="65">
        <f t="shared" si="7"/>
        <v>-1.451553469</v>
      </c>
      <c r="M352" s="33">
        <v>67.86</v>
      </c>
      <c r="N352" s="34">
        <f t="shared" si="8"/>
        <v>0.653</v>
      </c>
      <c r="O352" s="65">
        <f t="shared" si="9"/>
        <v>0.3320050588</v>
      </c>
      <c r="P352" s="36">
        <f t="shared" si="10"/>
        <v>4124.351457</v>
      </c>
      <c r="Q352" s="65">
        <f t="shared" si="11"/>
        <v>-1.156188949</v>
      </c>
      <c r="R352" s="40">
        <f t="shared" si="12"/>
        <v>0.099</v>
      </c>
      <c r="S352" s="33">
        <v>4.8</v>
      </c>
      <c r="T352" s="66">
        <f t="shared" si="13"/>
        <v>4.736163764</v>
      </c>
      <c r="U352" s="34">
        <f t="shared" si="14"/>
        <v>0.816</v>
      </c>
      <c r="V352" s="65">
        <f t="shared" si="15"/>
        <v>0.8832740653</v>
      </c>
      <c r="W352" s="33">
        <v>50.0</v>
      </c>
      <c r="X352" s="34">
        <f t="shared" si="16"/>
        <v>0.133</v>
      </c>
      <c r="Y352" s="65">
        <f t="shared" si="17"/>
        <v>-0.9962647291</v>
      </c>
      <c r="Z352" s="36">
        <f t="shared" si="18"/>
        <v>4222.759697</v>
      </c>
      <c r="AA352" s="35">
        <f t="shared" si="19"/>
        <v>-0.1511924046</v>
      </c>
      <c r="AB352" s="40">
        <f t="shared" si="20"/>
        <v>0.432</v>
      </c>
      <c r="AC352" s="33">
        <v>6.68</v>
      </c>
      <c r="AD352" s="40">
        <f t="shared" si="21"/>
        <v>0.616</v>
      </c>
      <c r="AE352" s="65">
        <f t="shared" si="22"/>
        <v>0.2172668724</v>
      </c>
      <c r="AF352" s="67">
        <f t="shared" si="23"/>
        <v>-1.090114481</v>
      </c>
      <c r="AG352" s="68">
        <f t="shared" si="24"/>
        <v>0.282</v>
      </c>
      <c r="AH352" s="33">
        <v>23.49</v>
      </c>
      <c r="AI352" s="34">
        <f t="shared" si="25"/>
        <v>0.833</v>
      </c>
      <c r="AJ352" s="65">
        <f t="shared" si="26"/>
        <v>0.9704996799</v>
      </c>
      <c r="AK352" s="33">
        <v>95.72</v>
      </c>
      <c r="AL352" s="34">
        <f t="shared" si="27"/>
        <v>0.641</v>
      </c>
      <c r="AM352" s="65">
        <f t="shared" si="28"/>
        <v>0.497326351</v>
      </c>
      <c r="AN352" s="36">
        <f t="shared" si="29"/>
        <v>8617.566459</v>
      </c>
      <c r="AO352" s="35">
        <f t="shared" si="30"/>
        <v>0.8958512848</v>
      </c>
      <c r="AP352" s="69">
        <f t="shared" si="31"/>
        <v>0.845</v>
      </c>
      <c r="AQ352" s="33">
        <v>19.46</v>
      </c>
      <c r="AR352" s="34">
        <f t="shared" si="32"/>
        <v>0.655</v>
      </c>
      <c r="AS352" s="65">
        <f t="shared" si="33"/>
        <v>0.3939479061</v>
      </c>
      <c r="AT352" s="42">
        <v>72.76</v>
      </c>
      <c r="AU352" s="34">
        <f t="shared" si="34"/>
        <v>0.356</v>
      </c>
      <c r="AV352" s="65">
        <f t="shared" si="35"/>
        <v>-0.2916599796</v>
      </c>
      <c r="AW352" s="36">
        <f t="shared" si="36"/>
        <v>6365.350545</v>
      </c>
      <c r="AX352" s="35">
        <f t="shared" si="37"/>
        <v>0.03011958167</v>
      </c>
      <c r="AY352" s="69">
        <f t="shared" si="38"/>
        <v>0.5</v>
      </c>
      <c r="AZ352" s="33">
        <v>8.09</v>
      </c>
      <c r="BA352" s="34">
        <f t="shared" si="39"/>
        <v>0.876</v>
      </c>
      <c r="BB352" s="65">
        <f t="shared" si="40"/>
        <v>1.138070069</v>
      </c>
      <c r="BC352" s="33">
        <v>48.8</v>
      </c>
      <c r="BD352" s="34">
        <f t="shared" si="41"/>
        <v>0.393</v>
      </c>
      <c r="BE352" s="65">
        <f t="shared" si="42"/>
        <v>-0.2582530374</v>
      </c>
      <c r="BF352" s="36">
        <f t="shared" si="43"/>
        <v>4106.03025</v>
      </c>
      <c r="BG352" s="35">
        <f t="shared" si="44"/>
        <v>0.5518301772</v>
      </c>
      <c r="BH352" s="69">
        <f t="shared" si="45"/>
        <v>0.689</v>
      </c>
      <c r="BI352" s="33">
        <v>9.17</v>
      </c>
      <c r="BJ352" s="34">
        <f t="shared" si="46"/>
        <v>0.715</v>
      </c>
      <c r="BK352" s="65">
        <f t="shared" si="47"/>
        <v>0.6204447879</v>
      </c>
      <c r="BL352" s="33">
        <v>59.92</v>
      </c>
      <c r="BM352" s="34">
        <f t="shared" si="48"/>
        <v>0.099</v>
      </c>
      <c r="BN352" s="65">
        <f t="shared" si="49"/>
        <v>-1.287902356</v>
      </c>
      <c r="BO352" s="36">
        <f t="shared" si="50"/>
        <v>5061.237528</v>
      </c>
      <c r="BP352" s="35">
        <f t="shared" si="51"/>
        <v>-0.4577836344</v>
      </c>
      <c r="BQ352" s="69">
        <f t="shared" si="52"/>
        <v>0.302</v>
      </c>
      <c r="BR352" s="70">
        <f t="shared" si="53"/>
        <v>1.020017409</v>
      </c>
      <c r="BS352" s="71">
        <f t="shared" si="54"/>
        <v>0.624</v>
      </c>
    </row>
    <row r="353">
      <c r="A353" s="28">
        <v>2025.0</v>
      </c>
      <c r="B353" s="29" t="s">
        <v>341</v>
      </c>
      <c r="C353" s="29" t="s">
        <v>8</v>
      </c>
      <c r="D353" s="30">
        <f t="array" ref="D353">INDEX(
  TP!C:C,
  MATCH(
    1,
    (TP!A:A = A353) * (TP!B:B = C353),
    0
  )
)
</f>
        <v>49.62</v>
      </c>
      <c r="E353" s="64">
        <f t="shared" si="70"/>
        <v>-1.423929805</v>
      </c>
      <c r="F353" s="32">
        <f t="shared" si="2"/>
        <v>0.364</v>
      </c>
      <c r="G353" s="33">
        <v>5.34</v>
      </c>
      <c r="H353" s="34">
        <f t="shared" si="3"/>
        <v>0.545</v>
      </c>
      <c r="I353" s="65">
        <f t="shared" si="4"/>
        <v>-0.001567600459</v>
      </c>
      <c r="J353" s="66">
        <f t="shared" si="55"/>
        <v>5.268982187</v>
      </c>
      <c r="K353" s="34">
        <f t="shared" si="6"/>
        <v>0.538</v>
      </c>
      <c r="L353" s="65">
        <f t="shared" si="7"/>
        <v>-0.02006795013</v>
      </c>
      <c r="M353" s="33">
        <v>60.42</v>
      </c>
      <c r="N353" s="34">
        <f t="shared" si="8"/>
        <v>0.158</v>
      </c>
      <c r="O353" s="65">
        <f t="shared" si="9"/>
        <v>-0.9684810321</v>
      </c>
      <c r="P353" s="36">
        <f t="shared" si="10"/>
        <v>4691.791817</v>
      </c>
      <c r="Q353" s="65">
        <f t="shared" si="11"/>
        <v>-0.4427748588</v>
      </c>
      <c r="R353" s="40">
        <f t="shared" si="12"/>
        <v>0.316</v>
      </c>
      <c r="S353" s="33">
        <v>1.97</v>
      </c>
      <c r="T353" s="66">
        <f t="shared" si="13"/>
        <v>1.943800545</v>
      </c>
      <c r="U353" s="34">
        <f t="shared" si="14"/>
        <v>0.034</v>
      </c>
      <c r="V353" s="65">
        <f t="shared" si="15"/>
        <v>-1.619070105</v>
      </c>
      <c r="W353" s="33">
        <v>41.51</v>
      </c>
      <c r="X353" s="34">
        <f t="shared" si="16"/>
        <v>0.028</v>
      </c>
      <c r="Y353" s="65">
        <f t="shared" si="17"/>
        <v>-1.970737632</v>
      </c>
      <c r="Z353" s="36">
        <f t="shared" si="18"/>
        <v>2166.915229</v>
      </c>
      <c r="AA353" s="35">
        <f t="shared" si="19"/>
        <v>-2.032082916</v>
      </c>
      <c r="AB353" s="40">
        <f t="shared" si="20"/>
        <v>0.014</v>
      </c>
      <c r="AC353" s="33">
        <v>5.58</v>
      </c>
      <c r="AD353" s="40">
        <f t="shared" si="21"/>
        <v>0.263</v>
      </c>
      <c r="AE353" s="65">
        <f t="shared" si="22"/>
        <v>-0.6635752547</v>
      </c>
      <c r="AF353" s="67">
        <f t="shared" si="23"/>
        <v>-3.13843303</v>
      </c>
      <c r="AG353" s="68">
        <f t="shared" si="24"/>
        <v>0.048</v>
      </c>
      <c r="AH353" s="33">
        <v>20.97</v>
      </c>
      <c r="AI353" s="34">
        <f t="shared" si="25"/>
        <v>0.732</v>
      </c>
      <c r="AJ353" s="65">
        <f t="shared" si="26"/>
        <v>0.4839227129</v>
      </c>
      <c r="AK353" s="33">
        <v>89.91</v>
      </c>
      <c r="AL353" s="34">
        <f t="shared" si="27"/>
        <v>0.102</v>
      </c>
      <c r="AM353" s="65">
        <f t="shared" si="28"/>
        <v>-1.221498786</v>
      </c>
      <c r="AN353" s="36">
        <f t="shared" si="29"/>
        <v>7819.675403</v>
      </c>
      <c r="AO353" s="35">
        <f t="shared" si="30"/>
        <v>0.04645049045</v>
      </c>
      <c r="AP353" s="69">
        <f t="shared" si="31"/>
        <v>0.514</v>
      </c>
      <c r="AQ353" s="33">
        <v>16.03</v>
      </c>
      <c r="AR353" s="34">
        <f t="shared" si="32"/>
        <v>0.266</v>
      </c>
      <c r="AS353" s="65">
        <f t="shared" si="33"/>
        <v>-0.6248064325</v>
      </c>
      <c r="AT353" s="42">
        <v>72.69</v>
      </c>
      <c r="AU353" s="34">
        <f t="shared" si="34"/>
        <v>0.35</v>
      </c>
      <c r="AV353" s="65">
        <f t="shared" si="35"/>
        <v>-0.3036146376</v>
      </c>
      <c r="AW353" s="36">
        <f t="shared" si="36"/>
        <v>5972.644275</v>
      </c>
      <c r="AX353" s="35">
        <f t="shared" si="37"/>
        <v>-0.5240821628</v>
      </c>
      <c r="AY353" s="69">
        <f t="shared" si="38"/>
        <v>0.28</v>
      </c>
      <c r="AZ353" s="33">
        <v>7.91</v>
      </c>
      <c r="BA353" s="34">
        <f t="shared" si="39"/>
        <v>0.853</v>
      </c>
      <c r="BB353" s="65">
        <f t="shared" si="40"/>
        <v>1.043171492</v>
      </c>
      <c r="BC353" s="33">
        <v>60.56</v>
      </c>
      <c r="BD353" s="34">
        <f t="shared" si="41"/>
        <v>0.929</v>
      </c>
      <c r="BE353" s="65">
        <f t="shared" si="42"/>
        <v>1.350212994</v>
      </c>
      <c r="BF353" s="36">
        <f t="shared" si="43"/>
        <v>5049.342398</v>
      </c>
      <c r="BG353" s="35">
        <f t="shared" si="44"/>
        <v>1.763426564</v>
      </c>
      <c r="BH353" s="69">
        <f t="shared" si="45"/>
        <v>0.977</v>
      </c>
      <c r="BI353" s="33">
        <v>9.35</v>
      </c>
      <c r="BJ353" s="34">
        <f t="shared" si="46"/>
        <v>0.754</v>
      </c>
      <c r="BK353" s="65">
        <f t="shared" si="47"/>
        <v>0.7209936642</v>
      </c>
      <c r="BL353" s="33">
        <v>68.65</v>
      </c>
      <c r="BM353" s="34">
        <f t="shared" si="48"/>
        <v>0.486</v>
      </c>
      <c r="BN353" s="65">
        <f t="shared" si="49"/>
        <v>0.03784991397</v>
      </c>
      <c r="BO353" s="36">
        <f t="shared" si="50"/>
        <v>5842.491745</v>
      </c>
      <c r="BP353" s="35">
        <f t="shared" si="51"/>
        <v>0.4287083327</v>
      </c>
      <c r="BQ353" s="69">
        <f t="shared" si="52"/>
        <v>0.644</v>
      </c>
      <c r="BR353" s="70">
        <f t="shared" si="53"/>
        <v>1.714503224</v>
      </c>
      <c r="BS353" s="71">
        <f t="shared" si="54"/>
        <v>0.706</v>
      </c>
    </row>
    <row r="354">
      <c r="A354" s="28">
        <v>2025.0</v>
      </c>
      <c r="B354" s="29" t="s">
        <v>339</v>
      </c>
      <c r="C354" s="29" t="s">
        <v>8</v>
      </c>
      <c r="D354" s="30">
        <f t="array" ref="D354">INDEX(
  TP!C:C,
  MATCH(
    1,
    (TP!A:A = A354) * (TP!B:B = C354),
    0
  )
)
</f>
        <v>49.62</v>
      </c>
      <c r="E354" s="64">
        <f t="shared" si="70"/>
        <v>-1.700168406</v>
      </c>
      <c r="F354" s="32">
        <f t="shared" si="2"/>
        <v>0.336</v>
      </c>
      <c r="G354" s="33">
        <v>4.35</v>
      </c>
      <c r="H354" s="34">
        <f t="shared" si="3"/>
        <v>0.246</v>
      </c>
      <c r="I354" s="65">
        <f t="shared" si="4"/>
        <v>-0.7170652387</v>
      </c>
      <c r="J354" s="66">
        <f t="shared" si="55"/>
        <v>4.292148411</v>
      </c>
      <c r="K354" s="34">
        <f t="shared" si="6"/>
        <v>0.252</v>
      </c>
      <c r="L354" s="65">
        <f t="shared" si="7"/>
        <v>-0.6981400382</v>
      </c>
      <c r="M354" s="33">
        <v>62.41</v>
      </c>
      <c r="N354" s="34">
        <f t="shared" si="8"/>
        <v>0.257</v>
      </c>
      <c r="O354" s="65">
        <f t="shared" si="9"/>
        <v>-0.6206359621</v>
      </c>
      <c r="P354" s="36">
        <f t="shared" si="10"/>
        <v>4399.10464</v>
      </c>
      <c r="Q354" s="65">
        <f t="shared" si="11"/>
        <v>-0.8107556559</v>
      </c>
      <c r="R354" s="40">
        <f t="shared" si="12"/>
        <v>0.195</v>
      </c>
      <c r="S354" s="33">
        <v>2.32</v>
      </c>
      <c r="T354" s="66">
        <f t="shared" si="13"/>
        <v>2.289145819</v>
      </c>
      <c r="U354" s="34">
        <f t="shared" si="14"/>
        <v>0.09</v>
      </c>
      <c r="V354" s="65">
        <f t="shared" si="15"/>
        <v>-1.309592911</v>
      </c>
      <c r="W354" s="33">
        <v>63.38</v>
      </c>
      <c r="X354" s="34">
        <f t="shared" si="16"/>
        <v>0.689</v>
      </c>
      <c r="Y354" s="65">
        <f t="shared" si="17"/>
        <v>0.5394770194</v>
      </c>
      <c r="Z354" s="36">
        <f t="shared" si="18"/>
        <v>3648.495331</v>
      </c>
      <c r="AA354" s="35">
        <f t="shared" si="19"/>
        <v>-0.6765864283</v>
      </c>
      <c r="AB354" s="40">
        <f t="shared" si="20"/>
        <v>0.263</v>
      </c>
      <c r="AC354" s="33">
        <v>5.78</v>
      </c>
      <c r="AD354" s="40">
        <f t="shared" si="21"/>
        <v>0.316</v>
      </c>
      <c r="AE354" s="65">
        <f t="shared" si="22"/>
        <v>-0.5034221407</v>
      </c>
      <c r="AF354" s="67">
        <f t="shared" si="23"/>
        <v>-1.990764225</v>
      </c>
      <c r="AG354" s="68">
        <f t="shared" si="24"/>
        <v>0.164</v>
      </c>
      <c r="AH354" s="33">
        <v>15.92</v>
      </c>
      <c r="AI354" s="34">
        <f t="shared" si="25"/>
        <v>0.325</v>
      </c>
      <c r="AJ354" s="65">
        <f t="shared" si="26"/>
        <v>-0.4911620819</v>
      </c>
      <c r="AK354" s="33">
        <v>93.43</v>
      </c>
      <c r="AL354" s="34">
        <f t="shared" si="27"/>
        <v>0.302</v>
      </c>
      <c r="AM354" s="65">
        <f t="shared" si="28"/>
        <v>-0.1801451746</v>
      </c>
      <c r="AN354" s="36">
        <f t="shared" si="29"/>
        <v>7438.913276</v>
      </c>
      <c r="AO354" s="35">
        <f t="shared" si="30"/>
        <v>-0.3588926328</v>
      </c>
      <c r="AP354" s="69">
        <f t="shared" si="31"/>
        <v>0.308</v>
      </c>
      <c r="AQ354" s="33">
        <v>20.13</v>
      </c>
      <c r="AR354" s="34">
        <f t="shared" si="32"/>
        <v>0.743</v>
      </c>
      <c r="AS354" s="65">
        <f t="shared" si="33"/>
        <v>0.592946567</v>
      </c>
      <c r="AT354" s="42">
        <v>76.62</v>
      </c>
      <c r="AU354" s="34">
        <f t="shared" si="34"/>
        <v>0.638</v>
      </c>
      <c r="AV354" s="65">
        <f t="shared" si="35"/>
        <v>0.3675540176</v>
      </c>
      <c r="AW354" s="36">
        <f t="shared" si="36"/>
        <v>6774.594257</v>
      </c>
      <c r="AX354" s="35">
        <f t="shared" si="37"/>
        <v>0.6076595817</v>
      </c>
      <c r="AY354" s="69">
        <f t="shared" si="38"/>
        <v>0.734</v>
      </c>
      <c r="AZ354" s="33">
        <v>5.13</v>
      </c>
      <c r="BA354" s="34">
        <f t="shared" si="39"/>
        <v>0.379</v>
      </c>
      <c r="BB354" s="65">
        <f t="shared" si="40"/>
        <v>-0.4224843056</v>
      </c>
      <c r="BC354" s="33">
        <v>50.96</v>
      </c>
      <c r="BD354" s="34">
        <f t="shared" si="41"/>
        <v>0.514</v>
      </c>
      <c r="BE354" s="65">
        <f t="shared" si="42"/>
        <v>0.0371794989</v>
      </c>
      <c r="BF354" s="36">
        <f t="shared" si="43"/>
        <v>3522.406262</v>
      </c>
      <c r="BG354" s="35">
        <f t="shared" si="44"/>
        <v>-0.1977803494</v>
      </c>
      <c r="BH354" s="69">
        <f t="shared" si="45"/>
        <v>0.41</v>
      </c>
      <c r="BI354" s="33">
        <v>7.88</v>
      </c>
      <c r="BJ354" s="34">
        <f t="shared" si="46"/>
        <v>0.486</v>
      </c>
      <c r="BK354" s="65">
        <f t="shared" si="47"/>
        <v>-0.1001554926</v>
      </c>
      <c r="BL354" s="33">
        <v>71.37</v>
      </c>
      <c r="BM354" s="34">
        <f t="shared" si="48"/>
        <v>0.684</v>
      </c>
      <c r="BN354" s="65">
        <f t="shared" si="49"/>
        <v>0.4509136224</v>
      </c>
      <c r="BO354" s="36">
        <f t="shared" si="50"/>
        <v>5675.841075</v>
      </c>
      <c r="BP354" s="35">
        <f t="shared" si="51"/>
        <v>0.2396092191</v>
      </c>
      <c r="BQ354" s="69">
        <f t="shared" si="52"/>
        <v>0.582</v>
      </c>
      <c r="BR354" s="70">
        <f t="shared" si="53"/>
        <v>0.2905958186</v>
      </c>
      <c r="BS354" s="71">
        <f t="shared" si="54"/>
        <v>0.523</v>
      </c>
    </row>
    <row r="355">
      <c r="A355" s="28">
        <v>2025.0</v>
      </c>
      <c r="B355" s="29" t="s">
        <v>343</v>
      </c>
      <c r="C355" s="29" t="s">
        <v>8</v>
      </c>
      <c r="D355" s="30">
        <f t="array" ref="D355">INDEX(
  TP!C:C,
  MATCH(
    1,
    (TP!A:A = A355) * (TP!B:B = C355),
    0
  )
)
</f>
        <v>49.62</v>
      </c>
      <c r="E355" s="64">
        <f t="shared" si="70"/>
        <v>-2.855818767</v>
      </c>
      <c r="F355" s="32">
        <f t="shared" si="2"/>
        <v>0.22</v>
      </c>
      <c r="G355" s="33">
        <v>3.06</v>
      </c>
      <c r="H355" s="34">
        <f t="shared" si="3"/>
        <v>0.023</v>
      </c>
      <c r="I355" s="65">
        <f t="shared" si="4"/>
        <v>-1.649380343</v>
      </c>
      <c r="J355" s="66">
        <f t="shared" si="55"/>
        <v>3.0193044</v>
      </c>
      <c r="K355" s="34">
        <f t="shared" si="6"/>
        <v>0.028</v>
      </c>
      <c r="L355" s="65">
        <f t="shared" si="7"/>
        <v>-1.581688517</v>
      </c>
      <c r="M355" s="33">
        <v>53.7</v>
      </c>
      <c r="N355" s="34">
        <f t="shared" si="8"/>
        <v>0.02</v>
      </c>
      <c r="O355" s="65">
        <f t="shared" si="9"/>
        <v>-2.14311363</v>
      </c>
      <c r="P355" s="36">
        <f t="shared" si="10"/>
        <v>3160.181662</v>
      </c>
      <c r="Q355" s="65">
        <f t="shared" si="11"/>
        <v>-2.368390909</v>
      </c>
      <c r="R355" s="40">
        <f t="shared" si="12"/>
        <v>0.008</v>
      </c>
      <c r="S355" s="33">
        <v>4.65</v>
      </c>
      <c r="T355" s="66">
        <f t="shared" si="13"/>
        <v>4.588158646</v>
      </c>
      <c r="U355" s="34">
        <f t="shared" si="14"/>
        <v>0.774</v>
      </c>
      <c r="V355" s="65">
        <f t="shared" si="15"/>
        <v>0.7506409821</v>
      </c>
      <c r="W355" s="33">
        <v>70.73</v>
      </c>
      <c r="X355" s="34">
        <f t="shared" si="16"/>
        <v>0.927</v>
      </c>
      <c r="Y355" s="65">
        <f t="shared" si="17"/>
        <v>1.383101971</v>
      </c>
      <c r="Z355" s="36">
        <f t="shared" si="18"/>
        <v>5884.121863</v>
      </c>
      <c r="AA355" s="35">
        <f t="shared" si="19"/>
        <v>1.368786553</v>
      </c>
      <c r="AB355" s="40">
        <f t="shared" si="20"/>
        <v>0.91</v>
      </c>
      <c r="AC355" s="33">
        <v>7.67</v>
      </c>
      <c r="AD355" s="40">
        <f t="shared" si="21"/>
        <v>0.85</v>
      </c>
      <c r="AE355" s="65">
        <f t="shared" si="22"/>
        <v>1.010024787</v>
      </c>
      <c r="AF355" s="67">
        <f t="shared" si="23"/>
        <v>0.01042043104</v>
      </c>
      <c r="AG355" s="68">
        <f t="shared" si="24"/>
        <v>0.506</v>
      </c>
      <c r="AH355" s="33">
        <v>18.88</v>
      </c>
      <c r="AI355" s="34">
        <f t="shared" si="25"/>
        <v>0.59</v>
      </c>
      <c r="AJ355" s="65">
        <f t="shared" si="26"/>
        <v>0.08037276816</v>
      </c>
      <c r="AK355" s="33">
        <v>92.49</v>
      </c>
      <c r="AL355" s="34">
        <f t="shared" si="27"/>
        <v>0.215</v>
      </c>
      <c r="AM355" s="65">
        <f t="shared" si="28"/>
        <v>-0.4582339231</v>
      </c>
      <c r="AN355" s="36">
        <f t="shared" si="29"/>
        <v>7783.805536</v>
      </c>
      <c r="AO355" s="35">
        <f t="shared" si="30"/>
        <v>0.008264959816</v>
      </c>
      <c r="AP355" s="69">
        <f t="shared" si="31"/>
        <v>0.494</v>
      </c>
      <c r="AQ355" s="33">
        <v>14.12</v>
      </c>
      <c r="AR355" s="34">
        <f t="shared" si="32"/>
        <v>0.116</v>
      </c>
      <c r="AS355" s="65">
        <f t="shared" si="33"/>
        <v>-1.192101123</v>
      </c>
      <c r="AT355" s="42">
        <v>66.67</v>
      </c>
      <c r="AU355" s="34">
        <f t="shared" si="34"/>
        <v>0.099</v>
      </c>
      <c r="AV355" s="65">
        <f t="shared" si="35"/>
        <v>-1.331715224</v>
      </c>
      <c r="AW355" s="36">
        <f t="shared" si="36"/>
        <v>5248.143196</v>
      </c>
      <c r="AX355" s="35">
        <f t="shared" si="37"/>
        <v>-1.546525124</v>
      </c>
      <c r="AY355" s="69">
        <f t="shared" si="38"/>
        <v>0.065</v>
      </c>
      <c r="AZ355" s="33">
        <v>6.24</v>
      </c>
      <c r="BA355" s="34">
        <f t="shared" si="39"/>
        <v>0.59</v>
      </c>
      <c r="BB355" s="65">
        <f t="shared" si="40"/>
        <v>0.1627235847</v>
      </c>
      <c r="BC355" s="33">
        <v>42.73</v>
      </c>
      <c r="BD355" s="34">
        <f t="shared" si="41"/>
        <v>0.133</v>
      </c>
      <c r="BE355" s="65">
        <f t="shared" si="42"/>
        <v>-1.088473174</v>
      </c>
      <c r="BF355" s="36">
        <f t="shared" si="43"/>
        <v>3224.634994</v>
      </c>
      <c r="BG355" s="35">
        <f t="shared" si="44"/>
        <v>-0.5802397444</v>
      </c>
      <c r="BH355" s="69">
        <f t="shared" si="45"/>
        <v>0.26</v>
      </c>
      <c r="BI355" s="33">
        <v>7.26</v>
      </c>
      <c r="BJ355" s="34">
        <f t="shared" si="46"/>
        <v>0.35</v>
      </c>
      <c r="BK355" s="65">
        <f t="shared" si="47"/>
        <v>-0.4464905112</v>
      </c>
      <c r="BL355" s="33">
        <v>62.5</v>
      </c>
      <c r="BM355" s="34">
        <f t="shared" si="48"/>
        <v>0.189</v>
      </c>
      <c r="BN355" s="65">
        <f t="shared" si="49"/>
        <v>-0.8960992798</v>
      </c>
      <c r="BO355" s="36">
        <f t="shared" si="50"/>
        <v>4805.703258</v>
      </c>
      <c r="BP355" s="35">
        <f t="shared" si="51"/>
        <v>-0.7477392894</v>
      </c>
      <c r="BQ355" s="69">
        <f t="shared" si="52"/>
        <v>0.215</v>
      </c>
      <c r="BR355" s="70">
        <f t="shared" si="53"/>
        <v>-2.866239198</v>
      </c>
      <c r="BS355" s="71">
        <f t="shared" si="54"/>
        <v>0.158</v>
      </c>
    </row>
    <row r="356">
      <c r="A356" s="28">
        <v>2025.0</v>
      </c>
      <c r="B356" s="29" t="s">
        <v>220</v>
      </c>
      <c r="C356" s="29" t="s">
        <v>8</v>
      </c>
      <c r="D356" s="30">
        <f t="array" ref="D356">INDEX(
  TP!C:C,
  MATCH(
    1,
    (TP!A:A = A356) * (TP!B:B = C356),
    0
  )
)
</f>
        <v>49.62</v>
      </c>
      <c r="E356" s="64">
        <f t="shared" si="70"/>
        <v>-3.879608567</v>
      </c>
      <c r="F356" s="32">
        <f t="shared" si="2"/>
        <v>0.153</v>
      </c>
      <c r="G356" s="33">
        <v>4.89</v>
      </c>
      <c r="H356" s="34">
        <f t="shared" si="3"/>
        <v>0.39</v>
      </c>
      <c r="I356" s="65">
        <f t="shared" si="4"/>
        <v>-0.3267937997</v>
      </c>
      <c r="J356" s="66">
        <f t="shared" si="55"/>
        <v>4.824966835</v>
      </c>
      <c r="K356" s="34">
        <f t="shared" si="6"/>
        <v>0.394</v>
      </c>
      <c r="L356" s="65">
        <f t="shared" si="7"/>
        <v>-0.3282825356</v>
      </c>
      <c r="M356" s="33">
        <v>57.14</v>
      </c>
      <c r="N356" s="34">
        <f t="shared" si="8"/>
        <v>0.056</v>
      </c>
      <c r="O356" s="65">
        <f t="shared" si="9"/>
        <v>-1.54181361</v>
      </c>
      <c r="P356" s="36">
        <f t="shared" si="10"/>
        <v>4259.519135</v>
      </c>
      <c r="Q356" s="65">
        <f t="shared" si="11"/>
        <v>-0.9862494573</v>
      </c>
      <c r="R356" s="40">
        <f t="shared" si="12"/>
        <v>0.121</v>
      </c>
      <c r="S356" s="33">
        <v>2.67</v>
      </c>
      <c r="T356" s="66">
        <f t="shared" si="13"/>
        <v>2.634491094</v>
      </c>
      <c r="U356" s="34">
        <f t="shared" si="14"/>
        <v>0.158</v>
      </c>
      <c r="V356" s="65">
        <f t="shared" si="15"/>
        <v>-1.000115717</v>
      </c>
      <c r="W356" s="33">
        <v>60.66</v>
      </c>
      <c r="X356" s="34">
        <f t="shared" si="16"/>
        <v>0.556</v>
      </c>
      <c r="Y356" s="65">
        <f t="shared" si="17"/>
        <v>0.2272783979</v>
      </c>
      <c r="Z356" s="36">
        <f t="shared" si="18"/>
        <v>3784.735379</v>
      </c>
      <c r="AA356" s="35">
        <f t="shared" si="19"/>
        <v>-0.551940514</v>
      </c>
      <c r="AB356" s="40">
        <f t="shared" si="20"/>
        <v>0.299</v>
      </c>
      <c r="AC356" s="33">
        <v>4.7</v>
      </c>
      <c r="AD356" s="40">
        <f t="shared" si="21"/>
        <v>0.073</v>
      </c>
      <c r="AE356" s="65">
        <f t="shared" si="22"/>
        <v>-1.368248956</v>
      </c>
      <c r="AF356" s="67">
        <f t="shared" si="23"/>
        <v>-2.906438928</v>
      </c>
      <c r="AG356" s="68">
        <f t="shared" si="24"/>
        <v>0.062</v>
      </c>
      <c r="AH356" s="33">
        <v>14.55</v>
      </c>
      <c r="AI356" s="34">
        <f t="shared" si="25"/>
        <v>0.186</v>
      </c>
      <c r="AJ356" s="65">
        <f t="shared" si="26"/>
        <v>-0.7556900361</v>
      </c>
      <c r="AK356" s="33">
        <v>90.99</v>
      </c>
      <c r="AL356" s="34">
        <f t="shared" si="27"/>
        <v>0.133</v>
      </c>
      <c r="AM356" s="65">
        <f t="shared" si="28"/>
        <v>-0.9019925644</v>
      </c>
      <c r="AN356" s="36">
        <f t="shared" si="29"/>
        <v>7028.374474</v>
      </c>
      <c r="AO356" s="35">
        <f t="shared" si="30"/>
        <v>-0.7959347348</v>
      </c>
      <c r="AP356" s="69">
        <f t="shared" si="31"/>
        <v>0.147</v>
      </c>
      <c r="AQ356" s="33">
        <v>16.82</v>
      </c>
      <c r="AR356" s="34">
        <f t="shared" si="32"/>
        <v>0.347</v>
      </c>
      <c r="AS356" s="65">
        <f t="shared" si="33"/>
        <v>-0.3901662204</v>
      </c>
      <c r="AT356" s="42">
        <v>74.29</v>
      </c>
      <c r="AU356" s="34">
        <f t="shared" si="34"/>
        <v>0.469</v>
      </c>
      <c r="AV356" s="65">
        <f t="shared" si="35"/>
        <v>-0.03036531234</v>
      </c>
      <c r="AW356" s="36">
        <f t="shared" si="36"/>
        <v>6201.743938</v>
      </c>
      <c r="AX356" s="35">
        <f t="shared" si="37"/>
        <v>-0.2007681674</v>
      </c>
      <c r="AY356" s="69">
        <f t="shared" si="38"/>
        <v>0.421</v>
      </c>
      <c r="AZ356" s="33">
        <v>5.07</v>
      </c>
      <c r="BA356" s="34">
        <f t="shared" si="39"/>
        <v>0.35</v>
      </c>
      <c r="BB356" s="65">
        <f t="shared" si="40"/>
        <v>-0.4541171646</v>
      </c>
      <c r="BC356" s="33">
        <v>50.86</v>
      </c>
      <c r="BD356" s="34">
        <f t="shared" si="41"/>
        <v>0.508</v>
      </c>
      <c r="BE356" s="65">
        <f t="shared" si="42"/>
        <v>0.02350206666</v>
      </c>
      <c r="BF356" s="36">
        <f t="shared" si="43"/>
        <v>3496.423453</v>
      </c>
      <c r="BG356" s="35">
        <f t="shared" si="44"/>
        <v>-0.2311528424</v>
      </c>
      <c r="BH356" s="69">
        <f t="shared" si="45"/>
        <v>0.404</v>
      </c>
      <c r="BI356" s="33">
        <v>7.78</v>
      </c>
      <c r="BJ356" s="34">
        <f t="shared" si="46"/>
        <v>0.472</v>
      </c>
      <c r="BK356" s="65">
        <f t="shared" si="47"/>
        <v>-0.1560159795</v>
      </c>
      <c r="BL356" s="33">
        <v>71.91</v>
      </c>
      <c r="BM356" s="34">
        <f t="shared" si="48"/>
        <v>0.701</v>
      </c>
      <c r="BN356" s="65">
        <f t="shared" si="49"/>
        <v>0.5329189175</v>
      </c>
      <c r="BO356" s="36">
        <f t="shared" si="50"/>
        <v>5689.128145</v>
      </c>
      <c r="BP356" s="35">
        <f t="shared" si="51"/>
        <v>0.2546861051</v>
      </c>
      <c r="BQ356" s="69">
        <f t="shared" si="52"/>
        <v>0.596</v>
      </c>
      <c r="BR356" s="70">
        <f t="shared" si="53"/>
        <v>-0.9731696395</v>
      </c>
      <c r="BS356" s="71">
        <f t="shared" si="54"/>
        <v>0.333</v>
      </c>
    </row>
    <row r="357">
      <c r="G357" s="47"/>
      <c r="H357" s="47"/>
      <c r="I357" s="47"/>
      <c r="J357" s="47"/>
      <c r="K357" s="47"/>
      <c r="L357" s="47"/>
      <c r="M357" s="47"/>
      <c r="N357" s="47"/>
      <c r="O357" s="47"/>
      <c r="P357" s="48"/>
      <c r="Q357" s="48"/>
      <c r="R357" s="48"/>
      <c r="S357" s="47"/>
      <c r="T357" s="47"/>
      <c r="U357" s="72"/>
      <c r="V357" s="73"/>
      <c r="W357" s="47"/>
      <c r="X357" s="47"/>
      <c r="Y357" s="47"/>
      <c r="Z357" s="48"/>
      <c r="AA357" s="48"/>
      <c r="AB357" s="48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8"/>
      <c r="AO357" s="48"/>
      <c r="AP357" s="48"/>
      <c r="AQ357" s="47"/>
      <c r="AR357" s="47"/>
      <c r="AS357" s="47"/>
      <c r="AT357" s="47"/>
      <c r="AU357" s="47"/>
      <c r="AV357" s="47"/>
      <c r="AW357" s="74"/>
      <c r="AX357" s="74"/>
      <c r="AY357" s="47"/>
      <c r="AZ357" s="47"/>
      <c r="BA357" s="47"/>
      <c r="BB357" s="47"/>
      <c r="BC357" s="47"/>
      <c r="BD357" s="75"/>
      <c r="BE357" s="65"/>
      <c r="BF357" s="74"/>
      <c r="BG357" s="74"/>
      <c r="BH357" s="65"/>
      <c r="BI357" s="47"/>
      <c r="BJ357" s="47"/>
      <c r="BK357" s="47"/>
      <c r="BL357" s="47"/>
      <c r="BM357" s="75"/>
      <c r="BN357" s="65"/>
      <c r="BO357" s="76"/>
      <c r="BP357" s="35"/>
      <c r="BQ357" s="65"/>
    </row>
    <row r="358">
      <c r="A358" s="77"/>
      <c r="B358" s="77" t="s">
        <v>135</v>
      </c>
      <c r="G358" s="50">
        <f>AVERAGE(G2:G356)</f>
        <v>5.342169014</v>
      </c>
      <c r="H358" s="50"/>
      <c r="I358" s="50"/>
      <c r="J358" s="50">
        <f>AVERAGE(J2:J356)</f>
        <v>5.297892169</v>
      </c>
      <c r="K358" s="50"/>
      <c r="L358" s="50"/>
      <c r="M358" s="50">
        <f>AVERAGE(M2:M356)</f>
        <v>65.96061972</v>
      </c>
      <c r="N358" s="50"/>
      <c r="P358" s="50">
        <f t="shared" ref="P358:Q358" si="71">AVERAGE(P2:P356)</f>
        <v>5043.969225</v>
      </c>
      <c r="Q358" s="50">
        <f t="shared" si="71"/>
        <v>0</v>
      </c>
      <c r="R358" s="48"/>
      <c r="S358" s="50">
        <f t="shared" ref="S358:T358" si="72">AVERAGE(S2:S356)</f>
        <v>3.801070423</v>
      </c>
      <c r="T358" s="50">
        <f t="shared" si="72"/>
        <v>3.762519208</v>
      </c>
      <c r="U358" s="50"/>
      <c r="V358" s="50"/>
      <c r="W358" s="50">
        <f>AVERAGE(W2:W356)</f>
        <v>58.67985915</v>
      </c>
      <c r="X358" s="50"/>
      <c r="Y358" s="50"/>
      <c r="Z358" s="50">
        <f t="shared" ref="Z358:AA358" si="73">AVERAGE(Z2:Z356)</f>
        <v>4388.015499</v>
      </c>
      <c r="AA358" s="50">
        <f t="shared" si="73"/>
        <v>0</v>
      </c>
      <c r="AB358" s="48"/>
      <c r="AC358" s="50">
        <f>AVERAGE(AC2:AC356)</f>
        <v>6.408676056</v>
      </c>
      <c r="AD358" s="50"/>
      <c r="AE358" s="50"/>
      <c r="AF358" s="50">
        <f>AVERAGE(AF2:AF356)</f>
        <v>0</v>
      </c>
      <c r="AG358" s="50"/>
      <c r="AH358" s="50">
        <f>AVERAGE(AH2:AH356)</f>
        <v>18.46374648</v>
      </c>
      <c r="AI358" s="50"/>
      <c r="AJ358" s="50"/>
      <c r="AK358" s="50">
        <f>AVERAGE(AK2:AK356)</f>
        <v>94.03892958</v>
      </c>
      <c r="AL358" s="50"/>
      <c r="AM358" s="50"/>
      <c r="AN358" s="50">
        <f t="shared" ref="AN358:AO358" si="74">AVERAGE(AN2:AN356)</f>
        <v>7776.041783</v>
      </c>
      <c r="AO358" s="50">
        <f t="shared" si="74"/>
        <v>0</v>
      </c>
      <c r="AP358" s="48"/>
      <c r="AQ358" s="50">
        <f>AVERAGE(AQ2:AQ356)</f>
        <v>18.1336338</v>
      </c>
      <c r="AR358" s="50"/>
      <c r="AS358" s="50"/>
      <c r="AT358" s="50">
        <f>AVERAGE(AT2:AT356)</f>
        <v>74.46780282</v>
      </c>
      <c r="AU358" s="50"/>
      <c r="AV358" s="50"/>
      <c r="AW358" s="52">
        <f t="shared" ref="AW358:AX358" si="75">AVERAGE(AW2:AW356)</f>
        <v>6344.007868</v>
      </c>
      <c r="AX358" s="52">
        <f t="shared" si="75"/>
        <v>0</v>
      </c>
      <c r="AY358" s="50"/>
      <c r="AZ358" s="50">
        <f>AVERAGE(AZ2:AZ356)</f>
        <v>5.931352113</v>
      </c>
      <c r="BA358" s="50"/>
      <c r="BB358" s="50"/>
      <c r="BC358" s="50">
        <f>AVERAGE(BC2:BC356)</f>
        <v>50.68816901</v>
      </c>
      <c r="BD358" s="75"/>
      <c r="BE358" s="65"/>
      <c r="BF358" s="52">
        <f t="shared" ref="BF358:BG358" si="76">AVERAGE(BF2:BF356)</f>
        <v>3676.392035</v>
      </c>
      <c r="BG358" s="52">
        <f t="shared" si="76"/>
        <v>0</v>
      </c>
      <c r="BH358" s="65"/>
      <c r="BI358" s="50">
        <f>AVERAGE(BI2:BI356)</f>
        <v>8.059295775</v>
      </c>
      <c r="BJ358" s="50"/>
      <c r="BK358" s="50"/>
      <c r="BL358" s="50">
        <f>AVERAGE(BL2:BL356)</f>
        <v>68.40076056</v>
      </c>
      <c r="BM358" s="75"/>
      <c r="BN358" s="65"/>
      <c r="BO358" s="52">
        <f>AVERAGE(BO2:BO356)</f>
        <v>5464.676485</v>
      </c>
      <c r="BP358" s="52">
        <f>AVERAGE(BP2:BP357)</f>
        <v>0</v>
      </c>
      <c r="BQ358" s="65"/>
      <c r="BR358" s="50">
        <f>AVERAGE(BR2:BR356)</f>
        <v>0</v>
      </c>
    </row>
    <row r="359">
      <c r="A359" s="77"/>
      <c r="B359" s="77" t="s">
        <v>136</v>
      </c>
      <c r="G359" s="47">
        <f>STDEV(G2:G356)</f>
        <v>1.383652366</v>
      </c>
      <c r="H359" s="47"/>
      <c r="I359" s="47"/>
      <c r="J359" s="47">
        <f>STDEV(J2:J356)</f>
        <v>1.440604611</v>
      </c>
      <c r="K359" s="47"/>
      <c r="L359" s="47"/>
      <c r="M359" s="47">
        <f>STDEV(M2:M356)</f>
        <v>5.720937772</v>
      </c>
      <c r="N359" s="47"/>
      <c r="P359" s="47">
        <f t="shared" ref="P359:Q359" si="77">STDEV(P2:P356)</f>
        <v>795.387094</v>
      </c>
      <c r="Q359" s="47">
        <f t="shared" si="77"/>
        <v>1</v>
      </c>
      <c r="R359" s="48"/>
      <c r="S359" s="47">
        <f t="shared" ref="S359:T359" si="78">STDEV(S2:S356)</f>
        <v>1.130939554</v>
      </c>
      <c r="T359" s="47">
        <f t="shared" si="78"/>
        <v>1.128999299</v>
      </c>
      <c r="U359" s="47"/>
      <c r="V359" s="47"/>
      <c r="W359" s="47">
        <f>STDEV(W2:W356)</f>
        <v>8.712402338</v>
      </c>
      <c r="X359" s="47"/>
      <c r="Y359" s="47"/>
      <c r="Z359" s="47">
        <f t="shared" ref="Z359:AA359" si="79">STDEV(Z2:Z356)</f>
        <v>1093.016556</v>
      </c>
      <c r="AA359" s="47">
        <f t="shared" si="79"/>
        <v>1</v>
      </c>
      <c r="AB359" s="48"/>
      <c r="AC359" s="47">
        <f>STDEV(AC2:AC356)</f>
        <v>1.24880494</v>
      </c>
      <c r="AD359" s="47"/>
      <c r="AE359" s="47"/>
      <c r="AF359" s="47">
        <f>STDEV(AF2:AF356)</f>
        <v>1.925665679</v>
      </c>
      <c r="AG359" s="47"/>
      <c r="AH359" s="47">
        <f>STDEV(AH2:AH356)</f>
        <v>5.179036764</v>
      </c>
      <c r="AI359" s="47"/>
      <c r="AJ359" s="47"/>
      <c r="AK359" s="47">
        <f>STDEV(AK2:AK356)</f>
        <v>3.380215866</v>
      </c>
      <c r="AL359" s="47"/>
      <c r="AM359" s="47"/>
      <c r="AN359" s="47">
        <f t="shared" ref="AN359:AO359" si="80">STDEV(AN2:AN356)</f>
        <v>939.3575583</v>
      </c>
      <c r="AO359" s="47">
        <f t="shared" si="80"/>
        <v>1</v>
      </c>
      <c r="AP359" s="48"/>
      <c r="AQ359" s="47">
        <f>STDEV(AQ2:AQ356)</f>
        <v>3.366856827</v>
      </c>
      <c r="AR359" s="47"/>
      <c r="AS359" s="47"/>
      <c r="AT359" s="47">
        <f>STDEV(AT2:AT356)</f>
        <v>5.855458192</v>
      </c>
      <c r="AU359" s="47"/>
      <c r="AV359" s="47"/>
      <c r="AW359" s="53">
        <f t="shared" ref="AW359:AX359" si="81">STDEV(AW2:AW356)</f>
        <v>708.5980403</v>
      </c>
      <c r="AX359" s="53">
        <f t="shared" si="81"/>
        <v>1</v>
      </c>
      <c r="AY359" s="47"/>
      <c r="AZ359" s="47">
        <f>STDEV(AZ2:AZ356)</f>
        <v>1.896761849</v>
      </c>
      <c r="BA359" s="47"/>
      <c r="BB359" s="47"/>
      <c r="BC359" s="47">
        <f>STDEV(BC2:BC356)</f>
        <v>7.311313868</v>
      </c>
      <c r="BD359" s="75"/>
      <c r="BE359" s="65"/>
      <c r="BF359" s="52">
        <f t="shared" ref="BF359:BG359" si="82">STDEV(BF2:BF356)</f>
        <v>778.5696272</v>
      </c>
      <c r="BG359" s="52">
        <f t="shared" si="82"/>
        <v>1</v>
      </c>
      <c r="BH359" s="65"/>
      <c r="BI359" s="47">
        <f>STDEV(BI2:BI356)</f>
        <v>1.790174157</v>
      </c>
      <c r="BJ359" s="47"/>
      <c r="BK359" s="47"/>
      <c r="BL359" s="47">
        <f>STDEV(BL2:BL356)</f>
        <v>6.584940638</v>
      </c>
      <c r="BM359" s="75"/>
      <c r="BN359" s="65"/>
      <c r="BO359" s="52">
        <f>STDEV(BO2:BO356)</f>
        <v>881.2874177</v>
      </c>
      <c r="BP359" s="52">
        <f>STDEV(BP2:BP357)</f>
        <v>1</v>
      </c>
      <c r="BQ359" s="65"/>
      <c r="BR359" s="47">
        <f>STDEV(BR2:BR356)</f>
        <v>3.030770812</v>
      </c>
    </row>
    <row r="360">
      <c r="P360" s="48"/>
      <c r="Q360" s="48"/>
      <c r="R360" s="48"/>
      <c r="BM360" s="75"/>
      <c r="BN360" s="65"/>
      <c r="BQ360" s="65"/>
    </row>
    <row r="361">
      <c r="P361" s="48"/>
      <c r="Q361" s="48"/>
      <c r="R361" s="48"/>
      <c r="BM361" s="75"/>
      <c r="BN361" s="65"/>
      <c r="BO361" s="65"/>
      <c r="BP361" s="65"/>
      <c r="BQ361" s="65"/>
    </row>
    <row r="362">
      <c r="P362" s="48"/>
      <c r="Q362" s="48"/>
      <c r="R362" s="48"/>
      <c r="BM362" s="75"/>
      <c r="BN362" s="65"/>
      <c r="BO362" s="65"/>
      <c r="BP362" s="65"/>
      <c r="BQ362" s="65"/>
    </row>
    <row r="363">
      <c r="P363" s="48"/>
      <c r="Q363" s="48"/>
      <c r="R363" s="48"/>
      <c r="BM363" s="75"/>
      <c r="BN363" s="65"/>
      <c r="BO363" s="65"/>
      <c r="BP363" s="65"/>
      <c r="BQ363" s="65"/>
    </row>
    <row r="364">
      <c r="P364" s="48"/>
      <c r="Q364" s="48"/>
      <c r="R364" s="48"/>
      <c r="BM364" s="75"/>
      <c r="BN364" s="65"/>
      <c r="BO364" s="65"/>
      <c r="BP364" s="65"/>
      <c r="BQ364" s="65"/>
    </row>
    <row r="365">
      <c r="P365" s="48"/>
      <c r="Q365" s="48"/>
      <c r="R365" s="48"/>
      <c r="BM365" s="75"/>
      <c r="BN365" s="65"/>
      <c r="BO365" s="65"/>
      <c r="BP365" s="65"/>
      <c r="BQ365" s="65"/>
    </row>
    <row r="366">
      <c r="P366" s="48"/>
      <c r="Q366" s="48"/>
      <c r="R366" s="48"/>
      <c r="BM366" s="75"/>
      <c r="BN366" s="65"/>
      <c r="BO366" s="65"/>
      <c r="BP366" s="65"/>
      <c r="BQ366" s="65"/>
    </row>
    <row r="367">
      <c r="P367" s="48"/>
      <c r="Q367" s="48"/>
      <c r="R367" s="48"/>
      <c r="BM367" s="75"/>
      <c r="BN367" s="65"/>
      <c r="BO367" s="65"/>
      <c r="BP367" s="65"/>
      <c r="BQ367" s="65"/>
    </row>
    <row r="368">
      <c r="BM368" s="75"/>
      <c r="BN368" s="65"/>
      <c r="BO368" s="65"/>
      <c r="BP368" s="65"/>
      <c r="BQ368" s="65"/>
    </row>
    <row r="369">
      <c r="BM369" s="75"/>
      <c r="BN369" s="65"/>
      <c r="BO369" s="65"/>
      <c r="BP369" s="65"/>
      <c r="BQ369" s="65"/>
    </row>
    <row r="370">
      <c r="BM370" s="75"/>
      <c r="BN370" s="65"/>
      <c r="BO370" s="65"/>
      <c r="BP370" s="65"/>
      <c r="BQ370" s="65"/>
    </row>
    <row r="371">
      <c r="BM371" s="75"/>
      <c r="BN371" s="65"/>
      <c r="BO371" s="65"/>
      <c r="BP371" s="65"/>
      <c r="BQ371" s="65"/>
    </row>
    <row r="372">
      <c r="BM372" s="75"/>
      <c r="BN372" s="65"/>
      <c r="BO372" s="65"/>
      <c r="BP372" s="65"/>
      <c r="BQ372" s="65"/>
    </row>
    <row r="373">
      <c r="BM373" s="75"/>
      <c r="BN373" s="65"/>
      <c r="BO373" s="65"/>
      <c r="BP373" s="65"/>
      <c r="BQ373" s="65"/>
    </row>
    <row r="374">
      <c r="BM374" s="75"/>
      <c r="BN374" s="65"/>
      <c r="BO374" s="65"/>
      <c r="BP374" s="65"/>
      <c r="BQ374" s="65"/>
    </row>
    <row r="375">
      <c r="BM375" s="75"/>
      <c r="BN375" s="65"/>
      <c r="BO375" s="65"/>
      <c r="BP375" s="65"/>
      <c r="BQ375" s="65"/>
    </row>
    <row r="376">
      <c r="BM376" s="75"/>
      <c r="BN376" s="65"/>
      <c r="BO376" s="65"/>
      <c r="BP376" s="65"/>
      <c r="BQ376" s="65"/>
    </row>
    <row r="377">
      <c r="BM377" s="75"/>
      <c r="BN377" s="65"/>
      <c r="BO377" s="65"/>
      <c r="BP377" s="65"/>
      <c r="BQ377" s="65"/>
    </row>
    <row r="378">
      <c r="BM378" s="75"/>
      <c r="BN378" s="65"/>
      <c r="BO378" s="65"/>
      <c r="BP378" s="65"/>
      <c r="BQ378" s="65"/>
    </row>
    <row r="379">
      <c r="BM379" s="75"/>
      <c r="BN379" s="65"/>
      <c r="BO379" s="65"/>
      <c r="BP379" s="65"/>
      <c r="BQ379" s="65"/>
    </row>
    <row r="380">
      <c r="BM380" s="75"/>
      <c r="BN380" s="65"/>
      <c r="BO380" s="65"/>
      <c r="BP380" s="65"/>
      <c r="BQ380" s="65"/>
    </row>
    <row r="381">
      <c r="BM381" s="75"/>
      <c r="BN381" s="65"/>
      <c r="BO381" s="65"/>
      <c r="BP381" s="65"/>
      <c r="BQ381" s="65"/>
    </row>
    <row r="382">
      <c r="BM382" s="75"/>
      <c r="BN382" s="65"/>
      <c r="BO382" s="65"/>
      <c r="BP382" s="65"/>
      <c r="BQ382" s="65"/>
    </row>
    <row r="383">
      <c r="BM383" s="75"/>
      <c r="BN383" s="65"/>
      <c r="BO383" s="65"/>
      <c r="BP383" s="65"/>
      <c r="BQ383" s="65"/>
    </row>
    <row r="384">
      <c r="BM384" s="75"/>
      <c r="BN384" s="65"/>
      <c r="BO384" s="65"/>
      <c r="BP384" s="65"/>
      <c r="BQ384" s="65"/>
    </row>
    <row r="385">
      <c r="BM385" s="75"/>
      <c r="BN385" s="65"/>
      <c r="BO385" s="65"/>
      <c r="BP385" s="65"/>
      <c r="BQ385" s="65"/>
    </row>
    <row r="386">
      <c r="BM386" s="75"/>
      <c r="BN386" s="65"/>
      <c r="BO386" s="65"/>
      <c r="BP386" s="65"/>
      <c r="BQ386" s="65"/>
    </row>
    <row r="387">
      <c r="BM387" s="75"/>
      <c r="BN387" s="65"/>
      <c r="BO387" s="65"/>
      <c r="BP387" s="65"/>
      <c r="BQ387" s="65"/>
    </row>
    <row r="388">
      <c r="BM388" s="75"/>
      <c r="BN388" s="65"/>
      <c r="BO388" s="65"/>
      <c r="BP388" s="65"/>
      <c r="BQ388" s="65"/>
    </row>
    <row r="389">
      <c r="BM389" s="75"/>
      <c r="BN389" s="65"/>
      <c r="BO389" s="65"/>
      <c r="BP389" s="65"/>
      <c r="BQ389" s="65"/>
    </row>
    <row r="390">
      <c r="BM390" s="75"/>
      <c r="BN390" s="65"/>
      <c r="BO390" s="65"/>
      <c r="BP390" s="65"/>
      <c r="BQ390" s="65"/>
    </row>
  </sheetData>
  <autoFilter ref="$A$1:$BT$356">
    <sortState ref="A1:BT356">
      <sortCondition ref="C1:C356"/>
      <sortCondition ref="A1:A356"/>
      <sortCondition descending="1" ref="E1:E356"/>
      <sortCondition descending="1" ref="D1:D356"/>
      <sortCondition ref="B1:B356"/>
      <sortCondition descending="1" ref="X1:X356"/>
      <sortCondition descending="1" ref="F1:F356"/>
      <sortCondition descending="1" ref="BO1:BO356"/>
      <sortCondition descending="1" ref="BS1:BS356"/>
      <sortCondition descending="1" ref="BM1:BM356"/>
      <sortCondition descending="1" ref="BQ1:BQ356"/>
      <sortCondition descending="1" ref="R1:R356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20.0"/>
    <col customWidth="1" min="3" max="3" width="20.25"/>
    <col customWidth="1" min="4" max="4" width="13.63"/>
    <col customWidth="1" min="7" max="18" width="12.13"/>
    <col customWidth="1" min="19" max="22" width="11.63"/>
    <col customWidth="1" min="23" max="28" width="9.75"/>
    <col customWidth="1" min="29" max="32" width="11.75"/>
    <col customWidth="1" min="33" max="33" width="13.63"/>
    <col customWidth="1" min="34" max="36" width="10.75"/>
    <col customWidth="1" min="37" max="42" width="11.38"/>
    <col customWidth="1" min="43" max="45" width="10.88"/>
    <col customWidth="1" min="46" max="47" width="12.63"/>
    <col customWidth="1" min="48" max="48" width="5.5"/>
    <col customWidth="1" min="49" max="49" width="12.63"/>
    <col customWidth="1" min="50" max="50" width="10.63"/>
    <col customWidth="1" min="51" max="51" width="12.63"/>
    <col customWidth="1" min="52" max="52" width="11.63"/>
    <col customWidth="1" min="53" max="53" width="14.38"/>
    <col customWidth="1" min="54" max="54" width="5.5"/>
    <col customWidth="1" min="55" max="56" width="12.38"/>
    <col customWidth="1" min="57" max="57" width="5.5"/>
    <col customWidth="1" min="58" max="59" width="12.38"/>
    <col customWidth="1" min="60" max="60" width="7.13"/>
    <col customWidth="1" min="61" max="63" width="12.38"/>
    <col customWidth="1" min="64" max="66" width="10.75"/>
    <col customWidth="1" min="67" max="68" width="12.38"/>
    <col customWidth="1" min="69" max="69" width="5.5"/>
    <col customWidth="1" min="70" max="70" width="12.38"/>
    <col customWidth="1" min="71" max="71" width="10.75"/>
    <col customWidth="1" min="72" max="90" width="12.38"/>
    <col customWidth="1" min="91" max="91" width="11.75"/>
    <col customWidth="1" min="95" max="95" width="14.88"/>
  </cols>
  <sheetData>
    <row r="1">
      <c r="A1" s="55" t="s">
        <v>0</v>
      </c>
      <c r="B1" s="55" t="s">
        <v>346</v>
      </c>
      <c r="C1" s="55" t="s">
        <v>1</v>
      </c>
      <c r="D1" s="55" t="s">
        <v>2</v>
      </c>
      <c r="E1" s="56" t="s">
        <v>37</v>
      </c>
      <c r="F1" s="12" t="s">
        <v>38</v>
      </c>
      <c r="H1" s="55" t="s">
        <v>138</v>
      </c>
      <c r="I1" s="55"/>
      <c r="J1" s="55"/>
      <c r="K1" s="55" t="s">
        <v>139</v>
      </c>
      <c r="L1" s="55"/>
      <c r="N1" s="55" t="s">
        <v>140</v>
      </c>
      <c r="O1" s="55"/>
      <c r="P1" s="55"/>
      <c r="Q1" s="55"/>
      <c r="R1" s="57" t="s">
        <v>347</v>
      </c>
      <c r="U1" s="55" t="s">
        <v>348</v>
      </c>
      <c r="V1" s="55"/>
      <c r="W1" s="55" t="s">
        <v>57</v>
      </c>
      <c r="X1" s="55"/>
      <c r="Y1" s="55"/>
      <c r="Z1" s="55"/>
      <c r="AA1" s="55"/>
      <c r="AB1" s="57" t="s">
        <v>142</v>
      </c>
      <c r="AD1" s="57" t="s">
        <v>143</v>
      </c>
      <c r="AE1" s="55"/>
      <c r="AF1" s="58" t="s">
        <v>144</v>
      </c>
      <c r="AG1" s="58" t="s">
        <v>349</v>
      </c>
      <c r="AI1" s="55" t="s">
        <v>350</v>
      </c>
      <c r="AJ1" s="55"/>
      <c r="AL1" s="55" t="s">
        <v>351</v>
      </c>
      <c r="AM1" s="55"/>
      <c r="AN1" s="55"/>
      <c r="AO1" s="55"/>
      <c r="AP1" s="60" t="s">
        <v>352</v>
      </c>
      <c r="AR1" s="55" t="s">
        <v>353</v>
      </c>
      <c r="AS1" s="55"/>
      <c r="AU1" s="55" t="s">
        <v>354</v>
      </c>
      <c r="AV1" s="55"/>
      <c r="AW1" s="55"/>
      <c r="AX1" s="55"/>
      <c r="AY1" s="60" t="s">
        <v>355</v>
      </c>
      <c r="BA1" s="78" t="s">
        <v>356</v>
      </c>
      <c r="BB1" s="55"/>
      <c r="BC1" s="55" t="s">
        <v>357</v>
      </c>
      <c r="BD1" s="55"/>
      <c r="BE1" s="55"/>
      <c r="BF1" s="55" t="s">
        <v>147</v>
      </c>
      <c r="BG1" s="55"/>
      <c r="BH1" s="55"/>
      <c r="BI1" s="55"/>
      <c r="BJ1" s="55"/>
      <c r="BK1" s="78" t="s">
        <v>148</v>
      </c>
      <c r="BM1" s="55" t="s">
        <v>149</v>
      </c>
      <c r="BN1" s="55"/>
      <c r="BP1" s="55" t="s">
        <v>150</v>
      </c>
      <c r="BQ1" s="55"/>
      <c r="BR1" s="55"/>
      <c r="BS1" s="55"/>
      <c r="BT1" s="78" t="s">
        <v>151</v>
      </c>
      <c r="BV1" s="55" t="s">
        <v>358</v>
      </c>
      <c r="BW1" s="55"/>
      <c r="BY1" s="55" t="s">
        <v>359</v>
      </c>
      <c r="BZ1" s="55"/>
      <c r="CA1" s="55"/>
      <c r="CB1" s="55"/>
      <c r="CC1" s="78" t="s">
        <v>360</v>
      </c>
      <c r="CE1" s="55" t="s">
        <v>42</v>
      </c>
      <c r="CF1" s="55"/>
      <c r="CH1" s="55" t="s">
        <v>361</v>
      </c>
      <c r="CI1" s="55"/>
      <c r="CJ1" s="55"/>
      <c r="CK1" s="55"/>
      <c r="CL1" s="78" t="s">
        <v>44</v>
      </c>
      <c r="CN1" s="78" t="s">
        <v>362</v>
      </c>
      <c r="CO1" s="27"/>
      <c r="CP1" s="63" t="s">
        <v>363</v>
      </c>
      <c r="CQ1" s="63" t="s">
        <v>364</v>
      </c>
      <c r="CR1" s="27"/>
      <c r="CS1" s="27"/>
      <c r="CT1" s="27"/>
    </row>
    <row r="2">
      <c r="A2" s="28">
        <v>2025.0</v>
      </c>
      <c r="B2" s="29" t="s">
        <v>365</v>
      </c>
      <c r="C2" s="29" t="s">
        <v>32</v>
      </c>
      <c r="D2" s="30">
        <f t="array" ref="D2">INDEX(
  TP!C:C,
  MATCH(
    1,
    (TP!A:A = A2) * (TP!B:B = C2),
    0
  )
)
</f>
        <v>44.88</v>
      </c>
      <c r="E2" s="64">
        <f t="shared" ref="E2:E164" si="1">sum(AF2,CP2)</f>
        <v>-9.679405976</v>
      </c>
      <c r="F2" s="32">
        <f t="shared" ref="F2:F164" si="2">SUM(E2+E$169)/E$168</f>
        <v>0.2354401075</v>
      </c>
      <c r="G2" s="33">
        <v>4.67</v>
      </c>
      <c r="H2" s="34">
        <f t="shared" ref="H2:H164" si="3">SUM(G2+G$169)/G$168</f>
        <v>0.2553475936</v>
      </c>
      <c r="I2" s="73">
        <f t="shared" ref="I2:I164" si="4">sum(G2-G$166)/G$167</f>
        <v>-1.112942512</v>
      </c>
      <c r="J2" s="66">
        <f t="shared" ref="J2:J164" si="5">G2 * (2/(1+EXP(-7*(($D2/100)-0.5))))</f>
        <v>3.841980382</v>
      </c>
      <c r="K2" s="34">
        <f t="shared" ref="K2:K164" si="6">PERCENTRANK(J$2:J$391,J2)</f>
        <v>0.06</v>
      </c>
      <c r="L2" s="73">
        <f t="shared" ref="L2:L164" si="7">sum(J2-J$166)/J$167</f>
        <v>-1.573027395</v>
      </c>
      <c r="M2" s="33">
        <v>41.27</v>
      </c>
      <c r="N2" s="34">
        <f t="shared" ref="N2:N164" si="8">SUM(M2+M$169)/M$168</f>
        <v>0</v>
      </c>
      <c r="O2" s="73">
        <f t="shared" ref="O2:O164" si="9">sum(M2-M$166)/M$167</f>
        <v>-3.166588068</v>
      </c>
      <c r="P2" s="36">
        <f t="shared" ref="P2:P164" si="10"> (M2 * LOG(J2 + 1)) / LOG(MAX(J$2:J$171) + 1) * 100</f>
        <v>2616.678134</v>
      </c>
      <c r="Q2" s="35">
        <f t="shared" ref="Q2:Q164" si="11">sum(P2-P$166)/P$167</f>
        <v>-2.936698368</v>
      </c>
      <c r="R2" s="40">
        <f t="shared" ref="R2:R164" si="12">SUM(Q2+Q$169)/Q$168</f>
        <v>0</v>
      </c>
      <c r="S2" s="33">
        <v>2.96</v>
      </c>
      <c r="T2" s="66">
        <f t="shared" ref="T2:T164" si="13">S2 * (2/(1+EXP(-7*(($D2/100)-0.5))))</f>
        <v>2.435173861</v>
      </c>
      <c r="U2" s="34">
        <f t="shared" ref="U2:U164" si="14">SUM(T2+T$169)/T$168</f>
        <v>0.3011653005</v>
      </c>
      <c r="V2" s="73">
        <f t="shared" ref="V2:V164" si="15">sum(T2-T$166)/T$167</f>
        <v>-0.02851673536</v>
      </c>
      <c r="W2" s="33">
        <v>32.5</v>
      </c>
      <c r="X2" s="34">
        <f t="shared" ref="X2:X164" si="16">SUM(W2+W$169)/W$168</f>
        <v>0.3608423449</v>
      </c>
      <c r="Y2" s="73">
        <f t="shared" ref="Y2:Y164" si="17">sum(W2-W$166)/W$167</f>
        <v>-0.9742846198</v>
      </c>
      <c r="Z2" s="36">
        <f t="shared" ref="Z2:Z164" si="18"> (W2 * LOG(T2 + 1)) / LOG(MAX(T$2:T$164) + 1) * 100</f>
        <v>1947.90322</v>
      </c>
      <c r="AA2" s="35">
        <f t="shared" ref="AA2:AA164" si="19">sum(Z2-Z$166)/Z$167</f>
        <v>-0.6502701752</v>
      </c>
      <c r="AB2" s="40">
        <f t="shared" ref="AB2:AB164" si="20">SUM(AA2+AA$169)/AA$168</f>
        <v>0.318087732</v>
      </c>
      <c r="AC2" s="33">
        <v>4.17</v>
      </c>
      <c r="AD2" s="40">
        <f t="shared" ref="AD2:AD164" si="21">SUM(AC2+AC$169)/AC$168</f>
        <v>0.4057315234</v>
      </c>
      <c r="AE2" s="73">
        <f t="shared" ref="AE2:AE164" si="22">sum(AC2-AC$166)/AC$167</f>
        <v>-0.6839715142</v>
      </c>
      <c r="AF2" s="67">
        <f t="shared" ref="AF2:AF164" si="23">sum(AE2,AA2,Q2)</f>
        <v>-4.270940058</v>
      </c>
      <c r="AG2" s="44">
        <f t="shared" ref="AG2:AG164" si="24">SUM(AF2+AF$169)/AF$168</f>
        <v>0.1241365672</v>
      </c>
      <c r="AH2" s="33">
        <v>2.37</v>
      </c>
      <c r="AI2" s="34">
        <f t="shared" ref="AI2:AI164" si="25">SUM(AH2+AH$169)/AH$168</f>
        <v>0.3659711075</v>
      </c>
      <c r="AJ2" s="73">
        <f t="shared" ref="AJ2:AJ164" si="26">sum(AH2-AH$166)/AH$167</f>
        <v>-0.1414141057</v>
      </c>
      <c r="AK2" s="33">
        <v>15.63</v>
      </c>
      <c r="AL2" s="34">
        <f t="shared" ref="AL2:AL164" si="27">SUM(AK2+AK$169)/AK$168</f>
        <v>0.1563</v>
      </c>
      <c r="AM2" s="73">
        <f t="shared" ref="AM2:AM164" si="28">sum(AK2-AK$166)/AK$167</f>
        <v>-1.587356984</v>
      </c>
      <c r="AN2" s="36">
        <f t="shared" ref="AN2:AN164" si="29"> (AK2 * LOG(AH2 + 1)) / LOG(MAX(AH$2:AH$164) + 1) * 100</f>
        <v>953.9328681</v>
      </c>
      <c r="AO2" s="35">
        <f t="shared" ref="AO2:AO164" si="30">sum(AN2-AN$166)/AN$167</f>
        <v>-1.274247351</v>
      </c>
      <c r="AP2" s="69">
        <f t="shared" ref="AP2:AP164" si="31">SUM(AO2+AO$169)/AO$168</f>
        <v>0.2231839335</v>
      </c>
      <c r="AQ2" s="33">
        <v>3.11</v>
      </c>
      <c r="AR2" s="34">
        <f t="shared" ref="AR2:AR164" si="32">SUM(AQ2+AQ$169)/AQ$168</f>
        <v>0.310565635</v>
      </c>
      <c r="AS2" s="73">
        <f t="shared" ref="AS2:AS164" si="33">sum(AQ2-AQ$166)/AQ$167</f>
        <v>0.5139039046</v>
      </c>
      <c r="AT2" s="33">
        <v>64.29</v>
      </c>
      <c r="AU2" s="34">
        <f t="shared" ref="AU2:AU164" si="34">SUM(AT2+AT$169)/AT$168</f>
        <v>0.4643767812</v>
      </c>
      <c r="AV2" s="73">
        <f t="shared" ref="AV2:AV164" si="35">sum(AT2-AT$166)/AT$167</f>
        <v>0.5735073941</v>
      </c>
      <c r="AW2" s="36">
        <f t="shared" ref="AW2:AW164" si="36"> (AT2 * LOG(AQ2 + 1)) / LOG(MAX(AQ$2:AQ$164) + 1) * 100</f>
        <v>3853.61338</v>
      </c>
      <c r="AX2" s="35">
        <f t="shared" ref="AX2:AX164" si="37">sum(AW2-AW$166)/AW$167</f>
        <v>1.0042148</v>
      </c>
      <c r="AY2" s="69">
        <f t="shared" ref="AY2:AY164" si="38">SUM(AX2+AX$169)/AX$168</f>
        <v>0.6504561081</v>
      </c>
      <c r="AZ2" s="33">
        <v>1.33</v>
      </c>
      <c r="BA2" s="37">
        <f t="shared" ref="BA2:BA164" si="39">SUM(AZ2+AZ$169)/AZ$168</f>
        <v>0.2291220557</v>
      </c>
      <c r="BB2" s="73">
        <f t="shared" ref="BB2:BB164" si="40">sum(AZ2-AZ$166)/AZ$167</f>
        <v>-0.3467945568</v>
      </c>
      <c r="BC2" s="33">
        <v>5.85</v>
      </c>
      <c r="BD2" s="34">
        <f t="shared" ref="BD2:BD164" si="41">SUM(BC2+BC$169)/BC$168</f>
        <v>0.06050420168</v>
      </c>
      <c r="BE2" s="73">
        <f t="shared" ref="BE2:BE164" si="42">sum(BC2-BC$166)/BC$167</f>
        <v>-1.46466832</v>
      </c>
      <c r="BF2" s="33">
        <v>74.68</v>
      </c>
      <c r="BG2" s="34">
        <f t="shared" ref="BG2:BG164" si="43">SUM(BF2+BF$169)/BF$168</f>
        <v>0.4022082019</v>
      </c>
      <c r="BH2" s="73">
        <f t="shared" ref="BH2:BH164" si="44">sum(BF2-BF$166)/BF$167</f>
        <v>-0.5620285624</v>
      </c>
      <c r="BI2" s="36">
        <f t="shared" ref="BI2:BI164" si="45"> (BF2 * LOG(BC2 + 1)) / LOG(MAX(BC$2:BC$164) + 1) * 100</f>
        <v>4544.548579</v>
      </c>
      <c r="BJ2" s="35">
        <f t="shared" ref="BJ2:BJ164" si="46">sum(BI2-BI$166)/BI$167</f>
        <v>-1.319736128</v>
      </c>
      <c r="BK2" s="37">
        <f t="shared" ref="BK2:BK164" si="47">SUM(BJ2+BJ$169)/BJ$168</f>
        <v>0.1265814656</v>
      </c>
      <c r="BL2" s="33">
        <v>8.22</v>
      </c>
      <c r="BM2" s="34">
        <f t="shared" ref="BM2:BM164" si="48">SUM(BL2+BL$169)/BL$168</f>
        <v>0.1944444444</v>
      </c>
      <c r="BN2" s="73">
        <f t="shared" ref="BN2:BN164" si="49">sum(BL2-BL$166)/BL$167</f>
        <v>-1.056008179</v>
      </c>
      <c r="BO2" s="33">
        <v>51.35</v>
      </c>
      <c r="BP2" s="34">
        <f t="shared" ref="BP2:BP164" si="50">SUM(BO2+BO$169)/BO$168</f>
        <v>0.06375735067</v>
      </c>
      <c r="BQ2" s="73">
        <f t="shared" ref="BQ2:BQ164" si="51">sum(BO2-BO$166)/BO$167</f>
        <v>-2.284158426</v>
      </c>
      <c r="BR2" s="36">
        <f t="shared" ref="BR2:BR164" si="52"> (BO2 * LOG(BL2 + 1)) / LOG(MAX(BL$2:BL$164) + 1) * 100</f>
        <v>3660.496691</v>
      </c>
      <c r="BS2" s="35">
        <f t="shared" ref="BS2:BS164" si="53">sum(BR2-BR$166)/BR$167</f>
        <v>-1.775772958</v>
      </c>
      <c r="BT2" s="37">
        <f t="shared" ref="BT2:BT164" si="54">SUM(BS2+BS$169)/BS$168</f>
        <v>0.1244308169</v>
      </c>
      <c r="BU2" s="42">
        <v>3.7</v>
      </c>
      <c r="BV2" s="34">
        <f t="shared" ref="BV2:BV164" si="55">SUM(BU2+BU$169)/BU$168</f>
        <v>0.1122222222</v>
      </c>
      <c r="BW2" s="73">
        <f t="shared" ref="BW2:BW164" si="56">sum(BU2-BU$166)/BU$167</f>
        <v>-1.762289696</v>
      </c>
      <c r="BX2" s="42">
        <v>66.0</v>
      </c>
      <c r="BY2" s="34">
        <f t="shared" ref="BY2:BY164" si="57">SUM(BX2+BX$169)/BX$168</f>
        <v>0.4969954932</v>
      </c>
      <c r="BZ2" s="73">
        <f t="shared" ref="BZ2:BZ164" si="58">sum(BX2-BX$166)/BX$167</f>
        <v>-0.6393260407</v>
      </c>
      <c r="CA2" s="36">
        <f t="shared" ref="CA2:CA164" si="59"> (BX2 * LOG(BU2 + 1)) / LOG(MAX(BU$2:BU$164) + 1) * 100</f>
        <v>4019.936692</v>
      </c>
      <c r="CB2" s="35">
        <f t="shared" ref="CB2:CB164" si="60">sum(CA2-CA$166)/CA$167</f>
        <v>-1.658336325</v>
      </c>
      <c r="CC2" s="37">
        <f t="shared" ref="CC2:CC164" si="61">SUM(CB2+CB$169)/CB$168</f>
        <v>0.2592925111</v>
      </c>
      <c r="CD2" s="42">
        <v>2.89</v>
      </c>
      <c r="CE2" s="34">
        <f t="shared" ref="CE2:CE164" si="62">SUM(CD2+CD$169)/CD$168</f>
        <v>0.2516198704</v>
      </c>
      <c r="CF2" s="73">
        <f t="shared" ref="CF2:CF164" si="63">sum(CD2-CD$166)/CD$167</f>
        <v>-0.5792723116</v>
      </c>
      <c r="CG2" s="42">
        <v>56.41</v>
      </c>
      <c r="CH2" s="34">
        <f t="shared" ref="CH2:CH164" si="64">SUM(CG2+CG$169)/CG$168</f>
        <v>0.752797129</v>
      </c>
      <c r="CI2" s="73">
        <f t="shared" ref="CI2:CI164" si="65">sum(CG2-CG$166)/CG$167</f>
        <v>1.304224852</v>
      </c>
      <c r="CJ2" s="36">
        <f t="shared" ref="CJ2:CJ164" si="66"> (CG2 * LOG(CD2 + 1)) / LOG(MAX(CD$2:CD$164) + 1) * 100</f>
        <v>3217.77024</v>
      </c>
      <c r="CK2" s="35">
        <f t="shared" ref="CK2:CK164" si="67">sum(CJ2-CJ$166)/CJ$167</f>
        <v>0.2676582202</v>
      </c>
      <c r="CL2" s="37">
        <f t="shared" ref="CL2:CL164" si="68">SUM(CK2+CK$169)/CK$168</f>
        <v>0.4490668827</v>
      </c>
      <c r="CM2" s="33">
        <v>0.05</v>
      </c>
      <c r="CN2" s="37">
        <f t="shared" ref="CN2:CN164" si="69">SUM(CM2+CM$169)/CM$168</f>
        <v>0.1666666667</v>
      </c>
      <c r="CO2" s="73">
        <f t="shared" ref="CO2:CO164" si="70">sum(CM2-CM$166)/CM$167</f>
        <v>-0.6522461762</v>
      </c>
      <c r="CP2" s="70">
        <f t="shared" ref="CP2:CP164" si="71">sum(CO2,CK2,CB2,BS2,BJ2,AX2,AO2)</f>
        <v>-5.408465919</v>
      </c>
      <c r="CQ2" s="79">
        <f t="shared" ref="CQ2:CQ164" si="72">SUM(CP2+CP$169)/CP$168</f>
        <v>0.3253975993</v>
      </c>
    </row>
    <row r="3">
      <c r="A3" s="28">
        <v>2024.0</v>
      </c>
      <c r="B3" s="29" t="s">
        <v>366</v>
      </c>
      <c r="C3" s="29" t="s">
        <v>13</v>
      </c>
      <c r="D3" s="30">
        <f t="array" ref="D3">INDEX(
  TP!C:C,
  MATCH(
    1,
    (TP!A:A = A3) * (TP!B:B = C3),
    0
  )
)
</f>
        <v>53.94</v>
      </c>
      <c r="E3" s="64">
        <f t="shared" si="1"/>
        <v>0.8547169922</v>
      </c>
      <c r="F3" s="32">
        <f t="shared" si="2"/>
        <v>0.6241028565</v>
      </c>
      <c r="G3" s="33">
        <v>7.69</v>
      </c>
      <c r="H3" s="34">
        <f t="shared" si="3"/>
        <v>0.6590909091</v>
      </c>
      <c r="I3" s="73">
        <f t="shared" si="4"/>
        <v>1.060144954</v>
      </c>
      <c r="J3" s="66">
        <f t="shared" si="5"/>
        <v>8.74377975</v>
      </c>
      <c r="K3" s="34">
        <f t="shared" si="6"/>
        <v>0.952</v>
      </c>
      <c r="L3" s="73">
        <f t="shared" si="7"/>
        <v>1.730477959</v>
      </c>
      <c r="M3" s="33">
        <v>56.38</v>
      </c>
      <c r="N3" s="34">
        <f t="shared" si="8"/>
        <v>0.4479691669</v>
      </c>
      <c r="O3" s="73">
        <f t="shared" si="9"/>
        <v>-0.5727552135</v>
      </c>
      <c r="P3" s="36">
        <f t="shared" si="10"/>
        <v>5159.556038</v>
      </c>
      <c r="Q3" s="35">
        <f t="shared" si="11"/>
        <v>0.6757079684</v>
      </c>
      <c r="R3" s="40">
        <f t="shared" si="12"/>
        <v>0.7072849612</v>
      </c>
      <c r="S3" s="33">
        <v>2.01</v>
      </c>
      <c r="T3" s="66">
        <f t="shared" si="13"/>
        <v>2.285435279</v>
      </c>
      <c r="U3" s="34">
        <f t="shared" si="14"/>
        <v>0.2773985784</v>
      </c>
      <c r="V3" s="73">
        <f t="shared" si="15"/>
        <v>-0.1666589269</v>
      </c>
      <c r="W3" s="33">
        <v>51.28</v>
      </c>
      <c r="X3" s="34">
        <f t="shared" si="16"/>
        <v>0.6280591918</v>
      </c>
      <c r="Y3" s="73">
        <f t="shared" si="17"/>
        <v>0.5024102799</v>
      </c>
      <c r="Z3" s="36">
        <f t="shared" si="18"/>
        <v>2962.492352</v>
      </c>
      <c r="AA3" s="35">
        <f t="shared" si="19"/>
        <v>0.2440241425</v>
      </c>
      <c r="AB3" s="40">
        <f t="shared" si="20"/>
        <v>0.5085562835</v>
      </c>
      <c r="AC3" s="33">
        <v>7.72</v>
      </c>
      <c r="AD3" s="40">
        <f t="shared" si="21"/>
        <v>0.9411764706</v>
      </c>
      <c r="AE3" s="73">
        <f t="shared" si="22"/>
        <v>1.988232366</v>
      </c>
      <c r="AF3" s="67">
        <f t="shared" si="23"/>
        <v>2.907964477</v>
      </c>
      <c r="AG3" s="44">
        <f t="shared" si="24"/>
        <v>0.7913183255</v>
      </c>
      <c r="AH3" s="33">
        <v>0.88</v>
      </c>
      <c r="AI3" s="34">
        <f t="shared" si="25"/>
        <v>0.1268057785</v>
      </c>
      <c r="AJ3" s="73">
        <f t="shared" si="26"/>
        <v>-1.349477554</v>
      </c>
      <c r="AK3" s="33">
        <v>23.53</v>
      </c>
      <c r="AL3" s="34">
        <f t="shared" si="27"/>
        <v>0.2353</v>
      </c>
      <c r="AM3" s="73">
        <f t="shared" si="28"/>
        <v>-0.8553717133</v>
      </c>
      <c r="AN3" s="36">
        <f t="shared" si="29"/>
        <v>746.1945063</v>
      </c>
      <c r="AO3" s="35">
        <f t="shared" si="30"/>
        <v>-1.537936125</v>
      </c>
      <c r="AP3" s="69">
        <f t="shared" si="31"/>
        <v>0.1745810744</v>
      </c>
      <c r="AQ3" s="33">
        <v>1.39</v>
      </c>
      <c r="AR3" s="34">
        <f t="shared" si="32"/>
        <v>0.1270010672</v>
      </c>
      <c r="AS3" s="73">
        <f t="shared" si="33"/>
        <v>-0.6003030298</v>
      </c>
      <c r="AT3" s="33">
        <v>44.44</v>
      </c>
      <c r="AU3" s="34">
        <f t="shared" si="34"/>
        <v>0.1666416679</v>
      </c>
      <c r="AV3" s="73">
        <f t="shared" si="35"/>
        <v>-1.482230543</v>
      </c>
      <c r="AW3" s="36">
        <f t="shared" si="36"/>
        <v>1642.067517</v>
      </c>
      <c r="AX3" s="35">
        <f t="shared" si="37"/>
        <v>-0.9836171125</v>
      </c>
      <c r="AY3" s="69">
        <f t="shared" si="38"/>
        <v>0.2451906902</v>
      </c>
      <c r="AZ3" s="33">
        <v>1.24</v>
      </c>
      <c r="BA3" s="37">
        <f t="shared" si="39"/>
        <v>0.2098501071</v>
      </c>
      <c r="BB3" s="73">
        <f t="shared" si="40"/>
        <v>-0.4571759009</v>
      </c>
      <c r="BC3" s="33">
        <v>11.35</v>
      </c>
      <c r="BD3" s="34">
        <f t="shared" si="41"/>
        <v>0.368627451</v>
      </c>
      <c r="BE3" s="73">
        <f t="shared" si="42"/>
        <v>0.1697294257</v>
      </c>
      <c r="BF3" s="33">
        <v>88.64</v>
      </c>
      <c r="BG3" s="34">
        <f t="shared" si="43"/>
        <v>0.769190326</v>
      </c>
      <c r="BH3" s="73">
        <f t="shared" si="44"/>
        <v>1.155678922</v>
      </c>
      <c r="BI3" s="36">
        <f t="shared" si="45"/>
        <v>7046.295485</v>
      </c>
      <c r="BJ3" s="35">
        <f t="shared" si="46"/>
        <v>0.7698535659</v>
      </c>
      <c r="BK3" s="37">
        <f t="shared" si="47"/>
        <v>0.5875755097</v>
      </c>
      <c r="BL3" s="33">
        <v>12.9</v>
      </c>
      <c r="BM3" s="34">
        <f t="shared" si="48"/>
        <v>0.4770531401</v>
      </c>
      <c r="BN3" s="73">
        <f t="shared" si="49"/>
        <v>0.2463996321</v>
      </c>
      <c r="BO3" s="33">
        <v>75.2</v>
      </c>
      <c r="BP3" s="34">
        <f t="shared" si="50"/>
        <v>0.8019189106</v>
      </c>
      <c r="BQ3" s="73">
        <f t="shared" si="51"/>
        <v>1.215289881</v>
      </c>
      <c r="BR3" s="36">
        <f t="shared" si="52"/>
        <v>6351.30643</v>
      </c>
      <c r="BS3" s="35">
        <f t="shared" si="53"/>
        <v>0.8979249556</v>
      </c>
      <c r="BT3" s="37">
        <f t="shared" si="54"/>
        <v>0.7036534766</v>
      </c>
      <c r="BU3" s="42">
        <v>6.55</v>
      </c>
      <c r="BV3" s="34">
        <f t="shared" si="55"/>
        <v>0.4288888889</v>
      </c>
      <c r="BW3" s="73">
        <f t="shared" si="56"/>
        <v>-0.2391229209</v>
      </c>
      <c r="BX3" s="42">
        <v>67.72</v>
      </c>
      <c r="BY3" s="34">
        <f t="shared" si="57"/>
        <v>0.5400600901</v>
      </c>
      <c r="BZ3" s="73">
        <f t="shared" si="58"/>
        <v>-0.3986204088</v>
      </c>
      <c r="CA3" s="36">
        <f t="shared" si="59"/>
        <v>5388.005017</v>
      </c>
      <c r="CB3" s="35">
        <f t="shared" si="60"/>
        <v>-0.3222059446</v>
      </c>
      <c r="CC3" s="37">
        <f t="shared" si="61"/>
        <v>0.5221357046</v>
      </c>
      <c r="CD3" s="42">
        <v>2.32</v>
      </c>
      <c r="CE3" s="34">
        <f t="shared" si="62"/>
        <v>0.1900647948</v>
      </c>
      <c r="CF3" s="73">
        <f t="shared" si="63"/>
        <v>-0.9115162184</v>
      </c>
      <c r="CG3" s="42">
        <v>57.78</v>
      </c>
      <c r="CH3" s="34">
        <f t="shared" si="64"/>
        <v>0.7817183872</v>
      </c>
      <c r="CI3" s="73">
        <f t="shared" si="65"/>
        <v>1.47152326</v>
      </c>
      <c r="CJ3" s="36">
        <f t="shared" si="66"/>
        <v>2911.483735</v>
      </c>
      <c r="CK3" s="35">
        <f t="shared" si="67"/>
        <v>-0.04012303675</v>
      </c>
      <c r="CL3" s="37">
        <f t="shared" si="68"/>
        <v>0.3888493439</v>
      </c>
      <c r="CM3" s="33">
        <v>0.04</v>
      </c>
      <c r="CN3" s="37">
        <f t="shared" si="69"/>
        <v>0.1333333333</v>
      </c>
      <c r="CO3" s="73">
        <f t="shared" si="70"/>
        <v>-0.8371437879</v>
      </c>
      <c r="CP3" s="70">
        <f t="shared" si="71"/>
        <v>-2.053247485</v>
      </c>
      <c r="CQ3" s="79">
        <f t="shared" si="72"/>
        <v>0.4838672479</v>
      </c>
    </row>
    <row r="4">
      <c r="A4" s="28">
        <v>2025.0</v>
      </c>
      <c r="B4" s="29" t="s">
        <v>367</v>
      </c>
      <c r="C4" s="29" t="s">
        <v>10</v>
      </c>
      <c r="D4" s="30">
        <f t="array" ref="D4">INDEX(
  TP!C:C,
  MATCH(
    1,
    (TP!A:A = A4) * (TP!B:B = C4),
    0
  )
)
</f>
        <v>49.44</v>
      </c>
      <c r="E4" s="64">
        <f t="shared" si="1"/>
        <v>-3.251286092</v>
      </c>
      <c r="F4" s="32">
        <f t="shared" si="2"/>
        <v>0.4726094241</v>
      </c>
      <c r="G4" s="33">
        <v>4.2</v>
      </c>
      <c r="H4" s="34">
        <f t="shared" si="3"/>
        <v>0.192513369</v>
      </c>
      <c r="I4" s="73">
        <f t="shared" si="4"/>
        <v>-1.451138243</v>
      </c>
      <c r="J4" s="66">
        <f t="shared" si="5"/>
        <v>4.11769054</v>
      </c>
      <c r="K4" s="34">
        <f t="shared" si="6"/>
        <v>0.09</v>
      </c>
      <c r="L4" s="73">
        <f t="shared" si="7"/>
        <v>-1.387216039</v>
      </c>
      <c r="M4" s="33">
        <v>64.29</v>
      </c>
      <c r="N4" s="34">
        <f t="shared" si="8"/>
        <v>0.6824785058</v>
      </c>
      <c r="O4" s="73">
        <f t="shared" si="9"/>
        <v>0.7851016946</v>
      </c>
      <c r="P4" s="36">
        <f t="shared" si="10"/>
        <v>4219.351113</v>
      </c>
      <c r="Q4" s="35">
        <f t="shared" si="11"/>
        <v>-0.6599449248</v>
      </c>
      <c r="R4" s="40">
        <f t="shared" si="12"/>
        <v>0.4457730722</v>
      </c>
      <c r="S4" s="33">
        <v>1.7</v>
      </c>
      <c r="T4" s="66">
        <f t="shared" si="13"/>
        <v>1.666684266</v>
      </c>
      <c r="U4" s="34">
        <f t="shared" si="14"/>
        <v>0.1791895315</v>
      </c>
      <c r="V4" s="73">
        <f t="shared" si="15"/>
        <v>-0.7374912418</v>
      </c>
      <c r="W4" s="33">
        <v>47.06</v>
      </c>
      <c r="X4" s="34">
        <f t="shared" si="16"/>
        <v>0.5680136596</v>
      </c>
      <c r="Y4" s="73">
        <f t="shared" si="17"/>
        <v>0.1705863993</v>
      </c>
      <c r="Z4" s="36">
        <f t="shared" si="18"/>
        <v>2241.781811</v>
      </c>
      <c r="AA4" s="35">
        <f t="shared" si="19"/>
        <v>-0.3912353153</v>
      </c>
      <c r="AB4" s="40">
        <f t="shared" si="20"/>
        <v>0.3732574827</v>
      </c>
      <c r="AC4" s="33">
        <v>3.92</v>
      </c>
      <c r="AD4" s="40">
        <f t="shared" si="21"/>
        <v>0.3680241327</v>
      </c>
      <c r="AE4" s="73">
        <f t="shared" si="22"/>
        <v>-0.8721548861</v>
      </c>
      <c r="AF4" s="67">
        <f t="shared" si="23"/>
        <v>-1.923335126</v>
      </c>
      <c r="AG4" s="44">
        <f t="shared" si="24"/>
        <v>0.3423145884</v>
      </c>
      <c r="AH4" s="33">
        <v>1.7</v>
      </c>
      <c r="AI4" s="34">
        <f t="shared" si="25"/>
        <v>0.2584269663</v>
      </c>
      <c r="AJ4" s="73">
        <f t="shared" si="26"/>
        <v>-0.684637267</v>
      </c>
      <c r="AK4" s="33">
        <v>41.18</v>
      </c>
      <c r="AL4" s="34">
        <f t="shared" si="27"/>
        <v>0.4118</v>
      </c>
      <c r="AM4" s="73">
        <f t="shared" si="28"/>
        <v>0.7800130993</v>
      </c>
      <c r="AN4" s="36">
        <f t="shared" si="29"/>
        <v>2054.752125</v>
      </c>
      <c r="AO4" s="35">
        <f t="shared" si="30"/>
        <v>0.1230568197</v>
      </c>
      <c r="AP4" s="69">
        <f t="shared" si="31"/>
        <v>0.4807336835</v>
      </c>
      <c r="AQ4" s="33">
        <v>1.7</v>
      </c>
      <c r="AR4" s="34">
        <f t="shared" si="32"/>
        <v>0.1600853789</v>
      </c>
      <c r="AS4" s="73">
        <f t="shared" si="33"/>
        <v>-0.3994866638</v>
      </c>
      <c r="AT4" s="33">
        <v>41.18</v>
      </c>
      <c r="AU4" s="34">
        <f t="shared" si="34"/>
        <v>0.1177441128</v>
      </c>
      <c r="AV4" s="73">
        <f t="shared" si="35"/>
        <v>-1.819847957</v>
      </c>
      <c r="AW4" s="36">
        <f t="shared" si="36"/>
        <v>1734.595613</v>
      </c>
      <c r="AX4" s="35">
        <f t="shared" si="37"/>
        <v>-0.9004489062</v>
      </c>
      <c r="AY4" s="69">
        <f t="shared" si="38"/>
        <v>0.2621464488</v>
      </c>
      <c r="AZ4" s="33">
        <v>1.4</v>
      </c>
      <c r="BA4" s="37">
        <f t="shared" si="39"/>
        <v>0.244111349</v>
      </c>
      <c r="BB4" s="73">
        <f t="shared" si="40"/>
        <v>-0.2609424003</v>
      </c>
      <c r="BC4" s="33">
        <v>7.31</v>
      </c>
      <c r="BD4" s="34">
        <f t="shared" si="41"/>
        <v>0.1422969188</v>
      </c>
      <c r="BE4" s="73">
        <f t="shared" si="42"/>
        <v>-1.03081001</v>
      </c>
      <c r="BF4" s="33">
        <v>72.6</v>
      </c>
      <c r="BG4" s="34">
        <f t="shared" si="43"/>
        <v>0.3475289169</v>
      </c>
      <c r="BH4" s="73">
        <f t="shared" si="44"/>
        <v>-0.8179620558</v>
      </c>
      <c r="BI4" s="36">
        <f t="shared" si="45"/>
        <v>4861.575171</v>
      </c>
      <c r="BJ4" s="35">
        <f t="shared" si="46"/>
        <v>-1.054938958</v>
      </c>
      <c r="BK4" s="37">
        <f t="shared" si="47"/>
        <v>0.1849995935</v>
      </c>
      <c r="BL4" s="33">
        <v>9.31</v>
      </c>
      <c r="BM4" s="34">
        <f t="shared" si="48"/>
        <v>0.2602657005</v>
      </c>
      <c r="BN4" s="73">
        <f t="shared" si="49"/>
        <v>-0.7526696079</v>
      </c>
      <c r="BO4" s="33">
        <v>75.27</v>
      </c>
      <c r="BP4" s="34">
        <f t="shared" si="50"/>
        <v>0.8040854225</v>
      </c>
      <c r="BQ4" s="73">
        <f t="shared" si="51"/>
        <v>1.225560798</v>
      </c>
      <c r="BR4" s="36">
        <f t="shared" si="52"/>
        <v>5635.541011</v>
      </c>
      <c r="BS4" s="35">
        <f t="shared" si="53"/>
        <v>0.1867113463</v>
      </c>
      <c r="BT4" s="37">
        <f t="shared" si="54"/>
        <v>0.5495780905</v>
      </c>
      <c r="BU4" s="42">
        <v>6.21</v>
      </c>
      <c r="BV4" s="34">
        <f t="shared" si="55"/>
        <v>0.3911111111</v>
      </c>
      <c r="BW4" s="73">
        <f t="shared" si="56"/>
        <v>-0.4208340449</v>
      </c>
      <c r="BX4" s="42">
        <v>79.03</v>
      </c>
      <c r="BY4" s="34">
        <f t="shared" si="57"/>
        <v>0.8232348523</v>
      </c>
      <c r="BZ4" s="73">
        <f t="shared" si="58"/>
        <v>1.184159066</v>
      </c>
      <c r="CA4" s="36">
        <f t="shared" si="59"/>
        <v>6144.538479</v>
      </c>
      <c r="CB4" s="35">
        <f t="shared" si="60"/>
        <v>0.4166660274</v>
      </c>
      <c r="CC4" s="37">
        <f t="shared" si="61"/>
        <v>0.6674863916</v>
      </c>
      <c r="CD4" s="42">
        <v>2.3</v>
      </c>
      <c r="CE4" s="34">
        <f t="shared" si="62"/>
        <v>0.1879049676</v>
      </c>
      <c r="CF4" s="73">
        <f t="shared" si="63"/>
        <v>-0.9231738993</v>
      </c>
      <c r="CG4" s="42">
        <v>47.83</v>
      </c>
      <c r="CH4" s="34">
        <f t="shared" si="64"/>
        <v>0.5716698332</v>
      </c>
      <c r="CI4" s="73">
        <f t="shared" si="65"/>
        <v>0.2564727815</v>
      </c>
      <c r="CJ4" s="36">
        <f t="shared" si="66"/>
        <v>2397.976024</v>
      </c>
      <c r="CK4" s="35">
        <f t="shared" si="67"/>
        <v>-0.5561367884</v>
      </c>
      <c r="CL4" s="37">
        <f t="shared" si="68"/>
        <v>0.2878910257</v>
      </c>
      <c r="CM4" s="33">
        <v>0.11</v>
      </c>
      <c r="CN4" s="37">
        <f t="shared" si="69"/>
        <v>0.3666666667</v>
      </c>
      <c r="CO4" s="73">
        <f t="shared" si="70"/>
        <v>0.4571394939</v>
      </c>
      <c r="CP4" s="70">
        <f t="shared" si="71"/>
        <v>-1.327950966</v>
      </c>
      <c r="CQ4" s="79">
        <f t="shared" si="72"/>
        <v>0.5181235823</v>
      </c>
    </row>
    <row r="5">
      <c r="A5" s="28">
        <v>2022.0</v>
      </c>
      <c r="B5" s="29" t="s">
        <v>368</v>
      </c>
      <c r="C5" s="29" t="s">
        <v>12</v>
      </c>
      <c r="D5" s="30">
        <f t="array" ref="D5">INDEX(
  TP!C:C,
  MATCH(
    1,
    (TP!A:A = A5) * (TP!B:B = C5),
    0
  )
)
</f>
        <v>50.52</v>
      </c>
      <c r="E5" s="64">
        <f t="shared" si="1"/>
        <v>0.7233603816</v>
      </c>
      <c r="F5" s="32">
        <f t="shared" si="2"/>
        <v>0.619256376</v>
      </c>
      <c r="G5" s="33">
        <v>3.45</v>
      </c>
      <c r="H5" s="34">
        <f t="shared" si="3"/>
        <v>0.0922459893</v>
      </c>
      <c r="I5" s="73">
        <f t="shared" si="4"/>
        <v>-1.990812283</v>
      </c>
      <c r="J5" s="66">
        <f t="shared" si="5"/>
        <v>3.512783068</v>
      </c>
      <c r="K5" s="34">
        <f t="shared" si="6"/>
        <v>0.03</v>
      </c>
      <c r="L5" s="73">
        <f t="shared" si="7"/>
        <v>-1.794885738</v>
      </c>
      <c r="M5" s="33">
        <v>65.63</v>
      </c>
      <c r="N5" s="34">
        <f t="shared" si="8"/>
        <v>0.7222057516</v>
      </c>
      <c r="O5" s="73">
        <f t="shared" si="9"/>
        <v>1.015130551</v>
      </c>
      <c r="P5" s="36">
        <f t="shared" si="10"/>
        <v>3975.446057</v>
      </c>
      <c r="Q5" s="35">
        <f t="shared" si="11"/>
        <v>-1.00643587</v>
      </c>
      <c r="R5" s="40">
        <f t="shared" si="12"/>
        <v>0.3779324663</v>
      </c>
      <c r="S5" s="33">
        <v>1.69</v>
      </c>
      <c r="T5" s="66">
        <f t="shared" si="13"/>
        <v>1.720754604</v>
      </c>
      <c r="U5" s="34">
        <f t="shared" si="14"/>
        <v>0.187771653</v>
      </c>
      <c r="V5" s="73">
        <f t="shared" si="15"/>
        <v>-0.6876083395</v>
      </c>
      <c r="W5" s="33">
        <v>38.3</v>
      </c>
      <c r="X5" s="34">
        <f t="shared" si="16"/>
        <v>0.4433693796</v>
      </c>
      <c r="Y5" s="73">
        <f t="shared" si="17"/>
        <v>-0.5182233622</v>
      </c>
      <c r="Z5" s="36">
        <f t="shared" si="18"/>
        <v>1861.823773</v>
      </c>
      <c r="AA5" s="35">
        <f t="shared" si="19"/>
        <v>-0.7261436083</v>
      </c>
      <c r="AB5" s="40">
        <f t="shared" si="20"/>
        <v>0.3019280599</v>
      </c>
      <c r="AC5" s="33">
        <v>2.49</v>
      </c>
      <c r="AD5" s="40">
        <f t="shared" si="21"/>
        <v>0.1523378582</v>
      </c>
      <c r="AE5" s="73">
        <f t="shared" si="22"/>
        <v>-1.948563773</v>
      </c>
      <c r="AF5" s="67">
        <f t="shared" si="23"/>
        <v>-3.681143251</v>
      </c>
      <c r="AG5" s="44">
        <f t="shared" si="24"/>
        <v>0.1789501768</v>
      </c>
      <c r="AH5" s="33">
        <v>4.24</v>
      </c>
      <c r="AI5" s="34">
        <f t="shared" si="25"/>
        <v>0.6661316212</v>
      </c>
      <c r="AJ5" s="73">
        <f t="shared" si="26"/>
        <v>1.374746061</v>
      </c>
      <c r="AK5" s="33">
        <v>33.05</v>
      </c>
      <c r="AL5" s="34">
        <f t="shared" si="27"/>
        <v>0.3305</v>
      </c>
      <c r="AM5" s="73">
        <f t="shared" si="28"/>
        <v>0.0267168655</v>
      </c>
      <c r="AN5" s="36">
        <f t="shared" si="29"/>
        <v>2749.98199</v>
      </c>
      <c r="AO5" s="35">
        <f t="shared" si="30"/>
        <v>1.005533743</v>
      </c>
      <c r="AP5" s="69">
        <f t="shared" si="31"/>
        <v>0.6433909745</v>
      </c>
      <c r="AQ5" s="33">
        <v>3.41</v>
      </c>
      <c r="AR5" s="34">
        <f t="shared" si="32"/>
        <v>0.3425827108</v>
      </c>
      <c r="AS5" s="73">
        <f t="shared" si="33"/>
        <v>0.7082423234</v>
      </c>
      <c r="AT5" s="33">
        <v>64.21</v>
      </c>
      <c r="AU5" s="34">
        <f t="shared" si="34"/>
        <v>0.4631768412</v>
      </c>
      <c r="AV5" s="73">
        <f t="shared" si="35"/>
        <v>0.5652223042</v>
      </c>
      <c r="AW5" s="36">
        <f t="shared" si="36"/>
        <v>4040.661313</v>
      </c>
      <c r="AX5" s="35">
        <f t="shared" si="37"/>
        <v>1.172341474</v>
      </c>
      <c r="AY5" s="69">
        <f t="shared" si="38"/>
        <v>0.6847326113</v>
      </c>
      <c r="AZ5" s="33">
        <v>2.48</v>
      </c>
      <c r="BA5" s="37">
        <f t="shared" si="39"/>
        <v>0.4753747323</v>
      </c>
      <c r="BB5" s="73">
        <f t="shared" si="40"/>
        <v>1.063633729</v>
      </c>
      <c r="BC5" s="33">
        <v>13.01</v>
      </c>
      <c r="BD5" s="34">
        <f t="shared" si="41"/>
        <v>0.4616246499</v>
      </c>
      <c r="BE5" s="73">
        <f t="shared" si="42"/>
        <v>0.6630203818</v>
      </c>
      <c r="BF5" s="33">
        <v>75.41</v>
      </c>
      <c r="BG5" s="34">
        <f t="shared" si="43"/>
        <v>0.4213985279</v>
      </c>
      <c r="BH5" s="73">
        <f t="shared" si="44"/>
        <v>-0.4722057499</v>
      </c>
      <c r="BI5" s="36">
        <f t="shared" si="45"/>
        <v>6295.359031</v>
      </c>
      <c r="BJ5" s="35">
        <f t="shared" si="46"/>
        <v>0.1426322142</v>
      </c>
      <c r="BK5" s="37">
        <f t="shared" si="47"/>
        <v>0.4492013072</v>
      </c>
      <c r="BL5" s="33">
        <v>9.52</v>
      </c>
      <c r="BM5" s="34">
        <f t="shared" si="48"/>
        <v>0.2729468599</v>
      </c>
      <c r="BN5" s="73">
        <f t="shared" si="49"/>
        <v>-0.6942282317</v>
      </c>
      <c r="BO5" s="33">
        <v>56.23</v>
      </c>
      <c r="BP5" s="34">
        <f t="shared" si="50"/>
        <v>0.2147941814</v>
      </c>
      <c r="BQ5" s="73">
        <f t="shared" si="51"/>
        <v>-1.568128752</v>
      </c>
      <c r="BR5" s="36">
        <f t="shared" si="52"/>
        <v>4246.381801</v>
      </c>
      <c r="BS5" s="35">
        <f t="shared" si="53"/>
        <v>-1.193613701</v>
      </c>
      <c r="BT5" s="37">
        <f t="shared" si="54"/>
        <v>0.2505482183</v>
      </c>
      <c r="BU5" s="42">
        <v>7.19</v>
      </c>
      <c r="BV5" s="34">
        <f t="shared" si="55"/>
        <v>0.5</v>
      </c>
      <c r="BW5" s="73">
        <f t="shared" si="56"/>
        <v>0.1029215479</v>
      </c>
      <c r="BX5" s="42">
        <v>77.5</v>
      </c>
      <c r="BY5" s="34">
        <f t="shared" si="57"/>
        <v>0.7849273911</v>
      </c>
      <c r="BZ5" s="73">
        <f t="shared" si="58"/>
        <v>0.9700430095</v>
      </c>
      <c r="CA5" s="36">
        <f t="shared" si="59"/>
        <v>6414.314822</v>
      </c>
      <c r="CB5" s="35">
        <f t="shared" si="60"/>
        <v>0.6801443652</v>
      </c>
      <c r="CC5" s="37">
        <f t="shared" si="61"/>
        <v>0.7193177762</v>
      </c>
      <c r="CD5" s="42">
        <v>3.41</v>
      </c>
      <c r="CE5" s="34">
        <f t="shared" si="62"/>
        <v>0.307775378</v>
      </c>
      <c r="CF5" s="73">
        <f t="shared" si="63"/>
        <v>-0.2761726071</v>
      </c>
      <c r="CG5" s="42">
        <v>43.16</v>
      </c>
      <c r="CH5" s="34">
        <f t="shared" si="64"/>
        <v>0.4730842305</v>
      </c>
      <c r="CI5" s="73">
        <f t="shared" si="65"/>
        <v>-0.3138071916</v>
      </c>
      <c r="CJ5" s="36">
        <f t="shared" si="66"/>
        <v>2689.347939</v>
      </c>
      <c r="CK5" s="35">
        <f t="shared" si="67"/>
        <v>-0.2633429084</v>
      </c>
      <c r="CL5" s="37">
        <f t="shared" si="68"/>
        <v>0.3451762775</v>
      </c>
      <c r="CM5" s="33">
        <v>0.24</v>
      </c>
      <c r="CN5" s="37">
        <f t="shared" si="69"/>
        <v>0.8</v>
      </c>
      <c r="CO5" s="73">
        <f t="shared" si="70"/>
        <v>2.860808446</v>
      </c>
      <c r="CP5" s="70">
        <f t="shared" si="71"/>
        <v>4.404503633</v>
      </c>
      <c r="CQ5" s="79">
        <f t="shared" si="72"/>
        <v>0.7888719951</v>
      </c>
    </row>
    <row r="6">
      <c r="A6" s="28">
        <v>2023.0</v>
      </c>
      <c r="B6" s="29" t="s">
        <v>369</v>
      </c>
      <c r="C6" s="29" t="s">
        <v>6</v>
      </c>
      <c r="D6" s="30">
        <f t="array" ref="D6">INDEX(
  TP!C:C,
  MATCH(
    1,
    (TP!A:A = A6) * (TP!B:B = C6),
    0
  )
)
</f>
        <v>55.32</v>
      </c>
      <c r="E6" s="64">
        <f t="shared" si="1"/>
        <v>3.619242365</v>
      </c>
      <c r="F6" s="32">
        <f t="shared" si="2"/>
        <v>0.7261016688</v>
      </c>
      <c r="G6" s="33">
        <v>5.16</v>
      </c>
      <c r="H6" s="34">
        <f t="shared" si="3"/>
        <v>0.320855615</v>
      </c>
      <c r="I6" s="73">
        <f t="shared" si="4"/>
        <v>-0.7603554728</v>
      </c>
      <c r="J6" s="66">
        <f t="shared" si="5"/>
        <v>6.109840163</v>
      </c>
      <c r="K6" s="34">
        <f t="shared" si="6"/>
        <v>0.518</v>
      </c>
      <c r="L6" s="73">
        <f t="shared" si="7"/>
        <v>-0.04463213274</v>
      </c>
      <c r="M6" s="33">
        <v>53.42</v>
      </c>
      <c r="N6" s="34">
        <f t="shared" si="8"/>
        <v>0.3602134598</v>
      </c>
      <c r="O6" s="73">
        <f t="shared" si="9"/>
        <v>-1.080878658</v>
      </c>
      <c r="P6" s="36">
        <f t="shared" si="10"/>
        <v>4211.94502</v>
      </c>
      <c r="Q6" s="35">
        <f t="shared" si="11"/>
        <v>-0.6704660025</v>
      </c>
      <c r="R6" s="40">
        <f t="shared" si="12"/>
        <v>0.4437131157</v>
      </c>
      <c r="S6" s="33">
        <v>4.1</v>
      </c>
      <c r="T6" s="66">
        <f t="shared" si="13"/>
        <v>4.854717959</v>
      </c>
      <c r="U6" s="34">
        <f t="shared" si="14"/>
        <v>0.6851988049</v>
      </c>
      <c r="V6" s="73">
        <f t="shared" si="15"/>
        <v>2.203647623</v>
      </c>
      <c r="W6" s="33">
        <v>37.93</v>
      </c>
      <c r="X6" s="34">
        <f t="shared" si="16"/>
        <v>0.438104724</v>
      </c>
      <c r="Y6" s="73">
        <f t="shared" si="17"/>
        <v>-0.5473169252</v>
      </c>
      <c r="Z6" s="36">
        <f t="shared" si="18"/>
        <v>3255.557606</v>
      </c>
      <c r="AA6" s="35">
        <f t="shared" si="19"/>
        <v>0.5023420993</v>
      </c>
      <c r="AB6" s="40">
        <f t="shared" si="20"/>
        <v>0.5635733467</v>
      </c>
      <c r="AC6" s="33">
        <v>4.01</v>
      </c>
      <c r="AD6" s="40">
        <f t="shared" si="21"/>
        <v>0.3815987934</v>
      </c>
      <c r="AE6" s="73">
        <f t="shared" si="22"/>
        <v>-0.8044088722</v>
      </c>
      <c r="AF6" s="67">
        <f t="shared" si="23"/>
        <v>-0.9725327755</v>
      </c>
      <c r="AG6" s="44">
        <f t="shared" si="24"/>
        <v>0.4306787645</v>
      </c>
      <c r="AH6" s="33">
        <v>2.97</v>
      </c>
      <c r="AI6" s="34">
        <f t="shared" si="25"/>
        <v>0.4622792937</v>
      </c>
      <c r="AJ6" s="73">
        <f t="shared" si="26"/>
        <v>0.3450543971</v>
      </c>
      <c r="AK6" s="33">
        <v>26.19</v>
      </c>
      <c r="AL6" s="34">
        <f t="shared" si="27"/>
        <v>0.2619</v>
      </c>
      <c r="AM6" s="73">
        <f t="shared" si="28"/>
        <v>-0.6089057869</v>
      </c>
      <c r="AN6" s="36">
        <f t="shared" si="29"/>
        <v>1814.010684</v>
      </c>
      <c r="AO6" s="35">
        <f t="shared" si="30"/>
        <v>-0.1825237903</v>
      </c>
      <c r="AP6" s="69">
        <f t="shared" si="31"/>
        <v>0.4244093618</v>
      </c>
      <c r="AQ6" s="33">
        <v>2.33</v>
      </c>
      <c r="AR6" s="34">
        <f t="shared" si="32"/>
        <v>0.227321238</v>
      </c>
      <c r="AS6" s="73">
        <f t="shared" si="33"/>
        <v>0.008624015722</v>
      </c>
      <c r="AT6" s="33">
        <v>66.67</v>
      </c>
      <c r="AU6" s="34">
        <f t="shared" si="34"/>
        <v>0.5000749963</v>
      </c>
      <c r="AV6" s="73">
        <f t="shared" si="35"/>
        <v>0.8199888193</v>
      </c>
      <c r="AW6" s="36">
        <f t="shared" si="36"/>
        <v>3401.250639</v>
      </c>
      <c r="AX6" s="35">
        <f t="shared" si="37"/>
        <v>0.5976118404</v>
      </c>
      <c r="AY6" s="69">
        <f t="shared" si="38"/>
        <v>0.5675607097</v>
      </c>
      <c r="AZ6" s="33">
        <v>1.2</v>
      </c>
      <c r="BA6" s="37">
        <f t="shared" si="39"/>
        <v>0.2012847966</v>
      </c>
      <c r="BB6" s="73">
        <f t="shared" si="40"/>
        <v>-0.506234276</v>
      </c>
      <c r="BC6" s="33">
        <v>11.81</v>
      </c>
      <c r="BD6" s="34">
        <f t="shared" si="41"/>
        <v>0.3943977591</v>
      </c>
      <c r="BE6" s="73">
        <f t="shared" si="42"/>
        <v>0.3064245099</v>
      </c>
      <c r="BF6" s="33">
        <v>80.24</v>
      </c>
      <c r="BG6" s="34">
        <f t="shared" si="43"/>
        <v>0.5483701367</v>
      </c>
      <c r="BH6" s="73">
        <f t="shared" si="44"/>
        <v>0.1221013525</v>
      </c>
      <c r="BI6" s="36">
        <f t="shared" si="45"/>
        <v>6471.349548</v>
      </c>
      <c r="BJ6" s="35">
        <f t="shared" si="46"/>
        <v>0.2896286871</v>
      </c>
      <c r="BK6" s="37">
        <f t="shared" si="47"/>
        <v>0.4816308787</v>
      </c>
      <c r="BL6" s="33">
        <v>13.57</v>
      </c>
      <c r="BM6" s="34">
        <f t="shared" si="48"/>
        <v>0.5175120773</v>
      </c>
      <c r="BN6" s="73">
        <f t="shared" si="49"/>
        <v>0.4328554512</v>
      </c>
      <c r="BO6" s="33">
        <v>76.04</v>
      </c>
      <c r="BP6" s="34">
        <f t="shared" si="50"/>
        <v>0.8279170535</v>
      </c>
      <c r="BQ6" s="73">
        <f t="shared" si="51"/>
        <v>1.33854089</v>
      </c>
      <c r="BR6" s="36">
        <f t="shared" si="52"/>
        <v>6537.124703</v>
      </c>
      <c r="BS6" s="35">
        <f t="shared" si="53"/>
        <v>1.082561544</v>
      </c>
      <c r="BT6" s="37">
        <f t="shared" si="54"/>
        <v>0.743652646</v>
      </c>
      <c r="BU6" s="42">
        <v>7.07</v>
      </c>
      <c r="BV6" s="34">
        <f t="shared" si="55"/>
        <v>0.4866666667</v>
      </c>
      <c r="BW6" s="73">
        <f t="shared" si="56"/>
        <v>0.03878820998</v>
      </c>
      <c r="BX6" s="42">
        <v>77.0</v>
      </c>
      <c r="BY6" s="34">
        <f t="shared" si="57"/>
        <v>0.7724086129</v>
      </c>
      <c r="BZ6" s="73">
        <f t="shared" si="58"/>
        <v>0.9000704421</v>
      </c>
      <c r="CA6" s="36">
        <f t="shared" si="59"/>
        <v>6328.200345</v>
      </c>
      <c r="CB6" s="35">
        <f t="shared" si="60"/>
        <v>0.5960402545</v>
      </c>
      <c r="CC6" s="37">
        <f t="shared" si="61"/>
        <v>0.7027728392</v>
      </c>
      <c r="CD6" s="42">
        <v>4.17</v>
      </c>
      <c r="CE6" s="34">
        <f t="shared" si="62"/>
        <v>0.3898488121</v>
      </c>
      <c r="CF6" s="73">
        <f t="shared" si="63"/>
        <v>0.1668192687</v>
      </c>
      <c r="CG6" s="42">
        <v>62.71</v>
      </c>
      <c r="CH6" s="34">
        <f t="shared" si="64"/>
        <v>0.8857926958</v>
      </c>
      <c r="CI6" s="73">
        <f t="shared" si="65"/>
        <v>2.073553295</v>
      </c>
      <c r="CJ6" s="36">
        <f t="shared" si="66"/>
        <v>4326.224386</v>
      </c>
      <c r="CK6" s="35">
        <f t="shared" si="67"/>
        <v>1.381521888</v>
      </c>
      <c r="CL6" s="37">
        <f t="shared" si="68"/>
        <v>0.6669948008</v>
      </c>
      <c r="CM6" s="33">
        <v>0.13</v>
      </c>
      <c r="CN6" s="37">
        <f t="shared" si="69"/>
        <v>0.4333333333</v>
      </c>
      <c r="CO6" s="73">
        <f t="shared" si="70"/>
        <v>0.8269347173</v>
      </c>
      <c r="CP6" s="70">
        <f t="shared" si="71"/>
        <v>4.591775141</v>
      </c>
      <c r="CQ6" s="79">
        <f t="shared" si="72"/>
        <v>0.7977169781</v>
      </c>
    </row>
    <row r="7">
      <c r="A7" s="28">
        <v>2024.0</v>
      </c>
      <c r="B7" s="29" t="s">
        <v>369</v>
      </c>
      <c r="C7" s="29" t="s">
        <v>5</v>
      </c>
      <c r="D7" s="30">
        <f t="array" ref="D7">INDEX(
  TP!C:C,
  MATCH(
    1,
    (TP!A:A = A7) * (TP!B:B = C7),
    0
  )
)
</f>
        <v>47.14</v>
      </c>
      <c r="E7" s="64">
        <f t="shared" si="1"/>
        <v>2.201970951</v>
      </c>
      <c r="F7" s="32">
        <f t="shared" si="2"/>
        <v>0.6738105948</v>
      </c>
      <c r="G7" s="33">
        <v>5.24</v>
      </c>
      <c r="H7" s="34">
        <f t="shared" si="3"/>
        <v>0.3315508021</v>
      </c>
      <c r="I7" s="73">
        <f t="shared" si="4"/>
        <v>-0.7027902419</v>
      </c>
      <c r="J7" s="66">
        <f t="shared" si="5"/>
        <v>4.717220919</v>
      </c>
      <c r="K7" s="34">
        <f t="shared" si="6"/>
        <v>0.157</v>
      </c>
      <c r="L7" s="73">
        <f t="shared" si="7"/>
        <v>-0.9831701641</v>
      </c>
      <c r="M7" s="33">
        <v>56.15</v>
      </c>
      <c r="N7" s="34">
        <f t="shared" si="8"/>
        <v>0.4411503113</v>
      </c>
      <c r="O7" s="73">
        <f t="shared" si="9"/>
        <v>-0.6122377785</v>
      </c>
      <c r="P7" s="36">
        <f t="shared" si="10"/>
        <v>3935.160175</v>
      </c>
      <c r="Q7" s="35">
        <f t="shared" si="11"/>
        <v>-1.063665898</v>
      </c>
      <c r="R7" s="40">
        <f t="shared" si="12"/>
        <v>0.3667272102</v>
      </c>
      <c r="S7" s="33">
        <v>3.91</v>
      </c>
      <c r="T7" s="66">
        <f t="shared" si="13"/>
        <v>3.519911029</v>
      </c>
      <c r="U7" s="34">
        <f t="shared" si="14"/>
        <v>0.4733363373</v>
      </c>
      <c r="V7" s="73">
        <f t="shared" si="15"/>
        <v>0.9722137936</v>
      </c>
      <c r="W7" s="33">
        <v>60.82</v>
      </c>
      <c r="X7" s="34">
        <f t="shared" si="16"/>
        <v>0.7638019351</v>
      </c>
      <c r="Y7" s="73">
        <f t="shared" si="17"/>
        <v>1.252552417</v>
      </c>
      <c r="Z7" s="36">
        <f t="shared" si="18"/>
        <v>4455.891448</v>
      </c>
      <c r="AA7" s="35">
        <f t="shared" si="19"/>
        <v>1.560358296</v>
      </c>
      <c r="AB7" s="40">
        <f t="shared" si="20"/>
        <v>0.7889117039</v>
      </c>
      <c r="AC7" s="33">
        <v>4.42</v>
      </c>
      <c r="AD7" s="40">
        <f t="shared" si="21"/>
        <v>0.443438914</v>
      </c>
      <c r="AE7" s="73">
        <f t="shared" si="22"/>
        <v>-0.4957881424</v>
      </c>
      <c r="AF7" s="67">
        <f t="shared" si="23"/>
        <v>0.0009042553558</v>
      </c>
      <c r="AG7" s="44">
        <f t="shared" si="24"/>
        <v>0.5211465269</v>
      </c>
      <c r="AH7" s="33">
        <v>2.99</v>
      </c>
      <c r="AI7" s="34">
        <f t="shared" si="25"/>
        <v>0.4654895666</v>
      </c>
      <c r="AJ7" s="73">
        <f t="shared" si="26"/>
        <v>0.3612700138</v>
      </c>
      <c r="AK7" s="33">
        <v>39.19</v>
      </c>
      <c r="AL7" s="34">
        <f t="shared" si="27"/>
        <v>0.3919</v>
      </c>
      <c r="AM7" s="73">
        <f t="shared" si="28"/>
        <v>0.5956269363</v>
      </c>
      <c r="AN7" s="36">
        <f t="shared" si="29"/>
        <v>2724.329196</v>
      </c>
      <c r="AO7" s="35">
        <f t="shared" si="30"/>
        <v>0.9729718517</v>
      </c>
      <c r="AP7" s="69">
        <f t="shared" si="31"/>
        <v>0.6373891982</v>
      </c>
      <c r="AQ7" s="33">
        <v>3.31</v>
      </c>
      <c r="AR7" s="34">
        <f t="shared" si="32"/>
        <v>0.3319103522</v>
      </c>
      <c r="AS7" s="73">
        <f t="shared" si="33"/>
        <v>0.6434628505</v>
      </c>
      <c r="AT7" s="33">
        <v>54.88</v>
      </c>
      <c r="AU7" s="34">
        <f t="shared" si="34"/>
        <v>0.3232338383</v>
      </c>
      <c r="AV7" s="73">
        <f t="shared" si="35"/>
        <v>-0.4010263081</v>
      </c>
      <c r="AW7" s="36">
        <f t="shared" si="36"/>
        <v>3400.152627</v>
      </c>
      <c r="AX7" s="35">
        <f t="shared" si="37"/>
        <v>0.5966249008</v>
      </c>
      <c r="AY7" s="69">
        <f t="shared" si="38"/>
        <v>0.5673594993</v>
      </c>
      <c r="AZ7" s="33">
        <v>1.45</v>
      </c>
      <c r="BA7" s="37">
        <f t="shared" si="39"/>
        <v>0.2548179872</v>
      </c>
      <c r="BB7" s="73">
        <f t="shared" si="40"/>
        <v>-0.1996194314</v>
      </c>
      <c r="BC7" s="33">
        <v>8.07</v>
      </c>
      <c r="BD7" s="34">
        <f t="shared" si="41"/>
        <v>0.1848739496</v>
      </c>
      <c r="BE7" s="73">
        <f t="shared" si="42"/>
        <v>-0.8049659574</v>
      </c>
      <c r="BF7" s="33">
        <v>73.0</v>
      </c>
      <c r="BG7" s="34">
        <f t="shared" si="43"/>
        <v>0.358044164</v>
      </c>
      <c r="BH7" s="73">
        <f t="shared" si="44"/>
        <v>-0.7687440763</v>
      </c>
      <c r="BI7" s="36">
        <f t="shared" si="45"/>
        <v>5090.392155</v>
      </c>
      <c r="BJ7" s="35">
        <f t="shared" si="46"/>
        <v>-0.8638190616</v>
      </c>
      <c r="BK7" s="37">
        <f t="shared" si="47"/>
        <v>0.2271634377</v>
      </c>
      <c r="BL7" s="33">
        <v>9.4</v>
      </c>
      <c r="BM7" s="34">
        <f t="shared" si="48"/>
        <v>0.2657004831</v>
      </c>
      <c r="BN7" s="73">
        <f t="shared" si="49"/>
        <v>-0.7276233038</v>
      </c>
      <c r="BO7" s="33">
        <v>68.67</v>
      </c>
      <c r="BP7" s="34">
        <f t="shared" si="50"/>
        <v>0.599814299</v>
      </c>
      <c r="BQ7" s="73">
        <f t="shared" si="51"/>
        <v>0.2571600088</v>
      </c>
      <c r="BR7" s="36">
        <f t="shared" si="52"/>
        <v>5160.545472</v>
      </c>
      <c r="BS7" s="35">
        <f t="shared" si="53"/>
        <v>-0.2852635252</v>
      </c>
      <c r="BT7" s="37">
        <f t="shared" si="54"/>
        <v>0.4473307353</v>
      </c>
      <c r="BU7" s="42">
        <v>6.41</v>
      </c>
      <c r="BV7" s="34">
        <f t="shared" si="55"/>
        <v>0.4133333333</v>
      </c>
      <c r="BW7" s="73">
        <f t="shared" si="56"/>
        <v>-0.3139451484</v>
      </c>
      <c r="BX7" s="42">
        <v>79.25</v>
      </c>
      <c r="BY7" s="34">
        <f t="shared" si="57"/>
        <v>0.8287431147</v>
      </c>
      <c r="BZ7" s="73">
        <f t="shared" si="58"/>
        <v>1.214946995</v>
      </c>
      <c r="CA7" s="36">
        <f t="shared" si="59"/>
        <v>6246.985994</v>
      </c>
      <c r="CB7" s="35">
        <f t="shared" si="60"/>
        <v>0.516721876</v>
      </c>
      <c r="CC7" s="37">
        <f t="shared" si="61"/>
        <v>0.68716935</v>
      </c>
      <c r="CD7" s="42">
        <v>3.35</v>
      </c>
      <c r="CE7" s="34">
        <f t="shared" si="62"/>
        <v>0.3012958963</v>
      </c>
      <c r="CF7" s="73">
        <f t="shared" si="63"/>
        <v>-0.3111456499</v>
      </c>
      <c r="CG7" s="42">
        <v>57.83</v>
      </c>
      <c r="CH7" s="34">
        <f t="shared" si="64"/>
        <v>0.7827739075</v>
      </c>
      <c r="CI7" s="73">
        <f t="shared" si="65"/>
        <v>1.477629041</v>
      </c>
      <c r="CJ7" s="36">
        <f t="shared" si="66"/>
        <v>3570.185696</v>
      </c>
      <c r="CK7" s="35">
        <f t="shared" si="67"/>
        <v>0.6217935483</v>
      </c>
      <c r="CL7" s="37">
        <f t="shared" si="68"/>
        <v>0.5183536159</v>
      </c>
      <c r="CM7" s="33">
        <v>0.12</v>
      </c>
      <c r="CN7" s="37">
        <f t="shared" si="69"/>
        <v>0.4</v>
      </c>
      <c r="CO7" s="73">
        <f t="shared" si="70"/>
        <v>0.6420371056</v>
      </c>
      <c r="CP7" s="70">
        <f t="shared" si="71"/>
        <v>2.201066696</v>
      </c>
      <c r="CQ7" s="79">
        <f t="shared" si="72"/>
        <v>0.6848019073</v>
      </c>
    </row>
    <row r="8">
      <c r="A8" s="28">
        <v>2022.0</v>
      </c>
      <c r="B8" s="29" t="s">
        <v>369</v>
      </c>
      <c r="C8" s="29" t="s">
        <v>29</v>
      </c>
      <c r="D8" s="30">
        <f t="array" ref="D8">INDEX(
  TP!C:C,
  MATCH(
    1,
    (TP!A:A = A8) * (TP!B:B = C8),
    0
  )
)
</f>
        <v>49.82</v>
      </c>
      <c r="E8" s="64">
        <f t="shared" si="1"/>
        <v>2.162899548</v>
      </c>
      <c r="F8" s="32">
        <f t="shared" si="2"/>
        <v>0.672369032</v>
      </c>
      <c r="G8" s="33">
        <v>5.67</v>
      </c>
      <c r="H8" s="34">
        <f t="shared" si="3"/>
        <v>0.3890374332</v>
      </c>
      <c r="I8" s="73">
        <f t="shared" si="4"/>
        <v>-0.393377126</v>
      </c>
      <c r="J8" s="66">
        <f t="shared" si="5"/>
        <v>5.634279473</v>
      </c>
      <c r="K8" s="34">
        <f t="shared" si="6"/>
        <v>0.392</v>
      </c>
      <c r="L8" s="73">
        <f t="shared" si="7"/>
        <v>-0.3651302129</v>
      </c>
      <c r="M8" s="33">
        <v>51.52</v>
      </c>
      <c r="N8" s="34">
        <f t="shared" si="8"/>
        <v>0.303883783</v>
      </c>
      <c r="O8" s="73">
        <f t="shared" si="9"/>
        <v>-1.407038978</v>
      </c>
      <c r="P8" s="36">
        <f t="shared" si="10"/>
        <v>3918.766274</v>
      </c>
      <c r="Q8" s="35">
        <f t="shared" si="11"/>
        <v>-1.086955036</v>
      </c>
      <c r="R8" s="40">
        <f t="shared" si="12"/>
        <v>0.362167353</v>
      </c>
      <c r="S8" s="33">
        <v>4.55</v>
      </c>
      <c r="T8" s="66">
        <f t="shared" si="13"/>
        <v>4.521335379</v>
      </c>
      <c r="U8" s="34">
        <f t="shared" si="14"/>
        <v>0.6322838444</v>
      </c>
      <c r="V8" s="73">
        <f t="shared" si="15"/>
        <v>1.896083602</v>
      </c>
      <c r="W8" s="33">
        <v>45.28</v>
      </c>
      <c r="X8" s="34">
        <f t="shared" si="16"/>
        <v>0.5426863973</v>
      </c>
      <c r="Y8" s="73">
        <f t="shared" si="17"/>
        <v>0.03062277198</v>
      </c>
      <c r="Z8" s="36">
        <f t="shared" si="18"/>
        <v>3757.482145</v>
      </c>
      <c r="AA8" s="35">
        <f t="shared" si="19"/>
        <v>0.9447559289</v>
      </c>
      <c r="AB8" s="40">
        <f t="shared" si="20"/>
        <v>0.6577995087</v>
      </c>
      <c r="AC8" s="33">
        <v>5.16</v>
      </c>
      <c r="AD8" s="40">
        <f t="shared" si="21"/>
        <v>0.5550527903</v>
      </c>
      <c r="AE8" s="73">
        <f t="shared" si="22"/>
        <v>0.0612346383</v>
      </c>
      <c r="AF8" s="67">
        <f t="shared" si="23"/>
        <v>-0.08096446872</v>
      </c>
      <c r="AG8" s="44">
        <f t="shared" si="24"/>
        <v>0.51353794</v>
      </c>
      <c r="AH8" s="33">
        <v>2.15</v>
      </c>
      <c r="AI8" s="34">
        <f t="shared" si="25"/>
        <v>0.3306581059</v>
      </c>
      <c r="AJ8" s="73">
        <f t="shared" si="26"/>
        <v>-0.31978589</v>
      </c>
      <c r="AK8" s="33">
        <v>36.0</v>
      </c>
      <c r="AL8" s="34">
        <f t="shared" si="27"/>
        <v>0.36</v>
      </c>
      <c r="AM8" s="73">
        <f t="shared" si="28"/>
        <v>0.3000531373</v>
      </c>
      <c r="AN8" s="36">
        <f t="shared" si="29"/>
        <v>2075.066512</v>
      </c>
      <c r="AO8" s="35">
        <f t="shared" si="30"/>
        <v>0.1488425041</v>
      </c>
      <c r="AP8" s="69">
        <f t="shared" si="31"/>
        <v>0.4854864759</v>
      </c>
      <c r="AQ8" s="33">
        <v>2.83</v>
      </c>
      <c r="AR8" s="34">
        <f t="shared" si="32"/>
        <v>0.2806830309</v>
      </c>
      <c r="AS8" s="73">
        <f t="shared" si="33"/>
        <v>0.3325213804</v>
      </c>
      <c r="AT8" s="33">
        <v>54.55</v>
      </c>
      <c r="AU8" s="34">
        <f t="shared" si="34"/>
        <v>0.3182840858</v>
      </c>
      <c r="AV8" s="73">
        <f t="shared" si="35"/>
        <v>-0.435202304</v>
      </c>
      <c r="AW8" s="36">
        <f t="shared" si="36"/>
        <v>3106.558945</v>
      </c>
      <c r="AX8" s="35">
        <f t="shared" si="37"/>
        <v>0.3327303548</v>
      </c>
      <c r="AY8" s="69">
        <f t="shared" si="38"/>
        <v>0.513558505</v>
      </c>
      <c r="AZ8" s="33">
        <v>1.37</v>
      </c>
      <c r="BA8" s="37">
        <f t="shared" si="39"/>
        <v>0.2376873662</v>
      </c>
      <c r="BB8" s="73">
        <f t="shared" si="40"/>
        <v>-0.2977361817</v>
      </c>
      <c r="BC8" s="33">
        <v>10.82</v>
      </c>
      <c r="BD8" s="34">
        <f t="shared" si="41"/>
        <v>0.3389355742</v>
      </c>
      <c r="BE8" s="73">
        <f t="shared" si="42"/>
        <v>0.01223291565</v>
      </c>
      <c r="BF8" s="33">
        <v>84.13</v>
      </c>
      <c r="BG8" s="34">
        <f t="shared" si="43"/>
        <v>0.6506309148</v>
      </c>
      <c r="BH8" s="73">
        <f t="shared" si="44"/>
        <v>0.6007462031</v>
      </c>
      <c r="BI8" s="36">
        <f t="shared" si="45"/>
        <v>6571.079118</v>
      </c>
      <c r="BJ8" s="35">
        <f t="shared" si="46"/>
        <v>0.3729280333</v>
      </c>
      <c r="BK8" s="37">
        <f t="shared" si="47"/>
        <v>0.5000079326</v>
      </c>
      <c r="BL8" s="33">
        <v>14.08</v>
      </c>
      <c r="BM8" s="34">
        <f t="shared" si="48"/>
        <v>0.5483091787</v>
      </c>
      <c r="BN8" s="73">
        <f t="shared" si="49"/>
        <v>0.5747845076</v>
      </c>
      <c r="BO8" s="33">
        <v>70.12</v>
      </c>
      <c r="BP8" s="34">
        <f t="shared" si="50"/>
        <v>0.6446920458</v>
      </c>
      <c r="BQ8" s="73">
        <f t="shared" si="51"/>
        <v>0.4699147277</v>
      </c>
      <c r="BR8" s="36">
        <f t="shared" si="52"/>
        <v>6105.602236</v>
      </c>
      <c r="BS8" s="35">
        <f t="shared" si="53"/>
        <v>0.6537832833</v>
      </c>
      <c r="BT8" s="37">
        <f t="shared" si="54"/>
        <v>0.6507632873</v>
      </c>
      <c r="BU8" s="42">
        <v>6.53</v>
      </c>
      <c r="BV8" s="34">
        <f t="shared" si="55"/>
        <v>0.4266666667</v>
      </c>
      <c r="BW8" s="73">
        <f t="shared" si="56"/>
        <v>-0.2498118105</v>
      </c>
      <c r="BX8" s="42">
        <v>73.68</v>
      </c>
      <c r="BY8" s="34">
        <f t="shared" si="57"/>
        <v>0.6892839259</v>
      </c>
      <c r="BZ8" s="73">
        <f t="shared" si="58"/>
        <v>0.4354525946</v>
      </c>
      <c r="CA8" s="36">
        <f t="shared" si="59"/>
        <v>5854.508444</v>
      </c>
      <c r="CB8" s="35">
        <f t="shared" si="60"/>
        <v>0.1334068267</v>
      </c>
      <c r="CC8" s="37">
        <f t="shared" si="61"/>
        <v>0.6117637211</v>
      </c>
      <c r="CD8" s="42">
        <v>4.38</v>
      </c>
      <c r="CE8" s="34">
        <f t="shared" si="62"/>
        <v>0.4125269978</v>
      </c>
      <c r="CF8" s="73">
        <f t="shared" si="63"/>
        <v>0.2892249186</v>
      </c>
      <c r="CG8" s="42">
        <v>49.02</v>
      </c>
      <c r="CH8" s="34">
        <f t="shared" si="64"/>
        <v>0.5967912181</v>
      </c>
      <c r="CI8" s="73">
        <f t="shared" si="65"/>
        <v>0.4017903764</v>
      </c>
      <c r="CJ8" s="36">
        <f t="shared" si="66"/>
        <v>3463.74037</v>
      </c>
      <c r="CK8" s="35">
        <f t="shared" si="67"/>
        <v>0.5148287438</v>
      </c>
      <c r="CL8" s="37">
        <f t="shared" si="68"/>
        <v>0.4974259047</v>
      </c>
      <c r="CM8" s="33">
        <v>0.09</v>
      </c>
      <c r="CN8" s="37">
        <f t="shared" si="69"/>
        <v>0.3</v>
      </c>
      <c r="CO8" s="73">
        <f t="shared" si="70"/>
        <v>0.08734427056</v>
      </c>
      <c r="CP8" s="70">
        <f t="shared" si="71"/>
        <v>2.243864017</v>
      </c>
      <c r="CQ8" s="79">
        <f t="shared" si="72"/>
        <v>0.686823259</v>
      </c>
    </row>
    <row r="9">
      <c r="A9" s="28">
        <v>2025.0</v>
      </c>
      <c r="B9" s="29" t="s">
        <v>369</v>
      </c>
      <c r="C9" s="29" t="s">
        <v>5</v>
      </c>
      <c r="D9" s="30">
        <f t="array" ref="D9">INDEX(
  TP!C:C,
  MATCH(
    1,
    (TP!A:A = A9) * (TP!B:B = C9),
    0
  )
)
</f>
        <v>45.69</v>
      </c>
      <c r="E9" s="64">
        <f t="shared" si="1"/>
        <v>-0.97150118</v>
      </c>
      <c r="F9" s="32">
        <f t="shared" si="2"/>
        <v>0.556723448</v>
      </c>
      <c r="G9" s="33">
        <v>4.2</v>
      </c>
      <c r="H9" s="34">
        <f t="shared" si="3"/>
        <v>0.192513369</v>
      </c>
      <c r="I9" s="73">
        <f t="shared" si="4"/>
        <v>-1.451138243</v>
      </c>
      <c r="J9" s="66">
        <f t="shared" si="5"/>
        <v>3.571192437</v>
      </c>
      <c r="K9" s="34">
        <f t="shared" si="6"/>
        <v>0.036</v>
      </c>
      <c r="L9" s="73">
        <f t="shared" si="7"/>
        <v>-1.755521487</v>
      </c>
      <c r="M9" s="33">
        <v>66.96</v>
      </c>
      <c r="N9" s="34">
        <f t="shared" si="8"/>
        <v>0.7616365253</v>
      </c>
      <c r="O9" s="73">
        <f t="shared" si="9"/>
        <v>1.243442775</v>
      </c>
      <c r="P9" s="36">
        <f t="shared" si="10"/>
        <v>4090.623053</v>
      </c>
      <c r="Q9" s="35">
        <f t="shared" si="11"/>
        <v>-0.8428157026</v>
      </c>
      <c r="R9" s="40">
        <f t="shared" si="12"/>
        <v>0.409968199</v>
      </c>
      <c r="S9" s="33">
        <v>6.58</v>
      </c>
      <c r="T9" s="66">
        <f t="shared" si="13"/>
        <v>5.594868151</v>
      </c>
      <c r="U9" s="34">
        <f t="shared" si="14"/>
        <v>0.8026765033</v>
      </c>
      <c r="V9" s="73">
        <f t="shared" si="15"/>
        <v>2.88647745</v>
      </c>
      <c r="W9" s="33">
        <v>46.67</v>
      </c>
      <c r="X9" s="34">
        <f t="shared" si="16"/>
        <v>0.562464428</v>
      </c>
      <c r="Y9" s="73">
        <f t="shared" si="17"/>
        <v>0.1399202113</v>
      </c>
      <c r="Z9" s="36">
        <f t="shared" si="18"/>
        <v>4275.547761</v>
      </c>
      <c r="AA9" s="35">
        <f t="shared" si="19"/>
        <v>1.401397067</v>
      </c>
      <c r="AB9" s="40">
        <f t="shared" si="20"/>
        <v>0.7550558308</v>
      </c>
      <c r="AC9" s="33">
        <v>4.94</v>
      </c>
      <c r="AD9" s="40">
        <f t="shared" si="21"/>
        <v>0.5218702866</v>
      </c>
      <c r="AE9" s="73">
        <f t="shared" si="22"/>
        <v>-0.1043667289</v>
      </c>
      <c r="AF9" s="67">
        <f t="shared" si="23"/>
        <v>0.454214636</v>
      </c>
      <c r="AG9" s="44">
        <f t="shared" si="24"/>
        <v>0.5632755753</v>
      </c>
      <c r="AH9" s="33">
        <v>3.25</v>
      </c>
      <c r="AI9" s="34">
        <f t="shared" si="25"/>
        <v>0.507223114</v>
      </c>
      <c r="AJ9" s="73">
        <f t="shared" si="26"/>
        <v>0.5720730317</v>
      </c>
      <c r="AK9" s="33">
        <v>32.58</v>
      </c>
      <c r="AL9" s="34">
        <f t="shared" si="27"/>
        <v>0.3258</v>
      </c>
      <c r="AM9" s="73">
        <f t="shared" si="28"/>
        <v>-0.01683162526</v>
      </c>
      <c r="AN9" s="36">
        <f t="shared" si="29"/>
        <v>2368.149095</v>
      </c>
      <c r="AO9" s="35">
        <f t="shared" si="30"/>
        <v>0.5208613553</v>
      </c>
      <c r="AP9" s="69">
        <f t="shared" si="31"/>
        <v>0.5540566299</v>
      </c>
      <c r="AQ9" s="33">
        <v>2.59</v>
      </c>
      <c r="AR9" s="34">
        <f t="shared" si="32"/>
        <v>0.2550693703</v>
      </c>
      <c r="AS9" s="73">
        <f t="shared" si="33"/>
        <v>0.1770506453</v>
      </c>
      <c r="AT9" s="33">
        <v>63.38</v>
      </c>
      <c r="AU9" s="34">
        <f t="shared" si="34"/>
        <v>0.4507274636</v>
      </c>
      <c r="AV9" s="73">
        <f t="shared" si="35"/>
        <v>0.4792644962</v>
      </c>
      <c r="AW9" s="36">
        <f t="shared" si="36"/>
        <v>3435.47949</v>
      </c>
      <c r="AX9" s="35">
        <f t="shared" si="37"/>
        <v>0.6283781943</v>
      </c>
      <c r="AY9" s="69">
        <f t="shared" si="38"/>
        <v>0.5738331411</v>
      </c>
      <c r="AZ9" s="33">
        <v>1.06</v>
      </c>
      <c r="BA9" s="37">
        <f t="shared" si="39"/>
        <v>0.1713062099</v>
      </c>
      <c r="BB9" s="73">
        <f t="shared" si="40"/>
        <v>-0.677938589</v>
      </c>
      <c r="BC9" s="33">
        <v>7.93</v>
      </c>
      <c r="BD9" s="34">
        <f t="shared" si="41"/>
        <v>0.1770308123</v>
      </c>
      <c r="BE9" s="73">
        <f t="shared" si="42"/>
        <v>-0.8465688091</v>
      </c>
      <c r="BF9" s="33">
        <v>65.9</v>
      </c>
      <c r="BG9" s="34">
        <f t="shared" si="43"/>
        <v>0.1713985279</v>
      </c>
      <c r="BH9" s="73">
        <f t="shared" si="44"/>
        <v>-1.642363212</v>
      </c>
      <c r="BI9" s="36">
        <f t="shared" si="45"/>
        <v>4562.879821</v>
      </c>
      <c r="BJ9" s="35">
        <f t="shared" si="46"/>
        <v>-1.304424917</v>
      </c>
      <c r="BK9" s="37">
        <f t="shared" si="47"/>
        <v>0.1299593426</v>
      </c>
      <c r="BL9" s="33">
        <v>10.09</v>
      </c>
      <c r="BM9" s="34">
        <f t="shared" si="48"/>
        <v>0.3073671498</v>
      </c>
      <c r="BN9" s="73">
        <f t="shared" si="49"/>
        <v>-0.5356016393</v>
      </c>
      <c r="BO9" s="33">
        <v>63.41</v>
      </c>
      <c r="BP9" s="34">
        <f t="shared" si="50"/>
        <v>0.4370164036</v>
      </c>
      <c r="BQ9" s="73">
        <f t="shared" si="51"/>
        <v>-0.5146260748</v>
      </c>
      <c r="BR9" s="36">
        <f t="shared" si="52"/>
        <v>4895.972456</v>
      </c>
      <c r="BS9" s="35">
        <f t="shared" si="53"/>
        <v>-0.5481540268</v>
      </c>
      <c r="BT9" s="37">
        <f t="shared" si="54"/>
        <v>0.3903788505</v>
      </c>
      <c r="BU9" s="42">
        <v>5.63</v>
      </c>
      <c r="BV9" s="34">
        <f t="shared" si="55"/>
        <v>0.3266666667</v>
      </c>
      <c r="BW9" s="73">
        <f t="shared" si="56"/>
        <v>-0.7308118447</v>
      </c>
      <c r="BX9" s="42">
        <v>75.32</v>
      </c>
      <c r="BY9" s="34">
        <f t="shared" si="57"/>
        <v>0.7303455183</v>
      </c>
      <c r="BZ9" s="73">
        <f t="shared" si="58"/>
        <v>0.6649626157</v>
      </c>
      <c r="CA9" s="36">
        <f t="shared" si="59"/>
        <v>5607.480833</v>
      </c>
      <c r="CB9" s="35">
        <f t="shared" si="60"/>
        <v>-0.1078538545</v>
      </c>
      <c r="CC9" s="37">
        <f t="shared" si="61"/>
        <v>0.5643029876</v>
      </c>
      <c r="CD9" s="42">
        <v>3.25</v>
      </c>
      <c r="CE9" s="34">
        <f t="shared" si="62"/>
        <v>0.2904967603</v>
      </c>
      <c r="CF9" s="73">
        <f t="shared" si="63"/>
        <v>-0.3694340546</v>
      </c>
      <c r="CG9" s="42">
        <v>37.08</v>
      </c>
      <c r="CH9" s="34">
        <f t="shared" si="64"/>
        <v>0.3447329533</v>
      </c>
      <c r="CI9" s="73">
        <f t="shared" si="65"/>
        <v>-1.056270197</v>
      </c>
      <c r="CJ9" s="36">
        <f t="shared" si="66"/>
        <v>2252.953718</v>
      </c>
      <c r="CK9" s="35">
        <f t="shared" si="67"/>
        <v>-0.7018668376</v>
      </c>
      <c r="CL9" s="37">
        <f t="shared" si="68"/>
        <v>0.2593788772</v>
      </c>
      <c r="CM9" s="33">
        <v>0.09</v>
      </c>
      <c r="CN9" s="37">
        <f t="shared" si="69"/>
        <v>0.3</v>
      </c>
      <c r="CO9" s="73">
        <f t="shared" si="70"/>
        <v>0.08734427056</v>
      </c>
      <c r="CP9" s="70">
        <f t="shared" si="71"/>
        <v>-1.425715816</v>
      </c>
      <c r="CQ9" s="79">
        <f t="shared" si="72"/>
        <v>0.5135060703</v>
      </c>
    </row>
    <row r="10">
      <c r="A10" s="28">
        <v>2022.0</v>
      </c>
      <c r="B10" s="29" t="s">
        <v>370</v>
      </c>
      <c r="C10" s="29" t="s">
        <v>21</v>
      </c>
      <c r="D10" s="30">
        <f t="array" ref="D10">INDEX(
  TP!C:C,
  MATCH(
    1,
    (TP!A:A = A10) * (TP!B:B = C10),
    0
  )
)
</f>
        <v>46.6</v>
      </c>
      <c r="E10" s="64">
        <f t="shared" si="1"/>
        <v>-2.197252592</v>
      </c>
      <c r="F10" s="32">
        <f t="shared" si="2"/>
        <v>0.5114986187</v>
      </c>
      <c r="G10" s="33">
        <v>5.33</v>
      </c>
      <c r="H10" s="34">
        <f t="shared" si="3"/>
        <v>0.3435828877</v>
      </c>
      <c r="I10" s="73">
        <f t="shared" si="4"/>
        <v>-0.6380293572</v>
      </c>
      <c r="J10" s="66">
        <f t="shared" si="5"/>
        <v>4.698707103</v>
      </c>
      <c r="K10" s="34">
        <f t="shared" si="6"/>
        <v>0.151</v>
      </c>
      <c r="L10" s="73">
        <f t="shared" si="7"/>
        <v>-0.9956473144</v>
      </c>
      <c r="M10" s="33">
        <v>54.12</v>
      </c>
      <c r="N10" s="34">
        <f t="shared" si="8"/>
        <v>0.3809664987</v>
      </c>
      <c r="O10" s="73">
        <f t="shared" si="9"/>
        <v>-0.9607143301</v>
      </c>
      <c r="P10" s="36">
        <f t="shared" si="10"/>
        <v>3785.835545</v>
      </c>
      <c r="Q10" s="35">
        <f t="shared" si="11"/>
        <v>-1.275796115</v>
      </c>
      <c r="R10" s="40">
        <f t="shared" si="12"/>
        <v>0.3251935347</v>
      </c>
      <c r="S10" s="33">
        <v>1.26</v>
      </c>
      <c r="T10" s="66">
        <f t="shared" si="13"/>
        <v>1.110763781</v>
      </c>
      <c r="U10" s="34">
        <f t="shared" si="14"/>
        <v>0.09095303583</v>
      </c>
      <c r="V10" s="73">
        <f t="shared" si="15"/>
        <v>-1.250358891</v>
      </c>
      <c r="W10" s="33">
        <v>50.0</v>
      </c>
      <c r="X10" s="34">
        <f t="shared" si="16"/>
        <v>0.609846329</v>
      </c>
      <c r="Y10" s="73">
        <f t="shared" si="17"/>
        <v>0.4017622782</v>
      </c>
      <c r="Z10" s="36">
        <f t="shared" si="18"/>
        <v>1814.114443</v>
      </c>
      <c r="AA10" s="35">
        <f t="shared" si="19"/>
        <v>-0.7681962795</v>
      </c>
      <c r="AB10" s="40">
        <f t="shared" si="20"/>
        <v>0.2929715998</v>
      </c>
      <c r="AC10" s="33">
        <v>3.34</v>
      </c>
      <c r="AD10" s="40">
        <f t="shared" si="21"/>
        <v>0.2805429864</v>
      </c>
      <c r="AE10" s="73">
        <f t="shared" si="22"/>
        <v>-1.308740309</v>
      </c>
      <c r="AF10" s="67">
        <f t="shared" si="23"/>
        <v>-3.352732704</v>
      </c>
      <c r="AG10" s="44">
        <f t="shared" si="24"/>
        <v>0.2094714807</v>
      </c>
      <c r="AH10" s="33">
        <v>3.39</v>
      </c>
      <c r="AI10" s="34">
        <f t="shared" si="25"/>
        <v>0.5296950241</v>
      </c>
      <c r="AJ10" s="73">
        <f t="shared" si="26"/>
        <v>0.685582349</v>
      </c>
      <c r="AK10" s="33">
        <v>35.19</v>
      </c>
      <c r="AL10" s="34">
        <f t="shared" si="27"/>
        <v>0.3519</v>
      </c>
      <c r="AM10" s="73">
        <f t="shared" si="28"/>
        <v>0.225001483</v>
      </c>
      <c r="AN10" s="36">
        <f t="shared" si="29"/>
        <v>2615.157511</v>
      </c>
      <c r="AO10" s="35">
        <f t="shared" si="30"/>
        <v>0.8343968314</v>
      </c>
      <c r="AP10" s="69">
        <f t="shared" si="31"/>
        <v>0.6118471848</v>
      </c>
      <c r="AQ10" s="33">
        <v>1.57</v>
      </c>
      <c r="AR10" s="34">
        <f t="shared" si="32"/>
        <v>0.1462113127</v>
      </c>
      <c r="AS10" s="73">
        <f t="shared" si="33"/>
        <v>-0.4836999786</v>
      </c>
      <c r="AT10" s="33">
        <v>56.0</v>
      </c>
      <c r="AU10" s="34">
        <f t="shared" si="34"/>
        <v>0.3400329984</v>
      </c>
      <c r="AV10" s="73">
        <f t="shared" si="35"/>
        <v>-0.2850350492</v>
      </c>
      <c r="AW10" s="36">
        <f t="shared" si="36"/>
        <v>2241.657612</v>
      </c>
      <c r="AX10" s="35">
        <f t="shared" si="37"/>
        <v>-0.444679917</v>
      </c>
      <c r="AY10" s="69">
        <f t="shared" si="38"/>
        <v>0.3550654771</v>
      </c>
      <c r="AZ10" s="33">
        <v>0.63</v>
      </c>
      <c r="BA10" s="37">
        <f t="shared" si="39"/>
        <v>0.07922912206</v>
      </c>
      <c r="BB10" s="73">
        <f t="shared" si="40"/>
        <v>-1.205316122</v>
      </c>
      <c r="BC10" s="33">
        <v>10.98</v>
      </c>
      <c r="BD10" s="34">
        <f t="shared" si="41"/>
        <v>0.3478991597</v>
      </c>
      <c r="BE10" s="73">
        <f t="shared" si="42"/>
        <v>0.0597790319</v>
      </c>
      <c r="BF10" s="33">
        <v>78.29</v>
      </c>
      <c r="BG10" s="34">
        <f t="shared" si="43"/>
        <v>0.497108307</v>
      </c>
      <c r="BH10" s="73">
        <f t="shared" si="44"/>
        <v>-0.1178362975</v>
      </c>
      <c r="BI10" s="36">
        <f t="shared" si="45"/>
        <v>6148.228391</v>
      </c>
      <c r="BJ10" s="35">
        <f t="shared" si="46"/>
        <v>0.01974101834</v>
      </c>
      <c r="BK10" s="37">
        <f t="shared" si="47"/>
        <v>0.4220897122</v>
      </c>
      <c r="BL10" s="33">
        <v>13.74</v>
      </c>
      <c r="BM10" s="34">
        <f t="shared" si="48"/>
        <v>0.5277777778</v>
      </c>
      <c r="BN10" s="73">
        <f t="shared" si="49"/>
        <v>0.4801651367</v>
      </c>
      <c r="BO10" s="33">
        <v>65.75</v>
      </c>
      <c r="BP10" s="34">
        <f t="shared" si="50"/>
        <v>0.5094398019</v>
      </c>
      <c r="BQ10" s="73">
        <f t="shared" si="51"/>
        <v>-0.1712839767</v>
      </c>
      <c r="BR10" s="36">
        <f t="shared" si="52"/>
        <v>5676.974072</v>
      </c>
      <c r="BS10" s="35">
        <f t="shared" si="53"/>
        <v>0.227880919</v>
      </c>
      <c r="BT10" s="37">
        <f t="shared" si="54"/>
        <v>0.558496955</v>
      </c>
      <c r="BU10" s="42">
        <v>7.97</v>
      </c>
      <c r="BV10" s="34">
        <f t="shared" si="55"/>
        <v>0.5866666667</v>
      </c>
      <c r="BW10" s="73">
        <f t="shared" si="56"/>
        <v>0.5197882441</v>
      </c>
      <c r="BX10" s="42">
        <v>74.02</v>
      </c>
      <c r="BY10" s="34">
        <f t="shared" si="57"/>
        <v>0.697796695</v>
      </c>
      <c r="BZ10" s="73">
        <f t="shared" si="58"/>
        <v>0.4830339404</v>
      </c>
      <c r="CA10" s="36">
        <f t="shared" si="59"/>
        <v>6391.313954</v>
      </c>
      <c r="CB10" s="35">
        <f t="shared" si="60"/>
        <v>0.6576804589</v>
      </c>
      <c r="CC10" s="37">
        <f t="shared" si="61"/>
        <v>0.7148986829</v>
      </c>
      <c r="CD10" s="42">
        <v>4.58</v>
      </c>
      <c r="CE10" s="34">
        <f t="shared" si="62"/>
        <v>0.43412527</v>
      </c>
      <c r="CF10" s="73">
        <f t="shared" si="63"/>
        <v>0.405801728</v>
      </c>
      <c r="CG10" s="42">
        <v>47.95</v>
      </c>
      <c r="CH10" s="34">
        <f t="shared" si="64"/>
        <v>0.5742030821</v>
      </c>
      <c r="CI10" s="73">
        <f t="shared" si="65"/>
        <v>0.2711266566</v>
      </c>
      <c r="CJ10" s="36">
        <f t="shared" si="66"/>
        <v>3461.628909</v>
      </c>
      <c r="CK10" s="35">
        <f t="shared" si="67"/>
        <v>0.5127069775</v>
      </c>
      <c r="CL10" s="37">
        <f t="shared" si="68"/>
        <v>0.4970107802</v>
      </c>
      <c r="CM10" s="33">
        <v>0.05</v>
      </c>
      <c r="CN10" s="37">
        <f t="shared" si="69"/>
        <v>0.1666666667</v>
      </c>
      <c r="CO10" s="73">
        <f t="shared" si="70"/>
        <v>-0.6522461762</v>
      </c>
      <c r="CP10" s="70">
        <f t="shared" si="71"/>
        <v>1.155480112</v>
      </c>
      <c r="CQ10" s="79">
        <f t="shared" si="72"/>
        <v>0.6354180172</v>
      </c>
    </row>
    <row r="11">
      <c r="A11" s="28">
        <v>2024.0</v>
      </c>
      <c r="B11" s="29" t="s">
        <v>371</v>
      </c>
      <c r="C11" s="29" t="s">
        <v>13</v>
      </c>
      <c r="D11" s="30">
        <f t="array" ref="D11">INDEX(
  TP!C:C,
  MATCH(
    1,
    (TP!A:A = A11) * (TP!B:B = C11),
    0
  )
)
</f>
        <v>53.94</v>
      </c>
      <c r="E11" s="64">
        <f t="shared" si="1"/>
        <v>0.9060604275</v>
      </c>
      <c r="F11" s="32">
        <f t="shared" si="2"/>
        <v>0.6259972032</v>
      </c>
      <c r="G11" s="33">
        <v>3.55</v>
      </c>
      <c r="H11" s="34">
        <f t="shared" si="3"/>
        <v>0.1056149733</v>
      </c>
      <c r="I11" s="73">
        <f t="shared" si="4"/>
        <v>-1.918855744</v>
      </c>
      <c r="J11" s="66">
        <f t="shared" si="5"/>
        <v>4.036465294</v>
      </c>
      <c r="K11" s="34">
        <f t="shared" si="6"/>
        <v>0.078</v>
      </c>
      <c r="L11" s="73">
        <f t="shared" si="7"/>
        <v>-1.441956761</v>
      </c>
      <c r="M11" s="33">
        <v>60.26</v>
      </c>
      <c r="N11" s="34">
        <f t="shared" si="8"/>
        <v>0.5630002965</v>
      </c>
      <c r="O11" s="73">
        <f t="shared" si="9"/>
        <v>0.09329849107</v>
      </c>
      <c r="P11" s="36">
        <f t="shared" si="10"/>
        <v>3916.108844</v>
      </c>
      <c r="Q11" s="35">
        <f t="shared" si="11"/>
        <v>-1.090730174</v>
      </c>
      <c r="R11" s="40">
        <f t="shared" si="12"/>
        <v>0.3614282062</v>
      </c>
      <c r="S11" s="33">
        <v>2.5</v>
      </c>
      <c r="T11" s="66">
        <f t="shared" si="13"/>
        <v>2.842581193</v>
      </c>
      <c r="U11" s="34">
        <f t="shared" si="14"/>
        <v>0.3658295758</v>
      </c>
      <c r="V11" s="73">
        <f t="shared" si="15"/>
        <v>0.3473392483</v>
      </c>
      <c r="W11" s="33">
        <v>50.91</v>
      </c>
      <c r="X11" s="34">
        <f t="shared" si="16"/>
        <v>0.6227945361</v>
      </c>
      <c r="Y11" s="73">
        <f t="shared" si="17"/>
        <v>0.4733167169</v>
      </c>
      <c r="Z11" s="36">
        <f t="shared" si="18"/>
        <v>3328.432915</v>
      </c>
      <c r="AA11" s="35">
        <f t="shared" si="19"/>
        <v>0.5665769434</v>
      </c>
      <c r="AB11" s="40">
        <f t="shared" si="20"/>
        <v>0.5772542093</v>
      </c>
      <c r="AC11" s="33">
        <v>5.36</v>
      </c>
      <c r="AD11" s="40">
        <f t="shared" si="21"/>
        <v>0.5852187029</v>
      </c>
      <c r="AE11" s="73">
        <f t="shared" si="22"/>
        <v>0.2117813358</v>
      </c>
      <c r="AF11" s="67">
        <f t="shared" si="23"/>
        <v>-0.3123718949</v>
      </c>
      <c r="AG11" s="44">
        <f t="shared" si="24"/>
        <v>0.4920317599</v>
      </c>
      <c r="AH11" s="33">
        <v>1.18</v>
      </c>
      <c r="AI11" s="34">
        <f t="shared" si="25"/>
        <v>0.1749598716</v>
      </c>
      <c r="AJ11" s="73">
        <f t="shared" si="26"/>
        <v>-1.106243303</v>
      </c>
      <c r="AK11" s="33">
        <v>38.46</v>
      </c>
      <c r="AL11" s="34">
        <f t="shared" si="27"/>
        <v>0.3846</v>
      </c>
      <c r="AM11" s="73">
        <f t="shared" si="28"/>
        <v>0.5279877911</v>
      </c>
      <c r="AN11" s="36">
        <f t="shared" si="29"/>
        <v>1505.710803</v>
      </c>
      <c r="AO11" s="35">
        <f t="shared" si="30"/>
        <v>-0.5738584312</v>
      </c>
      <c r="AP11" s="69">
        <f t="shared" si="31"/>
        <v>0.3522789402</v>
      </c>
      <c r="AQ11" s="33">
        <v>0.64</v>
      </c>
      <c r="AR11" s="34">
        <f t="shared" si="32"/>
        <v>0.0469583778</v>
      </c>
      <c r="AS11" s="73">
        <f t="shared" si="33"/>
        <v>-1.086149077</v>
      </c>
      <c r="AT11" s="33">
        <v>50.0</v>
      </c>
      <c r="AU11" s="34">
        <f t="shared" si="34"/>
        <v>0.2500374981</v>
      </c>
      <c r="AV11" s="73">
        <f t="shared" si="35"/>
        <v>-0.9064167934</v>
      </c>
      <c r="AW11" s="36">
        <f t="shared" si="36"/>
        <v>1048.965411</v>
      </c>
      <c r="AX11" s="35">
        <f t="shared" si="37"/>
        <v>-1.516722626</v>
      </c>
      <c r="AY11" s="69">
        <f t="shared" si="38"/>
        <v>0.1365048263</v>
      </c>
      <c r="AZ11" s="33">
        <v>1.36</v>
      </c>
      <c r="BA11" s="37">
        <f t="shared" si="39"/>
        <v>0.2355460385</v>
      </c>
      <c r="BB11" s="73">
        <f t="shared" si="40"/>
        <v>-0.3100007755</v>
      </c>
      <c r="BC11" s="33">
        <v>12.36</v>
      </c>
      <c r="BD11" s="34">
        <f t="shared" si="41"/>
        <v>0.425210084</v>
      </c>
      <c r="BE11" s="73">
        <f t="shared" si="42"/>
        <v>0.4698642846</v>
      </c>
      <c r="BF11" s="33">
        <v>89.34</v>
      </c>
      <c r="BG11" s="34">
        <f t="shared" si="43"/>
        <v>0.7875920084</v>
      </c>
      <c r="BH11" s="73">
        <f t="shared" si="44"/>
        <v>1.241810386</v>
      </c>
      <c r="BI11" s="36">
        <f t="shared" si="45"/>
        <v>7324.038564</v>
      </c>
      <c r="BJ11" s="35">
        <f t="shared" si="46"/>
        <v>1.001839093</v>
      </c>
      <c r="BK11" s="37">
        <f t="shared" si="47"/>
        <v>0.6387549094</v>
      </c>
      <c r="BL11" s="33">
        <v>15.09</v>
      </c>
      <c r="BM11" s="34">
        <f t="shared" si="48"/>
        <v>0.6092995169</v>
      </c>
      <c r="BN11" s="73">
        <f t="shared" si="49"/>
        <v>0.8558596977</v>
      </c>
      <c r="BO11" s="33">
        <v>75.0</v>
      </c>
      <c r="BP11" s="34">
        <f t="shared" si="50"/>
        <v>0.7957288765</v>
      </c>
      <c r="BQ11" s="73">
        <f t="shared" si="51"/>
        <v>1.185944402</v>
      </c>
      <c r="BR11" s="36">
        <f t="shared" si="52"/>
        <v>6686.550593</v>
      </c>
      <c r="BS11" s="35">
        <f t="shared" si="53"/>
        <v>1.231037181</v>
      </c>
      <c r="BT11" s="37">
        <f t="shared" si="54"/>
        <v>0.7758180051</v>
      </c>
      <c r="BU11" s="42">
        <v>8.73</v>
      </c>
      <c r="BV11" s="34">
        <f t="shared" si="55"/>
        <v>0.6711111111</v>
      </c>
      <c r="BW11" s="73">
        <f t="shared" si="56"/>
        <v>0.9259660508</v>
      </c>
      <c r="BX11" s="42">
        <v>77.6</v>
      </c>
      <c r="BY11" s="34">
        <f t="shared" si="57"/>
        <v>0.7874311467</v>
      </c>
      <c r="BZ11" s="73">
        <f t="shared" si="58"/>
        <v>0.984037523</v>
      </c>
      <c r="CA11" s="36">
        <f t="shared" si="59"/>
        <v>6948.819503</v>
      </c>
      <c r="CB11" s="35">
        <f t="shared" si="60"/>
        <v>1.202170882</v>
      </c>
      <c r="CC11" s="37">
        <f t="shared" si="61"/>
        <v>0.822010686</v>
      </c>
      <c r="CD11" s="42">
        <v>4.59</v>
      </c>
      <c r="CE11" s="34">
        <f t="shared" si="62"/>
        <v>0.4352051836</v>
      </c>
      <c r="CF11" s="73">
        <f t="shared" si="63"/>
        <v>0.4116305685</v>
      </c>
      <c r="CG11" s="42">
        <v>45.54</v>
      </c>
      <c r="CH11" s="34">
        <f t="shared" si="64"/>
        <v>0.5233270002</v>
      </c>
      <c r="CI11" s="73">
        <f t="shared" si="65"/>
        <v>-0.0231720019</v>
      </c>
      <c r="CJ11" s="36">
        <f t="shared" si="66"/>
        <v>3291.069093</v>
      </c>
      <c r="CK11" s="35">
        <f t="shared" si="67"/>
        <v>0.3413147892</v>
      </c>
      <c r="CL11" s="37">
        <f t="shared" si="68"/>
        <v>0.4634778229</v>
      </c>
      <c r="CM11" s="33">
        <v>0.06</v>
      </c>
      <c r="CN11" s="37">
        <f t="shared" si="69"/>
        <v>0.2</v>
      </c>
      <c r="CO11" s="73">
        <f t="shared" si="70"/>
        <v>-0.4673485645</v>
      </c>
      <c r="CP11" s="70">
        <f t="shared" si="71"/>
        <v>1.218432322</v>
      </c>
      <c r="CQ11" s="79">
        <f t="shared" si="72"/>
        <v>0.6383913004</v>
      </c>
    </row>
    <row r="12">
      <c r="A12" s="28">
        <v>2025.0</v>
      </c>
      <c r="B12" s="29" t="s">
        <v>372</v>
      </c>
      <c r="C12" s="29" t="s">
        <v>9</v>
      </c>
      <c r="D12" s="30">
        <f t="array" ref="D12">INDEX(
  TP!C:C,
  MATCH(
    1,
    (TP!A:A = A12) * (TP!B:B = C12),
    0
  )
)
</f>
        <v>51.61</v>
      </c>
      <c r="E12" s="64">
        <f t="shared" si="1"/>
        <v>1.509382503</v>
      </c>
      <c r="F12" s="32">
        <f t="shared" si="2"/>
        <v>0.6482571309</v>
      </c>
      <c r="G12" s="33">
        <v>6.43</v>
      </c>
      <c r="H12" s="34">
        <f t="shared" si="3"/>
        <v>0.4906417112</v>
      </c>
      <c r="I12" s="73">
        <f t="shared" si="4"/>
        <v>0.1534925673</v>
      </c>
      <c r="J12" s="66">
        <f t="shared" si="5"/>
        <v>6.791947481</v>
      </c>
      <c r="K12" s="34">
        <f t="shared" si="6"/>
        <v>0.675</v>
      </c>
      <c r="L12" s="73">
        <f t="shared" si="7"/>
        <v>0.4150654205</v>
      </c>
      <c r="M12" s="33">
        <v>57.93</v>
      </c>
      <c r="N12" s="34">
        <f t="shared" si="8"/>
        <v>0.4939223243</v>
      </c>
      <c r="O12" s="73">
        <f t="shared" si="9"/>
        <v>-0.3066770583</v>
      </c>
      <c r="P12" s="36">
        <f t="shared" si="10"/>
        <v>4780.867076</v>
      </c>
      <c r="Q12" s="35">
        <f t="shared" si="11"/>
        <v>0.1377433246</v>
      </c>
      <c r="R12" s="40">
        <f t="shared" si="12"/>
        <v>0.6019550877</v>
      </c>
      <c r="S12" s="33">
        <v>1.2</v>
      </c>
      <c r="T12" s="66">
        <f t="shared" si="13"/>
        <v>1.267548519</v>
      </c>
      <c r="U12" s="34">
        <f t="shared" si="14"/>
        <v>0.1158381341</v>
      </c>
      <c r="V12" s="73">
        <f t="shared" si="15"/>
        <v>-1.105716227</v>
      </c>
      <c r="W12" s="33">
        <v>25.93</v>
      </c>
      <c r="X12" s="34">
        <f t="shared" si="16"/>
        <v>0.2673591349</v>
      </c>
      <c r="Y12" s="73">
        <f t="shared" si="17"/>
        <v>-1.490891941</v>
      </c>
      <c r="Z12" s="36">
        <f t="shared" si="18"/>
        <v>1031.031709</v>
      </c>
      <c r="AA12" s="35">
        <f t="shared" si="19"/>
        <v>-1.458432768</v>
      </c>
      <c r="AB12" s="40">
        <f t="shared" si="20"/>
        <v>0.1459636836</v>
      </c>
      <c r="AC12" s="33">
        <v>6.75</v>
      </c>
      <c r="AD12" s="40">
        <f t="shared" si="21"/>
        <v>0.7948717949</v>
      </c>
      <c r="AE12" s="73">
        <f t="shared" si="22"/>
        <v>1.258080883</v>
      </c>
      <c r="AF12" s="67">
        <f t="shared" si="23"/>
        <v>-0.06260855987</v>
      </c>
      <c r="AG12" s="44">
        <f t="shared" si="24"/>
        <v>0.5152438726</v>
      </c>
      <c r="AH12" s="33">
        <v>2.17</v>
      </c>
      <c r="AI12" s="34">
        <f t="shared" si="25"/>
        <v>0.3338683788</v>
      </c>
      <c r="AJ12" s="73">
        <f t="shared" si="26"/>
        <v>-0.3035702732</v>
      </c>
      <c r="AK12" s="33">
        <v>38.78</v>
      </c>
      <c r="AL12" s="34">
        <f t="shared" si="27"/>
        <v>0.3878</v>
      </c>
      <c r="AM12" s="73">
        <f t="shared" si="28"/>
        <v>0.5576378273</v>
      </c>
      <c r="AN12" s="36">
        <f t="shared" si="29"/>
        <v>2247.63784</v>
      </c>
      <c r="AO12" s="35">
        <f t="shared" si="30"/>
        <v>0.3678926658</v>
      </c>
      <c r="AP12" s="69">
        <f t="shared" si="31"/>
        <v>0.5258615893</v>
      </c>
      <c r="AQ12" s="33">
        <v>1.46</v>
      </c>
      <c r="AR12" s="34">
        <f t="shared" si="32"/>
        <v>0.1344717182</v>
      </c>
      <c r="AS12" s="73">
        <f t="shared" si="33"/>
        <v>-0.5549573988</v>
      </c>
      <c r="AT12" s="33">
        <v>63.64</v>
      </c>
      <c r="AU12" s="34">
        <f t="shared" si="34"/>
        <v>0.4546272686</v>
      </c>
      <c r="AV12" s="73">
        <f t="shared" si="35"/>
        <v>0.5061910385</v>
      </c>
      <c r="AW12" s="36">
        <f t="shared" si="36"/>
        <v>2429.422701</v>
      </c>
      <c r="AX12" s="35">
        <f t="shared" si="37"/>
        <v>-0.2759086327</v>
      </c>
      <c r="AY12" s="69">
        <f t="shared" si="38"/>
        <v>0.389473399</v>
      </c>
      <c r="AZ12" s="33">
        <v>1.51</v>
      </c>
      <c r="BA12" s="37">
        <f t="shared" si="39"/>
        <v>0.2676659529</v>
      </c>
      <c r="BB12" s="73">
        <f t="shared" si="40"/>
        <v>-0.1260318687</v>
      </c>
      <c r="BC12" s="33">
        <v>9.13</v>
      </c>
      <c r="BD12" s="34">
        <f t="shared" si="41"/>
        <v>0.2442577031</v>
      </c>
      <c r="BE12" s="73">
        <f t="shared" si="42"/>
        <v>-0.4899729373</v>
      </c>
      <c r="BF12" s="33">
        <v>84.95</v>
      </c>
      <c r="BG12" s="34">
        <f t="shared" si="43"/>
        <v>0.6721871714</v>
      </c>
      <c r="BH12" s="73">
        <f t="shared" si="44"/>
        <v>0.701643061</v>
      </c>
      <c r="BI12" s="36">
        <f t="shared" si="45"/>
        <v>6220.619904</v>
      </c>
      <c r="BJ12" s="35">
        <f t="shared" si="46"/>
        <v>0.08020619168</v>
      </c>
      <c r="BK12" s="37">
        <f t="shared" si="47"/>
        <v>0.4354292137</v>
      </c>
      <c r="BL12" s="33">
        <v>16.36</v>
      </c>
      <c r="BM12" s="34">
        <f t="shared" si="48"/>
        <v>0.6859903382</v>
      </c>
      <c r="BN12" s="73">
        <f t="shared" si="49"/>
        <v>1.209290877</v>
      </c>
      <c r="BO12" s="33">
        <v>70.46</v>
      </c>
      <c r="BP12" s="34">
        <f t="shared" si="50"/>
        <v>0.6552151037</v>
      </c>
      <c r="BQ12" s="73">
        <f t="shared" si="51"/>
        <v>0.519802041</v>
      </c>
      <c r="BR12" s="36">
        <f t="shared" si="52"/>
        <v>6453.569075</v>
      </c>
      <c r="BS12" s="35">
        <f t="shared" si="53"/>
        <v>0.9995372755</v>
      </c>
      <c r="BT12" s="37">
        <f t="shared" si="54"/>
        <v>0.7256664938</v>
      </c>
      <c r="BU12" s="42">
        <v>9.0</v>
      </c>
      <c r="BV12" s="34">
        <f t="shared" si="55"/>
        <v>0.7011111111</v>
      </c>
      <c r="BW12" s="73">
        <f t="shared" si="56"/>
        <v>1.070266061</v>
      </c>
      <c r="BX12" s="42">
        <v>75.37</v>
      </c>
      <c r="BY12" s="34">
        <f t="shared" si="57"/>
        <v>0.7315973961</v>
      </c>
      <c r="BZ12" s="73">
        <f t="shared" si="58"/>
        <v>0.6719598724</v>
      </c>
      <c r="CA12" s="36">
        <f t="shared" si="59"/>
        <v>6830.323637</v>
      </c>
      <c r="CB12" s="35">
        <f t="shared" si="60"/>
        <v>1.086441335</v>
      </c>
      <c r="CC12" s="37">
        <f t="shared" si="61"/>
        <v>0.7992444022</v>
      </c>
      <c r="CD12" s="42">
        <v>3.55</v>
      </c>
      <c r="CE12" s="34">
        <f t="shared" si="62"/>
        <v>0.3228941685</v>
      </c>
      <c r="CF12" s="73">
        <f t="shared" si="63"/>
        <v>-0.1945688405</v>
      </c>
      <c r="CG12" s="42">
        <v>48.75</v>
      </c>
      <c r="CH12" s="34">
        <f t="shared" si="64"/>
        <v>0.5910914081</v>
      </c>
      <c r="CI12" s="73">
        <f t="shared" si="65"/>
        <v>0.3688191574</v>
      </c>
      <c r="CJ12" s="36">
        <f t="shared" si="66"/>
        <v>3101.644755</v>
      </c>
      <c r="CK12" s="35">
        <f t="shared" si="67"/>
        <v>0.1509660149</v>
      </c>
      <c r="CL12" s="37">
        <f t="shared" si="68"/>
        <v>0.4262360012</v>
      </c>
      <c r="CM12" s="33">
        <v>0.04</v>
      </c>
      <c r="CN12" s="37">
        <f t="shared" si="69"/>
        <v>0.1333333333</v>
      </c>
      <c r="CO12" s="73">
        <f t="shared" si="70"/>
        <v>-0.8371437879</v>
      </c>
      <c r="CP12" s="70">
        <f t="shared" si="71"/>
        <v>1.571991063</v>
      </c>
      <c r="CQ12" s="79">
        <f t="shared" si="72"/>
        <v>0.6550901623</v>
      </c>
    </row>
    <row r="13">
      <c r="A13" s="28">
        <v>2023.0</v>
      </c>
      <c r="B13" s="29" t="s">
        <v>373</v>
      </c>
      <c r="C13" s="29" t="s">
        <v>7</v>
      </c>
      <c r="D13" s="30">
        <f t="array" ref="D13">INDEX(
  TP!C:C,
  MATCH(
    1,
    (TP!A:A = A13) * (TP!B:B = C13),
    0
  )
)
</f>
        <v>56.61</v>
      </c>
      <c r="E13" s="64">
        <f t="shared" si="1"/>
        <v>-4.483240575</v>
      </c>
      <c r="F13" s="32">
        <f t="shared" si="2"/>
        <v>0.4271557287</v>
      </c>
      <c r="G13" s="33">
        <v>4.58</v>
      </c>
      <c r="H13" s="34">
        <f t="shared" si="3"/>
        <v>0.243315508</v>
      </c>
      <c r="I13" s="73">
        <f t="shared" si="4"/>
        <v>-1.177703397</v>
      </c>
      <c r="J13" s="66">
        <f t="shared" si="5"/>
        <v>5.621075178</v>
      </c>
      <c r="K13" s="34">
        <f t="shared" si="6"/>
        <v>0.373</v>
      </c>
      <c r="L13" s="73">
        <f t="shared" si="7"/>
        <v>-0.3740290794</v>
      </c>
      <c r="M13" s="33">
        <v>49.19</v>
      </c>
      <c r="N13" s="34">
        <f t="shared" si="8"/>
        <v>0.2348058109</v>
      </c>
      <c r="O13" s="73">
        <f t="shared" si="9"/>
        <v>-1.807014527</v>
      </c>
      <c r="P13" s="36">
        <f t="shared" si="10"/>
        <v>3737.6001</v>
      </c>
      <c r="Q13" s="35">
        <f t="shared" si="11"/>
        <v>-1.344319275</v>
      </c>
      <c r="R13" s="40">
        <f t="shared" si="12"/>
        <v>0.3117771592</v>
      </c>
      <c r="S13" s="33">
        <v>2.25</v>
      </c>
      <c r="T13" s="66">
        <f t="shared" si="13"/>
        <v>2.761445229</v>
      </c>
      <c r="U13" s="34">
        <f t="shared" si="14"/>
        <v>0.3529515594</v>
      </c>
      <c r="V13" s="73">
        <f t="shared" si="15"/>
        <v>0.272486797</v>
      </c>
      <c r="W13" s="33">
        <v>32.79</v>
      </c>
      <c r="X13" s="34">
        <f t="shared" si="16"/>
        <v>0.3649686966</v>
      </c>
      <c r="Y13" s="73">
        <f t="shared" si="17"/>
        <v>-0.9514815569</v>
      </c>
      <c r="Z13" s="36">
        <f t="shared" si="18"/>
        <v>2109.783485</v>
      </c>
      <c r="AA13" s="35">
        <f t="shared" si="19"/>
        <v>-0.5075832526</v>
      </c>
      <c r="AB13" s="40">
        <f t="shared" si="20"/>
        <v>0.3484774716</v>
      </c>
      <c r="AC13" s="33">
        <v>5.61</v>
      </c>
      <c r="AD13" s="40">
        <f t="shared" si="21"/>
        <v>0.6229260935</v>
      </c>
      <c r="AE13" s="73">
        <f t="shared" si="22"/>
        <v>0.3999647076</v>
      </c>
      <c r="AF13" s="67">
        <f t="shared" si="23"/>
        <v>-1.45193782</v>
      </c>
      <c r="AG13" s="44">
        <f t="shared" si="24"/>
        <v>0.3861245712</v>
      </c>
      <c r="AH13" s="33">
        <v>2.77</v>
      </c>
      <c r="AI13" s="34">
        <f t="shared" si="25"/>
        <v>0.430176565</v>
      </c>
      <c r="AJ13" s="73">
        <f t="shared" si="26"/>
        <v>0.1828982295</v>
      </c>
      <c r="AK13" s="33">
        <v>33.33</v>
      </c>
      <c r="AL13" s="34">
        <f t="shared" si="27"/>
        <v>0.3333</v>
      </c>
      <c r="AM13" s="73">
        <f t="shared" si="28"/>
        <v>0.05266064723</v>
      </c>
      <c r="AN13" s="36">
        <f t="shared" si="29"/>
        <v>2222.002427</v>
      </c>
      <c r="AO13" s="35">
        <f t="shared" si="30"/>
        <v>0.3353528376</v>
      </c>
      <c r="AP13" s="69">
        <f t="shared" si="31"/>
        <v>0.5198638797</v>
      </c>
      <c r="AQ13" s="33">
        <v>6.02</v>
      </c>
      <c r="AR13" s="34">
        <f t="shared" si="32"/>
        <v>0.62113127</v>
      </c>
      <c r="AS13" s="73">
        <f t="shared" si="33"/>
        <v>2.398986567</v>
      </c>
      <c r="AT13" s="33">
        <v>52.76</v>
      </c>
      <c r="AU13" s="34">
        <f t="shared" si="34"/>
        <v>0.2914354282</v>
      </c>
      <c r="AV13" s="73">
        <f t="shared" si="35"/>
        <v>-0.620581191</v>
      </c>
      <c r="AW13" s="36">
        <f t="shared" si="36"/>
        <v>4360.300426</v>
      </c>
      <c r="AX13" s="35">
        <f t="shared" si="37"/>
        <v>1.459646766</v>
      </c>
      <c r="AY13" s="69">
        <f t="shared" si="38"/>
        <v>0.7433064265</v>
      </c>
      <c r="AZ13" s="33">
        <v>2.62</v>
      </c>
      <c r="BA13" s="37">
        <f t="shared" si="39"/>
        <v>0.5053533191</v>
      </c>
      <c r="BB13" s="73">
        <f t="shared" si="40"/>
        <v>1.235338042</v>
      </c>
      <c r="BC13" s="33">
        <v>7.06</v>
      </c>
      <c r="BD13" s="34">
        <f t="shared" si="41"/>
        <v>0.1282913165</v>
      </c>
      <c r="BE13" s="73">
        <f t="shared" si="42"/>
        <v>-1.105100816</v>
      </c>
      <c r="BF13" s="33">
        <v>69.63</v>
      </c>
      <c r="BG13" s="34">
        <f t="shared" si="43"/>
        <v>0.2694532072</v>
      </c>
      <c r="BH13" s="73">
        <f t="shared" si="44"/>
        <v>-1.183405554</v>
      </c>
      <c r="BI13" s="36">
        <f t="shared" si="45"/>
        <v>4595.429473</v>
      </c>
      <c r="BJ13" s="35">
        <f t="shared" si="46"/>
        <v>-1.277237748</v>
      </c>
      <c r="BK13" s="37">
        <f t="shared" si="47"/>
        <v>0.1359572297</v>
      </c>
      <c r="BL13" s="33">
        <v>7.35</v>
      </c>
      <c r="BM13" s="34">
        <f t="shared" si="48"/>
        <v>0.1419082126</v>
      </c>
      <c r="BN13" s="73">
        <f t="shared" si="49"/>
        <v>-1.298122452</v>
      </c>
      <c r="BO13" s="33">
        <v>62.31</v>
      </c>
      <c r="BP13" s="34">
        <f t="shared" si="50"/>
        <v>0.4029712163</v>
      </c>
      <c r="BQ13" s="73">
        <f t="shared" si="51"/>
        <v>-0.6760262063</v>
      </c>
      <c r="BR13" s="36">
        <f t="shared" si="52"/>
        <v>4243.598998</v>
      </c>
      <c r="BS13" s="35">
        <f t="shared" si="53"/>
        <v>-1.196378808</v>
      </c>
      <c r="BT13" s="37">
        <f t="shared" si="54"/>
        <v>0.2499491932</v>
      </c>
      <c r="BU13" s="42">
        <v>4.69</v>
      </c>
      <c r="BV13" s="34">
        <f t="shared" si="55"/>
        <v>0.2222222222</v>
      </c>
      <c r="BW13" s="73">
        <f t="shared" si="56"/>
        <v>-1.233189658</v>
      </c>
      <c r="BX13" s="42">
        <v>68.5</v>
      </c>
      <c r="BY13" s="34">
        <f t="shared" si="57"/>
        <v>0.5595893841</v>
      </c>
      <c r="BZ13" s="73">
        <f t="shared" si="58"/>
        <v>-0.2894632037</v>
      </c>
      <c r="CA13" s="36">
        <f t="shared" si="59"/>
        <v>4687.53867</v>
      </c>
      <c r="CB13" s="35">
        <f t="shared" si="60"/>
        <v>-1.006319705</v>
      </c>
      <c r="CC13" s="37">
        <f t="shared" si="61"/>
        <v>0.3875570376</v>
      </c>
      <c r="CD13" s="42">
        <v>1.92</v>
      </c>
      <c r="CE13" s="34">
        <f t="shared" si="62"/>
        <v>0.1468682505</v>
      </c>
      <c r="CF13" s="73">
        <f t="shared" si="63"/>
        <v>-1.144669837</v>
      </c>
      <c r="CG13" s="42">
        <v>46.15</v>
      </c>
      <c r="CH13" s="34">
        <f t="shared" si="64"/>
        <v>0.5362043487</v>
      </c>
      <c r="CI13" s="73">
        <f t="shared" si="65"/>
        <v>0.05131852992</v>
      </c>
      <c r="CJ13" s="36">
        <f t="shared" si="66"/>
        <v>2076.663361</v>
      </c>
      <c r="CK13" s="35">
        <f t="shared" si="67"/>
        <v>-0.8790175339</v>
      </c>
      <c r="CL13" s="37">
        <f t="shared" si="68"/>
        <v>0.2247192653</v>
      </c>
      <c r="CM13" s="33">
        <v>0.06</v>
      </c>
      <c r="CN13" s="37">
        <f t="shared" si="69"/>
        <v>0.2</v>
      </c>
      <c r="CO13" s="73">
        <f t="shared" si="70"/>
        <v>-0.4673485645</v>
      </c>
      <c r="CP13" s="70">
        <f t="shared" si="71"/>
        <v>-3.031302756</v>
      </c>
      <c r="CQ13" s="79">
        <f t="shared" si="72"/>
        <v>0.4376729157</v>
      </c>
    </row>
    <row r="14">
      <c r="A14" s="28">
        <v>2024.0</v>
      </c>
      <c r="B14" s="29" t="s">
        <v>374</v>
      </c>
      <c r="C14" s="29" t="s">
        <v>6</v>
      </c>
      <c r="D14" s="30">
        <f t="array" ref="D14">INDEX(
  TP!C:C,
  MATCH(
    1,
    (TP!A:A = A14) * (TP!B:B = C14),
    0
  )
)
</f>
        <v>50.52</v>
      </c>
      <c r="E14" s="64">
        <f t="shared" si="1"/>
        <v>0.08171127151</v>
      </c>
      <c r="F14" s="32">
        <f t="shared" si="2"/>
        <v>0.5955823495</v>
      </c>
      <c r="G14" s="33">
        <v>7.1</v>
      </c>
      <c r="H14" s="34">
        <f t="shared" si="3"/>
        <v>0.5802139037</v>
      </c>
      <c r="I14" s="73">
        <f t="shared" si="4"/>
        <v>0.6356013759</v>
      </c>
      <c r="J14" s="66">
        <f t="shared" si="5"/>
        <v>7.229205734</v>
      </c>
      <c r="K14" s="34">
        <f t="shared" si="6"/>
        <v>0.759</v>
      </c>
      <c r="L14" s="73">
        <f t="shared" si="7"/>
        <v>0.7097500601</v>
      </c>
      <c r="M14" s="33">
        <v>62.62</v>
      </c>
      <c r="N14" s="34">
        <f t="shared" si="8"/>
        <v>0.6329676846</v>
      </c>
      <c r="O14" s="73">
        <f t="shared" si="9"/>
        <v>0.4984239403</v>
      </c>
      <c r="P14" s="36">
        <f t="shared" si="10"/>
        <v>5305.35774</v>
      </c>
      <c r="Q14" s="35">
        <f t="shared" si="11"/>
        <v>0.8828335207</v>
      </c>
      <c r="R14" s="40">
        <f t="shared" si="12"/>
        <v>0.7478387568</v>
      </c>
      <c r="S14" s="33">
        <v>1.92</v>
      </c>
      <c r="T14" s="66">
        <f t="shared" si="13"/>
        <v>1.954940142</v>
      </c>
      <c r="U14" s="34">
        <f t="shared" si="14"/>
        <v>0.2249419169</v>
      </c>
      <c r="V14" s="73">
        <f t="shared" si="15"/>
        <v>-0.4715591213</v>
      </c>
      <c r="W14" s="33">
        <v>55.17</v>
      </c>
      <c r="X14" s="34">
        <f t="shared" si="16"/>
        <v>0.6834092203</v>
      </c>
      <c r="Y14" s="73">
        <f t="shared" si="17"/>
        <v>0.8082858475</v>
      </c>
      <c r="Z14" s="36">
        <f t="shared" si="18"/>
        <v>2903.142311</v>
      </c>
      <c r="AA14" s="35">
        <f t="shared" si="19"/>
        <v>0.1917109422</v>
      </c>
      <c r="AB14" s="40">
        <f t="shared" si="20"/>
        <v>0.4974145158</v>
      </c>
      <c r="AC14" s="33">
        <v>6.2</v>
      </c>
      <c r="AD14" s="40">
        <f t="shared" si="21"/>
        <v>0.7119155354</v>
      </c>
      <c r="AE14" s="73">
        <f t="shared" si="22"/>
        <v>0.8440774652</v>
      </c>
      <c r="AF14" s="67">
        <f t="shared" si="23"/>
        <v>1.918621928</v>
      </c>
      <c r="AG14" s="44">
        <f t="shared" si="24"/>
        <v>0.699372361</v>
      </c>
      <c r="AH14" s="33">
        <v>1.46</v>
      </c>
      <c r="AI14" s="34">
        <f t="shared" si="25"/>
        <v>0.2199036918</v>
      </c>
      <c r="AJ14" s="73">
        <f t="shared" si="26"/>
        <v>-0.8792246681</v>
      </c>
      <c r="AK14" s="33">
        <v>45.45</v>
      </c>
      <c r="AL14" s="34">
        <f t="shared" si="27"/>
        <v>0.4545</v>
      </c>
      <c r="AM14" s="73">
        <f t="shared" si="28"/>
        <v>1.175655771</v>
      </c>
      <c r="AN14" s="36">
        <f t="shared" si="29"/>
        <v>2055.265804</v>
      </c>
      <c r="AO14" s="35">
        <f t="shared" si="30"/>
        <v>0.1237088481</v>
      </c>
      <c r="AP14" s="69">
        <f t="shared" si="31"/>
        <v>0.4808538648</v>
      </c>
      <c r="AQ14" s="33">
        <v>1.46</v>
      </c>
      <c r="AR14" s="34">
        <f t="shared" si="32"/>
        <v>0.1344717182</v>
      </c>
      <c r="AS14" s="73">
        <f t="shared" si="33"/>
        <v>-0.5549573988</v>
      </c>
      <c r="AT14" s="33">
        <v>68.18</v>
      </c>
      <c r="AU14" s="34">
        <f t="shared" si="34"/>
        <v>0.5227238638</v>
      </c>
      <c r="AV14" s="73">
        <f t="shared" si="35"/>
        <v>0.9763698916</v>
      </c>
      <c r="AW14" s="36">
        <f t="shared" si="36"/>
        <v>2602.734754</v>
      </c>
      <c r="AX14" s="35">
        <f t="shared" si="37"/>
        <v>-0.1201283543</v>
      </c>
      <c r="AY14" s="69">
        <f t="shared" si="38"/>
        <v>0.4212328044</v>
      </c>
      <c r="AZ14" s="33">
        <v>1.92</v>
      </c>
      <c r="BA14" s="37">
        <f t="shared" si="39"/>
        <v>0.3554603854</v>
      </c>
      <c r="BB14" s="73">
        <f t="shared" si="40"/>
        <v>0.3768164766</v>
      </c>
      <c r="BC14" s="33">
        <v>10.08</v>
      </c>
      <c r="BD14" s="34">
        <f t="shared" si="41"/>
        <v>0.2974789916</v>
      </c>
      <c r="BE14" s="73">
        <f t="shared" si="42"/>
        <v>-0.207667872</v>
      </c>
      <c r="BF14" s="33">
        <v>87.5</v>
      </c>
      <c r="BG14" s="34">
        <f t="shared" si="43"/>
        <v>0.7392218717</v>
      </c>
      <c r="BH14" s="73">
        <f t="shared" si="44"/>
        <v>1.01540768</v>
      </c>
      <c r="BI14" s="36">
        <f t="shared" si="45"/>
        <v>6655.397016</v>
      </c>
      <c r="BJ14" s="35">
        <f t="shared" si="46"/>
        <v>0.4433547456</v>
      </c>
      <c r="BK14" s="37">
        <f t="shared" si="47"/>
        <v>0.5155450953</v>
      </c>
      <c r="BL14" s="33">
        <v>14.72</v>
      </c>
      <c r="BM14" s="34">
        <f t="shared" si="48"/>
        <v>0.5869565217</v>
      </c>
      <c r="BN14" s="73">
        <f t="shared" si="49"/>
        <v>0.7528915587</v>
      </c>
      <c r="BO14" s="33">
        <v>62.61</v>
      </c>
      <c r="BP14" s="34">
        <f t="shared" si="50"/>
        <v>0.4122562674</v>
      </c>
      <c r="BQ14" s="73">
        <f t="shared" si="51"/>
        <v>-0.6320079886</v>
      </c>
      <c r="BR14" s="36">
        <f t="shared" si="52"/>
        <v>5535.190249</v>
      </c>
      <c r="BS14" s="35">
        <f t="shared" si="53"/>
        <v>0.08699875042</v>
      </c>
      <c r="BT14" s="37">
        <f t="shared" si="54"/>
        <v>0.5279766244</v>
      </c>
      <c r="BU14" s="42">
        <v>6.96</v>
      </c>
      <c r="BV14" s="34">
        <f t="shared" si="55"/>
        <v>0.4744444444</v>
      </c>
      <c r="BW14" s="73">
        <f t="shared" si="56"/>
        <v>-0.02000068308</v>
      </c>
      <c r="BX14" s="42">
        <v>71.43</v>
      </c>
      <c r="BY14" s="34">
        <f t="shared" si="57"/>
        <v>0.6329494241</v>
      </c>
      <c r="BZ14" s="73">
        <f t="shared" si="58"/>
        <v>0.1205760413</v>
      </c>
      <c r="CA14" s="36">
        <f t="shared" si="59"/>
        <v>5831.84944</v>
      </c>
      <c r="CB14" s="35">
        <f t="shared" si="60"/>
        <v>0.1112768032</v>
      </c>
      <c r="CC14" s="37">
        <f t="shared" si="61"/>
        <v>0.6074103091</v>
      </c>
      <c r="CD14" s="42">
        <v>3.52</v>
      </c>
      <c r="CE14" s="34">
        <f t="shared" si="62"/>
        <v>0.3196544276</v>
      </c>
      <c r="CF14" s="73">
        <f t="shared" si="63"/>
        <v>-0.2120553619</v>
      </c>
      <c r="CG14" s="42">
        <v>20.75</v>
      </c>
      <c r="CH14" s="34">
        <f t="shared" si="64"/>
        <v>0</v>
      </c>
      <c r="CI14" s="73">
        <f t="shared" si="65"/>
        <v>-3.050418369</v>
      </c>
      <c r="CJ14" s="36">
        <f t="shared" si="66"/>
        <v>1314.423148</v>
      </c>
      <c r="CK14" s="35">
        <f t="shared" si="67"/>
        <v>-1.644977662</v>
      </c>
      <c r="CL14" s="37">
        <f t="shared" si="68"/>
        <v>0.07485882825</v>
      </c>
      <c r="CM14" s="33">
        <v>0.04</v>
      </c>
      <c r="CN14" s="37">
        <f t="shared" si="69"/>
        <v>0.1333333333</v>
      </c>
      <c r="CO14" s="73">
        <f t="shared" si="70"/>
        <v>-0.8371437879</v>
      </c>
      <c r="CP14" s="70">
        <f t="shared" si="71"/>
        <v>-1.836910657</v>
      </c>
      <c r="CQ14" s="79">
        <f t="shared" si="72"/>
        <v>0.4940850093</v>
      </c>
    </row>
    <row r="15">
      <c r="A15" s="28">
        <v>2025.0</v>
      </c>
      <c r="B15" s="29" t="s">
        <v>374</v>
      </c>
      <c r="C15" s="29" t="s">
        <v>18</v>
      </c>
      <c r="D15" s="30">
        <f t="array" ref="D15">INDEX(
  TP!C:C,
  MATCH(
    1,
    (TP!A:A = A15) * (TP!B:B = C15),
    0
  )
)
</f>
        <v>53.25</v>
      </c>
      <c r="E15" s="64">
        <f t="shared" si="1"/>
        <v>-3.427598916</v>
      </c>
      <c r="F15" s="32">
        <f t="shared" si="2"/>
        <v>0.4661042573</v>
      </c>
      <c r="G15" s="33">
        <v>7.65</v>
      </c>
      <c r="H15" s="34">
        <f t="shared" si="3"/>
        <v>0.6537433155</v>
      </c>
      <c r="I15" s="73">
        <f t="shared" si="4"/>
        <v>1.031362338</v>
      </c>
      <c r="J15" s="66">
        <f t="shared" si="5"/>
        <v>8.516453687</v>
      </c>
      <c r="K15" s="34">
        <f t="shared" si="6"/>
        <v>0.934</v>
      </c>
      <c r="L15" s="73">
        <f t="shared" si="7"/>
        <v>1.577274449</v>
      </c>
      <c r="M15" s="33">
        <v>61.22</v>
      </c>
      <c r="N15" s="34">
        <f t="shared" si="8"/>
        <v>0.5914616069</v>
      </c>
      <c r="O15" s="73">
        <f t="shared" si="9"/>
        <v>0.258095284</v>
      </c>
      <c r="P15" s="36">
        <f t="shared" si="10"/>
        <v>5544.390202</v>
      </c>
      <c r="Q15" s="35">
        <f t="shared" si="11"/>
        <v>1.222402472</v>
      </c>
      <c r="R15" s="40">
        <f t="shared" si="12"/>
        <v>0.8143240826</v>
      </c>
      <c r="S15" s="33">
        <v>1.25</v>
      </c>
      <c r="T15" s="66">
        <f t="shared" si="13"/>
        <v>1.3915774</v>
      </c>
      <c r="U15" s="34">
        <f t="shared" si="14"/>
        <v>0.1355241756</v>
      </c>
      <c r="V15" s="73">
        <f t="shared" si="15"/>
        <v>-0.9912926675</v>
      </c>
      <c r="W15" s="33">
        <v>12.5</v>
      </c>
      <c r="X15" s="34">
        <f t="shared" si="16"/>
        <v>0.07626636312</v>
      </c>
      <c r="Y15" s="73">
        <f t="shared" si="17"/>
        <v>-2.546909646</v>
      </c>
      <c r="Z15" s="36">
        <f t="shared" si="18"/>
        <v>529.3564985</v>
      </c>
      <c r="AA15" s="35">
        <f t="shared" si="19"/>
        <v>-1.90062683</v>
      </c>
      <c r="AB15" s="40">
        <f t="shared" si="20"/>
        <v>0.05178432802</v>
      </c>
      <c r="AC15" s="33">
        <v>3.43</v>
      </c>
      <c r="AD15" s="40">
        <f t="shared" si="21"/>
        <v>0.2941176471</v>
      </c>
      <c r="AE15" s="73">
        <f t="shared" si="22"/>
        <v>-1.240994295</v>
      </c>
      <c r="AF15" s="67">
        <f t="shared" si="23"/>
        <v>-1.919218653</v>
      </c>
      <c r="AG15" s="44">
        <f t="shared" si="24"/>
        <v>0.3426971587</v>
      </c>
      <c r="AH15" s="33">
        <v>1.8</v>
      </c>
      <c r="AI15" s="34">
        <f t="shared" si="25"/>
        <v>0.2744783307</v>
      </c>
      <c r="AJ15" s="73">
        <f t="shared" si="26"/>
        <v>-0.6035591832</v>
      </c>
      <c r="AK15" s="33">
        <v>21.74</v>
      </c>
      <c r="AL15" s="34">
        <f t="shared" si="27"/>
        <v>0.2174</v>
      </c>
      <c r="AM15" s="73">
        <f t="shared" si="28"/>
        <v>-1.021226604</v>
      </c>
      <c r="AN15" s="36">
        <f t="shared" si="29"/>
        <v>1124.475535</v>
      </c>
      <c r="AO15" s="35">
        <f t="shared" si="30"/>
        <v>-1.057772232</v>
      </c>
      <c r="AP15" s="69">
        <f t="shared" si="31"/>
        <v>0.2630844175</v>
      </c>
      <c r="AQ15" s="33">
        <v>1.48</v>
      </c>
      <c r="AR15" s="34">
        <f t="shared" si="32"/>
        <v>0.13660619</v>
      </c>
      <c r="AS15" s="73">
        <f t="shared" si="33"/>
        <v>-0.5420015042</v>
      </c>
      <c r="AT15" s="33">
        <v>57.89</v>
      </c>
      <c r="AU15" s="34">
        <f t="shared" si="34"/>
        <v>0.3683815809</v>
      </c>
      <c r="AV15" s="73">
        <f t="shared" si="35"/>
        <v>-0.08929979974</v>
      </c>
      <c r="AW15" s="36">
        <f t="shared" si="36"/>
        <v>2229.798412</v>
      </c>
      <c r="AX15" s="35">
        <f t="shared" si="37"/>
        <v>-0.4553394729</v>
      </c>
      <c r="AY15" s="69">
        <f t="shared" si="38"/>
        <v>0.3528922806</v>
      </c>
      <c r="AZ15" s="33">
        <v>2.03</v>
      </c>
      <c r="BA15" s="37">
        <f t="shared" si="39"/>
        <v>0.3790149893</v>
      </c>
      <c r="BB15" s="73">
        <f t="shared" si="40"/>
        <v>0.5117270082</v>
      </c>
      <c r="BC15" s="33">
        <v>12.25</v>
      </c>
      <c r="BD15" s="34">
        <f t="shared" si="41"/>
        <v>0.419047619</v>
      </c>
      <c r="BE15" s="73">
        <f t="shared" si="42"/>
        <v>0.4371763296</v>
      </c>
      <c r="BF15" s="33">
        <v>84.71</v>
      </c>
      <c r="BG15" s="34">
        <f t="shared" si="43"/>
        <v>0.6658780231</v>
      </c>
      <c r="BH15" s="73">
        <f t="shared" si="44"/>
        <v>0.6721122733</v>
      </c>
      <c r="BI15" s="36">
        <f t="shared" si="45"/>
        <v>6922.325705</v>
      </c>
      <c r="BJ15" s="35">
        <f t="shared" si="46"/>
        <v>0.6663075295</v>
      </c>
      <c r="BK15" s="37">
        <f t="shared" si="47"/>
        <v>0.5647317398</v>
      </c>
      <c r="BL15" s="33">
        <v>14.21</v>
      </c>
      <c r="BM15" s="34">
        <f t="shared" si="48"/>
        <v>0.5561594203</v>
      </c>
      <c r="BN15" s="73">
        <f t="shared" si="49"/>
        <v>0.6109625024</v>
      </c>
      <c r="BO15" s="33">
        <v>68.13</v>
      </c>
      <c r="BP15" s="34">
        <f t="shared" si="50"/>
        <v>0.5831012071</v>
      </c>
      <c r="BQ15" s="73">
        <f t="shared" si="51"/>
        <v>0.177927217</v>
      </c>
      <c r="BR15" s="36">
        <f t="shared" si="52"/>
        <v>5951.092644</v>
      </c>
      <c r="BS15" s="35">
        <f t="shared" si="53"/>
        <v>0.5002562732</v>
      </c>
      <c r="BT15" s="37">
        <f t="shared" si="54"/>
        <v>0.6175036125</v>
      </c>
      <c r="BU15" s="42">
        <v>6.63</v>
      </c>
      <c r="BV15" s="34">
        <f t="shared" si="55"/>
        <v>0.4377777778</v>
      </c>
      <c r="BW15" s="73">
        <f t="shared" si="56"/>
        <v>-0.1963673623</v>
      </c>
      <c r="BX15" s="42">
        <v>65.88</v>
      </c>
      <c r="BY15" s="34">
        <f t="shared" si="57"/>
        <v>0.4939909865</v>
      </c>
      <c r="BZ15" s="73">
        <f t="shared" si="58"/>
        <v>-0.6561194568</v>
      </c>
      <c r="CA15" s="36">
        <f t="shared" si="59"/>
        <v>5268.93871</v>
      </c>
      <c r="CB15" s="35">
        <f t="shared" si="60"/>
        <v>-0.4384926148</v>
      </c>
      <c r="CC15" s="37">
        <f t="shared" si="61"/>
        <v>0.4992598235</v>
      </c>
      <c r="CD15" s="42">
        <v>4.06</v>
      </c>
      <c r="CE15" s="34">
        <f t="shared" si="62"/>
        <v>0.3779697624</v>
      </c>
      <c r="CF15" s="73">
        <f t="shared" si="63"/>
        <v>0.1027020235</v>
      </c>
      <c r="CG15" s="42">
        <v>42.31</v>
      </c>
      <c r="CH15" s="34">
        <f t="shared" si="64"/>
        <v>0.4551403842</v>
      </c>
      <c r="CI15" s="73">
        <f t="shared" si="65"/>
        <v>-0.4176054737</v>
      </c>
      <c r="CJ15" s="36">
        <f t="shared" si="66"/>
        <v>2880.663612</v>
      </c>
      <c r="CK15" s="35">
        <f t="shared" si="67"/>
        <v>-0.07109356886</v>
      </c>
      <c r="CL15" s="37">
        <f t="shared" si="68"/>
        <v>0.3827899456</v>
      </c>
      <c r="CM15" s="33">
        <v>0.05</v>
      </c>
      <c r="CN15" s="37">
        <f t="shared" si="69"/>
        <v>0.1666666667</v>
      </c>
      <c r="CO15" s="73">
        <f t="shared" si="70"/>
        <v>-0.6522461762</v>
      </c>
      <c r="CP15" s="70">
        <f t="shared" si="71"/>
        <v>-1.508380263</v>
      </c>
      <c r="CQ15" s="79">
        <f t="shared" si="72"/>
        <v>0.5096017624</v>
      </c>
    </row>
    <row r="16">
      <c r="A16" s="28">
        <v>2025.0</v>
      </c>
      <c r="B16" s="29" t="s">
        <v>375</v>
      </c>
      <c r="C16" s="29" t="s">
        <v>9</v>
      </c>
      <c r="D16" s="30">
        <f t="array" ref="D16">INDEX(
  TP!C:C,
  MATCH(
    1,
    (TP!A:A = A16) * (TP!B:B = C16),
    0
  )
)
</f>
        <v>51.61</v>
      </c>
      <c r="E16" s="64">
        <f t="shared" si="1"/>
        <v>-3.081195866</v>
      </c>
      <c r="F16" s="32">
        <f t="shared" si="2"/>
        <v>0.4788850044</v>
      </c>
      <c r="G16" s="33">
        <v>2.76</v>
      </c>
      <c r="H16" s="34">
        <f t="shared" si="3"/>
        <v>0</v>
      </c>
      <c r="I16" s="73">
        <f t="shared" si="4"/>
        <v>-2.487312399</v>
      </c>
      <c r="J16" s="66">
        <f t="shared" si="5"/>
        <v>2.915361594</v>
      </c>
      <c r="K16" s="34">
        <f t="shared" si="6"/>
        <v>0.012</v>
      </c>
      <c r="L16" s="73">
        <f t="shared" si="7"/>
        <v>-2.197510344</v>
      </c>
      <c r="M16" s="33">
        <v>72.97</v>
      </c>
      <c r="N16" s="34">
        <f t="shared" si="8"/>
        <v>0.9398161874</v>
      </c>
      <c r="O16" s="73">
        <f t="shared" si="9"/>
        <v>2.275139364</v>
      </c>
      <c r="P16" s="36">
        <f t="shared" si="10"/>
        <v>4003.525544</v>
      </c>
      <c r="Q16" s="35">
        <f t="shared" si="11"/>
        <v>-0.9665462176</v>
      </c>
      <c r="R16" s="40">
        <f t="shared" si="12"/>
        <v>0.385742593</v>
      </c>
      <c r="S16" s="33">
        <v>1.94</v>
      </c>
      <c r="T16" s="66">
        <f t="shared" si="13"/>
        <v>2.049203439</v>
      </c>
      <c r="U16" s="34">
        <f t="shared" si="14"/>
        <v>0.2399035224</v>
      </c>
      <c r="V16" s="73">
        <f t="shared" si="15"/>
        <v>-0.3845959732</v>
      </c>
      <c r="W16" s="33">
        <v>30.77</v>
      </c>
      <c r="X16" s="34">
        <f t="shared" si="16"/>
        <v>0.3362265225</v>
      </c>
      <c r="Y16" s="73">
        <f t="shared" si="17"/>
        <v>-1.110316685</v>
      </c>
      <c r="Z16" s="36">
        <f t="shared" si="18"/>
        <v>1666.09921</v>
      </c>
      <c r="AA16" s="35">
        <f t="shared" si="19"/>
        <v>-0.8986620786</v>
      </c>
      <c r="AB16" s="40">
        <f t="shared" si="20"/>
        <v>0.2651847389</v>
      </c>
      <c r="AC16" s="33">
        <v>4.21</v>
      </c>
      <c r="AD16" s="40">
        <f t="shared" si="21"/>
        <v>0.4117647059</v>
      </c>
      <c r="AE16" s="73">
        <f t="shared" si="22"/>
        <v>-0.6538621747</v>
      </c>
      <c r="AF16" s="67">
        <f t="shared" si="23"/>
        <v>-2.519070471</v>
      </c>
      <c r="AG16" s="44">
        <f t="shared" si="24"/>
        <v>0.2869490723</v>
      </c>
      <c r="AH16" s="33">
        <v>1.19</v>
      </c>
      <c r="AI16" s="34">
        <f t="shared" si="25"/>
        <v>0.176565008</v>
      </c>
      <c r="AJ16" s="73">
        <f t="shared" si="26"/>
        <v>-1.098135494</v>
      </c>
      <c r="AK16" s="33">
        <v>25.0</v>
      </c>
      <c r="AL16" s="34">
        <f t="shared" si="27"/>
        <v>0.25</v>
      </c>
      <c r="AM16" s="73">
        <f t="shared" si="28"/>
        <v>-0.7191668592</v>
      </c>
      <c r="AN16" s="36">
        <f t="shared" si="29"/>
        <v>984.4989911</v>
      </c>
      <c r="AO16" s="35">
        <f t="shared" si="30"/>
        <v>-1.235448819</v>
      </c>
      <c r="AP16" s="69">
        <f t="shared" si="31"/>
        <v>0.2303352413</v>
      </c>
      <c r="AQ16" s="33">
        <v>0.97</v>
      </c>
      <c r="AR16" s="34">
        <f t="shared" si="32"/>
        <v>0.08217716115</v>
      </c>
      <c r="AS16" s="73">
        <f t="shared" si="33"/>
        <v>-0.8723768162</v>
      </c>
      <c r="AT16" s="33">
        <v>46.15</v>
      </c>
      <c r="AU16" s="34">
        <f t="shared" si="34"/>
        <v>0.1922903855</v>
      </c>
      <c r="AV16" s="73">
        <f t="shared" si="35"/>
        <v>-1.305136746</v>
      </c>
      <c r="AW16" s="36">
        <f t="shared" si="36"/>
        <v>1327.013794</v>
      </c>
      <c r="AX16" s="35">
        <f t="shared" si="37"/>
        <v>-1.26680086</v>
      </c>
      <c r="AY16" s="69">
        <f t="shared" si="38"/>
        <v>0.1874571469</v>
      </c>
      <c r="AZ16" s="33">
        <v>1.64</v>
      </c>
      <c r="BA16" s="37">
        <f t="shared" si="39"/>
        <v>0.295503212</v>
      </c>
      <c r="BB16" s="73">
        <f t="shared" si="40"/>
        <v>0.03340785056</v>
      </c>
      <c r="BC16" s="33">
        <v>10.44</v>
      </c>
      <c r="BD16" s="34">
        <f t="shared" si="41"/>
        <v>0.3176470588</v>
      </c>
      <c r="BE16" s="73">
        <f t="shared" si="42"/>
        <v>-0.1006891104</v>
      </c>
      <c r="BF16" s="33">
        <v>91.43</v>
      </c>
      <c r="BG16" s="34">
        <f t="shared" si="43"/>
        <v>0.8425341746</v>
      </c>
      <c r="BH16" s="73">
        <f t="shared" si="44"/>
        <v>1.498974329</v>
      </c>
      <c r="BI16" s="36">
        <f t="shared" si="45"/>
        <v>7046.771156</v>
      </c>
      <c r="BJ16" s="35">
        <f t="shared" si="46"/>
        <v>0.7702508712</v>
      </c>
      <c r="BK16" s="37">
        <f t="shared" si="47"/>
        <v>0.587663161</v>
      </c>
      <c r="BL16" s="33">
        <v>12.15</v>
      </c>
      <c r="BM16" s="34">
        <f t="shared" si="48"/>
        <v>0.431763285</v>
      </c>
      <c r="BN16" s="73">
        <f t="shared" si="49"/>
        <v>0.03768043154</v>
      </c>
      <c r="BO16" s="33">
        <v>69.94</v>
      </c>
      <c r="BP16" s="34">
        <f t="shared" si="50"/>
        <v>0.6391210152</v>
      </c>
      <c r="BQ16" s="73">
        <f t="shared" si="51"/>
        <v>0.443503797</v>
      </c>
      <c r="BR16" s="36">
        <f t="shared" si="52"/>
        <v>5782.561623</v>
      </c>
      <c r="BS16" s="35">
        <f t="shared" si="53"/>
        <v>0.3327970011</v>
      </c>
      <c r="BT16" s="37">
        <f t="shared" si="54"/>
        <v>0.5812256903</v>
      </c>
      <c r="BU16" s="42">
        <v>5.89</v>
      </c>
      <c r="BV16" s="34">
        <f t="shared" si="55"/>
        <v>0.3555555556</v>
      </c>
      <c r="BW16" s="73">
        <f t="shared" si="56"/>
        <v>-0.5918562793</v>
      </c>
      <c r="BX16" s="42">
        <v>82.28</v>
      </c>
      <c r="BY16" s="34">
        <f t="shared" si="57"/>
        <v>0.9046069104</v>
      </c>
      <c r="BZ16" s="73">
        <f t="shared" si="58"/>
        <v>1.638980754</v>
      </c>
      <c r="CA16" s="36">
        <f t="shared" si="59"/>
        <v>6250.210809</v>
      </c>
      <c r="CB16" s="35">
        <f t="shared" si="60"/>
        <v>0.5198714068</v>
      </c>
      <c r="CC16" s="37">
        <f t="shared" si="61"/>
        <v>0.6877889248</v>
      </c>
      <c r="CD16" s="42">
        <v>3.95</v>
      </c>
      <c r="CE16" s="34">
        <f t="shared" si="62"/>
        <v>0.3660907127</v>
      </c>
      <c r="CF16" s="73">
        <f t="shared" si="63"/>
        <v>0.03858477833</v>
      </c>
      <c r="CG16" s="42">
        <v>52.83</v>
      </c>
      <c r="CH16" s="34">
        <f t="shared" si="64"/>
        <v>0.6772218704</v>
      </c>
      <c r="CI16" s="73">
        <f t="shared" si="65"/>
        <v>0.8670509112</v>
      </c>
      <c r="CJ16" s="36">
        <f t="shared" si="66"/>
        <v>3548.155618</v>
      </c>
      <c r="CK16" s="35">
        <f t="shared" si="67"/>
        <v>0.5996559584</v>
      </c>
      <c r="CL16" s="37">
        <f t="shared" si="68"/>
        <v>0.5140223867</v>
      </c>
      <c r="CM16" s="33">
        <v>0.07</v>
      </c>
      <c r="CN16" s="37">
        <f t="shared" si="69"/>
        <v>0.2333333333</v>
      </c>
      <c r="CO16" s="73">
        <f t="shared" si="70"/>
        <v>-0.2824509528</v>
      </c>
      <c r="CP16" s="70">
        <f t="shared" si="71"/>
        <v>-0.5621253949</v>
      </c>
      <c r="CQ16" s="79">
        <f t="shared" si="72"/>
        <v>0.5542941361</v>
      </c>
    </row>
    <row r="17">
      <c r="A17" s="28">
        <v>2024.0</v>
      </c>
      <c r="B17" s="29" t="s">
        <v>208</v>
      </c>
      <c r="C17" s="29" t="s">
        <v>19</v>
      </c>
      <c r="D17" s="30">
        <f t="array" ref="D17">INDEX(
  TP!C:C,
  MATCH(
    1,
    (TP!A:A = A17) * (TP!B:B = C17),
    0
  )
)
</f>
        <v>45.55</v>
      </c>
      <c r="E17" s="64">
        <f t="shared" si="1"/>
        <v>9.902804252</v>
      </c>
      <c r="F17" s="32">
        <f t="shared" si="2"/>
        <v>0.9579374319</v>
      </c>
      <c r="G17" s="33">
        <v>7.72</v>
      </c>
      <c r="H17" s="34">
        <f t="shared" si="3"/>
        <v>0.6631016043</v>
      </c>
      <c r="I17" s="73">
        <f t="shared" si="4"/>
        <v>1.081731915</v>
      </c>
      <c r="J17" s="66">
        <f t="shared" si="5"/>
        <v>6.527239128</v>
      </c>
      <c r="K17" s="34">
        <f t="shared" si="6"/>
        <v>0.614</v>
      </c>
      <c r="L17" s="73">
        <f t="shared" si="7"/>
        <v>0.2366685918</v>
      </c>
      <c r="M17" s="33">
        <v>72.73</v>
      </c>
      <c r="N17" s="34">
        <f t="shared" si="8"/>
        <v>0.9327008598</v>
      </c>
      <c r="O17" s="73">
        <f t="shared" si="9"/>
        <v>2.233940165</v>
      </c>
      <c r="P17" s="36">
        <f t="shared" si="10"/>
        <v>5901.24185</v>
      </c>
      <c r="Q17" s="35">
        <f t="shared" si="11"/>
        <v>1.729345079</v>
      </c>
      <c r="R17" s="40">
        <f t="shared" si="12"/>
        <v>0.913580049</v>
      </c>
      <c r="S17" s="33">
        <v>2.1</v>
      </c>
      <c r="T17" s="66">
        <f t="shared" si="13"/>
        <v>1.775544322</v>
      </c>
      <c r="U17" s="34">
        <f t="shared" si="14"/>
        <v>0.1964679555</v>
      </c>
      <c r="V17" s="73">
        <f t="shared" si="15"/>
        <v>-0.6370617693</v>
      </c>
      <c r="W17" s="33">
        <v>38.1</v>
      </c>
      <c r="X17" s="34">
        <f t="shared" si="16"/>
        <v>0.4405236198</v>
      </c>
      <c r="Y17" s="73">
        <f t="shared" si="17"/>
        <v>-0.5339496124</v>
      </c>
      <c r="Z17" s="36">
        <f t="shared" si="18"/>
        <v>1888.994387</v>
      </c>
      <c r="AA17" s="35">
        <f t="shared" si="19"/>
        <v>-0.7021944796</v>
      </c>
      <c r="AB17" s="40">
        <f t="shared" si="20"/>
        <v>0.3070287921</v>
      </c>
      <c r="AC17" s="33">
        <v>5.08</v>
      </c>
      <c r="AD17" s="40">
        <f t="shared" si="21"/>
        <v>0.5429864253</v>
      </c>
      <c r="AE17" s="73">
        <f t="shared" si="22"/>
        <v>0.001015959308</v>
      </c>
      <c r="AF17" s="67">
        <f t="shared" si="23"/>
        <v>1.028166558</v>
      </c>
      <c r="AG17" s="44">
        <f t="shared" si="24"/>
        <v>0.6166166179</v>
      </c>
      <c r="AH17" s="33">
        <v>4.01</v>
      </c>
      <c r="AI17" s="34">
        <f t="shared" si="25"/>
        <v>0.6292134831</v>
      </c>
      <c r="AJ17" s="73">
        <f t="shared" si="26"/>
        <v>1.188266468</v>
      </c>
      <c r="AK17" s="33">
        <v>37.5</v>
      </c>
      <c r="AL17" s="34">
        <f t="shared" si="27"/>
        <v>0.375</v>
      </c>
      <c r="AM17" s="73">
        <f t="shared" si="28"/>
        <v>0.4390376823</v>
      </c>
      <c r="AN17" s="36">
        <f t="shared" si="29"/>
        <v>3035.694428</v>
      </c>
      <c r="AO17" s="35">
        <f t="shared" si="30"/>
        <v>1.36819744</v>
      </c>
      <c r="AP17" s="69">
        <f t="shared" si="31"/>
        <v>0.7102367955</v>
      </c>
      <c r="AQ17" s="33">
        <v>2.51</v>
      </c>
      <c r="AR17" s="34">
        <f t="shared" si="32"/>
        <v>0.2465314835</v>
      </c>
      <c r="AS17" s="73">
        <f t="shared" si="33"/>
        <v>0.125227067</v>
      </c>
      <c r="AT17" s="33">
        <v>64.0</v>
      </c>
      <c r="AU17" s="34">
        <f t="shared" si="34"/>
        <v>0.4600269987</v>
      </c>
      <c r="AV17" s="73">
        <f t="shared" si="35"/>
        <v>0.5434739431</v>
      </c>
      <c r="AW17" s="36">
        <f t="shared" si="36"/>
        <v>3407.919917</v>
      </c>
      <c r="AX17" s="35">
        <f t="shared" si="37"/>
        <v>0.6036064723</v>
      </c>
      <c r="AY17" s="69">
        <f t="shared" si="38"/>
        <v>0.5687828538</v>
      </c>
      <c r="AZ17" s="33">
        <v>0.8</v>
      </c>
      <c r="BA17" s="37">
        <f t="shared" si="39"/>
        <v>0.1156316916</v>
      </c>
      <c r="BB17" s="73">
        <f t="shared" si="40"/>
        <v>-0.9968180275</v>
      </c>
      <c r="BC17" s="33">
        <v>12.53</v>
      </c>
      <c r="BD17" s="34">
        <f t="shared" si="41"/>
        <v>0.4347338936</v>
      </c>
      <c r="BE17" s="73">
        <f t="shared" si="42"/>
        <v>0.5203820331</v>
      </c>
      <c r="BF17" s="33">
        <v>75.2</v>
      </c>
      <c r="BG17" s="34">
        <f t="shared" si="43"/>
        <v>0.4158780231</v>
      </c>
      <c r="BH17" s="73">
        <f t="shared" si="44"/>
        <v>-0.4980451891</v>
      </c>
      <c r="BI17" s="36">
        <f t="shared" si="45"/>
        <v>6194.920258</v>
      </c>
      <c r="BJ17" s="35">
        <f t="shared" si="46"/>
        <v>0.05874050444</v>
      </c>
      <c r="BK17" s="37">
        <f t="shared" si="47"/>
        <v>0.4306935692</v>
      </c>
      <c r="BL17" s="33">
        <v>16.24</v>
      </c>
      <c r="BM17" s="34">
        <f t="shared" si="48"/>
        <v>0.6787439614</v>
      </c>
      <c r="BN17" s="73">
        <f t="shared" si="49"/>
        <v>1.175895805</v>
      </c>
      <c r="BO17" s="33">
        <v>65.43</v>
      </c>
      <c r="BP17" s="34">
        <f t="shared" si="50"/>
        <v>0.4995357474</v>
      </c>
      <c r="BQ17" s="73">
        <f t="shared" si="51"/>
        <v>-0.2182367423</v>
      </c>
      <c r="BR17" s="36">
        <f t="shared" si="52"/>
        <v>5978.297184</v>
      </c>
      <c r="BS17" s="35">
        <f t="shared" si="53"/>
        <v>0.5272878091</v>
      </c>
      <c r="BT17" s="37">
        <f t="shared" si="54"/>
        <v>0.6233596511</v>
      </c>
      <c r="BU17" s="42">
        <v>11.53</v>
      </c>
      <c r="BV17" s="34">
        <f t="shared" si="55"/>
        <v>0.9822222222</v>
      </c>
      <c r="BW17" s="73">
        <f t="shared" si="56"/>
        <v>2.422410601</v>
      </c>
      <c r="BX17" s="42">
        <v>76.52</v>
      </c>
      <c r="BY17" s="34">
        <f t="shared" si="57"/>
        <v>0.7603905859</v>
      </c>
      <c r="BZ17" s="73">
        <f t="shared" si="58"/>
        <v>0.8328967774</v>
      </c>
      <c r="CA17" s="36">
        <f t="shared" si="59"/>
        <v>7613.786857</v>
      </c>
      <c r="CB17" s="35">
        <f t="shared" si="60"/>
        <v>1.851614383</v>
      </c>
      <c r="CC17" s="37">
        <f t="shared" si="61"/>
        <v>0.9497690293</v>
      </c>
      <c r="CD17" s="42">
        <v>9.82</v>
      </c>
      <c r="CE17" s="34">
        <f t="shared" si="62"/>
        <v>1</v>
      </c>
      <c r="CF17" s="73">
        <f t="shared" si="63"/>
        <v>3.460114135</v>
      </c>
      <c r="CG17" s="42">
        <v>60.2</v>
      </c>
      <c r="CH17" s="34">
        <f t="shared" si="64"/>
        <v>0.8328055731</v>
      </c>
      <c r="CI17" s="73">
        <f t="shared" si="65"/>
        <v>1.767043074</v>
      </c>
      <c r="CJ17" s="36">
        <f t="shared" si="66"/>
        <v>6020</v>
      </c>
      <c r="CK17" s="35">
        <f t="shared" si="67"/>
        <v>3.083563533</v>
      </c>
      <c r="CL17" s="37">
        <f t="shared" si="68"/>
        <v>1</v>
      </c>
      <c r="CM17" s="33">
        <v>0.16</v>
      </c>
      <c r="CN17" s="37">
        <f t="shared" si="69"/>
        <v>0.5333333333</v>
      </c>
      <c r="CO17" s="73">
        <f t="shared" si="70"/>
        <v>1.381627552</v>
      </c>
      <c r="CP17" s="70">
        <f t="shared" si="71"/>
        <v>8.874637694</v>
      </c>
      <c r="CQ17" s="79">
        <f t="shared" si="72"/>
        <v>1</v>
      </c>
    </row>
    <row r="18">
      <c r="A18" s="28">
        <v>2025.0</v>
      </c>
      <c r="B18" s="29" t="s">
        <v>376</v>
      </c>
      <c r="C18" s="29" t="s">
        <v>31</v>
      </c>
      <c r="D18" s="30">
        <f t="array" ref="D18">INDEX(
  TP!C:C,
  MATCH(
    1,
    (TP!A:A = A18) * (TP!B:B = C18),
    0
  )
)
</f>
        <v>51.67</v>
      </c>
      <c r="E18" s="64">
        <f t="shared" si="1"/>
        <v>-5.626770715</v>
      </c>
      <c r="F18" s="32">
        <f t="shared" si="2"/>
        <v>0.3849645023</v>
      </c>
      <c r="G18" s="33">
        <v>8.24</v>
      </c>
      <c r="H18" s="34">
        <f t="shared" si="3"/>
        <v>0.7326203209</v>
      </c>
      <c r="I18" s="73">
        <f t="shared" si="4"/>
        <v>1.455905916</v>
      </c>
      <c r="J18" s="66">
        <f t="shared" si="5"/>
        <v>8.72108027</v>
      </c>
      <c r="K18" s="34">
        <f t="shared" si="6"/>
        <v>0.946</v>
      </c>
      <c r="L18" s="73">
        <f t="shared" si="7"/>
        <v>1.715179933</v>
      </c>
      <c r="M18" s="33">
        <v>63.33</v>
      </c>
      <c r="N18" s="34">
        <f t="shared" si="8"/>
        <v>0.6540171954</v>
      </c>
      <c r="O18" s="73">
        <f t="shared" si="9"/>
        <v>0.6203049017</v>
      </c>
      <c r="P18" s="36">
        <f t="shared" si="10"/>
        <v>5789.640493</v>
      </c>
      <c r="Q18" s="35">
        <f t="shared" si="11"/>
        <v>1.570804454</v>
      </c>
      <c r="R18" s="40">
        <f t="shared" si="12"/>
        <v>0.8825388569</v>
      </c>
      <c r="S18" s="33">
        <v>1.32</v>
      </c>
      <c r="T18" s="66">
        <f t="shared" si="13"/>
        <v>1.397066257</v>
      </c>
      <c r="U18" s="34">
        <f t="shared" si="14"/>
        <v>0.1363953749</v>
      </c>
      <c r="V18" s="73">
        <f t="shared" si="15"/>
        <v>-0.9862288908</v>
      </c>
      <c r="W18" s="33">
        <v>20.83</v>
      </c>
      <c r="X18" s="34">
        <f t="shared" si="16"/>
        <v>0.1947922595</v>
      </c>
      <c r="Y18" s="73">
        <f t="shared" si="17"/>
        <v>-1.891911323</v>
      </c>
      <c r="Z18" s="36">
        <f t="shared" si="18"/>
        <v>884.4388464</v>
      </c>
      <c r="AA18" s="35">
        <f t="shared" si="19"/>
        <v>-1.58764484</v>
      </c>
      <c r="AB18" s="40">
        <f t="shared" si="20"/>
        <v>0.118443844</v>
      </c>
      <c r="AC18" s="33">
        <v>4.51</v>
      </c>
      <c r="AD18" s="40">
        <f t="shared" si="21"/>
        <v>0.4570135747</v>
      </c>
      <c r="AE18" s="73">
        <f t="shared" si="22"/>
        <v>-0.4280421285</v>
      </c>
      <c r="AF18" s="67">
        <f t="shared" si="23"/>
        <v>-0.4448825137</v>
      </c>
      <c r="AG18" s="44">
        <f t="shared" si="24"/>
        <v>0.4797166961</v>
      </c>
      <c r="AH18" s="33">
        <v>1.21</v>
      </c>
      <c r="AI18" s="34">
        <f t="shared" si="25"/>
        <v>0.1797752809</v>
      </c>
      <c r="AJ18" s="73">
        <f t="shared" si="26"/>
        <v>-1.081919878</v>
      </c>
      <c r="AK18" s="33">
        <v>22.73</v>
      </c>
      <c r="AL18" s="34">
        <f t="shared" si="27"/>
        <v>0.2273</v>
      </c>
      <c r="AM18" s="73">
        <f t="shared" si="28"/>
        <v>-0.929496804</v>
      </c>
      <c r="AN18" s="36">
        <f t="shared" si="29"/>
        <v>905.4871074</v>
      </c>
      <c r="AO18" s="35">
        <f t="shared" si="30"/>
        <v>-1.335741064</v>
      </c>
      <c r="AP18" s="69">
        <f t="shared" si="31"/>
        <v>0.2118494719</v>
      </c>
      <c r="AQ18" s="33">
        <v>1.21</v>
      </c>
      <c r="AR18" s="34">
        <f t="shared" si="32"/>
        <v>0.1077908218</v>
      </c>
      <c r="AS18" s="73">
        <f t="shared" si="33"/>
        <v>-0.7169060811</v>
      </c>
      <c r="AT18" s="33">
        <v>50.0</v>
      </c>
      <c r="AU18" s="34">
        <f t="shared" si="34"/>
        <v>0.2500374981</v>
      </c>
      <c r="AV18" s="73">
        <f t="shared" si="35"/>
        <v>-0.9064167934</v>
      </c>
      <c r="AW18" s="36">
        <f t="shared" si="36"/>
        <v>1681.479764</v>
      </c>
      <c r="AX18" s="35">
        <f t="shared" si="37"/>
        <v>-0.9481917007</v>
      </c>
      <c r="AY18" s="69">
        <f t="shared" si="38"/>
        <v>0.2524129781</v>
      </c>
      <c r="AZ18" s="33">
        <v>1.21</v>
      </c>
      <c r="BA18" s="37">
        <f t="shared" si="39"/>
        <v>0.2034261242</v>
      </c>
      <c r="BB18" s="73">
        <f t="shared" si="40"/>
        <v>-0.4939696823</v>
      </c>
      <c r="BC18" s="33">
        <v>10.27</v>
      </c>
      <c r="BD18" s="34">
        <f t="shared" si="41"/>
        <v>0.3081232493</v>
      </c>
      <c r="BE18" s="73">
        <f t="shared" si="42"/>
        <v>-0.151206859</v>
      </c>
      <c r="BF18" s="33">
        <v>85.56</v>
      </c>
      <c r="BG18" s="34">
        <f t="shared" si="43"/>
        <v>0.6882229232</v>
      </c>
      <c r="BH18" s="73">
        <f t="shared" si="44"/>
        <v>0.7767004797</v>
      </c>
      <c r="BI18" s="36">
        <f t="shared" si="45"/>
        <v>6553.843153</v>
      </c>
      <c r="BJ18" s="35">
        <f t="shared" si="46"/>
        <v>0.3585316548</v>
      </c>
      <c r="BK18" s="37">
        <f t="shared" si="47"/>
        <v>0.496831881</v>
      </c>
      <c r="BL18" s="33">
        <v>9.89</v>
      </c>
      <c r="BM18" s="34">
        <f t="shared" si="48"/>
        <v>0.2952898551</v>
      </c>
      <c r="BN18" s="73">
        <f t="shared" si="49"/>
        <v>-0.5912600928</v>
      </c>
      <c r="BO18" s="33">
        <v>67.78</v>
      </c>
      <c r="BP18" s="34">
        <f t="shared" si="50"/>
        <v>0.5722686475</v>
      </c>
      <c r="BQ18" s="73">
        <f t="shared" si="51"/>
        <v>0.1265726296</v>
      </c>
      <c r="BR18" s="36">
        <f t="shared" si="52"/>
        <v>5193.801755</v>
      </c>
      <c r="BS18" s="35">
        <f t="shared" si="53"/>
        <v>-0.2522187308</v>
      </c>
      <c r="BT18" s="37">
        <f t="shared" si="54"/>
        <v>0.4544894699</v>
      </c>
      <c r="BU18" s="42">
        <v>5.38</v>
      </c>
      <c r="BV18" s="34">
        <f t="shared" si="55"/>
        <v>0.2988888889</v>
      </c>
      <c r="BW18" s="73">
        <f t="shared" si="56"/>
        <v>-0.8644229653</v>
      </c>
      <c r="BX18" s="42">
        <v>65.31</v>
      </c>
      <c r="BY18" s="34">
        <f t="shared" si="57"/>
        <v>0.4797195794</v>
      </c>
      <c r="BZ18" s="73">
        <f t="shared" si="58"/>
        <v>-0.7358881837</v>
      </c>
      <c r="CA18" s="36">
        <f t="shared" si="59"/>
        <v>4763.449628</v>
      </c>
      <c r="CB18" s="35">
        <f t="shared" si="60"/>
        <v>-0.9321809109</v>
      </c>
      <c r="CC18" s="37">
        <f t="shared" si="61"/>
        <v>0.4021416004</v>
      </c>
      <c r="CD18" s="42">
        <v>2.36</v>
      </c>
      <c r="CE18" s="34">
        <f t="shared" si="62"/>
        <v>0.1943844492</v>
      </c>
      <c r="CF18" s="73">
        <f t="shared" si="63"/>
        <v>-0.8882008565</v>
      </c>
      <c r="CG18" s="42">
        <v>30.23</v>
      </c>
      <c r="CH18" s="34">
        <f t="shared" si="64"/>
        <v>0.2001266624</v>
      </c>
      <c r="CI18" s="73">
        <f t="shared" si="65"/>
        <v>-1.892762235</v>
      </c>
      <c r="CJ18" s="36">
        <f t="shared" si="66"/>
        <v>1538.466153</v>
      </c>
      <c r="CK18" s="35">
        <f t="shared" si="67"/>
        <v>-1.419841273</v>
      </c>
      <c r="CL18" s="37">
        <f t="shared" si="68"/>
        <v>0.118906862</v>
      </c>
      <c r="CM18" s="33">
        <v>0.05</v>
      </c>
      <c r="CN18" s="37">
        <f t="shared" si="69"/>
        <v>0.1666666667</v>
      </c>
      <c r="CO18" s="73">
        <f t="shared" si="70"/>
        <v>-0.6522461762</v>
      </c>
      <c r="CP18" s="70">
        <f t="shared" si="71"/>
        <v>-5.181888201</v>
      </c>
      <c r="CQ18" s="79">
        <f t="shared" si="72"/>
        <v>0.3360990461</v>
      </c>
    </row>
    <row r="19">
      <c r="A19" s="28">
        <v>2023.0</v>
      </c>
      <c r="B19" s="29" t="s">
        <v>377</v>
      </c>
      <c r="C19" s="29" t="s">
        <v>9</v>
      </c>
      <c r="D19" s="30">
        <f t="array" ref="D19">INDEX(
  TP!C:C,
  MATCH(
    1,
    (TP!A:A = A19) * (TP!B:B = C19),
    0
  )
)
</f>
        <v>51.35</v>
      </c>
      <c r="E19" s="64">
        <f t="shared" si="1"/>
        <v>0.180523823</v>
      </c>
      <c r="F19" s="32">
        <f t="shared" si="2"/>
        <v>0.5992280975</v>
      </c>
      <c r="G19" s="33">
        <v>7.14</v>
      </c>
      <c r="H19" s="34">
        <f t="shared" si="3"/>
        <v>0.5855614973</v>
      </c>
      <c r="I19" s="73">
        <f t="shared" si="4"/>
        <v>0.6643839913</v>
      </c>
      <c r="J19" s="66">
        <f t="shared" si="5"/>
        <v>7.477114161</v>
      </c>
      <c r="K19" s="34">
        <f t="shared" si="6"/>
        <v>0.825</v>
      </c>
      <c r="L19" s="73">
        <f t="shared" si="7"/>
        <v>0.876824792</v>
      </c>
      <c r="M19" s="33">
        <v>56.25</v>
      </c>
      <c r="N19" s="34">
        <f t="shared" si="8"/>
        <v>0.4441150311</v>
      </c>
      <c r="O19" s="73">
        <f t="shared" si="9"/>
        <v>-0.5950714459</v>
      </c>
      <c r="P19" s="36">
        <f t="shared" si="10"/>
        <v>4832.782283</v>
      </c>
      <c r="Q19" s="35">
        <f t="shared" si="11"/>
        <v>0.2114939454</v>
      </c>
      <c r="R19" s="40">
        <f t="shared" si="12"/>
        <v>0.6163949652</v>
      </c>
      <c r="S19" s="33">
        <v>2.65</v>
      </c>
      <c r="T19" s="66">
        <f t="shared" si="13"/>
        <v>2.775119402</v>
      </c>
      <c r="U19" s="34">
        <f t="shared" si="14"/>
        <v>0.3551219436</v>
      </c>
      <c r="V19" s="73">
        <f t="shared" si="15"/>
        <v>0.2851019834</v>
      </c>
      <c r="W19" s="33">
        <v>38.95</v>
      </c>
      <c r="X19" s="34">
        <f t="shared" si="16"/>
        <v>0.452618099</v>
      </c>
      <c r="Y19" s="73">
        <f t="shared" si="17"/>
        <v>-0.4671130488</v>
      </c>
      <c r="Z19" s="36">
        <f t="shared" si="18"/>
        <v>2512.99648</v>
      </c>
      <c r="AA19" s="35">
        <f t="shared" si="19"/>
        <v>-0.1521772273</v>
      </c>
      <c r="AB19" s="40">
        <f t="shared" si="20"/>
        <v>0.4241725414</v>
      </c>
      <c r="AC19" s="33">
        <v>5.92</v>
      </c>
      <c r="AD19" s="40">
        <f t="shared" si="21"/>
        <v>0.6696832579</v>
      </c>
      <c r="AE19" s="73">
        <f t="shared" si="22"/>
        <v>0.6333120887</v>
      </c>
      <c r="AF19" s="67">
        <f t="shared" si="23"/>
        <v>0.6926288068</v>
      </c>
      <c r="AG19" s="44">
        <f t="shared" si="24"/>
        <v>0.5854329372</v>
      </c>
      <c r="AH19" s="33">
        <v>1.4</v>
      </c>
      <c r="AI19" s="34">
        <f t="shared" si="25"/>
        <v>0.2102728732</v>
      </c>
      <c r="AJ19" s="73">
        <f t="shared" si="26"/>
        <v>-0.9278715184</v>
      </c>
      <c r="AK19" s="33">
        <v>36.0</v>
      </c>
      <c r="AL19" s="34">
        <f t="shared" si="27"/>
        <v>0.36</v>
      </c>
      <c r="AM19" s="73">
        <f t="shared" si="28"/>
        <v>0.3000531373</v>
      </c>
      <c r="AN19" s="36">
        <f t="shared" si="29"/>
        <v>1583.276953</v>
      </c>
      <c r="AO19" s="35">
        <f t="shared" si="30"/>
        <v>-0.4754013016</v>
      </c>
      <c r="AP19" s="69">
        <f t="shared" si="31"/>
        <v>0.3704264628</v>
      </c>
      <c r="AQ19" s="33">
        <v>0.47</v>
      </c>
      <c r="AR19" s="34">
        <f t="shared" si="32"/>
        <v>0.0288153682</v>
      </c>
      <c r="AS19" s="73">
        <f t="shared" si="33"/>
        <v>-1.196274181</v>
      </c>
      <c r="AT19" s="33">
        <v>64.71</v>
      </c>
      <c r="AU19" s="34">
        <f t="shared" si="34"/>
        <v>0.4706764662</v>
      </c>
      <c r="AV19" s="73">
        <f t="shared" si="35"/>
        <v>0.6170041162</v>
      </c>
      <c r="AW19" s="36">
        <f t="shared" si="36"/>
        <v>1057.257024</v>
      </c>
      <c r="AX19" s="35">
        <f t="shared" si="37"/>
        <v>-1.509269771</v>
      </c>
      <c r="AY19" s="69">
        <f t="shared" si="38"/>
        <v>0.1380242629</v>
      </c>
      <c r="AZ19" s="33">
        <v>0.84</v>
      </c>
      <c r="BA19" s="37">
        <f t="shared" si="39"/>
        <v>0.1241970021</v>
      </c>
      <c r="BB19" s="73">
        <f t="shared" si="40"/>
        <v>-0.9477596523</v>
      </c>
      <c r="BC19" s="33">
        <v>12.7</v>
      </c>
      <c r="BD19" s="34">
        <f t="shared" si="41"/>
        <v>0.4442577031</v>
      </c>
      <c r="BE19" s="73">
        <f t="shared" si="42"/>
        <v>0.5708997816</v>
      </c>
      <c r="BF19" s="33">
        <v>87.91</v>
      </c>
      <c r="BG19" s="34">
        <f t="shared" si="43"/>
        <v>0.75</v>
      </c>
      <c r="BH19" s="73">
        <f t="shared" si="44"/>
        <v>1.065856109</v>
      </c>
      <c r="BI19" s="36">
        <f t="shared" si="45"/>
        <v>7276.6743</v>
      </c>
      <c r="BJ19" s="35">
        <f t="shared" si="46"/>
        <v>0.9622779855</v>
      </c>
      <c r="BK19" s="37">
        <f t="shared" si="47"/>
        <v>0.6300271506</v>
      </c>
      <c r="BL19" s="33">
        <v>14.18</v>
      </c>
      <c r="BM19" s="34">
        <f t="shared" si="48"/>
        <v>0.5543478261</v>
      </c>
      <c r="BN19" s="73">
        <f t="shared" si="49"/>
        <v>0.6026137344</v>
      </c>
      <c r="BO19" s="33">
        <v>71.65</v>
      </c>
      <c r="BP19" s="34">
        <f t="shared" si="50"/>
        <v>0.6920458063</v>
      </c>
      <c r="BQ19" s="73">
        <f t="shared" si="51"/>
        <v>0.6944076379</v>
      </c>
      <c r="BR19" s="36">
        <f t="shared" si="52"/>
        <v>6254.021828</v>
      </c>
      <c r="BS19" s="35">
        <f t="shared" si="53"/>
        <v>0.8012590218</v>
      </c>
      <c r="BT19" s="37">
        <f t="shared" si="54"/>
        <v>0.6827120311</v>
      </c>
      <c r="BU19" s="42">
        <v>7.03</v>
      </c>
      <c r="BV19" s="34">
        <f t="shared" si="55"/>
        <v>0.4822222222</v>
      </c>
      <c r="BW19" s="73">
        <f t="shared" si="56"/>
        <v>0.01741043068</v>
      </c>
      <c r="BX19" s="42">
        <v>75.0</v>
      </c>
      <c r="BY19" s="34">
        <f t="shared" si="57"/>
        <v>0.7223335003</v>
      </c>
      <c r="BZ19" s="73">
        <f t="shared" si="58"/>
        <v>0.6201801725</v>
      </c>
      <c r="CA19" s="36">
        <f t="shared" si="59"/>
        <v>6149.164098</v>
      </c>
      <c r="CB19" s="35">
        <f t="shared" si="60"/>
        <v>0.4211836596</v>
      </c>
      <c r="CC19" s="37">
        <f t="shared" si="61"/>
        <v>0.6683750989</v>
      </c>
      <c r="CD19" s="42">
        <v>3.38</v>
      </c>
      <c r="CE19" s="34">
        <f t="shared" si="62"/>
        <v>0.3045356371</v>
      </c>
      <c r="CF19" s="73">
        <f t="shared" si="63"/>
        <v>-0.2936591285</v>
      </c>
      <c r="CG19" s="42">
        <v>49.59</v>
      </c>
      <c r="CH19" s="34">
        <f t="shared" si="64"/>
        <v>0.6088241503</v>
      </c>
      <c r="CI19" s="73">
        <f t="shared" si="65"/>
        <v>0.4713962831</v>
      </c>
      <c r="CJ19" s="36">
        <f t="shared" si="66"/>
        <v>3075.794107</v>
      </c>
      <c r="CK19" s="35">
        <f t="shared" si="67"/>
        <v>0.1249892096</v>
      </c>
      <c r="CL19" s="37">
        <f t="shared" si="68"/>
        <v>0.4211536278</v>
      </c>
      <c r="CM19" s="33">
        <v>0.04</v>
      </c>
      <c r="CN19" s="37">
        <f t="shared" si="69"/>
        <v>0.1333333333</v>
      </c>
      <c r="CO19" s="73">
        <f t="shared" si="70"/>
        <v>-0.8371437879</v>
      </c>
      <c r="CP19" s="70">
        <f t="shared" si="71"/>
        <v>-0.5121049838</v>
      </c>
      <c r="CQ19" s="79">
        <f t="shared" si="72"/>
        <v>0.5566566401</v>
      </c>
    </row>
    <row r="20">
      <c r="A20" s="28">
        <v>2022.0</v>
      </c>
      <c r="B20" s="29" t="s">
        <v>203</v>
      </c>
      <c r="C20" s="29" t="s">
        <v>19</v>
      </c>
      <c r="D20" s="30">
        <f t="array" ref="D20">INDEX(
  TP!C:C,
  MATCH(
    1,
    (TP!A:A = A20) * (TP!B:B = C20),
    0
  )
)
</f>
        <v>49.49</v>
      </c>
      <c r="E20" s="64">
        <f t="shared" si="1"/>
        <v>3.003616383</v>
      </c>
      <c r="F20" s="32">
        <f t="shared" si="2"/>
        <v>0.7033877811</v>
      </c>
      <c r="G20" s="33">
        <v>4.38</v>
      </c>
      <c r="H20" s="34">
        <f t="shared" si="3"/>
        <v>0.2165775401</v>
      </c>
      <c r="I20" s="73">
        <f t="shared" si="4"/>
        <v>-1.321616474</v>
      </c>
      <c r="J20" s="66">
        <f t="shared" si="5"/>
        <v>4.301825303</v>
      </c>
      <c r="K20" s="34">
        <f t="shared" si="6"/>
        <v>0.114</v>
      </c>
      <c r="L20" s="73">
        <f t="shared" si="7"/>
        <v>-1.263120757</v>
      </c>
      <c r="M20" s="33">
        <v>65.38</v>
      </c>
      <c r="N20" s="34">
        <f t="shared" si="8"/>
        <v>0.714793952</v>
      </c>
      <c r="O20" s="73">
        <f t="shared" si="9"/>
        <v>0.9722147198</v>
      </c>
      <c r="P20" s="36">
        <f t="shared" si="10"/>
        <v>4383.785142</v>
      </c>
      <c r="Q20" s="35">
        <f t="shared" si="11"/>
        <v>-0.4263503319</v>
      </c>
      <c r="R20" s="40">
        <f t="shared" si="12"/>
        <v>0.4915093287</v>
      </c>
      <c r="S20" s="33">
        <v>3.53</v>
      </c>
      <c r="T20" s="66">
        <f t="shared" si="13"/>
        <v>3.466996191</v>
      </c>
      <c r="U20" s="34">
        <f t="shared" si="14"/>
        <v>0.4649376185</v>
      </c>
      <c r="V20" s="73">
        <f t="shared" si="15"/>
        <v>0.9233969051</v>
      </c>
      <c r="W20" s="33">
        <v>60.95</v>
      </c>
      <c r="X20" s="34">
        <f t="shared" si="16"/>
        <v>0.765651679</v>
      </c>
      <c r="Y20" s="73">
        <f t="shared" si="17"/>
        <v>1.26277448</v>
      </c>
      <c r="Z20" s="36">
        <f t="shared" si="18"/>
        <v>4430.556225</v>
      </c>
      <c r="AA20" s="35">
        <f t="shared" si="19"/>
        <v>1.538026945</v>
      </c>
      <c r="AB20" s="40">
        <f t="shared" si="20"/>
        <v>0.7841555292</v>
      </c>
      <c r="AC20" s="33">
        <v>6.11</v>
      </c>
      <c r="AD20" s="40">
        <f t="shared" si="21"/>
        <v>0.6983408748</v>
      </c>
      <c r="AE20" s="73">
        <f t="shared" si="22"/>
        <v>0.7763314513</v>
      </c>
      <c r="AF20" s="67">
        <f t="shared" si="23"/>
        <v>1.888008065</v>
      </c>
      <c r="AG20" s="44">
        <f t="shared" si="24"/>
        <v>0.6965272178</v>
      </c>
      <c r="AH20" s="33">
        <v>2.22</v>
      </c>
      <c r="AI20" s="34">
        <f t="shared" si="25"/>
        <v>0.341894061</v>
      </c>
      <c r="AJ20" s="73">
        <f t="shared" si="26"/>
        <v>-0.2630312313</v>
      </c>
      <c r="AK20" s="33">
        <v>25.76</v>
      </c>
      <c r="AL20" s="34">
        <f t="shared" si="27"/>
        <v>0.2576</v>
      </c>
      <c r="AM20" s="73">
        <f t="shared" si="28"/>
        <v>-0.6487480231</v>
      </c>
      <c r="AN20" s="36">
        <f t="shared" si="29"/>
        <v>1513.267735</v>
      </c>
      <c r="AO20" s="35">
        <f t="shared" si="30"/>
        <v>-0.5642661826</v>
      </c>
      <c r="AP20" s="69">
        <f t="shared" si="31"/>
        <v>0.3540469741</v>
      </c>
      <c r="AQ20" s="33">
        <v>1.48</v>
      </c>
      <c r="AR20" s="34">
        <f t="shared" si="32"/>
        <v>0.13660619</v>
      </c>
      <c r="AS20" s="73">
        <f t="shared" si="33"/>
        <v>-0.5420015042</v>
      </c>
      <c r="AT20" s="33">
        <v>59.09</v>
      </c>
      <c r="AU20" s="34">
        <f t="shared" si="34"/>
        <v>0.386380681</v>
      </c>
      <c r="AV20" s="73">
        <f t="shared" si="35"/>
        <v>0.0349765491</v>
      </c>
      <c r="AW20" s="36">
        <f t="shared" si="36"/>
        <v>2276.019833</v>
      </c>
      <c r="AX20" s="35">
        <f t="shared" si="37"/>
        <v>-0.4137936843</v>
      </c>
      <c r="AY20" s="69">
        <f t="shared" si="38"/>
        <v>0.3613623486</v>
      </c>
      <c r="AZ20" s="33">
        <v>1.35</v>
      </c>
      <c r="BA20" s="37">
        <f t="shared" si="39"/>
        <v>0.2334047109</v>
      </c>
      <c r="BB20" s="73">
        <f t="shared" si="40"/>
        <v>-0.3222653692</v>
      </c>
      <c r="BC20" s="33">
        <v>16.93</v>
      </c>
      <c r="BD20" s="34">
        <f t="shared" si="41"/>
        <v>0.681232493</v>
      </c>
      <c r="BE20" s="73">
        <f t="shared" si="42"/>
        <v>1.82790023</v>
      </c>
      <c r="BF20" s="33">
        <v>85.69</v>
      </c>
      <c r="BG20" s="34">
        <f t="shared" si="43"/>
        <v>0.6916403785</v>
      </c>
      <c r="BH20" s="73">
        <f t="shared" si="44"/>
        <v>0.7926963231</v>
      </c>
      <c r="BI20" s="36">
        <f t="shared" si="45"/>
        <v>7822.097705</v>
      </c>
      <c r="BJ20" s="35">
        <f t="shared" si="46"/>
        <v>1.417844103</v>
      </c>
      <c r="BK20" s="37">
        <f t="shared" si="47"/>
        <v>0.7305316983</v>
      </c>
      <c r="BL20" s="33">
        <v>12.42</v>
      </c>
      <c r="BM20" s="34">
        <f t="shared" si="48"/>
        <v>0.4480676329</v>
      </c>
      <c r="BN20" s="73">
        <f t="shared" si="49"/>
        <v>0.1128193437</v>
      </c>
      <c r="BO20" s="33">
        <v>69.65</v>
      </c>
      <c r="BP20" s="34">
        <f t="shared" si="50"/>
        <v>0.6301454658</v>
      </c>
      <c r="BQ20" s="73">
        <f t="shared" si="51"/>
        <v>0.4009528533</v>
      </c>
      <c r="BR20" s="36">
        <f t="shared" si="52"/>
        <v>5804.011943</v>
      </c>
      <c r="BS20" s="35">
        <f t="shared" si="53"/>
        <v>0.3541109114</v>
      </c>
      <c r="BT20" s="37">
        <f t="shared" si="54"/>
        <v>0.585843078</v>
      </c>
      <c r="BU20" s="42">
        <v>6.7</v>
      </c>
      <c r="BV20" s="34">
        <f t="shared" si="55"/>
        <v>0.4455555556</v>
      </c>
      <c r="BW20" s="73">
        <f t="shared" si="56"/>
        <v>-0.1589562485</v>
      </c>
      <c r="BX20" s="42">
        <v>64.82</v>
      </c>
      <c r="BY20" s="34">
        <f t="shared" si="57"/>
        <v>0.4674511768</v>
      </c>
      <c r="BZ20" s="73">
        <f t="shared" si="58"/>
        <v>-0.8044612997</v>
      </c>
      <c r="CA20" s="36">
        <f t="shared" si="59"/>
        <v>5207.460564</v>
      </c>
      <c r="CB20" s="35">
        <f t="shared" si="60"/>
        <v>-0.4985355367</v>
      </c>
      <c r="CC20" s="37">
        <f t="shared" si="61"/>
        <v>0.4874481967</v>
      </c>
      <c r="CD20" s="42">
        <v>5.52</v>
      </c>
      <c r="CE20" s="34">
        <f t="shared" si="62"/>
        <v>0.535637149</v>
      </c>
      <c r="CF20" s="73">
        <f t="shared" si="63"/>
        <v>0.9537127322</v>
      </c>
      <c r="CG20" s="42">
        <v>56.1</v>
      </c>
      <c r="CH20" s="34">
        <f t="shared" si="64"/>
        <v>0.7462529027</v>
      </c>
      <c r="CI20" s="73">
        <f t="shared" si="65"/>
        <v>1.266369008</v>
      </c>
      <c r="CJ20" s="36">
        <f t="shared" si="66"/>
        <v>4416.755567</v>
      </c>
      <c r="CK20" s="35">
        <f t="shared" si="67"/>
        <v>1.472494884</v>
      </c>
      <c r="CL20" s="37">
        <f t="shared" si="68"/>
        <v>0.6847937076</v>
      </c>
      <c r="CM20" s="33">
        <v>0.05</v>
      </c>
      <c r="CN20" s="37">
        <f t="shared" si="69"/>
        <v>0.1666666667</v>
      </c>
      <c r="CO20" s="73">
        <f t="shared" si="70"/>
        <v>-0.6522461762</v>
      </c>
      <c r="CP20" s="70">
        <f t="shared" si="71"/>
        <v>1.115608319</v>
      </c>
      <c r="CQ20" s="79">
        <f t="shared" si="72"/>
        <v>0.6335348405</v>
      </c>
    </row>
    <row r="21">
      <c r="A21" s="28">
        <v>2024.0</v>
      </c>
      <c r="B21" s="29" t="s">
        <v>378</v>
      </c>
      <c r="C21" s="29" t="s">
        <v>21</v>
      </c>
      <c r="D21" s="30">
        <f t="array" ref="D21">INDEX(
  TP!C:C,
  MATCH(
    1,
    (TP!A:A = A21) * (TP!B:B = C21),
    0
  )
)
</f>
        <v>45.37</v>
      </c>
      <c r="E21" s="64">
        <f t="shared" si="1"/>
        <v>-3.867527454</v>
      </c>
      <c r="F21" s="32">
        <f t="shared" si="2"/>
        <v>0.4498728316</v>
      </c>
      <c r="G21" s="33">
        <v>7.2</v>
      </c>
      <c r="H21" s="34">
        <f t="shared" si="3"/>
        <v>0.5935828877</v>
      </c>
      <c r="I21" s="73">
        <f t="shared" si="4"/>
        <v>0.7075579144</v>
      </c>
      <c r="J21" s="66">
        <f t="shared" si="5"/>
        <v>6.043346967</v>
      </c>
      <c r="K21" s="34">
        <f t="shared" si="6"/>
        <v>0.512</v>
      </c>
      <c r="L21" s="73">
        <f t="shared" si="7"/>
        <v>-0.08944437689</v>
      </c>
      <c r="M21" s="33">
        <v>54.17</v>
      </c>
      <c r="N21" s="34">
        <f t="shared" si="8"/>
        <v>0.3824488586</v>
      </c>
      <c r="O21" s="73">
        <f t="shared" si="9"/>
        <v>-0.9521311638</v>
      </c>
      <c r="P21" s="36">
        <f t="shared" si="10"/>
        <v>4250.619199</v>
      </c>
      <c r="Q21" s="35">
        <f t="shared" si="11"/>
        <v>-0.6155255551</v>
      </c>
      <c r="R21" s="40">
        <f t="shared" si="12"/>
        <v>0.4544700873</v>
      </c>
      <c r="S21" s="33">
        <v>1.92</v>
      </c>
      <c r="T21" s="66">
        <f t="shared" si="13"/>
        <v>1.611559191</v>
      </c>
      <c r="U21" s="34">
        <f t="shared" si="14"/>
        <v>0.1704400006</v>
      </c>
      <c r="V21" s="73">
        <f t="shared" si="15"/>
        <v>-0.7883471975</v>
      </c>
      <c r="W21" s="33">
        <v>37.5</v>
      </c>
      <c r="X21" s="34">
        <f t="shared" si="16"/>
        <v>0.4319863404</v>
      </c>
      <c r="Y21" s="73">
        <f t="shared" si="17"/>
        <v>-0.5811283632</v>
      </c>
      <c r="Z21" s="36">
        <f t="shared" si="18"/>
        <v>1748.331594</v>
      </c>
      <c r="AA21" s="35">
        <f t="shared" si="19"/>
        <v>-0.826179581</v>
      </c>
      <c r="AB21" s="40">
        <f t="shared" si="20"/>
        <v>0.2806222029</v>
      </c>
      <c r="AC21" s="33">
        <v>3.17</v>
      </c>
      <c r="AD21" s="40">
        <f t="shared" si="21"/>
        <v>0.2549019608</v>
      </c>
      <c r="AE21" s="73">
        <f t="shared" si="22"/>
        <v>-1.436705002</v>
      </c>
      <c r="AF21" s="67">
        <f t="shared" si="23"/>
        <v>-2.878410138</v>
      </c>
      <c r="AG21" s="44">
        <f t="shared" si="24"/>
        <v>0.2535533266</v>
      </c>
      <c r="AH21" s="33">
        <v>4.08</v>
      </c>
      <c r="AI21" s="34">
        <f t="shared" si="25"/>
        <v>0.6404494382</v>
      </c>
      <c r="AJ21" s="73">
        <f t="shared" si="26"/>
        <v>1.245021127</v>
      </c>
      <c r="AK21" s="33">
        <v>29.41</v>
      </c>
      <c r="AL21" s="34">
        <f t="shared" si="27"/>
        <v>0.2941</v>
      </c>
      <c r="AM21" s="73">
        <f t="shared" si="28"/>
        <v>-0.310552297</v>
      </c>
      <c r="AN21" s="36">
        <f t="shared" si="29"/>
        <v>2401.293891</v>
      </c>
      <c r="AO21" s="35">
        <f t="shared" si="30"/>
        <v>0.5629330777</v>
      </c>
      <c r="AP21" s="69">
        <f t="shared" si="31"/>
        <v>0.561811249</v>
      </c>
      <c r="AQ21" s="33">
        <v>2.16</v>
      </c>
      <c r="AR21" s="34">
        <f t="shared" si="32"/>
        <v>0.2091782284</v>
      </c>
      <c r="AS21" s="73">
        <f t="shared" si="33"/>
        <v>-0.1015010883</v>
      </c>
      <c r="AT21" s="33">
        <v>61.11</v>
      </c>
      <c r="AU21" s="34">
        <f t="shared" si="34"/>
        <v>0.416679166</v>
      </c>
      <c r="AV21" s="73">
        <f t="shared" si="35"/>
        <v>0.2441750697</v>
      </c>
      <c r="AW21" s="36">
        <f t="shared" si="36"/>
        <v>2981.800942</v>
      </c>
      <c r="AX21" s="35">
        <f t="shared" si="37"/>
        <v>0.2205925315</v>
      </c>
      <c r="AY21" s="69">
        <f t="shared" si="38"/>
        <v>0.4906966214</v>
      </c>
      <c r="AZ21" s="33">
        <v>2.22</v>
      </c>
      <c r="BA21" s="37">
        <f t="shared" si="39"/>
        <v>0.4197002141</v>
      </c>
      <c r="BB21" s="73">
        <f t="shared" si="40"/>
        <v>0.7447542902</v>
      </c>
      <c r="BC21" s="33">
        <v>8.33</v>
      </c>
      <c r="BD21" s="34">
        <f t="shared" si="41"/>
        <v>0.1994397759</v>
      </c>
      <c r="BE21" s="73">
        <f t="shared" si="42"/>
        <v>-0.7277035185</v>
      </c>
      <c r="BF21" s="33">
        <v>64.03</v>
      </c>
      <c r="BG21" s="34">
        <f t="shared" si="43"/>
        <v>0.1222397476</v>
      </c>
      <c r="BH21" s="73">
        <f t="shared" si="44"/>
        <v>-1.872457266</v>
      </c>
      <c r="BI21" s="36">
        <f t="shared" si="45"/>
        <v>4522.131428</v>
      </c>
      <c r="BJ21" s="35">
        <f t="shared" si="46"/>
        <v>-1.338460104</v>
      </c>
      <c r="BK21" s="37">
        <f t="shared" si="47"/>
        <v>0.1224506828</v>
      </c>
      <c r="BL21" s="33">
        <v>10.37</v>
      </c>
      <c r="BM21" s="34">
        <f t="shared" si="48"/>
        <v>0.3242753623</v>
      </c>
      <c r="BN21" s="73">
        <f t="shared" si="49"/>
        <v>-0.4576798044</v>
      </c>
      <c r="BO21" s="33">
        <v>63.01</v>
      </c>
      <c r="BP21" s="34">
        <f t="shared" si="50"/>
        <v>0.4246363355</v>
      </c>
      <c r="BQ21" s="73">
        <f t="shared" si="51"/>
        <v>-0.5733170317</v>
      </c>
      <c r="BR21" s="36">
        <f t="shared" si="52"/>
        <v>4915.506181</v>
      </c>
      <c r="BS21" s="35">
        <f t="shared" si="53"/>
        <v>-0.5287445237</v>
      </c>
      <c r="BT21" s="37">
        <f t="shared" si="54"/>
        <v>0.3945836726</v>
      </c>
      <c r="BU21" s="42">
        <v>6.9</v>
      </c>
      <c r="BV21" s="34">
        <f t="shared" si="55"/>
        <v>0.4677777778</v>
      </c>
      <c r="BW21" s="73">
        <f t="shared" si="56"/>
        <v>-0.05206735203</v>
      </c>
      <c r="BX21" s="42">
        <v>75.65</v>
      </c>
      <c r="BY21" s="34">
        <f t="shared" si="57"/>
        <v>0.7386079119</v>
      </c>
      <c r="BZ21" s="73">
        <f t="shared" si="58"/>
        <v>0.7111445101</v>
      </c>
      <c r="CA21" s="36">
        <f t="shared" si="59"/>
        <v>6153.860551</v>
      </c>
      <c r="CB21" s="35">
        <f t="shared" si="60"/>
        <v>0.4257704729</v>
      </c>
      <c r="CC21" s="37">
        <f t="shared" si="61"/>
        <v>0.6692774155</v>
      </c>
      <c r="CD21" s="42">
        <v>3.12</v>
      </c>
      <c r="CE21" s="34">
        <f t="shared" si="62"/>
        <v>0.2764578834</v>
      </c>
      <c r="CF21" s="73">
        <f t="shared" si="63"/>
        <v>-0.4452089807</v>
      </c>
      <c r="CG21" s="42">
        <v>51.92</v>
      </c>
      <c r="CH21" s="34">
        <f t="shared" si="64"/>
        <v>0.6580113996</v>
      </c>
      <c r="CI21" s="73">
        <f t="shared" si="65"/>
        <v>0.7559256916</v>
      </c>
      <c r="CJ21" s="36">
        <f t="shared" si="66"/>
        <v>3086.890538</v>
      </c>
      <c r="CK21" s="35">
        <f t="shared" si="67"/>
        <v>0.1361397941</v>
      </c>
      <c r="CL21" s="37">
        <f t="shared" si="68"/>
        <v>0.4233352446</v>
      </c>
      <c r="CM21" s="33">
        <v>0.06</v>
      </c>
      <c r="CN21" s="37">
        <f t="shared" si="69"/>
        <v>0.2</v>
      </c>
      <c r="CO21" s="73">
        <f t="shared" si="70"/>
        <v>-0.4673485645</v>
      </c>
      <c r="CP21" s="70">
        <f t="shared" si="71"/>
        <v>-0.9891173158</v>
      </c>
      <c r="CQ21" s="79">
        <f t="shared" si="72"/>
        <v>0.5341269664</v>
      </c>
    </row>
    <row r="22">
      <c r="A22" s="28">
        <v>2025.0</v>
      </c>
      <c r="B22" s="29" t="s">
        <v>379</v>
      </c>
      <c r="C22" s="29" t="s">
        <v>21</v>
      </c>
      <c r="D22" s="30">
        <f t="array" ref="D22">INDEX(
  TP!C:C,
  MATCH(
    1,
    (TP!A:A = A22) * (TP!B:B = C22),
    0
  )
)
</f>
        <v>43</v>
      </c>
      <c r="E22" s="64">
        <f t="shared" si="1"/>
        <v>-9.306507307</v>
      </c>
      <c r="F22" s="32">
        <f t="shared" si="2"/>
        <v>0.2491984263</v>
      </c>
      <c r="G22" s="33">
        <v>5.17</v>
      </c>
      <c r="H22" s="34">
        <f t="shared" si="3"/>
        <v>0.3221925134</v>
      </c>
      <c r="I22" s="73">
        <f t="shared" si="4"/>
        <v>-0.753159819</v>
      </c>
      <c r="J22" s="66">
        <f t="shared" si="5"/>
        <v>3.92809949</v>
      </c>
      <c r="K22" s="34">
        <f t="shared" si="6"/>
        <v>0.072</v>
      </c>
      <c r="L22" s="73">
        <f t="shared" si="7"/>
        <v>-1.514988517</v>
      </c>
      <c r="M22" s="33">
        <v>66.67</v>
      </c>
      <c r="N22" s="34">
        <f t="shared" si="8"/>
        <v>0.7530388378</v>
      </c>
      <c r="O22" s="73">
        <f t="shared" si="9"/>
        <v>1.19366041</v>
      </c>
      <c r="P22" s="36">
        <f t="shared" si="10"/>
        <v>4274.38302</v>
      </c>
      <c r="Q22" s="35">
        <f t="shared" si="11"/>
        <v>-0.5817667275</v>
      </c>
      <c r="R22" s="40">
        <f t="shared" si="12"/>
        <v>0.4610798395</v>
      </c>
      <c r="S22" s="33">
        <v>6.35</v>
      </c>
      <c r="T22" s="66">
        <f t="shared" si="13"/>
        <v>4.824648309</v>
      </c>
      <c r="U22" s="34">
        <f t="shared" si="14"/>
        <v>0.680426107</v>
      </c>
      <c r="V22" s="73">
        <f t="shared" si="15"/>
        <v>2.175906694</v>
      </c>
      <c r="W22" s="33">
        <v>42.14</v>
      </c>
      <c r="X22" s="34">
        <f t="shared" si="16"/>
        <v>0.4980079681</v>
      </c>
      <c r="Y22" s="73">
        <f t="shared" si="17"/>
        <v>-0.2162793571</v>
      </c>
      <c r="Z22" s="36">
        <f t="shared" si="18"/>
        <v>3606.366238</v>
      </c>
      <c r="AA22" s="35">
        <f t="shared" si="19"/>
        <v>0.8115570875</v>
      </c>
      <c r="AB22" s="40">
        <f t="shared" si="20"/>
        <v>0.6294305592</v>
      </c>
      <c r="AC22" s="33">
        <v>2.7</v>
      </c>
      <c r="AD22" s="40">
        <f t="shared" si="21"/>
        <v>0.1840120664</v>
      </c>
      <c r="AE22" s="73">
        <f t="shared" si="22"/>
        <v>-1.790489741</v>
      </c>
      <c r="AF22" s="67">
        <f t="shared" si="23"/>
        <v>-1.560699381</v>
      </c>
      <c r="AG22" s="44">
        <f t="shared" si="24"/>
        <v>0.37601666</v>
      </c>
      <c r="AH22" s="33">
        <v>2.68</v>
      </c>
      <c r="AI22" s="34">
        <f t="shared" si="25"/>
        <v>0.4157303371</v>
      </c>
      <c r="AJ22" s="73">
        <f t="shared" si="26"/>
        <v>0.1099279541</v>
      </c>
      <c r="AK22" s="33">
        <v>22.03</v>
      </c>
      <c r="AL22" s="34">
        <f t="shared" si="27"/>
        <v>0.2203</v>
      </c>
      <c r="AM22" s="73">
        <f t="shared" si="28"/>
        <v>-0.9943562583</v>
      </c>
      <c r="AN22" s="36">
        <f t="shared" si="29"/>
        <v>1441.928012</v>
      </c>
      <c r="AO22" s="35">
        <f t="shared" si="30"/>
        <v>-0.6548199149</v>
      </c>
      <c r="AP22" s="69">
        <f t="shared" si="31"/>
        <v>0.337356198</v>
      </c>
      <c r="AQ22" s="33">
        <v>1.63</v>
      </c>
      <c r="AR22" s="34">
        <f t="shared" si="32"/>
        <v>0.1526147279</v>
      </c>
      <c r="AS22" s="73">
        <f t="shared" si="33"/>
        <v>-0.4448322948</v>
      </c>
      <c r="AT22" s="33">
        <v>66.67</v>
      </c>
      <c r="AU22" s="34">
        <f t="shared" si="34"/>
        <v>0.5000749963</v>
      </c>
      <c r="AV22" s="73">
        <f t="shared" si="35"/>
        <v>0.8199888193</v>
      </c>
      <c r="AW22" s="36">
        <f t="shared" si="36"/>
        <v>2734.023397</v>
      </c>
      <c r="AX22" s="35">
        <f t="shared" si="37"/>
        <v>-0.002120512948</v>
      </c>
      <c r="AY22" s="69">
        <f t="shared" si="38"/>
        <v>0.4452914267</v>
      </c>
      <c r="AZ22" s="33">
        <v>1.77</v>
      </c>
      <c r="BA22" s="37">
        <f t="shared" si="39"/>
        <v>0.3233404711</v>
      </c>
      <c r="BB22" s="73">
        <f t="shared" si="40"/>
        <v>0.1928475698</v>
      </c>
      <c r="BC22" s="33">
        <v>6.99</v>
      </c>
      <c r="BD22" s="34">
        <f t="shared" si="41"/>
        <v>0.1243697479</v>
      </c>
      <c r="BE22" s="73">
        <f t="shared" si="42"/>
        <v>-1.125902242</v>
      </c>
      <c r="BF22" s="33">
        <v>62.99</v>
      </c>
      <c r="BG22" s="34">
        <f t="shared" si="43"/>
        <v>0.09490010515</v>
      </c>
      <c r="BH22" s="73">
        <f t="shared" si="44"/>
        <v>-2.000424013</v>
      </c>
      <c r="BI22" s="36">
        <f t="shared" si="45"/>
        <v>4139.827715</v>
      </c>
      <c r="BJ22" s="35">
        <f t="shared" si="46"/>
        <v>-1.657780134</v>
      </c>
      <c r="BK22" s="37">
        <f t="shared" si="47"/>
        <v>0.05200401437</v>
      </c>
      <c r="BL22" s="33">
        <v>6.76</v>
      </c>
      <c r="BM22" s="34">
        <f t="shared" si="48"/>
        <v>0.1062801932</v>
      </c>
      <c r="BN22" s="73">
        <f t="shared" si="49"/>
        <v>-1.46231489</v>
      </c>
      <c r="BO22" s="33">
        <v>56.38</v>
      </c>
      <c r="BP22" s="34">
        <f t="shared" si="50"/>
        <v>0.2194367069</v>
      </c>
      <c r="BQ22" s="73">
        <f t="shared" si="51"/>
        <v>-1.546119643</v>
      </c>
      <c r="BR22" s="36">
        <f t="shared" si="52"/>
        <v>3707.156914</v>
      </c>
      <c r="BS22" s="35">
        <f t="shared" si="53"/>
        <v>-1.729409463</v>
      </c>
      <c r="BT22" s="37">
        <f t="shared" si="54"/>
        <v>0.1344748786</v>
      </c>
      <c r="BU22" s="42">
        <v>4.67</v>
      </c>
      <c r="BV22" s="34">
        <f t="shared" si="55"/>
        <v>0.22</v>
      </c>
      <c r="BW22" s="73">
        <f t="shared" si="56"/>
        <v>-1.243878548</v>
      </c>
      <c r="BX22" s="42">
        <v>62.14</v>
      </c>
      <c r="BY22" s="34">
        <f t="shared" si="57"/>
        <v>0.4003505258</v>
      </c>
      <c r="BZ22" s="73">
        <f t="shared" si="58"/>
        <v>-1.179514261</v>
      </c>
      <c r="CA22" s="36">
        <f t="shared" si="59"/>
        <v>4243.70457</v>
      </c>
      <c r="CB22" s="35">
        <f t="shared" si="60"/>
        <v>-1.439792372</v>
      </c>
      <c r="CC22" s="37">
        <f t="shared" si="61"/>
        <v>0.3022844162</v>
      </c>
      <c r="CD22" s="42">
        <v>1.95</v>
      </c>
      <c r="CE22" s="34">
        <f t="shared" si="62"/>
        <v>0.1501079914</v>
      </c>
      <c r="CF22" s="73">
        <f t="shared" si="63"/>
        <v>-1.127183316</v>
      </c>
      <c r="CG22" s="42">
        <v>41.86</v>
      </c>
      <c r="CH22" s="34">
        <f t="shared" si="64"/>
        <v>0.4456407009</v>
      </c>
      <c r="CI22" s="73">
        <f t="shared" si="65"/>
        <v>-0.4725575054</v>
      </c>
      <c r="CJ22" s="36">
        <f t="shared" si="66"/>
        <v>1901.588784</v>
      </c>
      <c r="CK22" s="35">
        <f t="shared" si="67"/>
        <v>-1.054946517</v>
      </c>
      <c r="CL22" s="37">
        <f t="shared" si="68"/>
        <v>0.1902986821</v>
      </c>
      <c r="CM22" s="33">
        <v>0.02</v>
      </c>
      <c r="CN22" s="37">
        <f t="shared" si="69"/>
        <v>0.06666666667</v>
      </c>
      <c r="CO22" s="73">
        <f t="shared" si="70"/>
        <v>-1.206939011</v>
      </c>
      <c r="CP22" s="70">
        <f t="shared" si="71"/>
        <v>-7.745807926</v>
      </c>
      <c r="CQ22" s="79">
        <f t="shared" si="72"/>
        <v>0.215003068</v>
      </c>
    </row>
    <row r="23">
      <c r="A23" s="28">
        <v>2022.0</v>
      </c>
      <c r="B23" s="29" t="s">
        <v>380</v>
      </c>
      <c r="C23" s="29" t="s">
        <v>28</v>
      </c>
      <c r="D23" s="30">
        <f t="array" ref="D23">INDEX(
  TP!C:C,
  MATCH(
    1,
    (TP!A:A = A23) * (TP!B:B = C23),
    0
  )
)
</f>
        <v>47.95</v>
      </c>
      <c r="E23" s="64">
        <f t="shared" si="1"/>
        <v>0.7876331961</v>
      </c>
      <c r="F23" s="32">
        <f t="shared" si="2"/>
        <v>0.6216277599</v>
      </c>
      <c r="G23" s="33">
        <v>5.74</v>
      </c>
      <c r="H23" s="34">
        <f t="shared" si="3"/>
        <v>0.3983957219</v>
      </c>
      <c r="I23" s="73">
        <f t="shared" si="4"/>
        <v>-0.343007549</v>
      </c>
      <c r="J23" s="66">
        <f t="shared" si="5"/>
        <v>5.328860282</v>
      </c>
      <c r="K23" s="34">
        <f t="shared" si="6"/>
        <v>0.301</v>
      </c>
      <c r="L23" s="73">
        <f t="shared" si="7"/>
        <v>-0.5709635925</v>
      </c>
      <c r="M23" s="33">
        <v>62.65</v>
      </c>
      <c r="N23" s="34">
        <f t="shared" si="8"/>
        <v>0.6338571005</v>
      </c>
      <c r="O23" s="73">
        <f t="shared" si="9"/>
        <v>0.50357384</v>
      </c>
      <c r="P23" s="36">
        <f t="shared" si="10"/>
        <v>4646.658008</v>
      </c>
      <c r="Q23" s="35">
        <f t="shared" si="11"/>
        <v>-0.05291376038</v>
      </c>
      <c r="R23" s="40">
        <f t="shared" si="12"/>
        <v>0.5646257077</v>
      </c>
      <c r="S23" s="33">
        <v>4.42</v>
      </c>
      <c r="T23" s="66">
        <f t="shared" si="13"/>
        <v>4.103408092</v>
      </c>
      <c r="U23" s="34">
        <f t="shared" si="14"/>
        <v>0.5659498268</v>
      </c>
      <c r="V23" s="73">
        <f t="shared" si="15"/>
        <v>1.510522373</v>
      </c>
      <c r="W23" s="33">
        <v>62.5</v>
      </c>
      <c r="X23" s="34">
        <f t="shared" si="16"/>
        <v>0.7877063176</v>
      </c>
      <c r="Y23" s="73">
        <f t="shared" si="17"/>
        <v>1.38465292</v>
      </c>
      <c r="Z23" s="36">
        <f t="shared" si="18"/>
        <v>4947.528977</v>
      </c>
      <c r="AA23" s="35">
        <f t="shared" si="19"/>
        <v>1.993704796</v>
      </c>
      <c r="AB23" s="40">
        <f t="shared" si="20"/>
        <v>0.8812066883</v>
      </c>
      <c r="AC23" s="33">
        <v>7.04</v>
      </c>
      <c r="AD23" s="40">
        <f t="shared" si="21"/>
        <v>0.838612368</v>
      </c>
      <c r="AE23" s="73">
        <f t="shared" si="22"/>
        <v>1.476373595</v>
      </c>
      <c r="AF23" s="67">
        <f t="shared" si="23"/>
        <v>3.41716463</v>
      </c>
      <c r="AG23" s="44">
        <f t="shared" si="24"/>
        <v>0.8386415698</v>
      </c>
      <c r="AH23" s="33">
        <v>2.56</v>
      </c>
      <c r="AI23" s="34">
        <f t="shared" si="25"/>
        <v>0.3964686998</v>
      </c>
      <c r="AJ23" s="73">
        <f t="shared" si="26"/>
        <v>0.01263425355</v>
      </c>
      <c r="AK23" s="33">
        <v>24.32</v>
      </c>
      <c r="AL23" s="34">
        <f t="shared" si="27"/>
        <v>0.2432</v>
      </c>
      <c r="AM23" s="73">
        <f t="shared" si="28"/>
        <v>-0.7821731863</v>
      </c>
      <c r="AN23" s="36">
        <f t="shared" si="29"/>
        <v>1551.311978</v>
      </c>
      <c r="AO23" s="35">
        <f t="shared" si="30"/>
        <v>-0.5159754401</v>
      </c>
      <c r="AP23" s="69">
        <f t="shared" si="31"/>
        <v>0.362947877</v>
      </c>
      <c r="AQ23" s="33">
        <v>1.52</v>
      </c>
      <c r="AR23" s="34">
        <f t="shared" si="32"/>
        <v>0.1408751334</v>
      </c>
      <c r="AS23" s="73">
        <f t="shared" si="33"/>
        <v>-0.516089715</v>
      </c>
      <c r="AT23" s="33">
        <v>59.09</v>
      </c>
      <c r="AU23" s="34">
        <f t="shared" si="34"/>
        <v>0.386380681</v>
      </c>
      <c r="AV23" s="73">
        <f t="shared" si="35"/>
        <v>0.0349765491</v>
      </c>
      <c r="AW23" s="36">
        <f t="shared" si="36"/>
        <v>2316.115348</v>
      </c>
      <c r="AX23" s="35">
        <f t="shared" si="37"/>
        <v>-0.3777541228</v>
      </c>
      <c r="AY23" s="69">
        <f t="shared" si="38"/>
        <v>0.368709845</v>
      </c>
      <c r="AZ23" s="33">
        <v>0.83</v>
      </c>
      <c r="BA23" s="37">
        <f t="shared" si="39"/>
        <v>0.1220556745</v>
      </c>
      <c r="BB23" s="73">
        <f t="shared" si="40"/>
        <v>-0.9600242461</v>
      </c>
      <c r="BC23" s="33">
        <v>12.58</v>
      </c>
      <c r="BD23" s="34">
        <f t="shared" si="41"/>
        <v>0.437535014</v>
      </c>
      <c r="BE23" s="73">
        <f t="shared" si="42"/>
        <v>0.5352401944</v>
      </c>
      <c r="BF23" s="33">
        <v>76.92</v>
      </c>
      <c r="BG23" s="34">
        <f t="shared" si="43"/>
        <v>0.4610935857</v>
      </c>
      <c r="BH23" s="73">
        <f t="shared" si="44"/>
        <v>-0.2864078773</v>
      </c>
      <c r="BI23" s="36">
        <f t="shared" si="45"/>
        <v>6345.585538</v>
      </c>
      <c r="BJ23" s="35">
        <f t="shared" si="46"/>
        <v>0.1845840165</v>
      </c>
      <c r="BK23" s="37">
        <f t="shared" si="47"/>
        <v>0.4584564882</v>
      </c>
      <c r="BL23" s="33">
        <v>15.9</v>
      </c>
      <c r="BM23" s="34">
        <f t="shared" si="48"/>
        <v>0.6582125604</v>
      </c>
      <c r="BN23" s="73">
        <f t="shared" si="49"/>
        <v>1.081276434</v>
      </c>
      <c r="BO23" s="33">
        <v>59.57</v>
      </c>
      <c r="BP23" s="34">
        <f t="shared" si="50"/>
        <v>0.3181677499</v>
      </c>
      <c r="BQ23" s="73">
        <f t="shared" si="51"/>
        <v>-1.078059261</v>
      </c>
      <c r="BR23" s="36">
        <f t="shared" si="52"/>
        <v>5404.795535</v>
      </c>
      <c r="BS23" s="35">
        <f t="shared" si="53"/>
        <v>-0.04256673671</v>
      </c>
      <c r="BT23" s="37">
        <f t="shared" si="54"/>
        <v>0.4999079089</v>
      </c>
      <c r="BU23" s="42">
        <v>7.74</v>
      </c>
      <c r="BV23" s="34">
        <f t="shared" si="55"/>
        <v>0.5611111111</v>
      </c>
      <c r="BW23" s="73">
        <f t="shared" si="56"/>
        <v>0.3968660132</v>
      </c>
      <c r="BX23" s="42">
        <v>54.46</v>
      </c>
      <c r="BY23" s="34">
        <f t="shared" si="57"/>
        <v>0.2080620931</v>
      </c>
      <c r="BZ23" s="73">
        <f t="shared" si="58"/>
        <v>-2.254292896</v>
      </c>
      <c r="CA23" s="36">
        <f t="shared" si="59"/>
        <v>4646.714629</v>
      </c>
      <c r="CB23" s="35">
        <f t="shared" si="60"/>
        <v>-1.046190697</v>
      </c>
      <c r="CC23" s="37">
        <f t="shared" si="61"/>
        <v>0.3797136272</v>
      </c>
      <c r="CD23" s="42">
        <v>5.05</v>
      </c>
      <c r="CE23" s="34">
        <f t="shared" si="62"/>
        <v>0.4848812095</v>
      </c>
      <c r="CF23" s="73">
        <f t="shared" si="63"/>
        <v>0.6797572301</v>
      </c>
      <c r="CG23" s="42">
        <v>34.25</v>
      </c>
      <c r="CH23" s="34">
        <f t="shared" si="64"/>
        <v>0.2849905003</v>
      </c>
      <c r="CI23" s="73">
        <f t="shared" si="65"/>
        <v>-1.401857419</v>
      </c>
      <c r="CJ23" s="36">
        <f t="shared" si="66"/>
        <v>2588.901163</v>
      </c>
      <c r="CK23" s="35">
        <f t="shared" si="67"/>
        <v>-0.3642798887</v>
      </c>
      <c r="CL23" s="37">
        <f t="shared" si="68"/>
        <v>0.3254279128</v>
      </c>
      <c r="CM23" s="33">
        <v>0.06</v>
      </c>
      <c r="CN23" s="37">
        <f t="shared" si="69"/>
        <v>0.2</v>
      </c>
      <c r="CO23" s="73">
        <f t="shared" si="70"/>
        <v>-0.4673485645</v>
      </c>
      <c r="CP23" s="70">
        <f t="shared" si="71"/>
        <v>-2.629531434</v>
      </c>
      <c r="CQ23" s="79">
        <f t="shared" si="72"/>
        <v>0.4566488964</v>
      </c>
    </row>
    <row r="24">
      <c r="A24" s="28">
        <v>2023.0</v>
      </c>
      <c r="B24" s="29" t="s">
        <v>380</v>
      </c>
      <c r="C24" s="29" t="s">
        <v>28</v>
      </c>
      <c r="D24" s="30">
        <f t="array" ref="D24">INDEX(
  TP!C:C,
  MATCH(
    1,
    (TP!A:A = A24) * (TP!B:B = C24),
    0
  )
)
</f>
        <v>45.73</v>
      </c>
      <c r="E24" s="64">
        <f t="shared" si="1"/>
        <v>0.1371192817</v>
      </c>
      <c r="F24" s="32">
        <f t="shared" si="2"/>
        <v>0.597626661</v>
      </c>
      <c r="G24" s="33">
        <v>5.59</v>
      </c>
      <c r="H24" s="34">
        <f t="shared" si="3"/>
        <v>0.378342246</v>
      </c>
      <c r="I24" s="73">
        <f t="shared" si="4"/>
        <v>-0.4509423569</v>
      </c>
      <c r="J24" s="66">
        <f t="shared" si="5"/>
        <v>4.760739256</v>
      </c>
      <c r="K24" s="34">
        <f t="shared" si="6"/>
        <v>0.169</v>
      </c>
      <c r="L24" s="73">
        <f t="shared" si="7"/>
        <v>-0.9538415338</v>
      </c>
      <c r="M24" s="33">
        <v>57.14</v>
      </c>
      <c r="N24" s="34">
        <f t="shared" si="8"/>
        <v>0.4705010377</v>
      </c>
      <c r="O24" s="73">
        <f t="shared" si="9"/>
        <v>-0.4422910858</v>
      </c>
      <c r="P24" s="36">
        <f t="shared" si="10"/>
        <v>4021.959402</v>
      </c>
      <c r="Q24" s="35">
        <f t="shared" si="11"/>
        <v>-0.9403591227</v>
      </c>
      <c r="R24" s="40">
        <f t="shared" si="12"/>
        <v>0.3908698508</v>
      </c>
      <c r="S24" s="33">
        <v>3.77</v>
      </c>
      <c r="T24" s="66">
        <f t="shared" si="13"/>
        <v>3.210731126</v>
      </c>
      <c r="U24" s="34">
        <f t="shared" si="14"/>
        <v>0.4242628604</v>
      </c>
      <c r="V24" s="73">
        <f t="shared" si="15"/>
        <v>0.6869780918</v>
      </c>
      <c r="W24" s="33">
        <v>55.77</v>
      </c>
      <c r="X24" s="34">
        <f t="shared" si="16"/>
        <v>0.6919464997</v>
      </c>
      <c r="Y24" s="73">
        <f t="shared" si="17"/>
        <v>0.8554645982</v>
      </c>
      <c r="Z24" s="36">
        <f t="shared" si="18"/>
        <v>3893.989351</v>
      </c>
      <c r="AA24" s="35">
        <f t="shared" si="19"/>
        <v>1.065078151</v>
      </c>
      <c r="AB24" s="40">
        <f t="shared" si="20"/>
        <v>0.6834259707</v>
      </c>
      <c r="AC24" s="33">
        <v>7.66</v>
      </c>
      <c r="AD24" s="40">
        <f t="shared" si="21"/>
        <v>0.9321266968</v>
      </c>
      <c r="AE24" s="73">
        <f t="shared" si="22"/>
        <v>1.943068357</v>
      </c>
      <c r="AF24" s="67">
        <f t="shared" si="23"/>
        <v>2.067787385</v>
      </c>
      <c r="AG24" s="44">
        <f t="shared" si="24"/>
        <v>0.7132352661</v>
      </c>
      <c r="AH24" s="33">
        <v>1.67</v>
      </c>
      <c r="AI24" s="34">
        <f t="shared" si="25"/>
        <v>0.253611557</v>
      </c>
      <c r="AJ24" s="73">
        <f t="shared" si="26"/>
        <v>-0.7089606922</v>
      </c>
      <c r="AK24" s="33">
        <v>39.13</v>
      </c>
      <c r="AL24" s="34">
        <f t="shared" si="27"/>
        <v>0.3913</v>
      </c>
      <c r="AM24" s="73">
        <f t="shared" si="28"/>
        <v>0.5900675545</v>
      </c>
      <c r="AN24" s="36">
        <f t="shared" si="29"/>
        <v>1930.499912</v>
      </c>
      <c r="AO24" s="35">
        <f t="shared" si="30"/>
        <v>-0.03466038464</v>
      </c>
      <c r="AP24" s="69">
        <f t="shared" si="31"/>
        <v>0.4516634014</v>
      </c>
      <c r="AQ24" s="33">
        <v>0.65</v>
      </c>
      <c r="AR24" s="34">
        <f t="shared" si="32"/>
        <v>0.04802561366</v>
      </c>
      <c r="AS24" s="73">
        <f t="shared" si="33"/>
        <v>-1.07967113</v>
      </c>
      <c r="AT24" s="33">
        <v>66.67</v>
      </c>
      <c r="AU24" s="34">
        <f t="shared" si="34"/>
        <v>0.5000749963</v>
      </c>
      <c r="AV24" s="73">
        <f t="shared" si="35"/>
        <v>0.8199888193</v>
      </c>
      <c r="AW24" s="36">
        <f t="shared" si="36"/>
        <v>1415.878206</v>
      </c>
      <c r="AX24" s="35">
        <f t="shared" si="37"/>
        <v>-1.186925729</v>
      </c>
      <c r="AY24" s="69">
        <f t="shared" si="38"/>
        <v>0.203741536</v>
      </c>
      <c r="AZ24" s="33">
        <v>0.8</v>
      </c>
      <c r="BA24" s="37">
        <f t="shared" si="39"/>
        <v>0.1156316916</v>
      </c>
      <c r="BB24" s="73">
        <f t="shared" si="40"/>
        <v>-0.9968180275</v>
      </c>
      <c r="BC24" s="33">
        <v>10.89</v>
      </c>
      <c r="BD24" s="34">
        <f t="shared" si="41"/>
        <v>0.3428571429</v>
      </c>
      <c r="BE24" s="73">
        <f t="shared" si="42"/>
        <v>0.03303434151</v>
      </c>
      <c r="BF24" s="33">
        <v>86.67</v>
      </c>
      <c r="BG24" s="34">
        <f t="shared" si="43"/>
        <v>0.717402734</v>
      </c>
      <c r="BH24" s="73">
        <f t="shared" si="44"/>
        <v>0.9132803728</v>
      </c>
      <c r="BI24" s="36">
        <f t="shared" si="45"/>
        <v>6785.653223</v>
      </c>
      <c r="BJ24" s="35">
        <f t="shared" si="46"/>
        <v>0.5521515338</v>
      </c>
      <c r="BK24" s="37">
        <f t="shared" si="47"/>
        <v>0.5395472578</v>
      </c>
      <c r="BL24" s="33">
        <v>13.28</v>
      </c>
      <c r="BM24" s="34">
        <f t="shared" si="48"/>
        <v>0.5</v>
      </c>
      <c r="BN24" s="73">
        <f t="shared" si="49"/>
        <v>0.3521506937</v>
      </c>
      <c r="BO24" s="33">
        <v>55.19</v>
      </c>
      <c r="BP24" s="34">
        <f t="shared" si="50"/>
        <v>0.1826060043</v>
      </c>
      <c r="BQ24" s="73">
        <f t="shared" si="51"/>
        <v>-1.72072524</v>
      </c>
      <c r="BR24" s="36">
        <f t="shared" si="52"/>
        <v>4709.052594</v>
      </c>
      <c r="BS24" s="35">
        <f t="shared" si="53"/>
        <v>-0.7338851985</v>
      </c>
      <c r="BT24" s="37">
        <f t="shared" si="54"/>
        <v>0.3501425535</v>
      </c>
      <c r="BU24" s="42">
        <v>7.33</v>
      </c>
      <c r="BV24" s="34">
        <f t="shared" si="55"/>
        <v>0.5155555556</v>
      </c>
      <c r="BW24" s="73">
        <f t="shared" si="56"/>
        <v>0.1777437754</v>
      </c>
      <c r="BX24" s="42">
        <v>57.43</v>
      </c>
      <c r="BY24" s="34">
        <f t="shared" si="57"/>
        <v>0.2824236355</v>
      </c>
      <c r="BZ24" s="73">
        <f t="shared" si="58"/>
        <v>-1.838655846</v>
      </c>
      <c r="CA24" s="36">
        <f t="shared" si="59"/>
        <v>4791.525267</v>
      </c>
      <c r="CB24" s="35">
        <f t="shared" si="60"/>
        <v>-0.9047607055</v>
      </c>
      <c r="CC24" s="37">
        <f t="shared" si="61"/>
        <v>0.4075356955</v>
      </c>
      <c r="CD24" s="42">
        <v>5.01</v>
      </c>
      <c r="CE24" s="34">
        <f t="shared" si="62"/>
        <v>0.4805615551</v>
      </c>
      <c r="CF24" s="73">
        <f t="shared" si="63"/>
        <v>0.6564418682</v>
      </c>
      <c r="CG24" s="42">
        <v>40.58</v>
      </c>
      <c r="CH24" s="34">
        <f t="shared" si="64"/>
        <v>0.4186193794</v>
      </c>
      <c r="CI24" s="73">
        <f t="shared" si="65"/>
        <v>-0.6288655066</v>
      </c>
      <c r="CJ24" s="36">
        <f t="shared" si="66"/>
        <v>3056.071646</v>
      </c>
      <c r="CK24" s="35">
        <f t="shared" si="67"/>
        <v>0.1051704985</v>
      </c>
      <c r="CL24" s="37">
        <f t="shared" si="68"/>
        <v>0.4172760882</v>
      </c>
      <c r="CM24" s="33">
        <v>0.1</v>
      </c>
      <c r="CN24" s="37">
        <f t="shared" si="69"/>
        <v>0.3333333333</v>
      </c>
      <c r="CO24" s="73">
        <f t="shared" si="70"/>
        <v>0.2722418823</v>
      </c>
      <c r="CP24" s="70">
        <f t="shared" si="71"/>
        <v>-1.930668103</v>
      </c>
      <c r="CQ24" s="79">
        <f t="shared" si="72"/>
        <v>0.4896567701</v>
      </c>
    </row>
    <row r="25">
      <c r="A25" s="28">
        <v>2023.0</v>
      </c>
      <c r="B25" s="29" t="s">
        <v>381</v>
      </c>
      <c r="C25" s="29" t="s">
        <v>17</v>
      </c>
      <c r="D25" s="30">
        <f t="array" ref="D25">INDEX(
  TP!C:C,
  MATCH(
    1,
    (TP!A:A = A25) * (TP!B:B = C25),
    0
  )
)
</f>
        <v>51.64</v>
      </c>
      <c r="E25" s="64">
        <f t="shared" si="1"/>
        <v>4.133467524</v>
      </c>
      <c r="F25" s="32">
        <f t="shared" si="2"/>
        <v>0.7450743127</v>
      </c>
      <c r="G25" s="33">
        <v>6.08</v>
      </c>
      <c r="H25" s="34">
        <f t="shared" si="3"/>
        <v>0.4438502674</v>
      </c>
      <c r="I25" s="73">
        <f t="shared" si="4"/>
        <v>-0.09835531778</v>
      </c>
      <c r="J25" s="66">
        <f t="shared" si="5"/>
        <v>6.428609223</v>
      </c>
      <c r="K25" s="34">
        <f t="shared" si="6"/>
        <v>0.584</v>
      </c>
      <c r="L25" s="73">
        <f t="shared" si="7"/>
        <v>0.1701982216</v>
      </c>
      <c r="M25" s="33">
        <v>55.73</v>
      </c>
      <c r="N25" s="34">
        <f t="shared" si="8"/>
        <v>0.428698488</v>
      </c>
      <c r="O25" s="73">
        <f t="shared" si="9"/>
        <v>-0.6843363754</v>
      </c>
      <c r="P25" s="36">
        <f t="shared" si="10"/>
        <v>4492.330989</v>
      </c>
      <c r="Q25" s="35">
        <f t="shared" si="11"/>
        <v>-0.2721503584</v>
      </c>
      <c r="R25" s="40">
        <f t="shared" si="12"/>
        <v>0.5217006505</v>
      </c>
      <c r="S25" s="33">
        <v>3.44</v>
      </c>
      <c r="T25" s="66">
        <f t="shared" si="13"/>
        <v>3.637239429</v>
      </c>
      <c r="U25" s="34">
        <f t="shared" si="14"/>
        <v>0.491958869</v>
      </c>
      <c r="V25" s="73">
        <f t="shared" si="15"/>
        <v>1.080455785</v>
      </c>
      <c r="W25" s="33">
        <v>40.54</v>
      </c>
      <c r="X25" s="34">
        <f t="shared" si="16"/>
        <v>0.4752418896</v>
      </c>
      <c r="Y25" s="73">
        <f t="shared" si="17"/>
        <v>-0.3420893592</v>
      </c>
      <c r="Z25" s="36">
        <f t="shared" si="18"/>
        <v>3020.563335</v>
      </c>
      <c r="AA25" s="35">
        <f t="shared" si="19"/>
        <v>0.2952099367</v>
      </c>
      <c r="AB25" s="40">
        <f t="shared" si="20"/>
        <v>0.5194579339</v>
      </c>
      <c r="AC25" s="33">
        <v>5.5</v>
      </c>
      <c r="AD25" s="40">
        <f t="shared" si="21"/>
        <v>0.6063348416</v>
      </c>
      <c r="AE25" s="73">
        <f t="shared" si="22"/>
        <v>0.317164024</v>
      </c>
      <c r="AF25" s="67">
        <f t="shared" si="23"/>
        <v>0.3402236023</v>
      </c>
      <c r="AG25" s="44">
        <f t="shared" si="24"/>
        <v>0.5526816556</v>
      </c>
      <c r="AH25" s="33">
        <v>2.83</v>
      </c>
      <c r="AI25" s="34">
        <f t="shared" si="25"/>
        <v>0.4398073836</v>
      </c>
      <c r="AJ25" s="73">
        <f t="shared" si="26"/>
        <v>0.2315450798</v>
      </c>
      <c r="AK25" s="33">
        <v>26.23</v>
      </c>
      <c r="AL25" s="34">
        <f t="shared" si="27"/>
        <v>0.2623</v>
      </c>
      <c r="AM25" s="73">
        <f t="shared" si="28"/>
        <v>-0.6051995324</v>
      </c>
      <c r="AN25" s="36">
        <f t="shared" si="29"/>
        <v>1769.474582</v>
      </c>
      <c r="AO25" s="35">
        <f t="shared" si="30"/>
        <v>-0.2390548509</v>
      </c>
      <c r="AP25" s="69">
        <f t="shared" si="31"/>
        <v>0.4139896115</v>
      </c>
      <c r="AQ25" s="33">
        <v>1.95</v>
      </c>
      <c r="AR25" s="34">
        <f t="shared" si="32"/>
        <v>0.1867662753</v>
      </c>
      <c r="AS25" s="73">
        <f t="shared" si="33"/>
        <v>-0.2375379814</v>
      </c>
      <c r="AT25" s="33">
        <v>54.76</v>
      </c>
      <c r="AU25" s="34">
        <f t="shared" si="34"/>
        <v>0.3214339283</v>
      </c>
      <c r="AV25" s="73">
        <f t="shared" si="35"/>
        <v>-0.413453943</v>
      </c>
      <c r="AW25" s="36">
        <f t="shared" si="36"/>
        <v>2512.262668</v>
      </c>
      <c r="AX25" s="35">
        <f t="shared" si="37"/>
        <v>-0.2014485311</v>
      </c>
      <c r="AY25" s="69">
        <f t="shared" si="38"/>
        <v>0.4046538093</v>
      </c>
      <c r="AZ25" s="33">
        <v>1.39</v>
      </c>
      <c r="BA25" s="37">
        <f t="shared" si="39"/>
        <v>0.2419700214</v>
      </c>
      <c r="BB25" s="73">
        <f t="shared" si="40"/>
        <v>-0.2732069941</v>
      </c>
      <c r="BC25" s="33">
        <v>10.68</v>
      </c>
      <c r="BD25" s="34">
        <f t="shared" si="41"/>
        <v>0.331092437</v>
      </c>
      <c r="BE25" s="73">
        <f t="shared" si="42"/>
        <v>-0.02936993607</v>
      </c>
      <c r="BF25" s="33">
        <v>76.96</v>
      </c>
      <c r="BG25" s="34">
        <f t="shared" si="43"/>
        <v>0.4621451104</v>
      </c>
      <c r="BH25" s="73">
        <f t="shared" si="44"/>
        <v>-0.2814860793</v>
      </c>
      <c r="BI25" s="36">
        <f t="shared" si="45"/>
        <v>5982.058106</v>
      </c>
      <c r="BJ25" s="35">
        <f t="shared" si="46"/>
        <v>-0.1190530831</v>
      </c>
      <c r="BK25" s="37">
        <f t="shared" si="47"/>
        <v>0.3914697038</v>
      </c>
      <c r="BL25" s="33">
        <v>16.02</v>
      </c>
      <c r="BM25" s="34">
        <f t="shared" si="48"/>
        <v>0.6654589372</v>
      </c>
      <c r="BN25" s="73">
        <f t="shared" si="49"/>
        <v>1.114671506</v>
      </c>
      <c r="BO25" s="33">
        <v>72.17</v>
      </c>
      <c r="BP25" s="34">
        <f t="shared" si="50"/>
        <v>0.7081398948</v>
      </c>
      <c r="BQ25" s="73">
        <f t="shared" si="51"/>
        <v>0.7707058819</v>
      </c>
      <c r="BR25" s="36">
        <f t="shared" si="52"/>
        <v>6564.382234</v>
      </c>
      <c r="BS25" s="35">
        <f t="shared" si="53"/>
        <v>1.109645734</v>
      </c>
      <c r="BT25" s="37">
        <f t="shared" si="54"/>
        <v>0.7495200915</v>
      </c>
      <c r="BU25" s="42">
        <v>9.66</v>
      </c>
      <c r="BV25" s="34">
        <f t="shared" si="55"/>
        <v>0.7744444444</v>
      </c>
      <c r="BW25" s="73">
        <f t="shared" si="56"/>
        <v>1.422999419</v>
      </c>
      <c r="BX25" s="42">
        <v>78.85</v>
      </c>
      <c r="BY25" s="34">
        <f t="shared" si="57"/>
        <v>0.8187280921</v>
      </c>
      <c r="BZ25" s="73">
        <f t="shared" si="58"/>
        <v>1.158968942</v>
      </c>
      <c r="CA25" s="36">
        <f t="shared" si="59"/>
        <v>7344.039337</v>
      </c>
      <c r="CB25" s="35">
        <f t="shared" si="60"/>
        <v>1.588164195</v>
      </c>
      <c r="CC25" s="37">
        <f t="shared" si="61"/>
        <v>0.8979431823</v>
      </c>
      <c r="CD25" s="42">
        <v>4.18</v>
      </c>
      <c r="CE25" s="34">
        <f t="shared" si="62"/>
        <v>0.3909287257</v>
      </c>
      <c r="CF25" s="73">
        <f t="shared" si="63"/>
        <v>0.1726481092</v>
      </c>
      <c r="CG25" s="42">
        <v>46.67</v>
      </c>
      <c r="CH25" s="34">
        <f t="shared" si="64"/>
        <v>0.5471817606</v>
      </c>
      <c r="CI25" s="73">
        <f t="shared" si="65"/>
        <v>0.1148186554</v>
      </c>
      <c r="CJ25" s="36">
        <f t="shared" si="66"/>
        <v>3223.44722</v>
      </c>
      <c r="CK25" s="35">
        <f t="shared" si="67"/>
        <v>0.2733629054</v>
      </c>
      <c r="CL25" s="37">
        <f t="shared" si="68"/>
        <v>0.4501830068</v>
      </c>
      <c r="CM25" s="33">
        <v>0.16</v>
      </c>
      <c r="CN25" s="37">
        <f t="shared" si="69"/>
        <v>0.5333333333</v>
      </c>
      <c r="CO25" s="73">
        <f t="shared" si="70"/>
        <v>1.381627552</v>
      </c>
      <c r="CP25" s="70">
        <f t="shared" si="71"/>
        <v>3.793243922</v>
      </c>
      <c r="CQ25" s="79">
        <f t="shared" si="72"/>
        <v>0.7600017104</v>
      </c>
    </row>
    <row r="26">
      <c r="A26" s="28">
        <v>2024.0</v>
      </c>
      <c r="B26" s="29" t="s">
        <v>381</v>
      </c>
      <c r="C26" s="29" t="s">
        <v>17</v>
      </c>
      <c r="D26" s="30">
        <f t="array" ref="D26">INDEX(
  TP!C:C,
  MATCH(
    1,
    (TP!A:A = A26) * (TP!B:B = C26),
    0
  )
)
</f>
        <v>46.52</v>
      </c>
      <c r="E26" s="64">
        <f t="shared" si="1"/>
        <v>0.1535509342</v>
      </c>
      <c r="F26" s="32">
        <f t="shared" si="2"/>
        <v>0.5982329167</v>
      </c>
      <c r="G26" s="33">
        <v>6.82</v>
      </c>
      <c r="H26" s="34">
        <f t="shared" si="3"/>
        <v>0.5427807487</v>
      </c>
      <c r="I26" s="73">
        <f t="shared" si="4"/>
        <v>0.4341230678</v>
      </c>
      <c r="J26" s="66">
        <f t="shared" si="5"/>
        <v>5.993407529</v>
      </c>
      <c r="K26" s="34">
        <f t="shared" si="6"/>
        <v>0.488</v>
      </c>
      <c r="L26" s="73">
        <f t="shared" si="7"/>
        <v>-0.123100426</v>
      </c>
      <c r="M26" s="33">
        <v>58.82</v>
      </c>
      <c r="N26" s="34">
        <f t="shared" si="8"/>
        <v>0.5203083309</v>
      </c>
      <c r="O26" s="73">
        <f t="shared" si="9"/>
        <v>-0.1538966983</v>
      </c>
      <c r="P26" s="36">
        <f t="shared" si="10"/>
        <v>4598.672074</v>
      </c>
      <c r="Q26" s="35">
        <f t="shared" si="11"/>
        <v>-0.1210824646</v>
      </c>
      <c r="R26" s="40">
        <f t="shared" si="12"/>
        <v>0.5512787321</v>
      </c>
      <c r="S26" s="33">
        <v>2.81</v>
      </c>
      <c r="T26" s="66">
        <f t="shared" si="13"/>
        <v>2.46942451</v>
      </c>
      <c r="U26" s="34">
        <f t="shared" si="14"/>
        <v>0.3066016126</v>
      </c>
      <c r="V26" s="73">
        <f t="shared" si="15"/>
        <v>0.003081398386</v>
      </c>
      <c r="W26" s="33">
        <v>54.29</v>
      </c>
      <c r="X26" s="34">
        <f t="shared" si="16"/>
        <v>0.6708878771</v>
      </c>
      <c r="Y26" s="73">
        <f t="shared" si="17"/>
        <v>0.7390903463</v>
      </c>
      <c r="Z26" s="36">
        <f t="shared" si="18"/>
        <v>3280.056876</v>
      </c>
      <c r="AA26" s="35">
        <f t="shared" si="19"/>
        <v>0.5239366121</v>
      </c>
      <c r="AB26" s="40">
        <f t="shared" si="20"/>
        <v>0.5681725882</v>
      </c>
      <c r="AC26" s="33">
        <v>5.05</v>
      </c>
      <c r="AD26" s="40">
        <f t="shared" si="21"/>
        <v>0.5384615385</v>
      </c>
      <c r="AE26" s="73">
        <f t="shared" si="22"/>
        <v>-0.02156604531</v>
      </c>
      <c r="AF26" s="67">
        <f t="shared" si="23"/>
        <v>0.3812881022</v>
      </c>
      <c r="AG26" s="44">
        <f t="shared" si="24"/>
        <v>0.5564980436</v>
      </c>
      <c r="AH26" s="33">
        <v>2.17</v>
      </c>
      <c r="AI26" s="34">
        <f t="shared" si="25"/>
        <v>0.3338683788</v>
      </c>
      <c r="AJ26" s="73">
        <f t="shared" si="26"/>
        <v>-0.3035702732</v>
      </c>
      <c r="AK26" s="33">
        <v>29.63</v>
      </c>
      <c r="AL26" s="34">
        <f t="shared" si="27"/>
        <v>0.2963</v>
      </c>
      <c r="AM26" s="73">
        <f t="shared" si="28"/>
        <v>-0.2901678971</v>
      </c>
      <c r="AN26" s="36">
        <f t="shared" si="29"/>
        <v>1717.315864</v>
      </c>
      <c r="AO26" s="35">
        <f t="shared" si="30"/>
        <v>-0.305261537</v>
      </c>
      <c r="AP26" s="69">
        <f t="shared" si="31"/>
        <v>0.4017864593</v>
      </c>
      <c r="AQ26" s="33">
        <v>1.28</v>
      </c>
      <c r="AR26" s="34">
        <f t="shared" si="32"/>
        <v>0.1152614728</v>
      </c>
      <c r="AS26" s="73">
        <f t="shared" si="33"/>
        <v>-0.6715604501</v>
      </c>
      <c r="AT26" s="33">
        <v>43.75</v>
      </c>
      <c r="AU26" s="34">
        <f t="shared" si="34"/>
        <v>0.1562921854</v>
      </c>
      <c r="AV26" s="73">
        <f t="shared" si="35"/>
        <v>-1.553689444</v>
      </c>
      <c r="AW26" s="36">
        <f t="shared" si="36"/>
        <v>1529.150673</v>
      </c>
      <c r="AX26" s="35">
        <f t="shared" si="37"/>
        <v>-1.085111597</v>
      </c>
      <c r="AY26" s="69">
        <f t="shared" si="38"/>
        <v>0.2244986969</v>
      </c>
      <c r="AZ26" s="33">
        <v>1.28</v>
      </c>
      <c r="BA26" s="37">
        <f t="shared" si="39"/>
        <v>0.2184154176</v>
      </c>
      <c r="BB26" s="73">
        <f t="shared" si="40"/>
        <v>-0.4081175257</v>
      </c>
      <c r="BC26" s="33">
        <v>11.87</v>
      </c>
      <c r="BD26" s="34">
        <f t="shared" si="41"/>
        <v>0.3977591036</v>
      </c>
      <c r="BE26" s="73">
        <f t="shared" si="42"/>
        <v>0.3242543035</v>
      </c>
      <c r="BF26" s="33">
        <v>83.78</v>
      </c>
      <c r="BG26" s="34">
        <f t="shared" si="43"/>
        <v>0.6414300736</v>
      </c>
      <c r="BH26" s="73">
        <f t="shared" si="44"/>
        <v>0.557680471</v>
      </c>
      <c r="BI26" s="36">
        <f t="shared" si="45"/>
        <v>6769.231175</v>
      </c>
      <c r="BJ26" s="35">
        <f t="shared" si="46"/>
        <v>0.5384349817</v>
      </c>
      <c r="BK26" s="37">
        <f t="shared" si="47"/>
        <v>0.5365211858</v>
      </c>
      <c r="BL26" s="33">
        <v>16.2</v>
      </c>
      <c r="BM26" s="34">
        <f t="shared" si="48"/>
        <v>0.6763285024</v>
      </c>
      <c r="BN26" s="73">
        <f t="shared" si="49"/>
        <v>1.164764114</v>
      </c>
      <c r="BO26" s="33">
        <v>62.87</v>
      </c>
      <c r="BP26" s="34">
        <f t="shared" si="50"/>
        <v>0.4203033117</v>
      </c>
      <c r="BQ26" s="73">
        <f t="shared" si="51"/>
        <v>-0.5938588666</v>
      </c>
      <c r="BR26" s="36">
        <f t="shared" si="52"/>
        <v>5739.705128</v>
      </c>
      <c r="BS26" s="35">
        <f t="shared" si="53"/>
        <v>0.2902130464</v>
      </c>
      <c r="BT26" s="37">
        <f t="shared" si="54"/>
        <v>0.5720004179</v>
      </c>
      <c r="BU26" s="42">
        <v>9.06</v>
      </c>
      <c r="BV26" s="34">
        <f t="shared" si="55"/>
        <v>0.7077777778</v>
      </c>
      <c r="BW26" s="73">
        <f t="shared" si="56"/>
        <v>1.10233273</v>
      </c>
      <c r="BX26" s="42">
        <v>69.03</v>
      </c>
      <c r="BY26" s="34">
        <f t="shared" si="57"/>
        <v>0.5728592889</v>
      </c>
      <c r="BZ26" s="73">
        <f t="shared" si="58"/>
        <v>-0.2152922822</v>
      </c>
      <c r="CA26" s="36">
        <f t="shared" si="59"/>
        <v>6272.020451</v>
      </c>
      <c r="CB26" s="35">
        <f t="shared" si="60"/>
        <v>0.5411718966</v>
      </c>
      <c r="CC26" s="37">
        <f t="shared" si="61"/>
        <v>0.6919791512</v>
      </c>
      <c r="CD26" s="42">
        <v>6.18</v>
      </c>
      <c r="CE26" s="34">
        <f t="shared" si="62"/>
        <v>0.6069114471</v>
      </c>
      <c r="CF26" s="73">
        <f t="shared" si="63"/>
        <v>1.338416203</v>
      </c>
      <c r="CG26" s="42">
        <v>45.45</v>
      </c>
      <c r="CH26" s="34">
        <f t="shared" si="64"/>
        <v>0.5214270635</v>
      </c>
      <c r="CI26" s="73">
        <f t="shared" si="65"/>
        <v>-0.03416240824</v>
      </c>
      <c r="CJ26" s="36">
        <f t="shared" si="66"/>
        <v>3762.311966</v>
      </c>
      <c r="CK26" s="35">
        <f t="shared" si="67"/>
        <v>0.8148574407</v>
      </c>
      <c r="CL26" s="37">
        <f t="shared" si="68"/>
        <v>0.5561266517</v>
      </c>
      <c r="CM26" s="33">
        <v>0.03</v>
      </c>
      <c r="CN26" s="37">
        <f t="shared" si="69"/>
        <v>0.1</v>
      </c>
      <c r="CO26" s="73">
        <f t="shared" si="70"/>
        <v>-1.0220414</v>
      </c>
      <c r="CP26" s="70">
        <f t="shared" si="71"/>
        <v>-0.227737168</v>
      </c>
      <c r="CQ26" s="79">
        <f t="shared" si="72"/>
        <v>0.5700875594</v>
      </c>
    </row>
    <row r="27">
      <c r="A27" s="28">
        <v>2023.0</v>
      </c>
      <c r="B27" s="29" t="s">
        <v>342</v>
      </c>
      <c r="C27" s="29" t="s">
        <v>8</v>
      </c>
      <c r="D27" s="30">
        <f t="array" ref="D27">INDEX(
  TP!C:C,
  MATCH(
    1,
    (TP!A:A = A27) * (TP!B:B = C27),
    0
  )
)
</f>
        <v>49.56</v>
      </c>
      <c r="E27" s="64">
        <f t="shared" si="1"/>
        <v>3.999782681</v>
      </c>
      <c r="F27" s="32">
        <f t="shared" si="2"/>
        <v>0.7401419307</v>
      </c>
      <c r="G27" s="33">
        <v>4.87</v>
      </c>
      <c r="H27" s="34">
        <f t="shared" si="3"/>
        <v>0.2820855615</v>
      </c>
      <c r="I27" s="73">
        <f t="shared" si="4"/>
        <v>-0.9690294347</v>
      </c>
      <c r="J27" s="66">
        <f t="shared" si="5"/>
        <v>4.795007928</v>
      </c>
      <c r="K27" s="34">
        <f t="shared" si="6"/>
        <v>0.181</v>
      </c>
      <c r="L27" s="73">
        <f t="shared" si="7"/>
        <v>-0.9307465981</v>
      </c>
      <c r="M27" s="33">
        <v>64.2</v>
      </c>
      <c r="N27" s="34">
        <f t="shared" si="8"/>
        <v>0.6798102579</v>
      </c>
      <c r="O27" s="73">
        <f t="shared" si="9"/>
        <v>0.7696519952</v>
      </c>
      <c r="P27" s="36">
        <f t="shared" si="10"/>
        <v>4534.203291</v>
      </c>
      <c r="Q27" s="35">
        <f t="shared" si="11"/>
        <v>-0.2126666656</v>
      </c>
      <c r="R27" s="40">
        <f t="shared" si="12"/>
        <v>0.5333471591</v>
      </c>
      <c r="S27" s="33">
        <v>2.31</v>
      </c>
      <c r="T27" s="66">
        <f t="shared" si="13"/>
        <v>2.274428812</v>
      </c>
      <c r="U27" s="34">
        <f t="shared" si="14"/>
        <v>0.2756516161</v>
      </c>
      <c r="V27" s="73">
        <f t="shared" si="15"/>
        <v>-0.1768130069</v>
      </c>
      <c r="W27" s="33">
        <v>57.14</v>
      </c>
      <c r="X27" s="34">
        <f t="shared" si="16"/>
        <v>0.7114399545</v>
      </c>
      <c r="Y27" s="73">
        <f t="shared" si="17"/>
        <v>0.9631894125</v>
      </c>
      <c r="Z27" s="36">
        <f t="shared" si="18"/>
        <v>3291.71734</v>
      </c>
      <c r="AA27" s="35">
        <f t="shared" si="19"/>
        <v>0.5342145524</v>
      </c>
      <c r="AB27" s="40">
        <f t="shared" si="20"/>
        <v>0.5703616041</v>
      </c>
      <c r="AC27" s="33">
        <v>5.87</v>
      </c>
      <c r="AD27" s="40">
        <f t="shared" si="21"/>
        <v>0.6621417798</v>
      </c>
      <c r="AE27" s="73">
        <f t="shared" si="22"/>
        <v>0.5956754144</v>
      </c>
      <c r="AF27" s="67">
        <f t="shared" si="23"/>
        <v>0.9172233012</v>
      </c>
      <c r="AG27" s="44">
        <f t="shared" si="24"/>
        <v>0.6063059477</v>
      </c>
      <c r="AH27" s="33">
        <v>1.53</v>
      </c>
      <c r="AI27" s="34">
        <f t="shared" si="25"/>
        <v>0.2311396469</v>
      </c>
      <c r="AJ27" s="73">
        <f t="shared" si="26"/>
        <v>-0.8224700095</v>
      </c>
      <c r="AK27" s="33">
        <v>37.25</v>
      </c>
      <c r="AL27" s="34">
        <f t="shared" si="27"/>
        <v>0.3725</v>
      </c>
      <c r="AM27" s="73">
        <f t="shared" si="28"/>
        <v>0.4158735914</v>
      </c>
      <c r="AN27" s="36">
        <f t="shared" si="29"/>
        <v>1736.963209</v>
      </c>
      <c r="AO27" s="35">
        <f t="shared" si="30"/>
        <v>-0.28032255</v>
      </c>
      <c r="AP27" s="69">
        <f t="shared" si="31"/>
        <v>0.4063831892</v>
      </c>
      <c r="AQ27" s="33">
        <v>2.56</v>
      </c>
      <c r="AR27" s="34">
        <f t="shared" si="32"/>
        <v>0.2518676628</v>
      </c>
      <c r="AS27" s="73">
        <f t="shared" si="33"/>
        <v>0.1576168035</v>
      </c>
      <c r="AT27" s="33">
        <v>51.76</v>
      </c>
      <c r="AU27" s="34">
        <f t="shared" si="34"/>
        <v>0.2764361782</v>
      </c>
      <c r="AV27" s="73">
        <f t="shared" si="35"/>
        <v>-0.7241448151</v>
      </c>
      <c r="AW27" s="36">
        <f t="shared" si="36"/>
        <v>2787.203305</v>
      </c>
      <c r="AX27" s="35">
        <f t="shared" si="37"/>
        <v>0.04567986117</v>
      </c>
      <c r="AY27" s="69">
        <f t="shared" si="38"/>
        <v>0.4550366362</v>
      </c>
      <c r="AZ27" s="33">
        <v>2.4</v>
      </c>
      <c r="BA27" s="37">
        <f t="shared" si="39"/>
        <v>0.4582441113</v>
      </c>
      <c r="BB27" s="73">
        <f t="shared" si="40"/>
        <v>0.9655169783</v>
      </c>
      <c r="BC27" s="33">
        <v>13.2</v>
      </c>
      <c r="BD27" s="34">
        <f t="shared" si="41"/>
        <v>0.4722689076</v>
      </c>
      <c r="BE27" s="73">
        <f t="shared" si="42"/>
        <v>0.7194813949</v>
      </c>
      <c r="BF27" s="33">
        <v>84.28</v>
      </c>
      <c r="BG27" s="34">
        <f t="shared" si="43"/>
        <v>0.6545741325</v>
      </c>
      <c r="BH27" s="73">
        <f t="shared" si="44"/>
        <v>0.6192029454</v>
      </c>
      <c r="BI27" s="36">
        <f t="shared" si="45"/>
        <v>7071.74569</v>
      </c>
      <c r="BJ27" s="35">
        <f t="shared" si="46"/>
        <v>0.7911109062</v>
      </c>
      <c r="BK27" s="37">
        <f t="shared" si="47"/>
        <v>0.5922651898</v>
      </c>
      <c r="BL27" s="33">
        <v>15.24</v>
      </c>
      <c r="BM27" s="34">
        <f t="shared" si="48"/>
        <v>0.6183574879</v>
      </c>
      <c r="BN27" s="73">
        <f t="shared" si="49"/>
        <v>0.8976035378</v>
      </c>
      <c r="BO27" s="33">
        <v>73.18</v>
      </c>
      <c r="BP27" s="34">
        <f t="shared" si="50"/>
        <v>0.7393995667</v>
      </c>
      <c r="BQ27" s="73">
        <f t="shared" si="51"/>
        <v>0.9189005481</v>
      </c>
      <c r="BR27" s="36">
        <f t="shared" si="52"/>
        <v>6546.081881</v>
      </c>
      <c r="BS27" s="35">
        <f t="shared" si="53"/>
        <v>1.091461759</v>
      </c>
      <c r="BT27" s="37">
        <f t="shared" si="54"/>
        <v>0.7455807646</v>
      </c>
      <c r="BU27" s="42">
        <v>9.11</v>
      </c>
      <c r="BV27" s="34">
        <f t="shared" si="55"/>
        <v>0.7133333333</v>
      </c>
      <c r="BW27" s="73">
        <f t="shared" si="56"/>
        <v>1.129054954</v>
      </c>
      <c r="BX27" s="42">
        <v>76.57</v>
      </c>
      <c r="BY27" s="34">
        <f t="shared" si="57"/>
        <v>0.7616424637</v>
      </c>
      <c r="BZ27" s="73">
        <f t="shared" si="58"/>
        <v>0.8398940342</v>
      </c>
      <c r="CA27" s="36">
        <f t="shared" si="59"/>
        <v>6972.040934</v>
      </c>
      <c r="CB27" s="35">
        <f t="shared" si="60"/>
        <v>1.224850202</v>
      </c>
      <c r="CC27" s="37">
        <f t="shared" si="61"/>
        <v>0.8264721555</v>
      </c>
      <c r="CD27" s="42">
        <v>4.15</v>
      </c>
      <c r="CE27" s="34">
        <f t="shared" si="62"/>
        <v>0.3876889849</v>
      </c>
      <c r="CF27" s="73">
        <f t="shared" si="63"/>
        <v>0.1551615877</v>
      </c>
      <c r="CG27" s="42">
        <v>50.0</v>
      </c>
      <c r="CH27" s="34">
        <f t="shared" si="64"/>
        <v>0.6174794174</v>
      </c>
      <c r="CI27" s="73">
        <f t="shared" si="65"/>
        <v>0.5214636898</v>
      </c>
      <c r="CJ27" s="36">
        <f t="shared" si="66"/>
        <v>3441.251532</v>
      </c>
      <c r="CK27" s="35">
        <f t="shared" si="67"/>
        <v>0.4922301542</v>
      </c>
      <c r="CL27" s="37">
        <f t="shared" si="68"/>
        <v>0.4930044807</v>
      </c>
      <c r="CM27" s="33">
        <v>0.07</v>
      </c>
      <c r="CN27" s="37">
        <f t="shared" si="69"/>
        <v>0.2333333333</v>
      </c>
      <c r="CO27" s="73">
        <f t="shared" si="70"/>
        <v>-0.2824509528</v>
      </c>
      <c r="CP27" s="70">
        <f t="shared" si="71"/>
        <v>3.08255938</v>
      </c>
      <c r="CQ27" s="79">
        <f t="shared" si="72"/>
        <v>0.7264355114</v>
      </c>
    </row>
    <row r="28">
      <c r="A28" s="28">
        <v>2025.0</v>
      </c>
      <c r="B28" s="29" t="s">
        <v>382</v>
      </c>
      <c r="C28" s="29" t="s">
        <v>31</v>
      </c>
      <c r="D28" s="30">
        <f t="array" ref="D28">INDEX(
  TP!C:C,
  MATCH(
    1,
    (TP!A:A = A28) * (TP!B:B = C28),
    0
  )
)
</f>
        <v>51.67</v>
      </c>
      <c r="E28" s="64">
        <f t="shared" si="1"/>
        <v>-0.3127939384</v>
      </c>
      <c r="F28" s="32">
        <f t="shared" si="2"/>
        <v>0.5810268445</v>
      </c>
      <c r="G28" s="33">
        <v>5.62</v>
      </c>
      <c r="H28" s="34">
        <f t="shared" si="3"/>
        <v>0.3823529412</v>
      </c>
      <c r="I28" s="73">
        <f t="shared" si="4"/>
        <v>-0.4293553953</v>
      </c>
      <c r="J28" s="66">
        <f t="shared" si="5"/>
        <v>5.948115427</v>
      </c>
      <c r="K28" s="34">
        <f t="shared" si="6"/>
        <v>0.452</v>
      </c>
      <c r="L28" s="73">
        <f t="shared" si="7"/>
        <v>-0.1536244622</v>
      </c>
      <c r="M28" s="33">
        <v>62.87</v>
      </c>
      <c r="N28" s="34">
        <f t="shared" si="8"/>
        <v>0.6403794841</v>
      </c>
      <c r="O28" s="73">
        <f t="shared" si="9"/>
        <v>0.5413397717</v>
      </c>
      <c r="P28" s="36">
        <f t="shared" si="10"/>
        <v>4898.889302</v>
      </c>
      <c r="Q28" s="35">
        <f t="shared" si="11"/>
        <v>0.305405419</v>
      </c>
      <c r="R28" s="40">
        <f t="shared" si="12"/>
        <v>0.6347822027</v>
      </c>
      <c r="S28" s="33">
        <v>1.72</v>
      </c>
      <c r="T28" s="66">
        <f t="shared" si="13"/>
        <v>1.820419668</v>
      </c>
      <c r="U28" s="34">
        <f t="shared" si="14"/>
        <v>0.2035906346</v>
      </c>
      <c r="V28" s="73">
        <f t="shared" si="15"/>
        <v>-0.5956617603</v>
      </c>
      <c r="W28" s="33">
        <v>33.33</v>
      </c>
      <c r="X28" s="34">
        <f t="shared" si="16"/>
        <v>0.3726522482</v>
      </c>
      <c r="Y28" s="73">
        <f t="shared" si="17"/>
        <v>-0.9090206812</v>
      </c>
      <c r="Z28" s="36">
        <f t="shared" si="18"/>
        <v>1678.461104</v>
      </c>
      <c r="AA28" s="35">
        <f t="shared" si="19"/>
        <v>-0.8877658733</v>
      </c>
      <c r="AB28" s="40">
        <f t="shared" si="20"/>
        <v>0.267505434</v>
      </c>
      <c r="AC28" s="33">
        <v>3.76</v>
      </c>
      <c r="AD28" s="40">
        <f t="shared" si="21"/>
        <v>0.3438914027</v>
      </c>
      <c r="AE28" s="73">
        <f t="shared" si="22"/>
        <v>-0.9925922441</v>
      </c>
      <c r="AF28" s="67">
        <f t="shared" si="23"/>
        <v>-1.574952698</v>
      </c>
      <c r="AG28" s="44">
        <f t="shared" si="24"/>
        <v>0.3746920075</v>
      </c>
      <c r="AH28" s="33">
        <v>1.58</v>
      </c>
      <c r="AI28" s="34">
        <f t="shared" si="25"/>
        <v>0.2391653291</v>
      </c>
      <c r="AJ28" s="73">
        <f t="shared" si="26"/>
        <v>-0.7819309676</v>
      </c>
      <c r="AK28" s="33">
        <v>44.68</v>
      </c>
      <c r="AL28" s="34">
        <f t="shared" si="27"/>
        <v>0.4468</v>
      </c>
      <c r="AM28" s="73">
        <f t="shared" si="28"/>
        <v>1.104310371</v>
      </c>
      <c r="AN28" s="36">
        <f t="shared" si="29"/>
        <v>2127.349072</v>
      </c>
      <c r="AO28" s="35">
        <f t="shared" si="30"/>
        <v>0.2152063862</v>
      </c>
      <c r="AP28" s="69">
        <f t="shared" si="31"/>
        <v>0.4977186023</v>
      </c>
      <c r="AQ28" s="33">
        <v>1.24</v>
      </c>
      <c r="AR28" s="34">
        <f t="shared" si="32"/>
        <v>0.1109925293</v>
      </c>
      <c r="AS28" s="73">
        <f t="shared" si="33"/>
        <v>-0.6974722392</v>
      </c>
      <c r="AT28" s="33">
        <v>45.95</v>
      </c>
      <c r="AU28" s="34">
        <f t="shared" si="34"/>
        <v>0.1892905355</v>
      </c>
      <c r="AV28" s="73">
        <f t="shared" si="35"/>
        <v>-1.325849471</v>
      </c>
      <c r="AW28" s="36">
        <f t="shared" si="36"/>
        <v>1571.55449</v>
      </c>
      <c r="AX28" s="35">
        <f t="shared" si="37"/>
        <v>-1.046997234</v>
      </c>
      <c r="AY28" s="69">
        <f t="shared" si="38"/>
        <v>0.2322691895</v>
      </c>
      <c r="AZ28" s="33">
        <v>1.68</v>
      </c>
      <c r="BA28" s="37">
        <f t="shared" si="39"/>
        <v>0.3040685225</v>
      </c>
      <c r="BB28" s="73">
        <f t="shared" si="40"/>
        <v>0.0824662257</v>
      </c>
      <c r="BC28" s="33">
        <v>14.74</v>
      </c>
      <c r="BD28" s="34">
        <f t="shared" si="41"/>
        <v>0.5585434174</v>
      </c>
      <c r="BE28" s="73">
        <f t="shared" si="42"/>
        <v>1.177112764</v>
      </c>
      <c r="BF28" s="33">
        <v>87.9</v>
      </c>
      <c r="BG28" s="34">
        <f t="shared" si="43"/>
        <v>0.7497371188</v>
      </c>
      <c r="BH28" s="73">
        <f t="shared" si="44"/>
        <v>1.06462566</v>
      </c>
      <c r="BI28" s="36">
        <f t="shared" si="45"/>
        <v>7661.709467</v>
      </c>
      <c r="BJ28" s="35">
        <f t="shared" si="46"/>
        <v>1.283879469</v>
      </c>
      <c r="BK28" s="37">
        <f t="shared" si="47"/>
        <v>0.7009771409</v>
      </c>
      <c r="BL28" s="33">
        <v>10.56</v>
      </c>
      <c r="BM28" s="34">
        <f t="shared" si="48"/>
        <v>0.3357487923</v>
      </c>
      <c r="BN28" s="73">
        <f t="shared" si="49"/>
        <v>-0.4048042736</v>
      </c>
      <c r="BO28" s="33">
        <v>68.15</v>
      </c>
      <c r="BP28" s="34">
        <f t="shared" si="50"/>
        <v>0.5837202105</v>
      </c>
      <c r="BQ28" s="73">
        <f t="shared" si="51"/>
        <v>0.1808617648</v>
      </c>
      <c r="BR28" s="36">
        <f t="shared" si="52"/>
        <v>5352.72916</v>
      </c>
      <c r="BS28" s="35">
        <f t="shared" si="53"/>
        <v>-0.09430200238</v>
      </c>
      <c r="BT28" s="37">
        <f t="shared" si="54"/>
        <v>0.4887001213</v>
      </c>
      <c r="BU28" s="42">
        <v>6.22</v>
      </c>
      <c r="BV28" s="34">
        <f t="shared" si="55"/>
        <v>0.3922222222</v>
      </c>
      <c r="BW28" s="73">
        <f t="shared" si="56"/>
        <v>-0.4154896001</v>
      </c>
      <c r="BX28" s="42">
        <v>74.59</v>
      </c>
      <c r="BY28" s="34">
        <f t="shared" si="57"/>
        <v>0.7120681022</v>
      </c>
      <c r="BZ28" s="73">
        <f t="shared" si="58"/>
        <v>0.5628026673</v>
      </c>
      <c r="CA28" s="36">
        <f t="shared" si="59"/>
        <v>5803.3998</v>
      </c>
      <c r="CB28" s="35">
        <f t="shared" si="60"/>
        <v>0.08349132794</v>
      </c>
      <c r="CC28" s="37">
        <f t="shared" si="61"/>
        <v>0.6019443582</v>
      </c>
      <c r="CD28" s="42">
        <v>3.94</v>
      </c>
      <c r="CE28" s="34">
        <f t="shared" si="62"/>
        <v>0.3650107991</v>
      </c>
      <c r="CF28" s="73">
        <f t="shared" si="63"/>
        <v>0.03275593786</v>
      </c>
      <c r="CG28" s="42">
        <v>52.14</v>
      </c>
      <c r="CH28" s="34">
        <f t="shared" si="64"/>
        <v>0.6626556893</v>
      </c>
      <c r="CI28" s="73">
        <f t="shared" si="65"/>
        <v>0.7827911293</v>
      </c>
      <c r="CJ28" s="36">
        <f t="shared" si="66"/>
        <v>3497.386357</v>
      </c>
      <c r="CK28" s="35">
        <f t="shared" si="67"/>
        <v>0.5486389307</v>
      </c>
      <c r="CL28" s="37">
        <f t="shared" si="68"/>
        <v>0.5040408827</v>
      </c>
      <c r="CM28" s="33">
        <v>0.1</v>
      </c>
      <c r="CN28" s="37">
        <f t="shared" si="69"/>
        <v>0.3333333333</v>
      </c>
      <c r="CO28" s="73">
        <f t="shared" si="70"/>
        <v>0.2722418823</v>
      </c>
      <c r="CP28" s="70">
        <f t="shared" si="71"/>
        <v>1.26215876</v>
      </c>
      <c r="CQ28" s="79">
        <f t="shared" si="72"/>
        <v>0.640456535</v>
      </c>
    </row>
    <row r="29">
      <c r="A29" s="28">
        <v>2023.0</v>
      </c>
      <c r="B29" s="29" t="s">
        <v>383</v>
      </c>
      <c r="C29" s="29" t="s">
        <v>4</v>
      </c>
      <c r="D29" s="30">
        <f t="array" ref="D29">INDEX(
  TP!C:C,
  MATCH(
    1,
    (TP!A:A = A29) * (TP!B:B = C29),
    0
  )
)
</f>
        <v>45.03</v>
      </c>
      <c r="E29" s="64">
        <f t="shared" si="1"/>
        <v>0.9784459525</v>
      </c>
      <c r="F29" s="32">
        <f t="shared" si="2"/>
        <v>0.6286679103</v>
      </c>
      <c r="G29" s="33">
        <v>7.73</v>
      </c>
      <c r="H29" s="34">
        <f t="shared" si="3"/>
        <v>0.6644385027</v>
      </c>
      <c r="I29" s="73">
        <f t="shared" si="4"/>
        <v>1.088927569</v>
      </c>
      <c r="J29" s="66">
        <f t="shared" si="5"/>
        <v>6.39876658</v>
      </c>
      <c r="K29" s="34">
        <f t="shared" si="6"/>
        <v>0.578</v>
      </c>
      <c r="L29" s="73">
        <f t="shared" si="7"/>
        <v>0.1500861518</v>
      </c>
      <c r="M29" s="33">
        <v>57.6</v>
      </c>
      <c r="N29" s="34">
        <f t="shared" si="8"/>
        <v>0.4841387489</v>
      </c>
      <c r="O29" s="73">
        <f t="shared" si="9"/>
        <v>-0.3633259559</v>
      </c>
      <c r="P29" s="36">
        <f t="shared" si="10"/>
        <v>4633.749421</v>
      </c>
      <c r="Q29" s="35">
        <f t="shared" si="11"/>
        <v>-0.07125166815</v>
      </c>
      <c r="R29" s="40">
        <f t="shared" si="12"/>
        <v>0.5610352682</v>
      </c>
      <c r="S29" s="33">
        <v>2.28</v>
      </c>
      <c r="T29" s="66">
        <f t="shared" si="13"/>
        <v>1.887346417</v>
      </c>
      <c r="U29" s="34">
        <f t="shared" si="14"/>
        <v>0.214213344</v>
      </c>
      <c r="V29" s="73">
        <f t="shared" si="15"/>
        <v>-0.5339181024</v>
      </c>
      <c r="W29" s="33">
        <v>31.25</v>
      </c>
      <c r="X29" s="34">
        <f t="shared" si="16"/>
        <v>0.343056346</v>
      </c>
      <c r="Y29" s="73">
        <f t="shared" si="17"/>
        <v>-1.072573684</v>
      </c>
      <c r="Z29" s="36">
        <f t="shared" si="18"/>
        <v>1609.308801</v>
      </c>
      <c r="AA29" s="35">
        <f t="shared" si="19"/>
        <v>-0.9487191291</v>
      </c>
      <c r="AB29" s="40">
        <f t="shared" si="20"/>
        <v>0.2545234905</v>
      </c>
      <c r="AC29" s="33">
        <v>7.21</v>
      </c>
      <c r="AD29" s="40">
        <f t="shared" si="21"/>
        <v>0.8642533937</v>
      </c>
      <c r="AE29" s="73">
        <f t="shared" si="22"/>
        <v>1.604338287</v>
      </c>
      <c r="AF29" s="67">
        <f t="shared" si="23"/>
        <v>0.5843674902</v>
      </c>
      <c r="AG29" s="44">
        <f t="shared" si="24"/>
        <v>0.5753715169</v>
      </c>
      <c r="AH29" s="33">
        <v>2.78</v>
      </c>
      <c r="AI29" s="34">
        <f t="shared" si="25"/>
        <v>0.4317817014</v>
      </c>
      <c r="AJ29" s="73">
        <f t="shared" si="26"/>
        <v>0.1910060379</v>
      </c>
      <c r="AK29" s="33">
        <v>37.18</v>
      </c>
      <c r="AL29" s="34">
        <f t="shared" si="27"/>
        <v>0.3718</v>
      </c>
      <c r="AM29" s="73">
        <f t="shared" si="28"/>
        <v>0.409387646</v>
      </c>
      <c r="AN29" s="36">
        <f t="shared" si="29"/>
        <v>2483.617109</v>
      </c>
      <c r="AO29" s="35">
        <f t="shared" si="30"/>
        <v>0.6674285022</v>
      </c>
      <c r="AP29" s="69">
        <f t="shared" si="31"/>
        <v>0.5810717443</v>
      </c>
      <c r="AQ29" s="33">
        <v>1.99</v>
      </c>
      <c r="AR29" s="34">
        <f t="shared" si="32"/>
        <v>0.1910352188</v>
      </c>
      <c r="AS29" s="73">
        <f t="shared" si="33"/>
        <v>-0.2116261922</v>
      </c>
      <c r="AT29" s="33">
        <v>60.71</v>
      </c>
      <c r="AU29" s="34">
        <f t="shared" si="34"/>
        <v>0.410679466</v>
      </c>
      <c r="AV29" s="73">
        <f t="shared" si="35"/>
        <v>0.20274962</v>
      </c>
      <c r="AW29" s="36">
        <f t="shared" si="36"/>
        <v>2819.910475</v>
      </c>
      <c r="AX29" s="35">
        <f t="shared" si="37"/>
        <v>0.07507846311</v>
      </c>
      <c r="AY29" s="69">
        <f t="shared" si="38"/>
        <v>0.4610302198</v>
      </c>
      <c r="AZ29" s="33">
        <v>1.35</v>
      </c>
      <c r="BA29" s="37">
        <f t="shared" si="39"/>
        <v>0.2334047109</v>
      </c>
      <c r="BB29" s="73">
        <f t="shared" si="40"/>
        <v>-0.3222653692</v>
      </c>
      <c r="BC29" s="33">
        <v>6.2</v>
      </c>
      <c r="BD29" s="34">
        <f t="shared" si="41"/>
        <v>0.08011204482</v>
      </c>
      <c r="BE29" s="73">
        <f t="shared" si="42"/>
        <v>-1.360661191</v>
      </c>
      <c r="BF29" s="33">
        <v>64.37</v>
      </c>
      <c r="BG29" s="34">
        <f t="shared" si="43"/>
        <v>0.1311777077</v>
      </c>
      <c r="BH29" s="73">
        <f t="shared" si="44"/>
        <v>-1.830621984</v>
      </c>
      <c r="BI29" s="36">
        <f t="shared" si="45"/>
        <v>4018.590315</v>
      </c>
      <c r="BJ29" s="35">
        <f t="shared" si="46"/>
        <v>-1.759043943</v>
      </c>
      <c r="BK29" s="37">
        <f t="shared" si="47"/>
        <v>0.02966373724</v>
      </c>
      <c r="BL29" s="33">
        <v>14.21</v>
      </c>
      <c r="BM29" s="34">
        <f t="shared" si="48"/>
        <v>0.5561594203</v>
      </c>
      <c r="BN29" s="73">
        <f t="shared" si="49"/>
        <v>0.6109625024</v>
      </c>
      <c r="BO29" s="33">
        <v>63.66</v>
      </c>
      <c r="BP29" s="34">
        <f t="shared" si="50"/>
        <v>0.4447539461</v>
      </c>
      <c r="BQ29" s="73">
        <f t="shared" si="51"/>
        <v>-0.4779442267</v>
      </c>
      <c r="BR29" s="36">
        <f t="shared" si="52"/>
        <v>5560.642268</v>
      </c>
      <c r="BS29" s="35">
        <f t="shared" si="53"/>
        <v>0.1122889114</v>
      </c>
      <c r="BT29" s="37">
        <f t="shared" si="54"/>
        <v>0.5334554162</v>
      </c>
      <c r="BU29" s="42">
        <v>8.16</v>
      </c>
      <c r="BV29" s="34">
        <f t="shared" si="55"/>
        <v>0.6077777778</v>
      </c>
      <c r="BW29" s="73">
        <f t="shared" si="56"/>
        <v>0.6213326958</v>
      </c>
      <c r="BX29" s="42">
        <v>78.17</v>
      </c>
      <c r="BY29" s="34">
        <f t="shared" si="57"/>
        <v>0.8017025538</v>
      </c>
      <c r="BZ29" s="73">
        <f t="shared" si="58"/>
        <v>1.06380625</v>
      </c>
      <c r="CA29" s="36">
        <f t="shared" si="59"/>
        <v>6814.135415</v>
      </c>
      <c r="CB29" s="35">
        <f t="shared" si="60"/>
        <v>1.070631031</v>
      </c>
      <c r="CC29" s="37">
        <f t="shared" si="61"/>
        <v>0.7961342036</v>
      </c>
      <c r="CD29" s="42">
        <v>5.84</v>
      </c>
      <c r="CE29" s="34">
        <f t="shared" si="62"/>
        <v>0.5701943844</v>
      </c>
      <c r="CF29" s="73">
        <f t="shared" si="63"/>
        <v>1.140235627</v>
      </c>
      <c r="CG29" s="42">
        <v>45.12</v>
      </c>
      <c r="CH29" s="34">
        <f t="shared" si="64"/>
        <v>0.5144606291</v>
      </c>
      <c r="CI29" s="73">
        <f t="shared" si="65"/>
        <v>-0.0744605648</v>
      </c>
      <c r="CJ29" s="36">
        <f t="shared" si="66"/>
        <v>3643.080466</v>
      </c>
      <c r="CK29" s="35">
        <f t="shared" si="67"/>
        <v>0.6950440619</v>
      </c>
      <c r="CL29" s="37">
        <f t="shared" si="68"/>
        <v>0.5326851112</v>
      </c>
      <c r="CM29" s="33">
        <v>0.06</v>
      </c>
      <c r="CN29" s="37">
        <f t="shared" si="69"/>
        <v>0.2</v>
      </c>
      <c r="CO29" s="73">
        <f t="shared" si="70"/>
        <v>-0.4673485645</v>
      </c>
      <c r="CP29" s="70">
        <f t="shared" si="71"/>
        <v>0.3940784622</v>
      </c>
      <c r="CQ29" s="79">
        <f t="shared" si="72"/>
        <v>0.5994564086</v>
      </c>
    </row>
    <row r="30">
      <c r="A30" s="28">
        <v>2025.0</v>
      </c>
      <c r="B30" s="29" t="s">
        <v>293</v>
      </c>
      <c r="C30" s="29" t="s">
        <v>17</v>
      </c>
      <c r="D30" s="30">
        <f t="array" ref="D30">INDEX(
  TP!C:C,
  MATCH(
    1,
    (TP!A:A = A30) * (TP!B:B = C30),
    0
  )
)
</f>
        <v>48.97</v>
      </c>
      <c r="E30" s="64">
        <f t="shared" si="1"/>
        <v>2.422609456</v>
      </c>
      <c r="F30" s="32">
        <f t="shared" si="2"/>
        <v>0.681951184</v>
      </c>
      <c r="G30" s="33">
        <v>8.17</v>
      </c>
      <c r="H30" s="34">
        <f t="shared" si="3"/>
        <v>0.7232620321</v>
      </c>
      <c r="I30" s="73">
        <f t="shared" si="4"/>
        <v>1.405536339</v>
      </c>
      <c r="J30" s="66">
        <f t="shared" si="5"/>
        <v>7.875599024</v>
      </c>
      <c r="K30" s="34">
        <f t="shared" si="6"/>
        <v>0.88</v>
      </c>
      <c r="L30" s="73">
        <f t="shared" si="7"/>
        <v>1.145378598</v>
      </c>
      <c r="M30" s="33">
        <v>59.52</v>
      </c>
      <c r="N30" s="34">
        <f t="shared" si="8"/>
        <v>0.5410613697</v>
      </c>
      <c r="O30" s="73">
        <f t="shared" si="9"/>
        <v>-0.03373237012</v>
      </c>
      <c r="P30" s="36">
        <f t="shared" si="10"/>
        <v>5223.630811</v>
      </c>
      <c r="Q30" s="35">
        <f t="shared" si="11"/>
        <v>0.7667324387</v>
      </c>
      <c r="R30" s="40">
        <f t="shared" si="12"/>
        <v>0.7251069427</v>
      </c>
      <c r="S30" s="33">
        <v>2.92</v>
      </c>
      <c r="T30" s="66">
        <f t="shared" si="13"/>
        <v>2.814779578</v>
      </c>
      <c r="U30" s="34">
        <f t="shared" si="14"/>
        <v>0.3614168635</v>
      </c>
      <c r="V30" s="73">
        <f t="shared" si="15"/>
        <v>0.3216907075</v>
      </c>
      <c r="W30" s="33">
        <v>63.33</v>
      </c>
      <c r="X30" s="34">
        <f t="shared" si="16"/>
        <v>0.7995162208</v>
      </c>
      <c r="Y30" s="73">
        <f t="shared" si="17"/>
        <v>1.449916858</v>
      </c>
      <c r="Z30" s="36">
        <f t="shared" si="18"/>
        <v>4118.102613</v>
      </c>
      <c r="AA30" s="35">
        <f t="shared" si="19"/>
        <v>1.262619412</v>
      </c>
      <c r="AB30" s="40">
        <f t="shared" si="20"/>
        <v>0.7254986947</v>
      </c>
      <c r="AC30" s="33">
        <v>5.3</v>
      </c>
      <c r="AD30" s="40">
        <f t="shared" si="21"/>
        <v>0.5761689291</v>
      </c>
      <c r="AE30" s="73">
        <f t="shared" si="22"/>
        <v>0.1666173265</v>
      </c>
      <c r="AF30" s="67">
        <f t="shared" si="23"/>
        <v>2.195969178</v>
      </c>
      <c r="AG30" s="44">
        <f t="shared" si="24"/>
        <v>0.7251480242</v>
      </c>
      <c r="AH30" s="33">
        <v>1.26</v>
      </c>
      <c r="AI30" s="34">
        <f t="shared" si="25"/>
        <v>0.1878009631</v>
      </c>
      <c r="AJ30" s="73">
        <f t="shared" si="26"/>
        <v>-1.041380836</v>
      </c>
      <c r="AK30" s="33">
        <v>46.15</v>
      </c>
      <c r="AL30" s="34">
        <f t="shared" si="27"/>
        <v>0.4615</v>
      </c>
      <c r="AM30" s="73">
        <f t="shared" si="28"/>
        <v>1.240515225</v>
      </c>
      <c r="AN30" s="36">
        <f t="shared" si="29"/>
        <v>1890.329092</v>
      </c>
      <c r="AO30" s="35">
        <f t="shared" si="30"/>
        <v>-0.08565045775</v>
      </c>
      <c r="AP30" s="69">
        <f t="shared" si="31"/>
        <v>0.4422649605</v>
      </c>
      <c r="AQ30" s="33">
        <v>0.97</v>
      </c>
      <c r="AR30" s="34">
        <f t="shared" si="32"/>
        <v>0.08217716115</v>
      </c>
      <c r="AS30" s="73">
        <f t="shared" si="33"/>
        <v>-0.8723768162</v>
      </c>
      <c r="AT30" s="33">
        <v>50.0</v>
      </c>
      <c r="AU30" s="34">
        <f t="shared" si="34"/>
        <v>0.2500374981</v>
      </c>
      <c r="AV30" s="73">
        <f t="shared" si="35"/>
        <v>-0.9064167934</v>
      </c>
      <c r="AW30" s="36">
        <f t="shared" si="36"/>
        <v>1437.718086</v>
      </c>
      <c r="AX30" s="35">
        <f t="shared" si="37"/>
        <v>-1.167295112</v>
      </c>
      <c r="AY30" s="69">
        <f t="shared" si="38"/>
        <v>0.2077436904</v>
      </c>
      <c r="AZ30" s="33">
        <v>1.46</v>
      </c>
      <c r="BA30" s="37">
        <f t="shared" si="39"/>
        <v>0.2569593148</v>
      </c>
      <c r="BB30" s="73">
        <f t="shared" si="40"/>
        <v>-0.1873548376</v>
      </c>
      <c r="BC30" s="33">
        <v>12.55</v>
      </c>
      <c r="BD30" s="34">
        <f t="shared" si="41"/>
        <v>0.4358543417</v>
      </c>
      <c r="BE30" s="73">
        <f t="shared" si="42"/>
        <v>0.5263252976</v>
      </c>
      <c r="BF30" s="33">
        <v>91.47</v>
      </c>
      <c r="BG30" s="34">
        <f t="shared" si="43"/>
        <v>0.8435856993</v>
      </c>
      <c r="BH30" s="73">
        <f t="shared" si="44"/>
        <v>1.503896127</v>
      </c>
      <c r="BI30" s="36">
        <f t="shared" si="45"/>
        <v>7539.503625</v>
      </c>
      <c r="BJ30" s="35">
        <f t="shared" si="46"/>
        <v>1.181806767</v>
      </c>
      <c r="BK30" s="37">
        <f t="shared" si="47"/>
        <v>0.67845841</v>
      </c>
      <c r="BL30" s="33">
        <v>15.96</v>
      </c>
      <c r="BM30" s="34">
        <f t="shared" si="48"/>
        <v>0.6618357488</v>
      </c>
      <c r="BN30" s="73">
        <f t="shared" si="49"/>
        <v>1.09797397</v>
      </c>
      <c r="BO30" s="33">
        <v>68.9</v>
      </c>
      <c r="BP30" s="34">
        <f t="shared" si="50"/>
        <v>0.6069328381</v>
      </c>
      <c r="BQ30" s="73">
        <f t="shared" si="51"/>
        <v>0.290907309</v>
      </c>
      <c r="BR30" s="36">
        <f t="shared" si="52"/>
        <v>6259.143862</v>
      </c>
      <c r="BS30" s="35">
        <f t="shared" si="53"/>
        <v>0.806348483</v>
      </c>
      <c r="BT30" s="37">
        <f t="shared" si="54"/>
        <v>0.6838145981</v>
      </c>
      <c r="BU30" s="42">
        <v>7.1</v>
      </c>
      <c r="BV30" s="34">
        <f t="shared" si="55"/>
        <v>0.49</v>
      </c>
      <c r="BW30" s="73">
        <f t="shared" si="56"/>
        <v>0.05482154445</v>
      </c>
      <c r="BX30" s="42">
        <v>68.49</v>
      </c>
      <c r="BY30" s="34">
        <f t="shared" si="57"/>
        <v>0.5593390085</v>
      </c>
      <c r="BZ30" s="73">
        <f t="shared" si="58"/>
        <v>-0.290862655</v>
      </c>
      <c r="CA30" s="36">
        <f t="shared" si="59"/>
        <v>5638.81314</v>
      </c>
      <c r="CB30" s="35">
        <f t="shared" si="60"/>
        <v>-0.07725300914</v>
      </c>
      <c r="CC30" s="37">
        <f t="shared" si="61"/>
        <v>0.5703227773</v>
      </c>
      <c r="CD30" s="42">
        <v>5.06</v>
      </c>
      <c r="CE30" s="34">
        <f t="shared" si="62"/>
        <v>0.4859611231</v>
      </c>
      <c r="CF30" s="73">
        <f t="shared" si="63"/>
        <v>0.6855860706</v>
      </c>
      <c r="CG30" s="42">
        <v>34.62</v>
      </c>
      <c r="CH30" s="34">
        <f t="shared" si="64"/>
        <v>0.2928013511</v>
      </c>
      <c r="CI30" s="73">
        <f t="shared" si="65"/>
        <v>-1.356674637</v>
      </c>
      <c r="CJ30" s="36">
        <f t="shared" si="66"/>
        <v>2619.269795</v>
      </c>
      <c r="CK30" s="35">
        <f t="shared" si="67"/>
        <v>-0.3337630509</v>
      </c>
      <c r="CL30" s="37">
        <f t="shared" si="68"/>
        <v>0.3313985455</v>
      </c>
      <c r="CM30" s="33">
        <v>0.08</v>
      </c>
      <c r="CN30" s="37">
        <f t="shared" si="69"/>
        <v>0.2666666667</v>
      </c>
      <c r="CO30" s="73">
        <f t="shared" si="70"/>
        <v>-0.09755334114</v>
      </c>
      <c r="CP30" s="70">
        <f t="shared" si="71"/>
        <v>0.2266402784</v>
      </c>
      <c r="CQ30" s="79">
        <f t="shared" si="72"/>
        <v>0.5915481694</v>
      </c>
    </row>
    <row r="31">
      <c r="A31" s="28">
        <v>2023.0</v>
      </c>
      <c r="B31" s="29" t="s">
        <v>384</v>
      </c>
      <c r="C31" s="29" t="s">
        <v>10</v>
      </c>
      <c r="D31" s="30">
        <f t="array" ref="D31">INDEX(
  TP!C:C,
  MATCH(
    1,
    (TP!A:A = A31) * (TP!B:B = C31),
    0
  )
)
</f>
        <v>49.16</v>
      </c>
      <c r="E31" s="64">
        <f t="shared" si="1"/>
        <v>0.1157301901</v>
      </c>
      <c r="F31" s="32">
        <f t="shared" si="2"/>
        <v>0.5968374978</v>
      </c>
      <c r="G31" s="33">
        <v>6.83</v>
      </c>
      <c r="H31" s="34">
        <f t="shared" si="3"/>
        <v>0.5441176471</v>
      </c>
      <c r="I31" s="73">
        <f t="shared" si="4"/>
        <v>0.4413187217</v>
      </c>
      <c r="J31" s="66">
        <f t="shared" si="5"/>
        <v>6.629255835</v>
      </c>
      <c r="K31" s="34">
        <f t="shared" si="6"/>
        <v>0.645</v>
      </c>
      <c r="L31" s="73">
        <f t="shared" si="7"/>
        <v>0.3054214545</v>
      </c>
      <c r="M31" s="33">
        <v>56.84</v>
      </c>
      <c r="N31" s="34">
        <f t="shared" si="8"/>
        <v>0.4616068782</v>
      </c>
      <c r="O31" s="73">
        <f t="shared" si="9"/>
        <v>-0.4937900836</v>
      </c>
      <c r="P31" s="36">
        <f t="shared" si="10"/>
        <v>4642.700622</v>
      </c>
      <c r="Q31" s="35">
        <f t="shared" si="11"/>
        <v>-0.05853561268</v>
      </c>
      <c r="R31" s="40">
        <f t="shared" si="12"/>
        <v>0.5635249867</v>
      </c>
      <c r="S31" s="33">
        <v>2.37</v>
      </c>
      <c r="T31" s="66">
        <f t="shared" si="13"/>
        <v>2.300342069</v>
      </c>
      <c r="U31" s="34">
        <f t="shared" si="14"/>
        <v>0.2797646054</v>
      </c>
      <c r="V31" s="73">
        <f t="shared" si="15"/>
        <v>-0.1529065825</v>
      </c>
      <c r="W31" s="33">
        <v>51.52</v>
      </c>
      <c r="X31" s="34">
        <f t="shared" si="16"/>
        <v>0.6314741036</v>
      </c>
      <c r="Y31" s="73">
        <f t="shared" si="17"/>
        <v>0.5212817802</v>
      </c>
      <c r="Z31" s="36">
        <f t="shared" si="18"/>
        <v>2987.684732</v>
      </c>
      <c r="AA31" s="35">
        <f t="shared" si="19"/>
        <v>0.2662295866</v>
      </c>
      <c r="AB31" s="40">
        <f t="shared" si="20"/>
        <v>0.5132856423</v>
      </c>
      <c r="AC31" s="33">
        <v>4.17</v>
      </c>
      <c r="AD31" s="40">
        <f t="shared" si="21"/>
        <v>0.4057315234</v>
      </c>
      <c r="AE31" s="73">
        <f t="shared" si="22"/>
        <v>-0.6839715142</v>
      </c>
      <c r="AF31" s="67">
        <f t="shared" si="23"/>
        <v>-0.4762775403</v>
      </c>
      <c r="AG31" s="44">
        <f t="shared" si="24"/>
        <v>0.4767989544</v>
      </c>
      <c r="AH31" s="33">
        <v>2.34</v>
      </c>
      <c r="AI31" s="34">
        <f t="shared" si="25"/>
        <v>0.3611556982</v>
      </c>
      <c r="AJ31" s="73">
        <f t="shared" si="26"/>
        <v>-0.1657375308</v>
      </c>
      <c r="AK31" s="33">
        <v>24.62</v>
      </c>
      <c r="AL31" s="34">
        <f t="shared" si="27"/>
        <v>0.2462</v>
      </c>
      <c r="AM31" s="73">
        <f t="shared" si="28"/>
        <v>-0.7543762773</v>
      </c>
      <c r="AN31" s="36">
        <f t="shared" si="29"/>
        <v>1491.552659</v>
      </c>
      <c r="AO31" s="35">
        <f t="shared" si="30"/>
        <v>-0.5918298055</v>
      </c>
      <c r="AP31" s="69">
        <f t="shared" si="31"/>
        <v>0.3489664739</v>
      </c>
      <c r="AQ31" s="33">
        <v>3.2</v>
      </c>
      <c r="AR31" s="34">
        <f t="shared" si="32"/>
        <v>0.3201707577</v>
      </c>
      <c r="AS31" s="73">
        <f t="shared" si="33"/>
        <v>0.5722054302</v>
      </c>
      <c r="AT31" s="33">
        <v>71.91</v>
      </c>
      <c r="AU31" s="34">
        <f t="shared" si="34"/>
        <v>0.5786710664</v>
      </c>
      <c r="AV31" s="73">
        <f t="shared" si="35"/>
        <v>1.362662209</v>
      </c>
      <c r="AW31" s="36">
        <f t="shared" si="36"/>
        <v>4376.423312</v>
      </c>
      <c r="AX31" s="35">
        <f t="shared" si="37"/>
        <v>1.474138704</v>
      </c>
      <c r="AY31" s="69">
        <f t="shared" si="38"/>
        <v>0.7462609426</v>
      </c>
      <c r="AZ31" s="33">
        <v>1.76</v>
      </c>
      <c r="BA31" s="37">
        <f t="shared" si="39"/>
        <v>0.3211991435</v>
      </c>
      <c r="BB31" s="73">
        <f t="shared" si="40"/>
        <v>0.180582976</v>
      </c>
      <c r="BC31" s="33">
        <v>10.54</v>
      </c>
      <c r="BD31" s="34">
        <f t="shared" si="41"/>
        <v>0.3232492997</v>
      </c>
      <c r="BE31" s="73">
        <f t="shared" si="42"/>
        <v>-0.07097278779</v>
      </c>
      <c r="BF31" s="33">
        <v>79.86</v>
      </c>
      <c r="BG31" s="34">
        <f t="shared" si="43"/>
        <v>0.5383806519</v>
      </c>
      <c r="BH31" s="73">
        <f t="shared" si="44"/>
        <v>0.07534427198</v>
      </c>
      <c r="BI31" s="36">
        <f t="shared" si="45"/>
        <v>6177.018706</v>
      </c>
      <c r="BJ31" s="35">
        <f t="shared" si="46"/>
        <v>0.04378819327</v>
      </c>
      <c r="BK31" s="37">
        <f t="shared" si="47"/>
        <v>0.4273948707</v>
      </c>
      <c r="BL31" s="33">
        <v>12.77</v>
      </c>
      <c r="BM31" s="34">
        <f t="shared" si="48"/>
        <v>0.4692028986</v>
      </c>
      <c r="BN31" s="73">
        <f t="shared" si="49"/>
        <v>0.2102216373</v>
      </c>
      <c r="BO31" s="33">
        <v>72.11</v>
      </c>
      <c r="BP31" s="34">
        <f t="shared" si="50"/>
        <v>0.7062828846</v>
      </c>
      <c r="BQ31" s="73">
        <f t="shared" si="51"/>
        <v>0.7619022384</v>
      </c>
      <c r="BR31" s="36">
        <f t="shared" si="52"/>
        <v>6068.58449</v>
      </c>
      <c r="BS31" s="35">
        <f t="shared" si="53"/>
        <v>0.6170009458</v>
      </c>
      <c r="BT31" s="37">
        <f t="shared" si="54"/>
        <v>0.6427948616</v>
      </c>
      <c r="BU31" s="42">
        <v>7.52</v>
      </c>
      <c r="BV31" s="34">
        <f t="shared" si="55"/>
        <v>0.5366666667</v>
      </c>
      <c r="BW31" s="73">
        <f t="shared" si="56"/>
        <v>0.2792882271</v>
      </c>
      <c r="BX31" s="42">
        <v>70.81</v>
      </c>
      <c r="BY31" s="34">
        <f t="shared" si="57"/>
        <v>0.6174261392</v>
      </c>
      <c r="BZ31" s="73">
        <f t="shared" si="58"/>
        <v>0.03381005772</v>
      </c>
      <c r="CA31" s="36">
        <f t="shared" si="59"/>
        <v>5970.704045</v>
      </c>
      <c r="CB31" s="35">
        <f t="shared" si="60"/>
        <v>0.2468898079</v>
      </c>
      <c r="CC31" s="37">
        <f t="shared" si="61"/>
        <v>0.6340880613</v>
      </c>
      <c r="CD31" s="42">
        <v>2.95</v>
      </c>
      <c r="CE31" s="34">
        <f t="shared" si="62"/>
        <v>0.2580993521</v>
      </c>
      <c r="CF31" s="73">
        <f t="shared" si="63"/>
        <v>-0.5442992687</v>
      </c>
      <c r="CG31" s="42">
        <v>35.37</v>
      </c>
      <c r="CH31" s="34">
        <f t="shared" si="64"/>
        <v>0.3086341566</v>
      </c>
      <c r="CI31" s="73">
        <f t="shared" si="65"/>
        <v>-1.265087918</v>
      </c>
      <c r="CJ31" s="36">
        <f t="shared" si="66"/>
        <v>2040.329053</v>
      </c>
      <c r="CK31" s="35">
        <f t="shared" si="67"/>
        <v>-0.9155291624</v>
      </c>
      <c r="CL31" s="37">
        <f t="shared" si="68"/>
        <v>0.2175757491</v>
      </c>
      <c r="CM31" s="33">
        <v>0.07</v>
      </c>
      <c r="CN31" s="37">
        <f t="shared" si="69"/>
        <v>0.2333333333</v>
      </c>
      <c r="CO31" s="73">
        <f t="shared" si="70"/>
        <v>-0.2824509528</v>
      </c>
      <c r="CP31" s="70">
        <f t="shared" si="71"/>
        <v>0.5920077303</v>
      </c>
      <c r="CQ31" s="79">
        <f t="shared" si="72"/>
        <v>0.6088047662</v>
      </c>
    </row>
    <row r="32">
      <c r="A32" s="28">
        <v>2025.0</v>
      </c>
      <c r="B32" s="29" t="s">
        <v>384</v>
      </c>
      <c r="C32" s="29" t="s">
        <v>22</v>
      </c>
      <c r="D32" s="30">
        <f t="array" ref="D32">INDEX(
  TP!C:C,
  MATCH(
    1,
    (TP!A:A = A32) * (TP!B:B = C32),
    0
  )
)
</f>
        <v>51.35</v>
      </c>
      <c r="E32" s="64">
        <f t="shared" si="1"/>
        <v>-1.15645309</v>
      </c>
      <c r="F32" s="32">
        <f t="shared" si="2"/>
        <v>0.5498995369</v>
      </c>
      <c r="G32" s="33">
        <v>6.11</v>
      </c>
      <c r="H32" s="34">
        <f t="shared" si="3"/>
        <v>0.4478609626</v>
      </c>
      <c r="I32" s="73">
        <f t="shared" si="4"/>
        <v>-0.0767683562</v>
      </c>
      <c r="J32" s="66">
        <f t="shared" si="5"/>
        <v>6.398482847</v>
      </c>
      <c r="K32" s="34">
        <f t="shared" si="6"/>
        <v>0.572</v>
      </c>
      <c r="L32" s="73">
        <f t="shared" si="7"/>
        <v>0.1498949334</v>
      </c>
      <c r="M32" s="33">
        <v>61.31</v>
      </c>
      <c r="N32" s="34">
        <f t="shared" si="8"/>
        <v>0.5941298547</v>
      </c>
      <c r="O32" s="73">
        <f t="shared" si="9"/>
        <v>0.2735449833</v>
      </c>
      <c r="P32" s="36">
        <f t="shared" si="10"/>
        <v>4932.113422</v>
      </c>
      <c r="Q32" s="35">
        <f t="shared" si="11"/>
        <v>0.3526035265</v>
      </c>
      <c r="R32" s="40">
        <f t="shared" si="12"/>
        <v>0.6440232759</v>
      </c>
      <c r="S32" s="33">
        <v>1.83</v>
      </c>
      <c r="T32" s="66">
        <f t="shared" si="13"/>
        <v>1.916403209</v>
      </c>
      <c r="U32" s="34">
        <f t="shared" si="14"/>
        <v>0.2188252798</v>
      </c>
      <c r="V32" s="73">
        <f t="shared" si="15"/>
        <v>-0.5071115909</v>
      </c>
      <c r="W32" s="33">
        <v>65.85</v>
      </c>
      <c r="X32" s="34">
        <f t="shared" si="16"/>
        <v>0.8353727945</v>
      </c>
      <c r="Y32" s="73">
        <f t="shared" si="17"/>
        <v>1.648067611</v>
      </c>
      <c r="Z32" s="36">
        <f t="shared" si="18"/>
        <v>3423.159353</v>
      </c>
      <c r="AA32" s="35">
        <f t="shared" si="19"/>
        <v>0.6500721359</v>
      </c>
      <c r="AB32" s="40">
        <f t="shared" si="20"/>
        <v>0.5950371786</v>
      </c>
      <c r="AC32" s="33">
        <v>3.84</v>
      </c>
      <c r="AD32" s="40">
        <f t="shared" si="21"/>
        <v>0.3559577677</v>
      </c>
      <c r="AE32" s="73">
        <f t="shared" si="22"/>
        <v>-0.9323735651</v>
      </c>
      <c r="AF32" s="67">
        <f t="shared" si="23"/>
        <v>0.07030209734</v>
      </c>
      <c r="AG32" s="44">
        <f t="shared" si="24"/>
        <v>0.5275961146</v>
      </c>
      <c r="AH32" s="33">
        <v>2.32</v>
      </c>
      <c r="AI32" s="34">
        <f t="shared" si="25"/>
        <v>0.3579454254</v>
      </c>
      <c r="AJ32" s="73">
        <f t="shared" si="26"/>
        <v>-0.1819531475</v>
      </c>
      <c r="AK32" s="33">
        <v>30.77</v>
      </c>
      <c r="AL32" s="34">
        <f t="shared" si="27"/>
        <v>0.3077</v>
      </c>
      <c r="AM32" s="73">
        <f t="shared" si="28"/>
        <v>-0.1845396429</v>
      </c>
      <c r="AN32" s="36">
        <f t="shared" si="29"/>
        <v>1854.854054</v>
      </c>
      <c r="AO32" s="35">
        <f t="shared" si="30"/>
        <v>-0.130680028</v>
      </c>
      <c r="AP32" s="69">
        <f t="shared" si="31"/>
        <v>0.4339651538</v>
      </c>
      <c r="AQ32" s="33">
        <v>2.63</v>
      </c>
      <c r="AR32" s="34">
        <f t="shared" si="32"/>
        <v>0.2593383138</v>
      </c>
      <c r="AS32" s="73">
        <f t="shared" si="33"/>
        <v>0.2029624345</v>
      </c>
      <c r="AT32" s="33">
        <v>71.19</v>
      </c>
      <c r="AU32" s="34">
        <f t="shared" si="34"/>
        <v>0.5678716064</v>
      </c>
      <c r="AV32" s="73">
        <f t="shared" si="35"/>
        <v>1.2880964</v>
      </c>
      <c r="AW32" s="36">
        <f t="shared" si="36"/>
        <v>3892.268938</v>
      </c>
      <c r="AX32" s="35">
        <f t="shared" si="37"/>
        <v>1.038960067</v>
      </c>
      <c r="AY32" s="69">
        <f t="shared" si="38"/>
        <v>0.6575397329</v>
      </c>
      <c r="AZ32" s="33">
        <v>1.96</v>
      </c>
      <c r="BA32" s="37">
        <f t="shared" si="39"/>
        <v>0.3640256959</v>
      </c>
      <c r="BB32" s="73">
        <f t="shared" si="40"/>
        <v>0.4258748517</v>
      </c>
      <c r="BC32" s="33">
        <v>9.05</v>
      </c>
      <c r="BD32" s="34">
        <f t="shared" si="41"/>
        <v>0.2397759104</v>
      </c>
      <c r="BE32" s="73">
        <f t="shared" si="42"/>
        <v>-0.5137459954</v>
      </c>
      <c r="BF32" s="33">
        <v>81.77</v>
      </c>
      <c r="BG32" s="34">
        <f t="shared" si="43"/>
        <v>0.5885909569</v>
      </c>
      <c r="BH32" s="73">
        <f t="shared" si="44"/>
        <v>0.3103601241</v>
      </c>
      <c r="BI32" s="36">
        <f t="shared" si="45"/>
        <v>5967.25542</v>
      </c>
      <c r="BJ32" s="35">
        <f t="shared" si="46"/>
        <v>-0.1314170597</v>
      </c>
      <c r="BK32" s="37">
        <f t="shared" si="47"/>
        <v>0.3887420297</v>
      </c>
      <c r="BL32" s="33">
        <v>12.89</v>
      </c>
      <c r="BM32" s="34">
        <f t="shared" si="48"/>
        <v>0.4764492754</v>
      </c>
      <c r="BN32" s="73">
        <f t="shared" si="49"/>
        <v>0.2436167094</v>
      </c>
      <c r="BO32" s="33">
        <v>60.55</v>
      </c>
      <c r="BP32" s="34">
        <f t="shared" si="50"/>
        <v>0.3484989167</v>
      </c>
      <c r="BQ32" s="73">
        <f t="shared" si="51"/>
        <v>-0.9342664168</v>
      </c>
      <c r="BR32" s="36">
        <f t="shared" si="52"/>
        <v>5112.585694</v>
      </c>
      <c r="BS32" s="35">
        <f t="shared" si="53"/>
        <v>-0.33291831</v>
      </c>
      <c r="BT32" s="37">
        <f t="shared" si="54"/>
        <v>0.437006932</v>
      </c>
      <c r="BU32" s="42">
        <v>6.65</v>
      </c>
      <c r="BV32" s="34">
        <f t="shared" si="55"/>
        <v>0.44</v>
      </c>
      <c r="BW32" s="73">
        <f t="shared" si="56"/>
        <v>-0.1856784726</v>
      </c>
      <c r="BX32" s="42">
        <v>67.79</v>
      </c>
      <c r="BY32" s="34">
        <f t="shared" si="57"/>
        <v>0.5418127191</v>
      </c>
      <c r="BZ32" s="73">
        <f t="shared" si="58"/>
        <v>-0.3888242494</v>
      </c>
      <c r="CA32" s="36">
        <f t="shared" si="59"/>
        <v>5428.680752</v>
      </c>
      <c r="CB32" s="35">
        <f t="shared" si="60"/>
        <v>-0.2824797963</v>
      </c>
      <c r="CC32" s="37">
        <f t="shared" si="61"/>
        <v>0.5299506213</v>
      </c>
      <c r="CD32" s="42">
        <v>3.34</v>
      </c>
      <c r="CE32" s="34">
        <f t="shared" si="62"/>
        <v>0.3002159827</v>
      </c>
      <c r="CF32" s="73">
        <f t="shared" si="63"/>
        <v>-0.3169744904</v>
      </c>
      <c r="CG32" s="42">
        <v>36.0</v>
      </c>
      <c r="CH32" s="34">
        <f t="shared" si="64"/>
        <v>0.3219337133</v>
      </c>
      <c r="CI32" s="73">
        <f t="shared" si="65"/>
        <v>-1.188155073</v>
      </c>
      <c r="CJ32" s="36">
        <f t="shared" si="66"/>
        <v>2219.012313</v>
      </c>
      <c r="CK32" s="35">
        <f t="shared" si="67"/>
        <v>-0.7359738848</v>
      </c>
      <c r="CL32" s="37">
        <f t="shared" si="68"/>
        <v>0.2527058184</v>
      </c>
      <c r="CM32" s="33">
        <v>0.05</v>
      </c>
      <c r="CN32" s="37">
        <f t="shared" si="69"/>
        <v>0.1666666667</v>
      </c>
      <c r="CO32" s="73">
        <f t="shared" si="70"/>
        <v>-0.6522461762</v>
      </c>
      <c r="CP32" s="70">
        <f t="shared" si="71"/>
        <v>-1.226755188</v>
      </c>
      <c r="CQ32" s="79">
        <f t="shared" si="72"/>
        <v>0.5229031398</v>
      </c>
    </row>
    <row r="33">
      <c r="A33" s="28">
        <v>2023.0</v>
      </c>
      <c r="B33" s="29" t="s">
        <v>385</v>
      </c>
      <c r="C33" s="29" t="s">
        <v>14</v>
      </c>
      <c r="D33" s="30">
        <f t="array" ref="D33">INDEX(
  TP!C:C,
  MATCH(
    1,
    (TP!A:A = A33) * (TP!B:B = C33),
    0
  )
)
</f>
        <v>48.81</v>
      </c>
      <c r="E33" s="64">
        <f t="shared" si="1"/>
        <v>3.286252616</v>
      </c>
      <c r="F33" s="32">
        <f t="shared" si="2"/>
        <v>0.7138158134</v>
      </c>
      <c r="G33" s="33">
        <v>5.88</v>
      </c>
      <c r="H33" s="34">
        <f t="shared" si="3"/>
        <v>0.4171122995</v>
      </c>
      <c r="I33" s="73">
        <f t="shared" si="4"/>
        <v>-0.242268395</v>
      </c>
      <c r="J33" s="66">
        <f t="shared" si="5"/>
        <v>5.635239514</v>
      </c>
      <c r="K33" s="34">
        <f t="shared" si="6"/>
        <v>0.398</v>
      </c>
      <c r="L33" s="73">
        <f t="shared" si="7"/>
        <v>-0.3644832051</v>
      </c>
      <c r="M33" s="33">
        <v>70.89</v>
      </c>
      <c r="N33" s="34">
        <f t="shared" si="8"/>
        <v>0.8781500148</v>
      </c>
      <c r="O33" s="73">
        <f t="shared" si="9"/>
        <v>1.918079646</v>
      </c>
      <c r="P33" s="36">
        <f t="shared" si="10"/>
        <v>5392.519107</v>
      </c>
      <c r="Q33" s="35">
        <f t="shared" si="11"/>
        <v>1.006654753</v>
      </c>
      <c r="R33" s="40">
        <f t="shared" si="12"/>
        <v>0.7720821246</v>
      </c>
      <c r="S33" s="33">
        <v>3.2</v>
      </c>
      <c r="T33" s="66">
        <f t="shared" si="13"/>
        <v>3.066797014</v>
      </c>
      <c r="U33" s="34">
        <f t="shared" si="14"/>
        <v>0.401417432</v>
      </c>
      <c r="V33" s="73">
        <f t="shared" si="15"/>
        <v>0.554190847</v>
      </c>
      <c r="W33" s="33">
        <v>53.49</v>
      </c>
      <c r="X33" s="34">
        <f t="shared" si="16"/>
        <v>0.6595048378</v>
      </c>
      <c r="Y33" s="73">
        <f t="shared" si="17"/>
        <v>0.6761853453</v>
      </c>
      <c r="Z33" s="36">
        <f t="shared" si="18"/>
        <v>3644.439035</v>
      </c>
      <c r="AA33" s="35">
        <f t="shared" si="19"/>
        <v>0.8451157811</v>
      </c>
      <c r="AB33" s="40">
        <f t="shared" si="20"/>
        <v>0.6365779553</v>
      </c>
      <c r="AC33" s="33">
        <v>5.58</v>
      </c>
      <c r="AD33" s="40">
        <f t="shared" si="21"/>
        <v>0.6184012066</v>
      </c>
      <c r="AE33" s="73">
        <f t="shared" si="22"/>
        <v>0.377382703</v>
      </c>
      <c r="AF33" s="67">
        <f t="shared" si="23"/>
        <v>2.229153237</v>
      </c>
      <c r="AG33" s="44">
        <f t="shared" si="24"/>
        <v>0.7282320322</v>
      </c>
      <c r="AH33" s="33">
        <v>2.38</v>
      </c>
      <c r="AI33" s="34">
        <f t="shared" si="25"/>
        <v>0.367576244</v>
      </c>
      <c r="AJ33" s="73">
        <f t="shared" si="26"/>
        <v>-0.1333062973</v>
      </c>
      <c r="AK33" s="33">
        <v>31.25</v>
      </c>
      <c r="AL33" s="34">
        <f t="shared" si="27"/>
        <v>0.3125</v>
      </c>
      <c r="AM33" s="73">
        <f t="shared" si="28"/>
        <v>-0.1400645885</v>
      </c>
      <c r="AN33" s="36">
        <f t="shared" si="29"/>
        <v>1911.906885</v>
      </c>
      <c r="AO33" s="35">
        <f t="shared" si="30"/>
        <v>-0.05826109219</v>
      </c>
      <c r="AP33" s="69">
        <f t="shared" si="31"/>
        <v>0.4473133418</v>
      </c>
      <c r="AQ33" s="33">
        <v>0.82</v>
      </c>
      <c r="AR33" s="34">
        <f t="shared" si="32"/>
        <v>0.06616862327</v>
      </c>
      <c r="AS33" s="73">
        <f t="shared" si="33"/>
        <v>-0.9695460256</v>
      </c>
      <c r="AT33" s="33">
        <v>63.64</v>
      </c>
      <c r="AU33" s="34">
        <f t="shared" si="34"/>
        <v>0.4546272686</v>
      </c>
      <c r="AV33" s="73">
        <f t="shared" si="35"/>
        <v>0.5061910385</v>
      </c>
      <c r="AW33" s="36">
        <f t="shared" si="36"/>
        <v>1616.184687</v>
      </c>
      <c r="AX33" s="35">
        <f t="shared" si="37"/>
        <v>-1.006881706</v>
      </c>
      <c r="AY33" s="69">
        <f t="shared" si="38"/>
        <v>0.2404476659</v>
      </c>
      <c r="AZ33" s="33">
        <v>0.3</v>
      </c>
      <c r="BA33" s="37">
        <f t="shared" si="39"/>
        <v>0.008565310493</v>
      </c>
      <c r="BB33" s="73">
        <f t="shared" si="40"/>
        <v>-1.610047717</v>
      </c>
      <c r="BC33" s="33">
        <v>11.32</v>
      </c>
      <c r="BD33" s="34">
        <f t="shared" si="41"/>
        <v>0.3669467787</v>
      </c>
      <c r="BE33" s="73">
        <f t="shared" si="42"/>
        <v>0.1608145289</v>
      </c>
      <c r="BF33" s="33">
        <v>82.89</v>
      </c>
      <c r="BG33" s="34">
        <f t="shared" si="43"/>
        <v>0.6180336488</v>
      </c>
      <c r="BH33" s="73">
        <f t="shared" si="44"/>
        <v>0.4481704666</v>
      </c>
      <c r="BI33" s="36">
        <f t="shared" si="45"/>
        <v>6582.832969</v>
      </c>
      <c r="BJ33" s="35">
        <f t="shared" si="46"/>
        <v>0.3827454634</v>
      </c>
      <c r="BK33" s="37">
        <f t="shared" si="47"/>
        <v>0.5021738013</v>
      </c>
      <c r="BL33" s="33">
        <v>12.66</v>
      </c>
      <c r="BM33" s="34">
        <f t="shared" si="48"/>
        <v>0.4625603865</v>
      </c>
      <c r="BN33" s="73">
        <f t="shared" si="49"/>
        <v>0.1796094879</v>
      </c>
      <c r="BO33" s="33">
        <v>71.18</v>
      </c>
      <c r="BP33" s="34">
        <f t="shared" si="50"/>
        <v>0.6774992262</v>
      </c>
      <c r="BQ33" s="73">
        <f t="shared" si="51"/>
        <v>0.6254457635</v>
      </c>
      <c r="BR33" s="36">
        <f t="shared" si="52"/>
        <v>5971.997784</v>
      </c>
      <c r="BS33" s="35">
        <f t="shared" si="53"/>
        <v>0.5210284695</v>
      </c>
      <c r="BT33" s="37">
        <f t="shared" si="54"/>
        <v>0.6220036448</v>
      </c>
      <c r="BU33" s="42">
        <v>7.15</v>
      </c>
      <c r="BV33" s="34">
        <f t="shared" si="55"/>
        <v>0.4955555556</v>
      </c>
      <c r="BW33" s="73">
        <f t="shared" si="56"/>
        <v>0.08154376857</v>
      </c>
      <c r="BX33" s="42">
        <v>78.13</v>
      </c>
      <c r="BY33" s="34">
        <f t="shared" si="57"/>
        <v>0.8007010516</v>
      </c>
      <c r="BZ33" s="73">
        <f t="shared" si="58"/>
        <v>1.058208444</v>
      </c>
      <c r="CA33" s="36">
        <f t="shared" si="59"/>
        <v>6451.401893</v>
      </c>
      <c r="CB33" s="35">
        <f t="shared" si="60"/>
        <v>0.716365627</v>
      </c>
      <c r="CC33" s="37">
        <f t="shared" si="61"/>
        <v>0.7264432127</v>
      </c>
      <c r="CD33" s="42">
        <v>3.95</v>
      </c>
      <c r="CE33" s="34">
        <f t="shared" si="62"/>
        <v>0.3660907127</v>
      </c>
      <c r="CF33" s="73">
        <f t="shared" si="63"/>
        <v>0.03858477833</v>
      </c>
      <c r="CG33" s="42">
        <v>52.83</v>
      </c>
      <c r="CH33" s="34">
        <f t="shared" si="64"/>
        <v>0.6772218704</v>
      </c>
      <c r="CI33" s="73">
        <f t="shared" si="65"/>
        <v>0.8670509112</v>
      </c>
      <c r="CJ33" s="36">
        <f t="shared" si="66"/>
        <v>3548.155618</v>
      </c>
      <c r="CK33" s="35">
        <f t="shared" si="67"/>
        <v>0.5996559584</v>
      </c>
      <c r="CL33" s="37">
        <f t="shared" si="68"/>
        <v>0.5140223867</v>
      </c>
      <c r="CM33" s="33">
        <v>0.08</v>
      </c>
      <c r="CN33" s="37">
        <f t="shared" si="69"/>
        <v>0.2666666667</v>
      </c>
      <c r="CO33" s="73">
        <f t="shared" si="70"/>
        <v>-0.09755334114</v>
      </c>
      <c r="CP33" s="70">
        <f t="shared" si="71"/>
        <v>1.057099379</v>
      </c>
      <c r="CQ33" s="79">
        <f t="shared" si="72"/>
        <v>0.6307714165</v>
      </c>
    </row>
    <row r="34">
      <c r="A34" s="28">
        <v>2024.0</v>
      </c>
      <c r="B34" s="29" t="s">
        <v>250</v>
      </c>
      <c r="C34" s="29" t="s">
        <v>6</v>
      </c>
      <c r="D34" s="30">
        <f t="array" ref="D34">INDEX(
  TP!C:C,
  MATCH(
    1,
    (TP!A:A = A34) * (TP!B:B = C34),
    0
  )
)
</f>
        <v>50.52</v>
      </c>
      <c r="E34" s="64">
        <f t="shared" si="1"/>
        <v>3.667481689</v>
      </c>
      <c r="F34" s="32">
        <f t="shared" si="2"/>
        <v>0.7278814874</v>
      </c>
      <c r="G34" s="33">
        <v>5.53</v>
      </c>
      <c r="H34" s="34">
        <f t="shared" si="3"/>
        <v>0.3703208556</v>
      </c>
      <c r="I34" s="73">
        <f t="shared" si="4"/>
        <v>-0.49411628</v>
      </c>
      <c r="J34" s="66">
        <f t="shared" si="5"/>
        <v>5.630634889</v>
      </c>
      <c r="K34" s="34">
        <f t="shared" si="6"/>
        <v>0.38</v>
      </c>
      <c r="L34" s="73">
        <f t="shared" si="7"/>
        <v>-0.3675864338</v>
      </c>
      <c r="M34" s="33">
        <v>70.09</v>
      </c>
      <c r="N34" s="34">
        <f t="shared" si="8"/>
        <v>0.8544322562</v>
      </c>
      <c r="O34" s="73">
        <f t="shared" si="9"/>
        <v>1.780748985</v>
      </c>
      <c r="P34" s="36">
        <f t="shared" si="10"/>
        <v>5329.708178</v>
      </c>
      <c r="Q34" s="35">
        <f t="shared" si="11"/>
        <v>0.917425696</v>
      </c>
      <c r="R34" s="40">
        <f t="shared" si="12"/>
        <v>0.754611673</v>
      </c>
      <c r="S34" s="33">
        <v>3.73</v>
      </c>
      <c r="T34" s="66">
        <f t="shared" si="13"/>
        <v>3.797878505</v>
      </c>
      <c r="U34" s="34">
        <f t="shared" si="14"/>
        <v>0.5174557333</v>
      </c>
      <c r="V34" s="73">
        <f t="shared" si="15"/>
        <v>1.228654292</v>
      </c>
      <c r="W34" s="33">
        <v>59.49</v>
      </c>
      <c r="X34" s="34">
        <f t="shared" si="16"/>
        <v>0.7448776323</v>
      </c>
      <c r="Y34" s="73">
        <f t="shared" si="17"/>
        <v>1.147972853</v>
      </c>
      <c r="Z34" s="36">
        <f t="shared" si="18"/>
        <v>4530.887304</v>
      </c>
      <c r="AA34" s="35">
        <f t="shared" si="19"/>
        <v>1.626462265</v>
      </c>
      <c r="AB34" s="40">
        <f t="shared" si="20"/>
        <v>0.8029906564</v>
      </c>
      <c r="AC34" s="33">
        <v>6.71</v>
      </c>
      <c r="AD34" s="40">
        <f t="shared" si="21"/>
        <v>0.7888386124</v>
      </c>
      <c r="AE34" s="73">
        <f t="shared" si="22"/>
        <v>1.227971544</v>
      </c>
      <c r="AF34" s="67">
        <f t="shared" si="23"/>
        <v>3.771859504</v>
      </c>
      <c r="AG34" s="44">
        <f t="shared" si="24"/>
        <v>0.8716056452</v>
      </c>
      <c r="AH34" s="33">
        <v>0.85</v>
      </c>
      <c r="AI34" s="34">
        <f t="shared" si="25"/>
        <v>0.1219903692</v>
      </c>
      <c r="AJ34" s="73">
        <f t="shared" si="26"/>
        <v>-1.373800979</v>
      </c>
      <c r="AK34" s="33">
        <v>38.89</v>
      </c>
      <c r="AL34" s="34">
        <f t="shared" si="27"/>
        <v>0.3889</v>
      </c>
      <c r="AM34" s="73">
        <f t="shared" si="28"/>
        <v>0.5678300273</v>
      </c>
      <c r="AN34" s="36">
        <f t="shared" si="29"/>
        <v>1201.871063</v>
      </c>
      <c r="AO34" s="35">
        <f t="shared" si="30"/>
        <v>-0.959531678</v>
      </c>
      <c r="AP34" s="69">
        <f t="shared" si="31"/>
        <v>0.2811920212</v>
      </c>
      <c r="AQ34" s="33">
        <v>0.28</v>
      </c>
      <c r="AR34" s="34">
        <f t="shared" si="32"/>
        <v>0.008537886873</v>
      </c>
      <c r="AS34" s="73">
        <f t="shared" si="33"/>
        <v>-1.319355179</v>
      </c>
      <c r="AT34" s="33">
        <v>66.67</v>
      </c>
      <c r="AU34" s="34">
        <f t="shared" si="34"/>
        <v>0.5000749963</v>
      </c>
      <c r="AV34" s="73">
        <f t="shared" si="35"/>
        <v>0.8199888193</v>
      </c>
      <c r="AW34" s="36">
        <f t="shared" si="36"/>
        <v>697.9653604</v>
      </c>
      <c r="AX34" s="35">
        <f t="shared" si="37"/>
        <v>-1.832216469</v>
      </c>
      <c r="AY34" s="69">
        <f t="shared" si="38"/>
        <v>0.07218412434</v>
      </c>
      <c r="AZ34" s="33">
        <v>0.57</v>
      </c>
      <c r="BA34" s="37">
        <f t="shared" si="39"/>
        <v>0.06638115632</v>
      </c>
      <c r="BB34" s="73">
        <f t="shared" si="40"/>
        <v>-1.278903685</v>
      </c>
      <c r="BC34" s="33">
        <v>14.36</v>
      </c>
      <c r="BD34" s="34">
        <f t="shared" si="41"/>
        <v>0.537254902</v>
      </c>
      <c r="BE34" s="73">
        <f t="shared" si="42"/>
        <v>1.064190738</v>
      </c>
      <c r="BF34" s="33">
        <v>90.13</v>
      </c>
      <c r="BG34" s="34">
        <f t="shared" si="43"/>
        <v>0.8083596215</v>
      </c>
      <c r="BH34" s="73">
        <f t="shared" si="44"/>
        <v>1.339015895</v>
      </c>
      <c r="BI34" s="36">
        <f t="shared" si="45"/>
        <v>7786.427282</v>
      </c>
      <c r="BJ34" s="35">
        <f t="shared" si="46"/>
        <v>1.388050303</v>
      </c>
      <c r="BK34" s="37">
        <f t="shared" si="47"/>
        <v>0.7239587502</v>
      </c>
      <c r="BL34" s="33">
        <v>15.26</v>
      </c>
      <c r="BM34" s="34">
        <f t="shared" si="48"/>
        <v>0.6195652174</v>
      </c>
      <c r="BN34" s="73">
        <f t="shared" si="49"/>
        <v>0.9031693831</v>
      </c>
      <c r="BO34" s="33">
        <v>75.54</v>
      </c>
      <c r="BP34" s="34">
        <f t="shared" si="50"/>
        <v>0.8124419684</v>
      </c>
      <c r="BQ34" s="73">
        <f t="shared" si="51"/>
        <v>1.265177194</v>
      </c>
      <c r="BR34" s="36">
        <f t="shared" si="52"/>
        <v>6760.171638</v>
      </c>
      <c r="BS34" s="35">
        <f t="shared" si="53"/>
        <v>1.304190043</v>
      </c>
      <c r="BT34" s="37">
        <f t="shared" si="54"/>
        <v>0.7916656426</v>
      </c>
      <c r="BU34" s="42">
        <v>7.65</v>
      </c>
      <c r="BV34" s="34">
        <f t="shared" si="55"/>
        <v>0.5511111111</v>
      </c>
      <c r="BW34" s="73">
        <f t="shared" si="56"/>
        <v>0.3487660098</v>
      </c>
      <c r="BX34" s="42">
        <v>65.43</v>
      </c>
      <c r="BY34" s="34">
        <f t="shared" si="57"/>
        <v>0.4827240861</v>
      </c>
      <c r="BZ34" s="73">
        <f t="shared" si="58"/>
        <v>-0.7190947675</v>
      </c>
      <c r="CA34" s="36">
        <f t="shared" si="59"/>
        <v>5556.057654</v>
      </c>
      <c r="CB34" s="35">
        <f t="shared" si="60"/>
        <v>-0.158076545</v>
      </c>
      <c r="CC34" s="37">
        <f t="shared" si="61"/>
        <v>0.554423194</v>
      </c>
      <c r="CD34" s="42">
        <v>5.01</v>
      </c>
      <c r="CE34" s="34">
        <f t="shared" si="62"/>
        <v>0.4805615551</v>
      </c>
      <c r="CF34" s="73">
        <f t="shared" si="63"/>
        <v>0.6564418682</v>
      </c>
      <c r="CG34" s="42">
        <v>54.72</v>
      </c>
      <c r="CH34" s="34">
        <f t="shared" si="64"/>
        <v>0.7171205404</v>
      </c>
      <c r="CI34" s="73">
        <f t="shared" si="65"/>
        <v>1.097849444</v>
      </c>
      <c r="CJ34" s="36">
        <f t="shared" si="66"/>
        <v>4120.952205</v>
      </c>
      <c r="CK34" s="35">
        <f t="shared" si="67"/>
        <v>1.17524793</v>
      </c>
      <c r="CL34" s="37">
        <f t="shared" si="68"/>
        <v>0.6266372099</v>
      </c>
      <c r="CM34" s="33">
        <v>0.03</v>
      </c>
      <c r="CN34" s="37">
        <f t="shared" si="69"/>
        <v>0.1</v>
      </c>
      <c r="CO34" s="73">
        <f t="shared" si="70"/>
        <v>-1.0220414</v>
      </c>
      <c r="CP34" s="70">
        <f t="shared" si="71"/>
        <v>-0.1043778156</v>
      </c>
      <c r="CQ34" s="79">
        <f t="shared" si="72"/>
        <v>0.5759139202</v>
      </c>
    </row>
    <row r="35">
      <c r="A35" s="28">
        <v>2023.0</v>
      </c>
      <c r="B35" s="29" t="s">
        <v>386</v>
      </c>
      <c r="C35" s="29" t="s">
        <v>9</v>
      </c>
      <c r="D35" s="30">
        <f t="array" ref="D35">INDEX(
  TP!C:C,
  MATCH(
    1,
    (TP!A:A = A35) * (TP!B:B = C35),
    0
  )
)
</f>
        <v>51.35</v>
      </c>
      <c r="E35" s="64">
        <f t="shared" si="1"/>
        <v>-5.764371597</v>
      </c>
      <c r="F35" s="32">
        <f t="shared" si="2"/>
        <v>0.3798876357</v>
      </c>
      <c r="G35" s="33">
        <v>5.05</v>
      </c>
      <c r="H35" s="34">
        <f t="shared" si="3"/>
        <v>0.3061497326</v>
      </c>
      <c r="I35" s="73">
        <f t="shared" si="4"/>
        <v>-0.8395076653</v>
      </c>
      <c r="J35" s="66">
        <f t="shared" si="5"/>
        <v>5.288435086</v>
      </c>
      <c r="K35" s="34">
        <f t="shared" si="6"/>
        <v>0.283</v>
      </c>
      <c r="L35" s="73">
        <f t="shared" si="7"/>
        <v>-0.5982076395</v>
      </c>
      <c r="M35" s="33">
        <v>44.26</v>
      </c>
      <c r="N35" s="34">
        <f t="shared" si="8"/>
        <v>0.08864512304</v>
      </c>
      <c r="O35" s="73">
        <f t="shared" si="9"/>
        <v>-2.653314724</v>
      </c>
      <c r="P35" s="36">
        <f t="shared" si="10"/>
        <v>3271.298362</v>
      </c>
      <c r="Q35" s="35">
        <f t="shared" si="11"/>
        <v>-2.00674642</v>
      </c>
      <c r="R35" s="40">
        <f t="shared" si="12"/>
        <v>0.1820783616</v>
      </c>
      <c r="S35" s="33">
        <v>0.54</v>
      </c>
      <c r="T35" s="66">
        <f t="shared" si="13"/>
        <v>0.565496029</v>
      </c>
      <c r="U35" s="34">
        <f t="shared" si="14"/>
        <v>0.004407357408</v>
      </c>
      <c r="V35" s="73">
        <f t="shared" si="15"/>
        <v>-1.753398799</v>
      </c>
      <c r="W35" s="33">
        <v>38.46</v>
      </c>
      <c r="X35" s="34">
        <f t="shared" si="16"/>
        <v>0.4456459875</v>
      </c>
      <c r="Y35" s="73">
        <f t="shared" si="17"/>
        <v>-0.505642362</v>
      </c>
      <c r="Z35" s="36">
        <f t="shared" si="18"/>
        <v>837.1993041</v>
      </c>
      <c r="AA35" s="35">
        <f t="shared" si="19"/>
        <v>-1.629283423</v>
      </c>
      <c r="AB35" s="40">
        <f t="shared" si="20"/>
        <v>0.1095755772</v>
      </c>
      <c r="AC35" s="33">
        <v>2.93</v>
      </c>
      <c r="AD35" s="40">
        <f t="shared" si="21"/>
        <v>0.2187028658</v>
      </c>
      <c r="AE35" s="73">
        <f t="shared" si="22"/>
        <v>-1.617361039</v>
      </c>
      <c r="AF35" s="67">
        <f t="shared" si="23"/>
        <v>-5.253390882</v>
      </c>
      <c r="AG35" s="44">
        <f t="shared" si="24"/>
        <v>0.03283109504</v>
      </c>
      <c r="AH35" s="33">
        <v>4.22</v>
      </c>
      <c r="AI35" s="34">
        <f t="shared" si="25"/>
        <v>0.6629213483</v>
      </c>
      <c r="AJ35" s="73">
        <f t="shared" si="26"/>
        <v>1.358530444</v>
      </c>
      <c r="AK35" s="33">
        <v>23.53</v>
      </c>
      <c r="AL35" s="34">
        <f t="shared" si="27"/>
        <v>0.2353</v>
      </c>
      <c r="AM35" s="73">
        <f t="shared" si="28"/>
        <v>-0.8553717133</v>
      </c>
      <c r="AN35" s="36">
        <f t="shared" si="29"/>
        <v>1953.333775</v>
      </c>
      <c r="AO35" s="35">
        <f t="shared" si="30"/>
        <v>-0.005676650732</v>
      </c>
      <c r="AP35" s="69">
        <f t="shared" si="31"/>
        <v>0.4570056551</v>
      </c>
      <c r="AQ35" s="33">
        <v>9.57</v>
      </c>
      <c r="AR35" s="34">
        <f t="shared" si="32"/>
        <v>1</v>
      </c>
      <c r="AS35" s="73">
        <f t="shared" si="33"/>
        <v>4.698657856</v>
      </c>
      <c r="AT35" s="33">
        <v>51.95</v>
      </c>
      <c r="AU35" s="34">
        <f t="shared" si="34"/>
        <v>0.2792860357</v>
      </c>
      <c r="AV35" s="73">
        <f t="shared" si="35"/>
        <v>-0.7044677265</v>
      </c>
      <c r="AW35" s="36">
        <f t="shared" si="36"/>
        <v>5195</v>
      </c>
      <c r="AX35" s="35">
        <f t="shared" si="37"/>
        <v>2.209910406</v>
      </c>
      <c r="AY35" s="69">
        <f t="shared" si="38"/>
        <v>0.896264987</v>
      </c>
      <c r="AZ35" s="33">
        <v>4.35</v>
      </c>
      <c r="BA35" s="37">
        <f t="shared" si="39"/>
        <v>0.8758029979</v>
      </c>
      <c r="BB35" s="73">
        <f t="shared" si="40"/>
        <v>3.357112767</v>
      </c>
      <c r="BC35" s="33">
        <v>9.69</v>
      </c>
      <c r="BD35" s="34">
        <f t="shared" si="41"/>
        <v>0.2756302521</v>
      </c>
      <c r="BE35" s="73">
        <f t="shared" si="42"/>
        <v>-0.3235615304</v>
      </c>
      <c r="BF35" s="33">
        <v>66.24</v>
      </c>
      <c r="BG35" s="34">
        <f t="shared" si="43"/>
        <v>0.1803364879</v>
      </c>
      <c r="BH35" s="73">
        <f t="shared" si="44"/>
        <v>-1.60052793</v>
      </c>
      <c r="BI35" s="36">
        <f t="shared" si="45"/>
        <v>4963.262298</v>
      </c>
      <c r="BJ35" s="35">
        <f t="shared" si="46"/>
        <v>-0.9700045586</v>
      </c>
      <c r="BK35" s="37">
        <f t="shared" si="47"/>
        <v>0.2037373642</v>
      </c>
      <c r="BL35" s="33">
        <v>5.18</v>
      </c>
      <c r="BM35" s="34">
        <f t="shared" si="48"/>
        <v>0.01086956522</v>
      </c>
      <c r="BN35" s="73">
        <f t="shared" si="49"/>
        <v>-1.902016672</v>
      </c>
      <c r="BO35" s="33">
        <v>59.2</v>
      </c>
      <c r="BP35" s="34">
        <f t="shared" si="50"/>
        <v>0.3067161869</v>
      </c>
      <c r="BQ35" s="73">
        <f t="shared" si="51"/>
        <v>-1.132348396</v>
      </c>
      <c r="BR35" s="36">
        <f t="shared" si="52"/>
        <v>3460.072785</v>
      </c>
      <c r="BS35" s="35">
        <f t="shared" si="53"/>
        <v>-1.974922296</v>
      </c>
      <c r="BT35" s="37">
        <f t="shared" si="54"/>
        <v>0.08128764485</v>
      </c>
      <c r="BU35" s="42">
        <v>4.97</v>
      </c>
      <c r="BV35" s="34">
        <f t="shared" si="55"/>
        <v>0.2533333333</v>
      </c>
      <c r="BW35" s="73">
        <f t="shared" si="56"/>
        <v>-1.083545203</v>
      </c>
      <c r="BX35" s="42">
        <v>79.17</v>
      </c>
      <c r="BY35" s="34">
        <f t="shared" si="57"/>
        <v>0.8267401102</v>
      </c>
      <c r="BZ35" s="73">
        <f t="shared" si="58"/>
        <v>1.203751385</v>
      </c>
      <c r="CA35" s="36">
        <f t="shared" si="59"/>
        <v>5567.378744</v>
      </c>
      <c r="CB35" s="35">
        <f t="shared" si="60"/>
        <v>-0.147019749</v>
      </c>
      <c r="CC35" s="37">
        <f t="shared" si="61"/>
        <v>0.5565982838</v>
      </c>
      <c r="CD35" s="42">
        <v>1.66</v>
      </c>
      <c r="CE35" s="34">
        <f t="shared" si="62"/>
        <v>0.1187904968</v>
      </c>
      <c r="CF35" s="73">
        <f t="shared" si="63"/>
        <v>-1.296219689</v>
      </c>
      <c r="CG35" s="42">
        <v>47.5</v>
      </c>
      <c r="CH35" s="34">
        <f t="shared" si="64"/>
        <v>0.5647033988</v>
      </c>
      <c r="CI35" s="73">
        <f t="shared" si="65"/>
        <v>0.2161746249</v>
      </c>
      <c r="CJ35" s="36">
        <f t="shared" si="66"/>
        <v>1951.396807</v>
      </c>
      <c r="CK35" s="35">
        <f t="shared" si="67"/>
        <v>-1.004895419</v>
      </c>
      <c r="CL35" s="37">
        <f t="shared" si="68"/>
        <v>0.2000912015</v>
      </c>
      <c r="CM35" s="33">
        <v>0.16</v>
      </c>
      <c r="CN35" s="37">
        <f t="shared" si="69"/>
        <v>0.5333333333</v>
      </c>
      <c r="CO35" s="73">
        <f t="shared" si="70"/>
        <v>1.381627552</v>
      </c>
      <c r="CP35" s="70">
        <f t="shared" si="71"/>
        <v>-0.5109807147</v>
      </c>
      <c r="CQ35" s="79">
        <f t="shared" si="72"/>
        <v>0.5567097403</v>
      </c>
    </row>
    <row r="36">
      <c r="A36" s="28">
        <v>2022.0</v>
      </c>
      <c r="B36" s="29" t="s">
        <v>387</v>
      </c>
      <c r="C36" s="29" t="s">
        <v>13</v>
      </c>
      <c r="D36" s="30">
        <f t="array" ref="D36">INDEX(
  TP!C:C,
  MATCH(
    1,
    (TP!A:A = A36) * (TP!B:B = C36),
    0
  )
)
</f>
        <v>50.1</v>
      </c>
      <c r="E36" s="64">
        <f t="shared" si="1"/>
        <v>-2.380269332</v>
      </c>
      <c r="F36" s="32">
        <f t="shared" si="2"/>
        <v>0.5047461069</v>
      </c>
      <c r="G36" s="33">
        <v>6.57</v>
      </c>
      <c r="H36" s="34">
        <f t="shared" si="3"/>
        <v>0.5093582888</v>
      </c>
      <c r="I36" s="73">
        <f t="shared" si="4"/>
        <v>0.2542317213</v>
      </c>
      <c r="J36" s="66">
        <f t="shared" si="5"/>
        <v>6.592994906</v>
      </c>
      <c r="K36" s="34">
        <f t="shared" si="6"/>
        <v>0.633</v>
      </c>
      <c r="L36" s="73">
        <f t="shared" si="7"/>
        <v>0.2809838625</v>
      </c>
      <c r="M36" s="33">
        <v>63.79</v>
      </c>
      <c r="N36" s="34">
        <f t="shared" si="8"/>
        <v>0.6676549066</v>
      </c>
      <c r="O36" s="73">
        <f t="shared" si="9"/>
        <v>0.6992700316</v>
      </c>
      <c r="P36" s="36">
        <f t="shared" si="10"/>
        <v>5198.161509</v>
      </c>
      <c r="Q36" s="35">
        <f t="shared" si="11"/>
        <v>0.7305508094</v>
      </c>
      <c r="R36" s="40">
        <f t="shared" si="12"/>
        <v>0.718022822</v>
      </c>
      <c r="S36" s="33">
        <v>1.64</v>
      </c>
      <c r="T36" s="66">
        <f t="shared" si="13"/>
        <v>1.645739977</v>
      </c>
      <c r="U36" s="34">
        <f t="shared" si="14"/>
        <v>0.1758652238</v>
      </c>
      <c r="V36" s="73">
        <f t="shared" si="15"/>
        <v>-0.7568135169</v>
      </c>
      <c r="W36" s="33">
        <v>20.69</v>
      </c>
      <c r="X36" s="34">
        <f t="shared" si="16"/>
        <v>0.1928002277</v>
      </c>
      <c r="Y36" s="73">
        <f t="shared" si="17"/>
        <v>-1.902919698</v>
      </c>
      <c r="Z36" s="36">
        <f t="shared" si="18"/>
        <v>977.6793713</v>
      </c>
      <c r="AA36" s="35">
        <f t="shared" si="19"/>
        <v>-1.505459382</v>
      </c>
      <c r="AB36" s="40">
        <f t="shared" si="20"/>
        <v>0.1359478633</v>
      </c>
      <c r="AC36" s="33">
        <v>4.12</v>
      </c>
      <c r="AD36" s="40">
        <f t="shared" si="21"/>
        <v>0.3981900452</v>
      </c>
      <c r="AE36" s="73">
        <f t="shared" si="22"/>
        <v>-0.7216081886</v>
      </c>
      <c r="AF36" s="67">
        <f t="shared" si="23"/>
        <v>-1.496516762</v>
      </c>
      <c r="AG36" s="44">
        <f t="shared" si="24"/>
        <v>0.3819815635</v>
      </c>
      <c r="AH36" s="33">
        <v>3.62</v>
      </c>
      <c r="AI36" s="34">
        <f t="shared" si="25"/>
        <v>0.5666131621</v>
      </c>
      <c r="AJ36" s="73">
        <f t="shared" si="26"/>
        <v>0.8720619417</v>
      </c>
      <c r="AK36" s="33">
        <v>29.69</v>
      </c>
      <c r="AL36" s="34">
        <f t="shared" si="27"/>
        <v>0.2969</v>
      </c>
      <c r="AM36" s="73">
        <f t="shared" si="28"/>
        <v>-0.2846085153</v>
      </c>
      <c r="AN36" s="36">
        <f t="shared" si="29"/>
        <v>2282.587313</v>
      </c>
      <c r="AO36" s="35">
        <f t="shared" si="30"/>
        <v>0.4122551203</v>
      </c>
      <c r="AP36" s="69">
        <f t="shared" si="31"/>
        <v>0.5340384339</v>
      </c>
      <c r="AQ36" s="33">
        <v>3.11</v>
      </c>
      <c r="AR36" s="34">
        <f t="shared" si="32"/>
        <v>0.310565635</v>
      </c>
      <c r="AS36" s="73">
        <f t="shared" si="33"/>
        <v>0.5139039046</v>
      </c>
      <c r="AT36" s="33">
        <v>63.64</v>
      </c>
      <c r="AU36" s="34">
        <f t="shared" si="34"/>
        <v>0.4546272686</v>
      </c>
      <c r="AV36" s="73">
        <f t="shared" si="35"/>
        <v>0.5061910385</v>
      </c>
      <c r="AW36" s="36">
        <f t="shared" si="36"/>
        <v>3814.651664</v>
      </c>
      <c r="AX36" s="35">
        <f t="shared" si="37"/>
        <v>0.9691943449</v>
      </c>
      <c r="AY36" s="69">
        <f t="shared" si="38"/>
        <v>0.64331638</v>
      </c>
      <c r="AZ36" s="33">
        <v>1.36</v>
      </c>
      <c r="BA36" s="37">
        <f t="shared" si="39"/>
        <v>0.2355460385</v>
      </c>
      <c r="BB36" s="73">
        <f t="shared" si="40"/>
        <v>-0.3100007755</v>
      </c>
      <c r="BC36" s="33">
        <v>8.15</v>
      </c>
      <c r="BD36" s="34">
        <f t="shared" si="41"/>
        <v>0.1893557423</v>
      </c>
      <c r="BE36" s="73">
        <f t="shared" si="42"/>
        <v>-0.7811928993</v>
      </c>
      <c r="BF36" s="33">
        <v>65.97</v>
      </c>
      <c r="BG36" s="34">
        <f t="shared" si="43"/>
        <v>0.1732386961</v>
      </c>
      <c r="BH36" s="73">
        <f t="shared" si="44"/>
        <v>-1.633750066</v>
      </c>
      <c r="BI36" s="36">
        <f t="shared" si="45"/>
        <v>4618.501289</v>
      </c>
      <c r="BJ36" s="35">
        <f t="shared" si="46"/>
        <v>-1.257966962</v>
      </c>
      <c r="BK36" s="37">
        <f t="shared" si="47"/>
        <v>0.140208647</v>
      </c>
      <c r="BL36" s="33">
        <v>10.02</v>
      </c>
      <c r="BM36" s="34">
        <f t="shared" si="48"/>
        <v>0.3031400966</v>
      </c>
      <c r="BN36" s="73">
        <f t="shared" si="49"/>
        <v>-0.555082098</v>
      </c>
      <c r="BO36" s="33">
        <v>50.85</v>
      </c>
      <c r="BP36" s="34">
        <f t="shared" si="50"/>
        <v>0.04828226555</v>
      </c>
      <c r="BQ36" s="73">
        <f t="shared" si="51"/>
        <v>-2.357522122</v>
      </c>
      <c r="BR36" s="36">
        <f t="shared" si="52"/>
        <v>3915.865156</v>
      </c>
      <c r="BS36" s="35">
        <f t="shared" si="53"/>
        <v>-1.522028472</v>
      </c>
      <c r="BT36" s="37">
        <f t="shared" si="54"/>
        <v>0.1794013337</v>
      </c>
      <c r="BU36" s="42">
        <v>5.94</v>
      </c>
      <c r="BV36" s="34">
        <f t="shared" si="55"/>
        <v>0.3611111111</v>
      </c>
      <c r="BW36" s="73">
        <f t="shared" si="56"/>
        <v>-0.5651340551</v>
      </c>
      <c r="BX36" s="42">
        <v>69.52</v>
      </c>
      <c r="BY36" s="34">
        <f t="shared" si="57"/>
        <v>0.5851276915</v>
      </c>
      <c r="BZ36" s="73">
        <f t="shared" si="58"/>
        <v>-0.1467191662</v>
      </c>
      <c r="CA36" s="36">
        <f t="shared" si="59"/>
        <v>5300.710892</v>
      </c>
      <c r="CB36" s="35">
        <f t="shared" si="60"/>
        <v>-0.4074621643</v>
      </c>
      <c r="CC36" s="37">
        <f t="shared" si="61"/>
        <v>0.505364125</v>
      </c>
      <c r="CD36" s="42">
        <v>5.26</v>
      </c>
      <c r="CE36" s="34">
        <f t="shared" si="62"/>
        <v>0.5075593952</v>
      </c>
      <c r="CF36" s="73">
        <f t="shared" si="63"/>
        <v>0.80216288</v>
      </c>
      <c r="CG36" s="42">
        <v>41.94</v>
      </c>
      <c r="CH36" s="34">
        <f t="shared" si="64"/>
        <v>0.4473295335</v>
      </c>
      <c r="CI36" s="73">
        <f t="shared" si="65"/>
        <v>-0.4627882553</v>
      </c>
      <c r="CJ36" s="36">
        <f t="shared" si="66"/>
        <v>3230.269478</v>
      </c>
      <c r="CK36" s="35">
        <f t="shared" si="67"/>
        <v>0.2802184572</v>
      </c>
      <c r="CL36" s="37">
        <f t="shared" si="68"/>
        <v>0.4515242986</v>
      </c>
      <c r="CM36" s="33">
        <v>0.12</v>
      </c>
      <c r="CN36" s="37">
        <f t="shared" si="69"/>
        <v>0.4</v>
      </c>
      <c r="CO36" s="73">
        <f t="shared" si="70"/>
        <v>0.6420371056</v>
      </c>
      <c r="CP36" s="70">
        <f t="shared" si="71"/>
        <v>-0.88375257</v>
      </c>
      <c r="CQ36" s="79">
        <f t="shared" si="72"/>
        <v>0.5391034276</v>
      </c>
    </row>
    <row r="37">
      <c r="A37" s="28">
        <v>2023.0</v>
      </c>
      <c r="B37" s="29" t="s">
        <v>388</v>
      </c>
      <c r="C37" s="29" t="s">
        <v>27</v>
      </c>
      <c r="D37" s="30">
        <f t="array" ref="D37">INDEX(
  TP!C:C,
  MATCH(
    1,
    (TP!A:A = A37) * (TP!B:B = C37),
    0
  )
)
</f>
        <v>51.79</v>
      </c>
      <c r="E37" s="64">
        <f t="shared" si="1"/>
        <v>5.30255536</v>
      </c>
      <c r="F37" s="32">
        <f t="shared" si="2"/>
        <v>0.7882085056</v>
      </c>
      <c r="G37" s="33">
        <v>6.95</v>
      </c>
      <c r="H37" s="34">
        <f t="shared" si="3"/>
        <v>0.5601604278</v>
      </c>
      <c r="I37" s="73">
        <f t="shared" si="4"/>
        <v>0.527666568</v>
      </c>
      <c r="J37" s="66">
        <f t="shared" si="5"/>
        <v>7.384848718</v>
      </c>
      <c r="K37" s="34">
        <f t="shared" si="6"/>
        <v>0.789</v>
      </c>
      <c r="L37" s="73">
        <f t="shared" si="7"/>
        <v>0.8146436702</v>
      </c>
      <c r="M37" s="33">
        <v>61.46</v>
      </c>
      <c r="N37" s="34">
        <f t="shared" si="8"/>
        <v>0.5985769345</v>
      </c>
      <c r="O37" s="73">
        <f t="shared" si="9"/>
        <v>0.2992944822</v>
      </c>
      <c r="P37" s="36">
        <f t="shared" si="10"/>
        <v>5253.368673</v>
      </c>
      <c r="Q37" s="35">
        <f t="shared" si="11"/>
        <v>0.8089779751</v>
      </c>
      <c r="R37" s="40">
        <f t="shared" si="12"/>
        <v>0.7333783357</v>
      </c>
      <c r="S37" s="33">
        <v>3.55</v>
      </c>
      <c r="T37" s="66">
        <f t="shared" si="13"/>
        <v>3.772116971</v>
      </c>
      <c r="U37" s="34">
        <f t="shared" si="14"/>
        <v>0.5133668257</v>
      </c>
      <c r="V37" s="73">
        <f t="shared" si="15"/>
        <v>1.20488784</v>
      </c>
      <c r="W37" s="33">
        <v>55.78</v>
      </c>
      <c r="X37" s="34">
        <f t="shared" si="16"/>
        <v>0.6920887877</v>
      </c>
      <c r="Y37" s="73">
        <f t="shared" si="17"/>
        <v>0.8562509108</v>
      </c>
      <c r="Z37" s="36">
        <f t="shared" si="18"/>
        <v>4233.74039</v>
      </c>
      <c r="AA37" s="35">
        <f t="shared" si="19"/>
        <v>1.36454659</v>
      </c>
      <c r="AB37" s="40">
        <f t="shared" si="20"/>
        <v>0.7472073441</v>
      </c>
      <c r="AC37" s="33">
        <v>7.25</v>
      </c>
      <c r="AD37" s="40">
        <f t="shared" si="21"/>
        <v>0.8702865762</v>
      </c>
      <c r="AE37" s="73">
        <f t="shared" si="22"/>
        <v>1.634447627</v>
      </c>
      <c r="AF37" s="67">
        <f t="shared" si="23"/>
        <v>3.807972192</v>
      </c>
      <c r="AG37" s="44">
        <f t="shared" si="24"/>
        <v>0.8749618294</v>
      </c>
      <c r="AH37" s="33">
        <v>2.7</v>
      </c>
      <c r="AI37" s="34">
        <f t="shared" si="25"/>
        <v>0.41894061</v>
      </c>
      <c r="AJ37" s="73">
        <f t="shared" si="26"/>
        <v>0.1261435709</v>
      </c>
      <c r="AK37" s="33">
        <v>25.89</v>
      </c>
      <c r="AL37" s="34">
        <f t="shared" si="27"/>
        <v>0.2589</v>
      </c>
      <c r="AM37" s="73">
        <f t="shared" si="28"/>
        <v>-0.6367026959</v>
      </c>
      <c r="AN37" s="36">
        <f t="shared" si="29"/>
        <v>1701.625689</v>
      </c>
      <c r="AO37" s="35">
        <f t="shared" si="30"/>
        <v>-0.3251775651</v>
      </c>
      <c r="AP37" s="69">
        <f t="shared" si="31"/>
        <v>0.3981155563</v>
      </c>
      <c r="AQ37" s="33">
        <v>2.44</v>
      </c>
      <c r="AR37" s="34">
        <f t="shared" si="32"/>
        <v>0.2390608324</v>
      </c>
      <c r="AS37" s="73">
        <f t="shared" si="33"/>
        <v>0.07988143595</v>
      </c>
      <c r="AT37" s="33">
        <v>62.38</v>
      </c>
      <c r="AU37" s="34">
        <f t="shared" si="34"/>
        <v>0.4357282136</v>
      </c>
      <c r="AV37" s="73">
        <f t="shared" si="35"/>
        <v>0.3757008722</v>
      </c>
      <c r="AW37" s="36">
        <f t="shared" si="36"/>
        <v>3268.365702</v>
      </c>
      <c r="AX37" s="35">
        <f t="shared" si="37"/>
        <v>0.4781691815</v>
      </c>
      <c r="AY37" s="69">
        <f t="shared" si="38"/>
        <v>0.5432095668</v>
      </c>
      <c r="AZ37" s="33">
        <v>1.4</v>
      </c>
      <c r="BA37" s="37">
        <f t="shared" si="39"/>
        <v>0.244111349</v>
      </c>
      <c r="BB37" s="73">
        <f t="shared" si="40"/>
        <v>-0.2609424003</v>
      </c>
      <c r="BC37" s="33">
        <v>10.02</v>
      </c>
      <c r="BD37" s="34">
        <f t="shared" si="41"/>
        <v>0.2941176471</v>
      </c>
      <c r="BE37" s="73">
        <f t="shared" si="42"/>
        <v>-0.2254976656</v>
      </c>
      <c r="BF37" s="33">
        <v>77.35</v>
      </c>
      <c r="BG37" s="34">
        <f t="shared" si="43"/>
        <v>0.4723974763</v>
      </c>
      <c r="BH37" s="73">
        <f t="shared" si="44"/>
        <v>-0.2334985493</v>
      </c>
      <c r="BI37" s="36">
        <f t="shared" si="45"/>
        <v>5870.088591</v>
      </c>
      <c r="BJ37" s="35">
        <f t="shared" si="46"/>
        <v>-0.2125758712</v>
      </c>
      <c r="BK37" s="37">
        <f t="shared" si="47"/>
        <v>0.3708372091</v>
      </c>
      <c r="BL37" s="33">
        <v>15.87</v>
      </c>
      <c r="BM37" s="34">
        <f t="shared" si="48"/>
        <v>0.6564009662</v>
      </c>
      <c r="BN37" s="73">
        <f t="shared" si="49"/>
        <v>1.072927666</v>
      </c>
      <c r="BO37" s="33">
        <v>67.58</v>
      </c>
      <c r="BP37" s="34">
        <f t="shared" si="50"/>
        <v>0.5660786134</v>
      </c>
      <c r="BQ37" s="73">
        <f t="shared" si="51"/>
        <v>0.09722715119</v>
      </c>
      <c r="BR37" s="36">
        <f t="shared" si="52"/>
        <v>6127.690951</v>
      </c>
      <c r="BS37" s="35">
        <f t="shared" si="53"/>
        <v>0.675731528</v>
      </c>
      <c r="BT37" s="37">
        <f t="shared" si="54"/>
        <v>0.6555180955</v>
      </c>
      <c r="BU37" s="42">
        <v>8.91</v>
      </c>
      <c r="BV37" s="34">
        <f t="shared" si="55"/>
        <v>0.6911111111</v>
      </c>
      <c r="BW37" s="73">
        <f t="shared" si="56"/>
        <v>1.022166058</v>
      </c>
      <c r="BX37" s="42">
        <v>71.54</v>
      </c>
      <c r="BY37" s="34">
        <f t="shared" si="57"/>
        <v>0.6357035553</v>
      </c>
      <c r="BZ37" s="73">
        <f t="shared" si="58"/>
        <v>0.1359700061</v>
      </c>
      <c r="CA37" s="36">
        <f t="shared" si="59"/>
        <v>6457.778668</v>
      </c>
      <c r="CB37" s="35">
        <f t="shared" si="60"/>
        <v>0.7225935349</v>
      </c>
      <c r="CC37" s="37">
        <f t="shared" si="61"/>
        <v>0.727668365</v>
      </c>
      <c r="CD37" s="42">
        <v>4.97</v>
      </c>
      <c r="CE37" s="34">
        <f t="shared" si="62"/>
        <v>0.4762419006</v>
      </c>
      <c r="CF37" s="73">
        <f t="shared" si="63"/>
        <v>0.6331265063</v>
      </c>
      <c r="CG37" s="42">
        <v>45.15</v>
      </c>
      <c r="CH37" s="34">
        <f t="shared" si="64"/>
        <v>0.5150939413</v>
      </c>
      <c r="CI37" s="73">
        <f t="shared" si="65"/>
        <v>-0.07079709602</v>
      </c>
      <c r="CJ37" s="36">
        <f t="shared" si="66"/>
        <v>3387.576636</v>
      </c>
      <c r="CK37" s="35">
        <f t="shared" si="67"/>
        <v>0.4382933123</v>
      </c>
      <c r="CL37" s="37">
        <f t="shared" si="68"/>
        <v>0.4824517138</v>
      </c>
      <c r="CM37" s="33">
        <v>0.07</v>
      </c>
      <c r="CN37" s="37">
        <f t="shared" si="69"/>
        <v>0.2333333333</v>
      </c>
      <c r="CO37" s="73">
        <f t="shared" si="70"/>
        <v>-0.2824509528</v>
      </c>
      <c r="CP37" s="70">
        <f t="shared" si="71"/>
        <v>1.494583168</v>
      </c>
      <c r="CQ37" s="79">
        <f t="shared" si="72"/>
        <v>0.6514341256</v>
      </c>
    </row>
    <row r="38">
      <c r="A38" s="28">
        <v>2024.0</v>
      </c>
      <c r="B38" s="29" t="s">
        <v>388</v>
      </c>
      <c r="C38" s="29" t="s">
        <v>10</v>
      </c>
      <c r="D38" s="30">
        <f t="array" ref="D38">INDEX(
  TP!C:C,
  MATCH(
    1,
    (TP!A:A = A38) * (TP!B:B = C38),
    0
  )
)
</f>
        <v>49.34</v>
      </c>
      <c r="E38" s="64">
        <f t="shared" si="1"/>
        <v>-0.16560656</v>
      </c>
      <c r="F38" s="32">
        <f t="shared" si="2"/>
        <v>0.5864574106</v>
      </c>
      <c r="G38" s="33">
        <v>6.09</v>
      </c>
      <c r="H38" s="34">
        <f t="shared" si="3"/>
        <v>0.4451871658</v>
      </c>
      <c r="I38" s="73">
        <f t="shared" si="4"/>
        <v>-0.09115966392</v>
      </c>
      <c r="J38" s="66">
        <f t="shared" si="5"/>
        <v>5.949346017</v>
      </c>
      <c r="K38" s="34">
        <f t="shared" si="6"/>
        <v>0.458</v>
      </c>
      <c r="L38" s="73">
        <f t="shared" si="7"/>
        <v>-0.1527951215</v>
      </c>
      <c r="M38" s="33">
        <v>59.48</v>
      </c>
      <c r="N38" s="34">
        <f t="shared" si="8"/>
        <v>0.5398754818</v>
      </c>
      <c r="O38" s="73">
        <f t="shared" si="9"/>
        <v>-0.04059890316</v>
      </c>
      <c r="P38" s="36">
        <f t="shared" si="10"/>
        <v>4635.160748</v>
      </c>
      <c r="Q38" s="35">
        <f t="shared" si="11"/>
        <v>-0.06924674033</v>
      </c>
      <c r="R38" s="40">
        <f t="shared" si="12"/>
        <v>0.5614278197</v>
      </c>
      <c r="S38" s="33">
        <v>2.51</v>
      </c>
      <c r="T38" s="66">
        <f t="shared" si="13"/>
        <v>2.452029311</v>
      </c>
      <c r="U38" s="34">
        <f t="shared" si="14"/>
        <v>0.3038406217</v>
      </c>
      <c r="V38" s="73">
        <f t="shared" si="15"/>
        <v>-0.0129666426</v>
      </c>
      <c r="W38" s="33">
        <v>47.62</v>
      </c>
      <c r="X38" s="34">
        <f t="shared" si="16"/>
        <v>0.5759817871</v>
      </c>
      <c r="Y38" s="73">
        <f t="shared" si="17"/>
        <v>0.2146199001</v>
      </c>
      <c r="Z38" s="36">
        <f t="shared" si="18"/>
        <v>2865.448161</v>
      </c>
      <c r="AA38" s="35">
        <f t="shared" si="19"/>
        <v>0.158486001</v>
      </c>
      <c r="AB38" s="40">
        <f t="shared" si="20"/>
        <v>0.4903382029</v>
      </c>
      <c r="AC38" s="33">
        <v>5.33</v>
      </c>
      <c r="AD38" s="40">
        <f t="shared" si="21"/>
        <v>0.580693816</v>
      </c>
      <c r="AE38" s="73">
        <f t="shared" si="22"/>
        <v>0.1891993312</v>
      </c>
      <c r="AF38" s="67">
        <f t="shared" si="23"/>
        <v>0.2784385919</v>
      </c>
      <c r="AG38" s="44">
        <f t="shared" si="24"/>
        <v>0.5469395773</v>
      </c>
      <c r="AH38" s="33">
        <v>2.47</v>
      </c>
      <c r="AI38" s="34">
        <f t="shared" si="25"/>
        <v>0.3820224719</v>
      </c>
      <c r="AJ38" s="73">
        <f t="shared" si="26"/>
        <v>-0.06033602186</v>
      </c>
      <c r="AK38" s="33">
        <v>24.19</v>
      </c>
      <c r="AL38" s="34">
        <f t="shared" si="27"/>
        <v>0.2419</v>
      </c>
      <c r="AM38" s="73">
        <f t="shared" si="28"/>
        <v>-0.7942185135</v>
      </c>
      <c r="AN38" s="36">
        <f t="shared" si="29"/>
        <v>1511.903119</v>
      </c>
      <c r="AO38" s="35">
        <f t="shared" si="30"/>
        <v>-0.5659983327</v>
      </c>
      <c r="AP38" s="69">
        <f t="shared" si="31"/>
        <v>0.3537277059</v>
      </c>
      <c r="AQ38" s="33">
        <v>1.08</v>
      </c>
      <c r="AR38" s="34">
        <f t="shared" si="32"/>
        <v>0.0939167556</v>
      </c>
      <c r="AS38" s="73">
        <f t="shared" si="33"/>
        <v>-0.8011193959</v>
      </c>
      <c r="AT38" s="33">
        <v>59.26</v>
      </c>
      <c r="AU38" s="34">
        <f t="shared" si="34"/>
        <v>0.3889305535</v>
      </c>
      <c r="AV38" s="73">
        <f t="shared" si="35"/>
        <v>0.05258236519</v>
      </c>
      <c r="AW38" s="36">
        <f t="shared" si="36"/>
        <v>1840.532526</v>
      </c>
      <c r="AX38" s="35">
        <f t="shared" si="37"/>
        <v>-0.8052282831</v>
      </c>
      <c r="AY38" s="69">
        <f t="shared" si="38"/>
        <v>0.2815593706</v>
      </c>
      <c r="AZ38" s="33">
        <v>0.88</v>
      </c>
      <c r="BA38" s="37">
        <f t="shared" si="39"/>
        <v>0.1327623126</v>
      </c>
      <c r="BB38" s="73">
        <f t="shared" si="40"/>
        <v>-0.8987012772</v>
      </c>
      <c r="BC38" s="33">
        <v>10.71</v>
      </c>
      <c r="BD38" s="34">
        <f t="shared" si="41"/>
        <v>0.3327731092</v>
      </c>
      <c r="BE38" s="73">
        <f t="shared" si="42"/>
        <v>-0.02045503928</v>
      </c>
      <c r="BF38" s="33">
        <v>82.16</v>
      </c>
      <c r="BG38" s="34">
        <f t="shared" si="43"/>
        <v>0.5988433228</v>
      </c>
      <c r="BH38" s="73">
        <f t="shared" si="44"/>
        <v>0.3583476541</v>
      </c>
      <c r="BI38" s="36">
        <f t="shared" si="45"/>
        <v>6392.916326</v>
      </c>
      <c r="BJ38" s="35">
        <f t="shared" si="46"/>
        <v>0.2241171629</v>
      </c>
      <c r="BK38" s="37">
        <f t="shared" si="47"/>
        <v>0.4671780785</v>
      </c>
      <c r="BL38" s="33">
        <v>13.7</v>
      </c>
      <c r="BM38" s="34">
        <f t="shared" si="48"/>
        <v>0.5253623188</v>
      </c>
      <c r="BN38" s="73">
        <f t="shared" si="49"/>
        <v>0.469033446</v>
      </c>
      <c r="BO38" s="33">
        <v>67.44</v>
      </c>
      <c r="BP38" s="34">
        <f t="shared" si="50"/>
        <v>0.5617455896</v>
      </c>
      <c r="BQ38" s="73">
        <f t="shared" si="51"/>
        <v>0.07668531626</v>
      </c>
      <c r="BR38" s="36">
        <f t="shared" si="52"/>
        <v>5817.010779</v>
      </c>
      <c r="BS38" s="35">
        <f t="shared" si="53"/>
        <v>0.367027083</v>
      </c>
      <c r="BT38" s="37">
        <f t="shared" si="54"/>
        <v>0.5886412024</v>
      </c>
      <c r="BU38" s="42">
        <v>8.48</v>
      </c>
      <c r="BV38" s="34">
        <f t="shared" si="55"/>
        <v>0.6433333333</v>
      </c>
      <c r="BW38" s="73">
        <f t="shared" si="56"/>
        <v>0.7923549302</v>
      </c>
      <c r="BX38" s="42">
        <v>67.61</v>
      </c>
      <c r="BY38" s="34">
        <f t="shared" si="57"/>
        <v>0.5373059589</v>
      </c>
      <c r="BZ38" s="73">
        <f t="shared" si="58"/>
        <v>-0.4140143736</v>
      </c>
      <c r="CA38" s="36">
        <f t="shared" si="59"/>
        <v>5984.984921</v>
      </c>
      <c r="CB38" s="35">
        <f t="shared" si="60"/>
        <v>0.2608372924</v>
      </c>
      <c r="CC38" s="37">
        <f t="shared" si="61"/>
        <v>0.6368318065</v>
      </c>
      <c r="CD38" s="42">
        <v>3.03</v>
      </c>
      <c r="CE38" s="34">
        <f t="shared" si="62"/>
        <v>0.2667386609</v>
      </c>
      <c r="CF38" s="73">
        <f t="shared" si="63"/>
        <v>-0.497668545</v>
      </c>
      <c r="CG38" s="42">
        <v>40.79</v>
      </c>
      <c r="CH38" s="34">
        <f t="shared" si="64"/>
        <v>0.4230525649</v>
      </c>
      <c r="CI38" s="73">
        <f t="shared" si="65"/>
        <v>-0.6032212251</v>
      </c>
      <c r="CJ38" s="36">
        <f t="shared" si="66"/>
        <v>2387.327599</v>
      </c>
      <c r="CK38" s="35">
        <f t="shared" si="67"/>
        <v>-0.5668371801</v>
      </c>
      <c r="CL38" s="37">
        <f t="shared" si="68"/>
        <v>0.2857974893</v>
      </c>
      <c r="CM38" s="33">
        <v>0.12</v>
      </c>
      <c r="CN38" s="37">
        <f t="shared" si="69"/>
        <v>0.4</v>
      </c>
      <c r="CO38" s="73">
        <f t="shared" si="70"/>
        <v>0.6420371056</v>
      </c>
      <c r="CP38" s="70">
        <f t="shared" si="71"/>
        <v>-0.4440451518</v>
      </c>
      <c r="CQ38" s="79">
        <f t="shared" si="72"/>
        <v>0.5598711604</v>
      </c>
    </row>
    <row r="39">
      <c r="A39" s="28">
        <v>2022.0</v>
      </c>
      <c r="B39" s="29" t="s">
        <v>388</v>
      </c>
      <c r="C39" s="29" t="s">
        <v>6</v>
      </c>
      <c r="D39" s="30">
        <f t="array" ref="D39">INDEX(
  TP!C:C,
  MATCH(
    1,
    (TP!A:A = A39) * (TP!B:B = C39),
    0
  )
)
</f>
        <v>50.62</v>
      </c>
      <c r="E39" s="64">
        <f t="shared" si="1"/>
        <v>-3.320176207</v>
      </c>
      <c r="F39" s="32">
        <f t="shared" si="2"/>
        <v>0.4700676822</v>
      </c>
      <c r="G39" s="33">
        <v>6.81</v>
      </c>
      <c r="H39" s="34">
        <f t="shared" si="3"/>
        <v>0.5414438503</v>
      </c>
      <c r="I39" s="73">
        <f t="shared" si="4"/>
        <v>0.4269274139</v>
      </c>
      <c r="J39" s="66">
        <f t="shared" si="5"/>
        <v>6.957753809</v>
      </c>
      <c r="K39" s="34">
        <f t="shared" si="6"/>
        <v>0.693</v>
      </c>
      <c r="L39" s="73">
        <f t="shared" si="7"/>
        <v>0.5268084867</v>
      </c>
      <c r="M39" s="33">
        <v>56.71</v>
      </c>
      <c r="N39" s="34">
        <f t="shared" si="8"/>
        <v>0.4577527424</v>
      </c>
      <c r="O39" s="73">
        <f t="shared" si="9"/>
        <v>-0.516106316</v>
      </c>
      <c r="P39" s="36">
        <f t="shared" si="10"/>
        <v>4728.181191</v>
      </c>
      <c r="Q39" s="35">
        <f t="shared" si="11"/>
        <v>0.06289788063</v>
      </c>
      <c r="R39" s="40">
        <f t="shared" si="12"/>
        <v>0.5873008512</v>
      </c>
      <c r="S39" s="33">
        <v>5.15</v>
      </c>
      <c r="T39" s="66">
        <f t="shared" si="13"/>
        <v>5.261737462</v>
      </c>
      <c r="U39" s="34">
        <f t="shared" si="14"/>
        <v>0.7498015233</v>
      </c>
      <c r="V39" s="73">
        <f t="shared" si="15"/>
        <v>2.579145812</v>
      </c>
      <c r="W39" s="33">
        <v>41.13</v>
      </c>
      <c r="X39" s="34">
        <f t="shared" si="16"/>
        <v>0.483636881</v>
      </c>
      <c r="Y39" s="73">
        <f t="shared" si="17"/>
        <v>-0.295696921</v>
      </c>
      <c r="Z39" s="36">
        <f t="shared" si="18"/>
        <v>3664.472751</v>
      </c>
      <c r="AA39" s="35">
        <f t="shared" si="19"/>
        <v>0.8627741981</v>
      </c>
      <c r="AB39" s="40">
        <f t="shared" si="20"/>
        <v>0.6403388795</v>
      </c>
      <c r="AC39" s="33">
        <v>4.32</v>
      </c>
      <c r="AD39" s="40">
        <f t="shared" si="21"/>
        <v>0.4283559578</v>
      </c>
      <c r="AE39" s="73">
        <f t="shared" si="22"/>
        <v>-0.5710614911</v>
      </c>
      <c r="AF39" s="67">
        <f t="shared" si="23"/>
        <v>0.3546105876</v>
      </c>
      <c r="AG39" s="44">
        <f t="shared" si="24"/>
        <v>0.5540187307</v>
      </c>
      <c r="AH39" s="33">
        <v>2.41</v>
      </c>
      <c r="AI39" s="34">
        <f t="shared" si="25"/>
        <v>0.3723916533</v>
      </c>
      <c r="AJ39" s="73">
        <f t="shared" si="26"/>
        <v>-0.1089828721</v>
      </c>
      <c r="AK39" s="33">
        <v>22.41</v>
      </c>
      <c r="AL39" s="34">
        <f t="shared" si="27"/>
        <v>0.2241</v>
      </c>
      <c r="AM39" s="73">
        <f t="shared" si="28"/>
        <v>-0.9591468402</v>
      </c>
      <c r="AN39" s="36">
        <f t="shared" si="29"/>
        <v>1381.01476</v>
      </c>
      <c r="AO39" s="35">
        <f t="shared" si="30"/>
        <v>-0.7321390028</v>
      </c>
      <c r="AP39" s="69">
        <f t="shared" si="31"/>
        <v>0.3231048187</v>
      </c>
      <c r="AQ39" s="33">
        <v>2.16</v>
      </c>
      <c r="AR39" s="34">
        <f t="shared" si="32"/>
        <v>0.2091782284</v>
      </c>
      <c r="AS39" s="73">
        <f t="shared" si="33"/>
        <v>-0.1015010883</v>
      </c>
      <c r="AT39" s="33">
        <v>57.69</v>
      </c>
      <c r="AU39" s="34">
        <f t="shared" si="34"/>
        <v>0.3653817309</v>
      </c>
      <c r="AV39" s="73">
        <f t="shared" si="35"/>
        <v>-0.1100125246</v>
      </c>
      <c r="AW39" s="36">
        <f t="shared" si="36"/>
        <v>2814.925484</v>
      </c>
      <c r="AX39" s="35">
        <f t="shared" si="37"/>
        <v>0.07059774012</v>
      </c>
      <c r="AY39" s="69">
        <f t="shared" si="38"/>
        <v>0.460116721</v>
      </c>
      <c r="AZ39" s="33">
        <v>0.96</v>
      </c>
      <c r="BA39" s="37">
        <f t="shared" si="39"/>
        <v>0.1498929336</v>
      </c>
      <c r="BB39" s="73">
        <f t="shared" si="40"/>
        <v>-0.8005845269</v>
      </c>
      <c r="BC39" s="33">
        <v>7.56</v>
      </c>
      <c r="BD39" s="34">
        <f t="shared" si="41"/>
        <v>0.156302521</v>
      </c>
      <c r="BE39" s="73">
        <f t="shared" si="42"/>
        <v>-0.956519203</v>
      </c>
      <c r="BF39" s="33">
        <v>73.08</v>
      </c>
      <c r="BG39" s="34">
        <f t="shared" si="43"/>
        <v>0.3601472135</v>
      </c>
      <c r="BH39" s="73">
        <f t="shared" si="44"/>
        <v>-0.7589004804</v>
      </c>
      <c r="BI39" s="36">
        <f t="shared" si="45"/>
        <v>4962.220961</v>
      </c>
      <c r="BJ39" s="35">
        <f t="shared" si="46"/>
        <v>-0.9708743376</v>
      </c>
      <c r="BK39" s="37">
        <f t="shared" si="47"/>
        <v>0.2035454782</v>
      </c>
      <c r="BL39" s="33">
        <v>9.81</v>
      </c>
      <c r="BM39" s="34">
        <f t="shared" si="48"/>
        <v>0.2904589372</v>
      </c>
      <c r="BN39" s="73">
        <f t="shared" si="49"/>
        <v>-0.6135234742</v>
      </c>
      <c r="BO39" s="33">
        <v>64.41</v>
      </c>
      <c r="BP39" s="34">
        <f t="shared" si="50"/>
        <v>0.4679665738</v>
      </c>
      <c r="BQ39" s="73">
        <f t="shared" si="51"/>
        <v>-0.3678986824</v>
      </c>
      <c r="BR39" s="36">
        <f t="shared" si="52"/>
        <v>4920.327298</v>
      </c>
      <c r="BS39" s="35">
        <f t="shared" si="53"/>
        <v>-0.5239540655</v>
      </c>
      <c r="BT39" s="37">
        <f t="shared" si="54"/>
        <v>0.3956214644</v>
      </c>
      <c r="BU39" s="42">
        <v>4.94</v>
      </c>
      <c r="BV39" s="34">
        <f t="shared" si="55"/>
        <v>0.25</v>
      </c>
      <c r="BW39" s="73">
        <f t="shared" si="56"/>
        <v>-1.099578538</v>
      </c>
      <c r="BX39" s="42">
        <v>73.11</v>
      </c>
      <c r="BY39" s="34">
        <f t="shared" si="57"/>
        <v>0.6750125188</v>
      </c>
      <c r="BZ39" s="73">
        <f t="shared" si="58"/>
        <v>0.3556838678</v>
      </c>
      <c r="CA39" s="36">
        <f t="shared" si="59"/>
        <v>5126.732626</v>
      </c>
      <c r="CB39" s="35">
        <f t="shared" si="60"/>
        <v>-0.5773788578</v>
      </c>
      <c r="CC39" s="37">
        <f t="shared" si="61"/>
        <v>0.4719381607</v>
      </c>
      <c r="CD39" s="42">
        <v>1.91</v>
      </c>
      <c r="CE39" s="34">
        <f t="shared" si="62"/>
        <v>0.1457883369</v>
      </c>
      <c r="CF39" s="73">
        <f t="shared" si="63"/>
        <v>-1.150498678</v>
      </c>
      <c r="CG39" s="42">
        <v>34.78</v>
      </c>
      <c r="CH39" s="34">
        <f t="shared" si="64"/>
        <v>0.2961790163</v>
      </c>
      <c r="CI39" s="73">
        <f t="shared" si="65"/>
        <v>-1.337136137</v>
      </c>
      <c r="CJ39" s="36">
        <f t="shared" si="66"/>
        <v>1560.024452</v>
      </c>
      <c r="CK39" s="35">
        <f t="shared" si="67"/>
        <v>-1.398177765</v>
      </c>
      <c r="CL39" s="37">
        <f t="shared" si="68"/>
        <v>0.123145337</v>
      </c>
      <c r="CM39" s="33">
        <v>0.11</v>
      </c>
      <c r="CN39" s="37">
        <f t="shared" si="69"/>
        <v>0.3666666667</v>
      </c>
      <c r="CO39" s="73">
        <f t="shared" si="70"/>
        <v>0.4571394939</v>
      </c>
      <c r="CP39" s="70">
        <f t="shared" si="71"/>
        <v>-3.674786794</v>
      </c>
      <c r="CQ39" s="79">
        <f t="shared" si="72"/>
        <v>0.4072806502</v>
      </c>
    </row>
    <row r="40">
      <c r="A40" s="28">
        <v>2022.0</v>
      </c>
      <c r="B40" s="29" t="s">
        <v>389</v>
      </c>
      <c r="C40" s="29" t="s">
        <v>27</v>
      </c>
      <c r="D40" s="30">
        <f t="array" ref="D40">INDEX(
  TP!C:C,
  MATCH(
    1,
    (TP!A:A = A40) * (TP!B:B = C40),
    0
  )
)
</f>
        <v>50.29</v>
      </c>
      <c r="E40" s="64">
        <f t="shared" si="1"/>
        <v>-3.723496375</v>
      </c>
      <c r="F40" s="32">
        <f t="shared" si="2"/>
        <v>0.4551869441</v>
      </c>
      <c r="G40" s="33">
        <v>7.05</v>
      </c>
      <c r="H40" s="34">
        <f t="shared" si="3"/>
        <v>0.5735294118</v>
      </c>
      <c r="I40" s="73">
        <f t="shared" si="4"/>
        <v>0.5996231066</v>
      </c>
      <c r="J40" s="66">
        <f t="shared" si="5"/>
        <v>7.121555043</v>
      </c>
      <c r="K40" s="34">
        <f t="shared" si="6"/>
        <v>0.741</v>
      </c>
      <c r="L40" s="73">
        <f t="shared" si="7"/>
        <v>0.6372002454</v>
      </c>
      <c r="M40" s="33">
        <v>55.24</v>
      </c>
      <c r="N40" s="34">
        <f t="shared" si="8"/>
        <v>0.4141713608</v>
      </c>
      <c r="O40" s="73">
        <f t="shared" si="9"/>
        <v>-0.7684514051</v>
      </c>
      <c r="P40" s="36">
        <f t="shared" si="10"/>
        <v>4650.862505</v>
      </c>
      <c r="Q40" s="35">
        <f t="shared" si="11"/>
        <v>-0.04694086224</v>
      </c>
      <c r="R40" s="40">
        <f t="shared" si="12"/>
        <v>0.5657951612</v>
      </c>
      <c r="S40" s="33">
        <v>3.02</v>
      </c>
      <c r="T40" s="66">
        <f t="shared" si="13"/>
        <v>3.050651947</v>
      </c>
      <c r="U40" s="34">
        <f t="shared" si="14"/>
        <v>0.3988548639</v>
      </c>
      <c r="V40" s="73">
        <f t="shared" si="15"/>
        <v>0.5392961223</v>
      </c>
      <c r="W40" s="33">
        <v>37.78</v>
      </c>
      <c r="X40" s="34">
        <f t="shared" si="16"/>
        <v>0.4359704041</v>
      </c>
      <c r="Y40" s="73">
        <f t="shared" si="17"/>
        <v>-0.5591116129</v>
      </c>
      <c r="Z40" s="36">
        <f t="shared" si="18"/>
        <v>2566.769268</v>
      </c>
      <c r="AA40" s="35">
        <f t="shared" si="19"/>
        <v>-0.1047800131</v>
      </c>
      <c r="AB40" s="40">
        <f t="shared" si="20"/>
        <v>0.4342672927</v>
      </c>
      <c r="AC40" s="33">
        <v>4.57</v>
      </c>
      <c r="AD40" s="40">
        <f t="shared" si="21"/>
        <v>0.4660633484</v>
      </c>
      <c r="AE40" s="73">
        <f t="shared" si="22"/>
        <v>-0.3828781193</v>
      </c>
      <c r="AF40" s="67">
        <f t="shared" si="23"/>
        <v>-0.5345989946</v>
      </c>
      <c r="AG40" s="44">
        <f t="shared" si="24"/>
        <v>0.4713787666</v>
      </c>
      <c r="AH40" s="33">
        <v>2.89</v>
      </c>
      <c r="AI40" s="34">
        <f t="shared" si="25"/>
        <v>0.4494382022</v>
      </c>
      <c r="AJ40" s="73">
        <f t="shared" si="26"/>
        <v>0.2801919301</v>
      </c>
      <c r="AK40" s="33">
        <v>32.56</v>
      </c>
      <c r="AL40" s="34">
        <f t="shared" si="27"/>
        <v>0.3256</v>
      </c>
      <c r="AM40" s="73">
        <f t="shared" si="28"/>
        <v>-0.01868475253</v>
      </c>
      <c r="AN40" s="36">
        <f t="shared" si="29"/>
        <v>2221.921666</v>
      </c>
      <c r="AO40" s="35">
        <f t="shared" si="30"/>
        <v>0.3352503258</v>
      </c>
      <c r="AP40" s="69">
        <f t="shared" si="31"/>
        <v>0.5198449849</v>
      </c>
      <c r="AQ40" s="33">
        <v>6.17</v>
      </c>
      <c r="AR40" s="34">
        <f t="shared" si="32"/>
        <v>0.6371398079</v>
      </c>
      <c r="AS40" s="73">
        <f t="shared" si="33"/>
        <v>2.496155776</v>
      </c>
      <c r="AT40" s="33">
        <v>51.09</v>
      </c>
      <c r="AU40" s="34">
        <f t="shared" si="34"/>
        <v>0.2663866807</v>
      </c>
      <c r="AV40" s="73">
        <f t="shared" si="35"/>
        <v>-0.7935324432</v>
      </c>
      <c r="AW40" s="36">
        <f t="shared" si="36"/>
        <v>4268.09308</v>
      </c>
      <c r="AX40" s="35">
        <f t="shared" si="37"/>
        <v>1.376766863</v>
      </c>
      <c r="AY40" s="69">
        <f t="shared" si="38"/>
        <v>0.7264094453</v>
      </c>
      <c r="AZ40" s="33">
        <v>3.83</v>
      </c>
      <c r="BA40" s="37">
        <f t="shared" si="39"/>
        <v>0.7644539615</v>
      </c>
      <c r="BB40" s="73">
        <f t="shared" si="40"/>
        <v>2.71935389</v>
      </c>
      <c r="BC40" s="33">
        <v>7.11</v>
      </c>
      <c r="BD40" s="34">
        <f t="shared" si="41"/>
        <v>0.131092437</v>
      </c>
      <c r="BE40" s="73">
        <f t="shared" si="42"/>
        <v>-1.090242655</v>
      </c>
      <c r="BF40" s="33">
        <v>68.87</v>
      </c>
      <c r="BG40" s="34">
        <f t="shared" si="43"/>
        <v>0.2494742376</v>
      </c>
      <c r="BH40" s="73">
        <f t="shared" si="44"/>
        <v>-1.276919715</v>
      </c>
      <c r="BI40" s="36">
        <f t="shared" si="45"/>
        <v>4558.740468</v>
      </c>
      <c r="BJ40" s="35">
        <f t="shared" si="46"/>
        <v>-1.307882322</v>
      </c>
      <c r="BK40" s="37">
        <f t="shared" si="47"/>
        <v>0.1291965887</v>
      </c>
      <c r="BL40" s="33">
        <v>5.91</v>
      </c>
      <c r="BM40" s="34">
        <f t="shared" si="48"/>
        <v>0.05495169082</v>
      </c>
      <c r="BN40" s="73">
        <f t="shared" si="49"/>
        <v>-1.698863317</v>
      </c>
      <c r="BO40" s="33">
        <v>62.5</v>
      </c>
      <c r="BP40" s="34">
        <f t="shared" si="50"/>
        <v>0.4088517487</v>
      </c>
      <c r="BQ40" s="73">
        <f t="shared" si="51"/>
        <v>-0.6481480018</v>
      </c>
      <c r="BR40" s="36">
        <f t="shared" si="52"/>
        <v>3876.883343</v>
      </c>
      <c r="BS40" s="35">
        <f t="shared" si="53"/>
        <v>-1.560762386</v>
      </c>
      <c r="BT40" s="37">
        <f t="shared" si="54"/>
        <v>0.1710101237</v>
      </c>
      <c r="BU40" s="42">
        <v>4.43</v>
      </c>
      <c r="BV40" s="34">
        <f t="shared" si="55"/>
        <v>0.1933333333</v>
      </c>
      <c r="BW40" s="73">
        <f t="shared" si="56"/>
        <v>-1.372145224</v>
      </c>
      <c r="BX40" s="42">
        <v>62.12</v>
      </c>
      <c r="BY40" s="34">
        <f t="shared" si="57"/>
        <v>0.3998497747</v>
      </c>
      <c r="BZ40" s="73">
        <f t="shared" si="58"/>
        <v>-1.182313164</v>
      </c>
      <c r="CA40" s="36">
        <f t="shared" si="59"/>
        <v>4136.597458</v>
      </c>
      <c r="CB40" s="35">
        <f t="shared" si="60"/>
        <v>-1.544399037</v>
      </c>
      <c r="CC40" s="37">
        <f t="shared" si="61"/>
        <v>0.2817062224</v>
      </c>
      <c r="CD40" s="42">
        <v>1.28</v>
      </c>
      <c r="CE40" s="34">
        <f t="shared" si="62"/>
        <v>0.0777537797</v>
      </c>
      <c r="CF40" s="73">
        <f t="shared" si="63"/>
        <v>-1.517715627</v>
      </c>
      <c r="CG40" s="42">
        <v>36.84</v>
      </c>
      <c r="CH40" s="34">
        <f t="shared" si="64"/>
        <v>0.3396664556</v>
      </c>
      <c r="CI40" s="73">
        <f t="shared" si="65"/>
        <v>-1.085577948</v>
      </c>
      <c r="CJ40" s="36">
        <f t="shared" si="66"/>
        <v>1274.992476</v>
      </c>
      <c r="CK40" s="35">
        <f t="shared" si="67"/>
        <v>-1.684600765</v>
      </c>
      <c r="CL40" s="37">
        <f t="shared" si="68"/>
        <v>0.06710655064</v>
      </c>
      <c r="CM40" s="33">
        <v>0.15</v>
      </c>
      <c r="CN40" s="37">
        <f t="shared" si="69"/>
        <v>0.5</v>
      </c>
      <c r="CO40" s="73">
        <f t="shared" si="70"/>
        <v>1.196729941</v>
      </c>
      <c r="CP40" s="70">
        <f t="shared" si="71"/>
        <v>-3.18889738</v>
      </c>
      <c r="CQ40" s="79">
        <f t="shared" si="72"/>
        <v>0.4302295956</v>
      </c>
    </row>
    <row r="41">
      <c r="A41" s="28">
        <v>2022.0</v>
      </c>
      <c r="B41" s="29" t="s">
        <v>390</v>
      </c>
      <c r="C41" s="29" t="s">
        <v>8</v>
      </c>
      <c r="D41" s="30">
        <f t="array" ref="D41">INDEX(
  TP!C:C,
  MATCH(
    1,
    (TP!A:A = A41) * (TP!B:B = C41),
    0
  )
)
</f>
        <v>52.39</v>
      </c>
      <c r="E41" s="64">
        <f t="shared" si="1"/>
        <v>-2.28727168</v>
      </c>
      <c r="F41" s="32">
        <f t="shared" si="2"/>
        <v>0.5081773107</v>
      </c>
      <c r="G41" s="33">
        <v>3.97</v>
      </c>
      <c r="H41" s="34">
        <f t="shared" si="3"/>
        <v>0.1617647059</v>
      </c>
      <c r="I41" s="73">
        <f t="shared" si="4"/>
        <v>-1.616638282</v>
      </c>
      <c r="J41" s="66">
        <f t="shared" si="5"/>
        <v>4.30131808</v>
      </c>
      <c r="K41" s="34">
        <f t="shared" si="6"/>
        <v>0.108</v>
      </c>
      <c r="L41" s="73">
        <f t="shared" si="7"/>
        <v>-1.263462593</v>
      </c>
      <c r="M41" s="33">
        <v>48.15</v>
      </c>
      <c r="N41" s="34">
        <f t="shared" si="8"/>
        <v>0.2039727246</v>
      </c>
      <c r="O41" s="73">
        <f t="shared" si="9"/>
        <v>-1.985544386</v>
      </c>
      <c r="P41" s="36">
        <f t="shared" si="10"/>
        <v>3228.31367</v>
      </c>
      <c r="Q41" s="35">
        <f t="shared" si="11"/>
        <v>-2.067810371</v>
      </c>
      <c r="R41" s="40">
        <f t="shared" si="12"/>
        <v>0.1701224491</v>
      </c>
      <c r="S41" s="33">
        <v>1.25</v>
      </c>
      <c r="T41" s="66">
        <f t="shared" si="13"/>
        <v>1.354319295</v>
      </c>
      <c r="U41" s="34">
        <f t="shared" si="14"/>
        <v>0.1296105159</v>
      </c>
      <c r="V41" s="73">
        <f t="shared" si="15"/>
        <v>-1.025665347</v>
      </c>
      <c r="W41" s="33">
        <v>29.41</v>
      </c>
      <c r="X41" s="34">
        <f t="shared" si="16"/>
        <v>0.3168753557</v>
      </c>
      <c r="Y41" s="73">
        <f t="shared" si="17"/>
        <v>-1.217255186</v>
      </c>
      <c r="Z41" s="36">
        <f t="shared" si="18"/>
        <v>1223.042436</v>
      </c>
      <c r="AA41" s="35">
        <f t="shared" si="19"/>
        <v>-1.289187802</v>
      </c>
      <c r="AB41" s="40">
        <f t="shared" si="20"/>
        <v>0.1820098072</v>
      </c>
      <c r="AC41" s="33">
        <v>2.88</v>
      </c>
      <c r="AD41" s="40">
        <f t="shared" si="21"/>
        <v>0.2111613876</v>
      </c>
      <c r="AE41" s="73">
        <f t="shared" si="22"/>
        <v>-1.654997713</v>
      </c>
      <c r="AF41" s="67">
        <f t="shared" si="23"/>
        <v>-5.011995886</v>
      </c>
      <c r="AG41" s="44">
        <f t="shared" si="24"/>
        <v>0.05526548414</v>
      </c>
      <c r="AH41" s="33">
        <v>4.85</v>
      </c>
      <c r="AI41" s="34">
        <f t="shared" si="25"/>
        <v>0.7640449438</v>
      </c>
      <c r="AJ41" s="73">
        <f t="shared" si="26"/>
        <v>1.869322372</v>
      </c>
      <c r="AK41" s="33">
        <v>27.27</v>
      </c>
      <c r="AL41" s="34">
        <f t="shared" si="27"/>
        <v>0.2727</v>
      </c>
      <c r="AM41" s="73">
        <f t="shared" si="28"/>
        <v>-0.5088369145</v>
      </c>
      <c r="AN41" s="36">
        <f t="shared" si="29"/>
        <v>2419.904259</v>
      </c>
      <c r="AO41" s="35">
        <f t="shared" si="30"/>
        <v>0.5865557969</v>
      </c>
      <c r="AP41" s="69">
        <f t="shared" si="31"/>
        <v>0.5661653657</v>
      </c>
      <c r="AQ41" s="33">
        <v>6.76</v>
      </c>
      <c r="AR41" s="34">
        <f t="shared" si="32"/>
        <v>0.7001067236</v>
      </c>
      <c r="AS41" s="73">
        <f t="shared" si="33"/>
        <v>2.878354667</v>
      </c>
      <c r="AT41" s="33">
        <v>66.3</v>
      </c>
      <c r="AU41" s="34">
        <f t="shared" si="34"/>
        <v>0.4945252737</v>
      </c>
      <c r="AV41" s="73">
        <f t="shared" si="35"/>
        <v>0.7816702784</v>
      </c>
      <c r="AW41" s="36">
        <f t="shared" si="36"/>
        <v>5761.08516</v>
      </c>
      <c r="AX41" s="35">
        <f t="shared" si="37"/>
        <v>2.718731935</v>
      </c>
      <c r="AY41" s="69">
        <f t="shared" si="38"/>
        <v>1</v>
      </c>
      <c r="AZ41" s="33">
        <v>4.93</v>
      </c>
      <c r="BA41" s="37">
        <f t="shared" si="39"/>
        <v>1</v>
      </c>
      <c r="BB41" s="73">
        <f t="shared" si="40"/>
        <v>4.068459206</v>
      </c>
      <c r="BC41" s="33">
        <v>10.59</v>
      </c>
      <c r="BD41" s="34">
        <f t="shared" si="41"/>
        <v>0.3260504202</v>
      </c>
      <c r="BE41" s="73">
        <f t="shared" si="42"/>
        <v>-0.05611462646</v>
      </c>
      <c r="BF41" s="33">
        <v>68.06</v>
      </c>
      <c r="BG41" s="34">
        <f t="shared" si="43"/>
        <v>0.2281808623</v>
      </c>
      <c r="BH41" s="73">
        <f t="shared" si="44"/>
        <v>-1.376586123</v>
      </c>
      <c r="BI41" s="36">
        <f t="shared" si="45"/>
        <v>5273.616763</v>
      </c>
      <c r="BJ41" s="35">
        <f t="shared" si="46"/>
        <v>-0.7107802986</v>
      </c>
      <c r="BK41" s="37">
        <f t="shared" si="47"/>
        <v>0.2609260268</v>
      </c>
      <c r="BL41" s="33">
        <v>5.29</v>
      </c>
      <c r="BM41" s="34">
        <f t="shared" si="48"/>
        <v>0.01751207729</v>
      </c>
      <c r="BN41" s="73">
        <f t="shared" si="49"/>
        <v>-1.871404523</v>
      </c>
      <c r="BO41" s="33">
        <v>69.44</v>
      </c>
      <c r="BP41" s="34">
        <f t="shared" si="50"/>
        <v>0.6236459301</v>
      </c>
      <c r="BQ41" s="73">
        <f t="shared" si="51"/>
        <v>0.3701401009</v>
      </c>
      <c r="BR41" s="36">
        <f t="shared" si="52"/>
        <v>4097.886554</v>
      </c>
      <c r="BS41" s="35">
        <f t="shared" si="53"/>
        <v>-1.341164614</v>
      </c>
      <c r="BT41" s="37">
        <f t="shared" si="54"/>
        <v>0.2185831892</v>
      </c>
      <c r="BU41" s="42">
        <v>4.93</v>
      </c>
      <c r="BV41" s="34">
        <f t="shared" si="55"/>
        <v>0.2488888889</v>
      </c>
      <c r="BW41" s="73">
        <f t="shared" si="56"/>
        <v>-1.104922982</v>
      </c>
      <c r="BX41" s="42">
        <v>80.6</v>
      </c>
      <c r="BY41" s="34">
        <f t="shared" si="57"/>
        <v>0.8625438157</v>
      </c>
      <c r="BZ41" s="73">
        <f t="shared" si="58"/>
        <v>1.403872927</v>
      </c>
      <c r="CA41" s="36">
        <f t="shared" si="59"/>
        <v>5646.61308</v>
      </c>
      <c r="CB41" s="35">
        <f t="shared" si="60"/>
        <v>-0.06963516117</v>
      </c>
      <c r="CC41" s="37">
        <f t="shared" si="61"/>
        <v>0.5718213582</v>
      </c>
      <c r="CD41" s="42">
        <v>1.1</v>
      </c>
      <c r="CE41" s="34">
        <f t="shared" si="62"/>
        <v>0.05831533477</v>
      </c>
      <c r="CF41" s="73">
        <f t="shared" si="63"/>
        <v>-1.622634756</v>
      </c>
      <c r="CG41" s="42">
        <v>46.67</v>
      </c>
      <c r="CH41" s="34">
        <f t="shared" si="64"/>
        <v>0.5471817606</v>
      </c>
      <c r="CI41" s="73">
        <f t="shared" si="65"/>
        <v>0.1148186554</v>
      </c>
      <c r="CJ41" s="36">
        <f t="shared" si="66"/>
        <v>1454.029985</v>
      </c>
      <c r="CK41" s="35">
        <f t="shared" si="67"/>
        <v>-1.50468951</v>
      </c>
      <c r="CL41" s="37">
        <f t="shared" si="68"/>
        <v>0.102306267</v>
      </c>
      <c r="CM41" s="33">
        <v>0.25</v>
      </c>
      <c r="CN41" s="37">
        <f t="shared" si="69"/>
        <v>0.8333333333</v>
      </c>
      <c r="CO41" s="73">
        <f t="shared" si="70"/>
        <v>3.045706058</v>
      </c>
      <c r="CP41" s="70">
        <f t="shared" si="71"/>
        <v>2.724724206</v>
      </c>
      <c r="CQ41" s="79">
        <f t="shared" si="72"/>
        <v>0.7095346701</v>
      </c>
    </row>
    <row r="42">
      <c r="A42" s="28">
        <v>2022.0</v>
      </c>
      <c r="B42" s="29" t="s">
        <v>391</v>
      </c>
      <c r="C42" s="29" t="s">
        <v>22</v>
      </c>
      <c r="D42" s="30">
        <f t="array" ref="D42">INDEX(
  TP!C:C,
  MATCH(
    1,
    (TP!A:A = A42) * (TP!B:B = C42),
    0
  )
)
</f>
        <v>48.75</v>
      </c>
      <c r="E42" s="64">
        <f t="shared" si="1"/>
        <v>2.87069292</v>
      </c>
      <c r="F42" s="32">
        <f t="shared" si="2"/>
        <v>0.6984834906</v>
      </c>
      <c r="G42" s="33">
        <v>7.39</v>
      </c>
      <c r="H42" s="34">
        <f t="shared" si="3"/>
        <v>0.6189839572</v>
      </c>
      <c r="I42" s="73">
        <f t="shared" si="4"/>
        <v>0.8442753378</v>
      </c>
      <c r="J42" s="66">
        <f t="shared" si="5"/>
        <v>7.066893622</v>
      </c>
      <c r="K42" s="34">
        <f t="shared" si="6"/>
        <v>0.717</v>
      </c>
      <c r="L42" s="73">
        <f t="shared" si="7"/>
        <v>0.6003618762</v>
      </c>
      <c r="M42" s="33">
        <v>62.04</v>
      </c>
      <c r="N42" s="34">
        <f t="shared" si="8"/>
        <v>0.6157723095</v>
      </c>
      <c r="O42" s="73">
        <f t="shared" si="9"/>
        <v>0.3988592112</v>
      </c>
      <c r="P42" s="36">
        <f t="shared" si="10"/>
        <v>5206.538733</v>
      </c>
      <c r="Q42" s="35">
        <f t="shared" si="11"/>
        <v>0.7424514738</v>
      </c>
      <c r="R42" s="40">
        <f t="shared" si="12"/>
        <v>0.7203528924</v>
      </c>
      <c r="S42" s="33">
        <v>2.29</v>
      </c>
      <c r="T42" s="66">
        <f t="shared" si="13"/>
        <v>2.189876373</v>
      </c>
      <c r="U42" s="34">
        <f t="shared" si="14"/>
        <v>0.2622313319</v>
      </c>
      <c r="V42" s="73">
        <f t="shared" si="15"/>
        <v>-0.2548173471</v>
      </c>
      <c r="W42" s="33">
        <v>56.72</v>
      </c>
      <c r="X42" s="34">
        <f t="shared" si="16"/>
        <v>0.7054638589</v>
      </c>
      <c r="Y42" s="73">
        <f t="shared" si="17"/>
        <v>0.930164287</v>
      </c>
      <c r="Z42" s="36">
        <f t="shared" si="18"/>
        <v>3195.454358</v>
      </c>
      <c r="AA42" s="35">
        <f t="shared" si="19"/>
        <v>0.4493649956</v>
      </c>
      <c r="AB42" s="40">
        <f t="shared" si="20"/>
        <v>0.5522901796</v>
      </c>
      <c r="AC42" s="33">
        <v>5.63</v>
      </c>
      <c r="AD42" s="40">
        <f t="shared" si="21"/>
        <v>0.6259426848</v>
      </c>
      <c r="AE42" s="73">
        <f t="shared" si="22"/>
        <v>0.4150193774</v>
      </c>
      <c r="AF42" s="67">
        <f t="shared" si="23"/>
        <v>1.606835847</v>
      </c>
      <c r="AG42" s="44">
        <f t="shared" si="24"/>
        <v>0.6703960757</v>
      </c>
      <c r="AH42" s="33">
        <v>2.29</v>
      </c>
      <c r="AI42" s="34">
        <f t="shared" si="25"/>
        <v>0.3531300161</v>
      </c>
      <c r="AJ42" s="73">
        <f t="shared" si="26"/>
        <v>-0.2062765727</v>
      </c>
      <c r="AK42" s="33">
        <v>41.79</v>
      </c>
      <c r="AL42" s="34">
        <f t="shared" si="27"/>
        <v>0.4179</v>
      </c>
      <c r="AM42" s="73">
        <f t="shared" si="28"/>
        <v>0.8365334809</v>
      </c>
      <c r="AN42" s="36">
        <f t="shared" si="29"/>
        <v>2500.097113</v>
      </c>
      <c r="AO42" s="35">
        <f t="shared" si="30"/>
        <v>0.6883470841</v>
      </c>
      <c r="AP42" s="69">
        <f t="shared" si="31"/>
        <v>0.584927437</v>
      </c>
      <c r="AQ42" s="33">
        <v>1.51</v>
      </c>
      <c r="AR42" s="34">
        <f t="shared" si="32"/>
        <v>0.1398078975</v>
      </c>
      <c r="AS42" s="73">
        <f t="shared" si="33"/>
        <v>-0.5225676623</v>
      </c>
      <c r="AT42" s="33">
        <v>59.09</v>
      </c>
      <c r="AU42" s="34">
        <f t="shared" si="34"/>
        <v>0.386380681</v>
      </c>
      <c r="AV42" s="73">
        <f t="shared" si="35"/>
        <v>0.0349765491</v>
      </c>
      <c r="AW42" s="36">
        <f t="shared" si="36"/>
        <v>2306.151453</v>
      </c>
      <c r="AX42" s="35">
        <f t="shared" si="37"/>
        <v>-0.386710097</v>
      </c>
      <c r="AY42" s="69">
        <f t="shared" si="38"/>
        <v>0.366883963</v>
      </c>
      <c r="AZ42" s="33">
        <v>1.27</v>
      </c>
      <c r="BA42" s="37">
        <f t="shared" si="39"/>
        <v>0.2162740899</v>
      </c>
      <c r="BB42" s="73">
        <f t="shared" si="40"/>
        <v>-0.4203821195</v>
      </c>
      <c r="BC42" s="33">
        <v>9.41</v>
      </c>
      <c r="BD42" s="34">
        <f t="shared" si="41"/>
        <v>0.2599439776</v>
      </c>
      <c r="BE42" s="73">
        <f t="shared" si="42"/>
        <v>-0.4067672338</v>
      </c>
      <c r="BF42" s="33">
        <v>83.64</v>
      </c>
      <c r="BG42" s="34">
        <f t="shared" si="43"/>
        <v>0.6377497371</v>
      </c>
      <c r="BH42" s="73">
        <f t="shared" si="44"/>
        <v>0.5404541782</v>
      </c>
      <c r="BI42" s="36">
        <f t="shared" si="45"/>
        <v>6196.812422</v>
      </c>
      <c r="BJ42" s="35">
        <f t="shared" si="46"/>
        <v>0.06032093892</v>
      </c>
      <c r="BK42" s="37">
        <f t="shared" si="47"/>
        <v>0.4310422361</v>
      </c>
      <c r="BL42" s="33">
        <v>13.24</v>
      </c>
      <c r="BM42" s="34">
        <f t="shared" si="48"/>
        <v>0.4975845411</v>
      </c>
      <c r="BN42" s="73">
        <f t="shared" si="49"/>
        <v>0.341019003</v>
      </c>
      <c r="BO42" s="33">
        <v>72.87</v>
      </c>
      <c r="BP42" s="34">
        <f t="shared" si="50"/>
        <v>0.7298050139</v>
      </c>
      <c r="BQ42" s="73">
        <f t="shared" si="51"/>
        <v>0.8734150565</v>
      </c>
      <c r="BR42" s="36">
        <f t="shared" si="52"/>
        <v>6211.028205</v>
      </c>
      <c r="BS42" s="35">
        <f t="shared" si="53"/>
        <v>0.7585388104</v>
      </c>
      <c r="BT42" s="37">
        <f t="shared" si="54"/>
        <v>0.6734572404</v>
      </c>
      <c r="BU42" s="42">
        <v>6.98</v>
      </c>
      <c r="BV42" s="34">
        <f t="shared" si="55"/>
        <v>0.4766666667</v>
      </c>
      <c r="BW42" s="73">
        <f t="shared" si="56"/>
        <v>-0.009311793436</v>
      </c>
      <c r="BX42" s="42">
        <v>78.43</v>
      </c>
      <c r="BY42" s="34">
        <f t="shared" si="57"/>
        <v>0.8082123185</v>
      </c>
      <c r="BZ42" s="73">
        <f t="shared" si="58"/>
        <v>1.100191985</v>
      </c>
      <c r="CA42" s="36">
        <f t="shared" si="59"/>
        <v>6411.105321</v>
      </c>
      <c r="CB42" s="35">
        <f t="shared" si="60"/>
        <v>0.6770097904</v>
      </c>
      <c r="CC42" s="37">
        <f t="shared" si="61"/>
        <v>0.7187011436</v>
      </c>
      <c r="CD42" s="42">
        <v>3.22</v>
      </c>
      <c r="CE42" s="34">
        <f t="shared" si="62"/>
        <v>0.2872570194</v>
      </c>
      <c r="CF42" s="73">
        <f t="shared" si="63"/>
        <v>-0.386920576</v>
      </c>
      <c r="CG42" s="42">
        <v>44.68</v>
      </c>
      <c r="CH42" s="34">
        <f t="shared" si="64"/>
        <v>0.5051720498</v>
      </c>
      <c r="CI42" s="73">
        <f t="shared" si="65"/>
        <v>-0.1281914402</v>
      </c>
      <c r="CJ42" s="36">
        <f t="shared" si="66"/>
        <v>2701.433367</v>
      </c>
      <c r="CK42" s="35">
        <f t="shared" si="67"/>
        <v>-0.2511985009</v>
      </c>
      <c r="CL42" s="37">
        <f t="shared" si="68"/>
        <v>0.3475523362</v>
      </c>
      <c r="CM42" s="33">
        <v>0.07</v>
      </c>
      <c r="CN42" s="37">
        <f t="shared" si="69"/>
        <v>0.2333333333</v>
      </c>
      <c r="CO42" s="73">
        <f t="shared" si="70"/>
        <v>-0.2824509528</v>
      </c>
      <c r="CP42" s="70">
        <f t="shared" si="71"/>
        <v>1.263857073</v>
      </c>
      <c r="CQ42" s="79">
        <f t="shared" si="72"/>
        <v>0.6405367477</v>
      </c>
    </row>
    <row r="43">
      <c r="A43" s="28">
        <v>2023.0</v>
      </c>
      <c r="B43" s="29" t="s">
        <v>391</v>
      </c>
      <c r="C43" s="29" t="s">
        <v>22</v>
      </c>
      <c r="D43" s="30">
        <f t="array" ref="D43">INDEX(
  TP!C:C,
  MATCH(
    1,
    (TP!A:A = A43) * (TP!B:B = C43),
    0
  )
)
</f>
        <v>55.5</v>
      </c>
      <c r="E43" s="64">
        <f t="shared" si="1"/>
        <v>-6.221007273</v>
      </c>
      <c r="F43" s="32">
        <f t="shared" si="2"/>
        <v>0.3630397901</v>
      </c>
      <c r="G43" s="33">
        <v>6.22</v>
      </c>
      <c r="H43" s="34">
        <f t="shared" si="3"/>
        <v>0.4625668449</v>
      </c>
      <c r="I43" s="73">
        <f t="shared" si="4"/>
        <v>0.002383836248</v>
      </c>
      <c r="J43" s="66">
        <f t="shared" si="5"/>
        <v>7.402776215</v>
      </c>
      <c r="K43" s="34">
        <f t="shared" si="6"/>
        <v>0.795</v>
      </c>
      <c r="L43" s="73">
        <f t="shared" si="7"/>
        <v>0.8267256784</v>
      </c>
      <c r="M43" s="33">
        <v>65.49</v>
      </c>
      <c r="N43" s="34">
        <f t="shared" si="8"/>
        <v>0.7180551438</v>
      </c>
      <c r="O43" s="73">
        <f t="shared" si="9"/>
        <v>0.9910976857</v>
      </c>
      <c r="P43" s="36">
        <f t="shared" si="10"/>
        <v>5603.460365</v>
      </c>
      <c r="Q43" s="35">
        <f t="shared" si="11"/>
        <v>1.306317406</v>
      </c>
      <c r="R43" s="40">
        <f t="shared" si="12"/>
        <v>0.8307540645</v>
      </c>
      <c r="S43" s="33">
        <v>2.2</v>
      </c>
      <c r="T43" s="66">
        <f t="shared" si="13"/>
        <v>2.618345285</v>
      </c>
      <c r="U43" s="34">
        <f t="shared" si="14"/>
        <v>0.3302385313</v>
      </c>
      <c r="V43" s="73">
        <f t="shared" si="15"/>
        <v>0.1404691183</v>
      </c>
      <c r="W43" s="33">
        <v>40.0</v>
      </c>
      <c r="X43" s="34">
        <f t="shared" si="16"/>
        <v>0.4675583381</v>
      </c>
      <c r="Y43" s="73">
        <f t="shared" si="17"/>
        <v>-0.3845502349</v>
      </c>
      <c r="Z43" s="36">
        <f t="shared" si="18"/>
        <v>2498.341058</v>
      </c>
      <c r="AA43" s="35">
        <f t="shared" si="19"/>
        <v>-0.1650950286</v>
      </c>
      <c r="AB43" s="40">
        <f t="shared" si="20"/>
        <v>0.4214212829</v>
      </c>
      <c r="AC43" s="33">
        <v>5.0</v>
      </c>
      <c r="AD43" s="40">
        <f t="shared" si="21"/>
        <v>0.5309200603</v>
      </c>
      <c r="AE43" s="73">
        <f t="shared" si="22"/>
        <v>-0.05920271968</v>
      </c>
      <c r="AF43" s="67">
        <f t="shared" si="23"/>
        <v>1.082019657</v>
      </c>
      <c r="AG43" s="44">
        <f t="shared" si="24"/>
        <v>0.6216215327</v>
      </c>
      <c r="AH43" s="33">
        <v>1.65</v>
      </c>
      <c r="AI43" s="34">
        <f t="shared" si="25"/>
        <v>0.2504012841</v>
      </c>
      <c r="AJ43" s="73">
        <f t="shared" si="26"/>
        <v>-0.7251763089</v>
      </c>
      <c r="AK43" s="33">
        <v>26.67</v>
      </c>
      <c r="AL43" s="34">
        <f t="shared" si="27"/>
        <v>0.2667</v>
      </c>
      <c r="AM43" s="73">
        <f t="shared" si="28"/>
        <v>-0.5644307325</v>
      </c>
      <c r="AN43" s="36">
        <f t="shared" si="29"/>
        <v>1305.705352</v>
      </c>
      <c r="AO43" s="35">
        <f t="shared" si="30"/>
        <v>-0.8277315799</v>
      </c>
      <c r="AP43" s="69">
        <f t="shared" si="31"/>
        <v>0.3054852875</v>
      </c>
      <c r="AQ43" s="33">
        <v>1.16</v>
      </c>
      <c r="AR43" s="34">
        <f t="shared" si="32"/>
        <v>0.1024546425</v>
      </c>
      <c r="AS43" s="73">
        <f t="shared" si="33"/>
        <v>-0.7492958176</v>
      </c>
      <c r="AT43" s="33">
        <v>57.14</v>
      </c>
      <c r="AU43" s="34">
        <f t="shared" si="34"/>
        <v>0.3571321434</v>
      </c>
      <c r="AV43" s="73">
        <f t="shared" si="35"/>
        <v>-0.1669725178</v>
      </c>
      <c r="AW43" s="36">
        <f t="shared" si="36"/>
        <v>1866.141403</v>
      </c>
      <c r="AX43" s="35">
        <f t="shared" si="37"/>
        <v>-0.7822099297</v>
      </c>
      <c r="AY43" s="69">
        <f t="shared" si="38"/>
        <v>0.2862521933</v>
      </c>
      <c r="AZ43" s="33">
        <v>0.88</v>
      </c>
      <c r="BA43" s="37">
        <f t="shared" si="39"/>
        <v>0.1327623126</v>
      </c>
      <c r="BB43" s="73">
        <f t="shared" si="40"/>
        <v>-0.8987012772</v>
      </c>
      <c r="BC43" s="33">
        <v>7.93</v>
      </c>
      <c r="BD43" s="34">
        <f t="shared" si="41"/>
        <v>0.1770308123</v>
      </c>
      <c r="BE43" s="73">
        <f t="shared" si="42"/>
        <v>-0.8465688091</v>
      </c>
      <c r="BF43" s="33">
        <v>81.94</v>
      </c>
      <c r="BG43" s="34">
        <f t="shared" si="43"/>
        <v>0.5930599369</v>
      </c>
      <c r="BH43" s="73">
        <f t="shared" si="44"/>
        <v>0.3312777653</v>
      </c>
      <c r="BI43" s="36">
        <f t="shared" si="45"/>
        <v>5673.480615</v>
      </c>
      <c r="BJ43" s="35">
        <f t="shared" si="46"/>
        <v>-0.376793122</v>
      </c>
      <c r="BK43" s="37">
        <f t="shared" si="47"/>
        <v>0.3346084821</v>
      </c>
      <c r="BL43" s="33">
        <v>7.88</v>
      </c>
      <c r="BM43" s="34">
        <f t="shared" si="48"/>
        <v>0.1739130435</v>
      </c>
      <c r="BN43" s="73">
        <f t="shared" si="49"/>
        <v>-1.15062755</v>
      </c>
      <c r="BO43" s="33">
        <v>64.34</v>
      </c>
      <c r="BP43" s="34">
        <f t="shared" si="50"/>
        <v>0.4658000619</v>
      </c>
      <c r="BQ43" s="73">
        <f t="shared" si="51"/>
        <v>-0.3781695999</v>
      </c>
      <c r="BR43" s="36">
        <f t="shared" si="52"/>
        <v>4508.913578</v>
      </c>
      <c r="BS43" s="35">
        <f t="shared" si="53"/>
        <v>-0.9327514588</v>
      </c>
      <c r="BT43" s="37">
        <f t="shared" si="54"/>
        <v>0.3070607066</v>
      </c>
      <c r="BU43" s="42">
        <v>3.97</v>
      </c>
      <c r="BV43" s="34">
        <f t="shared" si="55"/>
        <v>0.1422222222</v>
      </c>
      <c r="BW43" s="73">
        <f t="shared" si="56"/>
        <v>-1.617989685</v>
      </c>
      <c r="BX43" s="42">
        <v>59.72</v>
      </c>
      <c r="BY43" s="34">
        <f t="shared" si="57"/>
        <v>0.3397596395</v>
      </c>
      <c r="BZ43" s="73">
        <f t="shared" si="58"/>
        <v>-1.518181487</v>
      </c>
      <c r="CA43" s="36">
        <f t="shared" si="59"/>
        <v>3768.722238</v>
      </c>
      <c r="CB43" s="35">
        <f t="shared" si="60"/>
        <v>-1.903686106</v>
      </c>
      <c r="CC43" s="37">
        <f t="shared" si="61"/>
        <v>0.2110273711</v>
      </c>
      <c r="CD43" s="42">
        <v>1.65</v>
      </c>
      <c r="CE43" s="34">
        <f t="shared" si="62"/>
        <v>0.1177105832</v>
      </c>
      <c r="CF43" s="73">
        <f t="shared" si="63"/>
        <v>-1.30204853</v>
      </c>
      <c r="CG43" s="42">
        <v>36.67</v>
      </c>
      <c r="CH43" s="34">
        <f t="shared" si="64"/>
        <v>0.3360776863</v>
      </c>
      <c r="CI43" s="73">
        <f t="shared" si="65"/>
        <v>-1.106337604</v>
      </c>
      <c r="CJ43" s="36">
        <f t="shared" si="66"/>
        <v>1500.678505</v>
      </c>
      <c r="CK43" s="35">
        <f t="shared" si="67"/>
        <v>-1.457813334</v>
      </c>
      <c r="CL43" s="37">
        <f t="shared" si="68"/>
        <v>0.1114776116</v>
      </c>
      <c r="CM43" s="33">
        <v>0.03</v>
      </c>
      <c r="CN43" s="37">
        <f t="shared" si="69"/>
        <v>0.1</v>
      </c>
      <c r="CO43" s="73">
        <f t="shared" si="70"/>
        <v>-1.0220414</v>
      </c>
      <c r="CP43" s="70">
        <f t="shared" si="71"/>
        <v>-7.30302693</v>
      </c>
      <c r="CQ43" s="79">
        <f t="shared" si="72"/>
        <v>0.2359159684</v>
      </c>
    </row>
    <row r="44">
      <c r="A44" s="28">
        <v>2025.0</v>
      </c>
      <c r="B44" s="29" t="s">
        <v>392</v>
      </c>
      <c r="C44" s="29" t="s">
        <v>27</v>
      </c>
      <c r="D44" s="30">
        <f t="array" ref="D44">INDEX(
  TP!C:C,
  MATCH(
    1,
    (TP!A:A = A44) * (TP!B:B = C44),
    0
  )
)
</f>
        <v>59.61</v>
      </c>
      <c r="E44" s="64">
        <f t="shared" si="1"/>
        <v>11.0428473</v>
      </c>
      <c r="F44" s="32">
        <f t="shared" si="2"/>
        <v>1</v>
      </c>
      <c r="G44" s="33">
        <v>6.07</v>
      </c>
      <c r="H44" s="34">
        <f t="shared" si="3"/>
        <v>0.442513369</v>
      </c>
      <c r="I44" s="73">
        <f t="shared" si="4"/>
        <v>-0.1055509716</v>
      </c>
      <c r="J44" s="66">
        <f t="shared" si="5"/>
        <v>8.037984692</v>
      </c>
      <c r="K44" s="34">
        <f t="shared" si="6"/>
        <v>0.91</v>
      </c>
      <c r="L44" s="73">
        <f t="shared" si="7"/>
        <v>1.254816354</v>
      </c>
      <c r="M44" s="33">
        <v>62.69</v>
      </c>
      <c r="N44" s="34">
        <f t="shared" si="8"/>
        <v>0.6350429884</v>
      </c>
      <c r="O44" s="73">
        <f t="shared" si="9"/>
        <v>0.5104403731</v>
      </c>
      <c r="P44" s="36">
        <f t="shared" si="10"/>
        <v>5547.52611</v>
      </c>
      <c r="Q44" s="35">
        <f t="shared" si="11"/>
        <v>1.226857335</v>
      </c>
      <c r="R44" s="40">
        <f t="shared" si="12"/>
        <v>0.815196315</v>
      </c>
      <c r="S44" s="33">
        <v>3.62</v>
      </c>
      <c r="T44" s="66">
        <f t="shared" si="13"/>
        <v>4.793658086</v>
      </c>
      <c r="U44" s="34">
        <f t="shared" si="14"/>
        <v>0.6755072945</v>
      </c>
      <c r="V44" s="73">
        <f t="shared" si="15"/>
        <v>2.147316486</v>
      </c>
      <c r="W44" s="33">
        <v>47.5</v>
      </c>
      <c r="X44" s="34">
        <f t="shared" si="16"/>
        <v>0.5742743312</v>
      </c>
      <c r="Y44" s="73">
        <f t="shared" si="17"/>
        <v>0.2051841499</v>
      </c>
      <c r="Z44" s="36">
        <f t="shared" si="18"/>
        <v>4052.77124</v>
      </c>
      <c r="AA44" s="35">
        <f t="shared" si="19"/>
        <v>1.205034057</v>
      </c>
      <c r="AB44" s="40">
        <f t="shared" si="20"/>
        <v>0.7132340531</v>
      </c>
      <c r="AC44" s="33">
        <v>6.29</v>
      </c>
      <c r="AD44" s="40">
        <f t="shared" si="21"/>
        <v>0.7254901961</v>
      </c>
      <c r="AE44" s="73">
        <f t="shared" si="22"/>
        <v>0.9118234791</v>
      </c>
      <c r="AF44" s="67">
        <f t="shared" si="23"/>
        <v>3.343714871</v>
      </c>
      <c r="AG44" s="44">
        <f t="shared" si="24"/>
        <v>0.8318154114</v>
      </c>
      <c r="AH44" s="33">
        <v>3.53</v>
      </c>
      <c r="AI44" s="34">
        <f t="shared" si="25"/>
        <v>0.5521669342</v>
      </c>
      <c r="AJ44" s="73">
        <f t="shared" si="26"/>
        <v>0.7990916663</v>
      </c>
      <c r="AK44" s="33">
        <v>43.59</v>
      </c>
      <c r="AL44" s="34">
        <f t="shared" si="27"/>
        <v>0.4359</v>
      </c>
      <c r="AM44" s="73">
        <f t="shared" si="28"/>
        <v>1.003314935</v>
      </c>
      <c r="AN44" s="36">
        <f t="shared" si="29"/>
        <v>3308.149687</v>
      </c>
      <c r="AO44" s="35">
        <f t="shared" si="30"/>
        <v>1.714033387</v>
      </c>
      <c r="AP44" s="69">
        <f t="shared" si="31"/>
        <v>0.7739809419</v>
      </c>
      <c r="AQ44" s="33">
        <v>1.09</v>
      </c>
      <c r="AR44" s="34">
        <f t="shared" si="32"/>
        <v>0.09498399146</v>
      </c>
      <c r="AS44" s="73">
        <f t="shared" si="33"/>
        <v>-0.7946414486</v>
      </c>
      <c r="AT44" s="33">
        <v>58.33</v>
      </c>
      <c r="AU44" s="34">
        <f t="shared" si="34"/>
        <v>0.3749812509</v>
      </c>
      <c r="AV44" s="73">
        <f t="shared" si="35"/>
        <v>-0.04373180517</v>
      </c>
      <c r="AW44" s="36">
        <f t="shared" si="36"/>
        <v>1823.512253</v>
      </c>
      <c r="AX44" s="35">
        <f t="shared" si="37"/>
        <v>-0.8205268319</v>
      </c>
      <c r="AY44" s="69">
        <f t="shared" si="38"/>
        <v>0.2784404083</v>
      </c>
      <c r="AZ44" s="33">
        <v>1.27</v>
      </c>
      <c r="BA44" s="37">
        <f t="shared" si="39"/>
        <v>0.2162740899</v>
      </c>
      <c r="BB44" s="73">
        <f t="shared" si="40"/>
        <v>-0.4203821195</v>
      </c>
      <c r="BC44" s="33">
        <v>13.94</v>
      </c>
      <c r="BD44" s="34">
        <f t="shared" si="41"/>
        <v>0.5137254902</v>
      </c>
      <c r="BE44" s="73">
        <f t="shared" si="42"/>
        <v>0.9393821825</v>
      </c>
      <c r="BF44" s="33">
        <v>83.12</v>
      </c>
      <c r="BG44" s="34">
        <f t="shared" si="43"/>
        <v>0.6240799159</v>
      </c>
      <c r="BH44" s="73">
        <f t="shared" si="44"/>
        <v>0.4764708048</v>
      </c>
      <c r="BI44" s="36">
        <f t="shared" si="45"/>
        <v>7107.948069</v>
      </c>
      <c r="BJ44" s="35">
        <f t="shared" si="46"/>
        <v>0.8213490245</v>
      </c>
      <c r="BK44" s="37">
        <f t="shared" si="47"/>
        <v>0.5989361609</v>
      </c>
      <c r="BL44" s="33">
        <v>16.66</v>
      </c>
      <c r="BM44" s="34">
        <f t="shared" si="48"/>
        <v>0.7041062802</v>
      </c>
      <c r="BN44" s="73">
        <f t="shared" si="49"/>
        <v>1.292778557</v>
      </c>
      <c r="BO44" s="33">
        <v>72.83</v>
      </c>
      <c r="BP44" s="34">
        <f t="shared" si="50"/>
        <v>0.7285670071</v>
      </c>
      <c r="BQ44" s="73">
        <f t="shared" si="51"/>
        <v>0.8675459608</v>
      </c>
      <c r="BR44" s="36">
        <f t="shared" si="52"/>
        <v>6710.685662</v>
      </c>
      <c r="BS44" s="35">
        <f t="shared" si="53"/>
        <v>1.255018766</v>
      </c>
      <c r="BT44" s="37">
        <f t="shared" si="54"/>
        <v>0.7810133106</v>
      </c>
      <c r="BU44" s="42">
        <v>10.32</v>
      </c>
      <c r="BV44" s="34">
        <f t="shared" si="55"/>
        <v>0.8477777778</v>
      </c>
      <c r="BW44" s="73">
        <f t="shared" si="56"/>
        <v>1.775732778</v>
      </c>
      <c r="BX44" s="42">
        <v>82.46</v>
      </c>
      <c r="BY44" s="34">
        <f t="shared" si="57"/>
        <v>0.9091136705</v>
      </c>
      <c r="BZ44" s="73">
        <f t="shared" si="58"/>
        <v>1.664170878</v>
      </c>
      <c r="CA44" s="36">
        <f t="shared" si="59"/>
        <v>7875.233231</v>
      </c>
      <c r="CB44" s="35">
        <f t="shared" si="60"/>
        <v>2.106957217</v>
      </c>
      <c r="CC44" s="37">
        <f t="shared" si="61"/>
        <v>1</v>
      </c>
      <c r="CD44" s="42">
        <v>5.89</v>
      </c>
      <c r="CE44" s="34">
        <f t="shared" si="62"/>
        <v>0.5755939525</v>
      </c>
      <c r="CF44" s="73">
        <f t="shared" si="63"/>
        <v>1.16937983</v>
      </c>
      <c r="CG44" s="42">
        <v>58.46</v>
      </c>
      <c r="CH44" s="34">
        <f t="shared" si="64"/>
        <v>0.7960734642</v>
      </c>
      <c r="CI44" s="73">
        <f t="shared" si="65"/>
        <v>1.554561885</v>
      </c>
      <c r="CJ44" s="36">
        <f t="shared" si="66"/>
        <v>4738.058797</v>
      </c>
      <c r="CK44" s="35">
        <f t="shared" si="67"/>
        <v>1.79536615</v>
      </c>
      <c r="CL44" s="37">
        <f t="shared" si="68"/>
        <v>0.7479636134</v>
      </c>
      <c r="CM44" s="33">
        <v>0.13</v>
      </c>
      <c r="CN44" s="37">
        <f t="shared" si="69"/>
        <v>0.4333333333</v>
      </c>
      <c r="CO44" s="73">
        <f t="shared" si="70"/>
        <v>0.8269347173</v>
      </c>
      <c r="CP44" s="70">
        <f t="shared" si="71"/>
        <v>7.69913243</v>
      </c>
      <c r="CQ44" s="79">
        <f t="shared" si="72"/>
        <v>0.9444799467</v>
      </c>
    </row>
    <row r="45">
      <c r="A45" s="28">
        <v>2022.0</v>
      </c>
      <c r="B45" s="29" t="s">
        <v>393</v>
      </c>
      <c r="C45" s="29" t="s">
        <v>29</v>
      </c>
      <c r="D45" s="30">
        <f t="array" ref="D45">INDEX(
  TP!C:C,
  MATCH(
    1,
    (TP!A:A = A45) * (TP!B:B = C45),
    0
  )
)
</f>
        <v>49.82</v>
      </c>
      <c r="E45" s="64">
        <f t="shared" si="1"/>
        <v>-5.840584341</v>
      </c>
      <c r="F45" s="32">
        <f t="shared" si="2"/>
        <v>0.3770757211</v>
      </c>
      <c r="G45" s="33">
        <v>5.42</v>
      </c>
      <c r="H45" s="34">
        <f t="shared" si="3"/>
        <v>0.3556149733</v>
      </c>
      <c r="I45" s="73">
        <f t="shared" si="4"/>
        <v>-0.5732684725</v>
      </c>
      <c r="J45" s="66">
        <f t="shared" si="5"/>
        <v>5.385854452</v>
      </c>
      <c r="K45" s="34">
        <f t="shared" si="6"/>
        <v>0.307</v>
      </c>
      <c r="L45" s="73">
        <f t="shared" si="7"/>
        <v>-0.5325530968</v>
      </c>
      <c r="M45" s="33">
        <v>57.14</v>
      </c>
      <c r="N45" s="34">
        <f t="shared" si="8"/>
        <v>0.4705010377</v>
      </c>
      <c r="O45" s="73">
        <f t="shared" si="9"/>
        <v>-0.4422910858</v>
      </c>
      <c r="P45" s="36">
        <f t="shared" si="10"/>
        <v>4258.581129</v>
      </c>
      <c r="Q45" s="35">
        <f t="shared" si="11"/>
        <v>-0.604214856</v>
      </c>
      <c r="R45" s="40">
        <f t="shared" si="12"/>
        <v>0.4566846464</v>
      </c>
      <c r="S45" s="33">
        <v>1.97</v>
      </c>
      <c r="T45" s="66">
        <f t="shared" si="13"/>
        <v>1.957589164</v>
      </c>
      <c r="U45" s="34">
        <f t="shared" si="14"/>
        <v>0.2253623735</v>
      </c>
      <c r="V45" s="73">
        <f t="shared" si="15"/>
        <v>-0.4691152508</v>
      </c>
      <c r="W45" s="33">
        <v>21.21</v>
      </c>
      <c r="X45" s="34">
        <f t="shared" si="16"/>
        <v>0.2001992032</v>
      </c>
      <c r="Y45" s="73">
        <f t="shared" si="17"/>
        <v>-1.862031447</v>
      </c>
      <c r="Z45" s="36">
        <f t="shared" si="18"/>
        <v>1117.030513</v>
      </c>
      <c r="AA45" s="35">
        <f t="shared" si="19"/>
        <v>-1.382630416</v>
      </c>
      <c r="AB45" s="40">
        <f t="shared" si="20"/>
        <v>0.1621082166</v>
      </c>
      <c r="AC45" s="33">
        <v>4.2</v>
      </c>
      <c r="AD45" s="40">
        <f t="shared" si="21"/>
        <v>0.4102564103</v>
      </c>
      <c r="AE45" s="73">
        <f t="shared" si="22"/>
        <v>-0.6613895096</v>
      </c>
      <c r="AF45" s="67">
        <f t="shared" si="23"/>
        <v>-2.648234782</v>
      </c>
      <c r="AG45" s="44">
        <f t="shared" si="24"/>
        <v>0.2749450024</v>
      </c>
      <c r="AH45" s="33">
        <v>2.92</v>
      </c>
      <c r="AI45" s="34">
        <f t="shared" si="25"/>
        <v>0.4542536116</v>
      </c>
      <c r="AJ45" s="73">
        <f t="shared" si="26"/>
        <v>0.3045153552</v>
      </c>
      <c r="AK45" s="33">
        <v>34.69</v>
      </c>
      <c r="AL45" s="34">
        <f t="shared" si="27"/>
        <v>0.3469</v>
      </c>
      <c r="AM45" s="73">
        <f t="shared" si="28"/>
        <v>0.1786733013</v>
      </c>
      <c r="AN45" s="36">
        <f t="shared" si="29"/>
        <v>2380.662795</v>
      </c>
      <c r="AO45" s="35">
        <f t="shared" si="30"/>
        <v>0.5367453846</v>
      </c>
      <c r="AP45" s="69">
        <f t="shared" si="31"/>
        <v>0.5569843588</v>
      </c>
      <c r="AQ45" s="33">
        <v>3.87</v>
      </c>
      <c r="AR45" s="34">
        <f t="shared" si="32"/>
        <v>0.3916755603</v>
      </c>
      <c r="AS45" s="73">
        <f t="shared" si="33"/>
        <v>1.006227899</v>
      </c>
      <c r="AT45" s="33">
        <v>56.92</v>
      </c>
      <c r="AU45" s="34">
        <f t="shared" si="34"/>
        <v>0.3538323084</v>
      </c>
      <c r="AV45" s="73">
        <f t="shared" si="35"/>
        <v>-0.1897565151</v>
      </c>
      <c r="AW45" s="36">
        <f t="shared" si="36"/>
        <v>3821.414345</v>
      </c>
      <c r="AX45" s="35">
        <f t="shared" si="37"/>
        <v>0.9752729319</v>
      </c>
      <c r="AY45" s="69">
        <f t="shared" si="38"/>
        <v>0.6445556403</v>
      </c>
      <c r="AZ45" s="33">
        <v>1.25</v>
      </c>
      <c r="BA45" s="37">
        <f t="shared" si="39"/>
        <v>0.2119914347</v>
      </c>
      <c r="BB45" s="73">
        <f t="shared" si="40"/>
        <v>-0.4449113071</v>
      </c>
      <c r="BC45" s="33">
        <v>7.15</v>
      </c>
      <c r="BD45" s="34">
        <f t="shared" si="41"/>
        <v>0.1333333333</v>
      </c>
      <c r="BE45" s="73">
        <f t="shared" si="42"/>
        <v>-1.078356126</v>
      </c>
      <c r="BF45" s="33">
        <v>65.0</v>
      </c>
      <c r="BG45" s="34">
        <f t="shared" si="43"/>
        <v>0.1477392219</v>
      </c>
      <c r="BH45" s="73">
        <f t="shared" si="44"/>
        <v>-1.753103666</v>
      </c>
      <c r="BI45" s="36">
        <f t="shared" si="45"/>
        <v>4312.685626</v>
      </c>
      <c r="BJ45" s="35">
        <f t="shared" si="46"/>
        <v>-1.513400178</v>
      </c>
      <c r="BK45" s="37">
        <f t="shared" si="47"/>
        <v>0.08385634418</v>
      </c>
      <c r="BL45" s="33">
        <v>6.91</v>
      </c>
      <c r="BM45" s="34">
        <f t="shared" si="48"/>
        <v>0.1153381643</v>
      </c>
      <c r="BN45" s="73">
        <f t="shared" si="49"/>
        <v>-1.42057105</v>
      </c>
      <c r="BO45" s="33">
        <v>59.48</v>
      </c>
      <c r="BP45" s="34">
        <f t="shared" si="50"/>
        <v>0.3153822346</v>
      </c>
      <c r="BQ45" s="73">
        <f t="shared" si="51"/>
        <v>-1.091264727</v>
      </c>
      <c r="BR45" s="36">
        <f t="shared" si="52"/>
        <v>3947.535206</v>
      </c>
      <c r="BS45" s="35">
        <f t="shared" si="53"/>
        <v>-1.490559824</v>
      </c>
      <c r="BT45" s="37">
        <f t="shared" si="54"/>
        <v>0.1862186162</v>
      </c>
      <c r="BU45" s="42">
        <v>4.41</v>
      </c>
      <c r="BV45" s="34">
        <f t="shared" si="55"/>
        <v>0.1911111111</v>
      </c>
      <c r="BW45" s="73">
        <f t="shared" si="56"/>
        <v>-1.382834113</v>
      </c>
      <c r="BX45" s="42">
        <v>58.11</v>
      </c>
      <c r="BY45" s="34">
        <f t="shared" si="57"/>
        <v>0.2994491738</v>
      </c>
      <c r="BZ45" s="73">
        <f t="shared" si="58"/>
        <v>-1.743493154</v>
      </c>
      <c r="CA45" s="36">
        <f t="shared" si="59"/>
        <v>3861.130484</v>
      </c>
      <c r="CB45" s="35">
        <f t="shared" si="60"/>
        <v>-1.813435156</v>
      </c>
      <c r="CC45" s="37">
        <f t="shared" si="61"/>
        <v>0.2287815126</v>
      </c>
      <c r="CD45" s="42">
        <v>2.92</v>
      </c>
      <c r="CE45" s="34">
        <f t="shared" si="62"/>
        <v>0.2548596112</v>
      </c>
      <c r="CF45" s="73">
        <f t="shared" si="63"/>
        <v>-0.5617857901</v>
      </c>
      <c r="CG45" s="42">
        <v>32.65</v>
      </c>
      <c r="CH45" s="34">
        <f t="shared" si="64"/>
        <v>0.2512138484</v>
      </c>
      <c r="CI45" s="73">
        <f t="shared" si="65"/>
        <v>-1.59724242</v>
      </c>
      <c r="CJ45" s="36">
        <f t="shared" si="66"/>
        <v>1872.972298</v>
      </c>
      <c r="CK45" s="35">
        <f t="shared" si="67"/>
        <v>-1.083702659</v>
      </c>
      <c r="CL45" s="37">
        <f t="shared" si="68"/>
        <v>0.1846725303</v>
      </c>
      <c r="CM45" s="33">
        <v>0.15</v>
      </c>
      <c r="CN45" s="37">
        <f t="shared" si="69"/>
        <v>0.5</v>
      </c>
      <c r="CO45" s="73">
        <f t="shared" si="70"/>
        <v>1.196729941</v>
      </c>
      <c r="CP45" s="70">
        <f t="shared" si="71"/>
        <v>-3.192349559</v>
      </c>
      <c r="CQ45" s="79">
        <f t="shared" si="72"/>
        <v>0.4300665464</v>
      </c>
    </row>
    <row r="46">
      <c r="A46" s="28">
        <v>2023.0</v>
      </c>
      <c r="B46" s="29" t="s">
        <v>394</v>
      </c>
      <c r="C46" s="29" t="s">
        <v>12</v>
      </c>
      <c r="D46" s="30">
        <f t="array" ref="D46">INDEX(
  TP!C:C,
  MATCH(
    1,
    (TP!A:A = A46) * (TP!B:B = C46),
    0
  )
)
</f>
        <v>45.69</v>
      </c>
      <c r="E46" s="64">
        <f t="shared" si="1"/>
        <v>4.32132332</v>
      </c>
      <c r="F46" s="32">
        <f t="shared" si="2"/>
        <v>0.7520053643</v>
      </c>
      <c r="G46" s="33">
        <v>8.52</v>
      </c>
      <c r="H46" s="34">
        <f t="shared" si="3"/>
        <v>0.7700534759</v>
      </c>
      <c r="I46" s="73">
        <f t="shared" si="4"/>
        <v>1.657384224</v>
      </c>
      <c r="J46" s="66">
        <f t="shared" si="5"/>
        <v>7.244418943</v>
      </c>
      <c r="K46" s="34">
        <f t="shared" si="6"/>
        <v>0.765</v>
      </c>
      <c r="L46" s="73">
        <f t="shared" si="7"/>
        <v>0.7200028086</v>
      </c>
      <c r="M46" s="33">
        <v>60.92</v>
      </c>
      <c r="N46" s="34">
        <f t="shared" si="8"/>
        <v>0.5825674474</v>
      </c>
      <c r="O46" s="73">
        <f t="shared" si="9"/>
        <v>0.2065962862</v>
      </c>
      <c r="P46" s="36">
        <f t="shared" si="10"/>
        <v>5165.851442</v>
      </c>
      <c r="Q46" s="35">
        <f t="shared" si="11"/>
        <v>0.6846512037</v>
      </c>
      <c r="R46" s="40">
        <f t="shared" si="12"/>
        <v>0.7090359867</v>
      </c>
      <c r="S46" s="33">
        <v>1.52</v>
      </c>
      <c r="T46" s="66">
        <f t="shared" si="13"/>
        <v>1.292431549</v>
      </c>
      <c r="U46" s="34">
        <f t="shared" si="14"/>
        <v>0.1197876041</v>
      </c>
      <c r="V46" s="73">
        <f t="shared" si="15"/>
        <v>-1.082760244</v>
      </c>
      <c r="W46" s="33">
        <v>29.03</v>
      </c>
      <c r="X46" s="34">
        <f t="shared" si="16"/>
        <v>0.3114684121</v>
      </c>
      <c r="Y46" s="73">
        <f t="shared" si="17"/>
        <v>-1.247135062</v>
      </c>
      <c r="Z46" s="36">
        <f t="shared" si="18"/>
        <v>1169.681726</v>
      </c>
      <c r="AA46" s="35">
        <f t="shared" si="19"/>
        <v>-1.336221797</v>
      </c>
      <c r="AB46" s="40">
        <f t="shared" si="20"/>
        <v>0.171992415</v>
      </c>
      <c r="AC46" s="33">
        <v>4.85</v>
      </c>
      <c r="AD46" s="40">
        <f t="shared" si="21"/>
        <v>0.5082956259</v>
      </c>
      <c r="AE46" s="73">
        <f t="shared" si="22"/>
        <v>-0.1721127428</v>
      </c>
      <c r="AF46" s="67">
        <f t="shared" si="23"/>
        <v>-0.823683336</v>
      </c>
      <c r="AG46" s="44">
        <f t="shared" si="24"/>
        <v>0.4445123</v>
      </c>
      <c r="AH46" s="33">
        <v>3.97</v>
      </c>
      <c r="AI46" s="34">
        <f t="shared" si="25"/>
        <v>0.6227929374</v>
      </c>
      <c r="AJ46" s="73">
        <f t="shared" si="26"/>
        <v>1.155835235</v>
      </c>
      <c r="AK46" s="33">
        <v>41.98</v>
      </c>
      <c r="AL46" s="34">
        <f t="shared" si="27"/>
        <v>0.4198</v>
      </c>
      <c r="AM46" s="73">
        <f t="shared" si="28"/>
        <v>0.85413819</v>
      </c>
      <c r="AN46" s="36">
        <f t="shared" si="29"/>
        <v>3381.453615</v>
      </c>
      <c r="AO46" s="35">
        <f t="shared" si="30"/>
        <v>1.807080345</v>
      </c>
      <c r="AP46" s="69">
        <f t="shared" si="31"/>
        <v>0.791131267</v>
      </c>
      <c r="AQ46" s="33">
        <v>1.52</v>
      </c>
      <c r="AR46" s="34">
        <f t="shared" si="32"/>
        <v>0.1408751334</v>
      </c>
      <c r="AS46" s="73">
        <f t="shared" si="33"/>
        <v>-0.516089715</v>
      </c>
      <c r="AT46" s="33">
        <v>58.06</v>
      </c>
      <c r="AU46" s="34">
        <f t="shared" si="34"/>
        <v>0.3709314534</v>
      </c>
      <c r="AV46" s="73">
        <f t="shared" si="35"/>
        <v>-0.07169398366</v>
      </c>
      <c r="AW46" s="36">
        <f t="shared" si="36"/>
        <v>2275.743055</v>
      </c>
      <c r="AX46" s="35">
        <f t="shared" si="37"/>
        <v>-0.4140424649</v>
      </c>
      <c r="AY46" s="69">
        <f t="shared" si="38"/>
        <v>0.3613116289</v>
      </c>
      <c r="AZ46" s="33">
        <v>1.18</v>
      </c>
      <c r="BA46" s="37">
        <f t="shared" si="39"/>
        <v>0.1970021413</v>
      </c>
      <c r="BB46" s="73">
        <f t="shared" si="40"/>
        <v>-0.5307634636</v>
      </c>
      <c r="BC46" s="33">
        <v>13.47</v>
      </c>
      <c r="BD46" s="34">
        <f t="shared" si="41"/>
        <v>0.487394958</v>
      </c>
      <c r="BE46" s="73">
        <f t="shared" si="42"/>
        <v>0.7997154661</v>
      </c>
      <c r="BF46" s="33">
        <v>76.36</v>
      </c>
      <c r="BG46" s="34">
        <f t="shared" si="43"/>
        <v>0.4463722397</v>
      </c>
      <c r="BH46" s="73">
        <f t="shared" si="44"/>
        <v>-0.3553130486</v>
      </c>
      <c r="BI46" s="36">
        <f t="shared" si="45"/>
        <v>6452.681458</v>
      </c>
      <c r="BJ46" s="35">
        <f t="shared" si="46"/>
        <v>0.2740361228</v>
      </c>
      <c r="BK46" s="37">
        <f t="shared" si="47"/>
        <v>0.478190931</v>
      </c>
      <c r="BL46" s="33">
        <v>13.12</v>
      </c>
      <c r="BM46" s="34">
        <f t="shared" si="48"/>
        <v>0.4903381643</v>
      </c>
      <c r="BN46" s="73">
        <f t="shared" si="49"/>
        <v>0.3076239309</v>
      </c>
      <c r="BO46" s="33">
        <v>62.69</v>
      </c>
      <c r="BP46" s="34">
        <f t="shared" si="50"/>
        <v>0.414732281</v>
      </c>
      <c r="BQ46" s="73">
        <f t="shared" si="51"/>
        <v>-0.6202697972</v>
      </c>
      <c r="BR46" s="36">
        <f t="shared" si="52"/>
        <v>5326.317505</v>
      </c>
      <c r="BS46" s="35">
        <f t="shared" si="53"/>
        <v>-0.1205456964</v>
      </c>
      <c r="BT46" s="37">
        <f t="shared" si="54"/>
        <v>0.4830147587</v>
      </c>
      <c r="BU46" s="42">
        <v>10.09</v>
      </c>
      <c r="BV46" s="34">
        <f t="shared" si="55"/>
        <v>0.8222222222</v>
      </c>
      <c r="BW46" s="73">
        <f t="shared" si="56"/>
        <v>1.652810547</v>
      </c>
      <c r="BX46" s="42">
        <v>76.7</v>
      </c>
      <c r="BY46" s="34">
        <f t="shared" si="57"/>
        <v>0.764897346</v>
      </c>
      <c r="BZ46" s="73">
        <f t="shared" si="58"/>
        <v>0.8580869017</v>
      </c>
      <c r="CA46" s="36">
        <f t="shared" si="59"/>
        <v>7263.166021</v>
      </c>
      <c r="CB46" s="35">
        <f t="shared" si="60"/>
        <v>1.50917889</v>
      </c>
      <c r="CC46" s="37">
        <f t="shared" si="61"/>
        <v>0.8824052153</v>
      </c>
      <c r="CD46" s="42">
        <v>6.22</v>
      </c>
      <c r="CE46" s="34">
        <f t="shared" si="62"/>
        <v>0.6112311015</v>
      </c>
      <c r="CF46" s="73">
        <f t="shared" si="63"/>
        <v>1.361731565</v>
      </c>
      <c r="CG46" s="42">
        <v>55.12</v>
      </c>
      <c r="CH46" s="34">
        <f t="shared" si="64"/>
        <v>0.7255647034</v>
      </c>
      <c r="CI46" s="73">
        <f t="shared" si="65"/>
        <v>1.146695695</v>
      </c>
      <c r="CJ46" s="36">
        <f t="shared" si="66"/>
        <v>4575.645231</v>
      </c>
      <c r="CK46" s="35">
        <f t="shared" si="67"/>
        <v>1.632159966</v>
      </c>
      <c r="CL46" s="37">
        <f t="shared" si="68"/>
        <v>0.7160322515</v>
      </c>
      <c r="CM46" s="33">
        <v>0.11</v>
      </c>
      <c r="CN46" s="37">
        <f t="shared" si="69"/>
        <v>0.3666666667</v>
      </c>
      <c r="CO46" s="73">
        <f t="shared" si="70"/>
        <v>0.4571394939</v>
      </c>
      <c r="CP46" s="70">
        <f t="shared" si="71"/>
        <v>5.145006656</v>
      </c>
      <c r="CQ46" s="79">
        <f t="shared" si="72"/>
        <v>0.8238465449</v>
      </c>
    </row>
    <row r="47">
      <c r="A47" s="28">
        <v>2024.0</v>
      </c>
      <c r="B47" s="29" t="s">
        <v>394</v>
      </c>
      <c r="C47" s="29" t="s">
        <v>12</v>
      </c>
      <c r="D47" s="30">
        <f t="array" ref="D47">INDEX(
  TP!C:C,
  MATCH(
    1,
    (TP!A:A = A47) * (TP!B:B = C47),
    0
  )
)
</f>
        <v>45.69</v>
      </c>
      <c r="E47" s="64">
        <f t="shared" si="1"/>
        <v>-0.5450606165</v>
      </c>
      <c r="F47" s="32">
        <f t="shared" si="2"/>
        <v>0.5724572269</v>
      </c>
      <c r="G47" s="33">
        <v>7.44</v>
      </c>
      <c r="H47" s="34">
        <f t="shared" si="3"/>
        <v>0.6256684492</v>
      </c>
      <c r="I47" s="73">
        <f t="shared" si="4"/>
        <v>0.8802536071</v>
      </c>
      <c r="J47" s="66">
        <f t="shared" si="5"/>
        <v>6.326112316</v>
      </c>
      <c r="K47" s="34">
        <f t="shared" si="6"/>
        <v>0.554</v>
      </c>
      <c r="L47" s="73">
        <f t="shared" si="7"/>
        <v>0.1011217348</v>
      </c>
      <c r="M47" s="33">
        <v>61.04</v>
      </c>
      <c r="N47" s="34">
        <f t="shared" si="8"/>
        <v>0.5861251112</v>
      </c>
      <c r="O47" s="73">
        <f t="shared" si="9"/>
        <v>0.2271958853</v>
      </c>
      <c r="P47" s="36">
        <f t="shared" si="10"/>
        <v>4886.274022</v>
      </c>
      <c r="Q47" s="35">
        <f t="shared" si="11"/>
        <v>0.2874841829</v>
      </c>
      <c r="R47" s="40">
        <f t="shared" si="12"/>
        <v>0.6312733447</v>
      </c>
      <c r="S47" s="33">
        <v>1.35</v>
      </c>
      <c r="T47" s="66">
        <f t="shared" si="13"/>
        <v>1.147883283</v>
      </c>
      <c r="U47" s="34">
        <f t="shared" si="14"/>
        <v>0.09684469645</v>
      </c>
      <c r="V47" s="73">
        <f t="shared" si="15"/>
        <v>-1.21611408</v>
      </c>
      <c r="W47" s="33">
        <v>28.57</v>
      </c>
      <c r="X47" s="34">
        <f t="shared" si="16"/>
        <v>0.3049231645</v>
      </c>
      <c r="Y47" s="73">
        <f t="shared" si="17"/>
        <v>-1.283305437</v>
      </c>
      <c r="Z47" s="36">
        <f t="shared" si="18"/>
        <v>1060.774489</v>
      </c>
      <c r="AA47" s="35">
        <f t="shared" si="19"/>
        <v>-1.432216442</v>
      </c>
      <c r="AB47" s="40">
        <f t="shared" si="20"/>
        <v>0.1515472879</v>
      </c>
      <c r="AC47" s="33">
        <v>5.75</v>
      </c>
      <c r="AD47" s="40">
        <f t="shared" si="21"/>
        <v>0.6440422323</v>
      </c>
      <c r="AE47" s="73">
        <f t="shared" si="22"/>
        <v>0.5053473959</v>
      </c>
      <c r="AF47" s="67">
        <f t="shared" si="23"/>
        <v>-0.6393848634</v>
      </c>
      <c r="AG47" s="44">
        <f t="shared" si="24"/>
        <v>0.4616403421</v>
      </c>
      <c r="AH47" s="33">
        <v>4.64</v>
      </c>
      <c r="AI47" s="34">
        <f t="shared" si="25"/>
        <v>0.7303370787</v>
      </c>
      <c r="AJ47" s="73">
        <f t="shared" si="26"/>
        <v>1.699058396</v>
      </c>
      <c r="AK47" s="33">
        <v>33.33</v>
      </c>
      <c r="AL47" s="34">
        <f t="shared" si="27"/>
        <v>0.3333</v>
      </c>
      <c r="AM47" s="73">
        <f t="shared" si="28"/>
        <v>0.05266064723</v>
      </c>
      <c r="AN47" s="36">
        <f t="shared" si="29"/>
        <v>2896.450154</v>
      </c>
      <c r="AO47" s="35">
        <f t="shared" si="30"/>
        <v>1.191450345</v>
      </c>
      <c r="AP47" s="69">
        <f t="shared" si="31"/>
        <v>0.6776589423</v>
      </c>
      <c r="AQ47" s="33">
        <v>1.35</v>
      </c>
      <c r="AR47" s="34">
        <f t="shared" si="32"/>
        <v>0.1227321238</v>
      </c>
      <c r="AS47" s="73">
        <f t="shared" si="33"/>
        <v>-0.626214819</v>
      </c>
      <c r="AT47" s="33">
        <v>42.86</v>
      </c>
      <c r="AU47" s="34">
        <f t="shared" si="34"/>
        <v>0.1429428529</v>
      </c>
      <c r="AV47" s="73">
        <f t="shared" si="35"/>
        <v>-1.645861069</v>
      </c>
      <c r="AW47" s="36">
        <f t="shared" si="36"/>
        <v>1553.008205</v>
      </c>
      <c r="AX47" s="35">
        <f t="shared" si="37"/>
        <v>-1.063667428</v>
      </c>
      <c r="AY47" s="69">
        <f t="shared" si="38"/>
        <v>0.2288705858</v>
      </c>
      <c r="AZ47" s="33">
        <v>0.58</v>
      </c>
      <c r="BA47" s="37">
        <f t="shared" si="39"/>
        <v>0.06852248394</v>
      </c>
      <c r="BB47" s="73">
        <f t="shared" si="40"/>
        <v>-1.266639091</v>
      </c>
      <c r="BC47" s="33">
        <v>13.52</v>
      </c>
      <c r="BD47" s="34">
        <f t="shared" si="41"/>
        <v>0.4901960784</v>
      </c>
      <c r="BE47" s="73">
        <f t="shared" si="42"/>
        <v>0.8145736274</v>
      </c>
      <c r="BF47" s="33">
        <v>73.57</v>
      </c>
      <c r="BG47" s="34">
        <f t="shared" si="43"/>
        <v>0.3730283912</v>
      </c>
      <c r="BH47" s="73">
        <f t="shared" si="44"/>
        <v>-0.6986084555</v>
      </c>
      <c r="BI47" s="36">
        <f t="shared" si="45"/>
        <v>6224.942518</v>
      </c>
      <c r="BJ47" s="35">
        <f t="shared" si="46"/>
        <v>0.0838166643</v>
      </c>
      <c r="BK47" s="37">
        <f t="shared" si="47"/>
        <v>0.4362257368</v>
      </c>
      <c r="BL47" s="33">
        <v>10.91</v>
      </c>
      <c r="BM47" s="34">
        <f t="shared" si="48"/>
        <v>0.356884058</v>
      </c>
      <c r="BN47" s="73">
        <f t="shared" si="49"/>
        <v>-0.30740198</v>
      </c>
      <c r="BO47" s="33">
        <v>53.98</v>
      </c>
      <c r="BP47" s="34">
        <f t="shared" si="50"/>
        <v>0.1451562984</v>
      </c>
      <c r="BQ47" s="73">
        <f t="shared" si="51"/>
        <v>-1.898265384</v>
      </c>
      <c r="BR47" s="36">
        <f t="shared" si="52"/>
        <v>4291.438641</v>
      </c>
      <c r="BS47" s="35">
        <f t="shared" si="53"/>
        <v>-1.148843394</v>
      </c>
      <c r="BT47" s="37">
        <f t="shared" si="54"/>
        <v>0.2602471363</v>
      </c>
      <c r="BU47" s="42">
        <v>9.75</v>
      </c>
      <c r="BV47" s="34">
        <f t="shared" si="55"/>
        <v>0.7844444444</v>
      </c>
      <c r="BW47" s="73">
        <f t="shared" si="56"/>
        <v>1.471099423</v>
      </c>
      <c r="BX47" s="42">
        <v>67.33</v>
      </c>
      <c r="BY47" s="34">
        <f t="shared" si="57"/>
        <v>0.5302954432</v>
      </c>
      <c r="BZ47" s="73">
        <f t="shared" si="58"/>
        <v>-0.4531990114</v>
      </c>
      <c r="CA47" s="36">
        <f t="shared" si="59"/>
        <v>6293.35271</v>
      </c>
      <c r="CB47" s="35">
        <f t="shared" si="60"/>
        <v>0.5620061478</v>
      </c>
      <c r="CC47" s="37">
        <f t="shared" si="61"/>
        <v>0.6960776592</v>
      </c>
      <c r="CD47" s="42">
        <v>5.89</v>
      </c>
      <c r="CE47" s="34">
        <f t="shared" si="62"/>
        <v>0.5755939525</v>
      </c>
      <c r="CF47" s="73">
        <f t="shared" si="63"/>
        <v>1.16937983</v>
      </c>
      <c r="CG47" s="42">
        <v>52.46</v>
      </c>
      <c r="CH47" s="34">
        <f t="shared" si="64"/>
        <v>0.6694110196</v>
      </c>
      <c r="CI47" s="73">
        <f t="shared" si="65"/>
        <v>0.8218681296</v>
      </c>
      <c r="CJ47" s="36">
        <f t="shared" si="66"/>
        <v>4251.771545</v>
      </c>
      <c r="CK47" s="35">
        <f t="shared" si="67"/>
        <v>1.306705699</v>
      </c>
      <c r="CL47" s="37">
        <f t="shared" si="68"/>
        <v>0.6523569805</v>
      </c>
      <c r="CM47" s="33">
        <v>0.04</v>
      </c>
      <c r="CN47" s="37">
        <f t="shared" si="69"/>
        <v>0.1333333333</v>
      </c>
      <c r="CO47" s="73">
        <f t="shared" si="70"/>
        <v>-0.8371437879</v>
      </c>
      <c r="CP47" s="70">
        <f t="shared" si="71"/>
        <v>0.09432424691</v>
      </c>
      <c r="CQ47" s="79">
        <f t="shared" si="72"/>
        <v>0.5852987775</v>
      </c>
    </row>
    <row r="48">
      <c r="A48" s="28">
        <v>2023.0</v>
      </c>
      <c r="B48" s="29" t="s">
        <v>395</v>
      </c>
      <c r="C48" s="29" t="s">
        <v>19</v>
      </c>
      <c r="D48" s="30">
        <f t="array" ref="D48">INDEX(
  TP!C:C,
  MATCH(
    1,
    (TP!A:A = A48) * (TP!B:B = C48),
    0
  )
)
</f>
        <v>51.06</v>
      </c>
      <c r="E48" s="64">
        <f t="shared" si="1"/>
        <v>3.693130893</v>
      </c>
      <c r="F48" s="32">
        <f t="shared" si="2"/>
        <v>0.7288278301</v>
      </c>
      <c r="G48" s="33">
        <v>9.36</v>
      </c>
      <c r="H48" s="34">
        <f t="shared" si="3"/>
        <v>0.8823529412</v>
      </c>
      <c r="I48" s="73">
        <f t="shared" si="4"/>
        <v>2.261819148</v>
      </c>
      <c r="J48" s="66">
        <f t="shared" si="5"/>
        <v>9.707096765</v>
      </c>
      <c r="K48" s="34">
        <f t="shared" si="6"/>
        <v>0.994</v>
      </c>
      <c r="L48" s="73">
        <f t="shared" si="7"/>
        <v>2.379693212</v>
      </c>
      <c r="M48" s="33">
        <v>60.96</v>
      </c>
      <c r="N48" s="34">
        <f t="shared" si="8"/>
        <v>0.5837533353</v>
      </c>
      <c r="O48" s="73">
        <f t="shared" si="9"/>
        <v>0.2134628192</v>
      </c>
      <c r="P48" s="36">
        <f t="shared" si="10"/>
        <v>5809.709449</v>
      </c>
      <c r="Q48" s="35">
        <f t="shared" si="11"/>
        <v>1.599314366</v>
      </c>
      <c r="R48" s="40">
        <f t="shared" si="12"/>
        <v>0.8881209066</v>
      </c>
      <c r="S48" s="33">
        <v>3.45</v>
      </c>
      <c r="T48" s="66">
        <f t="shared" si="13"/>
        <v>3.577936308</v>
      </c>
      <c r="U48" s="34">
        <f t="shared" si="14"/>
        <v>0.4825461927</v>
      </c>
      <c r="V48" s="73">
        <f t="shared" si="15"/>
        <v>1.025745349</v>
      </c>
      <c r="W48" s="33">
        <v>65.48</v>
      </c>
      <c r="X48" s="34">
        <f t="shared" si="16"/>
        <v>0.8301081389</v>
      </c>
      <c r="Y48" s="73">
        <f t="shared" si="17"/>
        <v>1.618974048</v>
      </c>
      <c r="Z48" s="36">
        <f t="shared" si="18"/>
        <v>4837.866335</v>
      </c>
      <c r="AA48" s="35">
        <f t="shared" si="19"/>
        <v>1.89704431</v>
      </c>
      <c r="AB48" s="40">
        <f t="shared" si="20"/>
        <v>0.8606197492</v>
      </c>
      <c r="AC48" s="33">
        <v>7.28</v>
      </c>
      <c r="AD48" s="40">
        <f t="shared" si="21"/>
        <v>0.874811463</v>
      </c>
      <c r="AE48" s="73">
        <f t="shared" si="22"/>
        <v>1.657029632</v>
      </c>
      <c r="AF48" s="67">
        <f t="shared" si="23"/>
        <v>5.153388308</v>
      </c>
      <c r="AG48" s="44">
        <f t="shared" si="24"/>
        <v>1</v>
      </c>
      <c r="AH48" s="33">
        <v>1.31</v>
      </c>
      <c r="AI48" s="34">
        <f t="shared" si="25"/>
        <v>0.1958266453</v>
      </c>
      <c r="AJ48" s="73">
        <f t="shared" si="26"/>
        <v>-1.000841794</v>
      </c>
      <c r="AK48" s="33">
        <v>34.38</v>
      </c>
      <c r="AL48" s="34">
        <f t="shared" si="27"/>
        <v>0.3438</v>
      </c>
      <c r="AM48" s="73">
        <f t="shared" si="28"/>
        <v>0.1499498287</v>
      </c>
      <c r="AN48" s="36">
        <f t="shared" si="29"/>
        <v>1446.017309</v>
      </c>
      <c r="AO48" s="35">
        <f t="shared" si="30"/>
        <v>-0.6496292432</v>
      </c>
      <c r="AP48" s="69">
        <f t="shared" si="31"/>
        <v>0.3383129376</v>
      </c>
      <c r="AQ48" s="33">
        <v>1.23</v>
      </c>
      <c r="AR48" s="34">
        <f t="shared" si="32"/>
        <v>0.1099252935</v>
      </c>
      <c r="AS48" s="73">
        <f t="shared" si="33"/>
        <v>-0.7039501865</v>
      </c>
      <c r="AT48" s="33">
        <v>63.33</v>
      </c>
      <c r="AU48" s="34">
        <f t="shared" si="34"/>
        <v>0.4499775011</v>
      </c>
      <c r="AV48" s="73">
        <f t="shared" si="35"/>
        <v>0.474086315</v>
      </c>
      <c r="AW48" s="36">
        <f t="shared" si="36"/>
        <v>2153.958182</v>
      </c>
      <c r="AX48" s="35">
        <f t="shared" si="37"/>
        <v>-0.523507912</v>
      </c>
      <c r="AY48" s="69">
        <f t="shared" si="38"/>
        <v>0.3389945709</v>
      </c>
      <c r="AZ48" s="33">
        <v>0.98</v>
      </c>
      <c r="BA48" s="37">
        <f t="shared" si="39"/>
        <v>0.1541755889</v>
      </c>
      <c r="BB48" s="73">
        <f t="shared" si="40"/>
        <v>-0.7760553393</v>
      </c>
      <c r="BC48" s="33">
        <v>11.7</v>
      </c>
      <c r="BD48" s="34">
        <f t="shared" si="41"/>
        <v>0.3882352941</v>
      </c>
      <c r="BE48" s="73">
        <f t="shared" si="42"/>
        <v>0.273736555</v>
      </c>
      <c r="BF48" s="33">
        <v>80.7</v>
      </c>
      <c r="BG48" s="34">
        <f t="shared" si="43"/>
        <v>0.5604626709</v>
      </c>
      <c r="BH48" s="73">
        <f t="shared" si="44"/>
        <v>0.1787020289</v>
      </c>
      <c r="BI48" s="36">
        <f t="shared" si="45"/>
        <v>6486.438833</v>
      </c>
      <c r="BJ48" s="35">
        <f t="shared" si="46"/>
        <v>0.3022320458</v>
      </c>
      <c r="BK48" s="37">
        <f t="shared" si="47"/>
        <v>0.484411364</v>
      </c>
      <c r="BL48" s="33">
        <v>13.01</v>
      </c>
      <c r="BM48" s="34">
        <f t="shared" si="48"/>
        <v>0.4836956522</v>
      </c>
      <c r="BN48" s="73">
        <f t="shared" si="49"/>
        <v>0.2770117815</v>
      </c>
      <c r="BO48" s="33">
        <v>66.88</v>
      </c>
      <c r="BP48" s="34">
        <f t="shared" si="50"/>
        <v>0.5444134943</v>
      </c>
      <c r="BQ48" s="73">
        <f t="shared" si="51"/>
        <v>-0.005482023431</v>
      </c>
      <c r="BR48" s="36">
        <f t="shared" si="52"/>
        <v>5665.526308</v>
      </c>
      <c r="BS48" s="35">
        <f t="shared" si="53"/>
        <v>0.2165059563</v>
      </c>
      <c r="BT48" s="37">
        <f t="shared" si="54"/>
        <v>0.556032714</v>
      </c>
      <c r="BU48" s="42">
        <v>6.4</v>
      </c>
      <c r="BV48" s="34">
        <f t="shared" si="55"/>
        <v>0.4122222222</v>
      </c>
      <c r="BW48" s="73">
        <f t="shared" si="56"/>
        <v>-0.3192895932</v>
      </c>
      <c r="BX48" s="42">
        <v>63.46</v>
      </c>
      <c r="BY48" s="34">
        <f t="shared" si="57"/>
        <v>0.4334001002</v>
      </c>
      <c r="BZ48" s="73">
        <f t="shared" si="58"/>
        <v>-0.994786683</v>
      </c>
      <c r="CA48" s="36">
        <f t="shared" si="59"/>
        <v>4998.945485</v>
      </c>
      <c r="CB48" s="35">
        <f t="shared" si="60"/>
        <v>-0.7021827715</v>
      </c>
      <c r="CC48" s="37">
        <f t="shared" si="61"/>
        <v>0.4473867698</v>
      </c>
      <c r="CD48" s="42">
        <v>3.37</v>
      </c>
      <c r="CE48" s="34">
        <f t="shared" si="62"/>
        <v>0.3034557235</v>
      </c>
      <c r="CF48" s="73">
        <f t="shared" si="63"/>
        <v>-0.299487969</v>
      </c>
      <c r="CG48" s="42">
        <v>47.56</v>
      </c>
      <c r="CH48" s="34">
        <f t="shared" si="64"/>
        <v>0.5659700232</v>
      </c>
      <c r="CI48" s="73">
        <f t="shared" si="65"/>
        <v>0.2235015625</v>
      </c>
      <c r="CJ48" s="36">
        <f t="shared" si="66"/>
        <v>2945.319496</v>
      </c>
      <c r="CK48" s="35">
        <f t="shared" si="67"/>
        <v>-0.006122148957</v>
      </c>
      <c r="CL48" s="37">
        <f t="shared" si="68"/>
        <v>0.3955016326</v>
      </c>
      <c r="CM48" s="33">
        <v>0.08</v>
      </c>
      <c r="CN48" s="37">
        <f t="shared" si="69"/>
        <v>0.2666666667</v>
      </c>
      <c r="CO48" s="73">
        <f t="shared" si="70"/>
        <v>-0.09755334114</v>
      </c>
      <c r="CP48" s="70">
        <f t="shared" si="71"/>
        <v>-1.460257415</v>
      </c>
      <c r="CQ48" s="79">
        <f t="shared" si="72"/>
        <v>0.5118746429</v>
      </c>
    </row>
    <row r="49">
      <c r="A49" s="28">
        <v>2022.0</v>
      </c>
      <c r="B49" s="29" t="s">
        <v>396</v>
      </c>
      <c r="C49" s="29" t="s">
        <v>29</v>
      </c>
      <c r="D49" s="30">
        <f t="array" ref="D49">INDEX(
  TP!C:C,
  MATCH(
    1,
    (TP!A:A = A49) * (TP!B:B = C49),
    0
  )
)
</f>
        <v>49.82</v>
      </c>
      <c r="E49" s="64">
        <f t="shared" si="1"/>
        <v>-3.718231747</v>
      </c>
      <c r="F49" s="32">
        <f t="shared" si="2"/>
        <v>0.4553811857</v>
      </c>
      <c r="G49" s="33">
        <v>5.94</v>
      </c>
      <c r="H49" s="34">
        <f t="shared" si="3"/>
        <v>0.4251336898</v>
      </c>
      <c r="I49" s="73">
        <f t="shared" si="4"/>
        <v>-0.1990944718</v>
      </c>
      <c r="J49" s="66">
        <f t="shared" si="5"/>
        <v>5.902578495</v>
      </c>
      <c r="K49" s="34">
        <f t="shared" si="6"/>
        <v>0.422</v>
      </c>
      <c r="L49" s="73">
        <f t="shared" si="7"/>
        <v>-0.1843134984</v>
      </c>
      <c r="M49" s="33">
        <v>52.25</v>
      </c>
      <c r="N49" s="34">
        <f t="shared" si="8"/>
        <v>0.3255262378</v>
      </c>
      <c r="O49" s="73">
        <f t="shared" si="9"/>
        <v>-1.28172475</v>
      </c>
      <c r="P49" s="36">
        <f t="shared" si="10"/>
        <v>4057.55859</v>
      </c>
      <c r="Q49" s="35">
        <f t="shared" si="11"/>
        <v>-0.8897870002</v>
      </c>
      <c r="R49" s="40">
        <f t="shared" si="12"/>
        <v>0.4007715336</v>
      </c>
      <c r="S49" s="33">
        <v>1.39</v>
      </c>
      <c r="T49" s="66">
        <f t="shared" si="13"/>
        <v>1.381243116</v>
      </c>
      <c r="U49" s="34">
        <f t="shared" si="14"/>
        <v>0.1338839033</v>
      </c>
      <c r="V49" s="73">
        <f t="shared" si="15"/>
        <v>-1.000826621</v>
      </c>
      <c r="W49" s="33">
        <v>19.23</v>
      </c>
      <c r="X49" s="34">
        <f t="shared" si="16"/>
        <v>0.172026181</v>
      </c>
      <c r="Y49" s="73">
        <f t="shared" si="17"/>
        <v>-2.017721325</v>
      </c>
      <c r="Z49" s="36">
        <f t="shared" si="18"/>
        <v>810.3175793</v>
      </c>
      <c r="AA49" s="35">
        <f t="shared" si="19"/>
        <v>-1.652977915</v>
      </c>
      <c r="AB49" s="40">
        <f t="shared" si="20"/>
        <v>0.104529078</v>
      </c>
      <c r="AC49" s="33">
        <v>3.52</v>
      </c>
      <c r="AD49" s="40">
        <f t="shared" si="21"/>
        <v>0.3076923077</v>
      </c>
      <c r="AE49" s="73">
        <f t="shared" si="22"/>
        <v>-1.173248281</v>
      </c>
      <c r="AF49" s="67">
        <f t="shared" si="23"/>
        <v>-3.716013196</v>
      </c>
      <c r="AG49" s="44">
        <f t="shared" si="24"/>
        <v>0.1757094886</v>
      </c>
      <c r="AH49" s="33">
        <v>3.96</v>
      </c>
      <c r="AI49" s="34">
        <f t="shared" si="25"/>
        <v>0.621187801</v>
      </c>
      <c r="AJ49" s="73">
        <f t="shared" si="26"/>
        <v>1.147727427</v>
      </c>
      <c r="AK49" s="33">
        <v>41.89</v>
      </c>
      <c r="AL49" s="34">
        <f t="shared" si="27"/>
        <v>0.4189</v>
      </c>
      <c r="AM49" s="73">
        <f t="shared" si="28"/>
        <v>0.8457991173</v>
      </c>
      <c r="AN49" s="36">
        <f t="shared" si="29"/>
        <v>3369.965761</v>
      </c>
      <c r="AO49" s="35">
        <f t="shared" si="30"/>
        <v>1.792498454</v>
      </c>
      <c r="AP49" s="69">
        <f t="shared" si="31"/>
        <v>0.788443547</v>
      </c>
      <c r="AQ49" s="33">
        <v>5.03</v>
      </c>
      <c r="AR49" s="34">
        <f t="shared" si="32"/>
        <v>0.51547492</v>
      </c>
      <c r="AS49" s="73">
        <f t="shared" si="33"/>
        <v>1.757669785</v>
      </c>
      <c r="AT49" s="33">
        <v>60.64</v>
      </c>
      <c r="AU49" s="34">
        <f t="shared" si="34"/>
        <v>0.4096295185</v>
      </c>
      <c r="AV49" s="73">
        <f t="shared" si="35"/>
        <v>0.1955001664</v>
      </c>
      <c r="AW49" s="36">
        <f t="shared" si="36"/>
        <v>4620.603217</v>
      </c>
      <c r="AX49" s="35">
        <f t="shared" si="37"/>
        <v>1.693618036</v>
      </c>
      <c r="AY49" s="69">
        <f t="shared" si="38"/>
        <v>0.7910068704</v>
      </c>
      <c r="AZ49" s="33">
        <v>2.57</v>
      </c>
      <c r="BA49" s="37">
        <f t="shared" si="39"/>
        <v>0.4946466809</v>
      </c>
      <c r="BB49" s="73">
        <f t="shared" si="40"/>
        <v>1.174015073</v>
      </c>
      <c r="BC49" s="33">
        <v>8.13</v>
      </c>
      <c r="BD49" s="34">
        <f t="shared" si="41"/>
        <v>0.1882352941</v>
      </c>
      <c r="BE49" s="73">
        <f t="shared" si="42"/>
        <v>-0.7871361638</v>
      </c>
      <c r="BF49" s="33">
        <v>77.63</v>
      </c>
      <c r="BG49" s="34">
        <f t="shared" si="43"/>
        <v>0.4797581493</v>
      </c>
      <c r="BH49" s="73">
        <f t="shared" si="44"/>
        <v>-0.1990459637</v>
      </c>
      <c r="BI49" s="36">
        <f t="shared" si="45"/>
        <v>5429.435531</v>
      </c>
      <c r="BJ49" s="35">
        <f t="shared" si="46"/>
        <v>-0.5806323246</v>
      </c>
      <c r="BK49" s="37">
        <f t="shared" si="47"/>
        <v>0.2896385731</v>
      </c>
      <c r="BL49" s="33">
        <v>6.31</v>
      </c>
      <c r="BM49" s="34">
        <f t="shared" si="48"/>
        <v>0.07910628019</v>
      </c>
      <c r="BN49" s="73">
        <f t="shared" si="49"/>
        <v>-1.58754641</v>
      </c>
      <c r="BO49" s="33">
        <v>66.1</v>
      </c>
      <c r="BP49" s="34">
        <f t="shared" si="50"/>
        <v>0.5202723615</v>
      </c>
      <c r="BQ49" s="73">
        <f t="shared" si="51"/>
        <v>-0.1199293894</v>
      </c>
      <c r="BR49" s="36">
        <f t="shared" si="52"/>
        <v>4219.55878</v>
      </c>
      <c r="BS49" s="35">
        <f t="shared" si="53"/>
        <v>-1.220266145</v>
      </c>
      <c r="BT49" s="37">
        <f t="shared" si="54"/>
        <v>0.2447743052</v>
      </c>
      <c r="BU49" s="42">
        <v>4.39</v>
      </c>
      <c r="BV49" s="34">
        <f t="shared" si="55"/>
        <v>0.1888888889</v>
      </c>
      <c r="BW49" s="73">
        <f t="shared" si="56"/>
        <v>-1.393523003</v>
      </c>
      <c r="BX49" s="42">
        <v>60.98</v>
      </c>
      <c r="BY49" s="34">
        <f t="shared" si="57"/>
        <v>0.3713069604</v>
      </c>
      <c r="BZ49" s="73">
        <f t="shared" si="58"/>
        <v>-1.341850617</v>
      </c>
      <c r="CA49" s="36">
        <f t="shared" si="59"/>
        <v>4042.939238</v>
      </c>
      <c r="CB49" s="35">
        <f t="shared" si="60"/>
        <v>-1.635870779</v>
      </c>
      <c r="CC49" s="37">
        <f t="shared" si="61"/>
        <v>0.263711927</v>
      </c>
      <c r="CD49" s="42">
        <v>1.02</v>
      </c>
      <c r="CE49" s="34">
        <f t="shared" si="62"/>
        <v>0.04967602592</v>
      </c>
      <c r="CF49" s="73">
        <f t="shared" si="63"/>
        <v>-1.66926548</v>
      </c>
      <c r="CG49" s="42">
        <v>57.89</v>
      </c>
      <c r="CH49" s="34">
        <f t="shared" si="64"/>
        <v>0.784040532</v>
      </c>
      <c r="CI49" s="73">
        <f t="shared" si="65"/>
        <v>1.484955978</v>
      </c>
      <c r="CJ49" s="36">
        <f t="shared" si="66"/>
        <v>1709.178577</v>
      </c>
      <c r="CK49" s="35">
        <f t="shared" si="67"/>
        <v>-1.248295732</v>
      </c>
      <c r="CL49" s="37">
        <f t="shared" si="68"/>
        <v>0.1524698229</v>
      </c>
      <c r="CM49" s="33">
        <v>0.15</v>
      </c>
      <c r="CN49" s="37">
        <f t="shared" si="69"/>
        <v>0.5</v>
      </c>
      <c r="CO49" s="73">
        <f t="shared" si="70"/>
        <v>1.196729941</v>
      </c>
      <c r="CP49" s="70">
        <f t="shared" si="71"/>
        <v>-0.002218550834</v>
      </c>
      <c r="CQ49" s="79">
        <f t="shared" si="72"/>
        <v>0.5807389839</v>
      </c>
    </row>
    <row r="50">
      <c r="A50" s="28">
        <v>2022.0</v>
      </c>
      <c r="B50" s="29" t="s">
        <v>397</v>
      </c>
      <c r="C50" s="29" t="s">
        <v>5</v>
      </c>
      <c r="D50" s="30">
        <f t="array" ref="D50">INDEX(
  TP!C:C,
  MATCH(
    1,
    (TP!A:A = A50) * (TP!B:B = C50),
    0
  )
)
</f>
        <v>54.54</v>
      </c>
      <c r="E50" s="64">
        <f t="shared" si="1"/>
        <v>5.6952106</v>
      </c>
      <c r="F50" s="32">
        <f t="shared" si="2"/>
        <v>0.8026957548</v>
      </c>
      <c r="G50" s="33">
        <v>6.11</v>
      </c>
      <c r="H50" s="34">
        <f t="shared" si="3"/>
        <v>0.4478609626</v>
      </c>
      <c r="I50" s="73">
        <f t="shared" si="4"/>
        <v>-0.0767683562</v>
      </c>
      <c r="J50" s="66">
        <f t="shared" si="5"/>
        <v>7.072789384</v>
      </c>
      <c r="K50" s="34">
        <f t="shared" si="6"/>
        <v>0.723</v>
      </c>
      <c r="L50" s="73">
        <f t="shared" si="7"/>
        <v>0.6043352495</v>
      </c>
      <c r="M50" s="33">
        <v>67.2</v>
      </c>
      <c r="N50" s="34">
        <f t="shared" si="8"/>
        <v>0.7687518529</v>
      </c>
      <c r="O50" s="73">
        <f t="shared" si="9"/>
        <v>1.284641973</v>
      </c>
      <c r="P50" s="36">
        <f t="shared" si="10"/>
        <v>5641.551247</v>
      </c>
      <c r="Q50" s="35">
        <f t="shared" si="11"/>
        <v>1.360429222</v>
      </c>
      <c r="R50" s="40">
        <f t="shared" si="12"/>
        <v>0.8413487957</v>
      </c>
      <c r="S50" s="33">
        <v>4.01</v>
      </c>
      <c r="T50" s="66">
        <f t="shared" si="13"/>
        <v>4.641879775</v>
      </c>
      <c r="U50" s="34">
        <f t="shared" si="14"/>
        <v>0.6514168236</v>
      </c>
      <c r="V50" s="73">
        <f t="shared" si="15"/>
        <v>2.00729253</v>
      </c>
      <c r="W50" s="33">
        <v>56.56</v>
      </c>
      <c r="X50" s="34">
        <f t="shared" si="16"/>
        <v>0.703187251</v>
      </c>
      <c r="Y50" s="73">
        <f t="shared" si="17"/>
        <v>0.9175832868</v>
      </c>
      <c r="Z50" s="36">
        <f t="shared" si="18"/>
        <v>4752.861267</v>
      </c>
      <c r="AA50" s="35">
        <f t="shared" si="19"/>
        <v>1.822117873</v>
      </c>
      <c r="AB50" s="40">
        <f t="shared" si="20"/>
        <v>0.8446617701</v>
      </c>
      <c r="AC50" s="33">
        <v>6.37</v>
      </c>
      <c r="AD50" s="40">
        <f t="shared" si="21"/>
        <v>0.7375565611</v>
      </c>
      <c r="AE50" s="73">
        <f t="shared" si="22"/>
        <v>0.9720421581</v>
      </c>
      <c r="AF50" s="67">
        <f t="shared" si="23"/>
        <v>4.154589253</v>
      </c>
      <c r="AG50" s="44">
        <f t="shared" si="24"/>
        <v>0.9071751816</v>
      </c>
      <c r="AH50" s="33">
        <v>2.79</v>
      </c>
      <c r="AI50" s="34">
        <f t="shared" si="25"/>
        <v>0.4333868379</v>
      </c>
      <c r="AJ50" s="73">
        <f t="shared" si="26"/>
        <v>0.1991138463</v>
      </c>
      <c r="AK50" s="33">
        <v>29.41</v>
      </c>
      <c r="AL50" s="34">
        <f t="shared" si="27"/>
        <v>0.2941</v>
      </c>
      <c r="AM50" s="73">
        <f t="shared" si="28"/>
        <v>-0.310552297</v>
      </c>
      <c r="AN50" s="36">
        <f t="shared" si="29"/>
        <v>1968.48595</v>
      </c>
      <c r="AO50" s="35">
        <f t="shared" si="30"/>
        <v>0.01355647661</v>
      </c>
      <c r="AP50" s="69">
        <f t="shared" si="31"/>
        <v>0.4605506865</v>
      </c>
      <c r="AQ50" s="33">
        <v>4.53</v>
      </c>
      <c r="AR50" s="34">
        <f t="shared" si="32"/>
        <v>0.462113127</v>
      </c>
      <c r="AS50" s="73">
        <f t="shared" si="33"/>
        <v>1.43377242</v>
      </c>
      <c r="AT50" s="33">
        <v>64.49</v>
      </c>
      <c r="AU50" s="34">
        <f t="shared" si="34"/>
        <v>0.4673766312</v>
      </c>
      <c r="AV50" s="73">
        <f t="shared" si="35"/>
        <v>0.5942201189</v>
      </c>
      <c r="AW50" s="36">
        <f t="shared" si="36"/>
        <v>4677.230116</v>
      </c>
      <c r="AX50" s="35">
        <f t="shared" si="37"/>
        <v>1.744516712</v>
      </c>
      <c r="AY50" s="69">
        <f t="shared" si="38"/>
        <v>0.8013837404</v>
      </c>
      <c r="AZ50" s="33">
        <v>2.89</v>
      </c>
      <c r="BA50" s="37">
        <f t="shared" si="39"/>
        <v>0.5631691649</v>
      </c>
      <c r="BB50" s="73">
        <f t="shared" si="40"/>
        <v>1.566482074</v>
      </c>
      <c r="BC50" s="33">
        <v>10.74</v>
      </c>
      <c r="BD50" s="34">
        <f t="shared" si="41"/>
        <v>0.3344537815</v>
      </c>
      <c r="BE50" s="73">
        <f t="shared" si="42"/>
        <v>-0.01154014248</v>
      </c>
      <c r="BF50" s="33">
        <v>77.98</v>
      </c>
      <c r="BG50" s="34">
        <f t="shared" si="43"/>
        <v>0.4889589905</v>
      </c>
      <c r="BH50" s="73">
        <f t="shared" si="44"/>
        <v>-0.1559802316</v>
      </c>
      <c r="BI50" s="36">
        <f t="shared" si="45"/>
        <v>6073.977971</v>
      </c>
      <c r="BJ50" s="35">
        <f t="shared" si="46"/>
        <v>-0.04227681087</v>
      </c>
      <c r="BK50" s="37">
        <f t="shared" si="47"/>
        <v>0.4084076722</v>
      </c>
      <c r="BL50" s="33">
        <v>12.05</v>
      </c>
      <c r="BM50" s="34">
        <f t="shared" si="48"/>
        <v>0.4257246377</v>
      </c>
      <c r="BN50" s="73">
        <f t="shared" si="49"/>
        <v>0.009851204803</v>
      </c>
      <c r="BO50" s="33">
        <v>71.93</v>
      </c>
      <c r="BP50" s="34">
        <f t="shared" si="50"/>
        <v>0.7007118539</v>
      </c>
      <c r="BQ50" s="73">
        <f t="shared" si="51"/>
        <v>0.7354913077</v>
      </c>
      <c r="BR50" s="36">
        <f t="shared" si="52"/>
        <v>5929.472102</v>
      </c>
      <c r="BS50" s="35">
        <f t="shared" si="53"/>
        <v>0.4787732239</v>
      </c>
      <c r="BT50" s="37">
        <f t="shared" si="54"/>
        <v>0.6128495831</v>
      </c>
      <c r="BU50" s="42">
        <v>6.34</v>
      </c>
      <c r="BV50" s="34">
        <f t="shared" si="55"/>
        <v>0.4055555556</v>
      </c>
      <c r="BW50" s="73">
        <f t="shared" si="56"/>
        <v>-0.3513562622</v>
      </c>
      <c r="BX50" s="42">
        <v>69.95</v>
      </c>
      <c r="BY50" s="34">
        <f t="shared" si="57"/>
        <v>0.5958938408</v>
      </c>
      <c r="BZ50" s="73">
        <f t="shared" si="58"/>
        <v>-0.08654275821</v>
      </c>
      <c r="CA50" s="36">
        <f t="shared" si="59"/>
        <v>5487.77032</v>
      </c>
      <c r="CB50" s="35">
        <f t="shared" si="60"/>
        <v>-0.2247696914</v>
      </c>
      <c r="CC50" s="37">
        <f t="shared" si="61"/>
        <v>0.541303337</v>
      </c>
      <c r="CD50" s="42">
        <v>1.74</v>
      </c>
      <c r="CE50" s="34">
        <f t="shared" si="62"/>
        <v>0.1274298056</v>
      </c>
      <c r="CF50" s="73">
        <f t="shared" si="63"/>
        <v>-1.249588966</v>
      </c>
      <c r="CG50" s="42">
        <v>35.85</v>
      </c>
      <c r="CH50" s="34">
        <f t="shared" si="64"/>
        <v>0.3187671522</v>
      </c>
      <c r="CI50" s="73">
        <f t="shared" si="65"/>
        <v>-1.206472417</v>
      </c>
      <c r="CJ50" s="36">
        <f t="shared" si="66"/>
        <v>1517.399345</v>
      </c>
      <c r="CK50" s="35">
        <f t="shared" si="67"/>
        <v>-1.441010893</v>
      </c>
      <c r="CL50" s="37">
        <f t="shared" si="68"/>
        <v>0.1147650166</v>
      </c>
      <c r="CM50" s="33">
        <v>0.14</v>
      </c>
      <c r="CN50" s="37">
        <f t="shared" si="69"/>
        <v>0.4666666667</v>
      </c>
      <c r="CO50" s="73">
        <f t="shared" si="70"/>
        <v>1.011832329</v>
      </c>
      <c r="CP50" s="70">
        <f t="shared" si="71"/>
        <v>1.540621347</v>
      </c>
      <c r="CQ50" s="79">
        <f t="shared" si="72"/>
        <v>0.6536085456</v>
      </c>
    </row>
    <row r="51">
      <c r="A51" s="28">
        <v>2023.0</v>
      </c>
      <c r="B51" s="29" t="s">
        <v>397</v>
      </c>
      <c r="C51" s="29" t="s">
        <v>5</v>
      </c>
      <c r="D51" s="30">
        <f t="array" ref="D51">INDEX(
  TP!C:C,
  MATCH(
    1,
    (TP!A:A = A51) * (TP!B:B = C51),
    0
  )
)
</f>
        <v>49.68</v>
      </c>
      <c r="E51" s="64">
        <f t="shared" si="1"/>
        <v>0.9540085537</v>
      </c>
      <c r="F51" s="32">
        <f t="shared" si="2"/>
        <v>0.6277662779</v>
      </c>
      <c r="G51" s="33">
        <v>4.91</v>
      </c>
      <c r="H51" s="34">
        <f t="shared" si="3"/>
        <v>0.2874331551</v>
      </c>
      <c r="I51" s="73">
        <f t="shared" si="4"/>
        <v>-0.9402468193</v>
      </c>
      <c r="J51" s="66">
        <f t="shared" si="5"/>
        <v>4.855010299</v>
      </c>
      <c r="K51" s="34">
        <f t="shared" si="6"/>
        <v>0.199</v>
      </c>
      <c r="L51" s="73">
        <f t="shared" si="7"/>
        <v>-0.8903087631</v>
      </c>
      <c r="M51" s="33">
        <v>62.07</v>
      </c>
      <c r="N51" s="34">
        <f t="shared" si="8"/>
        <v>0.6166617255</v>
      </c>
      <c r="O51" s="73">
        <f t="shared" si="9"/>
        <v>0.404009111</v>
      </c>
      <c r="P51" s="36">
        <f t="shared" si="10"/>
        <v>4409.470582</v>
      </c>
      <c r="Q51" s="35">
        <f t="shared" si="11"/>
        <v>-0.3898616566</v>
      </c>
      <c r="R51" s="40">
        <f t="shared" si="12"/>
        <v>0.4986535669</v>
      </c>
      <c r="S51" s="33">
        <v>2.71</v>
      </c>
      <c r="T51" s="66">
        <f t="shared" si="13"/>
        <v>2.679649269</v>
      </c>
      <c r="U51" s="34">
        <f t="shared" si="14"/>
        <v>0.3399687874</v>
      </c>
      <c r="V51" s="73">
        <f t="shared" si="15"/>
        <v>0.1970254622</v>
      </c>
      <c r="W51" s="33">
        <v>48.75</v>
      </c>
      <c r="X51" s="34">
        <f t="shared" si="16"/>
        <v>0.5920603301</v>
      </c>
      <c r="Y51" s="73">
        <f t="shared" si="17"/>
        <v>0.303473214</v>
      </c>
      <c r="Z51" s="36">
        <f t="shared" si="18"/>
        <v>3084.631361</v>
      </c>
      <c r="AA51" s="35">
        <f t="shared" si="19"/>
        <v>0.3516817331</v>
      </c>
      <c r="AB51" s="40">
        <f t="shared" si="20"/>
        <v>0.5314854075</v>
      </c>
      <c r="AC51" s="33">
        <v>5.43</v>
      </c>
      <c r="AD51" s="40">
        <f t="shared" si="21"/>
        <v>0.5957767722</v>
      </c>
      <c r="AE51" s="73">
        <f t="shared" si="22"/>
        <v>0.2644726799</v>
      </c>
      <c r="AF51" s="67">
        <f t="shared" si="23"/>
        <v>0.2262927564</v>
      </c>
      <c r="AG51" s="44">
        <f t="shared" si="24"/>
        <v>0.5420933295</v>
      </c>
      <c r="AH51" s="33">
        <v>3.49</v>
      </c>
      <c r="AI51" s="34">
        <f t="shared" si="25"/>
        <v>0.5457463884</v>
      </c>
      <c r="AJ51" s="73">
        <f t="shared" si="26"/>
        <v>0.7666604328</v>
      </c>
      <c r="AK51" s="33">
        <v>33.01</v>
      </c>
      <c r="AL51" s="34">
        <f t="shared" si="27"/>
        <v>0.3301</v>
      </c>
      <c r="AM51" s="73">
        <f t="shared" si="28"/>
        <v>0.02301061096</v>
      </c>
      <c r="AN51" s="36">
        <f t="shared" si="29"/>
        <v>2490.500375</v>
      </c>
      <c r="AO51" s="35">
        <f t="shared" si="30"/>
        <v>0.6761656463</v>
      </c>
      <c r="AP51" s="69">
        <f t="shared" si="31"/>
        <v>0.5826821662</v>
      </c>
      <c r="AQ51" s="33">
        <v>4.54</v>
      </c>
      <c r="AR51" s="34">
        <f t="shared" si="32"/>
        <v>0.4631803629</v>
      </c>
      <c r="AS51" s="73">
        <f t="shared" si="33"/>
        <v>1.440250368</v>
      </c>
      <c r="AT51" s="33">
        <v>64.18</v>
      </c>
      <c r="AU51" s="34">
        <f t="shared" si="34"/>
        <v>0.4627268637</v>
      </c>
      <c r="AV51" s="73">
        <f t="shared" si="35"/>
        <v>0.5621153954</v>
      </c>
      <c r="AW51" s="36">
        <f t="shared" si="36"/>
        <v>4659.664311</v>
      </c>
      <c r="AX51" s="35">
        <f t="shared" si="37"/>
        <v>1.728727816</v>
      </c>
      <c r="AY51" s="69">
        <f t="shared" si="38"/>
        <v>0.7981648095</v>
      </c>
      <c r="AZ51" s="33">
        <v>2.13</v>
      </c>
      <c r="BA51" s="37">
        <f t="shared" si="39"/>
        <v>0.4004282655</v>
      </c>
      <c r="BB51" s="73">
        <f t="shared" si="40"/>
        <v>0.6343729461</v>
      </c>
      <c r="BC51" s="33">
        <v>9.79</v>
      </c>
      <c r="BD51" s="34">
        <f t="shared" si="41"/>
        <v>0.281232493</v>
      </c>
      <c r="BE51" s="73">
        <f t="shared" si="42"/>
        <v>-0.2938452077</v>
      </c>
      <c r="BF51" s="33">
        <v>77.85</v>
      </c>
      <c r="BG51" s="34">
        <f t="shared" si="43"/>
        <v>0.4855415352</v>
      </c>
      <c r="BH51" s="73">
        <f t="shared" si="44"/>
        <v>-0.171976075</v>
      </c>
      <c r="BI51" s="36">
        <f t="shared" si="45"/>
        <v>5856.105508</v>
      </c>
      <c r="BJ51" s="35">
        <f t="shared" si="46"/>
        <v>-0.2242552725</v>
      </c>
      <c r="BK51" s="37">
        <f t="shared" si="47"/>
        <v>0.3682605623</v>
      </c>
      <c r="BL51" s="33">
        <v>9.35</v>
      </c>
      <c r="BM51" s="34">
        <f t="shared" si="48"/>
        <v>0.2626811594</v>
      </c>
      <c r="BN51" s="73">
        <f t="shared" si="49"/>
        <v>-0.7415379172</v>
      </c>
      <c r="BO51" s="33">
        <v>72.46</v>
      </c>
      <c r="BP51" s="34">
        <f t="shared" si="50"/>
        <v>0.7171154441</v>
      </c>
      <c r="BQ51" s="73">
        <f t="shared" si="51"/>
        <v>0.8132568257</v>
      </c>
      <c r="BR51" s="36">
        <f t="shared" si="52"/>
        <v>5434.157485</v>
      </c>
      <c r="BS51" s="35">
        <f t="shared" si="53"/>
        <v>-0.01339150963</v>
      </c>
      <c r="BT51" s="37">
        <f t="shared" si="54"/>
        <v>0.5062283509</v>
      </c>
      <c r="BU51" s="42">
        <v>5.69</v>
      </c>
      <c r="BV51" s="34">
        <f t="shared" si="55"/>
        <v>0.3333333333</v>
      </c>
      <c r="BW51" s="73">
        <f t="shared" si="56"/>
        <v>-0.6987451757</v>
      </c>
      <c r="BX51" s="42">
        <v>75.6</v>
      </c>
      <c r="BY51" s="34">
        <f t="shared" si="57"/>
        <v>0.7373560341</v>
      </c>
      <c r="BZ51" s="73">
        <f t="shared" si="58"/>
        <v>0.7041472534</v>
      </c>
      <c r="CA51" s="36">
        <f t="shared" si="59"/>
        <v>5655.13229</v>
      </c>
      <c r="CB51" s="35">
        <f t="shared" si="60"/>
        <v>-0.06131483409</v>
      </c>
      <c r="CC51" s="37">
        <f t="shared" si="61"/>
        <v>0.5734581306</v>
      </c>
      <c r="CD51" s="42">
        <v>1.66</v>
      </c>
      <c r="CE51" s="34">
        <f t="shared" si="62"/>
        <v>0.1187904968</v>
      </c>
      <c r="CF51" s="73">
        <f t="shared" si="63"/>
        <v>-1.296219689</v>
      </c>
      <c r="CG51" s="42">
        <v>40.82</v>
      </c>
      <c r="CH51" s="34">
        <f t="shared" si="64"/>
        <v>0.4236858771</v>
      </c>
      <c r="CI51" s="73">
        <f t="shared" si="65"/>
        <v>-0.5995577563</v>
      </c>
      <c r="CJ51" s="36">
        <f t="shared" si="66"/>
        <v>1676.968793</v>
      </c>
      <c r="CK51" s="35">
        <f t="shared" si="67"/>
        <v>-1.280662708</v>
      </c>
      <c r="CL51" s="37">
        <f t="shared" si="68"/>
        <v>0.1461372098</v>
      </c>
      <c r="CM51" s="33">
        <v>0.08</v>
      </c>
      <c r="CN51" s="37">
        <f t="shared" si="69"/>
        <v>0.2666666667</v>
      </c>
      <c r="CO51" s="73">
        <f t="shared" si="70"/>
        <v>-0.09755334114</v>
      </c>
      <c r="CP51" s="70">
        <f t="shared" si="71"/>
        <v>0.7277157972</v>
      </c>
      <c r="CQ51" s="79">
        <f t="shared" si="72"/>
        <v>0.6152143667</v>
      </c>
    </row>
    <row r="52">
      <c r="A52" s="28">
        <v>2025.0</v>
      </c>
      <c r="B52" s="29" t="s">
        <v>397</v>
      </c>
      <c r="C52" s="29" t="s">
        <v>5</v>
      </c>
      <c r="D52" s="30">
        <f t="array" ref="D52">INDEX(
  TP!C:C,
  MATCH(
    1,
    (TP!A:A = A52) * (TP!B:B = C52),
    0
  )
)
</f>
        <v>45.69</v>
      </c>
      <c r="E52" s="64">
        <f t="shared" si="1"/>
        <v>-4.812844238</v>
      </c>
      <c r="F52" s="32">
        <f t="shared" si="2"/>
        <v>0.414994805</v>
      </c>
      <c r="G52" s="33">
        <v>5.02</v>
      </c>
      <c r="H52" s="34">
        <f t="shared" si="3"/>
        <v>0.3021390374</v>
      </c>
      <c r="I52" s="73">
        <f t="shared" si="4"/>
        <v>-0.8610946269</v>
      </c>
      <c r="J52" s="66">
        <f t="shared" si="5"/>
        <v>4.268425246</v>
      </c>
      <c r="K52" s="34">
        <f t="shared" si="6"/>
        <v>0.102</v>
      </c>
      <c r="L52" s="73">
        <f t="shared" si="7"/>
        <v>-1.285630301</v>
      </c>
      <c r="M52" s="33">
        <v>60.0</v>
      </c>
      <c r="N52" s="34">
        <f t="shared" si="8"/>
        <v>0.5552920249</v>
      </c>
      <c r="O52" s="73">
        <f t="shared" si="9"/>
        <v>0.04866602633</v>
      </c>
      <c r="P52" s="36">
        <f t="shared" si="10"/>
        <v>4007.809605</v>
      </c>
      <c r="Q52" s="35">
        <f t="shared" si="11"/>
        <v>-0.9604602903</v>
      </c>
      <c r="R52" s="40">
        <f t="shared" si="12"/>
        <v>0.3869341768</v>
      </c>
      <c r="S52" s="33">
        <v>6.29</v>
      </c>
      <c r="T52" s="66">
        <f t="shared" si="13"/>
        <v>5.348285816</v>
      </c>
      <c r="U52" s="34">
        <f t="shared" si="14"/>
        <v>0.763538602</v>
      </c>
      <c r="V52" s="73">
        <f t="shared" si="15"/>
        <v>2.658991495</v>
      </c>
      <c r="W52" s="33">
        <v>34.78</v>
      </c>
      <c r="X52" s="34">
        <f t="shared" si="16"/>
        <v>0.3932840068</v>
      </c>
      <c r="Y52" s="73">
        <f t="shared" si="17"/>
        <v>-0.7950053668</v>
      </c>
      <c r="Z52" s="36">
        <f t="shared" si="18"/>
        <v>3121.907736</v>
      </c>
      <c r="AA52" s="35">
        <f t="shared" si="19"/>
        <v>0.3845384332</v>
      </c>
      <c r="AB52" s="40">
        <f t="shared" si="20"/>
        <v>0.5384832917</v>
      </c>
      <c r="AC52" s="33">
        <v>3.04</v>
      </c>
      <c r="AD52" s="40">
        <f t="shared" si="21"/>
        <v>0.2352941176</v>
      </c>
      <c r="AE52" s="73">
        <f t="shared" si="22"/>
        <v>-1.534560355</v>
      </c>
      <c r="AF52" s="67">
        <f t="shared" si="23"/>
        <v>-2.110482212</v>
      </c>
      <c r="AG52" s="44">
        <f t="shared" si="24"/>
        <v>0.3249218064</v>
      </c>
      <c r="AH52" s="33">
        <v>5.02</v>
      </c>
      <c r="AI52" s="34">
        <f t="shared" si="25"/>
        <v>0.7913322632</v>
      </c>
      <c r="AJ52" s="73">
        <f t="shared" si="26"/>
        <v>2.007155115</v>
      </c>
      <c r="AK52" s="33">
        <v>36.36</v>
      </c>
      <c r="AL52" s="34">
        <f t="shared" si="27"/>
        <v>0.3636</v>
      </c>
      <c r="AM52" s="73">
        <f t="shared" si="28"/>
        <v>0.3334094281</v>
      </c>
      <c r="AN52" s="36">
        <f t="shared" si="29"/>
        <v>3278.862359</v>
      </c>
      <c r="AO52" s="35">
        <f t="shared" si="30"/>
        <v>1.676858068</v>
      </c>
      <c r="AP52" s="69">
        <f t="shared" si="31"/>
        <v>0.7671288231</v>
      </c>
      <c r="AQ52" s="33">
        <v>3.37</v>
      </c>
      <c r="AR52" s="34">
        <f t="shared" si="32"/>
        <v>0.3383137673</v>
      </c>
      <c r="AS52" s="73">
        <f t="shared" si="33"/>
        <v>0.6823305342</v>
      </c>
      <c r="AT52" s="33">
        <v>54.05</v>
      </c>
      <c r="AU52" s="34">
        <f t="shared" si="34"/>
        <v>0.3107844608</v>
      </c>
      <c r="AV52" s="73">
        <f t="shared" si="35"/>
        <v>-0.486984116</v>
      </c>
      <c r="AW52" s="36">
        <f t="shared" si="36"/>
        <v>3380.418631</v>
      </c>
      <c r="AX52" s="35">
        <f t="shared" si="37"/>
        <v>0.5788871419</v>
      </c>
      <c r="AY52" s="69">
        <f t="shared" si="38"/>
        <v>0.5637432477</v>
      </c>
      <c r="AZ52" s="33">
        <v>1.64</v>
      </c>
      <c r="BA52" s="37">
        <f t="shared" si="39"/>
        <v>0.295503212</v>
      </c>
      <c r="BB52" s="73">
        <f t="shared" si="40"/>
        <v>0.03340785056</v>
      </c>
      <c r="BC52" s="33">
        <v>6.47</v>
      </c>
      <c r="BD52" s="34">
        <f t="shared" si="41"/>
        <v>0.09523809524</v>
      </c>
      <c r="BE52" s="73">
        <f t="shared" si="42"/>
        <v>-1.28042712</v>
      </c>
      <c r="BF52" s="33">
        <v>66.2</v>
      </c>
      <c r="BG52" s="34">
        <f t="shared" si="43"/>
        <v>0.1792849632</v>
      </c>
      <c r="BH52" s="73">
        <f t="shared" si="44"/>
        <v>-1.605449728</v>
      </c>
      <c r="BI52" s="36">
        <f t="shared" si="45"/>
        <v>4209.908273</v>
      </c>
      <c r="BJ52" s="35">
        <f t="shared" si="46"/>
        <v>-1.599245192</v>
      </c>
      <c r="BK52" s="37">
        <f t="shared" si="47"/>
        <v>0.06491767871</v>
      </c>
      <c r="BL52" s="33">
        <v>5.02</v>
      </c>
      <c r="BM52" s="34">
        <f t="shared" si="48"/>
        <v>0.001207729469</v>
      </c>
      <c r="BN52" s="73">
        <f t="shared" si="49"/>
        <v>-1.946543435</v>
      </c>
      <c r="BO52" s="33">
        <v>56.36</v>
      </c>
      <c r="BP52" s="34">
        <f t="shared" si="50"/>
        <v>0.2188177035</v>
      </c>
      <c r="BQ52" s="73">
        <f t="shared" si="51"/>
        <v>-1.549054191</v>
      </c>
      <c r="BR52" s="36">
        <f t="shared" si="52"/>
        <v>3246.640727</v>
      </c>
      <c r="BS52" s="35">
        <f t="shared" si="53"/>
        <v>-2.186997062</v>
      </c>
      <c r="BT52" s="37">
        <f t="shared" si="54"/>
        <v>0.03534434299</v>
      </c>
      <c r="BU52" s="42">
        <v>4.19</v>
      </c>
      <c r="BV52" s="34">
        <f t="shared" si="55"/>
        <v>0.1666666667</v>
      </c>
      <c r="BW52" s="73">
        <f t="shared" si="56"/>
        <v>-1.500411899</v>
      </c>
      <c r="BX52" s="42">
        <v>69.57</v>
      </c>
      <c r="BY52" s="34">
        <f t="shared" si="57"/>
        <v>0.5863795694</v>
      </c>
      <c r="BZ52" s="73">
        <f t="shared" si="58"/>
        <v>-0.1397219094</v>
      </c>
      <c r="CA52" s="36">
        <f t="shared" si="59"/>
        <v>4508.919213</v>
      </c>
      <c r="CB52" s="35">
        <f t="shared" si="60"/>
        <v>-1.18076924</v>
      </c>
      <c r="CC52" s="37">
        <f t="shared" si="61"/>
        <v>0.353239374</v>
      </c>
      <c r="CD52" s="42">
        <v>1.64</v>
      </c>
      <c r="CE52" s="34">
        <f t="shared" si="62"/>
        <v>0.1166306695</v>
      </c>
      <c r="CF52" s="73">
        <f t="shared" si="63"/>
        <v>-1.30787737</v>
      </c>
      <c r="CG52" s="42">
        <v>38.89</v>
      </c>
      <c r="CH52" s="34">
        <f t="shared" si="64"/>
        <v>0.3829427908</v>
      </c>
      <c r="CI52" s="73">
        <f t="shared" si="65"/>
        <v>-0.8352409144</v>
      </c>
      <c r="CJ52" s="36">
        <f t="shared" si="66"/>
        <v>1585.355302</v>
      </c>
      <c r="CK52" s="35">
        <f t="shared" si="67"/>
        <v>-1.372723294</v>
      </c>
      <c r="CL52" s="37">
        <f t="shared" si="68"/>
        <v>0.1281255155</v>
      </c>
      <c r="CM52" s="33">
        <v>0.16</v>
      </c>
      <c r="CN52" s="37">
        <f t="shared" si="69"/>
        <v>0.5333333333</v>
      </c>
      <c r="CO52" s="73">
        <f t="shared" si="70"/>
        <v>1.381627552</v>
      </c>
      <c r="CP52" s="70">
        <f t="shared" si="71"/>
        <v>-2.702362026</v>
      </c>
      <c r="CQ52" s="79">
        <f t="shared" si="72"/>
        <v>0.4532090493</v>
      </c>
    </row>
    <row r="53">
      <c r="A53" s="28">
        <v>2023.0</v>
      </c>
      <c r="B53" s="29" t="s">
        <v>398</v>
      </c>
      <c r="C53" s="29" t="s">
        <v>23</v>
      </c>
      <c r="D53" s="30">
        <f t="array" ref="D53">INDEX(
  TP!C:C,
  MATCH(
    1,
    (TP!A:A = A53) * (TP!B:B = C53),
    0
  )
)
</f>
        <v>49.4</v>
      </c>
      <c r="E53" s="64">
        <f t="shared" si="1"/>
        <v>-2.01178556</v>
      </c>
      <c r="F53" s="32">
        <f t="shared" si="2"/>
        <v>0.5183415354</v>
      </c>
      <c r="G53" s="33">
        <v>3.95</v>
      </c>
      <c r="H53" s="34">
        <f t="shared" si="3"/>
        <v>0.1590909091</v>
      </c>
      <c r="I53" s="73">
        <f t="shared" si="4"/>
        <v>-1.63102959</v>
      </c>
      <c r="J53" s="66">
        <f t="shared" si="5"/>
        <v>3.867062191</v>
      </c>
      <c r="K53" s="34">
        <f t="shared" si="6"/>
        <v>0.066</v>
      </c>
      <c r="L53" s="73">
        <f t="shared" si="7"/>
        <v>-1.556123828</v>
      </c>
      <c r="M53" s="33">
        <v>48.28</v>
      </c>
      <c r="N53" s="34">
        <f t="shared" si="8"/>
        <v>0.2078268604</v>
      </c>
      <c r="O53" s="73">
        <f t="shared" si="9"/>
        <v>-1.963228154</v>
      </c>
      <c r="P53" s="36">
        <f t="shared" si="10"/>
        <v>3071.166441</v>
      </c>
      <c r="Q53" s="35">
        <f t="shared" si="11"/>
        <v>-2.291053354</v>
      </c>
      <c r="R53" s="40">
        <f t="shared" si="12"/>
        <v>0.1264129686</v>
      </c>
      <c r="S53" s="33">
        <v>1.4</v>
      </c>
      <c r="T53" s="66">
        <f t="shared" si="13"/>
        <v>1.370604321</v>
      </c>
      <c r="U53" s="34">
        <f t="shared" si="14"/>
        <v>0.1321952985</v>
      </c>
      <c r="V53" s="73">
        <f t="shared" si="15"/>
        <v>-1.010641502</v>
      </c>
      <c r="W53" s="33">
        <v>36.59</v>
      </c>
      <c r="X53" s="34">
        <f t="shared" si="16"/>
        <v>0.4190381332</v>
      </c>
      <c r="Y53" s="73">
        <f t="shared" si="17"/>
        <v>-0.6526828019</v>
      </c>
      <c r="Z53" s="36">
        <f t="shared" si="18"/>
        <v>1533.879381</v>
      </c>
      <c r="AA53" s="35">
        <f t="shared" si="19"/>
        <v>-1.015205257</v>
      </c>
      <c r="AB53" s="40">
        <f t="shared" si="20"/>
        <v>0.2403631452</v>
      </c>
      <c r="AC53" s="33">
        <v>2.68</v>
      </c>
      <c r="AD53" s="40">
        <f t="shared" si="21"/>
        <v>0.1809954751</v>
      </c>
      <c r="AE53" s="73">
        <f t="shared" si="22"/>
        <v>-1.80554441</v>
      </c>
      <c r="AF53" s="67">
        <f t="shared" si="23"/>
        <v>-5.111803021</v>
      </c>
      <c r="AG53" s="44">
        <f t="shared" si="24"/>
        <v>0.04598976538</v>
      </c>
      <c r="AH53" s="33">
        <v>4.94</v>
      </c>
      <c r="AI53" s="34">
        <f t="shared" si="25"/>
        <v>0.7784911717</v>
      </c>
      <c r="AJ53" s="73">
        <f t="shared" si="26"/>
        <v>1.942292648</v>
      </c>
      <c r="AK53" s="33">
        <v>30.34</v>
      </c>
      <c r="AL53" s="34">
        <f t="shared" si="27"/>
        <v>0.3034</v>
      </c>
      <c r="AM53" s="73">
        <f t="shared" si="28"/>
        <v>-0.2243818791</v>
      </c>
      <c r="AN53" s="36">
        <f t="shared" si="29"/>
        <v>2715.602062</v>
      </c>
      <c r="AO53" s="35">
        <f t="shared" si="30"/>
        <v>0.9618942285</v>
      </c>
      <c r="AP53" s="69">
        <f t="shared" si="31"/>
        <v>0.6353473815</v>
      </c>
      <c r="AQ53" s="33">
        <v>5.52</v>
      </c>
      <c r="AR53" s="34">
        <f t="shared" si="32"/>
        <v>0.5677694771</v>
      </c>
      <c r="AS53" s="73">
        <f t="shared" si="33"/>
        <v>2.075089202</v>
      </c>
      <c r="AT53" s="33">
        <v>49.38</v>
      </c>
      <c r="AU53" s="34">
        <f t="shared" si="34"/>
        <v>0.2407379631</v>
      </c>
      <c r="AV53" s="73">
        <f t="shared" si="35"/>
        <v>-0.9706262403</v>
      </c>
      <c r="AW53" s="36">
        <f t="shared" si="36"/>
        <v>3926.230674</v>
      </c>
      <c r="AX53" s="35">
        <f t="shared" si="37"/>
        <v>1.069486327</v>
      </c>
      <c r="AY53" s="69">
        <f t="shared" si="38"/>
        <v>0.6637632154</v>
      </c>
      <c r="AZ53" s="33">
        <v>3.82</v>
      </c>
      <c r="BA53" s="37">
        <f t="shared" si="39"/>
        <v>0.7623126338</v>
      </c>
      <c r="BB53" s="73">
        <f t="shared" si="40"/>
        <v>2.707089296</v>
      </c>
      <c r="BC53" s="33">
        <v>9.44</v>
      </c>
      <c r="BD53" s="34">
        <f t="shared" si="41"/>
        <v>0.2616246499</v>
      </c>
      <c r="BE53" s="73">
        <f t="shared" si="42"/>
        <v>-0.397852337</v>
      </c>
      <c r="BF53" s="33">
        <v>68.23</v>
      </c>
      <c r="BG53" s="34">
        <f t="shared" si="43"/>
        <v>0.2326498423</v>
      </c>
      <c r="BH53" s="73">
        <f t="shared" si="44"/>
        <v>-1.355668482</v>
      </c>
      <c r="BI53" s="36">
        <f t="shared" si="45"/>
        <v>5061.308723</v>
      </c>
      <c r="BJ53" s="35">
        <f t="shared" si="46"/>
        <v>-0.8881110636</v>
      </c>
      <c r="BK53" s="37">
        <f t="shared" si="47"/>
        <v>0.2218042668</v>
      </c>
      <c r="BL53" s="33">
        <v>10.43</v>
      </c>
      <c r="BM53" s="34">
        <f t="shared" si="48"/>
        <v>0.3278985507</v>
      </c>
      <c r="BN53" s="73">
        <f t="shared" si="49"/>
        <v>-0.4409822684</v>
      </c>
      <c r="BO53" s="33">
        <v>72.22</v>
      </c>
      <c r="BP53" s="34">
        <f t="shared" si="50"/>
        <v>0.7096874033</v>
      </c>
      <c r="BQ53" s="73">
        <f t="shared" si="51"/>
        <v>0.7780422515</v>
      </c>
      <c r="BR53" s="36">
        <f t="shared" si="52"/>
        <v>5646.190155</v>
      </c>
      <c r="BS53" s="35">
        <f t="shared" si="53"/>
        <v>0.1972927681</v>
      </c>
      <c r="BT53" s="37">
        <f t="shared" si="54"/>
        <v>0.551870421</v>
      </c>
      <c r="BU53" s="42">
        <v>7.36</v>
      </c>
      <c r="BV53" s="34">
        <f t="shared" si="55"/>
        <v>0.5188888889</v>
      </c>
      <c r="BW53" s="73">
        <f t="shared" si="56"/>
        <v>0.1937771099</v>
      </c>
      <c r="BX53" s="42">
        <v>79.63</v>
      </c>
      <c r="BY53" s="34">
        <f t="shared" si="57"/>
        <v>0.8382573861</v>
      </c>
      <c r="BZ53" s="73">
        <f t="shared" si="58"/>
        <v>1.268126147</v>
      </c>
      <c r="CA53" s="36">
        <f t="shared" si="59"/>
        <v>6654.99229</v>
      </c>
      <c r="CB53" s="35">
        <f t="shared" si="60"/>
        <v>0.9152031485</v>
      </c>
      <c r="CC53" s="37">
        <f t="shared" si="61"/>
        <v>0.7655584741</v>
      </c>
      <c r="CD53" s="42">
        <v>2.39</v>
      </c>
      <c r="CE53" s="34">
        <f t="shared" si="62"/>
        <v>0.1976241901</v>
      </c>
      <c r="CF53" s="73">
        <f t="shared" si="63"/>
        <v>-0.8707143351</v>
      </c>
      <c r="CG53" s="42">
        <v>47.14</v>
      </c>
      <c r="CH53" s="34">
        <f t="shared" si="64"/>
        <v>0.5571036521</v>
      </c>
      <c r="CI53" s="73">
        <f t="shared" si="65"/>
        <v>0.1722129996</v>
      </c>
      <c r="CJ53" s="36">
        <f t="shared" si="66"/>
        <v>2416.646198</v>
      </c>
      <c r="CK53" s="35">
        <f t="shared" si="67"/>
        <v>-0.5373754995</v>
      </c>
      <c r="CL53" s="37">
        <f t="shared" si="68"/>
        <v>0.2915616801</v>
      </c>
      <c r="CM53" s="33">
        <v>0.16</v>
      </c>
      <c r="CN53" s="37">
        <f t="shared" si="69"/>
        <v>0.5333333333</v>
      </c>
      <c r="CO53" s="73">
        <f t="shared" si="70"/>
        <v>1.381627552</v>
      </c>
      <c r="CP53" s="70">
        <f t="shared" si="71"/>
        <v>3.100017461</v>
      </c>
      <c r="CQ53" s="79">
        <f t="shared" si="72"/>
        <v>0.7272600705</v>
      </c>
    </row>
    <row r="54">
      <c r="A54" s="28">
        <v>2022.0</v>
      </c>
      <c r="B54" s="29" t="s">
        <v>398</v>
      </c>
      <c r="C54" s="29" t="s">
        <v>17</v>
      </c>
      <c r="D54" s="30">
        <f t="array" ref="D54">INDEX(
  TP!C:C,
  MATCH(
    1,
    (TP!A:A = A54) * (TP!B:B = C54),
    0
  )
)
</f>
        <v>52.67</v>
      </c>
      <c r="E54" s="64">
        <f t="shared" si="1"/>
        <v>-3.405512715</v>
      </c>
      <c r="F54" s="32">
        <f t="shared" si="2"/>
        <v>0.4669191409</v>
      </c>
      <c r="G54" s="33">
        <v>4.59</v>
      </c>
      <c r="H54" s="34">
        <f t="shared" si="3"/>
        <v>0.2446524064</v>
      </c>
      <c r="I54" s="73">
        <f t="shared" si="4"/>
        <v>-1.170507743</v>
      </c>
      <c r="J54" s="66">
        <f t="shared" si="5"/>
        <v>5.017691229</v>
      </c>
      <c r="K54" s="34">
        <f t="shared" si="6"/>
        <v>0.253</v>
      </c>
      <c r="L54" s="73">
        <f t="shared" si="7"/>
        <v>-0.7806720192</v>
      </c>
      <c r="M54" s="33">
        <v>53.85</v>
      </c>
      <c r="N54" s="34">
        <f t="shared" si="8"/>
        <v>0.3729617551</v>
      </c>
      <c r="O54" s="73">
        <f t="shared" si="9"/>
        <v>-1.007063428</v>
      </c>
      <c r="P54" s="36">
        <f t="shared" si="10"/>
        <v>3884.84268</v>
      </c>
      <c r="Q54" s="35">
        <f t="shared" si="11"/>
        <v>-1.135146813</v>
      </c>
      <c r="R54" s="40">
        <f t="shared" si="12"/>
        <v>0.3527317259</v>
      </c>
      <c r="S54" s="33">
        <v>1.35</v>
      </c>
      <c r="T54" s="66">
        <f t="shared" si="13"/>
        <v>1.475791538</v>
      </c>
      <c r="U54" s="34">
        <f t="shared" si="14"/>
        <v>0.1488907643</v>
      </c>
      <c r="V54" s="73">
        <f t="shared" si="15"/>
        <v>-0.9136004288</v>
      </c>
      <c r="W54" s="33">
        <v>52.17</v>
      </c>
      <c r="X54" s="34">
        <f t="shared" si="16"/>
        <v>0.640722823</v>
      </c>
      <c r="Y54" s="73">
        <f t="shared" si="17"/>
        <v>0.5723920935</v>
      </c>
      <c r="Z54" s="36">
        <f t="shared" si="18"/>
        <v>2297.00823</v>
      </c>
      <c r="AA54" s="35">
        <f t="shared" si="19"/>
        <v>-0.3425568193</v>
      </c>
      <c r="AB54" s="40">
        <f t="shared" si="20"/>
        <v>0.3836251239</v>
      </c>
      <c r="AC54" s="33">
        <v>3.92</v>
      </c>
      <c r="AD54" s="40">
        <f t="shared" si="21"/>
        <v>0.3680241327</v>
      </c>
      <c r="AE54" s="73">
        <f t="shared" si="22"/>
        <v>-0.8721548861</v>
      </c>
      <c r="AF54" s="67">
        <f t="shared" si="23"/>
        <v>-2.349858518</v>
      </c>
      <c r="AG54" s="44">
        <f t="shared" si="24"/>
        <v>0.3026750271</v>
      </c>
      <c r="AH54" s="33">
        <v>4.09</v>
      </c>
      <c r="AI54" s="34">
        <f t="shared" si="25"/>
        <v>0.6420545746</v>
      </c>
      <c r="AJ54" s="73">
        <f t="shared" si="26"/>
        <v>1.253128936</v>
      </c>
      <c r="AK54" s="33">
        <v>22.3</v>
      </c>
      <c r="AL54" s="34">
        <f t="shared" si="27"/>
        <v>0.223</v>
      </c>
      <c r="AM54" s="73">
        <f t="shared" si="28"/>
        <v>-0.9693390402</v>
      </c>
      <c r="AN54" s="36">
        <f t="shared" si="29"/>
        <v>1822.973342</v>
      </c>
      <c r="AO54" s="35">
        <f t="shared" si="30"/>
        <v>-0.1711472089</v>
      </c>
      <c r="AP54" s="69">
        <f t="shared" si="31"/>
        <v>0.4265062822</v>
      </c>
      <c r="AQ54" s="33">
        <v>4.15</v>
      </c>
      <c r="AR54" s="34">
        <f t="shared" si="32"/>
        <v>0.4215581644</v>
      </c>
      <c r="AS54" s="73">
        <f t="shared" si="33"/>
        <v>1.187610423</v>
      </c>
      <c r="AT54" s="33">
        <v>40.43</v>
      </c>
      <c r="AU54" s="34">
        <f t="shared" si="34"/>
        <v>0.1064946753</v>
      </c>
      <c r="AV54" s="73">
        <f t="shared" si="35"/>
        <v>-1.897520675</v>
      </c>
      <c r="AW54" s="36">
        <f t="shared" si="36"/>
        <v>2810.181542</v>
      </c>
      <c r="AX54" s="35">
        <f t="shared" si="37"/>
        <v>0.06633368213</v>
      </c>
      <c r="AY54" s="69">
        <f t="shared" si="38"/>
        <v>0.4592473944</v>
      </c>
      <c r="AZ54" s="33">
        <v>2.74</v>
      </c>
      <c r="BA54" s="37">
        <f t="shared" si="39"/>
        <v>0.5310492505</v>
      </c>
      <c r="BB54" s="73">
        <f t="shared" si="40"/>
        <v>1.382513167</v>
      </c>
      <c r="BC54" s="33">
        <v>8.59</v>
      </c>
      <c r="BD54" s="34">
        <f t="shared" si="41"/>
        <v>0.2140056022</v>
      </c>
      <c r="BE54" s="73">
        <f t="shared" si="42"/>
        <v>-0.6504410796</v>
      </c>
      <c r="BF54" s="33">
        <v>67.47</v>
      </c>
      <c r="BG54" s="34">
        <f t="shared" si="43"/>
        <v>0.2126708728</v>
      </c>
      <c r="BH54" s="73">
        <f t="shared" si="44"/>
        <v>-1.449182643</v>
      </c>
      <c r="BI54" s="36">
        <f t="shared" si="45"/>
        <v>4823.72907</v>
      </c>
      <c r="BJ54" s="35">
        <f t="shared" si="46"/>
        <v>-1.086549999</v>
      </c>
      <c r="BK54" s="37">
        <f t="shared" si="47"/>
        <v>0.1780257357</v>
      </c>
      <c r="BL54" s="33">
        <v>9.51</v>
      </c>
      <c r="BM54" s="34">
        <f t="shared" si="48"/>
        <v>0.2723429952</v>
      </c>
      <c r="BN54" s="73">
        <f t="shared" si="49"/>
        <v>-0.6970111544</v>
      </c>
      <c r="BO54" s="33">
        <v>70.9</v>
      </c>
      <c r="BP54" s="34">
        <f t="shared" si="50"/>
        <v>0.6688331786</v>
      </c>
      <c r="BQ54" s="73">
        <f t="shared" si="51"/>
        <v>0.5843620937</v>
      </c>
      <c r="BR54" s="36">
        <f t="shared" si="52"/>
        <v>5352.068289</v>
      </c>
      <c r="BS54" s="35">
        <f t="shared" si="53"/>
        <v>-0.09495867073</v>
      </c>
      <c r="BT54" s="37">
        <f t="shared" si="54"/>
        <v>0.4885578625</v>
      </c>
      <c r="BU54" s="42">
        <v>5.86</v>
      </c>
      <c r="BV54" s="34">
        <f t="shared" si="55"/>
        <v>0.3522222222</v>
      </c>
      <c r="BW54" s="73">
        <f t="shared" si="56"/>
        <v>-0.6078896137</v>
      </c>
      <c r="BX54" s="42">
        <v>71.86</v>
      </c>
      <c r="BY54" s="34">
        <f t="shared" si="57"/>
        <v>0.6437155734</v>
      </c>
      <c r="BZ54" s="73">
        <f t="shared" si="58"/>
        <v>0.1807524493</v>
      </c>
      <c r="CA54" s="36">
        <f t="shared" si="59"/>
        <v>5446.338119</v>
      </c>
      <c r="CB54" s="35">
        <f t="shared" si="60"/>
        <v>-0.2652346458</v>
      </c>
      <c r="CC54" s="37">
        <f t="shared" si="61"/>
        <v>0.5333430825</v>
      </c>
      <c r="CD54" s="42">
        <v>1.59</v>
      </c>
      <c r="CE54" s="34">
        <f t="shared" si="62"/>
        <v>0.1112311015</v>
      </c>
      <c r="CF54" s="73">
        <f t="shared" si="63"/>
        <v>-1.337021573</v>
      </c>
      <c r="CG54" s="42">
        <v>42.59</v>
      </c>
      <c r="CH54" s="34">
        <f t="shared" si="64"/>
        <v>0.4610512983</v>
      </c>
      <c r="CI54" s="73">
        <f t="shared" si="65"/>
        <v>-0.3834130984</v>
      </c>
      <c r="CJ54" s="36">
        <f t="shared" si="66"/>
        <v>1701.989265</v>
      </c>
      <c r="CK54" s="35">
        <f t="shared" si="67"/>
        <v>-1.25552013</v>
      </c>
      <c r="CL54" s="37">
        <f t="shared" si="68"/>
        <v>0.1510563663</v>
      </c>
      <c r="CM54" s="33">
        <v>0.18</v>
      </c>
      <c r="CN54" s="37">
        <f t="shared" si="69"/>
        <v>0.6</v>
      </c>
      <c r="CO54" s="73">
        <f t="shared" si="70"/>
        <v>1.751422776</v>
      </c>
      <c r="CP54" s="70">
        <f t="shared" si="71"/>
        <v>-1.055654196</v>
      </c>
      <c r="CQ54" s="79">
        <f t="shared" si="72"/>
        <v>0.5309843764</v>
      </c>
    </row>
    <row r="55">
      <c r="A55" s="28">
        <v>2024.0</v>
      </c>
      <c r="B55" s="29" t="s">
        <v>398</v>
      </c>
      <c r="C55" s="29" t="s">
        <v>22</v>
      </c>
      <c r="D55" s="30">
        <f t="array" ref="D55">INDEX(
  TP!C:C,
  MATCH(
    1,
    (TP!A:A = A55) * (TP!B:B = C55),
    0
  )
)
</f>
        <v>56.51</v>
      </c>
      <c r="E55" s="64">
        <f t="shared" si="1"/>
        <v>-8.875738666</v>
      </c>
      <c r="F55" s="32">
        <f t="shared" si="2"/>
        <v>0.2650918922</v>
      </c>
      <c r="G55" s="33">
        <v>4.2</v>
      </c>
      <c r="H55" s="34">
        <f t="shared" si="3"/>
        <v>0.192513369</v>
      </c>
      <c r="I55" s="73">
        <f t="shared" si="4"/>
        <v>-1.451138243</v>
      </c>
      <c r="J55" s="66">
        <f t="shared" si="5"/>
        <v>5.140746259</v>
      </c>
      <c r="K55" s="34">
        <f t="shared" si="6"/>
        <v>0.277</v>
      </c>
      <c r="L55" s="73">
        <f t="shared" si="7"/>
        <v>-0.6977406467</v>
      </c>
      <c r="M55" s="33">
        <v>63.04</v>
      </c>
      <c r="N55" s="34">
        <f t="shared" si="8"/>
        <v>0.6454195079</v>
      </c>
      <c r="O55" s="73">
        <f t="shared" si="9"/>
        <v>0.5705225372</v>
      </c>
      <c r="P55" s="36">
        <f t="shared" si="10"/>
        <v>4599.122279</v>
      </c>
      <c r="Q55" s="35">
        <f t="shared" si="11"/>
        <v>-0.120442905</v>
      </c>
      <c r="R55" s="40">
        <f t="shared" si="12"/>
        <v>0.5514039536</v>
      </c>
      <c r="S55" s="33">
        <v>1.05</v>
      </c>
      <c r="T55" s="66">
        <f t="shared" si="13"/>
        <v>1.285186565</v>
      </c>
      <c r="U55" s="34">
        <f t="shared" si="14"/>
        <v>0.1186376699</v>
      </c>
      <c r="V55" s="73">
        <f t="shared" si="15"/>
        <v>-1.089444146</v>
      </c>
      <c r="W55" s="33">
        <v>34.78</v>
      </c>
      <c r="X55" s="34">
        <f t="shared" si="16"/>
        <v>0.3932840068</v>
      </c>
      <c r="Y55" s="73">
        <f t="shared" si="17"/>
        <v>-0.7950053668</v>
      </c>
      <c r="Z55" s="36">
        <f t="shared" si="18"/>
        <v>1396.0148</v>
      </c>
      <c r="AA55" s="35">
        <f t="shared" si="19"/>
        <v>-1.136723916</v>
      </c>
      <c r="AB55" s="40">
        <f t="shared" si="20"/>
        <v>0.2144818635</v>
      </c>
      <c r="AC55" s="33">
        <v>2.65</v>
      </c>
      <c r="AD55" s="40">
        <f t="shared" si="21"/>
        <v>0.1764705882</v>
      </c>
      <c r="AE55" s="73">
        <f t="shared" si="22"/>
        <v>-1.828126415</v>
      </c>
      <c r="AF55" s="67">
        <f t="shared" si="23"/>
        <v>-3.085293236</v>
      </c>
      <c r="AG55" s="44">
        <f t="shared" si="24"/>
        <v>0.23432635</v>
      </c>
      <c r="AH55" s="33">
        <v>3.2</v>
      </c>
      <c r="AI55" s="34">
        <f t="shared" si="25"/>
        <v>0.4991974318</v>
      </c>
      <c r="AJ55" s="73">
        <f t="shared" si="26"/>
        <v>0.5315339898</v>
      </c>
      <c r="AK55" s="33">
        <v>18.57</v>
      </c>
      <c r="AL55" s="34">
        <f t="shared" si="27"/>
        <v>0.1857</v>
      </c>
      <c r="AM55" s="73">
        <f t="shared" si="28"/>
        <v>-1.314947275</v>
      </c>
      <c r="AN55" s="36">
        <f t="shared" si="29"/>
        <v>1338.761246</v>
      </c>
      <c r="AO55" s="35">
        <f t="shared" si="30"/>
        <v>-0.7857727043</v>
      </c>
      <c r="AP55" s="69">
        <f t="shared" si="31"/>
        <v>0.3132191068</v>
      </c>
      <c r="AQ55" s="33">
        <v>2.28</v>
      </c>
      <c r="AR55" s="34">
        <f t="shared" si="32"/>
        <v>0.2219850587</v>
      </c>
      <c r="AS55" s="73">
        <f t="shared" si="33"/>
        <v>-0.02376572074</v>
      </c>
      <c r="AT55" s="33">
        <v>48.0</v>
      </c>
      <c r="AU55" s="34">
        <f t="shared" si="34"/>
        <v>0.2200389981</v>
      </c>
      <c r="AV55" s="73">
        <f t="shared" si="35"/>
        <v>-1.113544041</v>
      </c>
      <c r="AW55" s="36">
        <f t="shared" si="36"/>
        <v>2417.981574</v>
      </c>
      <c r="AX55" s="35">
        <f t="shared" si="37"/>
        <v>-0.2861924063</v>
      </c>
      <c r="AY55" s="69">
        <f t="shared" si="38"/>
        <v>0.3873768144</v>
      </c>
      <c r="AZ55" s="33">
        <v>2.06</v>
      </c>
      <c r="BA55" s="37">
        <f t="shared" si="39"/>
        <v>0.3854389722</v>
      </c>
      <c r="BB55" s="73">
        <f t="shared" si="40"/>
        <v>0.5485207896</v>
      </c>
      <c r="BC55" s="33">
        <v>8.09</v>
      </c>
      <c r="BD55" s="34">
        <f t="shared" si="41"/>
        <v>0.1859943978</v>
      </c>
      <c r="BE55" s="73">
        <f t="shared" si="42"/>
        <v>-0.7990226929</v>
      </c>
      <c r="BF55" s="33">
        <v>73.45</v>
      </c>
      <c r="BG55" s="34">
        <f t="shared" si="43"/>
        <v>0.369873817</v>
      </c>
      <c r="BH55" s="73">
        <f t="shared" si="44"/>
        <v>-0.7133738494</v>
      </c>
      <c r="BI55" s="36">
        <f t="shared" si="45"/>
        <v>5126.887648</v>
      </c>
      <c r="BJ55" s="35">
        <f t="shared" si="46"/>
        <v>-0.8333361195</v>
      </c>
      <c r="BK55" s="37">
        <f t="shared" si="47"/>
        <v>0.2338884205</v>
      </c>
      <c r="BL55" s="33">
        <v>5.76</v>
      </c>
      <c r="BM55" s="34">
        <f t="shared" si="48"/>
        <v>0.04589371981</v>
      </c>
      <c r="BN55" s="73">
        <f t="shared" si="49"/>
        <v>-1.740607157</v>
      </c>
      <c r="BO55" s="33">
        <v>67.46</v>
      </c>
      <c r="BP55" s="34">
        <f t="shared" si="50"/>
        <v>0.562364593</v>
      </c>
      <c r="BQ55" s="73">
        <f t="shared" si="51"/>
        <v>0.07961986411</v>
      </c>
      <c r="BR55" s="36">
        <f t="shared" si="52"/>
        <v>4137.041803</v>
      </c>
      <c r="BS55" s="35">
        <f t="shared" si="53"/>
        <v>-1.302258367</v>
      </c>
      <c r="BT55" s="37">
        <f t="shared" si="54"/>
        <v>0.2270117328</v>
      </c>
      <c r="BU55" s="42">
        <v>3.84</v>
      </c>
      <c r="BV55" s="34">
        <f t="shared" si="55"/>
        <v>0.1277777778</v>
      </c>
      <c r="BW55" s="73">
        <f t="shared" si="56"/>
        <v>-1.687467468</v>
      </c>
      <c r="BX55" s="42">
        <v>66.67</v>
      </c>
      <c r="BY55" s="34">
        <f t="shared" si="57"/>
        <v>0.513770656</v>
      </c>
      <c r="BZ55" s="73">
        <f t="shared" si="58"/>
        <v>-0.5455628003</v>
      </c>
      <c r="CA55" s="36">
        <f t="shared" si="59"/>
        <v>4137.764227</v>
      </c>
      <c r="CB55" s="35">
        <f t="shared" si="60"/>
        <v>-1.543259507</v>
      </c>
      <c r="CC55" s="37">
        <f t="shared" si="61"/>
        <v>0.2819303905</v>
      </c>
      <c r="CD55" s="42">
        <v>1.14</v>
      </c>
      <c r="CE55" s="34">
        <f t="shared" si="62"/>
        <v>0.0626349892</v>
      </c>
      <c r="CF55" s="73">
        <f t="shared" si="63"/>
        <v>-1.599319394</v>
      </c>
      <c r="CG55" s="42">
        <v>40.0</v>
      </c>
      <c r="CH55" s="34">
        <f t="shared" si="64"/>
        <v>0.406375343</v>
      </c>
      <c r="CI55" s="73">
        <f t="shared" si="65"/>
        <v>-0.6996925696</v>
      </c>
      <c r="CJ55" s="36">
        <f t="shared" si="66"/>
        <v>1277.915545</v>
      </c>
      <c r="CK55" s="35">
        <f t="shared" si="67"/>
        <v>-1.681663431</v>
      </c>
      <c r="CL55" s="37">
        <f t="shared" si="68"/>
        <v>0.06768124127</v>
      </c>
      <c r="CM55" s="33">
        <v>0.12</v>
      </c>
      <c r="CN55" s="37">
        <f t="shared" si="69"/>
        <v>0.4</v>
      </c>
      <c r="CO55" s="73">
        <f t="shared" si="70"/>
        <v>0.6420371056</v>
      </c>
      <c r="CP55" s="70">
        <f t="shared" si="71"/>
        <v>-5.79044543</v>
      </c>
      <c r="CQ55" s="79">
        <f t="shared" si="72"/>
        <v>0.3073564017</v>
      </c>
    </row>
    <row r="56">
      <c r="A56" s="28">
        <v>2022.0</v>
      </c>
      <c r="B56" s="29" t="s">
        <v>399</v>
      </c>
      <c r="C56" s="29" t="s">
        <v>11</v>
      </c>
      <c r="D56" s="30">
        <f t="array" ref="D56">INDEX(
  TP!C:C,
  MATCH(
    1,
    (TP!A:A = A56) * (TP!B:B = C56),
    0
  )
)
</f>
        <v>48.87</v>
      </c>
      <c r="E56" s="64">
        <f t="shared" si="1"/>
        <v>1.687241678</v>
      </c>
      <c r="F56" s="32">
        <f t="shared" si="2"/>
        <v>0.6548193513</v>
      </c>
      <c r="G56" s="33">
        <v>7.41</v>
      </c>
      <c r="H56" s="34">
        <f t="shared" si="3"/>
        <v>0.621657754</v>
      </c>
      <c r="I56" s="73">
        <f t="shared" si="4"/>
        <v>0.8586666455</v>
      </c>
      <c r="J56" s="66">
        <f t="shared" si="5"/>
        <v>7.117087209</v>
      </c>
      <c r="K56" s="34">
        <f t="shared" si="6"/>
        <v>0.735</v>
      </c>
      <c r="L56" s="73">
        <f t="shared" si="7"/>
        <v>0.6341892057</v>
      </c>
      <c r="M56" s="33">
        <v>68.67</v>
      </c>
      <c r="N56" s="34">
        <f t="shared" si="8"/>
        <v>0.8123332345</v>
      </c>
      <c r="O56" s="73">
        <f t="shared" si="9"/>
        <v>1.536987062</v>
      </c>
      <c r="P56" s="36">
        <f t="shared" si="10"/>
        <v>5780.065572</v>
      </c>
      <c r="Q56" s="35">
        <f t="shared" si="11"/>
        <v>1.557202344</v>
      </c>
      <c r="R56" s="40">
        <f t="shared" si="12"/>
        <v>0.8798756548</v>
      </c>
      <c r="S56" s="33">
        <v>1.79</v>
      </c>
      <c r="T56" s="66">
        <f t="shared" si="13"/>
        <v>1.719242389</v>
      </c>
      <c r="U56" s="34">
        <f t="shared" si="14"/>
        <v>0.187531632</v>
      </c>
      <c r="V56" s="73">
        <f t="shared" si="15"/>
        <v>-0.6890034423</v>
      </c>
      <c r="W56" s="33">
        <v>45.0</v>
      </c>
      <c r="X56" s="34">
        <f t="shared" si="16"/>
        <v>0.5387023335</v>
      </c>
      <c r="Y56" s="73">
        <f t="shared" si="17"/>
        <v>0.008606021616</v>
      </c>
      <c r="Z56" s="36">
        <f t="shared" si="18"/>
        <v>2186.306331</v>
      </c>
      <c r="AA56" s="35">
        <f t="shared" si="19"/>
        <v>-0.440133342</v>
      </c>
      <c r="AB56" s="40">
        <f t="shared" si="20"/>
        <v>0.3628430854</v>
      </c>
      <c r="AC56" s="33">
        <v>5.26</v>
      </c>
      <c r="AD56" s="40">
        <f t="shared" si="21"/>
        <v>0.5701357466</v>
      </c>
      <c r="AE56" s="73">
        <f t="shared" si="22"/>
        <v>0.136507987</v>
      </c>
      <c r="AF56" s="67">
        <f t="shared" si="23"/>
        <v>1.253576989</v>
      </c>
      <c r="AG56" s="44">
        <f t="shared" si="24"/>
        <v>0.6375654587</v>
      </c>
      <c r="AH56" s="33">
        <v>2.14</v>
      </c>
      <c r="AI56" s="34">
        <f t="shared" si="25"/>
        <v>0.3290529695</v>
      </c>
      <c r="AJ56" s="73">
        <f t="shared" si="26"/>
        <v>-0.3278936984</v>
      </c>
      <c r="AK56" s="33">
        <v>41.67</v>
      </c>
      <c r="AL56" s="34">
        <f t="shared" si="27"/>
        <v>0.4167</v>
      </c>
      <c r="AM56" s="73">
        <f t="shared" si="28"/>
        <v>0.8254147173</v>
      </c>
      <c r="AN56" s="36">
        <f t="shared" si="29"/>
        <v>2395.233432</v>
      </c>
      <c r="AO56" s="35">
        <f t="shared" si="30"/>
        <v>0.5552403478</v>
      </c>
      <c r="AP56" s="69">
        <f t="shared" si="31"/>
        <v>0.5603933324</v>
      </c>
      <c r="AQ56" s="33">
        <v>3.39</v>
      </c>
      <c r="AR56" s="34">
        <f t="shared" si="32"/>
        <v>0.3404482391</v>
      </c>
      <c r="AS56" s="73">
        <f t="shared" si="33"/>
        <v>0.6952864288</v>
      </c>
      <c r="AT56" s="33">
        <v>50.0</v>
      </c>
      <c r="AU56" s="34">
        <f t="shared" si="34"/>
        <v>0.2500374981</v>
      </c>
      <c r="AV56" s="73">
        <f t="shared" si="35"/>
        <v>-0.9064167934</v>
      </c>
      <c r="AW56" s="36">
        <f t="shared" si="36"/>
        <v>3136.804083</v>
      </c>
      <c r="AX56" s="35">
        <f t="shared" si="37"/>
        <v>0.359915977</v>
      </c>
      <c r="AY56" s="69">
        <f t="shared" si="38"/>
        <v>0.5191009216</v>
      </c>
      <c r="AZ56" s="33">
        <v>1.7</v>
      </c>
      <c r="BA56" s="37">
        <f t="shared" si="39"/>
        <v>0.3083511777</v>
      </c>
      <c r="BB56" s="73">
        <f t="shared" si="40"/>
        <v>0.1069954133</v>
      </c>
      <c r="BC56" s="33">
        <v>9.38</v>
      </c>
      <c r="BD56" s="34">
        <f t="shared" si="41"/>
        <v>0.2582633053</v>
      </c>
      <c r="BE56" s="73">
        <f t="shared" si="42"/>
        <v>-0.4156821306</v>
      </c>
      <c r="BF56" s="33">
        <v>83.81</v>
      </c>
      <c r="BG56" s="34">
        <f t="shared" si="43"/>
        <v>0.6422187171</v>
      </c>
      <c r="BH56" s="73">
        <f t="shared" si="44"/>
        <v>0.5613718195</v>
      </c>
      <c r="BI56" s="36">
        <f t="shared" si="45"/>
        <v>6201.758332</v>
      </c>
      <c r="BJ56" s="35">
        <f t="shared" si="46"/>
        <v>0.06445202093</v>
      </c>
      <c r="BK56" s="37">
        <f t="shared" si="47"/>
        <v>0.4319536132</v>
      </c>
      <c r="BL56" s="33">
        <v>13.21</v>
      </c>
      <c r="BM56" s="34">
        <f t="shared" si="48"/>
        <v>0.4957729469</v>
      </c>
      <c r="BN56" s="73">
        <f t="shared" si="49"/>
        <v>0.332670235</v>
      </c>
      <c r="BO56" s="33">
        <v>63.51</v>
      </c>
      <c r="BP56" s="34">
        <f t="shared" si="50"/>
        <v>0.4401114206</v>
      </c>
      <c r="BQ56" s="73">
        <f t="shared" si="51"/>
        <v>-0.4999533355</v>
      </c>
      <c r="BR56" s="36">
        <f t="shared" si="52"/>
        <v>5408.936322</v>
      </c>
      <c r="BS56" s="35">
        <f t="shared" si="53"/>
        <v>-0.03845228202</v>
      </c>
      <c r="BT56" s="37">
        <f t="shared" si="54"/>
        <v>0.5007992532</v>
      </c>
      <c r="BU56" s="42">
        <v>6.61</v>
      </c>
      <c r="BV56" s="34">
        <f t="shared" si="55"/>
        <v>0.4355555556</v>
      </c>
      <c r="BW56" s="73">
        <f t="shared" si="56"/>
        <v>-0.2070562519</v>
      </c>
      <c r="BX56" s="42">
        <v>66.22</v>
      </c>
      <c r="BY56" s="34">
        <f t="shared" si="57"/>
        <v>0.5025037556</v>
      </c>
      <c r="BZ56" s="73">
        <f t="shared" si="58"/>
        <v>-0.608538111</v>
      </c>
      <c r="CA56" s="36">
        <f t="shared" si="59"/>
        <v>5289.290611</v>
      </c>
      <c r="CB56" s="35">
        <f t="shared" si="60"/>
        <v>-0.4186158353</v>
      </c>
      <c r="CC56" s="37">
        <f t="shared" si="61"/>
        <v>0.503169978</v>
      </c>
      <c r="CD56" s="42">
        <v>3.75</v>
      </c>
      <c r="CE56" s="34">
        <f t="shared" si="62"/>
        <v>0.3444924406</v>
      </c>
      <c r="CF56" s="73">
        <f t="shared" si="63"/>
        <v>-0.07799203108</v>
      </c>
      <c r="CG56" s="42">
        <v>45.24</v>
      </c>
      <c r="CH56" s="34">
        <f t="shared" si="64"/>
        <v>0.516993878</v>
      </c>
      <c r="CI56" s="73">
        <f t="shared" si="65"/>
        <v>-0.05980668969</v>
      </c>
      <c r="CJ56" s="36">
        <f t="shared" si="66"/>
        <v>2960.04757</v>
      </c>
      <c r="CK56" s="35">
        <f t="shared" si="67"/>
        <v>0.008677801655</v>
      </c>
      <c r="CL56" s="37">
        <f t="shared" si="68"/>
        <v>0.3983972495</v>
      </c>
      <c r="CM56" s="33">
        <v>0.08</v>
      </c>
      <c r="CN56" s="37">
        <f t="shared" si="69"/>
        <v>0.2666666667</v>
      </c>
      <c r="CO56" s="73">
        <f t="shared" si="70"/>
        <v>-0.09755334114</v>
      </c>
      <c r="CP56" s="70">
        <f t="shared" si="71"/>
        <v>0.433664689</v>
      </c>
      <c r="CQ56" s="79">
        <f t="shared" si="72"/>
        <v>0.6013260978</v>
      </c>
    </row>
    <row r="57">
      <c r="A57" s="28">
        <v>2024.0</v>
      </c>
      <c r="B57" s="29" t="s">
        <v>400</v>
      </c>
      <c r="C57" s="29" t="s">
        <v>17</v>
      </c>
      <c r="D57" s="30">
        <f t="array" ref="D57">INDEX(
  TP!C:C,
  MATCH(
    1,
    (TP!A:A = A57) * (TP!B:B = C57),
    0
  )
)
</f>
        <v>46.52</v>
      </c>
      <c r="E57" s="64">
        <f t="shared" si="1"/>
        <v>2.508630091</v>
      </c>
      <c r="F57" s="32">
        <f t="shared" si="2"/>
        <v>0.6851249666</v>
      </c>
      <c r="G57" s="33">
        <v>7.32</v>
      </c>
      <c r="H57" s="34">
        <f t="shared" si="3"/>
        <v>0.6096256684</v>
      </c>
      <c r="I57" s="73">
        <f t="shared" si="4"/>
        <v>0.7939057608</v>
      </c>
      <c r="J57" s="66">
        <f t="shared" si="5"/>
        <v>6.432806908</v>
      </c>
      <c r="K57" s="34">
        <f t="shared" si="6"/>
        <v>0.596</v>
      </c>
      <c r="L57" s="73">
        <f t="shared" si="7"/>
        <v>0.173027198</v>
      </c>
      <c r="M57" s="33">
        <v>56.0</v>
      </c>
      <c r="N57" s="34">
        <f t="shared" si="8"/>
        <v>0.4367032315</v>
      </c>
      <c r="O57" s="73">
        <f t="shared" si="9"/>
        <v>-0.6379872774</v>
      </c>
      <c r="P57" s="36">
        <f t="shared" si="10"/>
        <v>4515.367013</v>
      </c>
      <c r="Q57" s="35">
        <f t="shared" si="11"/>
        <v>-0.2394254372</v>
      </c>
      <c r="R57" s="40">
        <f t="shared" si="12"/>
        <v>0.5281079708</v>
      </c>
      <c r="S57" s="33">
        <v>2.7</v>
      </c>
      <c r="T57" s="66">
        <f t="shared" si="13"/>
        <v>2.372756646</v>
      </c>
      <c r="U57" s="34">
        <f t="shared" si="14"/>
        <v>0.2912583508</v>
      </c>
      <c r="V57" s="73">
        <f t="shared" si="15"/>
        <v>-0.08610009633</v>
      </c>
      <c r="W57" s="33">
        <v>43.37</v>
      </c>
      <c r="X57" s="34">
        <f t="shared" si="16"/>
        <v>0.515509391</v>
      </c>
      <c r="Y57" s="73">
        <f t="shared" si="17"/>
        <v>-0.119562918</v>
      </c>
      <c r="Z57" s="36">
        <f t="shared" si="18"/>
        <v>2560.777155</v>
      </c>
      <c r="AA57" s="35">
        <f t="shared" si="19"/>
        <v>-0.1100616708</v>
      </c>
      <c r="AB57" s="40">
        <f t="shared" si="20"/>
        <v>0.433142395</v>
      </c>
      <c r="AC57" s="33">
        <v>5.81</v>
      </c>
      <c r="AD57" s="40">
        <f t="shared" si="21"/>
        <v>0.653092006</v>
      </c>
      <c r="AE57" s="73">
        <f t="shared" si="22"/>
        <v>0.5505114051</v>
      </c>
      <c r="AF57" s="67">
        <f t="shared" si="23"/>
        <v>0.2010242972</v>
      </c>
      <c r="AG57" s="44">
        <f t="shared" si="24"/>
        <v>0.5397449691</v>
      </c>
      <c r="AH57" s="33">
        <v>3.06</v>
      </c>
      <c r="AI57" s="34">
        <f t="shared" si="25"/>
        <v>0.4767255217</v>
      </c>
      <c r="AJ57" s="73">
        <f t="shared" si="26"/>
        <v>0.4180246725</v>
      </c>
      <c r="AK57" s="33">
        <v>27.66</v>
      </c>
      <c r="AL57" s="34">
        <f t="shared" si="27"/>
        <v>0.2766</v>
      </c>
      <c r="AM57" s="73">
        <f t="shared" si="28"/>
        <v>-0.4727009328</v>
      </c>
      <c r="AN57" s="36">
        <f t="shared" si="29"/>
        <v>1946.976789</v>
      </c>
      <c r="AO57" s="35">
        <f t="shared" si="30"/>
        <v>-0.01374577085</v>
      </c>
      <c r="AP57" s="69">
        <f t="shared" si="31"/>
        <v>0.4555183627</v>
      </c>
      <c r="AQ57" s="33">
        <v>1.17</v>
      </c>
      <c r="AR57" s="34">
        <f t="shared" si="32"/>
        <v>0.1035218783</v>
      </c>
      <c r="AS57" s="73">
        <f t="shared" si="33"/>
        <v>-0.7428178703</v>
      </c>
      <c r="AT57" s="33">
        <v>52.78</v>
      </c>
      <c r="AU57" s="34">
        <f t="shared" si="34"/>
        <v>0.2917354132</v>
      </c>
      <c r="AV57" s="73">
        <f t="shared" si="35"/>
        <v>-0.6185099186</v>
      </c>
      <c r="AW57" s="36">
        <f t="shared" si="36"/>
        <v>1734.086368</v>
      </c>
      <c r="AX57" s="35">
        <f t="shared" si="37"/>
        <v>-0.9009066378</v>
      </c>
      <c r="AY57" s="69">
        <f t="shared" si="38"/>
        <v>0.2620531296</v>
      </c>
      <c r="AZ57" s="33">
        <v>0.78</v>
      </c>
      <c r="BA57" s="37">
        <f t="shared" si="39"/>
        <v>0.1113490364</v>
      </c>
      <c r="BB57" s="73">
        <f t="shared" si="40"/>
        <v>-1.021347215</v>
      </c>
      <c r="BC57" s="33">
        <v>9.27</v>
      </c>
      <c r="BD57" s="34">
        <f t="shared" si="41"/>
        <v>0.2521008403</v>
      </c>
      <c r="BE57" s="73">
        <f t="shared" si="42"/>
        <v>-0.4483700855</v>
      </c>
      <c r="BF57" s="33">
        <v>69.12</v>
      </c>
      <c r="BG57" s="34">
        <f t="shared" si="43"/>
        <v>0.2560462671</v>
      </c>
      <c r="BH57" s="73">
        <f t="shared" si="44"/>
        <v>-1.246158477</v>
      </c>
      <c r="BI57" s="36">
        <f t="shared" si="45"/>
        <v>5091.441985</v>
      </c>
      <c r="BJ57" s="35">
        <f t="shared" si="46"/>
        <v>-0.8629421886</v>
      </c>
      <c r="BK57" s="37">
        <f t="shared" si="47"/>
        <v>0.2273568887</v>
      </c>
      <c r="BL57" s="33">
        <v>13.59</v>
      </c>
      <c r="BM57" s="34">
        <f t="shared" si="48"/>
        <v>0.5187198068</v>
      </c>
      <c r="BN57" s="73">
        <f t="shared" si="49"/>
        <v>0.4384212966</v>
      </c>
      <c r="BO57" s="33">
        <v>60.29</v>
      </c>
      <c r="BP57" s="34">
        <f t="shared" si="50"/>
        <v>0.3404518725</v>
      </c>
      <c r="BQ57" s="73">
        <f t="shared" si="51"/>
        <v>-0.9724155388</v>
      </c>
      <c r="BR57" s="36">
        <f t="shared" si="52"/>
        <v>5185.758232</v>
      </c>
      <c r="BS57" s="35">
        <f t="shared" si="53"/>
        <v>-0.2602111021</v>
      </c>
      <c r="BT57" s="37">
        <f t="shared" si="54"/>
        <v>0.4527580242</v>
      </c>
      <c r="BU57" s="42">
        <v>8.97</v>
      </c>
      <c r="BV57" s="34">
        <f t="shared" si="55"/>
        <v>0.6977777778</v>
      </c>
      <c r="BW57" s="73">
        <f t="shared" si="56"/>
        <v>1.054232727</v>
      </c>
      <c r="BX57" s="42">
        <v>71.74</v>
      </c>
      <c r="BY57" s="34">
        <f t="shared" si="57"/>
        <v>0.6407110666</v>
      </c>
      <c r="BZ57" s="73">
        <f t="shared" si="58"/>
        <v>0.1639590331</v>
      </c>
      <c r="CA57" s="36">
        <f t="shared" si="59"/>
        <v>6492.875622</v>
      </c>
      <c r="CB57" s="35">
        <f t="shared" si="60"/>
        <v>0.7568711403</v>
      </c>
      <c r="CC57" s="37">
        <f t="shared" si="61"/>
        <v>0.7344114459</v>
      </c>
      <c r="CD57" s="42">
        <v>6.86</v>
      </c>
      <c r="CE57" s="34">
        <f t="shared" si="62"/>
        <v>0.6803455724</v>
      </c>
      <c r="CF57" s="73">
        <f t="shared" si="63"/>
        <v>1.734777355</v>
      </c>
      <c r="CG57" s="42">
        <v>53.08</v>
      </c>
      <c r="CH57" s="34">
        <f t="shared" si="64"/>
        <v>0.6824994722</v>
      </c>
      <c r="CI57" s="73">
        <f t="shared" si="65"/>
        <v>0.8975798177</v>
      </c>
      <c r="CJ57" s="36">
        <f t="shared" si="66"/>
        <v>4595.607808</v>
      </c>
      <c r="CK57" s="35">
        <f t="shared" si="67"/>
        <v>1.652219965</v>
      </c>
      <c r="CL57" s="37">
        <f t="shared" si="68"/>
        <v>0.7199569992</v>
      </c>
      <c r="CM57" s="33">
        <v>0.19</v>
      </c>
      <c r="CN57" s="37">
        <f t="shared" si="69"/>
        <v>0.6333333333</v>
      </c>
      <c r="CO57" s="73">
        <f t="shared" si="70"/>
        <v>1.936320388</v>
      </c>
      <c r="CP57" s="70">
        <f t="shared" si="71"/>
        <v>2.307605794</v>
      </c>
      <c r="CQ57" s="79">
        <f t="shared" si="72"/>
        <v>0.6898338341</v>
      </c>
    </row>
    <row r="58">
      <c r="A58" s="28">
        <v>2025.0</v>
      </c>
      <c r="B58" s="29" t="s">
        <v>400</v>
      </c>
      <c r="C58" s="29" t="s">
        <v>18</v>
      </c>
      <c r="D58" s="30">
        <f t="array" ref="D58">INDEX(
  TP!C:C,
  MATCH(
    1,
    (TP!A:A = A58) * (TP!B:B = C58),
    0
  )
)
</f>
        <v>53.25</v>
      </c>
      <c r="E58" s="64">
        <f t="shared" si="1"/>
        <v>2.255709998</v>
      </c>
      <c r="F58" s="32">
        <f t="shared" si="2"/>
        <v>0.675793329</v>
      </c>
      <c r="G58" s="33">
        <v>6.32</v>
      </c>
      <c r="H58" s="34">
        <f t="shared" si="3"/>
        <v>0.4759358289</v>
      </c>
      <c r="I58" s="73">
        <f t="shared" si="4"/>
        <v>0.07434037484</v>
      </c>
      <c r="J58" s="66">
        <f t="shared" si="5"/>
        <v>7.035815333</v>
      </c>
      <c r="K58" s="34">
        <f t="shared" si="6"/>
        <v>0.705</v>
      </c>
      <c r="L58" s="73">
        <f t="shared" si="7"/>
        <v>0.5794170586</v>
      </c>
      <c r="M58" s="33">
        <v>58.09</v>
      </c>
      <c r="N58" s="34">
        <f t="shared" si="8"/>
        <v>0.4986658761</v>
      </c>
      <c r="O58" s="73">
        <f t="shared" si="9"/>
        <v>-0.2792109262</v>
      </c>
      <c r="P58" s="36">
        <f t="shared" si="10"/>
        <v>4866.032371</v>
      </c>
      <c r="Q58" s="35">
        <f t="shared" si="11"/>
        <v>0.2587289414</v>
      </c>
      <c r="R58" s="40">
        <f t="shared" si="12"/>
        <v>0.625643261</v>
      </c>
      <c r="S58" s="33">
        <v>1.35</v>
      </c>
      <c r="T58" s="66">
        <f t="shared" si="13"/>
        <v>1.502903592</v>
      </c>
      <c r="U58" s="34">
        <f t="shared" si="14"/>
        <v>0.1531940283</v>
      </c>
      <c r="V58" s="73">
        <f t="shared" si="15"/>
        <v>-0.8885880472</v>
      </c>
      <c r="W58" s="33">
        <v>65.52</v>
      </c>
      <c r="X58" s="34">
        <f t="shared" si="16"/>
        <v>0.8306772908</v>
      </c>
      <c r="Y58" s="73">
        <f t="shared" si="17"/>
        <v>1.622119299</v>
      </c>
      <c r="Z58" s="36">
        <f t="shared" si="18"/>
        <v>2919.457028</v>
      </c>
      <c r="AA58" s="35">
        <f t="shared" si="19"/>
        <v>0.2060913041</v>
      </c>
      <c r="AB58" s="40">
        <f t="shared" si="20"/>
        <v>0.5004772734</v>
      </c>
      <c r="AC58" s="33">
        <v>4.66</v>
      </c>
      <c r="AD58" s="40">
        <f t="shared" si="21"/>
        <v>0.479638009</v>
      </c>
      <c r="AE58" s="73">
        <f t="shared" si="22"/>
        <v>-0.3151321054</v>
      </c>
      <c r="AF58" s="67">
        <f t="shared" si="23"/>
        <v>0.1496881401</v>
      </c>
      <c r="AG58" s="44">
        <f t="shared" si="24"/>
        <v>0.53497397</v>
      </c>
      <c r="AH58" s="33">
        <v>2.97</v>
      </c>
      <c r="AI58" s="34">
        <f t="shared" si="25"/>
        <v>0.4622792937</v>
      </c>
      <c r="AJ58" s="73">
        <f t="shared" si="26"/>
        <v>0.3450543971</v>
      </c>
      <c r="AK58" s="33">
        <v>28.13</v>
      </c>
      <c r="AL58" s="34">
        <f t="shared" si="27"/>
        <v>0.2813</v>
      </c>
      <c r="AM58" s="73">
        <f t="shared" si="28"/>
        <v>-0.429152442</v>
      </c>
      <c r="AN58" s="36">
        <f t="shared" si="29"/>
        <v>1948.381845</v>
      </c>
      <c r="AO58" s="35">
        <f t="shared" si="30"/>
        <v>-0.01196228926</v>
      </c>
      <c r="AP58" s="69">
        <f t="shared" si="31"/>
        <v>0.4558470923</v>
      </c>
      <c r="AQ58" s="33">
        <v>1.02</v>
      </c>
      <c r="AR58" s="34">
        <f t="shared" si="32"/>
        <v>0.08751334045</v>
      </c>
      <c r="AS58" s="73">
        <f t="shared" si="33"/>
        <v>-0.8399870797</v>
      </c>
      <c r="AT58" s="33">
        <v>50.0</v>
      </c>
      <c r="AU58" s="34">
        <f t="shared" si="34"/>
        <v>0.2500374981</v>
      </c>
      <c r="AV58" s="73">
        <f t="shared" si="35"/>
        <v>-0.9064167934</v>
      </c>
      <c r="AW58" s="36">
        <f t="shared" si="36"/>
        <v>1490.864308</v>
      </c>
      <c r="AX58" s="35">
        <f t="shared" si="37"/>
        <v>-1.119525017</v>
      </c>
      <c r="AY58" s="69">
        <f t="shared" si="38"/>
        <v>0.2174827269</v>
      </c>
      <c r="AZ58" s="33">
        <v>1.21</v>
      </c>
      <c r="BA58" s="37">
        <f t="shared" si="39"/>
        <v>0.2034261242</v>
      </c>
      <c r="BB58" s="73">
        <f t="shared" si="40"/>
        <v>-0.4939696823</v>
      </c>
      <c r="BC58" s="33">
        <v>12.13</v>
      </c>
      <c r="BD58" s="34">
        <f t="shared" si="41"/>
        <v>0.41232493</v>
      </c>
      <c r="BE58" s="73">
        <f t="shared" si="42"/>
        <v>0.4015167424</v>
      </c>
      <c r="BF58" s="33">
        <v>75.48</v>
      </c>
      <c r="BG58" s="34">
        <f t="shared" si="43"/>
        <v>0.4232386961</v>
      </c>
      <c r="BH58" s="73">
        <f t="shared" si="44"/>
        <v>-0.4635926035</v>
      </c>
      <c r="BI58" s="36">
        <f t="shared" si="45"/>
        <v>6146.352389</v>
      </c>
      <c r="BJ58" s="35">
        <f t="shared" si="46"/>
        <v>0.01817408336</v>
      </c>
      <c r="BK58" s="37">
        <f t="shared" si="47"/>
        <v>0.4217440235</v>
      </c>
      <c r="BL58" s="33">
        <v>15.61</v>
      </c>
      <c r="BM58" s="34">
        <f t="shared" si="48"/>
        <v>0.6407004831</v>
      </c>
      <c r="BN58" s="73">
        <f t="shared" si="49"/>
        <v>1.000571677</v>
      </c>
      <c r="BO58" s="33">
        <v>70.24</v>
      </c>
      <c r="BP58" s="34">
        <f t="shared" si="50"/>
        <v>0.6484060662</v>
      </c>
      <c r="BQ58" s="73">
        <f t="shared" si="51"/>
        <v>0.4875220147</v>
      </c>
      <c r="BR58" s="36">
        <f t="shared" si="52"/>
        <v>6333.871775</v>
      </c>
      <c r="BS58" s="35">
        <f t="shared" si="53"/>
        <v>0.8806011743</v>
      </c>
      <c r="BT58" s="37">
        <f t="shared" si="54"/>
        <v>0.6999004997</v>
      </c>
      <c r="BU58" s="42">
        <v>9.29</v>
      </c>
      <c r="BV58" s="34">
        <f t="shared" si="55"/>
        <v>0.7333333333</v>
      </c>
      <c r="BW58" s="73">
        <f t="shared" si="56"/>
        <v>1.225254961</v>
      </c>
      <c r="BX58" s="42">
        <v>73.5</v>
      </c>
      <c r="BY58" s="34">
        <f t="shared" si="57"/>
        <v>0.6847771657</v>
      </c>
      <c r="BZ58" s="73">
        <f t="shared" si="58"/>
        <v>0.4102624703</v>
      </c>
      <c r="CA58" s="36">
        <f t="shared" si="59"/>
        <v>6743.553972</v>
      </c>
      <c r="CB58" s="35">
        <f t="shared" si="60"/>
        <v>1.001697333</v>
      </c>
      <c r="CC58" s="37">
        <f t="shared" si="61"/>
        <v>0.7825735858</v>
      </c>
      <c r="CD58" s="42">
        <v>6.74</v>
      </c>
      <c r="CE58" s="34">
        <f t="shared" si="62"/>
        <v>0.6673866091</v>
      </c>
      <c r="CF58" s="73">
        <f t="shared" si="63"/>
        <v>1.66483127</v>
      </c>
      <c r="CG58" s="42">
        <v>53.1</v>
      </c>
      <c r="CH58" s="34">
        <f t="shared" si="64"/>
        <v>0.6829216804</v>
      </c>
      <c r="CI58" s="73">
        <f t="shared" si="65"/>
        <v>0.9000221302</v>
      </c>
      <c r="CJ58" s="36">
        <f t="shared" si="66"/>
        <v>4563.034335</v>
      </c>
      <c r="CK58" s="35">
        <f t="shared" si="67"/>
        <v>1.619487527</v>
      </c>
      <c r="CL58" s="37">
        <f t="shared" si="68"/>
        <v>0.7135528831</v>
      </c>
      <c r="CM58" s="33">
        <v>0.07</v>
      </c>
      <c r="CN58" s="37">
        <f t="shared" si="69"/>
        <v>0.2333333333</v>
      </c>
      <c r="CO58" s="73">
        <f t="shared" si="70"/>
        <v>-0.2824509528</v>
      </c>
      <c r="CP58" s="70">
        <f t="shared" si="71"/>
        <v>2.106021858</v>
      </c>
      <c r="CQ58" s="79">
        <f t="shared" si="72"/>
        <v>0.6803128636</v>
      </c>
    </row>
    <row r="59">
      <c r="A59" s="28">
        <v>2024.0</v>
      </c>
      <c r="B59" s="29" t="s">
        <v>401</v>
      </c>
      <c r="C59" s="29" t="s">
        <v>20</v>
      </c>
      <c r="D59" s="30">
        <f t="array" ref="D59">INDEX(
  TP!C:C,
  MATCH(
    1,
    (TP!A:A = A59) * (TP!B:B = C59),
    0
  )
)
</f>
        <v>59.94</v>
      </c>
      <c r="E59" s="64">
        <f t="shared" si="1"/>
        <v>10.48629661</v>
      </c>
      <c r="F59" s="32">
        <f t="shared" si="2"/>
        <v>0.9794657303</v>
      </c>
      <c r="G59" s="33">
        <v>6.02</v>
      </c>
      <c r="H59" s="34">
        <f t="shared" si="3"/>
        <v>0.435828877</v>
      </c>
      <c r="I59" s="73">
        <f t="shared" si="4"/>
        <v>-0.1415292409</v>
      </c>
      <c r="J59" s="66">
        <f t="shared" si="5"/>
        <v>8.033761292</v>
      </c>
      <c r="K59" s="34">
        <f t="shared" si="6"/>
        <v>0.904</v>
      </c>
      <c r="L59" s="73">
        <f t="shared" si="7"/>
        <v>1.251970047</v>
      </c>
      <c r="M59" s="33">
        <v>69.23</v>
      </c>
      <c r="N59" s="34">
        <f t="shared" si="8"/>
        <v>0.8289356656</v>
      </c>
      <c r="O59" s="73">
        <f t="shared" si="9"/>
        <v>1.633118525</v>
      </c>
      <c r="P59" s="36">
        <f t="shared" si="10"/>
        <v>6124.959179</v>
      </c>
      <c r="Q59" s="35">
        <f t="shared" si="11"/>
        <v>2.047157387</v>
      </c>
      <c r="R59" s="40">
        <f t="shared" si="12"/>
        <v>0.9758055699</v>
      </c>
      <c r="S59" s="33">
        <v>2.08</v>
      </c>
      <c r="T59" s="66">
        <f t="shared" si="13"/>
        <v>2.775784632</v>
      </c>
      <c r="U59" s="34">
        <f t="shared" si="14"/>
        <v>0.35522753</v>
      </c>
      <c r="V59" s="73">
        <f t="shared" si="15"/>
        <v>0.2857156959</v>
      </c>
      <c r="W59" s="33">
        <v>59.26</v>
      </c>
      <c r="X59" s="34">
        <f t="shared" si="16"/>
        <v>0.7416050085</v>
      </c>
      <c r="Y59" s="73">
        <f t="shared" si="17"/>
        <v>1.129887665</v>
      </c>
      <c r="Z59" s="36">
        <f t="shared" si="18"/>
        <v>3823.874807</v>
      </c>
      <c r="AA59" s="35">
        <f t="shared" si="19"/>
        <v>1.003276741</v>
      </c>
      <c r="AB59" s="40">
        <f t="shared" si="20"/>
        <v>0.6702633857</v>
      </c>
      <c r="AC59" s="33">
        <v>6.12</v>
      </c>
      <c r="AD59" s="40">
        <f t="shared" si="21"/>
        <v>0.6998491704</v>
      </c>
      <c r="AE59" s="73">
        <f t="shared" si="22"/>
        <v>0.7838587862</v>
      </c>
      <c r="AF59" s="67">
        <f t="shared" si="23"/>
        <v>3.834292914</v>
      </c>
      <c r="AG59" s="44">
        <f t="shared" si="24"/>
        <v>0.8774079834</v>
      </c>
      <c r="AH59" s="33">
        <v>2.01</v>
      </c>
      <c r="AI59" s="34">
        <f t="shared" si="25"/>
        <v>0.3081861958</v>
      </c>
      <c r="AJ59" s="73">
        <f t="shared" si="26"/>
        <v>-0.4332952073</v>
      </c>
      <c r="AK59" s="33">
        <v>38.46</v>
      </c>
      <c r="AL59" s="34">
        <f t="shared" si="27"/>
        <v>0.3846</v>
      </c>
      <c r="AM59" s="73">
        <f t="shared" si="28"/>
        <v>0.5279877911</v>
      </c>
      <c r="AN59" s="36">
        <f t="shared" si="29"/>
        <v>2129.0262</v>
      </c>
      <c r="AO59" s="35">
        <f t="shared" si="30"/>
        <v>0.2173352171</v>
      </c>
      <c r="AP59" s="69">
        <f t="shared" si="31"/>
        <v>0.4981109864</v>
      </c>
      <c r="AQ59" s="33">
        <v>1.39</v>
      </c>
      <c r="AR59" s="34">
        <f t="shared" si="32"/>
        <v>0.1270010672</v>
      </c>
      <c r="AS59" s="73">
        <f t="shared" si="33"/>
        <v>-0.6003030298</v>
      </c>
      <c r="AT59" s="33">
        <v>72.22</v>
      </c>
      <c r="AU59" s="34">
        <f t="shared" si="34"/>
        <v>0.583320834</v>
      </c>
      <c r="AV59" s="73">
        <f t="shared" si="35"/>
        <v>1.394766933</v>
      </c>
      <c r="AW59" s="36">
        <f t="shared" si="36"/>
        <v>2668.544466</v>
      </c>
      <c r="AX59" s="35">
        <f t="shared" si="37"/>
        <v>-0.06097577301</v>
      </c>
      <c r="AY59" s="69">
        <f t="shared" si="38"/>
        <v>0.4332924234</v>
      </c>
      <c r="AZ59" s="33">
        <v>2.47</v>
      </c>
      <c r="BA59" s="37">
        <f t="shared" si="39"/>
        <v>0.4732334047</v>
      </c>
      <c r="BB59" s="73">
        <f t="shared" si="40"/>
        <v>1.051369135</v>
      </c>
      <c r="BC59" s="33">
        <v>18.82</v>
      </c>
      <c r="BD59" s="34">
        <f t="shared" si="41"/>
        <v>0.7871148459</v>
      </c>
      <c r="BE59" s="73">
        <f t="shared" si="42"/>
        <v>2.389538728</v>
      </c>
      <c r="BF59" s="33">
        <v>93.03</v>
      </c>
      <c r="BG59" s="34">
        <f t="shared" si="43"/>
        <v>0.884595163</v>
      </c>
      <c r="BH59" s="73">
        <f t="shared" si="44"/>
        <v>1.695846247</v>
      </c>
      <c r="BI59" s="36">
        <f t="shared" si="45"/>
        <v>8786.95983</v>
      </c>
      <c r="BJ59" s="35">
        <f t="shared" si="46"/>
        <v>2.223747349</v>
      </c>
      <c r="BK59" s="37">
        <f t="shared" si="47"/>
        <v>0.9083257397</v>
      </c>
      <c r="BL59" s="33">
        <v>16.35</v>
      </c>
      <c r="BM59" s="34">
        <f t="shared" si="48"/>
        <v>0.6853864734</v>
      </c>
      <c r="BN59" s="73">
        <f t="shared" si="49"/>
        <v>1.206507955</v>
      </c>
      <c r="BO59" s="33">
        <v>81.6</v>
      </c>
      <c r="BP59" s="34">
        <f t="shared" si="50"/>
        <v>1</v>
      </c>
      <c r="BQ59" s="73">
        <f t="shared" si="51"/>
        <v>2.154345191</v>
      </c>
      <c r="BR59" s="36">
        <f t="shared" si="52"/>
        <v>7472.394601</v>
      </c>
      <c r="BS59" s="35">
        <f t="shared" si="53"/>
        <v>2.011883725</v>
      </c>
      <c r="BT59" s="37">
        <f t="shared" si="54"/>
        <v>0.9449784811</v>
      </c>
      <c r="BU59" s="42">
        <v>9.1</v>
      </c>
      <c r="BV59" s="34">
        <f t="shared" si="55"/>
        <v>0.7122222222</v>
      </c>
      <c r="BW59" s="73">
        <f t="shared" si="56"/>
        <v>1.123710509</v>
      </c>
      <c r="BX59" s="42">
        <v>83.9</v>
      </c>
      <c r="BY59" s="34">
        <f t="shared" si="57"/>
        <v>0.9451677516</v>
      </c>
      <c r="BZ59" s="73">
        <f t="shared" si="58"/>
        <v>1.865691872</v>
      </c>
      <c r="CA59" s="36">
        <f t="shared" si="59"/>
        <v>7636.202435</v>
      </c>
      <c r="CB59" s="35">
        <f t="shared" si="60"/>
        <v>1.873506663</v>
      </c>
      <c r="CC59" s="37">
        <f t="shared" si="61"/>
        <v>0.9540756726</v>
      </c>
      <c r="CD59" s="42">
        <v>2.31</v>
      </c>
      <c r="CE59" s="34">
        <f t="shared" si="62"/>
        <v>0.1889848812</v>
      </c>
      <c r="CF59" s="73">
        <f t="shared" si="63"/>
        <v>-0.9173450589</v>
      </c>
      <c r="CG59" s="42">
        <v>50.0</v>
      </c>
      <c r="CH59" s="34">
        <f t="shared" si="64"/>
        <v>0.6174794174</v>
      </c>
      <c r="CI59" s="73">
        <f t="shared" si="65"/>
        <v>0.5214636898</v>
      </c>
      <c r="CJ59" s="36">
        <f t="shared" si="66"/>
        <v>2513.122664</v>
      </c>
      <c r="CK59" s="35">
        <f t="shared" si="67"/>
        <v>-0.4404282048</v>
      </c>
      <c r="CL59" s="37">
        <f t="shared" si="68"/>
        <v>0.3105294611</v>
      </c>
      <c r="CM59" s="33">
        <v>0.13</v>
      </c>
      <c r="CN59" s="37">
        <f t="shared" si="69"/>
        <v>0.4333333333</v>
      </c>
      <c r="CO59" s="73">
        <f t="shared" si="70"/>
        <v>0.8269347173</v>
      </c>
      <c r="CP59" s="70">
        <f t="shared" si="71"/>
        <v>6.652003694</v>
      </c>
      <c r="CQ59" s="79">
        <f t="shared" si="72"/>
        <v>0.8950232195</v>
      </c>
    </row>
    <row r="60">
      <c r="A60" s="28">
        <v>2024.0</v>
      </c>
      <c r="B60" s="29" t="s">
        <v>402</v>
      </c>
      <c r="C60" s="29" t="s">
        <v>19</v>
      </c>
      <c r="D60" s="30">
        <f t="array" ref="D60">INDEX(
  TP!C:C,
  MATCH(
    1,
    (TP!A:A = A60) * (TP!B:B = C60),
    0
  )
)
</f>
        <v>45.55</v>
      </c>
      <c r="E60" s="64">
        <f t="shared" si="1"/>
        <v>5.176582862</v>
      </c>
      <c r="F60" s="32">
        <f t="shared" si="2"/>
        <v>0.7835606751</v>
      </c>
      <c r="G60" s="33">
        <v>9.14</v>
      </c>
      <c r="H60" s="34">
        <f t="shared" si="3"/>
        <v>0.8529411765</v>
      </c>
      <c r="I60" s="73">
        <f t="shared" si="4"/>
        <v>2.103514763</v>
      </c>
      <c r="J60" s="66">
        <f t="shared" si="5"/>
        <v>7.727845289</v>
      </c>
      <c r="K60" s="34">
        <f t="shared" si="6"/>
        <v>0.861</v>
      </c>
      <c r="L60" s="73">
        <f t="shared" si="7"/>
        <v>1.045801847</v>
      </c>
      <c r="M60" s="33">
        <v>60.0</v>
      </c>
      <c r="N60" s="34">
        <f t="shared" si="8"/>
        <v>0.5552920249</v>
      </c>
      <c r="O60" s="73">
        <f t="shared" si="9"/>
        <v>0.04866602633</v>
      </c>
      <c r="P60" s="36">
        <f t="shared" si="10"/>
        <v>5225.26878</v>
      </c>
      <c r="Q60" s="35">
        <f t="shared" si="11"/>
        <v>0.7690593343</v>
      </c>
      <c r="R60" s="40">
        <f t="shared" si="12"/>
        <v>0.7255625333</v>
      </c>
      <c r="S60" s="33">
        <v>1.78</v>
      </c>
      <c r="T60" s="66">
        <f t="shared" si="13"/>
        <v>1.504985187</v>
      </c>
      <c r="U60" s="34">
        <f t="shared" si="14"/>
        <v>0.1535244221</v>
      </c>
      <c r="V60" s="73">
        <f t="shared" si="15"/>
        <v>-0.8866676591</v>
      </c>
      <c r="W60" s="33">
        <v>37.84</v>
      </c>
      <c r="X60" s="34">
        <f t="shared" si="16"/>
        <v>0.436824132</v>
      </c>
      <c r="Y60" s="73">
        <f t="shared" si="17"/>
        <v>-0.5543937378</v>
      </c>
      <c r="Z60" s="36">
        <f t="shared" si="18"/>
        <v>1687.612267</v>
      </c>
      <c r="AA60" s="35">
        <f t="shared" si="19"/>
        <v>-0.879699718</v>
      </c>
      <c r="AB60" s="40">
        <f t="shared" si="20"/>
        <v>0.2692233796</v>
      </c>
      <c r="AC60" s="33">
        <v>5.83</v>
      </c>
      <c r="AD60" s="40">
        <f t="shared" si="21"/>
        <v>0.6561085973</v>
      </c>
      <c r="AE60" s="73">
        <f t="shared" si="22"/>
        <v>0.5655660749</v>
      </c>
      <c r="AF60" s="67">
        <f t="shared" si="23"/>
        <v>0.4549256912</v>
      </c>
      <c r="AG60" s="44">
        <f t="shared" si="24"/>
        <v>0.5633416583</v>
      </c>
      <c r="AH60" s="33">
        <v>3.75</v>
      </c>
      <c r="AI60" s="34">
        <f t="shared" si="25"/>
        <v>0.5874799358</v>
      </c>
      <c r="AJ60" s="73">
        <f t="shared" si="26"/>
        <v>0.9774634506</v>
      </c>
      <c r="AK60" s="33">
        <v>35.9</v>
      </c>
      <c r="AL60" s="34">
        <f t="shared" si="27"/>
        <v>0.359</v>
      </c>
      <c r="AM60" s="73">
        <f t="shared" si="28"/>
        <v>0.290787501</v>
      </c>
      <c r="AN60" s="36">
        <f t="shared" si="29"/>
        <v>2810.062371</v>
      </c>
      <c r="AO60" s="35">
        <f t="shared" si="30"/>
        <v>1.081795642</v>
      </c>
      <c r="AP60" s="69">
        <f t="shared" si="31"/>
        <v>0.6574474937</v>
      </c>
      <c r="AQ60" s="33">
        <v>2.6</v>
      </c>
      <c r="AR60" s="34">
        <f t="shared" si="32"/>
        <v>0.2561366062</v>
      </c>
      <c r="AS60" s="73">
        <f t="shared" si="33"/>
        <v>0.1835285926</v>
      </c>
      <c r="AT60" s="33">
        <v>64.81</v>
      </c>
      <c r="AU60" s="34">
        <f t="shared" si="34"/>
        <v>0.4721763912</v>
      </c>
      <c r="AV60" s="73">
        <f t="shared" si="35"/>
        <v>0.6273604786</v>
      </c>
      <c r="AW60" s="36">
        <f t="shared" si="36"/>
        <v>3520.637211</v>
      </c>
      <c r="AX60" s="35">
        <f t="shared" si="37"/>
        <v>0.7049215927</v>
      </c>
      <c r="AY60" s="69">
        <f t="shared" si="38"/>
        <v>0.5894382796</v>
      </c>
      <c r="AZ60" s="33">
        <v>0.91</v>
      </c>
      <c r="BA60" s="37">
        <f t="shared" si="39"/>
        <v>0.1391862955</v>
      </c>
      <c r="BB60" s="73">
        <f t="shared" si="40"/>
        <v>-0.8619074958</v>
      </c>
      <c r="BC60" s="33">
        <v>11.5</v>
      </c>
      <c r="BD60" s="34">
        <f t="shared" si="41"/>
        <v>0.3770308123</v>
      </c>
      <c r="BE60" s="73">
        <f t="shared" si="42"/>
        <v>0.2143039097</v>
      </c>
      <c r="BF60" s="33">
        <v>74.9</v>
      </c>
      <c r="BG60" s="34">
        <f t="shared" si="43"/>
        <v>0.4079915878</v>
      </c>
      <c r="BH60" s="73">
        <f t="shared" si="44"/>
        <v>-0.5349586737</v>
      </c>
      <c r="BI60" s="36">
        <f t="shared" si="45"/>
        <v>5982.652217</v>
      </c>
      <c r="BJ60" s="35">
        <f t="shared" si="46"/>
        <v>-0.1185568513</v>
      </c>
      <c r="BK60" s="37">
        <f t="shared" si="47"/>
        <v>0.3915791798</v>
      </c>
      <c r="BL60" s="33">
        <v>11.5</v>
      </c>
      <c r="BM60" s="34">
        <f t="shared" si="48"/>
        <v>0.3925120773</v>
      </c>
      <c r="BN60" s="73">
        <f t="shared" si="49"/>
        <v>-0.1432095423</v>
      </c>
      <c r="BO60" s="33">
        <v>69.46</v>
      </c>
      <c r="BP60" s="34">
        <f t="shared" si="50"/>
        <v>0.6242649335</v>
      </c>
      <c r="BQ60" s="73">
        <f t="shared" si="51"/>
        <v>0.3730746487</v>
      </c>
      <c r="BR60" s="36">
        <f t="shared" si="52"/>
        <v>5629.880181</v>
      </c>
      <c r="BS60" s="35">
        <f t="shared" si="53"/>
        <v>0.181086515</v>
      </c>
      <c r="BT60" s="37">
        <f t="shared" si="54"/>
        <v>0.5483595423</v>
      </c>
      <c r="BU60" s="42">
        <v>7.99</v>
      </c>
      <c r="BV60" s="34">
        <f t="shared" si="55"/>
        <v>0.5888888889</v>
      </c>
      <c r="BW60" s="73">
        <f t="shared" si="56"/>
        <v>0.5304771338</v>
      </c>
      <c r="BX60" s="42">
        <v>75.9</v>
      </c>
      <c r="BY60" s="34">
        <f t="shared" si="57"/>
        <v>0.744867301</v>
      </c>
      <c r="BZ60" s="73">
        <f t="shared" si="58"/>
        <v>0.7461307938</v>
      </c>
      <c r="CA60" s="36">
        <f t="shared" si="59"/>
        <v>6560.297083</v>
      </c>
      <c r="CB60" s="35">
        <f t="shared" si="60"/>
        <v>0.8227186279</v>
      </c>
      <c r="CC60" s="37">
        <f t="shared" si="61"/>
        <v>0.7473649452</v>
      </c>
      <c r="CD60" s="42">
        <v>5.29</v>
      </c>
      <c r="CE60" s="34">
        <f t="shared" si="62"/>
        <v>0.5107991361</v>
      </c>
      <c r="CF60" s="73">
        <f t="shared" si="63"/>
        <v>0.8196494014</v>
      </c>
      <c r="CG60" s="42">
        <v>56.36</v>
      </c>
      <c r="CH60" s="34">
        <f t="shared" si="64"/>
        <v>0.7517416086</v>
      </c>
      <c r="CI60" s="73">
        <f t="shared" si="65"/>
        <v>1.298119071</v>
      </c>
      <c r="CJ60" s="36">
        <f t="shared" si="66"/>
        <v>4352.230122</v>
      </c>
      <c r="CK60" s="35">
        <f t="shared" si="67"/>
        <v>1.407654539</v>
      </c>
      <c r="CL60" s="37">
        <f t="shared" si="68"/>
        <v>0.6721076656</v>
      </c>
      <c r="CM60" s="33">
        <v>0.12</v>
      </c>
      <c r="CN60" s="37">
        <f t="shared" si="69"/>
        <v>0.4</v>
      </c>
      <c r="CO60" s="73">
        <f t="shared" si="70"/>
        <v>0.6420371056</v>
      </c>
      <c r="CP60" s="70">
        <f t="shared" si="71"/>
        <v>4.721657171</v>
      </c>
      <c r="CQ60" s="79">
        <f t="shared" si="72"/>
        <v>0.8038514102</v>
      </c>
    </row>
    <row r="61">
      <c r="A61" s="28">
        <v>2025.0</v>
      </c>
      <c r="B61" s="29" t="s">
        <v>402</v>
      </c>
      <c r="C61" s="29" t="s">
        <v>19</v>
      </c>
      <c r="D61" s="30">
        <f t="array" ref="D61">INDEX(
  TP!C:C,
  MATCH(
    1,
    (TP!A:A = A61) * (TP!B:B = C61),
    0
  )
)
</f>
        <v>46.6</v>
      </c>
      <c r="E61" s="64">
        <f t="shared" si="1"/>
        <v>2.419392256</v>
      </c>
      <c r="F61" s="32">
        <f t="shared" si="2"/>
        <v>0.6818324835</v>
      </c>
      <c r="G61" s="33">
        <v>6.79</v>
      </c>
      <c r="H61" s="34">
        <f t="shared" si="3"/>
        <v>0.5387700535</v>
      </c>
      <c r="I61" s="73">
        <f t="shared" si="4"/>
        <v>0.4125361062</v>
      </c>
      <c r="J61" s="66">
        <f t="shared" si="5"/>
        <v>5.985782595</v>
      </c>
      <c r="K61" s="34">
        <f t="shared" si="6"/>
        <v>0.476</v>
      </c>
      <c r="L61" s="73">
        <f t="shared" si="7"/>
        <v>-0.1282391532</v>
      </c>
      <c r="M61" s="33">
        <v>58.17</v>
      </c>
      <c r="N61" s="34">
        <f t="shared" si="8"/>
        <v>0.5010376519</v>
      </c>
      <c r="O61" s="73">
        <f t="shared" si="9"/>
        <v>-0.2654778601</v>
      </c>
      <c r="P61" s="36">
        <f t="shared" si="10"/>
        <v>4545.302888</v>
      </c>
      <c r="Q61" s="35">
        <f t="shared" si="11"/>
        <v>-0.1968986036</v>
      </c>
      <c r="R61" s="40">
        <f t="shared" si="12"/>
        <v>0.53643444</v>
      </c>
      <c r="S61" s="33">
        <v>2.4</v>
      </c>
      <c r="T61" s="66">
        <f t="shared" si="13"/>
        <v>2.115740534</v>
      </c>
      <c r="U61" s="34">
        <f t="shared" si="14"/>
        <v>0.2504643855</v>
      </c>
      <c r="V61" s="73">
        <f t="shared" si="15"/>
        <v>-0.3232117923</v>
      </c>
      <c r="W61" s="33">
        <v>48.15</v>
      </c>
      <c r="X61" s="34">
        <f t="shared" si="16"/>
        <v>0.5835230507</v>
      </c>
      <c r="Y61" s="73">
        <f t="shared" si="17"/>
        <v>0.2562944632</v>
      </c>
      <c r="Z61" s="36">
        <f t="shared" si="18"/>
        <v>2657.652239</v>
      </c>
      <c r="AA61" s="35">
        <f t="shared" si="19"/>
        <v>-0.0246725863</v>
      </c>
      <c r="AB61" s="40">
        <f t="shared" si="20"/>
        <v>0.451328729</v>
      </c>
      <c r="AC61" s="33">
        <v>5.48</v>
      </c>
      <c r="AD61" s="40">
        <f t="shared" si="21"/>
        <v>0.6033182504</v>
      </c>
      <c r="AE61" s="73">
        <f t="shared" si="22"/>
        <v>0.3021093543</v>
      </c>
      <c r="AF61" s="67">
        <f t="shared" si="23"/>
        <v>0.08053816442</v>
      </c>
      <c r="AG61" s="44">
        <f t="shared" si="24"/>
        <v>0.5285474181</v>
      </c>
      <c r="AH61" s="33">
        <v>4.08</v>
      </c>
      <c r="AI61" s="34">
        <f t="shared" si="25"/>
        <v>0.6404494382</v>
      </c>
      <c r="AJ61" s="73">
        <f t="shared" si="26"/>
        <v>1.245021127</v>
      </c>
      <c r="AK61" s="33">
        <v>42.39</v>
      </c>
      <c r="AL61" s="34">
        <f t="shared" si="27"/>
        <v>0.4239</v>
      </c>
      <c r="AM61" s="73">
        <f t="shared" si="28"/>
        <v>0.8921272989</v>
      </c>
      <c r="AN61" s="36">
        <f t="shared" si="29"/>
        <v>3461.096499</v>
      </c>
      <c r="AO61" s="35">
        <f t="shared" si="30"/>
        <v>1.908173539</v>
      </c>
      <c r="AP61" s="69">
        <f t="shared" si="31"/>
        <v>0.8097646665</v>
      </c>
      <c r="AQ61" s="33">
        <v>1.69</v>
      </c>
      <c r="AR61" s="34">
        <f t="shared" si="32"/>
        <v>0.159018143</v>
      </c>
      <c r="AS61" s="73">
        <f t="shared" si="33"/>
        <v>-0.405964611</v>
      </c>
      <c r="AT61" s="33">
        <v>44.74</v>
      </c>
      <c r="AU61" s="34">
        <f t="shared" si="34"/>
        <v>0.1711414429</v>
      </c>
      <c r="AV61" s="73">
        <f t="shared" si="35"/>
        <v>-1.451161456</v>
      </c>
      <c r="AW61" s="36">
        <f t="shared" si="36"/>
        <v>1877.510656</v>
      </c>
      <c r="AX61" s="35">
        <f t="shared" si="37"/>
        <v>-0.7719907602</v>
      </c>
      <c r="AY61" s="69">
        <f t="shared" si="38"/>
        <v>0.2883356069</v>
      </c>
      <c r="AZ61" s="33">
        <v>1.51</v>
      </c>
      <c r="BA61" s="37">
        <f t="shared" si="39"/>
        <v>0.2676659529</v>
      </c>
      <c r="BB61" s="73">
        <f t="shared" si="40"/>
        <v>-0.1260318687</v>
      </c>
      <c r="BC61" s="33">
        <v>8.03</v>
      </c>
      <c r="BD61" s="34">
        <f t="shared" si="41"/>
        <v>0.1826330532</v>
      </c>
      <c r="BE61" s="73">
        <f t="shared" si="42"/>
        <v>-0.8168524865</v>
      </c>
      <c r="BF61" s="33">
        <v>70.72</v>
      </c>
      <c r="BG61" s="34">
        <f t="shared" si="43"/>
        <v>0.2981072555</v>
      </c>
      <c r="BH61" s="73">
        <f t="shared" si="44"/>
        <v>-1.049286559</v>
      </c>
      <c r="BI61" s="36">
        <f t="shared" si="45"/>
        <v>4921.519497</v>
      </c>
      <c r="BJ61" s="35">
        <f t="shared" si="46"/>
        <v>-1.004870326</v>
      </c>
      <c r="BK61" s="37">
        <f t="shared" si="47"/>
        <v>0.196045466</v>
      </c>
      <c r="BL61" s="33">
        <v>10.61</v>
      </c>
      <c r="BM61" s="34">
        <f t="shared" si="48"/>
        <v>0.3387681159</v>
      </c>
      <c r="BN61" s="73">
        <f t="shared" si="49"/>
        <v>-0.3908896602</v>
      </c>
      <c r="BO61" s="33">
        <v>64.02</v>
      </c>
      <c r="BP61" s="34">
        <f t="shared" si="50"/>
        <v>0.4558960074</v>
      </c>
      <c r="BQ61" s="73">
        <f t="shared" si="51"/>
        <v>-0.4251223654</v>
      </c>
      <c r="BR61" s="36">
        <f t="shared" si="52"/>
        <v>5037.211956</v>
      </c>
      <c r="BS61" s="35">
        <f t="shared" si="53"/>
        <v>-0.4078127199</v>
      </c>
      <c r="BT61" s="37">
        <f t="shared" si="54"/>
        <v>0.4207820103</v>
      </c>
      <c r="BU61" s="42">
        <v>7.9</v>
      </c>
      <c r="BV61" s="34">
        <f t="shared" si="55"/>
        <v>0.5788888889</v>
      </c>
      <c r="BW61" s="73">
        <f t="shared" si="56"/>
        <v>0.4823771304</v>
      </c>
      <c r="BX61" s="42">
        <v>80.34</v>
      </c>
      <c r="BY61" s="34">
        <f t="shared" si="57"/>
        <v>0.8560340511</v>
      </c>
      <c r="BZ61" s="73">
        <f t="shared" si="58"/>
        <v>1.367487192</v>
      </c>
      <c r="CA61" s="36">
        <f t="shared" si="59"/>
        <v>6912.247024</v>
      </c>
      <c r="CB61" s="35">
        <f t="shared" si="60"/>
        <v>1.166452197</v>
      </c>
      <c r="CC61" s="37">
        <f t="shared" si="61"/>
        <v>0.8149841165</v>
      </c>
      <c r="CD61" s="42">
        <v>6.3</v>
      </c>
      <c r="CE61" s="34">
        <f t="shared" si="62"/>
        <v>0.6198704104</v>
      </c>
      <c r="CF61" s="73">
        <f t="shared" si="63"/>
        <v>1.408362289</v>
      </c>
      <c r="CG61" s="42">
        <v>47.18</v>
      </c>
      <c r="CH61" s="34">
        <f t="shared" si="64"/>
        <v>0.5579480684</v>
      </c>
      <c r="CI61" s="73">
        <f t="shared" si="65"/>
        <v>0.1770976246</v>
      </c>
      <c r="CJ61" s="36">
        <f t="shared" si="66"/>
        <v>3938.358046</v>
      </c>
      <c r="CK61" s="35">
        <f t="shared" si="67"/>
        <v>0.9917626677</v>
      </c>
      <c r="CL61" s="37">
        <f t="shared" si="68"/>
        <v>0.5907382374</v>
      </c>
      <c r="CM61" s="33">
        <v>0.11</v>
      </c>
      <c r="CN61" s="37">
        <f t="shared" si="69"/>
        <v>0.3666666667</v>
      </c>
      <c r="CO61" s="73">
        <f t="shared" si="70"/>
        <v>0.4571394939</v>
      </c>
      <c r="CP61" s="70">
        <f t="shared" si="71"/>
        <v>2.338854092</v>
      </c>
      <c r="CQ61" s="79">
        <f t="shared" si="72"/>
        <v>0.6913097162</v>
      </c>
    </row>
    <row r="62">
      <c r="A62" s="28">
        <v>2023.0</v>
      </c>
      <c r="B62" s="29" t="s">
        <v>403</v>
      </c>
      <c r="C62" s="29" t="s">
        <v>13</v>
      </c>
      <c r="D62" s="30">
        <f t="array" ref="D62">INDEX(
  TP!C:C,
  MATCH(
    1,
    (TP!A:A = A62) * (TP!B:B = C62),
    0
  )
)
</f>
        <v>50.42</v>
      </c>
      <c r="E62" s="64">
        <f t="shared" si="1"/>
        <v>0.2075318737</v>
      </c>
      <c r="F62" s="32">
        <f t="shared" si="2"/>
        <v>0.6002245756</v>
      </c>
      <c r="G62" s="33">
        <v>6.64</v>
      </c>
      <c r="H62" s="34">
        <f t="shared" si="3"/>
        <v>0.5187165775</v>
      </c>
      <c r="I62" s="73">
        <f t="shared" si="4"/>
        <v>0.3046012983</v>
      </c>
      <c r="J62" s="66">
        <f t="shared" si="5"/>
        <v>6.73760097</v>
      </c>
      <c r="K62" s="34">
        <f t="shared" si="6"/>
        <v>0.657</v>
      </c>
      <c r="L62" s="73">
        <f t="shared" si="7"/>
        <v>0.3784392804</v>
      </c>
      <c r="M62" s="33">
        <v>61.41</v>
      </c>
      <c r="N62" s="34">
        <f t="shared" si="8"/>
        <v>0.5970945746</v>
      </c>
      <c r="O62" s="73">
        <f t="shared" si="9"/>
        <v>0.2907113159</v>
      </c>
      <c r="P62" s="36">
        <f t="shared" si="10"/>
        <v>5050.788308</v>
      </c>
      <c r="Q62" s="35">
        <f t="shared" si="11"/>
        <v>0.521192788</v>
      </c>
      <c r="R62" s="40">
        <f t="shared" si="12"/>
        <v>0.6770319239</v>
      </c>
      <c r="S62" s="33">
        <v>4.01</v>
      </c>
      <c r="T62" s="66">
        <f t="shared" si="13"/>
        <v>4.068942754</v>
      </c>
      <c r="U62" s="34">
        <f t="shared" si="14"/>
        <v>0.5604794391</v>
      </c>
      <c r="V62" s="73">
        <f t="shared" si="15"/>
        <v>1.478726178</v>
      </c>
      <c r="W62" s="33">
        <v>55.86</v>
      </c>
      <c r="X62" s="34">
        <f t="shared" si="16"/>
        <v>0.6932270916</v>
      </c>
      <c r="Y62" s="73">
        <f t="shared" si="17"/>
        <v>0.8625414109</v>
      </c>
      <c r="Z62" s="36">
        <f t="shared" si="18"/>
        <v>4403.519546</v>
      </c>
      <c r="AA62" s="35">
        <f t="shared" si="19"/>
        <v>1.514195872</v>
      </c>
      <c r="AB62" s="40">
        <f t="shared" si="20"/>
        <v>0.7790799406</v>
      </c>
      <c r="AC62" s="33">
        <v>5.94</v>
      </c>
      <c r="AD62" s="40">
        <f t="shared" si="21"/>
        <v>0.6726998492</v>
      </c>
      <c r="AE62" s="73">
        <f t="shared" si="22"/>
        <v>0.6483667585</v>
      </c>
      <c r="AF62" s="67">
        <f t="shared" si="23"/>
        <v>2.683755418</v>
      </c>
      <c r="AG62" s="44">
        <f t="shared" si="24"/>
        <v>0.770481136</v>
      </c>
      <c r="AH62" s="33">
        <v>1.7</v>
      </c>
      <c r="AI62" s="34">
        <f t="shared" si="25"/>
        <v>0.2584269663</v>
      </c>
      <c r="AJ62" s="73">
        <f t="shared" si="26"/>
        <v>-0.684637267</v>
      </c>
      <c r="AK62" s="33">
        <v>27.66</v>
      </c>
      <c r="AL62" s="34">
        <f t="shared" si="27"/>
        <v>0.2766</v>
      </c>
      <c r="AM62" s="73">
        <f t="shared" si="28"/>
        <v>-0.4727009328</v>
      </c>
      <c r="AN62" s="36">
        <f t="shared" si="29"/>
        <v>1380.146765</v>
      </c>
      <c r="AO62" s="35">
        <f t="shared" si="30"/>
        <v>-0.7332407765</v>
      </c>
      <c r="AP62" s="69">
        <f t="shared" si="31"/>
        <v>0.3229017408</v>
      </c>
      <c r="AQ62" s="33">
        <v>2.56</v>
      </c>
      <c r="AR62" s="34">
        <f t="shared" si="32"/>
        <v>0.2518676628</v>
      </c>
      <c r="AS62" s="73">
        <f t="shared" si="33"/>
        <v>0.1576168035</v>
      </c>
      <c r="AT62" s="33">
        <v>67.61</v>
      </c>
      <c r="AU62" s="34">
        <f t="shared" si="34"/>
        <v>0.5141742913</v>
      </c>
      <c r="AV62" s="73">
        <f t="shared" si="35"/>
        <v>0.9173386259</v>
      </c>
      <c r="AW62" s="36">
        <f t="shared" si="36"/>
        <v>3640.703545</v>
      </c>
      <c r="AX62" s="35">
        <f t="shared" si="37"/>
        <v>0.8128423431</v>
      </c>
      <c r="AY62" s="69">
        <f t="shared" si="38"/>
        <v>0.6114404156</v>
      </c>
      <c r="AZ62" s="33">
        <v>1.08</v>
      </c>
      <c r="BA62" s="37">
        <f t="shared" si="39"/>
        <v>0.1755888651</v>
      </c>
      <c r="BB62" s="73">
        <f t="shared" si="40"/>
        <v>-0.6534094015</v>
      </c>
      <c r="BC62" s="33">
        <v>9.1</v>
      </c>
      <c r="BD62" s="34">
        <f t="shared" si="41"/>
        <v>0.2425770308</v>
      </c>
      <c r="BE62" s="73">
        <f t="shared" si="42"/>
        <v>-0.4988878341</v>
      </c>
      <c r="BF62" s="33">
        <v>81.75</v>
      </c>
      <c r="BG62" s="34">
        <f t="shared" si="43"/>
        <v>0.5880651945</v>
      </c>
      <c r="BH62" s="73">
        <f t="shared" si="44"/>
        <v>0.3078992251</v>
      </c>
      <c r="BI62" s="36">
        <f t="shared" si="45"/>
        <v>5978.626259</v>
      </c>
      <c r="BJ62" s="35">
        <f t="shared" si="46"/>
        <v>-0.1219195415</v>
      </c>
      <c r="BK62" s="37">
        <f t="shared" si="47"/>
        <v>0.3908373211</v>
      </c>
      <c r="BL62" s="33">
        <v>8.48</v>
      </c>
      <c r="BM62" s="34">
        <f t="shared" si="48"/>
        <v>0.2101449275</v>
      </c>
      <c r="BN62" s="73">
        <f t="shared" si="49"/>
        <v>-0.9836521898</v>
      </c>
      <c r="BO62" s="33">
        <v>67.23</v>
      </c>
      <c r="BP62" s="34">
        <f t="shared" si="50"/>
        <v>0.5552460539</v>
      </c>
      <c r="BQ62" s="73">
        <f t="shared" si="51"/>
        <v>0.04587256388</v>
      </c>
      <c r="BR62" s="36">
        <f t="shared" si="52"/>
        <v>4852.503319</v>
      </c>
      <c r="BS62" s="35">
        <f t="shared" si="53"/>
        <v>-0.5913467277</v>
      </c>
      <c r="BT62" s="37">
        <f t="shared" si="54"/>
        <v>0.381021701</v>
      </c>
      <c r="BU62" s="42">
        <v>5.85</v>
      </c>
      <c r="BV62" s="34">
        <f t="shared" si="55"/>
        <v>0.3511111111</v>
      </c>
      <c r="BW62" s="73">
        <f t="shared" si="56"/>
        <v>-0.6132340585</v>
      </c>
      <c r="BX62" s="42">
        <v>70.37</v>
      </c>
      <c r="BY62" s="34">
        <f t="shared" si="57"/>
        <v>0.6064096144</v>
      </c>
      <c r="BZ62" s="73">
        <f t="shared" si="58"/>
        <v>-0.02776580159</v>
      </c>
      <c r="CA62" s="36">
        <f t="shared" si="59"/>
        <v>5329.369354</v>
      </c>
      <c r="CB62" s="35">
        <f t="shared" si="60"/>
        <v>-0.3794727423</v>
      </c>
      <c r="CC62" s="37">
        <f t="shared" si="61"/>
        <v>0.5108701962</v>
      </c>
      <c r="CD62" s="42">
        <v>2.24</v>
      </c>
      <c r="CE62" s="34">
        <f t="shared" si="62"/>
        <v>0.181425486</v>
      </c>
      <c r="CF62" s="73">
        <f t="shared" si="63"/>
        <v>-0.9581469422</v>
      </c>
      <c r="CG62" s="42">
        <v>32.26</v>
      </c>
      <c r="CH62" s="34">
        <f t="shared" si="64"/>
        <v>0.2429807895</v>
      </c>
      <c r="CI62" s="73">
        <f t="shared" si="65"/>
        <v>-1.644867514</v>
      </c>
      <c r="CJ62" s="36">
        <f t="shared" si="66"/>
        <v>1592.510917</v>
      </c>
      <c r="CK62" s="35">
        <f t="shared" si="67"/>
        <v>-1.365532759</v>
      </c>
      <c r="CL62" s="37">
        <f t="shared" si="68"/>
        <v>0.1295323469</v>
      </c>
      <c r="CM62" s="33">
        <v>0.08</v>
      </c>
      <c r="CN62" s="37">
        <f t="shared" si="69"/>
        <v>0.2666666667</v>
      </c>
      <c r="CO62" s="73">
        <f t="shared" si="70"/>
        <v>-0.09755334114</v>
      </c>
      <c r="CP62" s="70">
        <f t="shared" si="71"/>
        <v>-2.476223545</v>
      </c>
      <c r="CQ62" s="79">
        <f t="shared" si="72"/>
        <v>0.4638897505</v>
      </c>
    </row>
    <row r="63">
      <c r="A63" s="28">
        <v>2023.0</v>
      </c>
      <c r="B63" s="29" t="s">
        <v>404</v>
      </c>
      <c r="C63" s="29" t="s">
        <v>22</v>
      </c>
      <c r="D63" s="30">
        <f t="array" ref="D63">INDEX(
  TP!C:C,
  MATCH(
    1,
    (TP!A:A = A63) * (TP!B:B = C63),
    0
  )
)
</f>
        <v>55.5</v>
      </c>
      <c r="E63" s="64">
        <f t="shared" si="1"/>
        <v>-5.249665381</v>
      </c>
      <c r="F63" s="32">
        <f t="shared" si="2"/>
        <v>0.3988780285</v>
      </c>
      <c r="G63" s="33">
        <v>6.59</v>
      </c>
      <c r="H63" s="34">
        <f t="shared" si="3"/>
        <v>0.5120320856</v>
      </c>
      <c r="I63" s="73">
        <f t="shared" si="4"/>
        <v>0.268623029</v>
      </c>
      <c r="J63" s="66">
        <f t="shared" si="5"/>
        <v>7.843134286</v>
      </c>
      <c r="K63" s="34">
        <f t="shared" si="6"/>
        <v>0.873</v>
      </c>
      <c r="L63" s="73">
        <f t="shared" si="7"/>
        <v>1.123499401</v>
      </c>
      <c r="M63" s="33">
        <v>61.36</v>
      </c>
      <c r="N63" s="34">
        <f t="shared" si="8"/>
        <v>0.5956122146</v>
      </c>
      <c r="O63" s="73">
        <f t="shared" si="9"/>
        <v>0.2821281496</v>
      </c>
      <c r="P63" s="36">
        <f t="shared" si="10"/>
        <v>5376.075653</v>
      </c>
      <c r="Q63" s="35">
        <f t="shared" si="11"/>
        <v>0.9832952208</v>
      </c>
      <c r="R63" s="40">
        <f t="shared" si="12"/>
        <v>0.7675084847</v>
      </c>
      <c r="S63" s="33">
        <v>1.87</v>
      </c>
      <c r="T63" s="66">
        <f t="shared" si="13"/>
        <v>2.225593492</v>
      </c>
      <c r="U63" s="34">
        <f t="shared" si="14"/>
        <v>0.2679004043</v>
      </c>
      <c r="V63" s="73">
        <f t="shared" si="15"/>
        <v>-0.2218663127</v>
      </c>
      <c r="W63" s="33">
        <v>32.0</v>
      </c>
      <c r="X63" s="34">
        <f t="shared" si="16"/>
        <v>0.3537279454</v>
      </c>
      <c r="Y63" s="73">
        <f t="shared" si="17"/>
        <v>-1.013600245</v>
      </c>
      <c r="Z63" s="36">
        <f t="shared" si="18"/>
        <v>1820.100359</v>
      </c>
      <c r="AA63" s="35">
        <f t="shared" si="19"/>
        <v>-0.7629200834</v>
      </c>
      <c r="AB63" s="40">
        <f t="shared" si="20"/>
        <v>0.2940953344</v>
      </c>
      <c r="AC63" s="33">
        <v>3.39</v>
      </c>
      <c r="AD63" s="40">
        <f t="shared" si="21"/>
        <v>0.2880844646</v>
      </c>
      <c r="AE63" s="73">
        <f t="shared" si="22"/>
        <v>-1.271103634</v>
      </c>
      <c r="AF63" s="67">
        <f t="shared" si="23"/>
        <v>-1.050728497</v>
      </c>
      <c r="AG63" s="44">
        <f t="shared" si="24"/>
        <v>0.4234115333</v>
      </c>
      <c r="AH63" s="33">
        <v>1.8</v>
      </c>
      <c r="AI63" s="34">
        <f t="shared" si="25"/>
        <v>0.2744783307</v>
      </c>
      <c r="AJ63" s="73">
        <f t="shared" si="26"/>
        <v>-0.6035591832</v>
      </c>
      <c r="AK63" s="33">
        <v>29.17</v>
      </c>
      <c r="AL63" s="34">
        <f t="shared" si="27"/>
        <v>0.2917</v>
      </c>
      <c r="AM63" s="73">
        <f t="shared" si="28"/>
        <v>-0.3327898242</v>
      </c>
      <c r="AN63" s="36">
        <f t="shared" si="29"/>
        <v>1508.783411</v>
      </c>
      <c r="AO63" s="35">
        <f t="shared" si="30"/>
        <v>-0.5699582751</v>
      </c>
      <c r="AP63" s="69">
        <f t="shared" si="31"/>
        <v>0.3529978132</v>
      </c>
      <c r="AQ63" s="33">
        <v>2.1</v>
      </c>
      <c r="AR63" s="34">
        <f t="shared" si="32"/>
        <v>0.2027748132</v>
      </c>
      <c r="AS63" s="73">
        <f t="shared" si="33"/>
        <v>-0.140368772</v>
      </c>
      <c r="AT63" s="33">
        <v>60.71</v>
      </c>
      <c r="AU63" s="34">
        <f t="shared" si="34"/>
        <v>0.410679466</v>
      </c>
      <c r="AV63" s="73">
        <f t="shared" si="35"/>
        <v>0.20274962</v>
      </c>
      <c r="AW63" s="36">
        <f t="shared" si="36"/>
        <v>2912.928135</v>
      </c>
      <c r="AX63" s="35">
        <f t="shared" si="37"/>
        <v>0.1586867102</v>
      </c>
      <c r="AY63" s="69">
        <f t="shared" si="38"/>
        <v>0.4780756908</v>
      </c>
      <c r="AZ63" s="33">
        <v>2.02</v>
      </c>
      <c r="BA63" s="37">
        <f t="shared" si="39"/>
        <v>0.3768736617</v>
      </c>
      <c r="BB63" s="73">
        <f t="shared" si="40"/>
        <v>0.4994624144</v>
      </c>
      <c r="BC63" s="33">
        <v>6.66</v>
      </c>
      <c r="BD63" s="34">
        <f t="shared" si="41"/>
        <v>0.1058823529</v>
      </c>
      <c r="BE63" s="73">
        <f t="shared" si="42"/>
        <v>-1.223966107</v>
      </c>
      <c r="BF63" s="33">
        <v>74.16</v>
      </c>
      <c r="BG63" s="34">
        <f t="shared" si="43"/>
        <v>0.3885383807</v>
      </c>
      <c r="BH63" s="73">
        <f t="shared" si="44"/>
        <v>-0.6260119358</v>
      </c>
      <c r="BI63" s="36">
        <f t="shared" si="45"/>
        <v>4775.021165</v>
      </c>
      <c r="BJ63" s="35">
        <f t="shared" si="46"/>
        <v>-1.127233386</v>
      </c>
      <c r="BK63" s="37">
        <f t="shared" si="47"/>
        <v>0.1690503856</v>
      </c>
      <c r="BL63" s="33">
        <v>5.24</v>
      </c>
      <c r="BM63" s="34">
        <f t="shared" si="48"/>
        <v>0.01449275362</v>
      </c>
      <c r="BN63" s="73">
        <f t="shared" si="49"/>
        <v>-1.885319136</v>
      </c>
      <c r="BO63" s="33">
        <v>67.14</v>
      </c>
      <c r="BP63" s="34">
        <f t="shared" si="50"/>
        <v>0.5524605385</v>
      </c>
      <c r="BQ63" s="73">
        <f t="shared" si="51"/>
        <v>0.03266709857</v>
      </c>
      <c r="BR63" s="36">
        <f t="shared" si="52"/>
        <v>3944.960545</v>
      </c>
      <c r="BS63" s="35">
        <f t="shared" si="53"/>
        <v>-1.493118111</v>
      </c>
      <c r="BT63" s="37">
        <f t="shared" si="54"/>
        <v>0.1856643958</v>
      </c>
      <c r="BU63" s="42">
        <v>4.49</v>
      </c>
      <c r="BV63" s="34">
        <f t="shared" si="55"/>
        <v>0.2</v>
      </c>
      <c r="BW63" s="73">
        <f t="shared" si="56"/>
        <v>-1.340078555</v>
      </c>
      <c r="BX63" s="42">
        <v>65.0</v>
      </c>
      <c r="BY63" s="34">
        <f t="shared" si="57"/>
        <v>0.4719579369</v>
      </c>
      <c r="BZ63" s="73">
        <f t="shared" si="58"/>
        <v>-0.7792711755</v>
      </c>
      <c r="CA63" s="36">
        <f t="shared" si="59"/>
        <v>4356.49065</v>
      </c>
      <c r="CB63" s="35">
        <f t="shared" si="60"/>
        <v>-1.329639315</v>
      </c>
      <c r="CC63" s="37">
        <f t="shared" si="61"/>
        <v>0.3239536947</v>
      </c>
      <c r="CD63" s="42">
        <v>1.95</v>
      </c>
      <c r="CE63" s="34">
        <f t="shared" si="62"/>
        <v>0.1501079914</v>
      </c>
      <c r="CF63" s="73">
        <f t="shared" si="63"/>
        <v>-1.127183316</v>
      </c>
      <c r="CG63" s="42">
        <v>42.31</v>
      </c>
      <c r="CH63" s="34">
        <f t="shared" si="64"/>
        <v>0.4551403842</v>
      </c>
      <c r="CI63" s="73">
        <f t="shared" si="65"/>
        <v>-0.4176054737</v>
      </c>
      <c r="CJ63" s="36">
        <f t="shared" si="66"/>
        <v>1922.03109</v>
      </c>
      <c r="CK63" s="35">
        <f t="shared" si="67"/>
        <v>-1.034404447</v>
      </c>
      <c r="CL63" s="37">
        <f t="shared" si="68"/>
        <v>0.1943177471</v>
      </c>
      <c r="CM63" s="33">
        <v>0.15</v>
      </c>
      <c r="CN63" s="37">
        <f t="shared" si="69"/>
        <v>0.5</v>
      </c>
      <c r="CO63" s="73">
        <f t="shared" si="70"/>
        <v>1.196729941</v>
      </c>
      <c r="CP63" s="70">
        <f t="shared" si="71"/>
        <v>-4.198936884</v>
      </c>
      <c r="CQ63" s="79">
        <f t="shared" si="72"/>
        <v>0.3825246225</v>
      </c>
    </row>
    <row r="64">
      <c r="A64" s="28">
        <v>2025.0</v>
      </c>
      <c r="B64" s="29" t="s">
        <v>405</v>
      </c>
      <c r="C64" s="29" t="s">
        <v>16</v>
      </c>
      <c r="D64" s="30">
        <f t="array" ref="D64">INDEX(
  TP!C:C,
  MATCH(
    1,
    (TP!A:A = A64) * (TP!B:B = C64),
    0
  )
)
</f>
        <v>52.57</v>
      </c>
      <c r="E64" s="64">
        <f t="shared" si="1"/>
        <v>-4.489834284</v>
      </c>
      <c r="F64" s="32">
        <f t="shared" si="2"/>
        <v>0.4269124499</v>
      </c>
      <c r="G64" s="33">
        <v>8.63</v>
      </c>
      <c r="H64" s="34">
        <f t="shared" si="3"/>
        <v>0.7847593583</v>
      </c>
      <c r="I64" s="73">
        <f t="shared" si="4"/>
        <v>1.736536416</v>
      </c>
      <c r="J64" s="66">
        <f t="shared" si="5"/>
        <v>9.404181657</v>
      </c>
      <c r="K64" s="34">
        <f t="shared" si="6"/>
        <v>0.988</v>
      </c>
      <c r="L64" s="73">
        <f t="shared" si="7"/>
        <v>2.175547426</v>
      </c>
      <c r="M64" s="33">
        <v>58.11</v>
      </c>
      <c r="N64" s="34">
        <f t="shared" si="8"/>
        <v>0.49925882</v>
      </c>
      <c r="O64" s="73">
        <f t="shared" si="9"/>
        <v>-0.2757776597</v>
      </c>
      <c r="P64" s="36">
        <f t="shared" si="10"/>
        <v>5471.057484</v>
      </c>
      <c r="Q64" s="35">
        <f t="shared" si="11"/>
        <v>1.118226185</v>
      </c>
      <c r="R64" s="40">
        <f t="shared" si="12"/>
        <v>0.7939270636</v>
      </c>
      <c r="S64" s="33">
        <v>2.45</v>
      </c>
      <c r="T64" s="66">
        <f t="shared" si="13"/>
        <v>2.669785059</v>
      </c>
      <c r="U64" s="34">
        <f t="shared" si="14"/>
        <v>0.3384031259</v>
      </c>
      <c r="V64" s="73">
        <f t="shared" si="15"/>
        <v>0.1879251784</v>
      </c>
      <c r="W64" s="33">
        <v>16.67</v>
      </c>
      <c r="X64" s="34">
        <f t="shared" si="16"/>
        <v>0.1356004553</v>
      </c>
      <c r="Y64" s="73">
        <f t="shared" si="17"/>
        <v>-2.219017328</v>
      </c>
      <c r="Z64" s="36">
        <f t="shared" si="18"/>
        <v>1052.612441</v>
      </c>
      <c r="AA64" s="35">
        <f t="shared" si="19"/>
        <v>-1.439410756</v>
      </c>
      <c r="AB64" s="40">
        <f t="shared" si="20"/>
        <v>0.1500150288</v>
      </c>
      <c r="AC64" s="33">
        <v>6.11</v>
      </c>
      <c r="AD64" s="40">
        <f t="shared" si="21"/>
        <v>0.6983408748</v>
      </c>
      <c r="AE64" s="73">
        <f t="shared" si="22"/>
        <v>0.7763314513</v>
      </c>
      <c r="AF64" s="67">
        <f t="shared" si="23"/>
        <v>0.4551468804</v>
      </c>
      <c r="AG64" s="44">
        <f t="shared" si="24"/>
        <v>0.5633622148</v>
      </c>
      <c r="AH64" s="33">
        <v>2.04</v>
      </c>
      <c r="AI64" s="34">
        <f t="shared" si="25"/>
        <v>0.3130016051</v>
      </c>
      <c r="AJ64" s="73">
        <f t="shared" si="26"/>
        <v>-0.4089717822</v>
      </c>
      <c r="AK64" s="33">
        <v>34.29</v>
      </c>
      <c r="AL64" s="34">
        <f t="shared" si="27"/>
        <v>0.3429</v>
      </c>
      <c r="AM64" s="73">
        <f t="shared" si="28"/>
        <v>0.141610756</v>
      </c>
      <c r="AN64" s="36">
        <f t="shared" si="29"/>
        <v>1915.271596</v>
      </c>
      <c r="AO64" s="35">
        <f t="shared" si="30"/>
        <v>-0.05399015988</v>
      </c>
      <c r="AP64" s="69">
        <f t="shared" si="31"/>
        <v>0.4481005559</v>
      </c>
      <c r="AQ64" s="33">
        <v>2.51</v>
      </c>
      <c r="AR64" s="34">
        <f t="shared" si="32"/>
        <v>0.2465314835</v>
      </c>
      <c r="AS64" s="73">
        <f t="shared" si="33"/>
        <v>0.125227067</v>
      </c>
      <c r="AT64" s="33">
        <v>51.16</v>
      </c>
      <c r="AU64" s="34">
        <f t="shared" si="34"/>
        <v>0.2674366282</v>
      </c>
      <c r="AV64" s="73">
        <f t="shared" si="35"/>
        <v>-0.7862829895</v>
      </c>
      <c r="AW64" s="36">
        <f t="shared" si="36"/>
        <v>2724.205983</v>
      </c>
      <c r="AX64" s="35">
        <f t="shared" si="37"/>
        <v>-0.01094482343</v>
      </c>
      <c r="AY64" s="69">
        <f t="shared" si="38"/>
        <v>0.4434923873</v>
      </c>
      <c r="AZ64" s="33">
        <v>1.63</v>
      </c>
      <c r="BA64" s="37">
        <f t="shared" si="39"/>
        <v>0.2933618844</v>
      </c>
      <c r="BB64" s="73">
        <f t="shared" si="40"/>
        <v>0.02114325677</v>
      </c>
      <c r="BC64" s="33">
        <v>6.59</v>
      </c>
      <c r="BD64" s="34">
        <f t="shared" si="41"/>
        <v>0.1019607843</v>
      </c>
      <c r="BE64" s="73">
        <f t="shared" si="42"/>
        <v>-1.244767533</v>
      </c>
      <c r="BF64" s="33">
        <v>75.22</v>
      </c>
      <c r="BG64" s="34">
        <f t="shared" si="43"/>
        <v>0.4164037855</v>
      </c>
      <c r="BH64" s="73">
        <f t="shared" si="44"/>
        <v>-0.4955842901</v>
      </c>
      <c r="BI64" s="36">
        <f t="shared" si="45"/>
        <v>4821.434196</v>
      </c>
      <c r="BJ64" s="35">
        <f t="shared" si="46"/>
        <v>-1.088466798</v>
      </c>
      <c r="BK64" s="37">
        <f t="shared" si="47"/>
        <v>0.1776028619</v>
      </c>
      <c r="BL64" s="33">
        <v>8.81</v>
      </c>
      <c r="BM64" s="34">
        <f t="shared" si="48"/>
        <v>0.2300724638</v>
      </c>
      <c r="BN64" s="73">
        <f t="shared" si="49"/>
        <v>-0.8918157416</v>
      </c>
      <c r="BO64" s="33">
        <v>54.97</v>
      </c>
      <c r="BP64" s="34">
        <f t="shared" si="50"/>
        <v>0.1757969669</v>
      </c>
      <c r="BQ64" s="73">
        <f t="shared" si="51"/>
        <v>-1.753005266</v>
      </c>
      <c r="BR64" s="36">
        <f t="shared" si="52"/>
        <v>4027.966496</v>
      </c>
      <c r="BS64" s="35">
        <f t="shared" si="53"/>
        <v>-1.410640025</v>
      </c>
      <c r="BT64" s="37">
        <f t="shared" si="54"/>
        <v>0.2035322246</v>
      </c>
      <c r="BU64" s="42">
        <v>4.84</v>
      </c>
      <c r="BV64" s="34">
        <f t="shared" si="55"/>
        <v>0.2388888889</v>
      </c>
      <c r="BW64" s="73">
        <f t="shared" si="56"/>
        <v>-1.153022986</v>
      </c>
      <c r="BX64" s="42">
        <v>59.04</v>
      </c>
      <c r="BY64" s="34">
        <f t="shared" si="57"/>
        <v>0.3227341012</v>
      </c>
      <c r="BZ64" s="73">
        <f t="shared" si="58"/>
        <v>-1.613344179</v>
      </c>
      <c r="CA64" s="36">
        <f t="shared" si="59"/>
        <v>4100.642341</v>
      </c>
      <c r="CB64" s="35">
        <f t="shared" si="60"/>
        <v>-1.579514772</v>
      </c>
      <c r="CC64" s="37">
        <f t="shared" si="61"/>
        <v>0.2747982649</v>
      </c>
      <c r="CD64" s="42">
        <v>3.03</v>
      </c>
      <c r="CE64" s="34">
        <f t="shared" si="62"/>
        <v>0.2667386609</v>
      </c>
      <c r="CF64" s="73">
        <f t="shared" si="63"/>
        <v>-0.497668545</v>
      </c>
      <c r="CG64" s="42">
        <v>38.46</v>
      </c>
      <c r="CH64" s="34">
        <f t="shared" si="64"/>
        <v>0.3738653156</v>
      </c>
      <c r="CI64" s="73">
        <f t="shared" si="65"/>
        <v>-0.8877506336</v>
      </c>
      <c r="CJ64" s="36">
        <f t="shared" si="66"/>
        <v>2250.959045</v>
      </c>
      <c r="CK64" s="35">
        <f t="shared" si="67"/>
        <v>-0.703871245</v>
      </c>
      <c r="CL64" s="37">
        <f t="shared" si="68"/>
        <v>0.258986714</v>
      </c>
      <c r="CM64" s="33">
        <v>0.08</v>
      </c>
      <c r="CN64" s="37">
        <f t="shared" si="69"/>
        <v>0.2666666667</v>
      </c>
      <c r="CO64" s="73">
        <f t="shared" si="70"/>
        <v>-0.09755334114</v>
      </c>
      <c r="CP64" s="70">
        <f t="shared" si="71"/>
        <v>-4.944981164</v>
      </c>
      <c r="CQ64" s="79">
        <f t="shared" si="72"/>
        <v>0.3472883548</v>
      </c>
    </row>
    <row r="65">
      <c r="A65" s="28">
        <v>2022.0</v>
      </c>
      <c r="B65" s="29" t="s">
        <v>406</v>
      </c>
      <c r="C65" s="29" t="s">
        <v>28</v>
      </c>
      <c r="D65" s="30">
        <f t="array" ref="D65">INDEX(
  TP!C:C,
  MATCH(
    1,
    (TP!A:A = A65) * (TP!B:B = C65),
    0
  )
)
</f>
        <v>47.95</v>
      </c>
      <c r="E65" s="64">
        <f t="shared" si="1"/>
        <v>3.297466716</v>
      </c>
      <c r="F65" s="32">
        <f t="shared" si="2"/>
        <v>0.7142295643</v>
      </c>
      <c r="G65" s="33">
        <v>8.02</v>
      </c>
      <c r="H65" s="34">
        <f t="shared" si="3"/>
        <v>0.7032085561</v>
      </c>
      <c r="I65" s="73">
        <f t="shared" si="4"/>
        <v>1.297601531</v>
      </c>
      <c r="J65" s="66">
        <f t="shared" si="5"/>
        <v>7.445550429</v>
      </c>
      <c r="K65" s="34">
        <f t="shared" si="6"/>
        <v>0.813</v>
      </c>
      <c r="L65" s="73">
        <f t="shared" si="7"/>
        <v>0.8555528163</v>
      </c>
      <c r="M65" s="33">
        <v>49.15</v>
      </c>
      <c r="N65" s="34">
        <f t="shared" si="8"/>
        <v>0.2336199229</v>
      </c>
      <c r="O65" s="73">
        <f t="shared" si="9"/>
        <v>-1.81388106</v>
      </c>
      <c r="P65" s="36">
        <f t="shared" si="10"/>
        <v>4215.407745</v>
      </c>
      <c r="Q65" s="35">
        <f t="shared" si="11"/>
        <v>-0.6655468633</v>
      </c>
      <c r="R65" s="40">
        <f t="shared" si="12"/>
        <v>0.4446762502</v>
      </c>
      <c r="S65" s="33">
        <v>1.97</v>
      </c>
      <c r="T65" s="66">
        <f t="shared" si="13"/>
        <v>1.828894557</v>
      </c>
      <c r="U65" s="34">
        <f t="shared" si="14"/>
        <v>0.2049357811</v>
      </c>
      <c r="V65" s="73">
        <f t="shared" si="15"/>
        <v>-0.5878432028</v>
      </c>
      <c r="W65" s="33">
        <v>37.93</v>
      </c>
      <c r="X65" s="34">
        <f t="shared" si="16"/>
        <v>0.438104724</v>
      </c>
      <c r="Y65" s="73">
        <f t="shared" si="17"/>
        <v>-0.5473169252</v>
      </c>
      <c r="Z65" s="36">
        <f t="shared" si="18"/>
        <v>1915.638991</v>
      </c>
      <c r="AA65" s="35">
        <f t="shared" si="19"/>
        <v>-0.6787089948</v>
      </c>
      <c r="AB65" s="40">
        <f t="shared" si="20"/>
        <v>0.3120307766</v>
      </c>
      <c r="AC65" s="33">
        <v>4.63</v>
      </c>
      <c r="AD65" s="40">
        <f t="shared" si="21"/>
        <v>0.4751131222</v>
      </c>
      <c r="AE65" s="73">
        <f t="shared" si="22"/>
        <v>-0.33771411</v>
      </c>
      <c r="AF65" s="67">
        <f t="shared" si="23"/>
        <v>-1.681969968</v>
      </c>
      <c r="AG65" s="44">
        <f t="shared" si="24"/>
        <v>0.3647462046</v>
      </c>
      <c r="AH65" s="33">
        <v>2.79</v>
      </c>
      <c r="AI65" s="34">
        <f t="shared" si="25"/>
        <v>0.4333868379</v>
      </c>
      <c r="AJ65" s="73">
        <f t="shared" si="26"/>
        <v>0.1991138463</v>
      </c>
      <c r="AK65" s="33">
        <v>31.71</v>
      </c>
      <c r="AL65" s="34">
        <f t="shared" si="27"/>
        <v>0.3171</v>
      </c>
      <c r="AM65" s="73">
        <f t="shared" si="28"/>
        <v>-0.09744266135</v>
      </c>
      <c r="AN65" s="36">
        <f t="shared" si="29"/>
        <v>2122.430788</v>
      </c>
      <c r="AO65" s="35">
        <f t="shared" si="30"/>
        <v>0.2089634545</v>
      </c>
      <c r="AP65" s="69">
        <f t="shared" si="31"/>
        <v>0.4965679112</v>
      </c>
      <c r="AQ65" s="33">
        <v>2.11</v>
      </c>
      <c r="AR65" s="34">
        <f t="shared" si="32"/>
        <v>0.2038420491</v>
      </c>
      <c r="AS65" s="73">
        <f t="shared" si="33"/>
        <v>-0.1338908247</v>
      </c>
      <c r="AT65" s="33">
        <v>67.74</v>
      </c>
      <c r="AU65" s="34">
        <f t="shared" si="34"/>
        <v>0.5161241938</v>
      </c>
      <c r="AV65" s="73">
        <f t="shared" si="35"/>
        <v>0.930801897</v>
      </c>
      <c r="AW65" s="36">
        <f t="shared" si="36"/>
        <v>3259.486773</v>
      </c>
      <c r="AX65" s="35">
        <f t="shared" si="37"/>
        <v>0.4701884204</v>
      </c>
      <c r="AY65" s="69">
        <f t="shared" si="38"/>
        <v>0.5415825044</v>
      </c>
      <c r="AZ65" s="33">
        <v>1.77</v>
      </c>
      <c r="BA65" s="37">
        <f t="shared" si="39"/>
        <v>0.3233404711</v>
      </c>
      <c r="BB65" s="73">
        <f t="shared" si="40"/>
        <v>0.1928475698</v>
      </c>
      <c r="BC65" s="33">
        <v>14.0</v>
      </c>
      <c r="BD65" s="34">
        <f t="shared" si="41"/>
        <v>0.5170868347</v>
      </c>
      <c r="BE65" s="73">
        <f t="shared" si="42"/>
        <v>0.9572119761</v>
      </c>
      <c r="BF65" s="33">
        <v>78.64</v>
      </c>
      <c r="BG65" s="34">
        <f t="shared" si="43"/>
        <v>0.5063091483</v>
      </c>
      <c r="BH65" s="73">
        <f t="shared" si="44"/>
        <v>-0.07477056547</v>
      </c>
      <c r="BI65" s="36">
        <f t="shared" si="45"/>
        <v>6734.811823</v>
      </c>
      <c r="BJ65" s="35">
        <f t="shared" si="46"/>
        <v>0.5096861406</v>
      </c>
      <c r="BK65" s="37">
        <f t="shared" si="47"/>
        <v>0.530178771</v>
      </c>
      <c r="BL65" s="33">
        <v>12.1</v>
      </c>
      <c r="BM65" s="34">
        <f t="shared" si="48"/>
        <v>0.4287439614</v>
      </c>
      <c r="BN65" s="73">
        <f t="shared" si="49"/>
        <v>0.02376581817</v>
      </c>
      <c r="BO65" s="33">
        <v>76.97</v>
      </c>
      <c r="BP65" s="34">
        <f t="shared" si="50"/>
        <v>0.8567007119</v>
      </c>
      <c r="BQ65" s="73">
        <f t="shared" si="51"/>
        <v>1.474997365</v>
      </c>
      <c r="BR65" s="36">
        <f t="shared" si="52"/>
        <v>6354.384642</v>
      </c>
      <c r="BS65" s="35">
        <f t="shared" si="53"/>
        <v>0.9009835922</v>
      </c>
      <c r="BT65" s="37">
        <f t="shared" si="54"/>
        <v>0.7043160914</v>
      </c>
      <c r="BU65" s="42">
        <v>7.55</v>
      </c>
      <c r="BV65" s="34">
        <f t="shared" si="55"/>
        <v>0.54</v>
      </c>
      <c r="BW65" s="73">
        <f t="shared" si="56"/>
        <v>0.2953215615</v>
      </c>
      <c r="BX65" s="42">
        <v>79.28</v>
      </c>
      <c r="BY65" s="34">
        <f t="shared" si="57"/>
        <v>0.8294942414</v>
      </c>
      <c r="BZ65" s="73">
        <f t="shared" si="58"/>
        <v>1.219145349</v>
      </c>
      <c r="CA65" s="36">
        <f t="shared" si="59"/>
        <v>6695.862556</v>
      </c>
      <c r="CB65" s="35">
        <f t="shared" si="60"/>
        <v>0.9551192867</v>
      </c>
      <c r="CC65" s="37">
        <f t="shared" si="61"/>
        <v>0.7734107656</v>
      </c>
      <c r="CD65" s="42">
        <v>4.69</v>
      </c>
      <c r="CE65" s="34">
        <f t="shared" si="62"/>
        <v>0.4460043197</v>
      </c>
      <c r="CF65" s="73">
        <f t="shared" si="63"/>
        <v>0.4699189732</v>
      </c>
      <c r="CG65" s="42">
        <v>68.12</v>
      </c>
      <c r="CH65" s="34">
        <f t="shared" si="64"/>
        <v>1</v>
      </c>
      <c r="CI65" s="73">
        <f t="shared" si="65"/>
        <v>2.734198832</v>
      </c>
      <c r="CJ65" s="36">
        <f t="shared" si="66"/>
        <v>4973.592317</v>
      </c>
      <c r="CK65" s="35">
        <f t="shared" si="67"/>
        <v>2.03204913</v>
      </c>
      <c r="CL65" s="37">
        <f t="shared" si="68"/>
        <v>0.794270743</v>
      </c>
      <c r="CM65" s="33">
        <v>0.08</v>
      </c>
      <c r="CN65" s="37">
        <f t="shared" si="69"/>
        <v>0.2666666667</v>
      </c>
      <c r="CO65" s="73">
        <f t="shared" si="70"/>
        <v>-0.09755334114</v>
      </c>
      <c r="CP65" s="70">
        <f t="shared" si="71"/>
        <v>4.979436684</v>
      </c>
      <c r="CQ65" s="79">
        <f t="shared" si="72"/>
        <v>0.8160265427</v>
      </c>
    </row>
    <row r="66">
      <c r="A66" s="28">
        <v>2024.0</v>
      </c>
      <c r="B66" s="29" t="s">
        <v>173</v>
      </c>
      <c r="C66" s="29" t="s">
        <v>23</v>
      </c>
      <c r="D66" s="30">
        <f t="array" ref="D66">INDEX(
  TP!C:C,
  MATCH(
    1,
    (TP!A:A = A66) * (TP!B:B = C66),
    0
  )
)
</f>
        <v>48.96</v>
      </c>
      <c r="E66" s="64">
        <f t="shared" si="1"/>
        <v>5.097001019</v>
      </c>
      <c r="F66" s="32">
        <f t="shared" si="2"/>
        <v>0.7806244556</v>
      </c>
      <c r="G66" s="33">
        <v>4.9</v>
      </c>
      <c r="H66" s="34">
        <f t="shared" si="3"/>
        <v>0.2860962567</v>
      </c>
      <c r="I66" s="73">
        <f t="shared" si="4"/>
        <v>-0.9474424732</v>
      </c>
      <c r="J66" s="66">
        <f t="shared" si="5"/>
        <v>4.721718732</v>
      </c>
      <c r="K66" s="34">
        <f t="shared" si="6"/>
        <v>0.163</v>
      </c>
      <c r="L66" s="73">
        <f t="shared" si="7"/>
        <v>-0.9801389203</v>
      </c>
      <c r="M66" s="33">
        <v>69.64</v>
      </c>
      <c r="N66" s="34">
        <f t="shared" si="8"/>
        <v>0.8410910169</v>
      </c>
      <c r="O66" s="73">
        <f t="shared" si="9"/>
        <v>1.703500488</v>
      </c>
      <c r="P66" s="36">
        <f t="shared" si="10"/>
        <v>4882.781182</v>
      </c>
      <c r="Q66" s="35">
        <f t="shared" si="11"/>
        <v>0.2825222617</v>
      </c>
      <c r="R66" s="40">
        <f t="shared" si="12"/>
        <v>0.6303018338</v>
      </c>
      <c r="S66" s="33">
        <v>2.71</v>
      </c>
      <c r="T66" s="66">
        <f t="shared" si="13"/>
        <v>2.611399543</v>
      </c>
      <c r="U66" s="34">
        <f t="shared" si="14"/>
        <v>0.3291360932</v>
      </c>
      <c r="V66" s="73">
        <f t="shared" si="15"/>
        <v>0.1340612843</v>
      </c>
      <c r="W66" s="33">
        <v>77.42</v>
      </c>
      <c r="X66" s="34">
        <f t="shared" si="16"/>
        <v>1</v>
      </c>
      <c r="Y66" s="73">
        <f t="shared" si="17"/>
        <v>2.557831189</v>
      </c>
      <c r="Z66" s="36">
        <f t="shared" si="18"/>
        <v>4828.314348</v>
      </c>
      <c r="AA66" s="35">
        <f t="shared" si="19"/>
        <v>1.888624855</v>
      </c>
      <c r="AB66" s="40">
        <f t="shared" si="20"/>
        <v>0.8588265573</v>
      </c>
      <c r="AC66" s="33">
        <v>7.47</v>
      </c>
      <c r="AD66" s="40">
        <f t="shared" si="21"/>
        <v>0.9034690799</v>
      </c>
      <c r="AE66" s="73">
        <f t="shared" si="22"/>
        <v>1.800048994</v>
      </c>
      <c r="AF66" s="67">
        <f t="shared" si="23"/>
        <v>3.971196111</v>
      </c>
      <c r="AG66" s="44">
        <f t="shared" si="24"/>
        <v>0.8901312778</v>
      </c>
      <c r="AH66" s="33">
        <v>0.09</v>
      </c>
      <c r="AI66" s="34">
        <f t="shared" si="25"/>
        <v>0</v>
      </c>
      <c r="AJ66" s="73">
        <f t="shared" si="26"/>
        <v>-1.989994416</v>
      </c>
      <c r="AK66" s="33">
        <v>100.0</v>
      </c>
      <c r="AL66" s="34">
        <f t="shared" si="27"/>
        <v>1</v>
      </c>
      <c r="AM66" s="73">
        <f t="shared" si="28"/>
        <v>6.23006039</v>
      </c>
      <c r="AN66" s="36">
        <f t="shared" si="29"/>
        <v>432.9209742</v>
      </c>
      <c r="AO66" s="35">
        <f t="shared" si="30"/>
        <v>-1.935583977</v>
      </c>
      <c r="AP66" s="69">
        <f t="shared" si="31"/>
        <v>0.1012870078</v>
      </c>
      <c r="AQ66" s="33">
        <v>0.61</v>
      </c>
      <c r="AR66" s="34">
        <f t="shared" si="32"/>
        <v>0.04375667022</v>
      </c>
      <c r="AS66" s="73">
        <f t="shared" si="33"/>
        <v>-1.105582919</v>
      </c>
      <c r="AT66" s="33">
        <v>57.14</v>
      </c>
      <c r="AU66" s="34">
        <f t="shared" si="34"/>
        <v>0.3571321434</v>
      </c>
      <c r="AV66" s="73">
        <f t="shared" si="35"/>
        <v>-0.1669725178</v>
      </c>
      <c r="AW66" s="36">
        <f t="shared" si="36"/>
        <v>1154.020038</v>
      </c>
      <c r="AX66" s="35">
        <f t="shared" si="37"/>
        <v>-1.422295039</v>
      </c>
      <c r="AY66" s="69">
        <f t="shared" si="38"/>
        <v>0.1557560694</v>
      </c>
      <c r="AZ66" s="33">
        <v>1.22</v>
      </c>
      <c r="BA66" s="37">
        <f t="shared" si="39"/>
        <v>0.2055674518</v>
      </c>
      <c r="BB66" s="73">
        <f t="shared" si="40"/>
        <v>-0.4817050885</v>
      </c>
      <c r="BC66" s="33">
        <v>16.97</v>
      </c>
      <c r="BD66" s="34">
        <f t="shared" si="41"/>
        <v>0.6834733894</v>
      </c>
      <c r="BE66" s="73">
        <f t="shared" si="42"/>
        <v>1.839786759</v>
      </c>
      <c r="BF66" s="33">
        <v>97.42</v>
      </c>
      <c r="BG66" s="34">
        <f t="shared" si="43"/>
        <v>1</v>
      </c>
      <c r="BH66" s="73">
        <f t="shared" si="44"/>
        <v>2.236013572</v>
      </c>
      <c r="BI66" s="36">
        <f t="shared" si="45"/>
        <v>8899.720608</v>
      </c>
      <c r="BJ66" s="35">
        <f t="shared" si="46"/>
        <v>2.317931042</v>
      </c>
      <c r="BK66" s="37">
        <f t="shared" si="47"/>
        <v>0.9291040395</v>
      </c>
      <c r="BL66" s="33">
        <v>18.1</v>
      </c>
      <c r="BM66" s="34">
        <f t="shared" si="48"/>
        <v>0.7910628019</v>
      </c>
      <c r="BN66" s="73">
        <f t="shared" si="49"/>
        <v>1.693519423</v>
      </c>
      <c r="BO66" s="33">
        <v>65.22</v>
      </c>
      <c r="BP66" s="34">
        <f t="shared" si="50"/>
        <v>0.4930362117</v>
      </c>
      <c r="BQ66" s="73">
        <f t="shared" si="51"/>
        <v>-0.2490494947</v>
      </c>
      <c r="BR66" s="36">
        <f t="shared" si="52"/>
        <v>6173.544864</v>
      </c>
      <c r="BS66" s="35">
        <f t="shared" si="53"/>
        <v>0.7212938394</v>
      </c>
      <c r="BT66" s="37">
        <f t="shared" si="54"/>
        <v>0.665388591</v>
      </c>
      <c r="BU66" s="42">
        <v>10.32</v>
      </c>
      <c r="BV66" s="34">
        <f t="shared" si="55"/>
        <v>0.8477777778</v>
      </c>
      <c r="BW66" s="73">
        <f t="shared" si="56"/>
        <v>1.775732778</v>
      </c>
      <c r="BX66" s="42">
        <v>65.25</v>
      </c>
      <c r="BY66" s="34">
        <f t="shared" si="57"/>
        <v>0.478217326</v>
      </c>
      <c r="BZ66" s="73">
        <f t="shared" si="58"/>
        <v>-0.7442848918</v>
      </c>
      <c r="CA66" s="36">
        <f t="shared" si="59"/>
        <v>6231.614945</v>
      </c>
      <c r="CB66" s="35">
        <f t="shared" si="60"/>
        <v>0.5017096682</v>
      </c>
      <c r="CC66" s="37">
        <f t="shared" si="61"/>
        <v>0.6842161527</v>
      </c>
      <c r="CD66" s="42">
        <v>8.66</v>
      </c>
      <c r="CE66" s="34">
        <f t="shared" si="62"/>
        <v>0.8747300216</v>
      </c>
      <c r="CF66" s="73">
        <f t="shared" si="63"/>
        <v>2.78396864</v>
      </c>
      <c r="CG66" s="42">
        <v>51.52</v>
      </c>
      <c r="CH66" s="34">
        <f t="shared" si="64"/>
        <v>0.6495672366</v>
      </c>
      <c r="CI66" s="73">
        <f t="shared" si="65"/>
        <v>0.7070794412</v>
      </c>
      <c r="CJ66" s="36">
        <f t="shared" si="66"/>
        <v>4906.660603</v>
      </c>
      <c r="CK66" s="35">
        <f t="shared" si="67"/>
        <v>1.964790773</v>
      </c>
      <c r="CL66" s="37">
        <f t="shared" si="68"/>
        <v>0.7811116158</v>
      </c>
      <c r="CM66" s="33">
        <v>0.03</v>
      </c>
      <c r="CN66" s="37">
        <f t="shared" si="69"/>
        <v>0.1</v>
      </c>
      <c r="CO66" s="73">
        <f t="shared" si="70"/>
        <v>-1.0220414</v>
      </c>
      <c r="CP66" s="70">
        <f t="shared" si="71"/>
        <v>1.125804907</v>
      </c>
      <c r="CQ66" s="79">
        <f t="shared" si="72"/>
        <v>0.6340164335</v>
      </c>
    </row>
    <row r="67">
      <c r="A67" s="28">
        <v>2025.0</v>
      </c>
      <c r="B67" s="29" t="s">
        <v>407</v>
      </c>
      <c r="C67" s="29" t="s">
        <v>8</v>
      </c>
      <c r="D67" s="30">
        <f t="array" ref="D67">INDEX(
  TP!C:C,
  MATCH(
    1,
    (TP!A:A = A67) * (TP!B:B = C67),
    0
  )
)
</f>
        <v>49.62</v>
      </c>
      <c r="E67" s="64">
        <f t="shared" si="1"/>
        <v>-7.957137633</v>
      </c>
      <c r="F67" s="32">
        <f t="shared" si="2"/>
        <v>0.2989842251</v>
      </c>
      <c r="G67" s="33">
        <v>3.48</v>
      </c>
      <c r="H67" s="34">
        <f t="shared" si="3"/>
        <v>0.09625668449</v>
      </c>
      <c r="I67" s="73">
        <f t="shared" si="4"/>
        <v>-1.969225321</v>
      </c>
      <c r="J67" s="66">
        <f t="shared" si="5"/>
        <v>3.433718729</v>
      </c>
      <c r="K67" s="34">
        <f t="shared" si="6"/>
        <v>0.024</v>
      </c>
      <c r="L67" s="73">
        <f t="shared" si="7"/>
        <v>-1.848170144</v>
      </c>
      <c r="M67" s="33">
        <v>54.55</v>
      </c>
      <c r="N67" s="34">
        <f t="shared" si="8"/>
        <v>0.393714794</v>
      </c>
      <c r="O67" s="73">
        <f t="shared" si="9"/>
        <v>-0.8868991</v>
      </c>
      <c r="P67" s="36">
        <f t="shared" si="10"/>
        <v>3265.532714</v>
      </c>
      <c r="Q67" s="35">
        <f t="shared" si="11"/>
        <v>-2.014937085</v>
      </c>
      <c r="R67" s="40">
        <f t="shared" si="12"/>
        <v>0.1804746843</v>
      </c>
      <c r="S67" s="33">
        <v>1.74</v>
      </c>
      <c r="T67" s="66">
        <f t="shared" si="13"/>
        <v>1.716859364</v>
      </c>
      <c r="U67" s="34">
        <f t="shared" si="14"/>
        <v>0.1871533949</v>
      </c>
      <c r="V67" s="73">
        <f t="shared" si="15"/>
        <v>-0.6912019155</v>
      </c>
      <c r="W67" s="33">
        <v>27.27</v>
      </c>
      <c r="X67" s="34">
        <f t="shared" si="16"/>
        <v>0.2864257257</v>
      </c>
      <c r="Y67" s="73">
        <f t="shared" si="17"/>
        <v>-1.385526064</v>
      </c>
      <c r="Z67" s="36">
        <f t="shared" si="18"/>
        <v>1323.740452</v>
      </c>
      <c r="AA67" s="35">
        <f t="shared" si="19"/>
        <v>-1.200429052</v>
      </c>
      <c r="AB67" s="40">
        <f t="shared" si="20"/>
        <v>0.2009138192</v>
      </c>
      <c r="AC67" s="33">
        <v>3.95</v>
      </c>
      <c r="AD67" s="40">
        <f t="shared" si="21"/>
        <v>0.3725490196</v>
      </c>
      <c r="AE67" s="73">
        <f t="shared" si="22"/>
        <v>-0.8495728815</v>
      </c>
      <c r="AF67" s="67">
        <f t="shared" si="23"/>
        <v>-4.064939019</v>
      </c>
      <c r="AG67" s="44">
        <f t="shared" si="24"/>
        <v>0.1432815683</v>
      </c>
      <c r="AH67" s="33">
        <v>1.9</v>
      </c>
      <c r="AI67" s="34">
        <f t="shared" si="25"/>
        <v>0.290529695</v>
      </c>
      <c r="AJ67" s="73">
        <f t="shared" si="26"/>
        <v>-0.5224810995</v>
      </c>
      <c r="AK67" s="33">
        <v>25.0</v>
      </c>
      <c r="AL67" s="34">
        <f t="shared" si="27"/>
        <v>0.25</v>
      </c>
      <c r="AM67" s="73">
        <f t="shared" si="28"/>
        <v>-0.7191668592</v>
      </c>
      <c r="AN67" s="36">
        <f t="shared" si="29"/>
        <v>1337.166197</v>
      </c>
      <c r="AO67" s="35">
        <f t="shared" si="30"/>
        <v>-0.7877973496</v>
      </c>
      <c r="AP67" s="69">
        <f t="shared" si="31"/>
        <v>0.3128459261</v>
      </c>
      <c r="AQ67" s="33">
        <v>2.53</v>
      </c>
      <c r="AR67" s="34">
        <f t="shared" si="32"/>
        <v>0.2486659552</v>
      </c>
      <c r="AS67" s="73">
        <f t="shared" si="33"/>
        <v>0.1381829616</v>
      </c>
      <c r="AT67" s="33">
        <v>56.25</v>
      </c>
      <c r="AU67" s="34">
        <f t="shared" si="34"/>
        <v>0.3437828109</v>
      </c>
      <c r="AV67" s="73">
        <f t="shared" si="35"/>
        <v>-0.2591441432</v>
      </c>
      <c r="AW67" s="36">
        <f t="shared" si="36"/>
        <v>3008.795992</v>
      </c>
      <c r="AX67" s="35">
        <f t="shared" si="37"/>
        <v>0.2448568362</v>
      </c>
      <c r="AY67" s="69">
        <f t="shared" si="38"/>
        <v>0.4956434599</v>
      </c>
      <c r="AZ67" s="33">
        <v>1.19</v>
      </c>
      <c r="BA67" s="37">
        <f t="shared" si="39"/>
        <v>0.199143469</v>
      </c>
      <c r="BB67" s="73">
        <f t="shared" si="40"/>
        <v>-0.5184988698</v>
      </c>
      <c r="BC67" s="33">
        <v>6.64</v>
      </c>
      <c r="BD67" s="34">
        <f t="shared" si="41"/>
        <v>0.1047619048</v>
      </c>
      <c r="BE67" s="73">
        <f t="shared" si="42"/>
        <v>-1.229909371</v>
      </c>
      <c r="BF67" s="33">
        <v>75.0</v>
      </c>
      <c r="BG67" s="34">
        <f t="shared" si="43"/>
        <v>0.4106203996</v>
      </c>
      <c r="BH67" s="73">
        <f t="shared" si="44"/>
        <v>-0.5226541789</v>
      </c>
      <c r="BI67" s="36">
        <f t="shared" si="45"/>
        <v>4822.906257</v>
      </c>
      <c r="BJ67" s="35">
        <f t="shared" si="46"/>
        <v>-1.087237256</v>
      </c>
      <c r="BK67" s="37">
        <f t="shared" si="47"/>
        <v>0.1778741168</v>
      </c>
      <c r="BL67" s="33">
        <v>8.77</v>
      </c>
      <c r="BM67" s="34">
        <f t="shared" si="48"/>
        <v>0.2276570048</v>
      </c>
      <c r="BN67" s="73">
        <f t="shared" si="49"/>
        <v>-0.9029474323</v>
      </c>
      <c r="BO67" s="33">
        <v>72.07</v>
      </c>
      <c r="BP67" s="34">
        <f t="shared" si="50"/>
        <v>0.7050448777</v>
      </c>
      <c r="BQ67" s="73">
        <f t="shared" si="51"/>
        <v>0.7560331427</v>
      </c>
      <c r="BR67" s="36">
        <f t="shared" si="52"/>
        <v>5271.531832</v>
      </c>
      <c r="BS67" s="35">
        <f t="shared" si="53"/>
        <v>-0.1749829675</v>
      </c>
      <c r="BT67" s="37">
        <f t="shared" si="54"/>
        <v>0.471221616</v>
      </c>
      <c r="BU67" s="42">
        <v>5.37</v>
      </c>
      <c r="BV67" s="34">
        <f t="shared" si="55"/>
        <v>0.2977777778</v>
      </c>
      <c r="BW67" s="73">
        <f t="shared" si="56"/>
        <v>-0.8697674101</v>
      </c>
      <c r="BX67" s="42">
        <v>72.06</v>
      </c>
      <c r="BY67" s="34">
        <f t="shared" si="57"/>
        <v>0.6487230846</v>
      </c>
      <c r="BZ67" s="73">
        <f t="shared" si="58"/>
        <v>0.2087414762</v>
      </c>
      <c r="CA67" s="36">
        <f t="shared" si="59"/>
        <v>5251.318789</v>
      </c>
      <c r="CB67" s="35">
        <f t="shared" si="60"/>
        <v>-0.4557011938</v>
      </c>
      <c r="CC67" s="37">
        <f t="shared" si="61"/>
        <v>0.4958745566</v>
      </c>
      <c r="CD67" s="42">
        <v>2.05</v>
      </c>
      <c r="CE67" s="34">
        <f t="shared" si="62"/>
        <v>0.1609071274</v>
      </c>
      <c r="CF67" s="73">
        <f t="shared" si="63"/>
        <v>-1.068894911</v>
      </c>
      <c r="CG67" s="42">
        <v>46.15</v>
      </c>
      <c r="CH67" s="34">
        <f t="shared" si="64"/>
        <v>0.5362043487</v>
      </c>
      <c r="CI67" s="73">
        <f t="shared" si="65"/>
        <v>0.05131852992</v>
      </c>
      <c r="CJ67" s="36">
        <f t="shared" si="66"/>
        <v>2161.076045</v>
      </c>
      <c r="CK67" s="35">
        <f t="shared" si="67"/>
        <v>-0.7941928956</v>
      </c>
      <c r="CL67" s="37">
        <f t="shared" si="68"/>
        <v>0.2413152432</v>
      </c>
      <c r="CM67" s="33">
        <v>0.04</v>
      </c>
      <c r="CN67" s="37">
        <f t="shared" si="69"/>
        <v>0.1333333333</v>
      </c>
      <c r="CO67" s="73">
        <f t="shared" si="70"/>
        <v>-0.8371437879</v>
      </c>
      <c r="CP67" s="70">
        <f t="shared" si="71"/>
        <v>-3.892198614</v>
      </c>
      <c r="CQ67" s="79">
        <f t="shared" si="72"/>
        <v>0.3970121161</v>
      </c>
    </row>
    <row r="68">
      <c r="A68" s="28">
        <v>2022.0</v>
      </c>
      <c r="B68" s="29" t="s">
        <v>408</v>
      </c>
      <c r="C68" s="29" t="s">
        <v>22</v>
      </c>
      <c r="D68" s="30">
        <f t="array" ref="D68">INDEX(
  TP!C:C,
  MATCH(
    1,
    (TP!A:A = A68) * (TP!B:B = C68),
    0
  )
)
</f>
        <v>48.75</v>
      </c>
      <c r="E68" s="64">
        <f t="shared" si="1"/>
        <v>-0.9555269038</v>
      </c>
      <c r="F68" s="32">
        <f t="shared" si="2"/>
        <v>0.5573128284</v>
      </c>
      <c r="G68" s="33">
        <v>5.1</v>
      </c>
      <c r="H68" s="34">
        <f t="shared" si="3"/>
        <v>0.3128342246</v>
      </c>
      <c r="I68" s="73">
        <f t="shared" si="4"/>
        <v>-0.803529396</v>
      </c>
      <c r="J68" s="66">
        <f t="shared" si="5"/>
        <v>4.877017249</v>
      </c>
      <c r="K68" s="34">
        <f t="shared" si="6"/>
        <v>0.211</v>
      </c>
      <c r="L68" s="73">
        <f t="shared" si="7"/>
        <v>-0.8754774589</v>
      </c>
      <c r="M68" s="33">
        <v>54.95</v>
      </c>
      <c r="N68" s="34">
        <f t="shared" si="8"/>
        <v>0.4055736733</v>
      </c>
      <c r="O68" s="73">
        <f t="shared" si="9"/>
        <v>-0.8182337696</v>
      </c>
      <c r="P68" s="36">
        <f t="shared" si="10"/>
        <v>3911.950411</v>
      </c>
      <c r="Q68" s="35">
        <f t="shared" si="11"/>
        <v>-1.096637635</v>
      </c>
      <c r="R68" s="40">
        <f t="shared" si="12"/>
        <v>0.360271565</v>
      </c>
      <c r="S68" s="33">
        <v>2.21</v>
      </c>
      <c r="T68" s="66">
        <f t="shared" si="13"/>
        <v>2.113374141</v>
      </c>
      <c r="U68" s="34">
        <f t="shared" si="14"/>
        <v>0.2500887882</v>
      </c>
      <c r="V68" s="73">
        <f t="shared" si="15"/>
        <v>-0.3253949218</v>
      </c>
      <c r="W68" s="33">
        <v>52.08</v>
      </c>
      <c r="X68" s="34">
        <f t="shared" si="16"/>
        <v>0.6394422311</v>
      </c>
      <c r="Y68" s="73">
        <f t="shared" si="17"/>
        <v>0.5653152809</v>
      </c>
      <c r="Z68" s="36">
        <f t="shared" si="18"/>
        <v>2872.647856</v>
      </c>
      <c r="AA68" s="35">
        <f t="shared" si="19"/>
        <v>0.1648320642</v>
      </c>
      <c r="AB68" s="40">
        <f t="shared" si="20"/>
        <v>0.4916897998</v>
      </c>
      <c r="AC68" s="33">
        <v>4.09</v>
      </c>
      <c r="AD68" s="40">
        <f t="shared" si="21"/>
        <v>0.3936651584</v>
      </c>
      <c r="AE68" s="73">
        <f t="shared" si="22"/>
        <v>-0.7441901932</v>
      </c>
      <c r="AF68" s="67">
        <f t="shared" si="23"/>
        <v>-1.675995764</v>
      </c>
      <c r="AG68" s="44">
        <f t="shared" si="24"/>
        <v>0.3653014257</v>
      </c>
      <c r="AH68" s="33">
        <v>2.8</v>
      </c>
      <c r="AI68" s="34">
        <f t="shared" si="25"/>
        <v>0.4349919743</v>
      </c>
      <c r="AJ68" s="73">
        <f t="shared" si="26"/>
        <v>0.2072216546</v>
      </c>
      <c r="AK68" s="33">
        <v>37.7</v>
      </c>
      <c r="AL68" s="34">
        <f t="shared" si="27"/>
        <v>0.377</v>
      </c>
      <c r="AM68" s="73">
        <f t="shared" si="28"/>
        <v>0.4575689549</v>
      </c>
      <c r="AN68" s="36">
        <f t="shared" si="29"/>
        <v>2528.347186</v>
      </c>
      <c r="AO68" s="35">
        <f t="shared" si="30"/>
        <v>0.7242057825</v>
      </c>
      <c r="AP68" s="69">
        <f t="shared" si="31"/>
        <v>0.5915368775</v>
      </c>
      <c r="AQ68" s="33">
        <v>2.76</v>
      </c>
      <c r="AR68" s="34">
        <f t="shared" si="32"/>
        <v>0.2732123799</v>
      </c>
      <c r="AS68" s="73">
        <f t="shared" si="33"/>
        <v>0.2871757493</v>
      </c>
      <c r="AT68" s="33">
        <v>55.0</v>
      </c>
      <c r="AU68" s="34">
        <f t="shared" si="34"/>
        <v>0.3250337483</v>
      </c>
      <c r="AV68" s="73">
        <f t="shared" si="35"/>
        <v>-0.3885986732</v>
      </c>
      <c r="AW68" s="36">
        <f t="shared" si="36"/>
        <v>3089.16162</v>
      </c>
      <c r="AX68" s="35">
        <f t="shared" si="37"/>
        <v>0.3170928962</v>
      </c>
      <c r="AY68" s="69">
        <f t="shared" si="38"/>
        <v>0.5103704481</v>
      </c>
      <c r="AZ68" s="33">
        <v>1.84</v>
      </c>
      <c r="BA68" s="37">
        <f t="shared" si="39"/>
        <v>0.3383297645</v>
      </c>
      <c r="BB68" s="73">
        <f t="shared" si="40"/>
        <v>0.2786997263</v>
      </c>
      <c r="BC68" s="33">
        <v>8.32</v>
      </c>
      <c r="BD68" s="34">
        <f t="shared" si="41"/>
        <v>0.1988795518</v>
      </c>
      <c r="BE68" s="73">
        <f t="shared" si="42"/>
        <v>-0.7306751508</v>
      </c>
      <c r="BF68" s="33">
        <v>74.03</v>
      </c>
      <c r="BG68" s="34">
        <f t="shared" si="43"/>
        <v>0.3851209253</v>
      </c>
      <c r="BH68" s="73">
        <f t="shared" si="44"/>
        <v>-0.6420077791</v>
      </c>
      <c r="BI68" s="36">
        <f t="shared" si="45"/>
        <v>5225.872769</v>
      </c>
      <c r="BJ68" s="35">
        <f t="shared" si="46"/>
        <v>-0.7506585757</v>
      </c>
      <c r="BK68" s="37">
        <f t="shared" si="47"/>
        <v>0.2521282957</v>
      </c>
      <c r="BL68" s="33">
        <v>10.11</v>
      </c>
      <c r="BM68" s="34">
        <f t="shared" si="48"/>
        <v>0.3085748792</v>
      </c>
      <c r="BN68" s="73">
        <f t="shared" si="49"/>
        <v>-0.5300357939</v>
      </c>
      <c r="BO68" s="33">
        <v>65.45</v>
      </c>
      <c r="BP68" s="34">
        <f t="shared" si="50"/>
        <v>0.5001547509</v>
      </c>
      <c r="BQ68" s="73">
        <f t="shared" si="51"/>
        <v>-0.2153021944</v>
      </c>
      <c r="BR68" s="36">
        <f t="shared" si="52"/>
        <v>5057.268012</v>
      </c>
      <c r="BS68" s="35">
        <f t="shared" si="53"/>
        <v>-0.3878842074</v>
      </c>
      <c r="BT68" s="37">
        <f t="shared" si="54"/>
        <v>0.4250992692</v>
      </c>
      <c r="BU68" s="42">
        <v>5.29</v>
      </c>
      <c r="BV68" s="34">
        <f t="shared" si="55"/>
        <v>0.2888888889</v>
      </c>
      <c r="BW68" s="73">
        <f t="shared" si="56"/>
        <v>-0.9125229687</v>
      </c>
      <c r="BX68" s="42">
        <v>86.09</v>
      </c>
      <c r="BY68" s="34">
        <f t="shared" si="57"/>
        <v>1</v>
      </c>
      <c r="BZ68" s="73">
        <f t="shared" si="58"/>
        <v>2.172171717</v>
      </c>
      <c r="CA68" s="36">
        <f t="shared" si="59"/>
        <v>6230.922099</v>
      </c>
      <c r="CB68" s="35">
        <f t="shared" si="60"/>
        <v>0.5010329973</v>
      </c>
      <c r="CC68" s="37">
        <f t="shared" si="61"/>
        <v>0.6840830382</v>
      </c>
      <c r="CD68" s="42">
        <v>3.13</v>
      </c>
      <c r="CE68" s="34">
        <f t="shared" si="62"/>
        <v>0.277537797</v>
      </c>
      <c r="CF68" s="73">
        <f t="shared" si="63"/>
        <v>-0.4393801403</v>
      </c>
      <c r="CG68" s="42">
        <v>44.12</v>
      </c>
      <c r="CH68" s="34">
        <f t="shared" si="64"/>
        <v>0.4933502217</v>
      </c>
      <c r="CI68" s="73">
        <f t="shared" si="65"/>
        <v>-0.1965761907</v>
      </c>
      <c r="CJ68" s="36">
        <f t="shared" si="66"/>
        <v>2627.634884</v>
      </c>
      <c r="CK68" s="35">
        <f t="shared" si="67"/>
        <v>-0.3253571383</v>
      </c>
      <c r="CL68" s="37">
        <f t="shared" si="68"/>
        <v>0.3330431661</v>
      </c>
      <c r="CM68" s="33">
        <v>0.12</v>
      </c>
      <c r="CN68" s="37">
        <f t="shared" si="69"/>
        <v>0.4</v>
      </c>
      <c r="CO68" s="73">
        <f t="shared" si="70"/>
        <v>0.6420371056</v>
      </c>
      <c r="CP68" s="70">
        <f t="shared" si="71"/>
        <v>0.7204688603</v>
      </c>
      <c r="CQ68" s="79">
        <f t="shared" si="72"/>
        <v>0.614872088</v>
      </c>
    </row>
    <row r="69">
      <c r="A69" s="28">
        <v>2025.0</v>
      </c>
      <c r="B69" s="29" t="s">
        <v>409</v>
      </c>
      <c r="C69" s="29" t="s">
        <v>17</v>
      </c>
      <c r="D69" s="30">
        <f t="array" ref="D69">INDEX(
  TP!C:C,
  MATCH(
    1,
    (TP!A:A = A69) * (TP!B:B = C69),
    0
  )
)
</f>
        <v>48.97</v>
      </c>
      <c r="E69" s="64">
        <f t="shared" si="1"/>
        <v>-0.8026176098</v>
      </c>
      <c r="F69" s="32">
        <f t="shared" si="2"/>
        <v>0.562954508</v>
      </c>
      <c r="G69" s="33">
        <v>6.39</v>
      </c>
      <c r="H69" s="34">
        <f t="shared" si="3"/>
        <v>0.4852941176</v>
      </c>
      <c r="I69" s="73">
        <f t="shared" si="4"/>
        <v>0.1247099519</v>
      </c>
      <c r="J69" s="66">
        <f t="shared" si="5"/>
        <v>6.15974024</v>
      </c>
      <c r="K69" s="34">
        <f t="shared" si="6"/>
        <v>0.536</v>
      </c>
      <c r="L69" s="73">
        <f t="shared" si="7"/>
        <v>-0.01100261043</v>
      </c>
      <c r="M69" s="33">
        <v>59.42</v>
      </c>
      <c r="N69" s="34">
        <f t="shared" si="8"/>
        <v>0.5380966499</v>
      </c>
      <c r="O69" s="73">
        <f t="shared" si="9"/>
        <v>-0.05089870271</v>
      </c>
      <c r="P69" s="36">
        <f t="shared" si="10"/>
        <v>4701.7252</v>
      </c>
      <c r="Q69" s="35">
        <f t="shared" si="11"/>
        <v>0.02531456303</v>
      </c>
      <c r="R69" s="40">
        <f t="shared" si="12"/>
        <v>0.5799422894</v>
      </c>
      <c r="S69" s="33">
        <v>2.96</v>
      </c>
      <c r="T69" s="66">
        <f t="shared" si="13"/>
        <v>2.853338202</v>
      </c>
      <c r="U69" s="34">
        <f t="shared" si="14"/>
        <v>0.3675369436</v>
      </c>
      <c r="V69" s="73">
        <f t="shared" si="15"/>
        <v>0.3572631888</v>
      </c>
      <c r="W69" s="33">
        <v>62.5</v>
      </c>
      <c r="X69" s="34">
        <f t="shared" si="16"/>
        <v>0.7877063176</v>
      </c>
      <c r="Y69" s="73">
        <f t="shared" si="17"/>
        <v>1.38465292</v>
      </c>
      <c r="Z69" s="36">
        <f t="shared" si="18"/>
        <v>4094.658474</v>
      </c>
      <c r="AA69" s="35">
        <f t="shared" si="19"/>
        <v>1.241954928</v>
      </c>
      <c r="AB69" s="40">
        <f t="shared" si="20"/>
        <v>0.7210975325</v>
      </c>
      <c r="AC69" s="33">
        <v>5.83</v>
      </c>
      <c r="AD69" s="40">
        <f t="shared" si="21"/>
        <v>0.6561085973</v>
      </c>
      <c r="AE69" s="73">
        <f t="shared" si="22"/>
        <v>0.5655660749</v>
      </c>
      <c r="AF69" s="67">
        <f t="shared" si="23"/>
        <v>1.832835566</v>
      </c>
      <c r="AG69" s="44">
        <f t="shared" si="24"/>
        <v>0.6913996828</v>
      </c>
      <c r="AH69" s="33">
        <v>2.69</v>
      </c>
      <c r="AI69" s="34">
        <f t="shared" si="25"/>
        <v>0.4173354735</v>
      </c>
      <c r="AJ69" s="73">
        <f t="shared" si="26"/>
        <v>0.1180357625</v>
      </c>
      <c r="AK69" s="33">
        <v>20.69</v>
      </c>
      <c r="AL69" s="34">
        <f t="shared" si="27"/>
        <v>0.2069</v>
      </c>
      <c r="AM69" s="73">
        <f t="shared" si="28"/>
        <v>-1.118515785</v>
      </c>
      <c r="AN69" s="36">
        <f t="shared" si="29"/>
        <v>1357.041659</v>
      </c>
      <c r="AO69" s="35">
        <f t="shared" si="30"/>
        <v>-0.7625688071</v>
      </c>
      <c r="AP69" s="69">
        <f t="shared" si="31"/>
        <v>0.3174960266</v>
      </c>
      <c r="AQ69" s="33">
        <v>3.15</v>
      </c>
      <c r="AR69" s="34">
        <f t="shared" si="32"/>
        <v>0.3148345784</v>
      </c>
      <c r="AS69" s="73">
        <f t="shared" si="33"/>
        <v>0.5398156938</v>
      </c>
      <c r="AT69" s="33">
        <v>73.53</v>
      </c>
      <c r="AU69" s="34">
        <f t="shared" si="34"/>
        <v>0.6029698515</v>
      </c>
      <c r="AV69" s="73">
        <f t="shared" si="35"/>
        <v>1.53043528</v>
      </c>
      <c r="AW69" s="36">
        <f t="shared" si="36"/>
        <v>4437.670787</v>
      </c>
      <c r="AX69" s="35">
        <f t="shared" si="37"/>
        <v>1.529190552</v>
      </c>
      <c r="AY69" s="69">
        <f t="shared" si="38"/>
        <v>0.7574845325</v>
      </c>
      <c r="AZ69" s="33">
        <v>1.48</v>
      </c>
      <c r="BA69" s="37">
        <f t="shared" si="39"/>
        <v>0.26124197</v>
      </c>
      <c r="BB69" s="73">
        <f t="shared" si="40"/>
        <v>-0.16282565</v>
      </c>
      <c r="BC69" s="33">
        <v>9.35</v>
      </c>
      <c r="BD69" s="34">
        <f t="shared" si="41"/>
        <v>0.2565826331</v>
      </c>
      <c r="BE69" s="73">
        <f t="shared" si="42"/>
        <v>-0.4245970274</v>
      </c>
      <c r="BF69" s="33">
        <v>70.3</v>
      </c>
      <c r="BG69" s="34">
        <f t="shared" si="43"/>
        <v>0.2870662461</v>
      </c>
      <c r="BH69" s="73">
        <f t="shared" si="44"/>
        <v>-1.100965438</v>
      </c>
      <c r="BI69" s="36">
        <f t="shared" si="45"/>
        <v>5195.612849</v>
      </c>
      <c r="BJ69" s="35">
        <f t="shared" si="46"/>
        <v>-0.7759332417</v>
      </c>
      <c r="BK69" s="37">
        <f t="shared" si="47"/>
        <v>0.2465523348</v>
      </c>
      <c r="BL69" s="33">
        <v>7.31</v>
      </c>
      <c r="BM69" s="34">
        <f t="shared" si="48"/>
        <v>0.1394927536</v>
      </c>
      <c r="BN69" s="73">
        <f t="shared" si="49"/>
        <v>-1.309254143</v>
      </c>
      <c r="BO69" s="33">
        <v>73.42</v>
      </c>
      <c r="BP69" s="34">
        <f t="shared" si="50"/>
        <v>0.7468276076</v>
      </c>
      <c r="BQ69" s="73">
        <f t="shared" si="51"/>
        <v>0.9541151223</v>
      </c>
      <c r="BR69" s="36">
        <f t="shared" si="52"/>
        <v>4988.927564</v>
      </c>
      <c r="BS69" s="35">
        <f t="shared" si="53"/>
        <v>-0.4557900532</v>
      </c>
      <c r="BT69" s="37">
        <f t="shared" si="54"/>
        <v>0.410388331</v>
      </c>
      <c r="BU69" s="42">
        <v>5.0</v>
      </c>
      <c r="BV69" s="34">
        <f t="shared" si="55"/>
        <v>0.2566666667</v>
      </c>
      <c r="BW69" s="73">
        <f t="shared" si="56"/>
        <v>-1.067511869</v>
      </c>
      <c r="BX69" s="42">
        <v>64.81</v>
      </c>
      <c r="BY69" s="34">
        <f t="shared" si="57"/>
        <v>0.4672008012</v>
      </c>
      <c r="BZ69" s="73">
        <f t="shared" si="58"/>
        <v>-0.8058607511</v>
      </c>
      <c r="CA69" s="36">
        <f t="shared" si="59"/>
        <v>4570.343139</v>
      </c>
      <c r="CB69" s="35">
        <f t="shared" si="60"/>
        <v>-1.120779273</v>
      </c>
      <c r="CC69" s="37">
        <f t="shared" si="61"/>
        <v>0.3650405835</v>
      </c>
      <c r="CD69" s="42">
        <v>1.94</v>
      </c>
      <c r="CE69" s="34">
        <f t="shared" si="62"/>
        <v>0.1490280778</v>
      </c>
      <c r="CF69" s="73">
        <f t="shared" si="63"/>
        <v>-1.133012156</v>
      </c>
      <c r="CG69" s="42">
        <v>52.38</v>
      </c>
      <c r="CH69" s="34">
        <f t="shared" si="64"/>
        <v>0.667722187</v>
      </c>
      <c r="CI69" s="73">
        <f t="shared" si="65"/>
        <v>0.8120988795</v>
      </c>
      <c r="CJ69" s="36">
        <f t="shared" si="66"/>
        <v>2372.015716</v>
      </c>
      <c r="CK69" s="35">
        <f t="shared" si="67"/>
        <v>-0.5822237884</v>
      </c>
      <c r="CL69" s="37">
        <f t="shared" si="68"/>
        <v>0.2827870926</v>
      </c>
      <c r="CM69" s="33">
        <v>0.06</v>
      </c>
      <c r="CN69" s="37">
        <f t="shared" si="69"/>
        <v>0.2</v>
      </c>
      <c r="CO69" s="73">
        <f t="shared" si="70"/>
        <v>-0.4673485645</v>
      </c>
      <c r="CP69" s="70">
        <f t="shared" si="71"/>
        <v>-2.635453176</v>
      </c>
      <c r="CQ69" s="79">
        <f t="shared" si="72"/>
        <v>0.4563692078</v>
      </c>
    </row>
    <row r="70">
      <c r="A70" s="28">
        <v>2022.0</v>
      </c>
      <c r="B70" s="29" t="s">
        <v>410</v>
      </c>
      <c r="C70" s="29" t="s">
        <v>10</v>
      </c>
      <c r="D70" s="30">
        <f t="array" ref="D70">INDEX(
  TP!C:C,
  MATCH(
    1,
    (TP!A:A = A70) * (TP!B:B = C70),
    0
  )
)
</f>
        <v>49.76</v>
      </c>
      <c r="E70" s="64">
        <f t="shared" si="1"/>
        <v>10.53536509</v>
      </c>
      <c r="F70" s="32">
        <f t="shared" si="2"/>
        <v>0.9812761414</v>
      </c>
      <c r="G70" s="33">
        <v>6.51</v>
      </c>
      <c r="H70" s="34">
        <f t="shared" si="3"/>
        <v>0.5013368984</v>
      </c>
      <c r="I70" s="73">
        <f t="shared" si="4"/>
        <v>0.2110577982</v>
      </c>
      <c r="J70" s="66">
        <f t="shared" si="5"/>
        <v>6.455317286</v>
      </c>
      <c r="K70" s="34">
        <f t="shared" si="6"/>
        <v>0.602</v>
      </c>
      <c r="L70" s="73">
        <f t="shared" si="7"/>
        <v>0.1881977812</v>
      </c>
      <c r="M70" s="33">
        <v>64.26</v>
      </c>
      <c r="N70" s="34">
        <f t="shared" si="8"/>
        <v>0.6815890898</v>
      </c>
      <c r="O70" s="73">
        <f t="shared" si="9"/>
        <v>0.7799517948</v>
      </c>
      <c r="P70" s="36">
        <f t="shared" si="10"/>
        <v>5189.194687</v>
      </c>
      <c r="Q70" s="35">
        <f t="shared" si="11"/>
        <v>0.7178125626</v>
      </c>
      <c r="R70" s="40">
        <f t="shared" si="12"/>
        <v>0.7155287586</v>
      </c>
      <c r="S70" s="33">
        <v>2.72</v>
      </c>
      <c r="T70" s="66">
        <f t="shared" si="13"/>
        <v>2.697152537</v>
      </c>
      <c r="U70" s="34">
        <f t="shared" si="14"/>
        <v>0.3427469312</v>
      </c>
      <c r="V70" s="73">
        <f t="shared" si="15"/>
        <v>0.2131732033</v>
      </c>
      <c r="W70" s="33">
        <v>51.92</v>
      </c>
      <c r="X70" s="34">
        <f t="shared" si="16"/>
        <v>0.6371656232</v>
      </c>
      <c r="Y70" s="73">
        <f t="shared" si="17"/>
        <v>0.5527342807</v>
      </c>
      <c r="Z70" s="36">
        <f t="shared" si="18"/>
        <v>3297.17784</v>
      </c>
      <c r="AA70" s="35">
        <f t="shared" si="19"/>
        <v>0.5390276278</v>
      </c>
      <c r="AB70" s="40">
        <f t="shared" si="20"/>
        <v>0.5713867023</v>
      </c>
      <c r="AC70" s="33">
        <v>6.58</v>
      </c>
      <c r="AD70" s="40">
        <f t="shared" si="21"/>
        <v>0.7692307692</v>
      </c>
      <c r="AE70" s="73">
        <f t="shared" si="22"/>
        <v>1.13011619</v>
      </c>
      <c r="AF70" s="67">
        <f t="shared" si="23"/>
        <v>2.386956381</v>
      </c>
      <c r="AG70" s="44">
        <f t="shared" si="24"/>
        <v>0.7428976931</v>
      </c>
      <c r="AH70" s="33">
        <v>2.96</v>
      </c>
      <c r="AI70" s="34">
        <f t="shared" si="25"/>
        <v>0.4606741573</v>
      </c>
      <c r="AJ70" s="73">
        <f t="shared" si="26"/>
        <v>0.3369465887</v>
      </c>
      <c r="AK70" s="33">
        <v>46.9</v>
      </c>
      <c r="AL70" s="34">
        <f t="shared" si="27"/>
        <v>0.469</v>
      </c>
      <c r="AM70" s="73">
        <f t="shared" si="28"/>
        <v>1.310007497</v>
      </c>
      <c r="AN70" s="36">
        <f t="shared" si="29"/>
        <v>3242.515317</v>
      </c>
      <c r="AO70" s="35">
        <f t="shared" si="30"/>
        <v>1.630721636</v>
      </c>
      <c r="AP70" s="69">
        <f t="shared" si="31"/>
        <v>0.7586250007</v>
      </c>
      <c r="AQ70" s="33">
        <v>2.3</v>
      </c>
      <c r="AR70" s="34">
        <f t="shared" si="32"/>
        <v>0.2241195304</v>
      </c>
      <c r="AS70" s="73">
        <f t="shared" si="33"/>
        <v>-0.01080982616</v>
      </c>
      <c r="AT70" s="33">
        <v>57.95</v>
      </c>
      <c r="AU70" s="34">
        <f t="shared" si="34"/>
        <v>0.3692815359</v>
      </c>
      <c r="AV70" s="73">
        <f t="shared" si="35"/>
        <v>-0.0830859823</v>
      </c>
      <c r="AW70" s="36">
        <f t="shared" si="36"/>
        <v>2934.148689</v>
      </c>
      <c r="AX70" s="35">
        <f t="shared" si="37"/>
        <v>0.1777606506</v>
      </c>
      <c r="AY70" s="69">
        <f t="shared" si="38"/>
        <v>0.4819643538</v>
      </c>
      <c r="AZ70" s="33">
        <v>2.75</v>
      </c>
      <c r="BA70" s="37">
        <f t="shared" si="39"/>
        <v>0.5331905782</v>
      </c>
      <c r="BB70" s="73">
        <f t="shared" si="40"/>
        <v>1.394777761</v>
      </c>
      <c r="BC70" s="33">
        <v>12.98</v>
      </c>
      <c r="BD70" s="34">
        <f t="shared" si="41"/>
        <v>0.4599439776</v>
      </c>
      <c r="BE70" s="73">
        <f t="shared" si="42"/>
        <v>0.654105485</v>
      </c>
      <c r="BF70" s="33">
        <v>80.85</v>
      </c>
      <c r="BG70" s="34">
        <f t="shared" si="43"/>
        <v>0.5644058885</v>
      </c>
      <c r="BH70" s="73">
        <f t="shared" si="44"/>
        <v>0.1971587712</v>
      </c>
      <c r="BI70" s="36">
        <f t="shared" si="45"/>
        <v>6744.018846</v>
      </c>
      <c r="BJ70" s="35">
        <f t="shared" si="46"/>
        <v>0.5173763272</v>
      </c>
      <c r="BK70" s="37">
        <f t="shared" si="47"/>
        <v>0.5318753387</v>
      </c>
      <c r="BL70" s="33">
        <v>17.32</v>
      </c>
      <c r="BM70" s="34">
        <f t="shared" si="48"/>
        <v>0.7439613527</v>
      </c>
      <c r="BN70" s="73">
        <f t="shared" si="49"/>
        <v>1.476451454</v>
      </c>
      <c r="BO70" s="33">
        <v>72.05</v>
      </c>
      <c r="BP70" s="34">
        <f t="shared" si="50"/>
        <v>0.7044258743</v>
      </c>
      <c r="BQ70" s="73">
        <f t="shared" si="51"/>
        <v>0.7530985948</v>
      </c>
      <c r="BR70" s="36">
        <f t="shared" si="52"/>
        <v>6723.649703</v>
      </c>
      <c r="BS70" s="35">
        <f t="shared" si="53"/>
        <v>1.267900364</v>
      </c>
      <c r="BT70" s="37">
        <f t="shared" si="54"/>
        <v>0.7838039451</v>
      </c>
      <c r="BU70" s="42">
        <v>11.69</v>
      </c>
      <c r="BV70" s="34">
        <f t="shared" si="55"/>
        <v>1</v>
      </c>
      <c r="BW70" s="73">
        <f t="shared" si="56"/>
        <v>2.507921719</v>
      </c>
      <c r="BX70" s="42">
        <v>77.4</v>
      </c>
      <c r="BY70" s="34">
        <f t="shared" si="57"/>
        <v>0.7824236355</v>
      </c>
      <c r="BZ70" s="73">
        <f t="shared" si="58"/>
        <v>0.956048496</v>
      </c>
      <c r="CA70" s="36">
        <f t="shared" si="59"/>
        <v>7740</v>
      </c>
      <c r="CB70" s="35">
        <f t="shared" si="60"/>
        <v>1.974881044</v>
      </c>
      <c r="CC70" s="37">
        <f t="shared" si="61"/>
        <v>0.9740180123</v>
      </c>
      <c r="CD70" s="42">
        <v>5.34</v>
      </c>
      <c r="CE70" s="34">
        <f t="shared" si="62"/>
        <v>0.5161987041</v>
      </c>
      <c r="CF70" s="73">
        <f t="shared" si="63"/>
        <v>0.8487936038</v>
      </c>
      <c r="CG70" s="42">
        <v>53.43</v>
      </c>
      <c r="CH70" s="34">
        <f t="shared" si="64"/>
        <v>0.6898881148</v>
      </c>
      <c r="CI70" s="73">
        <f t="shared" si="65"/>
        <v>0.9403202868</v>
      </c>
      <c r="CJ70" s="36">
        <f t="shared" si="66"/>
        <v>4143.734233</v>
      </c>
      <c r="CK70" s="35">
        <f t="shared" si="67"/>
        <v>1.198141139</v>
      </c>
      <c r="CL70" s="37">
        <f t="shared" si="68"/>
        <v>0.6311162765</v>
      </c>
      <c r="CM70" s="33">
        <v>0.16</v>
      </c>
      <c r="CN70" s="37">
        <f t="shared" si="69"/>
        <v>0.5333333333</v>
      </c>
      <c r="CO70" s="73">
        <f t="shared" si="70"/>
        <v>1.381627552</v>
      </c>
      <c r="CP70" s="70">
        <f t="shared" si="71"/>
        <v>8.148408713</v>
      </c>
      <c r="CQ70" s="79">
        <f t="shared" si="72"/>
        <v>0.9656996247</v>
      </c>
    </row>
    <row r="71">
      <c r="A71" s="28">
        <v>2025.0</v>
      </c>
      <c r="B71" s="29" t="s">
        <v>411</v>
      </c>
      <c r="C71" s="29" t="s">
        <v>26</v>
      </c>
      <c r="D71" s="30">
        <f t="array" ref="D71">INDEX(
  TP!C:C,
  MATCH(
    1,
    (TP!A:A = A71) * (TP!B:B = C71),
    0
  )
)
</f>
        <v>47.09</v>
      </c>
      <c r="E71" s="64">
        <f t="shared" si="1"/>
        <v>-6.501367371</v>
      </c>
      <c r="F71" s="32">
        <f t="shared" si="2"/>
        <v>0.3526957371</v>
      </c>
      <c r="G71" s="33">
        <v>6.27</v>
      </c>
      <c r="H71" s="34">
        <f t="shared" si="3"/>
        <v>0.4692513369</v>
      </c>
      <c r="I71" s="73">
        <f t="shared" si="4"/>
        <v>0.03836210554</v>
      </c>
      <c r="J71" s="66">
        <f t="shared" si="5"/>
        <v>5.63359953</v>
      </c>
      <c r="K71" s="34">
        <f t="shared" si="6"/>
        <v>0.386</v>
      </c>
      <c r="L71" s="73">
        <f t="shared" si="7"/>
        <v>-0.3655884516</v>
      </c>
      <c r="M71" s="33">
        <v>52.03</v>
      </c>
      <c r="N71" s="34">
        <f t="shared" si="8"/>
        <v>0.3190038541</v>
      </c>
      <c r="O71" s="73">
        <f t="shared" si="9"/>
        <v>-1.319490681</v>
      </c>
      <c r="P71" s="36">
        <f t="shared" si="10"/>
        <v>3957.344046</v>
      </c>
      <c r="Q71" s="35">
        <f t="shared" si="11"/>
        <v>-1.032151544</v>
      </c>
      <c r="R71" s="40">
        <f t="shared" si="12"/>
        <v>0.3728975096</v>
      </c>
      <c r="S71" s="33">
        <v>2.84</v>
      </c>
      <c r="T71" s="66">
        <f t="shared" si="13"/>
        <v>2.551742052</v>
      </c>
      <c r="U71" s="34">
        <f t="shared" si="14"/>
        <v>0.3196671707</v>
      </c>
      <c r="V71" s="73">
        <f t="shared" si="15"/>
        <v>0.07902392152</v>
      </c>
      <c r="W71" s="33">
        <v>38.81</v>
      </c>
      <c r="X71" s="34">
        <f t="shared" si="16"/>
        <v>0.4506260672</v>
      </c>
      <c r="Y71" s="73">
        <f t="shared" si="17"/>
        <v>-0.478121424</v>
      </c>
      <c r="Z71" s="36">
        <f t="shared" si="18"/>
        <v>2388.996545</v>
      </c>
      <c r="AA71" s="35">
        <f t="shared" si="19"/>
        <v>-0.2614751034</v>
      </c>
      <c r="AB71" s="40">
        <f t="shared" si="20"/>
        <v>0.4008940662</v>
      </c>
      <c r="AC71" s="33">
        <v>4.76</v>
      </c>
      <c r="AD71" s="40">
        <f t="shared" si="21"/>
        <v>0.4947209653</v>
      </c>
      <c r="AE71" s="73">
        <f t="shared" si="22"/>
        <v>-0.2398587567</v>
      </c>
      <c r="AF71" s="67">
        <f t="shared" si="23"/>
        <v>-1.533485404</v>
      </c>
      <c r="AG71" s="44">
        <f t="shared" si="24"/>
        <v>0.3785458298</v>
      </c>
      <c r="AH71" s="33">
        <v>1.99</v>
      </c>
      <c r="AI71" s="34">
        <f t="shared" si="25"/>
        <v>0.304975923</v>
      </c>
      <c r="AJ71" s="73">
        <f t="shared" si="26"/>
        <v>-0.449510824</v>
      </c>
      <c r="AK71" s="33">
        <v>23.4</v>
      </c>
      <c r="AL71" s="34">
        <f t="shared" si="27"/>
        <v>0.234</v>
      </c>
      <c r="AM71" s="73">
        <f t="shared" si="28"/>
        <v>-0.8674170405</v>
      </c>
      <c r="AN71" s="36">
        <f t="shared" si="29"/>
        <v>1287.514533</v>
      </c>
      <c r="AO71" s="35">
        <f t="shared" si="30"/>
        <v>-0.8508217538</v>
      </c>
      <c r="AP71" s="69">
        <f t="shared" si="31"/>
        <v>0.3012293291</v>
      </c>
      <c r="AQ71" s="33">
        <v>0.85</v>
      </c>
      <c r="AR71" s="34">
        <f t="shared" si="32"/>
        <v>0.06937033084</v>
      </c>
      <c r="AS71" s="73">
        <f t="shared" si="33"/>
        <v>-0.9501121837</v>
      </c>
      <c r="AT71" s="33">
        <v>65.0</v>
      </c>
      <c r="AU71" s="34">
        <f t="shared" si="34"/>
        <v>0.4750262487</v>
      </c>
      <c r="AV71" s="73">
        <f t="shared" si="35"/>
        <v>0.6470375671</v>
      </c>
      <c r="AW71" s="36">
        <f t="shared" si="36"/>
        <v>1695.790109</v>
      </c>
      <c r="AX71" s="35">
        <f t="shared" si="37"/>
        <v>-0.9353289514</v>
      </c>
      <c r="AY71" s="69">
        <f t="shared" si="38"/>
        <v>0.2550353465</v>
      </c>
      <c r="AZ71" s="33">
        <v>0.3</v>
      </c>
      <c r="BA71" s="37">
        <f t="shared" si="39"/>
        <v>0.008565310493</v>
      </c>
      <c r="BB71" s="73">
        <f t="shared" si="40"/>
        <v>-1.610047717</v>
      </c>
      <c r="BC71" s="33">
        <v>5.89</v>
      </c>
      <c r="BD71" s="34">
        <f t="shared" si="41"/>
        <v>0.06274509804</v>
      </c>
      <c r="BE71" s="73">
        <f t="shared" si="42"/>
        <v>-1.452781791</v>
      </c>
      <c r="BF71" s="33">
        <v>71.22</v>
      </c>
      <c r="BG71" s="34">
        <f t="shared" si="43"/>
        <v>0.3112513144</v>
      </c>
      <c r="BH71" s="73">
        <f t="shared" si="44"/>
        <v>-0.9877640851</v>
      </c>
      <c r="BI71" s="36">
        <f t="shared" si="45"/>
        <v>4347.108938</v>
      </c>
      <c r="BJ71" s="35">
        <f t="shared" si="46"/>
        <v>-1.48464803</v>
      </c>
      <c r="BK71" s="37">
        <f t="shared" si="47"/>
        <v>0.09019948847</v>
      </c>
      <c r="BL71" s="33">
        <v>10.04</v>
      </c>
      <c r="BM71" s="34">
        <f t="shared" si="48"/>
        <v>0.3043478261</v>
      </c>
      <c r="BN71" s="73">
        <f t="shared" si="49"/>
        <v>-0.5495162527</v>
      </c>
      <c r="BO71" s="33">
        <v>67.51</v>
      </c>
      <c r="BP71" s="34">
        <f t="shared" si="50"/>
        <v>0.5639121015</v>
      </c>
      <c r="BQ71" s="73">
        <f t="shared" si="51"/>
        <v>0.08695623373</v>
      </c>
      <c r="BR71" s="36">
        <f t="shared" si="52"/>
        <v>5202.749436</v>
      </c>
      <c r="BS71" s="35">
        <f t="shared" si="53"/>
        <v>-0.243327952</v>
      </c>
      <c r="BT71" s="37">
        <f t="shared" si="54"/>
        <v>0.456415544</v>
      </c>
      <c r="BU71" s="42">
        <v>6.01</v>
      </c>
      <c r="BV71" s="34">
        <f t="shared" si="55"/>
        <v>0.3688888889</v>
      </c>
      <c r="BW71" s="73">
        <f t="shared" si="56"/>
        <v>-0.5277229414</v>
      </c>
      <c r="BX71" s="42">
        <v>63.38</v>
      </c>
      <c r="BY71" s="34">
        <f t="shared" si="57"/>
        <v>0.4313970956</v>
      </c>
      <c r="BZ71" s="73">
        <f t="shared" si="58"/>
        <v>-1.005982294</v>
      </c>
      <c r="CA71" s="36">
        <f t="shared" si="59"/>
        <v>4857.58697</v>
      </c>
      <c r="CB71" s="35">
        <f t="shared" si="60"/>
        <v>-0.840241231</v>
      </c>
      <c r="CC71" s="37">
        <f t="shared" si="61"/>
        <v>0.4202279484</v>
      </c>
      <c r="CD71" s="42">
        <v>3.52</v>
      </c>
      <c r="CE71" s="34">
        <f t="shared" si="62"/>
        <v>0.3196544276</v>
      </c>
      <c r="CF71" s="73">
        <f t="shared" si="63"/>
        <v>-0.2120553619</v>
      </c>
      <c r="CG71" s="42">
        <v>53.01</v>
      </c>
      <c r="CH71" s="34">
        <f t="shared" si="64"/>
        <v>0.6810217437</v>
      </c>
      <c r="CI71" s="73">
        <f t="shared" si="65"/>
        <v>0.8890317239</v>
      </c>
      <c r="CJ71" s="36">
        <f t="shared" si="66"/>
        <v>3357.955234</v>
      </c>
      <c r="CK71" s="35">
        <f t="shared" si="67"/>
        <v>0.4085273501</v>
      </c>
      <c r="CL71" s="37">
        <f t="shared" si="68"/>
        <v>0.4766279901</v>
      </c>
      <c r="CM71" s="33">
        <v>0.03</v>
      </c>
      <c r="CN71" s="37">
        <f t="shared" si="69"/>
        <v>0.1</v>
      </c>
      <c r="CO71" s="73">
        <f t="shared" si="70"/>
        <v>-1.0220414</v>
      </c>
      <c r="CP71" s="70">
        <f t="shared" si="71"/>
        <v>-4.967881967</v>
      </c>
      <c r="CQ71" s="79">
        <f t="shared" si="72"/>
        <v>0.3462067315</v>
      </c>
    </row>
    <row r="72">
      <c r="A72" s="28">
        <v>2022.0</v>
      </c>
      <c r="B72" s="29" t="s">
        <v>412</v>
      </c>
      <c r="C72" s="29" t="s">
        <v>25</v>
      </c>
      <c r="D72" s="30">
        <f t="array" ref="D72">INDEX(
  TP!C:C,
  MATCH(
    1,
    (TP!A:A = A72) * (TP!B:B = C72),
    0
  )
)
</f>
        <v>50.78</v>
      </c>
      <c r="E72" s="64">
        <f t="shared" si="1"/>
        <v>-1.61153691</v>
      </c>
      <c r="F72" s="32">
        <f t="shared" si="2"/>
        <v>0.533108948</v>
      </c>
      <c r="G72" s="33">
        <v>7.4</v>
      </c>
      <c r="H72" s="34">
        <f t="shared" si="3"/>
        <v>0.6203208556</v>
      </c>
      <c r="I72" s="73">
        <f t="shared" si="4"/>
        <v>0.8514709916</v>
      </c>
      <c r="J72" s="66">
        <f t="shared" si="5"/>
        <v>7.601969827</v>
      </c>
      <c r="K72" s="34">
        <f t="shared" si="6"/>
        <v>0.843</v>
      </c>
      <c r="L72" s="73">
        <f t="shared" si="7"/>
        <v>0.9609696804</v>
      </c>
      <c r="M72" s="33">
        <v>56.45</v>
      </c>
      <c r="N72" s="34">
        <f t="shared" si="8"/>
        <v>0.4500444708</v>
      </c>
      <c r="O72" s="73">
        <f t="shared" si="9"/>
        <v>-0.5607387807</v>
      </c>
      <c r="P72" s="36">
        <f t="shared" si="10"/>
        <v>4883.142756</v>
      </c>
      <c r="Q72" s="35">
        <f t="shared" si="11"/>
        <v>0.2830359132</v>
      </c>
      <c r="R72" s="40">
        <f t="shared" si="12"/>
        <v>0.6304024033</v>
      </c>
      <c r="S72" s="33">
        <v>1.31</v>
      </c>
      <c r="T72" s="66">
        <f t="shared" si="13"/>
        <v>1.345754118</v>
      </c>
      <c r="U72" s="34">
        <f t="shared" si="14"/>
        <v>0.1282510387</v>
      </c>
      <c r="V72" s="73">
        <f t="shared" si="15"/>
        <v>-1.0335672</v>
      </c>
      <c r="W72" s="33">
        <v>45.45</v>
      </c>
      <c r="X72" s="34">
        <f t="shared" si="16"/>
        <v>0.5451052931</v>
      </c>
      <c r="Y72" s="73">
        <f t="shared" si="17"/>
        <v>0.04399008471</v>
      </c>
      <c r="Z72" s="36">
        <f t="shared" si="18"/>
        <v>1882.035602</v>
      </c>
      <c r="AA72" s="35">
        <f t="shared" si="19"/>
        <v>-0.7083281957</v>
      </c>
      <c r="AB72" s="40">
        <f t="shared" si="20"/>
        <v>0.3057224213</v>
      </c>
      <c r="AC72" s="33">
        <v>4.73</v>
      </c>
      <c r="AD72" s="40">
        <f t="shared" si="21"/>
        <v>0.4901960784</v>
      </c>
      <c r="AE72" s="73">
        <f t="shared" si="22"/>
        <v>-0.2624407613</v>
      </c>
      <c r="AF72" s="67">
        <f t="shared" si="23"/>
        <v>-0.6877330438</v>
      </c>
      <c r="AG72" s="44">
        <f t="shared" si="24"/>
        <v>0.4571470348</v>
      </c>
      <c r="AH72" s="33">
        <v>1.94</v>
      </c>
      <c r="AI72" s="34">
        <f t="shared" si="25"/>
        <v>0.2969502408</v>
      </c>
      <c r="AJ72" s="73">
        <f t="shared" si="26"/>
        <v>-0.4900498659</v>
      </c>
      <c r="AK72" s="33">
        <v>29.23</v>
      </c>
      <c r="AL72" s="34">
        <f t="shared" si="27"/>
        <v>0.2923</v>
      </c>
      <c r="AM72" s="73">
        <f t="shared" si="28"/>
        <v>-0.3272304424</v>
      </c>
      <c r="AN72" s="36">
        <f t="shared" si="29"/>
        <v>1583.530017</v>
      </c>
      <c r="AO72" s="35">
        <f t="shared" si="30"/>
        <v>-0.4750800796</v>
      </c>
      <c r="AP72" s="69">
        <f t="shared" si="31"/>
        <v>0.3704856702</v>
      </c>
      <c r="AQ72" s="33">
        <v>2.36</v>
      </c>
      <c r="AR72" s="34">
        <f t="shared" si="32"/>
        <v>0.2305229456</v>
      </c>
      <c r="AS72" s="73">
        <f t="shared" si="33"/>
        <v>0.0280578576</v>
      </c>
      <c r="AT72" s="33">
        <v>54.43</v>
      </c>
      <c r="AU72" s="34">
        <f t="shared" si="34"/>
        <v>0.3164841758</v>
      </c>
      <c r="AV72" s="73">
        <f t="shared" si="35"/>
        <v>-0.4476299389</v>
      </c>
      <c r="AW72" s="36">
        <f t="shared" si="36"/>
        <v>2797.514559</v>
      </c>
      <c r="AX72" s="35">
        <f t="shared" si="37"/>
        <v>0.05494805684</v>
      </c>
      <c r="AY72" s="69">
        <f t="shared" si="38"/>
        <v>0.4569261719</v>
      </c>
      <c r="AZ72" s="33">
        <v>1.13</v>
      </c>
      <c r="BA72" s="37">
        <f t="shared" si="39"/>
        <v>0.1862955032</v>
      </c>
      <c r="BB72" s="73">
        <f t="shared" si="40"/>
        <v>-0.5920864325</v>
      </c>
      <c r="BC72" s="33">
        <v>9.7</v>
      </c>
      <c r="BD72" s="34">
        <f t="shared" si="41"/>
        <v>0.2761904762</v>
      </c>
      <c r="BE72" s="73">
        <f t="shared" si="42"/>
        <v>-0.3205898981</v>
      </c>
      <c r="BF72" s="33">
        <v>80.0</v>
      </c>
      <c r="BG72" s="34">
        <f t="shared" si="43"/>
        <v>0.5420609884</v>
      </c>
      <c r="BH72" s="73">
        <f t="shared" si="44"/>
        <v>0.0925705648</v>
      </c>
      <c r="BI72" s="36">
        <f t="shared" si="45"/>
        <v>5996.643701</v>
      </c>
      <c r="BJ72" s="35">
        <f t="shared" si="46"/>
        <v>-0.1068704328</v>
      </c>
      <c r="BK72" s="37">
        <f t="shared" si="47"/>
        <v>0.3941573746</v>
      </c>
      <c r="BL72" s="33">
        <v>10.89</v>
      </c>
      <c r="BM72" s="34">
        <f t="shared" si="48"/>
        <v>0.3556763285</v>
      </c>
      <c r="BN72" s="73">
        <f t="shared" si="49"/>
        <v>-0.3129678254</v>
      </c>
      <c r="BO72" s="33">
        <v>73.42</v>
      </c>
      <c r="BP72" s="34">
        <f t="shared" si="50"/>
        <v>0.7468276076</v>
      </c>
      <c r="BQ72" s="73">
        <f t="shared" si="51"/>
        <v>0.9541151223</v>
      </c>
      <c r="BR72" s="36">
        <f t="shared" si="52"/>
        <v>5832.969138</v>
      </c>
      <c r="BS72" s="35">
        <f t="shared" si="53"/>
        <v>0.382883957</v>
      </c>
      <c r="BT72" s="37">
        <f t="shared" si="54"/>
        <v>0.5920763925</v>
      </c>
      <c r="BU72" s="42">
        <v>6.12</v>
      </c>
      <c r="BV72" s="34">
        <f t="shared" si="55"/>
        <v>0.3811111111</v>
      </c>
      <c r="BW72" s="73">
        <f t="shared" si="56"/>
        <v>-0.4689340483</v>
      </c>
      <c r="BX72" s="42">
        <v>67.32</v>
      </c>
      <c r="BY72" s="34">
        <f t="shared" si="57"/>
        <v>0.5300450676</v>
      </c>
      <c r="BZ72" s="73">
        <f t="shared" si="58"/>
        <v>-0.4545984627</v>
      </c>
      <c r="CA72" s="36">
        <f t="shared" si="59"/>
        <v>5200.810977</v>
      </c>
      <c r="CB72" s="35">
        <f t="shared" si="60"/>
        <v>-0.5050298866</v>
      </c>
      <c r="CC72" s="37">
        <f t="shared" si="61"/>
        <v>0.48617063</v>
      </c>
      <c r="CD72" s="42">
        <v>2.75</v>
      </c>
      <c r="CE72" s="34">
        <f t="shared" si="62"/>
        <v>0.2365010799</v>
      </c>
      <c r="CF72" s="73">
        <f t="shared" si="63"/>
        <v>-0.6608760781</v>
      </c>
      <c r="CG72" s="42">
        <v>50.0</v>
      </c>
      <c r="CH72" s="34">
        <f t="shared" si="64"/>
        <v>0.6174794174</v>
      </c>
      <c r="CI72" s="73">
        <f t="shared" si="65"/>
        <v>0.5214636898</v>
      </c>
      <c r="CJ72" s="36">
        <f t="shared" si="66"/>
        <v>2775.169876</v>
      </c>
      <c r="CK72" s="35">
        <f t="shared" si="67"/>
        <v>-0.1771021401</v>
      </c>
      <c r="CL72" s="37">
        <f t="shared" si="68"/>
        <v>0.3620493219</v>
      </c>
      <c r="CM72" s="33">
        <v>0.08</v>
      </c>
      <c r="CN72" s="37">
        <f t="shared" si="69"/>
        <v>0.2666666667</v>
      </c>
      <c r="CO72" s="73">
        <f t="shared" si="70"/>
        <v>-0.09755334114</v>
      </c>
      <c r="CP72" s="70">
        <f t="shared" si="71"/>
        <v>-0.9238038664</v>
      </c>
      <c r="CQ72" s="79">
        <f t="shared" si="72"/>
        <v>0.5372117728</v>
      </c>
    </row>
    <row r="73">
      <c r="A73" s="28">
        <v>2024.0</v>
      </c>
      <c r="B73" s="29" t="s">
        <v>413</v>
      </c>
      <c r="C73" s="29" t="s">
        <v>11</v>
      </c>
      <c r="D73" s="30">
        <f t="array" ref="D73">INDEX(
  TP!C:C,
  MATCH(
    1,
    (TP!A:A = A73) * (TP!B:B = C73),
    0
  )
)
</f>
        <v>49.69</v>
      </c>
      <c r="E73" s="64">
        <f t="shared" si="1"/>
        <v>6.172023343</v>
      </c>
      <c r="F73" s="32">
        <f t="shared" si="2"/>
        <v>0.8202880453</v>
      </c>
      <c r="G73" s="33">
        <v>5.05</v>
      </c>
      <c r="H73" s="34">
        <f t="shared" si="3"/>
        <v>0.3061497326</v>
      </c>
      <c r="I73" s="73">
        <f t="shared" si="4"/>
        <v>-0.8395076653</v>
      </c>
      <c r="J73" s="66">
        <f t="shared" si="5"/>
        <v>4.99520965</v>
      </c>
      <c r="K73" s="34">
        <f t="shared" si="6"/>
        <v>0.241</v>
      </c>
      <c r="L73" s="73">
        <f t="shared" si="7"/>
        <v>-0.7958231935</v>
      </c>
      <c r="M73" s="33">
        <v>63.82</v>
      </c>
      <c r="N73" s="34">
        <f t="shared" si="8"/>
        <v>0.6685443226</v>
      </c>
      <c r="O73" s="73">
        <f t="shared" si="9"/>
        <v>0.7044199314</v>
      </c>
      <c r="P73" s="36">
        <f t="shared" si="10"/>
        <v>4594.495687</v>
      </c>
      <c r="Q73" s="35">
        <f t="shared" si="11"/>
        <v>-0.1270154299</v>
      </c>
      <c r="R73" s="40">
        <f t="shared" si="12"/>
        <v>0.5501170972</v>
      </c>
      <c r="S73" s="33">
        <v>2.16</v>
      </c>
      <c r="T73" s="66">
        <f t="shared" si="13"/>
        <v>2.13656492</v>
      </c>
      <c r="U73" s="34">
        <f t="shared" si="14"/>
        <v>0.2537696617</v>
      </c>
      <c r="V73" s="73">
        <f t="shared" si="15"/>
        <v>-0.3040001357</v>
      </c>
      <c r="W73" s="33">
        <v>41.54</v>
      </c>
      <c r="X73" s="34">
        <f t="shared" si="16"/>
        <v>0.4894706887</v>
      </c>
      <c r="Y73" s="73">
        <f t="shared" si="17"/>
        <v>-0.2634581079</v>
      </c>
      <c r="Z73" s="36">
        <f t="shared" si="18"/>
        <v>2306.250761</v>
      </c>
      <c r="AA73" s="35">
        <f t="shared" si="19"/>
        <v>-0.33441013</v>
      </c>
      <c r="AB73" s="40">
        <f t="shared" si="20"/>
        <v>0.3853602217</v>
      </c>
      <c r="AC73" s="33">
        <v>3.57</v>
      </c>
      <c r="AD73" s="40">
        <f t="shared" si="21"/>
        <v>0.3152337858</v>
      </c>
      <c r="AE73" s="73">
        <f t="shared" si="22"/>
        <v>-1.135611607</v>
      </c>
      <c r="AF73" s="67">
        <f t="shared" si="23"/>
        <v>-1.597037167</v>
      </c>
      <c r="AG73" s="44">
        <f t="shared" si="24"/>
        <v>0.3726395559</v>
      </c>
      <c r="AH73" s="33">
        <v>6.32</v>
      </c>
      <c r="AI73" s="34">
        <f t="shared" si="25"/>
        <v>1</v>
      </c>
      <c r="AJ73" s="73">
        <f t="shared" si="26"/>
        <v>3.061170204</v>
      </c>
      <c r="AK73" s="33">
        <v>38.42</v>
      </c>
      <c r="AL73" s="34">
        <f t="shared" si="27"/>
        <v>0.3842</v>
      </c>
      <c r="AM73" s="73">
        <f t="shared" si="28"/>
        <v>0.5242815365</v>
      </c>
      <c r="AN73" s="36">
        <f t="shared" si="29"/>
        <v>3842</v>
      </c>
      <c r="AO73" s="35">
        <f t="shared" si="30"/>
        <v>2.391666217</v>
      </c>
      <c r="AP73" s="69">
        <f t="shared" si="31"/>
        <v>0.8988815681</v>
      </c>
      <c r="AQ73" s="33">
        <v>2.49</v>
      </c>
      <c r="AR73" s="34">
        <f t="shared" si="32"/>
        <v>0.2443970117</v>
      </c>
      <c r="AS73" s="73">
        <f t="shared" si="33"/>
        <v>0.1122711724</v>
      </c>
      <c r="AT73" s="33">
        <v>54.67</v>
      </c>
      <c r="AU73" s="34">
        <f t="shared" si="34"/>
        <v>0.3200839958</v>
      </c>
      <c r="AV73" s="73">
        <f t="shared" si="35"/>
        <v>-0.4227746691</v>
      </c>
      <c r="AW73" s="36">
        <f t="shared" si="36"/>
        <v>2897.860651</v>
      </c>
      <c r="AX73" s="35">
        <f t="shared" si="37"/>
        <v>0.1451434113</v>
      </c>
      <c r="AY73" s="69">
        <f t="shared" si="38"/>
        <v>0.4753145767</v>
      </c>
      <c r="AZ73" s="33">
        <v>1.7</v>
      </c>
      <c r="BA73" s="37">
        <f t="shared" si="39"/>
        <v>0.3083511777</v>
      </c>
      <c r="BB73" s="73">
        <f t="shared" si="40"/>
        <v>0.1069954133</v>
      </c>
      <c r="BC73" s="33">
        <v>13.2</v>
      </c>
      <c r="BD73" s="34">
        <f t="shared" si="41"/>
        <v>0.4722689076</v>
      </c>
      <c r="BE73" s="73">
        <f t="shared" si="42"/>
        <v>0.7194813949</v>
      </c>
      <c r="BF73" s="33">
        <v>73.8</v>
      </c>
      <c r="BG73" s="34">
        <f t="shared" si="43"/>
        <v>0.3790746583</v>
      </c>
      <c r="BH73" s="73">
        <f t="shared" si="44"/>
        <v>-0.6703081173</v>
      </c>
      <c r="BI73" s="36">
        <f t="shared" si="45"/>
        <v>6192.392405</v>
      </c>
      <c r="BJ73" s="35">
        <f t="shared" si="46"/>
        <v>0.05662911008</v>
      </c>
      <c r="BK73" s="37">
        <f t="shared" si="47"/>
        <v>0.4302277647</v>
      </c>
      <c r="BL73" s="33">
        <v>11.57</v>
      </c>
      <c r="BM73" s="34">
        <f t="shared" si="48"/>
        <v>0.3967391304</v>
      </c>
      <c r="BN73" s="73">
        <f t="shared" si="49"/>
        <v>-0.1237290835</v>
      </c>
      <c r="BO73" s="33">
        <v>54.31</v>
      </c>
      <c r="BP73" s="34">
        <f t="shared" si="50"/>
        <v>0.1553698545</v>
      </c>
      <c r="BQ73" s="73">
        <f t="shared" si="51"/>
        <v>-1.849845345</v>
      </c>
      <c r="BR73" s="36">
        <f t="shared" si="52"/>
        <v>4411.673256</v>
      </c>
      <c r="BS73" s="35">
        <f t="shared" si="53"/>
        <v>-1.029373394</v>
      </c>
      <c r="BT73" s="37">
        <f t="shared" si="54"/>
        <v>0.2861287928</v>
      </c>
      <c r="BU73" s="42">
        <v>8.88</v>
      </c>
      <c r="BV73" s="34">
        <f t="shared" si="55"/>
        <v>0.6877777778</v>
      </c>
      <c r="BW73" s="73">
        <f t="shared" si="56"/>
        <v>1.006132723</v>
      </c>
      <c r="BX73" s="42">
        <v>78.28</v>
      </c>
      <c r="BY73" s="34">
        <f t="shared" si="57"/>
        <v>0.804456685</v>
      </c>
      <c r="BZ73" s="73">
        <f t="shared" si="58"/>
        <v>1.079200215</v>
      </c>
      <c r="CA73" s="36">
        <f t="shared" si="59"/>
        <v>7056.844757</v>
      </c>
      <c r="CB73" s="35">
        <f t="shared" si="60"/>
        <v>1.307674255</v>
      </c>
      <c r="CC73" s="37">
        <f t="shared" si="61"/>
        <v>0.84276528</v>
      </c>
      <c r="CD73" s="42">
        <v>6.95</v>
      </c>
      <c r="CE73" s="34">
        <f t="shared" si="62"/>
        <v>0.6900647948</v>
      </c>
      <c r="CF73" s="73">
        <f t="shared" si="63"/>
        <v>1.78723692</v>
      </c>
      <c r="CG73" s="42">
        <v>44.5</v>
      </c>
      <c r="CH73" s="34">
        <f t="shared" si="64"/>
        <v>0.5013721765</v>
      </c>
      <c r="CI73" s="73">
        <f t="shared" si="65"/>
        <v>-0.1501722529</v>
      </c>
      <c r="CJ73" s="36">
        <f t="shared" si="66"/>
        <v>3874.036079</v>
      </c>
      <c r="CK73" s="35">
        <f t="shared" si="67"/>
        <v>0.9271267943</v>
      </c>
      <c r="CL73" s="37">
        <f t="shared" si="68"/>
        <v>0.5780922002</v>
      </c>
      <c r="CM73" s="33">
        <v>0.3</v>
      </c>
      <c r="CN73" s="37">
        <f t="shared" si="69"/>
        <v>1</v>
      </c>
      <c r="CO73" s="73">
        <f t="shared" si="70"/>
        <v>3.970194116</v>
      </c>
      <c r="CP73" s="70">
        <f t="shared" si="71"/>
        <v>7.769060509</v>
      </c>
      <c r="CQ73" s="79">
        <f t="shared" si="72"/>
        <v>0.9477827058</v>
      </c>
    </row>
    <row r="74">
      <c r="A74" s="28">
        <v>2022.0</v>
      </c>
      <c r="B74" s="29" t="s">
        <v>413</v>
      </c>
      <c r="C74" s="29" t="s">
        <v>11</v>
      </c>
      <c r="D74" s="30">
        <f t="array" ref="D74">INDEX(
  TP!C:C,
  MATCH(
    1,
    (TP!A:A = A74) * (TP!B:B = C74),
    0
  )
)
</f>
        <v>48.87</v>
      </c>
      <c r="E74" s="64">
        <f t="shared" si="1"/>
        <v>5.085817772</v>
      </c>
      <c r="F74" s="32">
        <f t="shared" si="2"/>
        <v>0.780211843</v>
      </c>
      <c r="G74" s="33">
        <v>7.5</v>
      </c>
      <c r="H74" s="34">
        <f t="shared" si="3"/>
        <v>0.6336898396</v>
      </c>
      <c r="I74" s="73">
        <f t="shared" si="4"/>
        <v>0.9234275302</v>
      </c>
      <c r="J74" s="66">
        <f t="shared" si="5"/>
        <v>7.203529564</v>
      </c>
      <c r="K74" s="34">
        <f t="shared" si="6"/>
        <v>0.753</v>
      </c>
      <c r="L74" s="73">
        <f t="shared" si="7"/>
        <v>0.6924459315</v>
      </c>
      <c r="M74" s="33">
        <v>65.38</v>
      </c>
      <c r="N74" s="34">
        <f t="shared" si="8"/>
        <v>0.714793952</v>
      </c>
      <c r="O74" s="73">
        <f t="shared" si="9"/>
        <v>0.9722147198</v>
      </c>
      <c r="P74" s="36">
        <f t="shared" si="10"/>
        <v>5530.980585</v>
      </c>
      <c r="Q74" s="35">
        <f t="shared" si="11"/>
        <v>1.203352801</v>
      </c>
      <c r="R74" s="40">
        <f t="shared" si="12"/>
        <v>0.8105942846</v>
      </c>
      <c r="S74" s="33">
        <v>2.44</v>
      </c>
      <c r="T74" s="66">
        <f t="shared" si="13"/>
        <v>2.343548285</v>
      </c>
      <c r="U74" s="34">
        <f t="shared" si="14"/>
        <v>0.2866223579</v>
      </c>
      <c r="V74" s="73">
        <f t="shared" si="15"/>
        <v>-0.1130464387</v>
      </c>
      <c r="W74" s="33">
        <v>35.53</v>
      </c>
      <c r="X74" s="34">
        <f t="shared" si="16"/>
        <v>0.4039556061</v>
      </c>
      <c r="Y74" s="73">
        <f t="shared" si="17"/>
        <v>-0.7360319283</v>
      </c>
      <c r="Z74" s="36">
        <f t="shared" si="18"/>
        <v>2082.856235</v>
      </c>
      <c r="AA74" s="35">
        <f t="shared" si="19"/>
        <v>-0.5313178721</v>
      </c>
      <c r="AB74" s="40">
        <f t="shared" si="20"/>
        <v>0.3434224259</v>
      </c>
      <c r="AC74" s="33">
        <v>5.46</v>
      </c>
      <c r="AD74" s="40">
        <f t="shared" si="21"/>
        <v>0.6003016591</v>
      </c>
      <c r="AE74" s="73">
        <f t="shared" si="22"/>
        <v>0.2870546845</v>
      </c>
      <c r="AF74" s="67">
        <f t="shared" si="23"/>
        <v>0.959089613</v>
      </c>
      <c r="AG74" s="44">
        <f t="shared" si="24"/>
        <v>0.6101968532</v>
      </c>
      <c r="AH74" s="33">
        <v>5.8</v>
      </c>
      <c r="AI74" s="34">
        <f t="shared" si="25"/>
        <v>0.9165329053</v>
      </c>
      <c r="AJ74" s="73">
        <f t="shared" si="26"/>
        <v>2.639564168</v>
      </c>
      <c r="AK74" s="33">
        <v>31.49</v>
      </c>
      <c r="AL74" s="34">
        <f t="shared" si="27"/>
        <v>0.3149</v>
      </c>
      <c r="AM74" s="73">
        <f t="shared" si="28"/>
        <v>-0.1178270613</v>
      </c>
      <c r="AN74" s="36">
        <f t="shared" si="29"/>
        <v>3032.431421</v>
      </c>
      <c r="AO74" s="35">
        <f t="shared" si="30"/>
        <v>1.364055603</v>
      </c>
      <c r="AP74" s="69">
        <f t="shared" si="31"/>
        <v>0.7094733761</v>
      </c>
      <c r="AQ74" s="33">
        <v>2.69</v>
      </c>
      <c r="AR74" s="34">
        <f t="shared" si="32"/>
        <v>0.2657417289</v>
      </c>
      <c r="AS74" s="73">
        <f t="shared" si="33"/>
        <v>0.2418301183</v>
      </c>
      <c r="AT74" s="33">
        <v>63.1</v>
      </c>
      <c r="AU74" s="34">
        <f t="shared" si="34"/>
        <v>0.4465276736</v>
      </c>
      <c r="AV74" s="73">
        <f t="shared" si="35"/>
        <v>0.4502666815</v>
      </c>
      <c r="AW74" s="36">
        <f t="shared" si="36"/>
        <v>3493.822635</v>
      </c>
      <c r="AX74" s="35">
        <f t="shared" si="37"/>
        <v>0.6808195057</v>
      </c>
      <c r="AY74" s="69">
        <f t="shared" si="38"/>
        <v>0.5845245129</v>
      </c>
      <c r="AZ74" s="33">
        <v>2.12</v>
      </c>
      <c r="BA74" s="37">
        <f t="shared" si="39"/>
        <v>0.3982869379</v>
      </c>
      <c r="BB74" s="73">
        <f t="shared" si="40"/>
        <v>0.6221083523</v>
      </c>
      <c r="BC74" s="33">
        <v>13.85</v>
      </c>
      <c r="BD74" s="34">
        <f t="shared" si="41"/>
        <v>0.5086834734</v>
      </c>
      <c r="BE74" s="73">
        <f t="shared" si="42"/>
        <v>0.9126374921</v>
      </c>
      <c r="BF74" s="33">
        <v>68.06</v>
      </c>
      <c r="BG74" s="34">
        <f t="shared" si="43"/>
        <v>0.2281808623</v>
      </c>
      <c r="BH74" s="73">
        <f t="shared" si="44"/>
        <v>-1.376586123</v>
      </c>
      <c r="BI74" s="36">
        <f t="shared" si="45"/>
        <v>5807.097506</v>
      </c>
      <c r="BJ74" s="35">
        <f t="shared" si="46"/>
        <v>-0.2651893155</v>
      </c>
      <c r="BK74" s="37">
        <f t="shared" si="47"/>
        <v>0.3592299139</v>
      </c>
      <c r="BL74" s="33">
        <v>13.18</v>
      </c>
      <c r="BM74" s="34">
        <f t="shared" si="48"/>
        <v>0.4939613527</v>
      </c>
      <c r="BN74" s="73">
        <f t="shared" si="49"/>
        <v>0.324321467</v>
      </c>
      <c r="BO74" s="33">
        <v>54.5</v>
      </c>
      <c r="BP74" s="34">
        <f t="shared" si="50"/>
        <v>0.1612503869</v>
      </c>
      <c r="BQ74" s="73">
        <f t="shared" si="51"/>
        <v>-1.82196714</v>
      </c>
      <c r="BR74" s="36">
        <f t="shared" si="52"/>
        <v>4637.888228</v>
      </c>
      <c r="BS74" s="35">
        <f t="shared" si="53"/>
        <v>-0.8045970048</v>
      </c>
      <c r="BT74" s="37">
        <f t="shared" si="54"/>
        <v>0.3348237397</v>
      </c>
      <c r="BU74" s="42">
        <v>10.0</v>
      </c>
      <c r="BV74" s="34">
        <f t="shared" si="55"/>
        <v>0.8122222222</v>
      </c>
      <c r="BW74" s="73">
        <f t="shared" si="56"/>
        <v>1.604710543</v>
      </c>
      <c r="BX74" s="42">
        <v>74.36</v>
      </c>
      <c r="BY74" s="34">
        <f t="shared" si="57"/>
        <v>0.7063094642</v>
      </c>
      <c r="BZ74" s="73">
        <f t="shared" si="58"/>
        <v>0.5306152863</v>
      </c>
      <c r="CA74" s="36">
        <f t="shared" si="59"/>
        <v>7017.730252</v>
      </c>
      <c r="CB74" s="35">
        <f t="shared" si="60"/>
        <v>1.269472889</v>
      </c>
      <c r="CC74" s="37">
        <f t="shared" si="61"/>
        <v>0.835250318</v>
      </c>
      <c r="CD74" s="42">
        <v>7.12</v>
      </c>
      <c r="CE74" s="34">
        <f t="shared" si="62"/>
        <v>0.7084233261</v>
      </c>
      <c r="CF74" s="73">
        <f t="shared" si="63"/>
        <v>1.886327208</v>
      </c>
      <c r="CG74" s="42">
        <v>45.5</v>
      </c>
      <c r="CH74" s="34">
        <f t="shared" si="64"/>
        <v>0.5224825839</v>
      </c>
      <c r="CI74" s="73">
        <f t="shared" si="65"/>
        <v>-0.02805662694</v>
      </c>
      <c r="CJ74" s="36">
        <f t="shared" si="66"/>
        <v>4001.518902</v>
      </c>
      <c r="CK74" s="35">
        <f t="shared" si="67"/>
        <v>1.055231764</v>
      </c>
      <c r="CL74" s="37">
        <f t="shared" si="68"/>
        <v>0.6031559941</v>
      </c>
      <c r="CM74" s="33">
        <v>0.13</v>
      </c>
      <c r="CN74" s="37">
        <f t="shared" si="69"/>
        <v>0.4333333333</v>
      </c>
      <c r="CO74" s="73">
        <f t="shared" si="70"/>
        <v>0.8269347173</v>
      </c>
      <c r="CP74" s="70">
        <f t="shared" si="71"/>
        <v>4.126728159</v>
      </c>
      <c r="CQ74" s="79">
        <f t="shared" si="72"/>
        <v>0.7757524375</v>
      </c>
    </row>
    <row r="75">
      <c r="A75" s="28">
        <v>2023.0</v>
      </c>
      <c r="B75" s="29" t="s">
        <v>413</v>
      </c>
      <c r="C75" s="29" t="s">
        <v>11</v>
      </c>
      <c r="D75" s="30">
        <f t="array" ref="D75">INDEX(
  TP!C:C,
  MATCH(
    1,
    (TP!A:A = A75) * (TP!B:B = C75),
    0
  )
)
</f>
        <v>48.42</v>
      </c>
      <c r="E75" s="64">
        <f t="shared" si="1"/>
        <v>2.114515322</v>
      </c>
      <c r="F75" s="32">
        <f t="shared" si="2"/>
        <v>0.6705838672</v>
      </c>
      <c r="G75" s="33">
        <v>5.11</v>
      </c>
      <c r="H75" s="34">
        <f t="shared" si="3"/>
        <v>0.314171123</v>
      </c>
      <c r="I75" s="73">
        <f t="shared" si="4"/>
        <v>-0.7963337421</v>
      </c>
      <c r="J75" s="66">
        <f t="shared" si="5"/>
        <v>4.827704703</v>
      </c>
      <c r="K75" s="34">
        <f t="shared" si="6"/>
        <v>0.187</v>
      </c>
      <c r="L75" s="73">
        <f t="shared" si="7"/>
        <v>-0.9087110226</v>
      </c>
      <c r="M75" s="33">
        <v>60.34</v>
      </c>
      <c r="N75" s="34">
        <f t="shared" si="8"/>
        <v>0.5653720723</v>
      </c>
      <c r="O75" s="73">
        <f t="shared" si="9"/>
        <v>0.1070315571</v>
      </c>
      <c r="P75" s="36">
        <f t="shared" si="10"/>
        <v>4275.232821</v>
      </c>
      <c r="Q75" s="35">
        <f t="shared" si="11"/>
        <v>-0.5805595023</v>
      </c>
      <c r="R75" s="40">
        <f t="shared" si="12"/>
        <v>0.4613162061</v>
      </c>
      <c r="S75" s="33">
        <v>2.26</v>
      </c>
      <c r="T75" s="66">
        <f t="shared" si="13"/>
        <v>2.135149242</v>
      </c>
      <c r="U75" s="34">
        <f t="shared" si="14"/>
        <v>0.2535449634</v>
      </c>
      <c r="V75" s="73">
        <f t="shared" si="15"/>
        <v>-0.3053061769</v>
      </c>
      <c r="W75" s="33">
        <v>46.84</v>
      </c>
      <c r="X75" s="34">
        <f t="shared" si="16"/>
        <v>0.5648833238</v>
      </c>
      <c r="Y75" s="73">
        <f t="shared" si="17"/>
        <v>0.153287524</v>
      </c>
      <c r="Z75" s="36">
        <f t="shared" si="18"/>
        <v>2599.473377</v>
      </c>
      <c r="AA75" s="35">
        <f t="shared" si="19"/>
        <v>-0.07595346833</v>
      </c>
      <c r="AB75" s="40">
        <f t="shared" si="20"/>
        <v>0.4404068266</v>
      </c>
      <c r="AC75" s="33">
        <v>3.06</v>
      </c>
      <c r="AD75" s="40">
        <f t="shared" si="21"/>
        <v>0.2383107089</v>
      </c>
      <c r="AE75" s="73">
        <f t="shared" si="22"/>
        <v>-1.519505685</v>
      </c>
      <c r="AF75" s="67">
        <f t="shared" si="23"/>
        <v>-2.176018656</v>
      </c>
      <c r="AG75" s="44">
        <f t="shared" si="24"/>
        <v>0.3188310833</v>
      </c>
      <c r="AH75" s="33">
        <v>5.46</v>
      </c>
      <c r="AI75" s="34">
        <f t="shared" si="25"/>
        <v>0.8619582665</v>
      </c>
      <c r="AJ75" s="73">
        <f t="shared" si="26"/>
        <v>2.363898683</v>
      </c>
      <c r="AK75" s="33">
        <v>32.98</v>
      </c>
      <c r="AL75" s="34">
        <f t="shared" si="27"/>
        <v>0.3298</v>
      </c>
      <c r="AM75" s="73">
        <f t="shared" si="28"/>
        <v>0.02023092006</v>
      </c>
      <c r="AN75" s="36">
        <f t="shared" si="29"/>
        <v>3090.934174</v>
      </c>
      <c r="AO75" s="35">
        <f t="shared" si="30"/>
        <v>1.43831497</v>
      </c>
      <c r="AP75" s="69">
        <f t="shared" si="31"/>
        <v>0.7231607906</v>
      </c>
      <c r="AQ75" s="33">
        <v>2.34</v>
      </c>
      <c r="AR75" s="34">
        <f t="shared" si="32"/>
        <v>0.2283884739</v>
      </c>
      <c r="AS75" s="73">
        <f t="shared" si="33"/>
        <v>0.01510196302</v>
      </c>
      <c r="AT75" s="33">
        <v>37.8</v>
      </c>
      <c r="AU75" s="34">
        <f t="shared" si="34"/>
        <v>0.06704664767</v>
      </c>
      <c r="AV75" s="73">
        <f t="shared" si="35"/>
        <v>-2.169893007</v>
      </c>
      <c r="AW75" s="36">
        <f t="shared" si="36"/>
        <v>1933.219412</v>
      </c>
      <c r="AX75" s="35">
        <f t="shared" si="37"/>
        <v>-0.7219173498</v>
      </c>
      <c r="AY75" s="69">
        <f t="shared" si="38"/>
        <v>0.2985442273</v>
      </c>
      <c r="AZ75" s="33">
        <v>1.51</v>
      </c>
      <c r="BA75" s="37">
        <f t="shared" si="39"/>
        <v>0.2676659529</v>
      </c>
      <c r="BB75" s="73">
        <f t="shared" si="40"/>
        <v>-0.1260318687</v>
      </c>
      <c r="BC75" s="33">
        <v>12.74</v>
      </c>
      <c r="BD75" s="34">
        <f t="shared" si="41"/>
        <v>0.4464985994</v>
      </c>
      <c r="BE75" s="73">
        <f t="shared" si="42"/>
        <v>0.5827863107</v>
      </c>
      <c r="BF75" s="33">
        <v>69.06</v>
      </c>
      <c r="BG75" s="34">
        <f t="shared" si="43"/>
        <v>0.25446898</v>
      </c>
      <c r="BH75" s="73">
        <f t="shared" si="44"/>
        <v>-1.253541174</v>
      </c>
      <c r="BI75" s="36">
        <f t="shared" si="45"/>
        <v>5722.749175</v>
      </c>
      <c r="BJ75" s="35">
        <f t="shared" si="46"/>
        <v>-0.3356414476</v>
      </c>
      <c r="BK75" s="37">
        <f t="shared" si="47"/>
        <v>0.3436871432</v>
      </c>
      <c r="BL75" s="33">
        <v>11.77</v>
      </c>
      <c r="BM75" s="34">
        <f t="shared" si="48"/>
        <v>0.4088164251</v>
      </c>
      <c r="BN75" s="73">
        <f t="shared" si="49"/>
        <v>-0.06807063007</v>
      </c>
      <c r="BO75" s="33">
        <v>53.64</v>
      </c>
      <c r="BP75" s="34">
        <f t="shared" si="50"/>
        <v>0.1346332405</v>
      </c>
      <c r="BQ75" s="73">
        <f t="shared" si="51"/>
        <v>-1.948152698</v>
      </c>
      <c r="BR75" s="36">
        <f t="shared" si="52"/>
        <v>4384.420722</v>
      </c>
      <c r="BS75" s="35">
        <f t="shared" si="53"/>
        <v>-1.05645262</v>
      </c>
      <c r="BT75" s="37">
        <f t="shared" si="54"/>
        <v>0.2802624228</v>
      </c>
      <c r="BU75" s="42">
        <v>9.91</v>
      </c>
      <c r="BV75" s="34">
        <f t="shared" si="55"/>
        <v>0.8022222222</v>
      </c>
      <c r="BW75" s="73">
        <f t="shared" si="56"/>
        <v>1.55661054</v>
      </c>
      <c r="BX75" s="42">
        <v>73.78</v>
      </c>
      <c r="BY75" s="34">
        <f t="shared" si="57"/>
        <v>0.6917876815</v>
      </c>
      <c r="BZ75" s="73">
        <f t="shared" si="58"/>
        <v>0.4494471081</v>
      </c>
      <c r="CA75" s="36">
        <f t="shared" si="59"/>
        <v>6939.136674</v>
      </c>
      <c r="CB75" s="35">
        <f t="shared" si="60"/>
        <v>1.192714101</v>
      </c>
      <c r="CC75" s="37">
        <f t="shared" si="61"/>
        <v>0.8201503507</v>
      </c>
      <c r="CD75" s="42">
        <v>6.86</v>
      </c>
      <c r="CE75" s="34">
        <f t="shared" si="62"/>
        <v>0.6803455724</v>
      </c>
      <c r="CF75" s="73">
        <f t="shared" si="63"/>
        <v>1.734777355</v>
      </c>
      <c r="CG75" s="42">
        <v>44.58</v>
      </c>
      <c r="CH75" s="34">
        <f t="shared" si="64"/>
        <v>0.5030610091</v>
      </c>
      <c r="CI75" s="73">
        <f t="shared" si="65"/>
        <v>-0.1404030028</v>
      </c>
      <c r="CJ75" s="36">
        <f t="shared" si="66"/>
        <v>3859.68719</v>
      </c>
      <c r="CK75" s="35">
        <f t="shared" si="67"/>
        <v>0.9127078791</v>
      </c>
      <c r="CL75" s="37">
        <f t="shared" si="68"/>
        <v>0.5752711331</v>
      </c>
      <c r="CM75" s="33">
        <v>0.24</v>
      </c>
      <c r="CN75" s="37">
        <f t="shared" si="69"/>
        <v>0.8</v>
      </c>
      <c r="CO75" s="73">
        <f t="shared" si="70"/>
        <v>2.860808446</v>
      </c>
      <c r="CP75" s="70">
        <f t="shared" si="71"/>
        <v>4.290533978</v>
      </c>
      <c r="CQ75" s="79">
        <f t="shared" si="72"/>
        <v>0.7834891172</v>
      </c>
    </row>
    <row r="76">
      <c r="A76" s="28">
        <v>2025.0</v>
      </c>
      <c r="B76" s="29" t="s">
        <v>413</v>
      </c>
      <c r="C76" s="29" t="s">
        <v>11</v>
      </c>
      <c r="D76" s="30">
        <f t="array" ref="D76">INDEX(
  TP!C:C,
  MATCH(
    1,
    (TP!A:A = A76) * (TP!B:B = C76),
    0
  )
)
</f>
        <v>46.29</v>
      </c>
      <c r="E76" s="64">
        <f t="shared" si="1"/>
        <v>-0.4888356252</v>
      </c>
      <c r="F76" s="32">
        <f t="shared" si="2"/>
        <v>0.5745316815</v>
      </c>
      <c r="G76" s="33">
        <v>4.72</v>
      </c>
      <c r="H76" s="34">
        <f t="shared" si="3"/>
        <v>0.2620320856</v>
      </c>
      <c r="I76" s="73">
        <f t="shared" si="4"/>
        <v>-1.076964243</v>
      </c>
      <c r="J76" s="66">
        <f t="shared" si="5"/>
        <v>4.110529587</v>
      </c>
      <c r="K76" s="34">
        <f t="shared" si="6"/>
        <v>0.084</v>
      </c>
      <c r="L76" s="73">
        <f t="shared" si="7"/>
        <v>-1.392042072</v>
      </c>
      <c r="M76" s="33">
        <v>61.03</v>
      </c>
      <c r="N76" s="34">
        <f t="shared" si="8"/>
        <v>0.5858286392</v>
      </c>
      <c r="O76" s="73">
        <f t="shared" si="9"/>
        <v>0.225479252</v>
      </c>
      <c r="P76" s="36">
        <f t="shared" si="10"/>
        <v>4001.962295</v>
      </c>
      <c r="Q76" s="35">
        <f t="shared" si="11"/>
        <v>-0.9687669649</v>
      </c>
      <c r="R76" s="40">
        <f t="shared" si="12"/>
        <v>0.3853077856</v>
      </c>
      <c r="S76" s="33">
        <v>2.64</v>
      </c>
      <c r="T76" s="66">
        <f t="shared" si="13"/>
        <v>2.299109769</v>
      </c>
      <c r="U76" s="34">
        <f t="shared" si="14"/>
        <v>0.279569013</v>
      </c>
      <c r="V76" s="73">
        <f t="shared" si="15"/>
        <v>-0.1540434476</v>
      </c>
      <c r="W76" s="33">
        <v>48.68</v>
      </c>
      <c r="X76" s="34">
        <f t="shared" si="16"/>
        <v>0.5910643142</v>
      </c>
      <c r="Y76" s="73">
        <f t="shared" si="17"/>
        <v>0.2979690264</v>
      </c>
      <c r="Z76" s="36">
        <f t="shared" si="18"/>
        <v>2822.107985</v>
      </c>
      <c r="AA76" s="35">
        <f t="shared" si="19"/>
        <v>0.1202844553</v>
      </c>
      <c r="AB76" s="40">
        <f t="shared" si="20"/>
        <v>0.482201963</v>
      </c>
      <c r="AC76" s="33">
        <v>3.5</v>
      </c>
      <c r="AD76" s="40">
        <f t="shared" si="21"/>
        <v>0.3046757164</v>
      </c>
      <c r="AE76" s="73">
        <f t="shared" si="22"/>
        <v>-1.188302951</v>
      </c>
      <c r="AF76" s="67">
        <f t="shared" si="23"/>
        <v>-2.03678546</v>
      </c>
      <c r="AG76" s="44">
        <f t="shared" si="24"/>
        <v>0.3317709194</v>
      </c>
      <c r="AH76" s="33">
        <v>5.7</v>
      </c>
      <c r="AI76" s="34">
        <f t="shared" si="25"/>
        <v>0.9004815409</v>
      </c>
      <c r="AJ76" s="73">
        <f t="shared" si="26"/>
        <v>2.558486085</v>
      </c>
      <c r="AK76" s="33">
        <v>30.49</v>
      </c>
      <c r="AL76" s="34">
        <f t="shared" si="27"/>
        <v>0.3049</v>
      </c>
      <c r="AM76" s="73">
        <f t="shared" si="28"/>
        <v>-0.2104834246</v>
      </c>
      <c r="AN76" s="36">
        <f t="shared" si="29"/>
        <v>2913.441052</v>
      </c>
      <c r="AO76" s="35">
        <f t="shared" si="30"/>
        <v>1.213017421</v>
      </c>
      <c r="AP76" s="69">
        <f t="shared" si="31"/>
        <v>0.6816341649</v>
      </c>
      <c r="AQ76" s="33">
        <v>1.7</v>
      </c>
      <c r="AR76" s="34">
        <f t="shared" si="32"/>
        <v>0.1600853789</v>
      </c>
      <c r="AS76" s="73">
        <f t="shared" si="33"/>
        <v>-0.3994866638</v>
      </c>
      <c r="AT76" s="33">
        <v>51.02</v>
      </c>
      <c r="AU76" s="34">
        <f t="shared" si="34"/>
        <v>0.2653367332</v>
      </c>
      <c r="AV76" s="73">
        <f t="shared" si="35"/>
        <v>-0.8007818969</v>
      </c>
      <c r="AW76" s="36">
        <f t="shared" si="36"/>
        <v>2149.078878</v>
      </c>
      <c r="AX76" s="35">
        <f t="shared" si="37"/>
        <v>-0.5278936387</v>
      </c>
      <c r="AY76" s="69">
        <f t="shared" si="38"/>
        <v>0.3381004392</v>
      </c>
      <c r="AZ76" s="33">
        <v>1.35</v>
      </c>
      <c r="BA76" s="37">
        <f t="shared" si="39"/>
        <v>0.2334047109</v>
      </c>
      <c r="BB76" s="73">
        <f t="shared" si="40"/>
        <v>-0.3222653692</v>
      </c>
      <c r="BC76" s="33">
        <v>10.14</v>
      </c>
      <c r="BD76" s="34">
        <f t="shared" si="41"/>
        <v>0.3008403361</v>
      </c>
      <c r="BE76" s="73">
        <f t="shared" si="42"/>
        <v>-0.1898380784</v>
      </c>
      <c r="BF76" s="33">
        <v>69.18</v>
      </c>
      <c r="BG76" s="34">
        <f t="shared" si="43"/>
        <v>0.2576235542</v>
      </c>
      <c r="BH76" s="73">
        <f t="shared" si="44"/>
        <v>-1.23877578</v>
      </c>
      <c r="BI76" s="36">
        <f t="shared" si="45"/>
        <v>5273.762316</v>
      </c>
      <c r="BJ76" s="35">
        <f t="shared" si="46"/>
        <v>-0.7106587251</v>
      </c>
      <c r="BK76" s="37">
        <f t="shared" si="47"/>
        <v>0.2609528477</v>
      </c>
      <c r="BL76" s="33">
        <v>9.86</v>
      </c>
      <c r="BM76" s="34">
        <f t="shared" si="48"/>
        <v>0.2934782609</v>
      </c>
      <c r="BN76" s="73">
        <f t="shared" si="49"/>
        <v>-0.5996088608</v>
      </c>
      <c r="BO76" s="33">
        <v>54.23</v>
      </c>
      <c r="BP76" s="34">
        <f t="shared" si="50"/>
        <v>0.1528938409</v>
      </c>
      <c r="BQ76" s="73">
        <f t="shared" si="51"/>
        <v>-1.861583536</v>
      </c>
      <c r="BR76" s="36">
        <f t="shared" si="52"/>
        <v>4150.700413</v>
      </c>
      <c r="BS76" s="35">
        <f t="shared" si="53"/>
        <v>-1.288686617</v>
      </c>
      <c r="BT76" s="37">
        <f t="shared" si="54"/>
        <v>0.22995188</v>
      </c>
      <c r="BU76" s="42">
        <v>7.26</v>
      </c>
      <c r="BV76" s="34">
        <f t="shared" si="55"/>
        <v>0.5077777778</v>
      </c>
      <c r="BW76" s="73">
        <f t="shared" si="56"/>
        <v>0.1403326616</v>
      </c>
      <c r="BX76" s="42">
        <v>74.16</v>
      </c>
      <c r="BY76" s="34">
        <f t="shared" si="57"/>
        <v>0.7013019529</v>
      </c>
      <c r="BZ76" s="73">
        <f t="shared" si="58"/>
        <v>0.5026262593</v>
      </c>
      <c r="CA76" s="36">
        <f t="shared" si="59"/>
        <v>6162.719115</v>
      </c>
      <c r="CB76" s="35">
        <f t="shared" si="60"/>
        <v>0.4344222311</v>
      </c>
      <c r="CC76" s="37">
        <f t="shared" si="61"/>
        <v>0.670979387</v>
      </c>
      <c r="CD76" s="42">
        <v>5.87</v>
      </c>
      <c r="CE76" s="34">
        <f t="shared" si="62"/>
        <v>0.5734341253</v>
      </c>
      <c r="CF76" s="73">
        <f t="shared" si="63"/>
        <v>1.157722149</v>
      </c>
      <c r="CG76" s="42">
        <v>40.24</v>
      </c>
      <c r="CH76" s="34">
        <f t="shared" si="64"/>
        <v>0.4114418408</v>
      </c>
      <c r="CI76" s="73">
        <f t="shared" si="65"/>
        <v>-0.6703848194</v>
      </c>
      <c r="CJ76" s="36">
        <f t="shared" si="66"/>
        <v>3256.454396</v>
      </c>
      <c r="CK76" s="35">
        <f t="shared" si="67"/>
        <v>0.3065311643</v>
      </c>
      <c r="CL76" s="37">
        <f t="shared" si="68"/>
        <v>0.4566723913</v>
      </c>
      <c r="CM76" s="33">
        <v>0.2</v>
      </c>
      <c r="CN76" s="37">
        <f t="shared" si="69"/>
        <v>0.6666666667</v>
      </c>
      <c r="CO76" s="73">
        <f t="shared" si="70"/>
        <v>2.121217999</v>
      </c>
      <c r="CP76" s="70">
        <f t="shared" si="71"/>
        <v>1.547949835</v>
      </c>
      <c r="CQ76" s="79">
        <f t="shared" si="72"/>
        <v>0.6539546759</v>
      </c>
    </row>
    <row r="77">
      <c r="A77" s="28">
        <v>2025.0</v>
      </c>
      <c r="B77" s="29" t="s">
        <v>414</v>
      </c>
      <c r="C77" s="29" t="s">
        <v>20</v>
      </c>
      <c r="D77" s="30">
        <f t="array" ref="D77">INDEX(
  TP!C:C,
  MATCH(
    1,
    (TP!A:A = A77) * (TP!B:B = C77),
    0
  )
)
</f>
        <v>47.75</v>
      </c>
      <c r="E77" s="64">
        <f t="shared" si="1"/>
        <v>-8.476528729</v>
      </c>
      <c r="F77" s="32">
        <f t="shared" si="2"/>
        <v>0.2798209809</v>
      </c>
      <c r="G77" s="33">
        <v>3.52</v>
      </c>
      <c r="H77" s="34">
        <f t="shared" si="3"/>
        <v>0.1016042781</v>
      </c>
      <c r="I77" s="73">
        <f t="shared" si="4"/>
        <v>-1.940442706</v>
      </c>
      <c r="J77" s="66">
        <f t="shared" si="5"/>
        <v>3.243371606</v>
      </c>
      <c r="K77" s="34">
        <f t="shared" si="6"/>
        <v>0.018</v>
      </c>
      <c r="L77" s="73">
        <f t="shared" si="7"/>
        <v>-1.976452167</v>
      </c>
      <c r="M77" s="33">
        <v>55.26</v>
      </c>
      <c r="N77" s="34">
        <f t="shared" si="8"/>
        <v>0.4147643048</v>
      </c>
      <c r="O77" s="73">
        <f t="shared" si="9"/>
        <v>-0.7650181386</v>
      </c>
      <c r="P77" s="36">
        <f t="shared" si="10"/>
        <v>3210.564005</v>
      </c>
      <c r="Q77" s="35">
        <f t="shared" si="11"/>
        <v>-2.093025503</v>
      </c>
      <c r="R77" s="40">
        <f t="shared" si="12"/>
        <v>0.1651854952</v>
      </c>
      <c r="S77" s="33">
        <v>2.31</v>
      </c>
      <c r="T77" s="66">
        <f t="shared" si="13"/>
        <v>2.128462617</v>
      </c>
      <c r="U77" s="34">
        <f t="shared" si="14"/>
        <v>0.2524836526</v>
      </c>
      <c r="V77" s="73">
        <f t="shared" si="15"/>
        <v>-0.3114749619</v>
      </c>
      <c r="W77" s="33">
        <v>32.0</v>
      </c>
      <c r="X77" s="34">
        <f t="shared" si="16"/>
        <v>0.3537279454</v>
      </c>
      <c r="Y77" s="73">
        <f t="shared" si="17"/>
        <v>-1.013600245</v>
      </c>
      <c r="Z77" s="36">
        <f t="shared" si="18"/>
        <v>1772.581594</v>
      </c>
      <c r="AA77" s="35">
        <f t="shared" si="19"/>
        <v>-0.8048047839</v>
      </c>
      <c r="AB77" s="40">
        <f t="shared" si="20"/>
        <v>0.285174649</v>
      </c>
      <c r="AC77" s="33">
        <v>1.48</v>
      </c>
      <c r="AD77" s="40">
        <f t="shared" si="21"/>
        <v>0</v>
      </c>
      <c r="AE77" s="73">
        <f t="shared" si="22"/>
        <v>-2.708824595</v>
      </c>
      <c r="AF77" s="67">
        <f t="shared" si="23"/>
        <v>-5.606654883</v>
      </c>
      <c r="AG77" s="44">
        <f t="shared" si="24"/>
        <v>0</v>
      </c>
      <c r="AH77" s="33">
        <v>2.5</v>
      </c>
      <c r="AI77" s="34">
        <f t="shared" si="25"/>
        <v>0.3868378812</v>
      </c>
      <c r="AJ77" s="73">
        <f t="shared" si="26"/>
        <v>-0.03601259673</v>
      </c>
      <c r="AK77" s="33">
        <v>37.04</v>
      </c>
      <c r="AL77" s="34">
        <f t="shared" si="27"/>
        <v>0.3704</v>
      </c>
      <c r="AM77" s="73">
        <f t="shared" si="28"/>
        <v>0.3964157551</v>
      </c>
      <c r="AN77" s="36">
        <f t="shared" si="29"/>
        <v>2331.060967</v>
      </c>
      <c r="AO77" s="35">
        <f t="shared" si="30"/>
        <v>0.4737842389</v>
      </c>
      <c r="AP77" s="69">
        <f t="shared" si="31"/>
        <v>0.5453794214</v>
      </c>
      <c r="AQ77" s="33">
        <v>4.17</v>
      </c>
      <c r="AR77" s="34">
        <f t="shared" si="32"/>
        <v>0.4236926361</v>
      </c>
      <c r="AS77" s="73">
        <f t="shared" si="33"/>
        <v>1.200566318</v>
      </c>
      <c r="AT77" s="33">
        <v>66.67</v>
      </c>
      <c r="AU77" s="34">
        <f t="shared" si="34"/>
        <v>0.5000749963</v>
      </c>
      <c r="AV77" s="73">
        <f t="shared" si="35"/>
        <v>0.8199888193</v>
      </c>
      <c r="AW77" s="36">
        <f t="shared" si="36"/>
        <v>4645.012826</v>
      </c>
      <c r="AX77" s="35">
        <f t="shared" si="37"/>
        <v>1.715558435</v>
      </c>
      <c r="AY77" s="69">
        <f t="shared" si="38"/>
        <v>0.7954799272</v>
      </c>
      <c r="AZ77" s="33">
        <v>3.43</v>
      </c>
      <c r="BA77" s="37">
        <f t="shared" si="39"/>
        <v>0.6788008565</v>
      </c>
      <c r="BB77" s="73">
        <f t="shared" si="40"/>
        <v>2.228770138</v>
      </c>
      <c r="BC77" s="33">
        <v>5.37</v>
      </c>
      <c r="BD77" s="34">
        <f t="shared" si="41"/>
        <v>0.03361344538</v>
      </c>
      <c r="BE77" s="73">
        <f t="shared" si="42"/>
        <v>-1.607306669</v>
      </c>
      <c r="BF77" s="33">
        <v>81.03</v>
      </c>
      <c r="BG77" s="34">
        <f t="shared" si="43"/>
        <v>0.5691377497</v>
      </c>
      <c r="BH77" s="73">
        <f t="shared" si="44"/>
        <v>0.219306862</v>
      </c>
      <c r="BI77" s="36">
        <f t="shared" si="45"/>
        <v>4744.802463</v>
      </c>
      <c r="BJ77" s="35">
        <f t="shared" si="46"/>
        <v>-1.152473624</v>
      </c>
      <c r="BK77" s="37">
        <f t="shared" si="47"/>
        <v>0.16348202</v>
      </c>
      <c r="BL77" s="33">
        <v>5.0</v>
      </c>
      <c r="BM77" s="34">
        <f t="shared" si="48"/>
        <v>0</v>
      </c>
      <c r="BN77" s="73">
        <f t="shared" si="49"/>
        <v>-1.95210928</v>
      </c>
      <c r="BO77" s="33">
        <v>72.22</v>
      </c>
      <c r="BP77" s="34">
        <f t="shared" si="50"/>
        <v>0.7096874033</v>
      </c>
      <c r="BQ77" s="73">
        <f t="shared" si="51"/>
        <v>0.7780422515</v>
      </c>
      <c r="BR77" s="36">
        <f t="shared" si="52"/>
        <v>4152.550052</v>
      </c>
      <c r="BS77" s="35">
        <f t="shared" si="53"/>
        <v>-1.286848741</v>
      </c>
      <c r="BT77" s="37">
        <f t="shared" si="54"/>
        <v>0.2303500324</v>
      </c>
      <c r="BU77" s="42">
        <v>2.69</v>
      </c>
      <c r="BV77" s="34">
        <f t="shared" si="55"/>
        <v>0</v>
      </c>
      <c r="BW77" s="73">
        <f t="shared" si="56"/>
        <v>-2.302078623</v>
      </c>
      <c r="BX77" s="42">
        <v>79.31</v>
      </c>
      <c r="BY77" s="34">
        <f t="shared" si="57"/>
        <v>0.8302453681</v>
      </c>
      <c r="BZ77" s="73">
        <f t="shared" si="58"/>
        <v>1.223343704</v>
      </c>
      <c r="CA77" s="36">
        <f t="shared" si="59"/>
        <v>4075.434995</v>
      </c>
      <c r="CB77" s="35">
        <f t="shared" si="60"/>
        <v>-1.604133646</v>
      </c>
      <c r="CC77" s="37">
        <f t="shared" si="61"/>
        <v>0.269955247</v>
      </c>
      <c r="CD77" s="42">
        <v>0.56</v>
      </c>
      <c r="CE77" s="34">
        <f t="shared" si="62"/>
        <v>0</v>
      </c>
      <c r="CF77" s="73">
        <f t="shared" si="63"/>
        <v>-1.937392141</v>
      </c>
      <c r="CG77" s="42">
        <v>50.0</v>
      </c>
      <c r="CH77" s="34">
        <f t="shared" si="64"/>
        <v>0.6174794174</v>
      </c>
      <c r="CI77" s="73">
        <f t="shared" si="65"/>
        <v>0.5214636898</v>
      </c>
      <c r="CJ77" s="36">
        <f t="shared" si="66"/>
        <v>933.6661568</v>
      </c>
      <c r="CK77" s="35">
        <f t="shared" si="67"/>
        <v>-2.027592839</v>
      </c>
      <c r="CL77" s="37">
        <f t="shared" si="68"/>
        <v>0</v>
      </c>
      <c r="CM77" s="33">
        <v>0.14</v>
      </c>
      <c r="CN77" s="37">
        <f t="shared" si="69"/>
        <v>0.4666666667</v>
      </c>
      <c r="CO77" s="73">
        <f t="shared" si="70"/>
        <v>1.011832329</v>
      </c>
      <c r="CP77" s="70">
        <f t="shared" si="71"/>
        <v>-2.869873846</v>
      </c>
      <c r="CQ77" s="79">
        <f t="shared" si="72"/>
        <v>0.4452973321</v>
      </c>
    </row>
    <row r="78">
      <c r="A78" s="28">
        <v>2025.0</v>
      </c>
      <c r="B78" s="29" t="s">
        <v>239</v>
      </c>
      <c r="C78" s="29" t="s">
        <v>33</v>
      </c>
      <c r="D78" s="30">
        <f t="array" ref="D78">INDEX(
  TP!C:C,
  MATCH(
    1,
    (TP!A:A = A78) * (TP!B:B = C78),
    0
  )
)
</f>
        <v>52.41</v>
      </c>
      <c r="E78" s="64">
        <f t="shared" si="1"/>
        <v>4.503843096</v>
      </c>
      <c r="F78" s="32">
        <f t="shared" si="2"/>
        <v>0.7587395403</v>
      </c>
      <c r="G78" s="33">
        <v>7.4</v>
      </c>
      <c r="H78" s="34">
        <f t="shared" si="3"/>
        <v>0.6203208556</v>
      </c>
      <c r="I78" s="73">
        <f t="shared" si="4"/>
        <v>0.8514709916</v>
      </c>
      <c r="J78" s="66">
        <f t="shared" si="5"/>
        <v>8.022713846</v>
      </c>
      <c r="K78" s="34">
        <f t="shared" si="6"/>
        <v>0.898</v>
      </c>
      <c r="L78" s="73">
        <f t="shared" si="7"/>
        <v>1.244524762</v>
      </c>
      <c r="M78" s="33">
        <v>69.13</v>
      </c>
      <c r="N78" s="34">
        <f t="shared" si="8"/>
        <v>0.8259709457</v>
      </c>
      <c r="O78" s="73">
        <f t="shared" si="9"/>
        <v>1.615952192</v>
      </c>
      <c r="P78" s="36">
        <f t="shared" si="10"/>
        <v>6112.711592</v>
      </c>
      <c r="Q78" s="35">
        <f t="shared" si="11"/>
        <v>2.029758494</v>
      </c>
      <c r="R78" s="40">
        <f t="shared" si="12"/>
        <v>0.9723989832</v>
      </c>
      <c r="S78" s="33">
        <v>1.9</v>
      </c>
      <c r="T78" s="66">
        <f t="shared" si="13"/>
        <v>2.059885988</v>
      </c>
      <c r="U78" s="34">
        <f t="shared" si="14"/>
        <v>0.2415990718</v>
      </c>
      <c r="V78" s="73">
        <f t="shared" si="15"/>
        <v>-0.3747407265</v>
      </c>
      <c r="W78" s="33">
        <v>49.15</v>
      </c>
      <c r="X78" s="34">
        <f t="shared" si="16"/>
        <v>0.5977518497</v>
      </c>
      <c r="Y78" s="73">
        <f t="shared" si="17"/>
        <v>0.3349257146</v>
      </c>
      <c r="Z78" s="36">
        <f t="shared" si="18"/>
        <v>2669.66698</v>
      </c>
      <c r="AA78" s="35">
        <f t="shared" si="19"/>
        <v>-0.01408237356</v>
      </c>
      <c r="AB78" s="40">
        <f t="shared" si="20"/>
        <v>0.4535842532</v>
      </c>
      <c r="AC78" s="33">
        <v>5.19</v>
      </c>
      <c r="AD78" s="40">
        <f t="shared" si="21"/>
        <v>0.5595776772</v>
      </c>
      <c r="AE78" s="73">
        <f t="shared" si="22"/>
        <v>0.08381664292</v>
      </c>
      <c r="AF78" s="67">
        <f t="shared" si="23"/>
        <v>2.099492763</v>
      </c>
      <c r="AG78" s="44">
        <f t="shared" si="24"/>
        <v>0.7161818507</v>
      </c>
      <c r="AH78" s="33">
        <v>1.64</v>
      </c>
      <c r="AI78" s="34">
        <f t="shared" si="25"/>
        <v>0.2487961477</v>
      </c>
      <c r="AJ78" s="73">
        <f t="shared" si="26"/>
        <v>-0.7332841173</v>
      </c>
      <c r="AK78" s="33">
        <v>43.14</v>
      </c>
      <c r="AL78" s="34">
        <f t="shared" si="27"/>
        <v>0.4314</v>
      </c>
      <c r="AM78" s="73">
        <f t="shared" si="28"/>
        <v>0.9616195714</v>
      </c>
      <c r="AN78" s="36">
        <f t="shared" si="29"/>
        <v>2103.847343</v>
      </c>
      <c r="AO78" s="35">
        <f t="shared" si="30"/>
        <v>0.1853749087</v>
      </c>
      <c r="AP78" s="69">
        <f t="shared" si="31"/>
        <v>0.4922200933</v>
      </c>
      <c r="AQ78" s="33">
        <v>1.48</v>
      </c>
      <c r="AR78" s="34">
        <f t="shared" si="32"/>
        <v>0.13660619</v>
      </c>
      <c r="AS78" s="73">
        <f t="shared" si="33"/>
        <v>-0.5420015042</v>
      </c>
      <c r="AT78" s="33">
        <v>56.52</v>
      </c>
      <c r="AU78" s="34">
        <f t="shared" si="34"/>
        <v>0.3478326084</v>
      </c>
      <c r="AV78" s="73">
        <f t="shared" si="35"/>
        <v>-0.2311819647</v>
      </c>
      <c r="AW78" s="36">
        <f t="shared" si="36"/>
        <v>2177.028956</v>
      </c>
      <c r="AX78" s="35">
        <f t="shared" si="37"/>
        <v>-0.5027709148</v>
      </c>
      <c r="AY78" s="69">
        <f t="shared" si="38"/>
        <v>0.3432222864</v>
      </c>
      <c r="AZ78" s="33">
        <v>1.74</v>
      </c>
      <c r="BA78" s="37">
        <f t="shared" si="39"/>
        <v>0.3169164882</v>
      </c>
      <c r="BB78" s="73">
        <f t="shared" si="40"/>
        <v>0.1560537884</v>
      </c>
      <c r="BC78" s="33">
        <v>16.47</v>
      </c>
      <c r="BD78" s="34">
        <f t="shared" si="41"/>
        <v>0.6554621849</v>
      </c>
      <c r="BE78" s="73">
        <f t="shared" si="42"/>
        <v>1.691205146</v>
      </c>
      <c r="BF78" s="33">
        <v>90.04</v>
      </c>
      <c r="BG78" s="34">
        <f t="shared" si="43"/>
        <v>0.8059936909</v>
      </c>
      <c r="BH78" s="73">
        <f t="shared" si="44"/>
        <v>1.32794185</v>
      </c>
      <c r="BI78" s="36">
        <f t="shared" si="45"/>
        <v>8145.175191</v>
      </c>
      <c r="BJ78" s="35">
        <f t="shared" si="46"/>
        <v>1.687695295</v>
      </c>
      <c r="BK78" s="37">
        <f t="shared" si="47"/>
        <v>0.7900648174</v>
      </c>
      <c r="BL78" s="33">
        <v>15.89</v>
      </c>
      <c r="BM78" s="34">
        <f t="shared" si="48"/>
        <v>0.6576086957</v>
      </c>
      <c r="BN78" s="73">
        <f t="shared" si="49"/>
        <v>1.078493512</v>
      </c>
      <c r="BO78" s="33">
        <v>77.94</v>
      </c>
      <c r="BP78" s="34">
        <f t="shared" si="50"/>
        <v>0.886722377</v>
      </c>
      <c r="BQ78" s="73">
        <f t="shared" si="51"/>
        <v>1.617322936</v>
      </c>
      <c r="BR78" s="36">
        <f t="shared" si="52"/>
        <v>7070.028141</v>
      </c>
      <c r="BS78" s="35">
        <f t="shared" si="53"/>
        <v>1.612076058</v>
      </c>
      <c r="BT78" s="37">
        <f t="shared" si="54"/>
        <v>0.8583652332</v>
      </c>
      <c r="BU78" s="42">
        <v>7.11</v>
      </c>
      <c r="BV78" s="34">
        <f t="shared" si="55"/>
        <v>0.4911111111</v>
      </c>
      <c r="BW78" s="73">
        <f t="shared" si="56"/>
        <v>0.06016598928</v>
      </c>
      <c r="BX78" s="42">
        <v>72.85</v>
      </c>
      <c r="BY78" s="34">
        <f t="shared" si="57"/>
        <v>0.6685027541</v>
      </c>
      <c r="BZ78" s="73">
        <f t="shared" si="58"/>
        <v>0.3192981327</v>
      </c>
      <c r="CA78" s="36">
        <f t="shared" si="59"/>
        <v>6001.3115</v>
      </c>
      <c r="CB78" s="35">
        <f t="shared" si="60"/>
        <v>0.2767827235</v>
      </c>
      <c r="CC78" s="37">
        <f t="shared" si="61"/>
        <v>0.6399685873</v>
      </c>
      <c r="CD78" s="42">
        <v>3.44</v>
      </c>
      <c r="CE78" s="34">
        <f t="shared" si="62"/>
        <v>0.3110151188</v>
      </c>
      <c r="CF78" s="73">
        <f t="shared" si="63"/>
        <v>-0.2586860857</v>
      </c>
      <c r="CG78" s="42">
        <v>43.93</v>
      </c>
      <c r="CH78" s="34">
        <f t="shared" si="64"/>
        <v>0.4893392442</v>
      </c>
      <c r="CI78" s="73">
        <f t="shared" si="65"/>
        <v>-0.2197781597</v>
      </c>
      <c r="CJ78" s="36">
        <f t="shared" si="66"/>
        <v>2749.834099</v>
      </c>
      <c r="CK78" s="35">
        <f t="shared" si="67"/>
        <v>-0.2025615614</v>
      </c>
      <c r="CL78" s="37">
        <f t="shared" si="68"/>
        <v>0.3570681749</v>
      </c>
      <c r="CM78" s="33">
        <v>0.05</v>
      </c>
      <c r="CN78" s="37">
        <f t="shared" si="69"/>
        <v>0.1666666667</v>
      </c>
      <c r="CO78" s="73">
        <f t="shared" si="70"/>
        <v>-0.6522461762</v>
      </c>
      <c r="CP78" s="70">
        <f t="shared" si="71"/>
        <v>2.404350333</v>
      </c>
      <c r="CQ78" s="79">
        <f t="shared" si="72"/>
        <v>0.694403156</v>
      </c>
    </row>
    <row r="79">
      <c r="A79" s="28">
        <v>2025.0</v>
      </c>
      <c r="B79" s="29" t="s">
        <v>415</v>
      </c>
      <c r="C79" s="29" t="s">
        <v>13</v>
      </c>
      <c r="D79" s="30">
        <f t="array" ref="D79">INDEX(
  TP!C:C,
  MATCH(
    1,
    (TP!A:A = A79) * (TP!B:B = C79),
    0
  )
)
</f>
        <v>58.96</v>
      </c>
      <c r="E79" s="64">
        <f t="shared" si="1"/>
        <v>3.152352259</v>
      </c>
      <c r="F79" s="32">
        <f t="shared" si="2"/>
        <v>0.7088754799</v>
      </c>
      <c r="G79" s="33">
        <v>4.58</v>
      </c>
      <c r="H79" s="34">
        <f t="shared" si="3"/>
        <v>0.243315508</v>
      </c>
      <c r="I79" s="73">
        <f t="shared" si="4"/>
        <v>-1.177703397</v>
      </c>
      <c r="J79" s="66">
        <f t="shared" si="5"/>
        <v>5.970985387</v>
      </c>
      <c r="K79" s="34">
        <f t="shared" si="6"/>
        <v>0.47</v>
      </c>
      <c r="L79" s="73">
        <f t="shared" si="7"/>
        <v>-0.1382115433</v>
      </c>
      <c r="M79" s="33">
        <v>74.34</v>
      </c>
      <c r="N79" s="34">
        <f t="shared" si="8"/>
        <v>0.9804328491</v>
      </c>
      <c r="O79" s="73">
        <f t="shared" si="9"/>
        <v>2.51031812</v>
      </c>
      <c r="P79" s="36">
        <f t="shared" si="10"/>
        <v>5802.462237</v>
      </c>
      <c r="Q79" s="35">
        <f t="shared" si="11"/>
        <v>1.589018993</v>
      </c>
      <c r="R79" s="40">
        <f t="shared" si="12"/>
        <v>0.8861051415</v>
      </c>
      <c r="S79" s="33">
        <v>2.43</v>
      </c>
      <c r="T79" s="66">
        <f t="shared" si="13"/>
        <v>3.168011898</v>
      </c>
      <c r="U79" s="34">
        <f t="shared" si="14"/>
        <v>0.4174824032</v>
      </c>
      <c r="V79" s="73">
        <f t="shared" si="15"/>
        <v>0.647567221</v>
      </c>
      <c r="W79" s="33">
        <v>58.33</v>
      </c>
      <c r="X79" s="34">
        <f t="shared" si="16"/>
        <v>0.7283722254</v>
      </c>
      <c r="Y79" s="73">
        <f t="shared" si="17"/>
        <v>1.056760602</v>
      </c>
      <c r="Z79" s="36">
        <f t="shared" si="18"/>
        <v>4043.846566</v>
      </c>
      <c r="AA79" s="35">
        <f t="shared" si="19"/>
        <v>1.197167537</v>
      </c>
      <c r="AB79" s="40">
        <f t="shared" si="20"/>
        <v>0.7115586263</v>
      </c>
      <c r="AC79" s="33">
        <v>4.42</v>
      </c>
      <c r="AD79" s="40">
        <f t="shared" si="21"/>
        <v>0.443438914</v>
      </c>
      <c r="AE79" s="73">
        <f t="shared" si="22"/>
        <v>-0.4957881424</v>
      </c>
      <c r="AF79" s="67">
        <f t="shared" si="23"/>
        <v>2.290398388</v>
      </c>
      <c r="AG79" s="44">
        <f t="shared" si="24"/>
        <v>0.7339239379</v>
      </c>
      <c r="AH79" s="33">
        <v>2.39</v>
      </c>
      <c r="AI79" s="34">
        <f t="shared" si="25"/>
        <v>0.3691813804</v>
      </c>
      <c r="AJ79" s="73">
        <f t="shared" si="26"/>
        <v>-0.1251984889</v>
      </c>
      <c r="AK79" s="33">
        <v>28.81</v>
      </c>
      <c r="AL79" s="34">
        <f t="shared" si="27"/>
        <v>0.2881</v>
      </c>
      <c r="AM79" s="73">
        <f t="shared" si="28"/>
        <v>-0.366146115</v>
      </c>
      <c r="AN79" s="36">
        <f t="shared" si="29"/>
        <v>1766.900811</v>
      </c>
      <c r="AO79" s="35">
        <f t="shared" si="30"/>
        <v>-0.2423218186</v>
      </c>
      <c r="AP79" s="69">
        <f t="shared" si="31"/>
        <v>0.4133874472</v>
      </c>
      <c r="AQ79" s="33">
        <v>0.85</v>
      </c>
      <c r="AR79" s="34">
        <f t="shared" si="32"/>
        <v>0.06937033084</v>
      </c>
      <c r="AS79" s="73">
        <f t="shared" si="33"/>
        <v>-0.9501121837</v>
      </c>
      <c r="AT79" s="33">
        <v>57.14</v>
      </c>
      <c r="AU79" s="34">
        <f t="shared" si="34"/>
        <v>0.3571321434</v>
      </c>
      <c r="AV79" s="73">
        <f t="shared" si="35"/>
        <v>-0.1669725178</v>
      </c>
      <c r="AW79" s="36">
        <f t="shared" si="36"/>
        <v>1490.729951</v>
      </c>
      <c r="AX79" s="35">
        <f t="shared" si="37"/>
        <v>-1.119645783</v>
      </c>
      <c r="AY79" s="69">
        <f t="shared" si="38"/>
        <v>0.2174581061</v>
      </c>
      <c r="AZ79" s="33">
        <v>1.7</v>
      </c>
      <c r="BA79" s="37">
        <f t="shared" si="39"/>
        <v>0.3083511777</v>
      </c>
      <c r="BB79" s="73">
        <f t="shared" si="40"/>
        <v>0.1069954133</v>
      </c>
      <c r="BC79" s="33">
        <v>15.81</v>
      </c>
      <c r="BD79" s="34">
        <f t="shared" si="41"/>
        <v>0.618487395</v>
      </c>
      <c r="BE79" s="73">
        <f t="shared" si="42"/>
        <v>1.495077416</v>
      </c>
      <c r="BF79" s="33">
        <v>85.9</v>
      </c>
      <c r="BG79" s="34">
        <f t="shared" si="43"/>
        <v>0.6971608833</v>
      </c>
      <c r="BH79" s="73">
        <f t="shared" si="44"/>
        <v>0.8185357623</v>
      </c>
      <c r="BI79" s="36">
        <f t="shared" si="45"/>
        <v>7666.045873</v>
      </c>
      <c r="BJ79" s="35">
        <f t="shared" si="46"/>
        <v>1.287501462</v>
      </c>
      <c r="BK79" s="37">
        <f t="shared" si="47"/>
        <v>0.7017762055</v>
      </c>
      <c r="BL79" s="33">
        <v>18.36</v>
      </c>
      <c r="BM79" s="34">
        <f t="shared" si="48"/>
        <v>0.806763285</v>
      </c>
      <c r="BN79" s="73">
        <f t="shared" si="49"/>
        <v>1.765875412</v>
      </c>
      <c r="BO79" s="33">
        <v>69.54</v>
      </c>
      <c r="BP79" s="34">
        <f t="shared" si="50"/>
        <v>0.6267409471</v>
      </c>
      <c r="BQ79" s="73">
        <f t="shared" si="51"/>
        <v>0.3848128401</v>
      </c>
      <c r="BR79" s="36">
        <f t="shared" si="52"/>
        <v>6612.636741</v>
      </c>
      <c r="BS79" s="35">
        <f t="shared" si="53"/>
        <v>1.157593373</v>
      </c>
      <c r="BT79" s="37">
        <f t="shared" si="54"/>
        <v>0.7599073379</v>
      </c>
      <c r="BU79" s="42">
        <v>9.04</v>
      </c>
      <c r="BV79" s="34">
        <f t="shared" si="55"/>
        <v>0.7055555556</v>
      </c>
      <c r="BW79" s="73">
        <f t="shared" si="56"/>
        <v>1.09164384</v>
      </c>
      <c r="BX79" s="42">
        <v>72.65</v>
      </c>
      <c r="BY79" s="34">
        <f t="shared" si="57"/>
        <v>0.6634952429</v>
      </c>
      <c r="BZ79" s="73">
        <f t="shared" si="58"/>
        <v>0.2913091057</v>
      </c>
      <c r="CA79" s="36">
        <f t="shared" si="59"/>
        <v>6595.241083</v>
      </c>
      <c r="CB79" s="35">
        <f t="shared" si="60"/>
        <v>0.8568468506</v>
      </c>
      <c r="CC79" s="37">
        <f t="shared" si="61"/>
        <v>0.7540786396</v>
      </c>
      <c r="CD79" s="42">
        <v>5.11</v>
      </c>
      <c r="CE79" s="34">
        <f t="shared" si="62"/>
        <v>0.4913606911</v>
      </c>
      <c r="CF79" s="73">
        <f t="shared" si="63"/>
        <v>0.7147302729</v>
      </c>
      <c r="CG79" s="42">
        <v>38.1</v>
      </c>
      <c r="CH79" s="34">
        <f t="shared" si="64"/>
        <v>0.3662655689</v>
      </c>
      <c r="CI79" s="73">
        <f t="shared" si="65"/>
        <v>-0.9317122589</v>
      </c>
      <c r="CJ79" s="36">
        <f t="shared" si="66"/>
        <v>2895.704962</v>
      </c>
      <c r="CK79" s="35">
        <f t="shared" si="67"/>
        <v>-0.05597881341</v>
      </c>
      <c r="CL79" s="37">
        <f t="shared" si="68"/>
        <v>0.3857471542</v>
      </c>
      <c r="CM79" s="33">
        <v>0.03</v>
      </c>
      <c r="CN79" s="37">
        <f t="shared" si="69"/>
        <v>0.1</v>
      </c>
      <c r="CO79" s="73">
        <f t="shared" si="70"/>
        <v>-1.0220414</v>
      </c>
      <c r="CP79" s="70">
        <f t="shared" si="71"/>
        <v>0.8619538717</v>
      </c>
      <c r="CQ79" s="79">
        <f t="shared" si="72"/>
        <v>0.6215545382</v>
      </c>
    </row>
    <row r="80">
      <c r="A80" s="28">
        <v>2025.0</v>
      </c>
      <c r="B80" s="29" t="s">
        <v>415</v>
      </c>
      <c r="C80" s="29" t="s">
        <v>13</v>
      </c>
      <c r="D80" s="30">
        <f t="array" ref="D80">INDEX(
  TP!C:C,
  MATCH(
    1,
    (TP!A:A = A80) * (TP!B:B = C80),
    0
  )
)
</f>
        <v>58.96</v>
      </c>
      <c r="E80" s="64">
        <f t="shared" si="1"/>
        <v>3.069654971</v>
      </c>
      <c r="F80" s="32">
        <f t="shared" si="2"/>
        <v>0.7058243141</v>
      </c>
      <c r="G80" s="33">
        <v>4.54</v>
      </c>
      <c r="H80" s="34">
        <f t="shared" si="3"/>
        <v>0.2379679144</v>
      </c>
      <c r="I80" s="73">
        <f t="shared" si="4"/>
        <v>-1.206486012</v>
      </c>
      <c r="J80" s="66">
        <f t="shared" si="5"/>
        <v>5.918837043</v>
      </c>
      <c r="K80" s="34">
        <f t="shared" si="6"/>
        <v>0.434</v>
      </c>
      <c r="L80" s="73">
        <f t="shared" si="7"/>
        <v>-0.1733562566</v>
      </c>
      <c r="M80" s="33">
        <v>75.0</v>
      </c>
      <c r="N80" s="34">
        <f t="shared" si="8"/>
        <v>1</v>
      </c>
      <c r="O80" s="73">
        <f t="shared" si="9"/>
        <v>2.623615915</v>
      </c>
      <c r="P80" s="36">
        <f t="shared" si="10"/>
        <v>5831.339546</v>
      </c>
      <c r="Q80" s="35">
        <f t="shared" si="11"/>
        <v>1.630042031</v>
      </c>
      <c r="R80" s="40">
        <f t="shared" si="12"/>
        <v>0.8941371775</v>
      </c>
      <c r="S80" s="33">
        <v>2.44</v>
      </c>
      <c r="T80" s="66">
        <f t="shared" si="13"/>
        <v>3.181048984</v>
      </c>
      <c r="U80" s="34">
        <f t="shared" si="14"/>
        <v>0.4195516682</v>
      </c>
      <c r="V80" s="73">
        <f t="shared" si="15"/>
        <v>0.6595946598</v>
      </c>
      <c r="W80" s="33">
        <v>58.62</v>
      </c>
      <c r="X80" s="34">
        <f t="shared" si="16"/>
        <v>0.7324985771</v>
      </c>
      <c r="Y80" s="73">
        <f t="shared" si="17"/>
        <v>1.079563664</v>
      </c>
      <c r="Z80" s="36">
        <f t="shared" si="18"/>
        <v>4072.842686</v>
      </c>
      <c r="AA80" s="35">
        <f t="shared" si="19"/>
        <v>1.222725731</v>
      </c>
      <c r="AB80" s="40">
        <f t="shared" si="20"/>
        <v>0.7170020604</v>
      </c>
      <c r="AC80" s="33">
        <v>4.28</v>
      </c>
      <c r="AD80" s="40">
        <f t="shared" si="21"/>
        <v>0.4223227753</v>
      </c>
      <c r="AE80" s="73">
        <f t="shared" si="22"/>
        <v>-0.6011708306</v>
      </c>
      <c r="AF80" s="67">
        <f t="shared" si="23"/>
        <v>2.251596931</v>
      </c>
      <c r="AG80" s="44">
        <f t="shared" si="24"/>
        <v>0.7303178691</v>
      </c>
      <c r="AH80" s="33">
        <v>2.4</v>
      </c>
      <c r="AI80" s="34">
        <f t="shared" si="25"/>
        <v>0.3707865169</v>
      </c>
      <c r="AJ80" s="73">
        <f t="shared" si="26"/>
        <v>-0.1170906805</v>
      </c>
      <c r="AK80" s="33">
        <v>29.82</v>
      </c>
      <c r="AL80" s="34">
        <f t="shared" si="27"/>
        <v>0.2982</v>
      </c>
      <c r="AM80" s="73">
        <f t="shared" si="28"/>
        <v>-0.272563188</v>
      </c>
      <c r="AN80" s="36">
        <f t="shared" si="29"/>
        <v>1833.256005</v>
      </c>
      <c r="AO80" s="35">
        <f t="shared" si="30"/>
        <v>-0.1580951046</v>
      </c>
      <c r="AP80" s="69">
        <f t="shared" si="31"/>
        <v>0.4289120334</v>
      </c>
      <c r="AQ80" s="33">
        <v>0.8</v>
      </c>
      <c r="AR80" s="34">
        <f t="shared" si="32"/>
        <v>0.06403415155</v>
      </c>
      <c r="AS80" s="73">
        <f t="shared" si="33"/>
        <v>-0.9825019202</v>
      </c>
      <c r="AT80" s="33">
        <v>57.89</v>
      </c>
      <c r="AU80" s="34">
        <f t="shared" si="34"/>
        <v>0.3683815809</v>
      </c>
      <c r="AV80" s="73">
        <f t="shared" si="35"/>
        <v>-0.08929979974</v>
      </c>
      <c r="AW80" s="36">
        <f t="shared" si="36"/>
        <v>1443.031565</v>
      </c>
      <c r="AX80" s="35">
        <f t="shared" si="37"/>
        <v>-1.16251913</v>
      </c>
      <c r="AY80" s="69">
        <f t="shared" si="38"/>
        <v>0.2087173846</v>
      </c>
      <c r="AZ80" s="33">
        <v>1.64</v>
      </c>
      <c r="BA80" s="37">
        <f t="shared" si="39"/>
        <v>0.295503212</v>
      </c>
      <c r="BB80" s="73">
        <f t="shared" si="40"/>
        <v>0.03340785056</v>
      </c>
      <c r="BC80" s="33">
        <v>15.48</v>
      </c>
      <c r="BD80" s="34">
        <f t="shared" si="41"/>
        <v>0.6</v>
      </c>
      <c r="BE80" s="73">
        <f t="shared" si="42"/>
        <v>1.397013551</v>
      </c>
      <c r="BF80" s="33">
        <v>85.6</v>
      </c>
      <c r="BG80" s="34">
        <f t="shared" si="43"/>
        <v>0.6892744479</v>
      </c>
      <c r="BH80" s="73">
        <f t="shared" si="44"/>
        <v>0.7816222777</v>
      </c>
      <c r="BI80" s="36">
        <f t="shared" si="45"/>
        <v>7585.601265</v>
      </c>
      <c r="BJ80" s="35">
        <f t="shared" si="46"/>
        <v>1.220309923</v>
      </c>
      <c r="BK80" s="37">
        <f t="shared" si="47"/>
        <v>0.6869527694</v>
      </c>
      <c r="BL80" s="33">
        <v>18.55</v>
      </c>
      <c r="BM80" s="34">
        <f t="shared" si="48"/>
        <v>0.818236715</v>
      </c>
      <c r="BN80" s="73">
        <f t="shared" si="49"/>
        <v>1.818750943</v>
      </c>
      <c r="BO80" s="33">
        <v>69.39</v>
      </c>
      <c r="BP80" s="34">
        <f t="shared" si="50"/>
        <v>0.6220984215</v>
      </c>
      <c r="BQ80" s="73">
        <f t="shared" si="51"/>
        <v>0.3628037313</v>
      </c>
      <c r="BR80" s="36">
        <f t="shared" si="52"/>
        <v>6620.120124</v>
      </c>
      <c r="BS80" s="35">
        <f t="shared" si="53"/>
        <v>1.165029167</v>
      </c>
      <c r="BT80" s="37">
        <f t="shared" si="54"/>
        <v>0.7615182081</v>
      </c>
      <c r="BU80" s="42">
        <v>9.04</v>
      </c>
      <c r="BV80" s="34">
        <f t="shared" si="55"/>
        <v>0.7055555556</v>
      </c>
      <c r="BW80" s="73">
        <f t="shared" si="56"/>
        <v>1.09164384</v>
      </c>
      <c r="BX80" s="42">
        <v>72.09</v>
      </c>
      <c r="BY80" s="34">
        <f t="shared" si="57"/>
        <v>0.6494742113</v>
      </c>
      <c r="BZ80" s="73">
        <f t="shared" si="58"/>
        <v>0.2129398303</v>
      </c>
      <c r="CA80" s="36">
        <f t="shared" si="59"/>
        <v>6544.403712</v>
      </c>
      <c r="CB80" s="35">
        <f t="shared" si="60"/>
        <v>0.8071962924</v>
      </c>
      <c r="CC80" s="37">
        <f t="shared" si="61"/>
        <v>0.7443113957</v>
      </c>
      <c r="CD80" s="42">
        <v>5.17</v>
      </c>
      <c r="CE80" s="34">
        <f t="shared" si="62"/>
        <v>0.4978401728</v>
      </c>
      <c r="CF80" s="73">
        <f t="shared" si="63"/>
        <v>0.7497033158</v>
      </c>
      <c r="CG80" s="42">
        <v>38.21</v>
      </c>
      <c r="CH80" s="34">
        <f t="shared" si="64"/>
        <v>0.3685877137</v>
      </c>
      <c r="CI80" s="73">
        <f t="shared" si="65"/>
        <v>-0.91827954</v>
      </c>
      <c r="CJ80" s="36">
        <f t="shared" si="66"/>
        <v>2919.744747</v>
      </c>
      <c r="CK80" s="35">
        <f t="shared" si="67"/>
        <v>-0.03182170873</v>
      </c>
      <c r="CL80" s="37">
        <f t="shared" si="68"/>
        <v>0.3904735024</v>
      </c>
      <c r="CM80" s="33">
        <v>0.03</v>
      </c>
      <c r="CN80" s="37">
        <f t="shared" si="69"/>
        <v>0.1</v>
      </c>
      <c r="CO80" s="73">
        <f t="shared" si="70"/>
        <v>-1.0220414</v>
      </c>
      <c r="CP80" s="70">
        <f t="shared" si="71"/>
        <v>0.8180580396</v>
      </c>
      <c r="CQ80" s="79">
        <f t="shared" si="72"/>
        <v>0.619481303</v>
      </c>
    </row>
    <row r="81">
      <c r="A81" s="28">
        <v>2022.0</v>
      </c>
      <c r="B81" s="29" t="s">
        <v>416</v>
      </c>
      <c r="C81" s="29" t="s">
        <v>7</v>
      </c>
      <c r="D81" s="30">
        <f t="array" ref="D81">INDEX(
  TP!C:C,
  MATCH(
    1,
    (TP!A:A = A81) * (TP!B:B = C81),
    0
  )
)
</f>
        <v>55.63</v>
      </c>
      <c r="E81" s="64">
        <f t="shared" si="1"/>
        <v>1.136658581</v>
      </c>
      <c r="F81" s="32">
        <f t="shared" si="2"/>
        <v>0.6345052596</v>
      </c>
      <c r="G81" s="33">
        <v>4.01</v>
      </c>
      <c r="H81" s="34">
        <f t="shared" si="3"/>
        <v>0.1671122995</v>
      </c>
      <c r="I81" s="73">
        <f t="shared" si="4"/>
        <v>-1.587855667</v>
      </c>
      <c r="J81" s="66">
        <f t="shared" si="5"/>
        <v>4.790099786</v>
      </c>
      <c r="K81" s="34">
        <f t="shared" si="6"/>
        <v>0.175</v>
      </c>
      <c r="L81" s="73">
        <f t="shared" si="7"/>
        <v>-0.9340543783</v>
      </c>
      <c r="M81" s="33">
        <v>57.14</v>
      </c>
      <c r="N81" s="34">
        <f t="shared" si="8"/>
        <v>0.4705010377</v>
      </c>
      <c r="O81" s="73">
        <f t="shared" si="9"/>
        <v>-0.4422910858</v>
      </c>
      <c r="P81" s="36">
        <f t="shared" si="10"/>
        <v>4033.636004</v>
      </c>
      <c r="Q81" s="35">
        <f t="shared" si="11"/>
        <v>-0.9237713687</v>
      </c>
      <c r="R81" s="40">
        <f t="shared" si="12"/>
        <v>0.3941176219</v>
      </c>
      <c r="S81" s="33">
        <v>1.72</v>
      </c>
      <c r="T81" s="66">
        <f t="shared" si="13"/>
        <v>2.054606392</v>
      </c>
      <c r="U81" s="34">
        <f t="shared" si="14"/>
        <v>0.2407610868</v>
      </c>
      <c r="V81" s="73">
        <f t="shared" si="15"/>
        <v>-0.379611448</v>
      </c>
      <c r="W81" s="33">
        <v>40.74</v>
      </c>
      <c r="X81" s="34">
        <f t="shared" si="16"/>
        <v>0.4780876494</v>
      </c>
      <c r="Y81" s="73">
        <f t="shared" si="17"/>
        <v>-0.326363109</v>
      </c>
      <c r="Z81" s="36">
        <f t="shared" si="18"/>
        <v>2209.446399</v>
      </c>
      <c r="AA81" s="35">
        <f t="shared" si="19"/>
        <v>-0.4197368773</v>
      </c>
      <c r="AB81" s="40">
        <f t="shared" si="20"/>
        <v>0.3671871643</v>
      </c>
      <c r="AC81" s="33">
        <v>5.65</v>
      </c>
      <c r="AD81" s="40">
        <f t="shared" si="21"/>
        <v>0.628959276</v>
      </c>
      <c r="AE81" s="73">
        <f t="shared" si="22"/>
        <v>0.4300740471</v>
      </c>
      <c r="AF81" s="67">
        <f t="shared" si="23"/>
        <v>-0.9134341989</v>
      </c>
      <c r="AG81" s="44">
        <f t="shared" si="24"/>
        <v>0.4361711752</v>
      </c>
      <c r="AH81" s="33">
        <v>3.18</v>
      </c>
      <c r="AI81" s="34">
        <f t="shared" si="25"/>
        <v>0.4959871589</v>
      </c>
      <c r="AJ81" s="73">
        <f t="shared" si="26"/>
        <v>0.515318373</v>
      </c>
      <c r="AK81" s="33">
        <v>40.0</v>
      </c>
      <c r="AL81" s="34">
        <f t="shared" si="27"/>
        <v>0.4</v>
      </c>
      <c r="AM81" s="73">
        <f t="shared" si="28"/>
        <v>0.6706785906</v>
      </c>
      <c r="AN81" s="36">
        <f t="shared" si="29"/>
        <v>2874.115996</v>
      </c>
      <c r="AO81" s="35">
        <f t="shared" si="30"/>
        <v>1.163100903</v>
      </c>
      <c r="AP81" s="69">
        <f t="shared" si="31"/>
        <v>0.6724336007</v>
      </c>
      <c r="AQ81" s="33">
        <v>0.7</v>
      </c>
      <c r="AR81" s="34">
        <f t="shared" si="32"/>
        <v>0.05336179296</v>
      </c>
      <c r="AS81" s="73">
        <f t="shared" si="33"/>
        <v>-1.047281393</v>
      </c>
      <c r="AT81" s="33">
        <v>72.73</v>
      </c>
      <c r="AU81" s="34">
        <f t="shared" si="34"/>
        <v>0.5909704515</v>
      </c>
      <c r="AV81" s="73">
        <f t="shared" si="35"/>
        <v>1.447584381</v>
      </c>
      <c r="AW81" s="36">
        <f t="shared" si="36"/>
        <v>1636.652614</v>
      </c>
      <c r="AX81" s="35">
        <f t="shared" si="37"/>
        <v>-0.9884842586</v>
      </c>
      <c r="AY81" s="69">
        <f t="shared" si="38"/>
        <v>0.2441984102</v>
      </c>
      <c r="AZ81" s="33">
        <v>0.83</v>
      </c>
      <c r="BA81" s="37">
        <f t="shared" si="39"/>
        <v>0.1220556745</v>
      </c>
      <c r="BB81" s="73">
        <f t="shared" si="40"/>
        <v>-0.9600242461</v>
      </c>
      <c r="BC81" s="33">
        <v>11.96</v>
      </c>
      <c r="BD81" s="34">
        <f t="shared" si="41"/>
        <v>0.4028011204</v>
      </c>
      <c r="BE81" s="73">
        <f t="shared" si="42"/>
        <v>0.3509989939</v>
      </c>
      <c r="BF81" s="33">
        <v>82.98</v>
      </c>
      <c r="BG81" s="34">
        <f t="shared" si="43"/>
        <v>0.6203995794</v>
      </c>
      <c r="BH81" s="73">
        <f t="shared" si="44"/>
        <v>0.459244512</v>
      </c>
      <c r="BI81" s="36">
        <f t="shared" si="45"/>
        <v>6722.880272</v>
      </c>
      <c r="BJ81" s="35">
        <f t="shared" si="46"/>
        <v>0.4997202864</v>
      </c>
      <c r="BK81" s="37">
        <f t="shared" si="47"/>
        <v>0.5279801578</v>
      </c>
      <c r="BL81" s="33">
        <v>12.02</v>
      </c>
      <c r="BM81" s="34">
        <f t="shared" si="48"/>
        <v>0.4239130435</v>
      </c>
      <c r="BN81" s="73">
        <f t="shared" si="49"/>
        <v>0.001502436781</v>
      </c>
      <c r="BO81" s="33">
        <v>64.02</v>
      </c>
      <c r="BP81" s="34">
        <f t="shared" si="50"/>
        <v>0.4558960074</v>
      </c>
      <c r="BQ81" s="73">
        <f t="shared" si="51"/>
        <v>-0.4251223654</v>
      </c>
      <c r="BR81" s="36">
        <f t="shared" si="52"/>
        <v>5272.691483</v>
      </c>
      <c r="BS81" s="35">
        <f t="shared" si="53"/>
        <v>-0.1738306917</v>
      </c>
      <c r="BT81" s="37">
        <f t="shared" si="54"/>
        <v>0.4714712419</v>
      </c>
      <c r="BU81" s="42">
        <v>8.9</v>
      </c>
      <c r="BV81" s="34">
        <f t="shared" si="55"/>
        <v>0.69</v>
      </c>
      <c r="BW81" s="73">
        <f t="shared" si="56"/>
        <v>1.016821613</v>
      </c>
      <c r="BX81" s="42">
        <v>68.57</v>
      </c>
      <c r="BY81" s="34">
        <f t="shared" si="57"/>
        <v>0.561342013</v>
      </c>
      <c r="BZ81" s="73">
        <f t="shared" si="58"/>
        <v>-0.2796670442</v>
      </c>
      <c r="CA81" s="36">
        <f t="shared" si="59"/>
        <v>6186.957836</v>
      </c>
      <c r="CB81" s="35">
        <f t="shared" si="60"/>
        <v>0.4580950923</v>
      </c>
      <c r="CC81" s="37">
        <f t="shared" si="61"/>
        <v>0.6756363056</v>
      </c>
      <c r="CD81" s="42">
        <v>4.64</v>
      </c>
      <c r="CE81" s="34">
        <f t="shared" si="62"/>
        <v>0.4406047516</v>
      </c>
      <c r="CF81" s="73">
        <f t="shared" si="63"/>
        <v>0.4407747708</v>
      </c>
      <c r="CG81" s="42">
        <v>49.32</v>
      </c>
      <c r="CH81" s="34">
        <f t="shared" si="64"/>
        <v>0.6031243403</v>
      </c>
      <c r="CI81" s="73">
        <f t="shared" si="65"/>
        <v>0.4384250641</v>
      </c>
      <c r="CJ81" s="36">
        <f t="shared" si="66"/>
        <v>3582.683112</v>
      </c>
      <c r="CK81" s="35">
        <f t="shared" si="67"/>
        <v>0.6343519543</v>
      </c>
      <c r="CL81" s="37">
        <f t="shared" si="68"/>
        <v>0.5208106736</v>
      </c>
      <c r="CM81" s="33">
        <v>0.11</v>
      </c>
      <c r="CN81" s="37">
        <f t="shared" si="69"/>
        <v>0.3666666667</v>
      </c>
      <c r="CO81" s="73">
        <f t="shared" si="70"/>
        <v>0.4571394939</v>
      </c>
      <c r="CP81" s="70">
        <f t="shared" si="71"/>
        <v>2.05009278</v>
      </c>
      <c r="CQ81" s="79">
        <f t="shared" si="72"/>
        <v>0.6776712886</v>
      </c>
    </row>
    <row r="82">
      <c r="A82" s="28">
        <v>2025.0</v>
      </c>
      <c r="B82" s="29" t="s">
        <v>227</v>
      </c>
      <c r="C82" s="29" t="s">
        <v>21</v>
      </c>
      <c r="D82" s="30">
        <f t="array" ref="D82">INDEX(
  TP!C:C,
  MATCH(
    1,
    (TP!A:A = A82) * (TP!B:B = C82),
    0
  )
)
</f>
        <v>43</v>
      </c>
      <c r="E82" s="64">
        <f t="shared" si="1"/>
        <v>-10.85885224</v>
      </c>
      <c r="F82" s="32">
        <f t="shared" si="2"/>
        <v>0.1919237343</v>
      </c>
      <c r="G82" s="33">
        <v>5.95</v>
      </c>
      <c r="H82" s="34">
        <f t="shared" si="3"/>
        <v>0.4264705882</v>
      </c>
      <c r="I82" s="73">
        <f t="shared" si="4"/>
        <v>-0.1918988179</v>
      </c>
      <c r="J82" s="66">
        <f t="shared" si="5"/>
        <v>4.520733455</v>
      </c>
      <c r="K82" s="34">
        <f t="shared" si="6"/>
        <v>0.133</v>
      </c>
      <c r="L82" s="73">
        <f t="shared" si="7"/>
        <v>-1.115590392</v>
      </c>
      <c r="M82" s="33">
        <v>58.11</v>
      </c>
      <c r="N82" s="34">
        <f t="shared" si="8"/>
        <v>0.49925882</v>
      </c>
      <c r="O82" s="73">
        <f t="shared" si="9"/>
        <v>-0.2757776597</v>
      </c>
      <c r="P82" s="36">
        <f t="shared" si="10"/>
        <v>3990.833072</v>
      </c>
      <c r="Q82" s="35">
        <f t="shared" si="11"/>
        <v>-0.9845771124</v>
      </c>
      <c r="R82" s="40">
        <f t="shared" si="12"/>
        <v>0.3822122646</v>
      </c>
      <c r="S82" s="33">
        <v>3.54</v>
      </c>
      <c r="T82" s="66">
        <f t="shared" si="13"/>
        <v>2.689646459</v>
      </c>
      <c r="U82" s="34">
        <f t="shared" si="14"/>
        <v>0.3415555557</v>
      </c>
      <c r="V82" s="73">
        <f t="shared" si="15"/>
        <v>0.2062484275</v>
      </c>
      <c r="W82" s="33">
        <v>54.55</v>
      </c>
      <c r="X82" s="34">
        <f t="shared" si="16"/>
        <v>0.6745873648</v>
      </c>
      <c r="Y82" s="73">
        <f t="shared" si="17"/>
        <v>0.7595344716</v>
      </c>
      <c r="Z82" s="36">
        <f t="shared" si="18"/>
        <v>3458.811631</v>
      </c>
      <c r="AA82" s="35">
        <f t="shared" si="19"/>
        <v>0.6814973</v>
      </c>
      <c r="AB82" s="40">
        <f t="shared" si="20"/>
        <v>0.6017301715</v>
      </c>
      <c r="AC82" s="33">
        <v>4.56</v>
      </c>
      <c r="AD82" s="40">
        <f t="shared" si="21"/>
        <v>0.4645550528</v>
      </c>
      <c r="AE82" s="73">
        <f t="shared" si="22"/>
        <v>-0.3904054541</v>
      </c>
      <c r="AF82" s="67">
        <f t="shared" si="23"/>
        <v>-0.6934852664</v>
      </c>
      <c r="AG82" s="44">
        <f t="shared" si="24"/>
        <v>0.4566124438</v>
      </c>
      <c r="AH82" s="33">
        <v>0.16</v>
      </c>
      <c r="AI82" s="34">
        <f t="shared" si="25"/>
        <v>0.01123595506</v>
      </c>
      <c r="AJ82" s="73">
        <f t="shared" si="26"/>
        <v>-1.933239757</v>
      </c>
      <c r="AK82" s="33">
        <v>50.0</v>
      </c>
      <c r="AL82" s="34">
        <f t="shared" si="27"/>
        <v>0.5</v>
      </c>
      <c r="AM82" s="73">
        <f t="shared" si="28"/>
        <v>1.597242224</v>
      </c>
      <c r="AN82" s="36">
        <f t="shared" si="29"/>
        <v>372.8002488</v>
      </c>
      <c r="AO82" s="35">
        <f t="shared" si="30"/>
        <v>-2.011897086</v>
      </c>
      <c r="AP82" s="69">
        <f t="shared" si="31"/>
        <v>0.08722104952</v>
      </c>
      <c r="AQ82" s="33">
        <v>0.24</v>
      </c>
      <c r="AR82" s="34">
        <f t="shared" si="32"/>
        <v>0.004268943436</v>
      </c>
      <c r="AS82" s="73">
        <f t="shared" si="33"/>
        <v>-1.345266969</v>
      </c>
      <c r="AT82" s="33">
        <v>33.33</v>
      </c>
      <c r="AU82" s="34">
        <f t="shared" si="34"/>
        <v>0</v>
      </c>
      <c r="AV82" s="73">
        <f t="shared" si="35"/>
        <v>-2.632822406</v>
      </c>
      <c r="AW82" s="36">
        <f t="shared" si="36"/>
        <v>304.0543715</v>
      </c>
      <c r="AX82" s="35">
        <f t="shared" si="37"/>
        <v>-2.186280496</v>
      </c>
      <c r="AY82" s="69">
        <f t="shared" si="38"/>
        <v>0</v>
      </c>
      <c r="AZ82" s="33">
        <v>0.56</v>
      </c>
      <c r="BA82" s="37">
        <f t="shared" si="39"/>
        <v>0.06423982869</v>
      </c>
      <c r="BB82" s="73">
        <f t="shared" si="40"/>
        <v>-1.291168278</v>
      </c>
      <c r="BC82" s="33">
        <v>5.87</v>
      </c>
      <c r="BD82" s="34">
        <f t="shared" si="41"/>
        <v>0.06162464986</v>
      </c>
      <c r="BE82" s="73">
        <f t="shared" si="42"/>
        <v>-1.458725056</v>
      </c>
      <c r="BF82" s="33">
        <v>91.78</v>
      </c>
      <c r="BG82" s="34">
        <f t="shared" si="43"/>
        <v>0.8517350158</v>
      </c>
      <c r="BH82" s="73">
        <f t="shared" si="44"/>
        <v>1.542040061</v>
      </c>
      <c r="BI82" s="36">
        <f t="shared" si="45"/>
        <v>5593.607662</v>
      </c>
      <c r="BJ82" s="35">
        <f t="shared" si="46"/>
        <v>-0.4435071851</v>
      </c>
      <c r="BK82" s="37">
        <f t="shared" si="47"/>
        <v>0.3198903841</v>
      </c>
      <c r="BL82" s="33">
        <v>10.69</v>
      </c>
      <c r="BM82" s="34">
        <f t="shared" si="48"/>
        <v>0.3435990338</v>
      </c>
      <c r="BN82" s="73">
        <f t="shared" si="49"/>
        <v>-0.3686262789</v>
      </c>
      <c r="BO82" s="33">
        <v>57.14</v>
      </c>
      <c r="BP82" s="34">
        <f t="shared" si="50"/>
        <v>0.2429588363</v>
      </c>
      <c r="BQ82" s="73">
        <f t="shared" si="51"/>
        <v>-1.434606825</v>
      </c>
      <c r="BR82" s="36">
        <f t="shared" si="52"/>
        <v>4508.472517</v>
      </c>
      <c r="BS82" s="35">
        <f t="shared" si="53"/>
        <v>-0.9331897149</v>
      </c>
      <c r="BT82" s="37">
        <f t="shared" si="54"/>
        <v>0.306965764</v>
      </c>
      <c r="BU82" s="42">
        <v>5.46</v>
      </c>
      <c r="BV82" s="34">
        <f t="shared" si="55"/>
        <v>0.3077777778</v>
      </c>
      <c r="BW82" s="73">
        <f t="shared" si="56"/>
        <v>-0.8216674067</v>
      </c>
      <c r="BX82" s="42">
        <v>51.47</v>
      </c>
      <c r="BY82" s="34">
        <f t="shared" si="57"/>
        <v>0.1331997997</v>
      </c>
      <c r="BZ82" s="73">
        <f t="shared" si="58"/>
        <v>-2.672728849</v>
      </c>
      <c r="CA82" s="36">
        <f t="shared" si="59"/>
        <v>3779.25855</v>
      </c>
      <c r="CB82" s="35">
        <f t="shared" si="60"/>
        <v>-1.893395767</v>
      </c>
      <c r="CC82" s="37">
        <f t="shared" si="61"/>
        <v>0.2130516838</v>
      </c>
      <c r="CD82" s="42">
        <v>3.7</v>
      </c>
      <c r="CE82" s="34">
        <f t="shared" si="62"/>
        <v>0.3390928726</v>
      </c>
      <c r="CF82" s="73">
        <f t="shared" si="63"/>
        <v>-0.1071362334</v>
      </c>
      <c r="CG82" s="42">
        <v>28.26</v>
      </c>
      <c r="CH82" s="34">
        <f t="shared" si="64"/>
        <v>0.1585391598</v>
      </c>
      <c r="CI82" s="73">
        <f t="shared" si="65"/>
        <v>-2.133330018</v>
      </c>
      <c r="CJ82" s="36">
        <f t="shared" si="66"/>
        <v>1836.490507</v>
      </c>
      <c r="CK82" s="35">
        <f t="shared" si="67"/>
        <v>-1.120362489</v>
      </c>
      <c r="CL82" s="37">
        <f t="shared" si="68"/>
        <v>0.1775000183</v>
      </c>
      <c r="CM82" s="33">
        <v>0.0</v>
      </c>
      <c r="CN82" s="37">
        <f t="shared" si="69"/>
        <v>0</v>
      </c>
      <c r="CO82" s="73">
        <f t="shared" si="70"/>
        <v>-1.576734235</v>
      </c>
      <c r="CP82" s="70">
        <f t="shared" si="71"/>
        <v>-10.16536697</v>
      </c>
      <c r="CQ82" s="79">
        <f t="shared" si="72"/>
        <v>0.1007253602</v>
      </c>
    </row>
    <row r="83">
      <c r="A83" s="28">
        <v>2022.0</v>
      </c>
      <c r="B83" s="29" t="s">
        <v>417</v>
      </c>
      <c r="C83" s="29" t="s">
        <v>15</v>
      </c>
      <c r="D83" s="30">
        <f t="array" ref="D83">INDEX(
  TP!C:C,
  MATCH(
    1,
    (TP!A:A = A83) * (TP!B:B = C83),
    0
  )
)
</f>
        <v>51.78</v>
      </c>
      <c r="E83" s="64">
        <f t="shared" si="1"/>
        <v>4.476443295</v>
      </c>
      <c r="F83" s="32">
        <f t="shared" si="2"/>
        <v>0.7577286083</v>
      </c>
      <c r="G83" s="33">
        <v>6.68</v>
      </c>
      <c r="H83" s="34">
        <f t="shared" si="3"/>
        <v>0.5240641711</v>
      </c>
      <c r="I83" s="73">
        <f t="shared" si="4"/>
        <v>0.3333839138</v>
      </c>
      <c r="J83" s="66">
        <f t="shared" si="5"/>
        <v>7.095626417</v>
      </c>
      <c r="K83" s="34">
        <f t="shared" si="6"/>
        <v>0.729</v>
      </c>
      <c r="L83" s="73">
        <f t="shared" si="7"/>
        <v>0.6197259777</v>
      </c>
      <c r="M83" s="33">
        <v>63.85</v>
      </c>
      <c r="N83" s="34">
        <f t="shared" si="8"/>
        <v>0.6694337385</v>
      </c>
      <c r="O83" s="73">
        <f t="shared" si="9"/>
        <v>0.7095698312</v>
      </c>
      <c r="P83" s="36">
        <f t="shared" si="10"/>
        <v>5367.563542</v>
      </c>
      <c r="Q83" s="35">
        <f t="shared" si="11"/>
        <v>0.9712029358</v>
      </c>
      <c r="R83" s="40">
        <f t="shared" si="12"/>
        <v>0.7651408963</v>
      </c>
      <c r="S83" s="33">
        <v>4.74</v>
      </c>
      <c r="T83" s="66">
        <f t="shared" si="13"/>
        <v>5.034920541</v>
      </c>
      <c r="U83" s="34">
        <f t="shared" si="14"/>
        <v>0.7138008168</v>
      </c>
      <c r="V83" s="73">
        <f t="shared" si="15"/>
        <v>2.369894554</v>
      </c>
      <c r="W83" s="33">
        <v>55.63</v>
      </c>
      <c r="X83" s="34">
        <f t="shared" si="16"/>
        <v>0.6899544678</v>
      </c>
      <c r="Y83" s="73">
        <f t="shared" si="17"/>
        <v>0.8444562231</v>
      </c>
      <c r="Z83" s="36">
        <f t="shared" si="18"/>
        <v>4856.665478</v>
      </c>
      <c r="AA83" s="35">
        <f t="shared" si="19"/>
        <v>1.913614532</v>
      </c>
      <c r="AB83" s="40">
        <f t="shared" si="20"/>
        <v>0.8641489075</v>
      </c>
      <c r="AC83" s="33">
        <v>6.95</v>
      </c>
      <c r="AD83" s="40">
        <f t="shared" si="21"/>
        <v>0.8250377074</v>
      </c>
      <c r="AE83" s="73">
        <f t="shared" si="22"/>
        <v>1.408627581</v>
      </c>
      <c r="AF83" s="67">
        <f t="shared" si="23"/>
        <v>4.293445049</v>
      </c>
      <c r="AG83" s="44">
        <f t="shared" si="24"/>
        <v>0.9200799435</v>
      </c>
      <c r="AH83" s="33">
        <v>2.45</v>
      </c>
      <c r="AI83" s="34">
        <f t="shared" si="25"/>
        <v>0.378812199</v>
      </c>
      <c r="AJ83" s="73">
        <f t="shared" si="26"/>
        <v>-0.07655163862</v>
      </c>
      <c r="AK83" s="33">
        <v>24.36</v>
      </c>
      <c r="AL83" s="34">
        <f t="shared" si="27"/>
        <v>0.2436</v>
      </c>
      <c r="AM83" s="73">
        <f t="shared" si="28"/>
        <v>-0.7784669318</v>
      </c>
      <c r="AN83" s="36">
        <f t="shared" si="29"/>
        <v>1515.454624</v>
      </c>
      <c r="AO83" s="35">
        <f t="shared" si="30"/>
        <v>-0.5614902958</v>
      </c>
      <c r="AP83" s="69">
        <f t="shared" si="31"/>
        <v>0.3545586229</v>
      </c>
      <c r="AQ83" s="33">
        <v>2.45</v>
      </c>
      <c r="AR83" s="34">
        <f t="shared" si="32"/>
        <v>0.2401280683</v>
      </c>
      <c r="AS83" s="73">
        <f t="shared" si="33"/>
        <v>0.08635938324</v>
      </c>
      <c r="AT83" s="33">
        <v>60.26</v>
      </c>
      <c r="AU83" s="34">
        <f t="shared" si="34"/>
        <v>0.4039298035</v>
      </c>
      <c r="AV83" s="73">
        <f t="shared" si="35"/>
        <v>0.1561459892</v>
      </c>
      <c r="AW83" s="36">
        <f t="shared" si="36"/>
        <v>3164.707572</v>
      </c>
      <c r="AX83" s="35">
        <f t="shared" si="37"/>
        <v>0.3849968256</v>
      </c>
      <c r="AY83" s="69">
        <f t="shared" si="38"/>
        <v>0.5242142315</v>
      </c>
      <c r="AZ83" s="33">
        <v>1.66</v>
      </c>
      <c r="BA83" s="37">
        <f t="shared" si="39"/>
        <v>0.2997858672</v>
      </c>
      <c r="BB83" s="73">
        <f t="shared" si="40"/>
        <v>0.05793703813</v>
      </c>
      <c r="BC83" s="33">
        <v>11.2</v>
      </c>
      <c r="BD83" s="34">
        <f t="shared" si="41"/>
        <v>0.3602240896</v>
      </c>
      <c r="BE83" s="73">
        <f t="shared" si="42"/>
        <v>0.1251549417</v>
      </c>
      <c r="BF83" s="33">
        <v>78.71</v>
      </c>
      <c r="BG83" s="34">
        <f t="shared" si="43"/>
        <v>0.5081493165</v>
      </c>
      <c r="BH83" s="73">
        <f t="shared" si="44"/>
        <v>-0.06615741906</v>
      </c>
      <c r="BI83" s="36">
        <f t="shared" si="45"/>
        <v>6226.507989</v>
      </c>
      <c r="BJ83" s="35">
        <f t="shared" si="46"/>
        <v>0.08512422794</v>
      </c>
      <c r="BK83" s="37">
        <f t="shared" si="47"/>
        <v>0.4365142044</v>
      </c>
      <c r="BL83" s="33">
        <v>15.8</v>
      </c>
      <c r="BM83" s="34">
        <f t="shared" si="48"/>
        <v>0.652173913</v>
      </c>
      <c r="BN83" s="73">
        <f t="shared" si="49"/>
        <v>1.053447208</v>
      </c>
      <c r="BO83" s="33">
        <v>63.69</v>
      </c>
      <c r="BP83" s="34">
        <f t="shared" si="50"/>
        <v>0.4456824513</v>
      </c>
      <c r="BQ83" s="73">
        <f t="shared" si="51"/>
        <v>-0.4735424049</v>
      </c>
      <c r="BR83" s="36">
        <f t="shared" si="52"/>
        <v>5766.474081</v>
      </c>
      <c r="BS83" s="35">
        <f t="shared" si="53"/>
        <v>0.3168117653</v>
      </c>
      <c r="BT83" s="37">
        <f t="shared" si="54"/>
        <v>0.5777626922</v>
      </c>
      <c r="BU83" s="42">
        <v>8.94</v>
      </c>
      <c r="BV83" s="34">
        <f t="shared" si="55"/>
        <v>0.6944444444</v>
      </c>
      <c r="BW83" s="73">
        <f t="shared" si="56"/>
        <v>1.038199392</v>
      </c>
      <c r="BX83" s="42">
        <v>71.23</v>
      </c>
      <c r="BY83" s="34">
        <f t="shared" si="57"/>
        <v>0.6279419129</v>
      </c>
      <c r="BZ83" s="73">
        <f t="shared" si="58"/>
        <v>0.09258701434</v>
      </c>
      <c r="CA83" s="36">
        <f t="shared" si="59"/>
        <v>6438.269419</v>
      </c>
      <c r="CB83" s="35">
        <f t="shared" si="60"/>
        <v>0.7035397344</v>
      </c>
      <c r="CC83" s="37">
        <f t="shared" si="61"/>
        <v>0.7239201067</v>
      </c>
      <c r="CD83" s="42">
        <v>5.52</v>
      </c>
      <c r="CE83" s="34">
        <f t="shared" si="62"/>
        <v>0.535637149</v>
      </c>
      <c r="CF83" s="73">
        <f t="shared" si="63"/>
        <v>0.9537127322</v>
      </c>
      <c r="CG83" s="42">
        <v>38.64</v>
      </c>
      <c r="CH83" s="34">
        <f t="shared" si="64"/>
        <v>0.3776651889</v>
      </c>
      <c r="CI83" s="73">
        <f t="shared" si="65"/>
        <v>-0.8657698209</v>
      </c>
      <c r="CJ83" s="36">
        <f t="shared" si="66"/>
        <v>3042.128968</v>
      </c>
      <c r="CK83" s="35">
        <f t="shared" si="67"/>
        <v>0.0911597771</v>
      </c>
      <c r="CL83" s="37">
        <f t="shared" si="68"/>
        <v>0.4145348844</v>
      </c>
      <c r="CM83" s="33">
        <v>0.04</v>
      </c>
      <c r="CN83" s="37">
        <f t="shared" si="69"/>
        <v>0.1333333333</v>
      </c>
      <c r="CO83" s="73">
        <f t="shared" si="70"/>
        <v>-0.8371437879</v>
      </c>
      <c r="CP83" s="70">
        <f t="shared" si="71"/>
        <v>0.1829982466</v>
      </c>
      <c r="CQ83" s="79">
        <f t="shared" si="72"/>
        <v>0.5894869213</v>
      </c>
    </row>
    <row r="84">
      <c r="A84" s="28">
        <v>2023.0</v>
      </c>
      <c r="B84" s="29" t="s">
        <v>417</v>
      </c>
      <c r="C84" s="29" t="s">
        <v>15</v>
      </c>
      <c r="D84" s="30">
        <f t="array" ref="D84">INDEX(
  TP!C:C,
  MATCH(
    1,
    (TP!A:A = A84) * (TP!B:B = C84),
    0
  )
)
</f>
        <v>50.33</v>
      </c>
      <c r="E84" s="64">
        <f t="shared" si="1"/>
        <v>3.309912064</v>
      </c>
      <c r="F84" s="32">
        <f t="shared" si="2"/>
        <v>0.7146887429</v>
      </c>
      <c r="G84" s="33">
        <v>7.73</v>
      </c>
      <c r="H84" s="34">
        <f t="shared" si="3"/>
        <v>0.6644385027</v>
      </c>
      <c r="I84" s="73">
        <f t="shared" si="4"/>
        <v>1.088927569</v>
      </c>
      <c r="J84" s="66">
        <f t="shared" si="5"/>
        <v>7.81927753</v>
      </c>
      <c r="K84" s="34">
        <f t="shared" si="6"/>
        <v>0.867</v>
      </c>
      <c r="L84" s="73">
        <f t="shared" si="7"/>
        <v>1.107421444</v>
      </c>
      <c r="M84" s="33">
        <v>58.14</v>
      </c>
      <c r="N84" s="34">
        <f t="shared" si="8"/>
        <v>0.500148236</v>
      </c>
      <c r="O84" s="73">
        <f t="shared" si="9"/>
        <v>-0.2706277599</v>
      </c>
      <c r="P84" s="36">
        <f t="shared" si="10"/>
        <v>5087.640967</v>
      </c>
      <c r="Q84" s="35">
        <f t="shared" si="11"/>
        <v>0.573545588</v>
      </c>
      <c r="R84" s="40">
        <f t="shared" si="12"/>
        <v>0.6872822515</v>
      </c>
      <c r="S84" s="33">
        <v>6.76</v>
      </c>
      <c r="T84" s="66">
        <f t="shared" si="13"/>
        <v>6.838074528</v>
      </c>
      <c r="U84" s="34">
        <f t="shared" si="14"/>
        <v>1</v>
      </c>
      <c r="V84" s="73">
        <f t="shared" si="15"/>
        <v>4.033404662</v>
      </c>
      <c r="W84" s="33">
        <v>53.72</v>
      </c>
      <c r="X84" s="34">
        <f t="shared" si="16"/>
        <v>0.6627774616</v>
      </c>
      <c r="Y84" s="73">
        <f t="shared" si="17"/>
        <v>0.6942705331</v>
      </c>
      <c r="Z84" s="36">
        <f t="shared" si="18"/>
        <v>5372</v>
      </c>
      <c r="AA84" s="35">
        <f t="shared" si="19"/>
        <v>2.367848389</v>
      </c>
      <c r="AB84" s="40">
        <f t="shared" si="20"/>
        <v>0.9608925221</v>
      </c>
      <c r="AC84" s="33">
        <v>6.52</v>
      </c>
      <c r="AD84" s="40">
        <f t="shared" si="21"/>
        <v>0.7601809955</v>
      </c>
      <c r="AE84" s="73">
        <f t="shared" si="22"/>
        <v>1.084952181</v>
      </c>
      <c r="AF84" s="67">
        <f t="shared" si="23"/>
        <v>4.026346158</v>
      </c>
      <c r="AG84" s="44">
        <f t="shared" si="24"/>
        <v>0.8952567262</v>
      </c>
      <c r="AH84" s="33">
        <v>1.98</v>
      </c>
      <c r="AI84" s="34">
        <f t="shared" si="25"/>
        <v>0.3033707865</v>
      </c>
      <c r="AJ84" s="73">
        <f t="shared" si="26"/>
        <v>-0.4576186324</v>
      </c>
      <c r="AK84" s="33">
        <v>29.09</v>
      </c>
      <c r="AL84" s="34">
        <f t="shared" si="27"/>
        <v>0.2909</v>
      </c>
      <c r="AM84" s="73">
        <f t="shared" si="28"/>
        <v>-0.3402023333</v>
      </c>
      <c r="AN84" s="36">
        <f t="shared" si="29"/>
        <v>1595.693962</v>
      </c>
      <c r="AO84" s="35">
        <f t="shared" si="30"/>
        <v>-0.4596400051</v>
      </c>
      <c r="AP84" s="69">
        <f t="shared" si="31"/>
        <v>0.3733315697</v>
      </c>
      <c r="AQ84" s="33">
        <v>1.8</v>
      </c>
      <c r="AR84" s="34">
        <f t="shared" si="32"/>
        <v>0.1707577375</v>
      </c>
      <c r="AS84" s="73">
        <f t="shared" si="33"/>
        <v>-0.3347071908</v>
      </c>
      <c r="AT84" s="33">
        <v>66.0</v>
      </c>
      <c r="AU84" s="34">
        <f t="shared" si="34"/>
        <v>0.4900254987</v>
      </c>
      <c r="AV84" s="73">
        <f t="shared" si="35"/>
        <v>0.7506011912</v>
      </c>
      <c r="AW84" s="36">
        <f t="shared" si="36"/>
        <v>2881.862211</v>
      </c>
      <c r="AX84" s="35">
        <f t="shared" si="37"/>
        <v>0.1307633298</v>
      </c>
      <c r="AY84" s="69">
        <f t="shared" si="38"/>
        <v>0.4723828652</v>
      </c>
      <c r="AZ84" s="33">
        <v>1.22</v>
      </c>
      <c r="BA84" s="37">
        <f t="shared" si="39"/>
        <v>0.2055674518</v>
      </c>
      <c r="BB84" s="73">
        <f t="shared" si="40"/>
        <v>-0.4817050885</v>
      </c>
      <c r="BC84" s="33">
        <v>10.97</v>
      </c>
      <c r="BD84" s="34">
        <f t="shared" si="41"/>
        <v>0.3473389356</v>
      </c>
      <c r="BE84" s="73">
        <f t="shared" si="42"/>
        <v>0.05680739963</v>
      </c>
      <c r="BF84" s="33">
        <v>80.66</v>
      </c>
      <c r="BG84" s="34">
        <f t="shared" si="43"/>
        <v>0.5594111462</v>
      </c>
      <c r="BH84" s="73">
        <f t="shared" si="44"/>
        <v>0.173780231</v>
      </c>
      <c r="BI84" s="36">
        <f t="shared" si="45"/>
        <v>6332.217824</v>
      </c>
      <c r="BJ84" s="35">
        <f t="shared" si="46"/>
        <v>0.1734186033</v>
      </c>
      <c r="BK84" s="37">
        <f t="shared" si="47"/>
        <v>0.4559932348</v>
      </c>
      <c r="BL84" s="33">
        <v>15.14</v>
      </c>
      <c r="BM84" s="34">
        <f t="shared" si="48"/>
        <v>0.6123188406</v>
      </c>
      <c r="BN84" s="73">
        <f t="shared" si="49"/>
        <v>0.8697743111</v>
      </c>
      <c r="BO84" s="33">
        <v>60.57</v>
      </c>
      <c r="BP84" s="34">
        <f t="shared" si="50"/>
        <v>0.3491179201</v>
      </c>
      <c r="BQ84" s="73">
        <f t="shared" si="51"/>
        <v>-0.9313318689</v>
      </c>
      <c r="BR84" s="36">
        <f t="shared" si="52"/>
        <v>5406.089064</v>
      </c>
      <c r="BS84" s="35">
        <f t="shared" si="53"/>
        <v>-0.04128143314</v>
      </c>
      <c r="BT84" s="37">
        <f t="shared" si="54"/>
        <v>0.5001863535</v>
      </c>
      <c r="BU84" s="42">
        <v>8.52</v>
      </c>
      <c r="BV84" s="34">
        <f t="shared" si="55"/>
        <v>0.6477777778</v>
      </c>
      <c r="BW84" s="73">
        <f t="shared" si="56"/>
        <v>0.8137327095</v>
      </c>
      <c r="BX84" s="42">
        <v>67.93</v>
      </c>
      <c r="BY84" s="34">
        <f t="shared" si="57"/>
        <v>0.545317977</v>
      </c>
      <c r="BZ84" s="73">
        <f t="shared" si="58"/>
        <v>-0.3692319305</v>
      </c>
      <c r="CA84" s="36">
        <f t="shared" si="59"/>
        <v>6024.569099</v>
      </c>
      <c r="CB84" s="35">
        <f t="shared" si="60"/>
        <v>0.2994973668</v>
      </c>
      <c r="CC84" s="37">
        <f t="shared" si="61"/>
        <v>0.6444370055</v>
      </c>
      <c r="CD84" s="42">
        <v>5.93</v>
      </c>
      <c r="CE84" s="34">
        <f t="shared" si="62"/>
        <v>0.5799136069</v>
      </c>
      <c r="CF84" s="73">
        <f t="shared" si="63"/>
        <v>1.192695192</v>
      </c>
      <c r="CG84" s="42">
        <v>38.79</v>
      </c>
      <c r="CH84" s="34">
        <f t="shared" si="64"/>
        <v>0.3808317501</v>
      </c>
      <c r="CI84" s="73">
        <f t="shared" si="65"/>
        <v>-0.847452477</v>
      </c>
      <c r="CJ84" s="36">
        <f t="shared" si="66"/>
        <v>3153.27621</v>
      </c>
      <c r="CK84" s="35">
        <f t="shared" si="67"/>
        <v>0.2028494438</v>
      </c>
      <c r="CL84" s="37">
        <f t="shared" si="68"/>
        <v>0.436387017</v>
      </c>
      <c r="CM84" s="33">
        <v>0.03</v>
      </c>
      <c r="CN84" s="37">
        <f t="shared" si="69"/>
        <v>0.1</v>
      </c>
      <c r="CO84" s="73">
        <f t="shared" si="70"/>
        <v>-1.0220414</v>
      </c>
      <c r="CP84" s="70">
        <f t="shared" si="71"/>
        <v>-0.7164340943</v>
      </c>
      <c r="CQ84" s="79">
        <f t="shared" si="72"/>
        <v>0.5470060129</v>
      </c>
    </row>
    <row r="85">
      <c r="A85" s="28">
        <v>2025.0</v>
      </c>
      <c r="B85" s="29" t="s">
        <v>417</v>
      </c>
      <c r="C85" s="29" t="s">
        <v>14</v>
      </c>
      <c r="D85" s="30">
        <f t="array" ref="D85">INDEX(
  TP!C:C,
  MATCH(
    1,
    (TP!A:A = A85) * (TP!B:B = C85),
    0
  )
)
</f>
        <v>48.65</v>
      </c>
      <c r="E85" s="64">
        <f t="shared" si="1"/>
        <v>0.05597311522</v>
      </c>
      <c r="F85" s="32">
        <f t="shared" si="2"/>
        <v>0.5946327248</v>
      </c>
      <c r="G85" s="33">
        <v>6.89</v>
      </c>
      <c r="H85" s="34">
        <f t="shared" si="3"/>
        <v>0.5521390374</v>
      </c>
      <c r="I85" s="73">
        <f t="shared" si="4"/>
        <v>0.4844926448</v>
      </c>
      <c r="J85" s="66">
        <f t="shared" si="5"/>
        <v>6.564689556</v>
      </c>
      <c r="K85" s="34">
        <f t="shared" si="6"/>
        <v>0.62</v>
      </c>
      <c r="L85" s="73">
        <f t="shared" si="7"/>
        <v>0.2619078317</v>
      </c>
      <c r="M85" s="33">
        <v>64.81</v>
      </c>
      <c r="N85" s="34">
        <f t="shared" si="8"/>
        <v>0.6978950489</v>
      </c>
      <c r="O85" s="73">
        <f t="shared" si="9"/>
        <v>0.874366624</v>
      </c>
      <c r="P85" s="36">
        <f t="shared" si="10"/>
        <v>5271.550157</v>
      </c>
      <c r="Q85" s="35">
        <f t="shared" si="11"/>
        <v>0.8348065493</v>
      </c>
      <c r="R85" s="40">
        <f t="shared" si="12"/>
        <v>0.7384353975</v>
      </c>
      <c r="S85" s="33">
        <v>4.82</v>
      </c>
      <c r="T85" s="66">
        <f t="shared" si="13"/>
        <v>4.592424334</v>
      </c>
      <c r="U85" s="34">
        <f t="shared" si="14"/>
        <v>0.6435671851</v>
      </c>
      <c r="V85" s="73">
        <f t="shared" si="15"/>
        <v>1.961667127</v>
      </c>
      <c r="W85" s="33">
        <v>60.93</v>
      </c>
      <c r="X85" s="34">
        <f t="shared" si="16"/>
        <v>0.765367103</v>
      </c>
      <c r="Y85" s="73">
        <f t="shared" si="17"/>
        <v>1.261201855</v>
      </c>
      <c r="Z85" s="36">
        <f t="shared" si="18"/>
        <v>5094.02783</v>
      </c>
      <c r="AA85" s="35">
        <f t="shared" si="19"/>
        <v>2.122834004</v>
      </c>
      <c r="AB85" s="40">
        <f t="shared" si="20"/>
        <v>0.9087088795</v>
      </c>
      <c r="AC85" s="33">
        <v>6.78</v>
      </c>
      <c r="AD85" s="40">
        <f t="shared" si="21"/>
        <v>0.7993966817</v>
      </c>
      <c r="AE85" s="73">
        <f t="shared" si="22"/>
        <v>1.280662888</v>
      </c>
      <c r="AF85" s="67">
        <f t="shared" si="23"/>
        <v>4.238303441</v>
      </c>
      <c r="AG85" s="44">
        <f t="shared" si="24"/>
        <v>0.9149552794</v>
      </c>
      <c r="AH85" s="33">
        <v>0.99</v>
      </c>
      <c r="AI85" s="34">
        <f t="shared" si="25"/>
        <v>0.1444622793</v>
      </c>
      <c r="AJ85" s="73">
        <f t="shared" si="26"/>
        <v>-1.260291662</v>
      </c>
      <c r="AK85" s="33">
        <v>41.94</v>
      </c>
      <c r="AL85" s="34">
        <f t="shared" si="27"/>
        <v>0.4194</v>
      </c>
      <c r="AM85" s="73">
        <f t="shared" si="28"/>
        <v>0.8504319354</v>
      </c>
      <c r="AN85" s="36">
        <f t="shared" si="29"/>
        <v>1449.825028</v>
      </c>
      <c r="AO85" s="35">
        <f t="shared" si="30"/>
        <v>-0.6447959864</v>
      </c>
      <c r="AP85" s="69">
        <f t="shared" si="31"/>
        <v>0.3392037988</v>
      </c>
      <c r="AQ85" s="33">
        <v>0.99</v>
      </c>
      <c r="AR85" s="34">
        <f t="shared" si="32"/>
        <v>0.08431163287</v>
      </c>
      <c r="AS85" s="73">
        <f t="shared" si="33"/>
        <v>-0.8594209216</v>
      </c>
      <c r="AT85" s="33">
        <v>64.52</v>
      </c>
      <c r="AU85" s="34">
        <f t="shared" si="34"/>
        <v>0.4678266087</v>
      </c>
      <c r="AV85" s="73">
        <f t="shared" si="35"/>
        <v>0.5973270276</v>
      </c>
      <c r="AW85" s="36">
        <f t="shared" si="36"/>
        <v>1882.869978</v>
      </c>
      <c r="AX85" s="35">
        <f t="shared" si="37"/>
        <v>-0.767173572</v>
      </c>
      <c r="AY85" s="69">
        <f t="shared" si="38"/>
        <v>0.2893177019</v>
      </c>
      <c r="AZ85" s="33">
        <v>0.8</v>
      </c>
      <c r="BA85" s="37">
        <f t="shared" si="39"/>
        <v>0.1156316916</v>
      </c>
      <c r="BB85" s="73">
        <f t="shared" si="40"/>
        <v>-0.9968180275</v>
      </c>
      <c r="BC85" s="33">
        <v>8.77</v>
      </c>
      <c r="BD85" s="34">
        <f t="shared" si="41"/>
        <v>0.2240896359</v>
      </c>
      <c r="BE85" s="73">
        <f t="shared" si="42"/>
        <v>-0.5969516988</v>
      </c>
      <c r="BF85" s="33">
        <v>87.64</v>
      </c>
      <c r="BG85" s="34">
        <f t="shared" si="43"/>
        <v>0.7429022082</v>
      </c>
      <c r="BH85" s="73">
        <f t="shared" si="44"/>
        <v>1.032633973</v>
      </c>
      <c r="BI85" s="36">
        <f t="shared" si="45"/>
        <v>6317.31084</v>
      </c>
      <c r="BJ85" s="35">
        <f t="shared" si="46"/>
        <v>0.1609675119</v>
      </c>
      <c r="BK85" s="37">
        <f t="shared" si="47"/>
        <v>0.453246342</v>
      </c>
      <c r="BL85" s="33">
        <v>13.69</v>
      </c>
      <c r="BM85" s="34">
        <f t="shared" si="48"/>
        <v>0.5247584541</v>
      </c>
      <c r="BN85" s="73">
        <f t="shared" si="49"/>
        <v>0.4662505233</v>
      </c>
      <c r="BO85" s="33">
        <v>59.44</v>
      </c>
      <c r="BP85" s="34">
        <f t="shared" si="50"/>
        <v>0.3141442278</v>
      </c>
      <c r="BQ85" s="73">
        <f t="shared" si="51"/>
        <v>-1.097133822</v>
      </c>
      <c r="BR85" s="36">
        <f t="shared" si="52"/>
        <v>5125.675877</v>
      </c>
      <c r="BS85" s="35">
        <f t="shared" si="53"/>
        <v>-0.3199113724</v>
      </c>
      <c r="BT85" s="37">
        <f t="shared" si="54"/>
        <v>0.4398247197</v>
      </c>
      <c r="BU85" s="42">
        <v>6.25</v>
      </c>
      <c r="BV85" s="34">
        <f t="shared" si="55"/>
        <v>0.3955555556</v>
      </c>
      <c r="BW85" s="73">
        <f t="shared" si="56"/>
        <v>-0.3994562656</v>
      </c>
      <c r="BX85" s="42">
        <v>61.22</v>
      </c>
      <c r="BY85" s="34">
        <f t="shared" si="57"/>
        <v>0.377315974</v>
      </c>
      <c r="BZ85" s="73">
        <f t="shared" si="58"/>
        <v>-1.308263785</v>
      </c>
      <c r="CA85" s="36">
        <f t="shared" si="59"/>
        <v>4773.1513</v>
      </c>
      <c r="CB85" s="35">
        <f t="shared" si="60"/>
        <v>-0.9227057265</v>
      </c>
      <c r="CC85" s="37">
        <f t="shared" si="61"/>
        <v>0.404005556</v>
      </c>
      <c r="CD85" s="42">
        <v>5.81</v>
      </c>
      <c r="CE85" s="34">
        <f t="shared" si="62"/>
        <v>0.5669546436</v>
      </c>
      <c r="CF85" s="73">
        <f t="shared" si="63"/>
        <v>1.122749106</v>
      </c>
      <c r="CG85" s="42">
        <v>32.97</v>
      </c>
      <c r="CH85" s="34">
        <f t="shared" si="64"/>
        <v>0.2579691788</v>
      </c>
      <c r="CI85" s="73">
        <f t="shared" si="65"/>
        <v>-1.55816542</v>
      </c>
      <c r="CJ85" s="36">
        <f t="shared" si="66"/>
        <v>2655.979137</v>
      </c>
      <c r="CK85" s="35">
        <f t="shared" si="67"/>
        <v>-0.2968745576</v>
      </c>
      <c r="CL85" s="37">
        <f t="shared" si="68"/>
        <v>0.3386157955</v>
      </c>
      <c r="CM85" s="33">
        <v>0.01</v>
      </c>
      <c r="CN85" s="37">
        <f t="shared" si="69"/>
        <v>0.03333333333</v>
      </c>
      <c r="CO85" s="73">
        <f t="shared" si="70"/>
        <v>-1.391836623</v>
      </c>
      <c r="CP85" s="70">
        <f t="shared" si="71"/>
        <v>-4.182330326</v>
      </c>
      <c r="CQ85" s="79">
        <f t="shared" si="72"/>
        <v>0.3833089635</v>
      </c>
    </row>
    <row r="86">
      <c r="A86" s="28">
        <v>2023.0</v>
      </c>
      <c r="B86" s="29" t="s">
        <v>162</v>
      </c>
      <c r="C86" s="29" t="s">
        <v>10</v>
      </c>
      <c r="D86" s="30">
        <f t="array" ref="D86">INDEX(
  TP!C:C,
  MATCH(
    1,
    (TP!A:A = A86) * (TP!B:B = C86),
    0
  )
)
</f>
        <v>49.16</v>
      </c>
      <c r="E86" s="64">
        <f t="shared" si="1"/>
        <v>1.247451798</v>
      </c>
      <c r="F86" s="32">
        <f t="shared" si="2"/>
        <v>0.6385930414</v>
      </c>
      <c r="G86" s="33">
        <v>7.73</v>
      </c>
      <c r="H86" s="34">
        <f t="shared" si="3"/>
        <v>0.6644385027</v>
      </c>
      <c r="I86" s="73">
        <f t="shared" si="4"/>
        <v>1.088927569</v>
      </c>
      <c r="J86" s="66">
        <f t="shared" si="5"/>
        <v>7.502803456</v>
      </c>
      <c r="K86" s="34">
        <f t="shared" si="6"/>
        <v>0.831</v>
      </c>
      <c r="L86" s="73">
        <f t="shared" si="7"/>
        <v>0.8941377657</v>
      </c>
      <c r="M86" s="33">
        <v>62.59</v>
      </c>
      <c r="N86" s="34">
        <f t="shared" si="8"/>
        <v>0.6320782686</v>
      </c>
      <c r="O86" s="73">
        <f t="shared" si="9"/>
        <v>0.4932740405</v>
      </c>
      <c r="P86" s="36">
        <f t="shared" si="10"/>
        <v>5385.103387</v>
      </c>
      <c r="Q86" s="35">
        <f t="shared" si="11"/>
        <v>0.9961199989</v>
      </c>
      <c r="R86" s="40">
        <f t="shared" si="12"/>
        <v>0.7700194903</v>
      </c>
      <c r="S86" s="33">
        <v>2.95</v>
      </c>
      <c r="T86" s="66">
        <f t="shared" si="13"/>
        <v>2.86329498</v>
      </c>
      <c r="U86" s="34">
        <f t="shared" si="14"/>
        <v>0.3691172977</v>
      </c>
      <c r="V86" s="73">
        <f t="shared" si="15"/>
        <v>0.3664488717</v>
      </c>
      <c r="W86" s="33">
        <v>49.06</v>
      </c>
      <c r="X86" s="34">
        <f t="shared" si="16"/>
        <v>0.5964712578</v>
      </c>
      <c r="Y86" s="73">
        <f t="shared" si="17"/>
        <v>0.3278489019</v>
      </c>
      <c r="Z86" s="36">
        <f t="shared" si="18"/>
        <v>3220.291965</v>
      </c>
      <c r="AA86" s="35">
        <f t="shared" si="19"/>
        <v>0.4712577306</v>
      </c>
      <c r="AB86" s="40">
        <f t="shared" si="20"/>
        <v>0.5569529371</v>
      </c>
      <c r="AC86" s="33">
        <v>4.73</v>
      </c>
      <c r="AD86" s="40">
        <f t="shared" si="21"/>
        <v>0.4901960784</v>
      </c>
      <c r="AE86" s="73">
        <f t="shared" si="22"/>
        <v>-0.2624407613</v>
      </c>
      <c r="AF86" s="67">
        <f t="shared" si="23"/>
        <v>1.204936968</v>
      </c>
      <c r="AG86" s="44">
        <f t="shared" si="24"/>
        <v>0.6330450287</v>
      </c>
      <c r="AH86" s="33">
        <v>1.06</v>
      </c>
      <c r="AI86" s="34">
        <f t="shared" si="25"/>
        <v>0.1556982343</v>
      </c>
      <c r="AJ86" s="73">
        <f t="shared" si="26"/>
        <v>-1.203537003</v>
      </c>
      <c r="AK86" s="33">
        <v>36.84</v>
      </c>
      <c r="AL86" s="34">
        <f t="shared" si="27"/>
        <v>0.3684</v>
      </c>
      <c r="AM86" s="73">
        <f t="shared" si="28"/>
        <v>0.3778844825</v>
      </c>
      <c r="AN86" s="36">
        <f t="shared" si="29"/>
        <v>1337.503781</v>
      </c>
      <c r="AO86" s="35">
        <f t="shared" si="30"/>
        <v>-0.7873688438</v>
      </c>
      <c r="AP86" s="69">
        <f t="shared" si="31"/>
        <v>0.3129249079</v>
      </c>
      <c r="AQ86" s="33">
        <v>0.78</v>
      </c>
      <c r="AR86" s="34">
        <f t="shared" si="32"/>
        <v>0.06189967983</v>
      </c>
      <c r="AS86" s="73">
        <f t="shared" si="33"/>
        <v>-0.9954578147</v>
      </c>
      <c r="AT86" s="33">
        <v>50.0</v>
      </c>
      <c r="AU86" s="34">
        <f t="shared" si="34"/>
        <v>0.2500374981</v>
      </c>
      <c r="AV86" s="73">
        <f t="shared" si="35"/>
        <v>-0.9064167934</v>
      </c>
      <c r="AW86" s="36">
        <f t="shared" si="36"/>
        <v>1222.664382</v>
      </c>
      <c r="AX86" s="35">
        <f t="shared" si="37"/>
        <v>-1.36059457</v>
      </c>
      <c r="AY86" s="69">
        <f t="shared" si="38"/>
        <v>0.1683351343</v>
      </c>
      <c r="AZ86" s="33">
        <v>1.0</v>
      </c>
      <c r="BA86" s="37">
        <f t="shared" si="39"/>
        <v>0.1584582441</v>
      </c>
      <c r="BB86" s="73">
        <f t="shared" si="40"/>
        <v>-0.7515261518</v>
      </c>
      <c r="BC86" s="33">
        <v>11.12</v>
      </c>
      <c r="BD86" s="34">
        <f t="shared" si="41"/>
        <v>0.3557422969</v>
      </c>
      <c r="BE86" s="73">
        <f t="shared" si="42"/>
        <v>0.1013818836</v>
      </c>
      <c r="BF86" s="33">
        <v>86.5</v>
      </c>
      <c r="BG86" s="34">
        <f t="shared" si="43"/>
        <v>0.7129337539</v>
      </c>
      <c r="BH86" s="73">
        <f t="shared" si="44"/>
        <v>0.8923627316</v>
      </c>
      <c r="BI86" s="36">
        <f t="shared" si="45"/>
        <v>6824.754158</v>
      </c>
      <c r="BJ86" s="35">
        <f t="shared" si="46"/>
        <v>0.584810677</v>
      </c>
      <c r="BK86" s="37">
        <f t="shared" si="47"/>
        <v>0.5467523424</v>
      </c>
      <c r="BL86" s="33">
        <v>14.96</v>
      </c>
      <c r="BM86" s="34">
        <f t="shared" si="48"/>
        <v>0.6014492754</v>
      </c>
      <c r="BN86" s="73">
        <f t="shared" si="49"/>
        <v>0.8196817029</v>
      </c>
      <c r="BO86" s="33">
        <v>72.49</v>
      </c>
      <c r="BP86" s="34">
        <f t="shared" si="50"/>
        <v>0.7180439492</v>
      </c>
      <c r="BQ86" s="73">
        <f t="shared" si="51"/>
        <v>0.8176586474</v>
      </c>
      <c r="BR86" s="36">
        <f t="shared" si="52"/>
        <v>6443.902661</v>
      </c>
      <c r="BS86" s="35">
        <f t="shared" si="53"/>
        <v>0.9899323343</v>
      </c>
      <c r="BT86" s="37">
        <f t="shared" si="54"/>
        <v>0.7235857055</v>
      </c>
      <c r="BU86" s="42">
        <v>8.18</v>
      </c>
      <c r="BV86" s="34">
        <f t="shared" si="55"/>
        <v>0.61</v>
      </c>
      <c r="BW86" s="73">
        <f t="shared" si="56"/>
        <v>0.6320215854</v>
      </c>
      <c r="BX86" s="42">
        <v>74.15</v>
      </c>
      <c r="BY86" s="34">
        <f t="shared" si="57"/>
        <v>0.7010515774</v>
      </c>
      <c r="BZ86" s="73">
        <f t="shared" si="58"/>
        <v>0.5012268079</v>
      </c>
      <c r="CA86" s="36">
        <f t="shared" si="59"/>
        <v>6470.074118</v>
      </c>
      <c r="CB86" s="35">
        <f t="shared" si="60"/>
        <v>0.7346019439</v>
      </c>
      <c r="CC86" s="37">
        <f t="shared" si="61"/>
        <v>0.7300306558</v>
      </c>
      <c r="CD86" s="42">
        <v>5.62</v>
      </c>
      <c r="CE86" s="34">
        <f t="shared" si="62"/>
        <v>0.5464362851</v>
      </c>
      <c r="CF86" s="73">
        <f t="shared" si="63"/>
        <v>1.012001137</v>
      </c>
      <c r="CG86" s="42">
        <v>48.51</v>
      </c>
      <c r="CH86" s="34">
        <f t="shared" si="64"/>
        <v>0.5860249103</v>
      </c>
      <c r="CI86" s="73">
        <f t="shared" si="65"/>
        <v>0.3395114071</v>
      </c>
      <c r="CJ86" s="36">
        <f t="shared" si="66"/>
        <v>3850.200297</v>
      </c>
      <c r="CK86" s="35">
        <f t="shared" si="67"/>
        <v>0.9031746877</v>
      </c>
      <c r="CL86" s="37">
        <f t="shared" si="68"/>
        <v>0.57340596</v>
      </c>
      <c r="CM86" s="33">
        <v>0.03</v>
      </c>
      <c r="CN86" s="37">
        <f t="shared" si="69"/>
        <v>0.1</v>
      </c>
      <c r="CO86" s="73">
        <f t="shared" si="70"/>
        <v>-1.0220414</v>
      </c>
      <c r="CP86" s="70">
        <f t="shared" si="71"/>
        <v>0.04251482973</v>
      </c>
      <c r="CQ86" s="79">
        <f t="shared" si="72"/>
        <v>0.5828517773</v>
      </c>
    </row>
    <row r="87">
      <c r="A87" s="28">
        <v>2022.0</v>
      </c>
      <c r="B87" s="29" t="s">
        <v>331</v>
      </c>
      <c r="C87" s="29" t="s">
        <v>21</v>
      </c>
      <c r="D87" s="30">
        <f t="array" ref="D87">INDEX(
  TP!C:C,
  MATCH(
    1,
    (TP!A:A = A87) * (TP!B:B = C87),
    0
  )
)
</f>
        <v>46.6</v>
      </c>
      <c r="E87" s="64">
        <f t="shared" si="1"/>
        <v>1.771573254</v>
      </c>
      <c r="F87" s="32">
        <f t="shared" si="2"/>
        <v>0.6579308151</v>
      </c>
      <c r="G87" s="33">
        <v>5.82</v>
      </c>
      <c r="H87" s="34">
        <f t="shared" si="3"/>
        <v>0.4090909091</v>
      </c>
      <c r="I87" s="73">
        <f t="shared" si="4"/>
        <v>-0.2854423181</v>
      </c>
      <c r="J87" s="66">
        <f t="shared" si="5"/>
        <v>5.130670796</v>
      </c>
      <c r="K87" s="34">
        <f t="shared" si="6"/>
        <v>0.271</v>
      </c>
      <c r="L87" s="73">
        <f t="shared" si="7"/>
        <v>-0.7045308767</v>
      </c>
      <c r="M87" s="33">
        <v>59.44</v>
      </c>
      <c r="N87" s="34">
        <f t="shared" si="8"/>
        <v>0.5386895938</v>
      </c>
      <c r="O87" s="73">
        <f t="shared" si="9"/>
        <v>-0.04746543619</v>
      </c>
      <c r="P87" s="36">
        <f t="shared" si="10"/>
        <v>4332.558542</v>
      </c>
      <c r="Q87" s="35">
        <f t="shared" si="11"/>
        <v>-0.4991227181</v>
      </c>
      <c r="R87" s="40">
        <f t="shared" si="12"/>
        <v>0.4772609829</v>
      </c>
      <c r="S87" s="33">
        <v>3.14</v>
      </c>
      <c r="T87" s="66">
        <f t="shared" si="13"/>
        <v>2.768093866</v>
      </c>
      <c r="U87" s="34">
        <f t="shared" si="14"/>
        <v>0.3540068405</v>
      </c>
      <c r="V87" s="73">
        <f t="shared" si="15"/>
        <v>0.2786205349</v>
      </c>
      <c r="W87" s="33">
        <v>50.52</v>
      </c>
      <c r="X87" s="34">
        <f t="shared" si="16"/>
        <v>0.6172453045</v>
      </c>
      <c r="Y87" s="73">
        <f t="shared" si="17"/>
        <v>0.4426505289</v>
      </c>
      <c r="Z87" s="36">
        <f t="shared" si="18"/>
        <v>3254.905317</v>
      </c>
      <c r="AA87" s="35">
        <f t="shared" si="19"/>
        <v>0.5017671486</v>
      </c>
      <c r="AB87" s="40">
        <f t="shared" si="20"/>
        <v>0.5634508926</v>
      </c>
      <c r="AC87" s="33">
        <v>6.47</v>
      </c>
      <c r="AD87" s="40">
        <f t="shared" si="21"/>
        <v>0.7526395173</v>
      </c>
      <c r="AE87" s="73">
        <f t="shared" si="22"/>
        <v>1.047315507</v>
      </c>
      <c r="AF87" s="67">
        <f t="shared" si="23"/>
        <v>1.049959937</v>
      </c>
      <c r="AG87" s="44">
        <f t="shared" si="24"/>
        <v>0.6186420168</v>
      </c>
      <c r="AH87" s="33">
        <v>1.88</v>
      </c>
      <c r="AI87" s="34">
        <f t="shared" si="25"/>
        <v>0.2873194222</v>
      </c>
      <c r="AJ87" s="73">
        <f t="shared" si="26"/>
        <v>-0.5386967162</v>
      </c>
      <c r="AK87" s="33">
        <v>29.31</v>
      </c>
      <c r="AL87" s="34">
        <f t="shared" si="27"/>
        <v>0.2931</v>
      </c>
      <c r="AM87" s="73">
        <f t="shared" si="28"/>
        <v>-0.3198179333</v>
      </c>
      <c r="AN87" s="36">
        <f t="shared" si="29"/>
        <v>1557.503901</v>
      </c>
      <c r="AO87" s="35">
        <f t="shared" si="30"/>
        <v>-0.5081158386</v>
      </c>
      <c r="AP87" s="69">
        <f t="shared" si="31"/>
        <v>0.3643965511</v>
      </c>
      <c r="AQ87" s="33">
        <v>0.68</v>
      </c>
      <c r="AR87" s="34">
        <f t="shared" si="32"/>
        <v>0.05122732124</v>
      </c>
      <c r="AS87" s="73">
        <f t="shared" si="33"/>
        <v>-1.060237288</v>
      </c>
      <c r="AT87" s="33">
        <v>90.48</v>
      </c>
      <c r="AU87" s="34">
        <f t="shared" si="34"/>
        <v>0.8572071396</v>
      </c>
      <c r="AV87" s="73">
        <f t="shared" si="35"/>
        <v>3.285838708</v>
      </c>
      <c r="AW87" s="36">
        <f t="shared" si="36"/>
        <v>1990.672955</v>
      </c>
      <c r="AX87" s="35">
        <f t="shared" si="37"/>
        <v>-0.6702756505</v>
      </c>
      <c r="AY87" s="69">
        <f t="shared" si="38"/>
        <v>0.3090725797</v>
      </c>
      <c r="AZ87" s="33">
        <v>0.78</v>
      </c>
      <c r="BA87" s="37">
        <f t="shared" si="39"/>
        <v>0.1113490364</v>
      </c>
      <c r="BB87" s="73">
        <f t="shared" si="40"/>
        <v>-1.021347215</v>
      </c>
      <c r="BC87" s="33">
        <v>14.49</v>
      </c>
      <c r="BD87" s="34">
        <f t="shared" si="41"/>
        <v>0.5445378151</v>
      </c>
      <c r="BE87" s="73">
        <f t="shared" si="42"/>
        <v>1.102821957</v>
      </c>
      <c r="BF87" s="33">
        <v>85.49</v>
      </c>
      <c r="BG87" s="34">
        <f t="shared" si="43"/>
        <v>0.686382755</v>
      </c>
      <c r="BH87" s="73">
        <f t="shared" si="44"/>
        <v>0.7680873333</v>
      </c>
      <c r="BI87" s="36">
        <f t="shared" si="45"/>
        <v>7408.358354</v>
      </c>
      <c r="BJ87" s="35">
        <f t="shared" si="46"/>
        <v>1.072267386</v>
      </c>
      <c r="BK87" s="37">
        <f t="shared" si="47"/>
        <v>0.6542924209</v>
      </c>
      <c r="BL87" s="33">
        <v>16.14</v>
      </c>
      <c r="BM87" s="34">
        <f t="shared" si="48"/>
        <v>0.672705314</v>
      </c>
      <c r="BN87" s="73">
        <f t="shared" si="49"/>
        <v>1.148066578</v>
      </c>
      <c r="BO87" s="33">
        <v>75.35</v>
      </c>
      <c r="BP87" s="34">
        <f t="shared" si="50"/>
        <v>0.8065614361</v>
      </c>
      <c r="BQ87" s="73">
        <f t="shared" si="51"/>
        <v>1.237298989</v>
      </c>
      <c r="BR87" s="36">
        <f t="shared" si="52"/>
        <v>6870.614721</v>
      </c>
      <c r="BS87" s="35">
        <f t="shared" si="53"/>
        <v>1.413930779</v>
      </c>
      <c r="BT87" s="37">
        <f t="shared" si="54"/>
        <v>0.8154395777</v>
      </c>
      <c r="BU87" s="42">
        <v>7.24</v>
      </c>
      <c r="BV87" s="34">
        <f t="shared" si="55"/>
        <v>0.5055555556</v>
      </c>
      <c r="BW87" s="73">
        <f t="shared" si="56"/>
        <v>0.129643772</v>
      </c>
      <c r="BX87" s="42">
        <v>58.04</v>
      </c>
      <c r="BY87" s="34">
        <f t="shared" si="57"/>
        <v>0.2976965448</v>
      </c>
      <c r="BZ87" s="73">
        <f t="shared" si="58"/>
        <v>-1.753289314</v>
      </c>
      <c r="CA87" s="36">
        <f t="shared" si="59"/>
        <v>4817.604374</v>
      </c>
      <c r="CB87" s="35">
        <f t="shared" si="60"/>
        <v>-0.8792904228</v>
      </c>
      <c r="CC87" s="37">
        <f t="shared" si="61"/>
        <v>0.4125462024</v>
      </c>
      <c r="CD87" s="42">
        <v>4.88</v>
      </c>
      <c r="CE87" s="34">
        <f t="shared" si="62"/>
        <v>0.4665226782</v>
      </c>
      <c r="CF87" s="73">
        <f t="shared" si="63"/>
        <v>0.5806669421</v>
      </c>
      <c r="CG87" s="42">
        <v>52.32</v>
      </c>
      <c r="CH87" s="34">
        <f t="shared" si="64"/>
        <v>0.6664555626</v>
      </c>
      <c r="CI87" s="73">
        <f t="shared" si="65"/>
        <v>0.804771942</v>
      </c>
      <c r="CJ87" s="36">
        <f t="shared" si="66"/>
        <v>3892.164056</v>
      </c>
      <c r="CK87" s="35">
        <f t="shared" si="67"/>
        <v>0.9453432397</v>
      </c>
      <c r="CL87" s="37">
        <f t="shared" si="68"/>
        <v>0.5816562558</v>
      </c>
      <c r="CM87" s="33">
        <v>0.05</v>
      </c>
      <c r="CN87" s="37">
        <f t="shared" si="69"/>
        <v>0.1666666667</v>
      </c>
      <c r="CO87" s="73">
        <f t="shared" si="70"/>
        <v>-0.6522461762</v>
      </c>
      <c r="CP87" s="70">
        <f t="shared" si="71"/>
        <v>0.7216133166</v>
      </c>
      <c r="CQ87" s="79">
        <f t="shared" si="72"/>
        <v>0.6149261416</v>
      </c>
    </row>
    <row r="88">
      <c r="A88" s="28">
        <v>2024.0</v>
      </c>
      <c r="B88" s="29" t="s">
        <v>418</v>
      </c>
      <c r="C88" s="29" t="s">
        <v>5</v>
      </c>
      <c r="D88" s="30">
        <f t="array" ref="D88">INDEX(
  TP!C:C,
  MATCH(
    1,
    (TP!A:A = A88) * (TP!B:B = C88),
    0
  )
)
</f>
        <v>47.14</v>
      </c>
      <c r="E88" s="64">
        <f t="shared" si="1"/>
        <v>-2.606533473</v>
      </c>
      <c r="F88" s="32">
        <f t="shared" si="2"/>
        <v>0.4963979565</v>
      </c>
      <c r="G88" s="33">
        <v>5.89</v>
      </c>
      <c r="H88" s="34">
        <f t="shared" si="3"/>
        <v>0.4184491979</v>
      </c>
      <c r="I88" s="73">
        <f t="shared" si="4"/>
        <v>-0.2350727411</v>
      </c>
      <c r="J88" s="66">
        <f t="shared" si="5"/>
        <v>5.302372368</v>
      </c>
      <c r="K88" s="34">
        <f t="shared" si="6"/>
        <v>0.295</v>
      </c>
      <c r="L88" s="73">
        <f t="shared" si="7"/>
        <v>-0.5888147853</v>
      </c>
      <c r="M88" s="33">
        <v>60.47</v>
      </c>
      <c r="N88" s="34">
        <f t="shared" si="8"/>
        <v>0.5692262081</v>
      </c>
      <c r="O88" s="73">
        <f t="shared" si="9"/>
        <v>0.1293477895</v>
      </c>
      <c r="P88" s="36">
        <f t="shared" si="10"/>
        <v>4474.776087</v>
      </c>
      <c r="Q88" s="35">
        <f t="shared" si="11"/>
        <v>-0.2970888105</v>
      </c>
      <c r="R88" s="40">
        <f t="shared" si="12"/>
        <v>0.5168178686</v>
      </c>
      <c r="S88" s="33">
        <v>1.55</v>
      </c>
      <c r="T88" s="66">
        <f t="shared" si="13"/>
        <v>1.39536115</v>
      </c>
      <c r="U88" s="34">
        <f t="shared" si="14"/>
        <v>0.1361247378</v>
      </c>
      <c r="V88" s="73">
        <f t="shared" si="15"/>
        <v>-0.9878019474</v>
      </c>
      <c r="W88" s="33">
        <v>29.41</v>
      </c>
      <c r="X88" s="34">
        <f t="shared" si="16"/>
        <v>0.3168753557</v>
      </c>
      <c r="Y88" s="73">
        <f t="shared" si="17"/>
        <v>-1.217255186</v>
      </c>
      <c r="Z88" s="36">
        <f t="shared" si="18"/>
        <v>1247.728026</v>
      </c>
      <c r="AA88" s="35">
        <f t="shared" si="19"/>
        <v>-1.267429061</v>
      </c>
      <c r="AB88" s="40">
        <f t="shared" si="20"/>
        <v>0.1866440264</v>
      </c>
      <c r="AC88" s="33">
        <v>5.04</v>
      </c>
      <c r="AD88" s="40">
        <f t="shared" si="21"/>
        <v>0.5369532428</v>
      </c>
      <c r="AE88" s="73">
        <f t="shared" si="22"/>
        <v>-0.02909338019</v>
      </c>
      <c r="AF88" s="67">
        <f t="shared" si="23"/>
        <v>-1.593611252</v>
      </c>
      <c r="AG88" s="44">
        <f t="shared" si="24"/>
        <v>0.3729579482</v>
      </c>
      <c r="AH88" s="33">
        <v>3.11</v>
      </c>
      <c r="AI88" s="34">
        <f t="shared" si="25"/>
        <v>0.4847512039</v>
      </c>
      <c r="AJ88" s="73">
        <f t="shared" si="26"/>
        <v>0.4585637144</v>
      </c>
      <c r="AK88" s="33">
        <v>30.88</v>
      </c>
      <c r="AL88" s="34">
        <f t="shared" si="27"/>
        <v>0.3088</v>
      </c>
      <c r="AM88" s="73">
        <f t="shared" si="28"/>
        <v>-0.1743474429</v>
      </c>
      <c r="AN88" s="36">
        <f t="shared" si="29"/>
        <v>2192.619143</v>
      </c>
      <c r="AO88" s="35">
        <f t="shared" si="30"/>
        <v>0.2980557204</v>
      </c>
      <c r="AP88" s="69">
        <f t="shared" si="31"/>
        <v>0.5129893113</v>
      </c>
      <c r="AQ88" s="33">
        <v>2.56</v>
      </c>
      <c r="AR88" s="34">
        <f t="shared" si="32"/>
        <v>0.2518676628</v>
      </c>
      <c r="AS88" s="73">
        <f t="shared" si="33"/>
        <v>0.1576168035</v>
      </c>
      <c r="AT88" s="33">
        <v>67.86</v>
      </c>
      <c r="AU88" s="34">
        <f t="shared" si="34"/>
        <v>0.5179241038</v>
      </c>
      <c r="AV88" s="73">
        <f t="shared" si="35"/>
        <v>0.9432295319</v>
      </c>
      <c r="AW88" s="36">
        <f t="shared" si="36"/>
        <v>3654.165694</v>
      </c>
      <c r="AX88" s="35">
        <f t="shared" si="37"/>
        <v>0.8249426977</v>
      </c>
      <c r="AY88" s="69">
        <f t="shared" si="38"/>
        <v>0.6139073522</v>
      </c>
      <c r="AZ88" s="33">
        <v>1.69</v>
      </c>
      <c r="BA88" s="37">
        <f t="shared" si="39"/>
        <v>0.3062098501</v>
      </c>
      <c r="BB88" s="73">
        <f t="shared" si="40"/>
        <v>0.09473081949</v>
      </c>
      <c r="BC88" s="33">
        <v>8.82</v>
      </c>
      <c r="BD88" s="34">
        <f t="shared" si="41"/>
        <v>0.2268907563</v>
      </c>
      <c r="BE88" s="73">
        <f t="shared" si="42"/>
        <v>-0.5820935375</v>
      </c>
      <c r="BF88" s="33">
        <v>73.06</v>
      </c>
      <c r="BG88" s="34">
        <f t="shared" si="43"/>
        <v>0.3596214511</v>
      </c>
      <c r="BH88" s="73">
        <f t="shared" si="44"/>
        <v>-0.7613613794</v>
      </c>
      <c r="BI88" s="36">
        <f t="shared" si="45"/>
        <v>5278.14218</v>
      </c>
      <c r="BJ88" s="35">
        <f t="shared" si="46"/>
        <v>-0.7070004337</v>
      </c>
      <c r="BK88" s="37">
        <f t="shared" si="47"/>
        <v>0.2617599203</v>
      </c>
      <c r="BL88" s="33">
        <v>8.73</v>
      </c>
      <c r="BM88" s="34">
        <f t="shared" si="48"/>
        <v>0.2252415459</v>
      </c>
      <c r="BN88" s="73">
        <f t="shared" si="49"/>
        <v>-0.9140791229</v>
      </c>
      <c r="BO88" s="33">
        <v>62.3</v>
      </c>
      <c r="BP88" s="34">
        <f t="shared" si="50"/>
        <v>0.4026617146</v>
      </c>
      <c r="BQ88" s="73">
        <f t="shared" si="51"/>
        <v>-0.6774934802</v>
      </c>
      <c r="BR88" s="36">
        <f t="shared" si="52"/>
        <v>4548.706984</v>
      </c>
      <c r="BS88" s="35">
        <f t="shared" si="53"/>
        <v>-0.8932111126</v>
      </c>
      <c r="BT88" s="37">
        <f t="shared" si="54"/>
        <v>0.3156266199</v>
      </c>
      <c r="BU88" s="42">
        <v>5.25</v>
      </c>
      <c r="BV88" s="34">
        <f t="shared" si="55"/>
        <v>0.2844444444</v>
      </c>
      <c r="BW88" s="73">
        <f t="shared" si="56"/>
        <v>-0.933900748</v>
      </c>
      <c r="BX88" s="42">
        <v>80.87</v>
      </c>
      <c r="BY88" s="34">
        <f t="shared" si="57"/>
        <v>0.8693039559</v>
      </c>
      <c r="BZ88" s="73">
        <f t="shared" si="58"/>
        <v>1.441658114</v>
      </c>
      <c r="CA88" s="36">
        <f t="shared" si="59"/>
        <v>5832.809743</v>
      </c>
      <c r="CB88" s="35">
        <f t="shared" si="60"/>
        <v>0.1122146876</v>
      </c>
      <c r="CC88" s="37">
        <f t="shared" si="61"/>
        <v>0.6075948094</v>
      </c>
      <c r="CD88" s="42">
        <v>1.92</v>
      </c>
      <c r="CE88" s="34">
        <f t="shared" si="62"/>
        <v>0.1468682505</v>
      </c>
      <c r="CF88" s="73">
        <f t="shared" si="63"/>
        <v>-1.144669837</v>
      </c>
      <c r="CG88" s="42">
        <v>45.24</v>
      </c>
      <c r="CH88" s="34">
        <f t="shared" si="64"/>
        <v>0.516993878</v>
      </c>
      <c r="CI88" s="73">
        <f t="shared" si="65"/>
        <v>-0.05980668969</v>
      </c>
      <c r="CJ88" s="36">
        <f t="shared" si="66"/>
        <v>2035.715069</v>
      </c>
      <c r="CK88" s="35">
        <f t="shared" si="67"/>
        <v>-0.9201656631</v>
      </c>
      <c r="CL88" s="37">
        <f t="shared" si="68"/>
        <v>0.2166686157</v>
      </c>
      <c r="CM88" s="33">
        <v>0.1</v>
      </c>
      <c r="CN88" s="37">
        <f t="shared" si="69"/>
        <v>0.3333333333</v>
      </c>
      <c r="CO88" s="73">
        <f t="shared" si="70"/>
        <v>0.2722418823</v>
      </c>
      <c r="CP88" s="70">
        <f t="shared" si="71"/>
        <v>-1.012922221</v>
      </c>
      <c r="CQ88" s="79">
        <f t="shared" si="72"/>
        <v>0.5330026417</v>
      </c>
    </row>
    <row r="89">
      <c r="A89" s="28">
        <v>2023.0</v>
      </c>
      <c r="B89" s="29" t="s">
        <v>419</v>
      </c>
      <c r="C89" s="29" t="s">
        <v>25</v>
      </c>
      <c r="D89" s="30">
        <f t="array" ref="D89">INDEX(
  TP!C:C,
  MATCH(
    1,
    (TP!A:A = A89) * (TP!B:B = C89),
    0
  )
)
</f>
        <v>50.57</v>
      </c>
      <c r="E89" s="64">
        <f t="shared" si="1"/>
        <v>7.164138179</v>
      </c>
      <c r="F89" s="32">
        <f t="shared" si="2"/>
        <v>0.8568927139</v>
      </c>
      <c r="G89" s="33">
        <v>5.9</v>
      </c>
      <c r="H89" s="34">
        <f t="shared" si="3"/>
        <v>0.4197860963</v>
      </c>
      <c r="I89" s="73">
        <f t="shared" si="4"/>
        <v>-0.2278770872</v>
      </c>
      <c r="J89" s="66">
        <f t="shared" si="5"/>
        <v>6.017689387</v>
      </c>
      <c r="K89" s="34">
        <f t="shared" si="6"/>
        <v>0.494</v>
      </c>
      <c r="L89" s="73">
        <f t="shared" si="7"/>
        <v>-0.1067359766</v>
      </c>
      <c r="M89" s="33">
        <v>63.87</v>
      </c>
      <c r="N89" s="34">
        <f t="shared" si="8"/>
        <v>0.6700266825</v>
      </c>
      <c r="O89" s="73">
        <f t="shared" si="9"/>
        <v>0.7130030977</v>
      </c>
      <c r="P89" s="36">
        <f t="shared" si="10"/>
        <v>5002.390574</v>
      </c>
      <c r="Q89" s="35">
        <f t="shared" si="11"/>
        <v>0.4524390818</v>
      </c>
      <c r="R89" s="40">
        <f t="shared" si="12"/>
        <v>0.6635704089</v>
      </c>
      <c r="S89" s="33">
        <v>2.32</v>
      </c>
      <c r="T89" s="66">
        <f t="shared" si="13"/>
        <v>2.366277861</v>
      </c>
      <c r="U89" s="34">
        <f t="shared" si="14"/>
        <v>0.2902300287</v>
      </c>
      <c r="V89" s="73">
        <f t="shared" si="15"/>
        <v>-0.09207713749</v>
      </c>
      <c r="W89" s="33">
        <v>47.54</v>
      </c>
      <c r="X89" s="34">
        <f t="shared" si="16"/>
        <v>0.5748434832</v>
      </c>
      <c r="Y89" s="73">
        <f t="shared" si="17"/>
        <v>0.2083293999</v>
      </c>
      <c r="Z89" s="36">
        <f t="shared" si="18"/>
        <v>2802.554911</v>
      </c>
      <c r="AA89" s="35">
        <f t="shared" si="19"/>
        <v>0.1030496928</v>
      </c>
      <c r="AB89" s="40">
        <f t="shared" si="20"/>
        <v>0.4785312696</v>
      </c>
      <c r="AC89" s="33">
        <v>5.36</v>
      </c>
      <c r="AD89" s="40">
        <f t="shared" si="21"/>
        <v>0.5852187029</v>
      </c>
      <c r="AE89" s="73">
        <f t="shared" si="22"/>
        <v>0.2117813358</v>
      </c>
      <c r="AF89" s="67">
        <f t="shared" si="23"/>
        <v>0.7672701104</v>
      </c>
      <c r="AG89" s="44">
        <f t="shared" si="24"/>
        <v>0.5923698335</v>
      </c>
      <c r="AH89" s="33">
        <v>3.92</v>
      </c>
      <c r="AI89" s="34">
        <f t="shared" si="25"/>
        <v>0.6147672552</v>
      </c>
      <c r="AJ89" s="73">
        <f t="shared" si="26"/>
        <v>1.115296193</v>
      </c>
      <c r="AK89" s="33">
        <v>53.4</v>
      </c>
      <c r="AL89" s="34">
        <f t="shared" si="27"/>
        <v>0.534</v>
      </c>
      <c r="AM89" s="73">
        <f t="shared" si="28"/>
        <v>1.912273859</v>
      </c>
      <c r="AN89" s="36">
        <f t="shared" si="29"/>
        <v>4274.200447</v>
      </c>
      <c r="AO89" s="35">
        <f t="shared" si="30"/>
        <v>2.940271706</v>
      </c>
      <c r="AP89" s="69">
        <f t="shared" si="31"/>
        <v>1</v>
      </c>
      <c r="AQ89" s="33">
        <v>1.52</v>
      </c>
      <c r="AR89" s="34">
        <f t="shared" si="32"/>
        <v>0.1408751334</v>
      </c>
      <c r="AS89" s="73">
        <f t="shared" si="33"/>
        <v>-0.516089715</v>
      </c>
      <c r="AT89" s="33">
        <v>60.0</v>
      </c>
      <c r="AU89" s="34">
        <f t="shared" si="34"/>
        <v>0.4000299985</v>
      </c>
      <c r="AV89" s="73">
        <f t="shared" si="35"/>
        <v>0.129219447</v>
      </c>
      <c r="AW89" s="36">
        <f t="shared" si="36"/>
        <v>2351.784073</v>
      </c>
      <c r="AX89" s="35">
        <f t="shared" si="37"/>
        <v>-0.3456935487</v>
      </c>
      <c r="AY89" s="69">
        <f t="shared" si="38"/>
        <v>0.3752461331</v>
      </c>
      <c r="AZ89" s="33">
        <v>1.45</v>
      </c>
      <c r="BA89" s="37">
        <f t="shared" si="39"/>
        <v>0.2548179872</v>
      </c>
      <c r="BB89" s="73">
        <f t="shared" si="40"/>
        <v>-0.1996194314</v>
      </c>
      <c r="BC89" s="33">
        <v>16.48</v>
      </c>
      <c r="BD89" s="34">
        <f t="shared" si="41"/>
        <v>0.656022409</v>
      </c>
      <c r="BE89" s="73">
        <f t="shared" si="42"/>
        <v>1.694176778</v>
      </c>
      <c r="BF89" s="33">
        <v>83.14</v>
      </c>
      <c r="BG89" s="34">
        <f t="shared" si="43"/>
        <v>0.6246056782</v>
      </c>
      <c r="BH89" s="73">
        <f t="shared" si="44"/>
        <v>0.4789317038</v>
      </c>
      <c r="BI89" s="36">
        <f t="shared" si="45"/>
        <v>7522.493765</v>
      </c>
      <c r="BJ89" s="35">
        <f t="shared" si="46"/>
        <v>1.167599243</v>
      </c>
      <c r="BK89" s="37">
        <f t="shared" si="47"/>
        <v>0.6753240226</v>
      </c>
      <c r="BL89" s="33">
        <v>16.07</v>
      </c>
      <c r="BM89" s="34">
        <f t="shared" si="48"/>
        <v>0.6684782609</v>
      </c>
      <c r="BN89" s="73">
        <f t="shared" si="49"/>
        <v>1.12858612</v>
      </c>
      <c r="BO89" s="33">
        <v>66.11</v>
      </c>
      <c r="BP89" s="34">
        <f t="shared" si="50"/>
        <v>0.5205818632</v>
      </c>
      <c r="BQ89" s="73">
        <f t="shared" si="51"/>
        <v>-0.1184621155</v>
      </c>
      <c r="BR89" s="36">
        <f t="shared" si="52"/>
        <v>6019.404772</v>
      </c>
      <c r="BS89" s="35">
        <f t="shared" si="53"/>
        <v>0.5681339793</v>
      </c>
      <c r="BT89" s="37">
        <f t="shared" si="54"/>
        <v>0.6322084546</v>
      </c>
      <c r="BU89" s="42">
        <v>10.24</v>
      </c>
      <c r="BV89" s="34">
        <f t="shared" si="55"/>
        <v>0.8388888889</v>
      </c>
      <c r="BW89" s="73">
        <f t="shared" si="56"/>
        <v>1.732977219</v>
      </c>
      <c r="BX89" s="42">
        <v>73.61</v>
      </c>
      <c r="BY89" s="34">
        <f t="shared" si="57"/>
        <v>0.6875312969</v>
      </c>
      <c r="BZ89" s="73">
        <f t="shared" si="58"/>
        <v>0.4256564352</v>
      </c>
      <c r="CA89" s="36">
        <f t="shared" si="59"/>
        <v>7009.478773</v>
      </c>
      <c r="CB89" s="35">
        <f t="shared" si="60"/>
        <v>1.261414044</v>
      </c>
      <c r="CC89" s="37">
        <f t="shared" si="61"/>
        <v>0.8336649842</v>
      </c>
      <c r="CD89" s="42">
        <v>6.55</v>
      </c>
      <c r="CE89" s="34">
        <f t="shared" si="62"/>
        <v>0.6468682505</v>
      </c>
      <c r="CF89" s="73">
        <f t="shared" si="63"/>
        <v>1.554083301</v>
      </c>
      <c r="CG89" s="42">
        <v>45.35</v>
      </c>
      <c r="CH89" s="34">
        <f t="shared" si="64"/>
        <v>0.5193160228</v>
      </c>
      <c r="CI89" s="73">
        <f t="shared" si="65"/>
        <v>-0.04637397083</v>
      </c>
      <c r="CJ89" s="36">
        <f t="shared" si="66"/>
        <v>3849.723921</v>
      </c>
      <c r="CK89" s="35">
        <f t="shared" si="67"/>
        <v>0.9026959868</v>
      </c>
      <c r="CL89" s="37">
        <f t="shared" si="68"/>
        <v>0.573312302</v>
      </c>
      <c r="CM89" s="33">
        <v>0.08</v>
      </c>
      <c r="CN89" s="37">
        <f t="shared" si="69"/>
        <v>0.2666666667</v>
      </c>
      <c r="CO89" s="73">
        <f t="shared" si="70"/>
        <v>-0.09755334114</v>
      </c>
      <c r="CP89" s="70">
        <f t="shared" si="71"/>
        <v>6.396868069</v>
      </c>
      <c r="CQ89" s="79">
        <f t="shared" si="72"/>
        <v>0.88297296</v>
      </c>
    </row>
    <row r="90">
      <c r="A90" s="28">
        <v>2024.0</v>
      </c>
      <c r="B90" s="29" t="s">
        <v>419</v>
      </c>
      <c r="C90" s="29" t="s">
        <v>9</v>
      </c>
      <c r="D90" s="30">
        <f t="array" ref="D90">INDEX(
  TP!C:C,
  MATCH(
    1,
    (TP!A:A = A90) * (TP!B:B = C90),
    0
  )
)
</f>
        <v>50.24</v>
      </c>
      <c r="E90" s="64">
        <f t="shared" si="1"/>
        <v>5.451170479</v>
      </c>
      <c r="F90" s="32">
        <f t="shared" si="2"/>
        <v>0.793691749</v>
      </c>
      <c r="G90" s="33">
        <v>6.56</v>
      </c>
      <c r="H90" s="34">
        <f t="shared" si="3"/>
        <v>0.5080213904</v>
      </c>
      <c r="I90" s="73">
        <f t="shared" si="4"/>
        <v>0.2470360675</v>
      </c>
      <c r="J90" s="66">
        <f t="shared" si="5"/>
        <v>6.615102704</v>
      </c>
      <c r="K90" s="34">
        <f t="shared" si="6"/>
        <v>0.639</v>
      </c>
      <c r="L90" s="73">
        <f t="shared" si="7"/>
        <v>0.2958831318</v>
      </c>
      <c r="M90" s="33">
        <v>61.01</v>
      </c>
      <c r="N90" s="34">
        <f t="shared" si="8"/>
        <v>0.5852356952</v>
      </c>
      <c r="O90" s="73">
        <f t="shared" si="9"/>
        <v>0.2220459855</v>
      </c>
      <c r="P90" s="36">
        <f t="shared" si="10"/>
        <v>4978.75316</v>
      </c>
      <c r="Q90" s="35">
        <f t="shared" si="11"/>
        <v>0.4188598279</v>
      </c>
      <c r="R90" s="40">
        <f t="shared" si="12"/>
        <v>0.6569958159</v>
      </c>
      <c r="S90" s="33">
        <v>2.51</v>
      </c>
      <c r="T90" s="66">
        <f t="shared" si="13"/>
        <v>2.531083504</v>
      </c>
      <c r="U90" s="34">
        <f t="shared" si="14"/>
        <v>0.3163882164</v>
      </c>
      <c r="V90" s="73">
        <f t="shared" si="15"/>
        <v>0.05996525918</v>
      </c>
      <c r="W90" s="33">
        <v>62.3</v>
      </c>
      <c r="X90" s="34">
        <f t="shared" si="16"/>
        <v>0.7848605578</v>
      </c>
      <c r="Y90" s="73">
        <f t="shared" si="17"/>
        <v>1.368926669</v>
      </c>
      <c r="Z90" s="36">
        <f t="shared" si="18"/>
        <v>3817.301416</v>
      </c>
      <c r="AA90" s="35">
        <f t="shared" si="19"/>
        <v>0.9974827246</v>
      </c>
      <c r="AB90" s="40">
        <f t="shared" si="20"/>
        <v>0.6690293647</v>
      </c>
      <c r="AC90" s="33">
        <v>4.22</v>
      </c>
      <c r="AD90" s="40">
        <f t="shared" si="21"/>
        <v>0.4132730015</v>
      </c>
      <c r="AE90" s="73">
        <f t="shared" si="22"/>
        <v>-0.6463348399</v>
      </c>
      <c r="AF90" s="67">
        <f t="shared" si="23"/>
        <v>0.7700077127</v>
      </c>
      <c r="AG90" s="44">
        <f t="shared" si="24"/>
        <v>0.5926242565</v>
      </c>
      <c r="AH90" s="33">
        <v>4.58</v>
      </c>
      <c r="AI90" s="34">
        <f t="shared" si="25"/>
        <v>0.72070626</v>
      </c>
      <c r="AJ90" s="73">
        <f t="shared" si="26"/>
        <v>1.650411546</v>
      </c>
      <c r="AK90" s="33">
        <v>38.74</v>
      </c>
      <c r="AL90" s="34">
        <f t="shared" si="27"/>
        <v>0.3874</v>
      </c>
      <c r="AM90" s="73">
        <f t="shared" si="28"/>
        <v>0.5539315728</v>
      </c>
      <c r="AN90" s="36">
        <f t="shared" si="29"/>
        <v>3345.776532</v>
      </c>
      <c r="AO90" s="35">
        <f t="shared" si="30"/>
        <v>1.761794312</v>
      </c>
      <c r="AP90" s="69">
        <f t="shared" si="31"/>
        <v>0.7827841894</v>
      </c>
      <c r="AQ90" s="33">
        <v>1.4</v>
      </c>
      <c r="AR90" s="34">
        <f t="shared" si="32"/>
        <v>0.1280683031</v>
      </c>
      <c r="AS90" s="73">
        <f t="shared" si="33"/>
        <v>-0.5938250826</v>
      </c>
      <c r="AT90" s="33">
        <v>73.53</v>
      </c>
      <c r="AU90" s="34">
        <f t="shared" si="34"/>
        <v>0.6029698515</v>
      </c>
      <c r="AV90" s="73">
        <f t="shared" si="35"/>
        <v>1.53043528</v>
      </c>
      <c r="AW90" s="36">
        <f t="shared" si="36"/>
        <v>2729.969284</v>
      </c>
      <c r="AX90" s="35">
        <f t="shared" si="37"/>
        <v>-0.005764522189</v>
      </c>
      <c r="AY90" s="69">
        <f t="shared" si="38"/>
        <v>0.4445485113</v>
      </c>
      <c r="AZ90" s="33">
        <v>1.73</v>
      </c>
      <c r="BA90" s="37">
        <f t="shared" si="39"/>
        <v>0.3147751606</v>
      </c>
      <c r="BB90" s="73">
        <f t="shared" si="40"/>
        <v>0.1437891946</v>
      </c>
      <c r="BC90" s="33">
        <v>14.51</v>
      </c>
      <c r="BD90" s="34">
        <f t="shared" si="41"/>
        <v>0.5456582633</v>
      </c>
      <c r="BE90" s="73">
        <f t="shared" si="42"/>
        <v>1.108765222</v>
      </c>
      <c r="BF90" s="33">
        <v>73.58</v>
      </c>
      <c r="BG90" s="34">
        <f t="shared" si="43"/>
        <v>0.3732912723</v>
      </c>
      <c r="BH90" s="73">
        <f t="shared" si="44"/>
        <v>-0.697378006</v>
      </c>
      <c r="BI90" s="36">
        <f t="shared" si="45"/>
        <v>6379.268823</v>
      </c>
      <c r="BJ90" s="35">
        <f t="shared" si="46"/>
        <v>0.2127180555</v>
      </c>
      <c r="BK90" s="37">
        <f t="shared" si="47"/>
        <v>0.4646632687</v>
      </c>
      <c r="BL90" s="33">
        <v>15.67</v>
      </c>
      <c r="BM90" s="34">
        <f t="shared" si="48"/>
        <v>0.6443236715</v>
      </c>
      <c r="BN90" s="73">
        <f t="shared" si="49"/>
        <v>1.017269213</v>
      </c>
      <c r="BO90" s="33">
        <v>69.47</v>
      </c>
      <c r="BP90" s="34">
        <f t="shared" si="50"/>
        <v>0.6245744352</v>
      </c>
      <c r="BQ90" s="73">
        <f t="shared" si="51"/>
        <v>0.3745419227</v>
      </c>
      <c r="BR90" s="36">
        <f t="shared" si="52"/>
        <v>6272.475717</v>
      </c>
      <c r="BS90" s="35">
        <f t="shared" si="53"/>
        <v>0.8195955554</v>
      </c>
      <c r="BT90" s="37">
        <f t="shared" si="54"/>
        <v>0.686684408</v>
      </c>
      <c r="BU90" s="42">
        <v>9.19</v>
      </c>
      <c r="BV90" s="34">
        <f t="shared" si="55"/>
        <v>0.7222222222</v>
      </c>
      <c r="BW90" s="73">
        <f t="shared" si="56"/>
        <v>1.171810513</v>
      </c>
      <c r="BX90" s="42">
        <v>74.89</v>
      </c>
      <c r="BY90" s="34">
        <f t="shared" si="57"/>
        <v>0.7195793691</v>
      </c>
      <c r="BZ90" s="73">
        <f t="shared" si="58"/>
        <v>0.6047862077</v>
      </c>
      <c r="CA90" s="36">
        <f t="shared" si="59"/>
        <v>6842.300913</v>
      </c>
      <c r="CB90" s="35">
        <f t="shared" si="60"/>
        <v>1.098138998</v>
      </c>
      <c r="CC90" s="37">
        <f t="shared" si="61"/>
        <v>0.8015455631</v>
      </c>
      <c r="CD90" s="42">
        <v>5.85</v>
      </c>
      <c r="CE90" s="34">
        <f t="shared" si="62"/>
        <v>0.5712742981</v>
      </c>
      <c r="CF90" s="73">
        <f t="shared" si="63"/>
        <v>1.146064468</v>
      </c>
      <c r="CG90" s="42">
        <v>42.96</v>
      </c>
      <c r="CH90" s="34">
        <f t="shared" si="64"/>
        <v>0.468862149</v>
      </c>
      <c r="CI90" s="73">
        <f t="shared" si="65"/>
        <v>-0.3382303168</v>
      </c>
      <c r="CJ90" s="36">
        <f t="shared" si="66"/>
        <v>3471.313155</v>
      </c>
      <c r="CK90" s="35">
        <f t="shared" si="67"/>
        <v>0.522438485</v>
      </c>
      <c r="CL90" s="37">
        <f t="shared" si="68"/>
        <v>0.4989147539</v>
      </c>
      <c r="CM90" s="33">
        <v>0.1</v>
      </c>
      <c r="CN90" s="37">
        <f t="shared" si="69"/>
        <v>0.3333333333</v>
      </c>
      <c r="CO90" s="73">
        <f t="shared" si="70"/>
        <v>0.2722418823</v>
      </c>
      <c r="CP90" s="70">
        <f t="shared" si="71"/>
        <v>4.681162766</v>
      </c>
      <c r="CQ90" s="79">
        <f t="shared" si="72"/>
        <v>0.8019388272</v>
      </c>
    </row>
    <row r="91">
      <c r="A91" s="28">
        <v>2025.0</v>
      </c>
      <c r="B91" s="29" t="s">
        <v>420</v>
      </c>
      <c r="C91" s="29" t="s">
        <v>25</v>
      </c>
      <c r="D91" s="30">
        <f t="array" ref="D91">INDEX(
  TP!C:C,
  MATCH(
    1,
    (TP!A:A = A91) * (TP!B:B = C91),
    0
  )
)
</f>
        <v>52.9</v>
      </c>
      <c r="E91" s="64">
        <f t="shared" si="1"/>
        <v>2.35750764</v>
      </c>
      <c r="F91" s="32">
        <f t="shared" si="2"/>
        <v>0.6795492137</v>
      </c>
      <c r="G91" s="33">
        <v>5.55</v>
      </c>
      <c r="H91" s="34">
        <f t="shared" si="3"/>
        <v>0.3729946524</v>
      </c>
      <c r="I91" s="73">
        <f t="shared" si="4"/>
        <v>-0.4797249723</v>
      </c>
      <c r="J91" s="66">
        <f t="shared" si="5"/>
        <v>6.111398434</v>
      </c>
      <c r="K91" s="34">
        <f t="shared" si="6"/>
        <v>0.524</v>
      </c>
      <c r="L91" s="73">
        <f t="shared" si="7"/>
        <v>-0.04358195606</v>
      </c>
      <c r="M91" s="33">
        <v>67.22</v>
      </c>
      <c r="N91" s="34">
        <f t="shared" si="8"/>
        <v>0.7693447969</v>
      </c>
      <c r="O91" s="73">
        <f t="shared" si="9"/>
        <v>1.28807524</v>
      </c>
      <c r="P91" s="36">
        <f t="shared" si="10"/>
        <v>5300.609822</v>
      </c>
      <c r="Q91" s="35">
        <f t="shared" si="11"/>
        <v>0.8760886403</v>
      </c>
      <c r="R91" s="40">
        <f t="shared" si="12"/>
        <v>0.7465181544</v>
      </c>
      <c r="S91" s="33">
        <v>2.96</v>
      </c>
      <c r="T91" s="66">
        <f t="shared" si="13"/>
        <v>3.259412498</v>
      </c>
      <c r="U91" s="34">
        <f t="shared" si="14"/>
        <v>0.4319896374</v>
      </c>
      <c r="V91" s="73">
        <f t="shared" si="15"/>
        <v>0.7318893719</v>
      </c>
      <c r="W91" s="33">
        <v>46.88</v>
      </c>
      <c r="X91" s="34">
        <f t="shared" si="16"/>
        <v>0.5654524758</v>
      </c>
      <c r="Y91" s="73">
        <f t="shared" si="17"/>
        <v>0.1564327741</v>
      </c>
      <c r="Z91" s="36">
        <f t="shared" si="18"/>
        <v>3299.441311</v>
      </c>
      <c r="AA91" s="35">
        <f t="shared" si="19"/>
        <v>0.5410227306</v>
      </c>
      <c r="AB91" s="40">
        <f t="shared" si="20"/>
        <v>0.5718116232</v>
      </c>
      <c r="AC91" s="33">
        <v>5.15</v>
      </c>
      <c r="AD91" s="40">
        <f t="shared" si="21"/>
        <v>0.5535444947</v>
      </c>
      <c r="AE91" s="73">
        <f t="shared" si="22"/>
        <v>0.05370730343</v>
      </c>
      <c r="AF91" s="67">
        <f t="shared" si="23"/>
        <v>1.470818674</v>
      </c>
      <c r="AG91" s="44">
        <f t="shared" si="24"/>
        <v>0.6577551253</v>
      </c>
      <c r="AH91" s="33">
        <v>1.88</v>
      </c>
      <c r="AI91" s="34">
        <f t="shared" si="25"/>
        <v>0.2873194222</v>
      </c>
      <c r="AJ91" s="73">
        <f t="shared" si="26"/>
        <v>-0.5386967162</v>
      </c>
      <c r="AK91" s="33">
        <v>31.15</v>
      </c>
      <c r="AL91" s="34">
        <f t="shared" si="27"/>
        <v>0.3115</v>
      </c>
      <c r="AM91" s="73">
        <f t="shared" si="28"/>
        <v>-0.1493302248</v>
      </c>
      <c r="AN91" s="36">
        <f t="shared" si="29"/>
        <v>1655.27965</v>
      </c>
      <c r="AO91" s="35">
        <f t="shared" si="30"/>
        <v>-0.3840060359</v>
      </c>
      <c r="AP91" s="69">
        <f t="shared" si="31"/>
        <v>0.3872723496</v>
      </c>
      <c r="AQ91" s="33">
        <v>0.65</v>
      </c>
      <c r="AR91" s="34">
        <f t="shared" si="32"/>
        <v>0.04802561366</v>
      </c>
      <c r="AS91" s="73">
        <f t="shared" si="33"/>
        <v>-1.07967113</v>
      </c>
      <c r="AT91" s="33">
        <v>61.9</v>
      </c>
      <c r="AU91" s="34">
        <f t="shared" si="34"/>
        <v>0.4285285736</v>
      </c>
      <c r="AV91" s="73">
        <f t="shared" si="35"/>
        <v>0.3259903326</v>
      </c>
      <c r="AW91" s="36">
        <f t="shared" si="36"/>
        <v>1314.577186</v>
      </c>
      <c r="AX91" s="35">
        <f t="shared" si="37"/>
        <v>-1.277979415</v>
      </c>
      <c r="AY91" s="69">
        <f t="shared" si="38"/>
        <v>0.1851781405</v>
      </c>
      <c r="AZ91" s="33">
        <v>1.26</v>
      </c>
      <c r="BA91" s="37">
        <f t="shared" si="39"/>
        <v>0.2141327623</v>
      </c>
      <c r="BB91" s="73">
        <f t="shared" si="40"/>
        <v>-0.4326467133</v>
      </c>
      <c r="BC91" s="33">
        <v>10.97</v>
      </c>
      <c r="BD91" s="34">
        <f t="shared" si="41"/>
        <v>0.3473389356</v>
      </c>
      <c r="BE91" s="73">
        <f t="shared" si="42"/>
        <v>0.05680739963</v>
      </c>
      <c r="BF91" s="33">
        <v>83.43</v>
      </c>
      <c r="BG91" s="34">
        <f t="shared" si="43"/>
        <v>0.6322292324</v>
      </c>
      <c r="BH91" s="73">
        <f t="shared" si="44"/>
        <v>0.5146147389</v>
      </c>
      <c r="BI91" s="36">
        <f t="shared" si="45"/>
        <v>6549.676829</v>
      </c>
      <c r="BJ91" s="35">
        <f t="shared" si="46"/>
        <v>0.3550517234</v>
      </c>
      <c r="BK91" s="37">
        <f t="shared" si="47"/>
        <v>0.4960641573</v>
      </c>
      <c r="BL91" s="33">
        <v>17.51</v>
      </c>
      <c r="BM91" s="34">
        <f t="shared" si="48"/>
        <v>0.7554347826</v>
      </c>
      <c r="BN91" s="73">
        <f t="shared" si="49"/>
        <v>1.529326985</v>
      </c>
      <c r="BO91" s="33">
        <v>69.37</v>
      </c>
      <c r="BP91" s="34">
        <f t="shared" si="50"/>
        <v>0.6214794181</v>
      </c>
      <c r="BQ91" s="73">
        <f t="shared" si="51"/>
        <v>0.3598691834</v>
      </c>
      <c r="BR91" s="36">
        <f t="shared" si="52"/>
        <v>6496.522828</v>
      </c>
      <c r="BS91" s="35">
        <f t="shared" si="53"/>
        <v>1.042217871</v>
      </c>
      <c r="BT91" s="37">
        <f t="shared" si="54"/>
        <v>0.7349127021</v>
      </c>
      <c r="BU91" s="42">
        <v>9.43</v>
      </c>
      <c r="BV91" s="34">
        <f t="shared" si="55"/>
        <v>0.7488888889</v>
      </c>
      <c r="BW91" s="73">
        <f t="shared" si="56"/>
        <v>1.300077188</v>
      </c>
      <c r="BX91" s="42">
        <v>66.01</v>
      </c>
      <c r="BY91" s="34">
        <f t="shared" si="57"/>
        <v>0.4972458688</v>
      </c>
      <c r="BZ91" s="73">
        <f t="shared" si="58"/>
        <v>-0.6379265893</v>
      </c>
      <c r="CA91" s="36">
        <f t="shared" si="59"/>
        <v>6091.462164</v>
      </c>
      <c r="CB91" s="35">
        <f t="shared" si="60"/>
        <v>0.3648287937</v>
      </c>
      <c r="CC91" s="37">
        <f t="shared" si="61"/>
        <v>0.6572889855</v>
      </c>
      <c r="CD91" s="42">
        <v>5.7</v>
      </c>
      <c r="CE91" s="34">
        <f t="shared" si="62"/>
        <v>0.555075594</v>
      </c>
      <c r="CF91" s="73">
        <f t="shared" si="63"/>
        <v>1.058631861</v>
      </c>
      <c r="CG91" s="42">
        <v>50.27</v>
      </c>
      <c r="CH91" s="34">
        <f t="shared" si="64"/>
        <v>0.6231792274</v>
      </c>
      <c r="CI91" s="73">
        <f t="shared" si="65"/>
        <v>0.5544349088</v>
      </c>
      <c r="CJ91" s="36">
        <f t="shared" si="66"/>
        <v>4015.247123</v>
      </c>
      <c r="CK91" s="35">
        <f t="shared" si="67"/>
        <v>1.069026981</v>
      </c>
      <c r="CL91" s="37">
        <f t="shared" si="68"/>
        <v>0.6058550345</v>
      </c>
      <c r="CM91" s="33">
        <v>0.07</v>
      </c>
      <c r="CN91" s="37">
        <f t="shared" si="69"/>
        <v>0.2333333333</v>
      </c>
      <c r="CO91" s="73">
        <f t="shared" si="70"/>
        <v>-0.2824509528</v>
      </c>
      <c r="CP91" s="70">
        <f t="shared" si="71"/>
        <v>0.8866889655</v>
      </c>
      <c r="CQ91" s="79">
        <f t="shared" si="72"/>
        <v>0.6227227965</v>
      </c>
    </row>
    <row r="92">
      <c r="A92" s="28">
        <v>2024.0</v>
      </c>
      <c r="B92" s="29" t="s">
        <v>420</v>
      </c>
      <c r="C92" s="29" t="s">
        <v>25</v>
      </c>
      <c r="D92" s="30">
        <f t="array" ref="D92">INDEX(
  TP!C:C,
  MATCH(
    1,
    (TP!A:A = A92) * (TP!B:B = C92),
    0
  )
)
</f>
        <v>52.07</v>
      </c>
      <c r="E92" s="64">
        <f t="shared" si="1"/>
        <v>-3.084599321</v>
      </c>
      <c r="F92" s="32">
        <f t="shared" si="2"/>
        <v>0.4787594319</v>
      </c>
      <c r="G92" s="33">
        <v>5.04</v>
      </c>
      <c r="H92" s="34">
        <f t="shared" si="3"/>
        <v>0.3048128342</v>
      </c>
      <c r="I92" s="73">
        <f t="shared" si="4"/>
        <v>-0.8467033191</v>
      </c>
      <c r="J92" s="66">
        <f t="shared" si="5"/>
        <v>5.404510451</v>
      </c>
      <c r="K92" s="34">
        <f t="shared" si="6"/>
        <v>0.313</v>
      </c>
      <c r="L92" s="73">
        <f t="shared" si="7"/>
        <v>-0.5199801233</v>
      </c>
      <c r="M92" s="33">
        <v>52.03</v>
      </c>
      <c r="N92" s="34">
        <f t="shared" si="8"/>
        <v>0.3190038541</v>
      </c>
      <c r="O92" s="73">
        <f t="shared" si="9"/>
        <v>-1.319490681</v>
      </c>
      <c r="P92" s="36">
        <f t="shared" si="10"/>
        <v>3883.839662</v>
      </c>
      <c r="Q92" s="35">
        <f t="shared" si="11"/>
        <v>-1.136571699</v>
      </c>
      <c r="R92" s="40">
        <f t="shared" si="12"/>
        <v>0.3524527428</v>
      </c>
      <c r="S92" s="33">
        <v>2.11</v>
      </c>
      <c r="T92" s="66">
        <f t="shared" si="13"/>
        <v>2.26260259</v>
      </c>
      <c r="U92" s="34">
        <f t="shared" si="14"/>
        <v>0.2737745412</v>
      </c>
      <c r="V92" s="73">
        <f t="shared" si="15"/>
        <v>-0.1877233565</v>
      </c>
      <c r="W92" s="33">
        <v>48.39</v>
      </c>
      <c r="X92" s="34">
        <f t="shared" si="16"/>
        <v>0.5869379624</v>
      </c>
      <c r="Y92" s="73">
        <f t="shared" si="17"/>
        <v>0.2751659636</v>
      </c>
      <c r="Z92" s="36">
        <f t="shared" si="18"/>
        <v>2779.14444</v>
      </c>
      <c r="AA92" s="35">
        <f t="shared" si="19"/>
        <v>0.08241488512</v>
      </c>
      <c r="AB92" s="40">
        <f t="shared" si="20"/>
        <v>0.474136428</v>
      </c>
      <c r="AC92" s="33">
        <v>3.88</v>
      </c>
      <c r="AD92" s="40">
        <f t="shared" si="21"/>
        <v>0.3619909502</v>
      </c>
      <c r="AE92" s="73">
        <f t="shared" si="22"/>
        <v>-0.9022642256</v>
      </c>
      <c r="AF92" s="67">
        <f t="shared" si="23"/>
        <v>-1.956421039</v>
      </c>
      <c r="AG92" s="44">
        <f t="shared" si="24"/>
        <v>0.3392397018</v>
      </c>
      <c r="AH92" s="33">
        <v>2.11</v>
      </c>
      <c r="AI92" s="34">
        <f t="shared" si="25"/>
        <v>0.3242375602</v>
      </c>
      <c r="AJ92" s="73">
        <f t="shared" si="26"/>
        <v>-0.3522171235</v>
      </c>
      <c r="AK92" s="33">
        <v>38.71</v>
      </c>
      <c r="AL92" s="34">
        <f t="shared" si="27"/>
        <v>0.3871</v>
      </c>
      <c r="AM92" s="73">
        <f t="shared" si="28"/>
        <v>0.5511518819</v>
      </c>
      <c r="AN92" s="36">
        <f t="shared" si="29"/>
        <v>2206.421072</v>
      </c>
      <c r="AO92" s="35">
        <f t="shared" si="30"/>
        <v>0.315574938</v>
      </c>
      <c r="AP92" s="69">
        <f t="shared" si="31"/>
        <v>0.5162184365</v>
      </c>
      <c r="AQ92" s="33">
        <v>1.43</v>
      </c>
      <c r="AR92" s="34">
        <f t="shared" si="32"/>
        <v>0.1312700107</v>
      </c>
      <c r="AS92" s="73">
        <f t="shared" si="33"/>
        <v>-0.5743912407</v>
      </c>
      <c r="AT92" s="33">
        <v>38.1</v>
      </c>
      <c r="AU92" s="34">
        <f t="shared" si="34"/>
        <v>0.07154642268</v>
      </c>
      <c r="AV92" s="73">
        <f t="shared" si="35"/>
        <v>-2.138823919</v>
      </c>
      <c r="AW92" s="36">
        <f t="shared" si="36"/>
        <v>1434.62141</v>
      </c>
      <c r="AX92" s="35">
        <f t="shared" si="37"/>
        <v>-1.170078537</v>
      </c>
      <c r="AY92" s="69">
        <f t="shared" si="38"/>
        <v>0.207176225</v>
      </c>
      <c r="AZ92" s="33">
        <v>0.95</v>
      </c>
      <c r="BA92" s="37">
        <f t="shared" si="39"/>
        <v>0.147751606</v>
      </c>
      <c r="BB92" s="73">
        <f t="shared" si="40"/>
        <v>-0.8128491207</v>
      </c>
      <c r="BC92" s="33">
        <v>8.45</v>
      </c>
      <c r="BD92" s="34">
        <f t="shared" si="41"/>
        <v>0.206162465</v>
      </c>
      <c r="BE92" s="73">
        <f t="shared" si="42"/>
        <v>-0.6920439313</v>
      </c>
      <c r="BF92" s="33">
        <v>84.27</v>
      </c>
      <c r="BG92" s="34">
        <f t="shared" si="43"/>
        <v>0.6543112513</v>
      </c>
      <c r="BH92" s="73">
        <f t="shared" si="44"/>
        <v>0.6179724959</v>
      </c>
      <c r="BI92" s="36">
        <f t="shared" si="45"/>
        <v>5985.643488</v>
      </c>
      <c r="BJ92" s="35">
        <f t="shared" si="46"/>
        <v>-0.1160583852</v>
      </c>
      <c r="BK92" s="37">
        <f t="shared" si="47"/>
        <v>0.3921303779</v>
      </c>
      <c r="BL92" s="33">
        <v>12.84</v>
      </c>
      <c r="BM92" s="34">
        <f t="shared" si="48"/>
        <v>0.4734299517</v>
      </c>
      <c r="BN92" s="73">
        <f t="shared" si="49"/>
        <v>0.229702096</v>
      </c>
      <c r="BO92" s="33">
        <v>65.25</v>
      </c>
      <c r="BP92" s="34">
        <f t="shared" si="50"/>
        <v>0.4939647168</v>
      </c>
      <c r="BQ92" s="73">
        <f t="shared" si="51"/>
        <v>-0.2446476729</v>
      </c>
      <c r="BR92" s="36">
        <f t="shared" si="52"/>
        <v>5501.882724</v>
      </c>
      <c r="BS92" s="35">
        <f t="shared" si="53"/>
        <v>0.05390304007</v>
      </c>
      <c r="BT92" s="37">
        <f t="shared" si="54"/>
        <v>0.5208068595</v>
      </c>
      <c r="BU92" s="42">
        <v>6.98</v>
      </c>
      <c r="BV92" s="34">
        <f t="shared" si="55"/>
        <v>0.4766666667</v>
      </c>
      <c r="BW92" s="73">
        <f t="shared" si="56"/>
        <v>-0.009311793436</v>
      </c>
      <c r="BX92" s="42">
        <v>67.8</v>
      </c>
      <c r="BY92" s="34">
        <f t="shared" si="57"/>
        <v>0.5420630946</v>
      </c>
      <c r="BZ92" s="73">
        <f t="shared" si="58"/>
        <v>-0.387424798</v>
      </c>
      <c r="CA92" s="36">
        <f t="shared" si="59"/>
        <v>5542.176983</v>
      </c>
      <c r="CB92" s="35">
        <f t="shared" si="60"/>
        <v>-0.1716331678</v>
      </c>
      <c r="CC92" s="37">
        <f t="shared" si="61"/>
        <v>0.551756339</v>
      </c>
      <c r="CD92" s="42">
        <v>3.51</v>
      </c>
      <c r="CE92" s="34">
        <f t="shared" si="62"/>
        <v>0.318574514</v>
      </c>
      <c r="CF92" s="73">
        <f t="shared" si="63"/>
        <v>-0.2178842024</v>
      </c>
      <c r="CG92" s="42">
        <v>41.75</v>
      </c>
      <c r="CH92" s="34">
        <f t="shared" si="64"/>
        <v>0.443318556</v>
      </c>
      <c r="CI92" s="73">
        <f t="shared" si="65"/>
        <v>-0.4859902242</v>
      </c>
      <c r="CJ92" s="36">
        <f t="shared" si="66"/>
        <v>2640.799722</v>
      </c>
      <c r="CK92" s="35">
        <f t="shared" si="67"/>
        <v>-0.3121280526</v>
      </c>
      <c r="CL92" s="37">
        <f t="shared" si="68"/>
        <v>0.3356314425</v>
      </c>
      <c r="CM92" s="33">
        <v>0.1</v>
      </c>
      <c r="CN92" s="37">
        <f t="shared" si="69"/>
        <v>0.3333333333</v>
      </c>
      <c r="CO92" s="73">
        <f t="shared" si="70"/>
        <v>0.2722418823</v>
      </c>
      <c r="CP92" s="70">
        <f t="shared" si="71"/>
        <v>-1.128178282</v>
      </c>
      <c r="CQ92" s="79">
        <f t="shared" si="72"/>
        <v>0.5275590058</v>
      </c>
    </row>
    <row r="93">
      <c r="A93" s="28">
        <v>2023.0</v>
      </c>
      <c r="B93" s="29" t="s">
        <v>313</v>
      </c>
      <c r="C93" s="29" t="s">
        <v>12</v>
      </c>
      <c r="D93" s="30">
        <f t="array" ref="D93">INDEX(
  TP!C:C,
  MATCH(
    1,
    (TP!A:A = A93) * (TP!B:B = C93),
    0
  )
)
</f>
        <v>45.69</v>
      </c>
      <c r="E93" s="64">
        <f t="shared" si="1"/>
        <v>1.803143568</v>
      </c>
      <c r="F93" s="32">
        <f t="shared" si="2"/>
        <v>0.6590956206</v>
      </c>
      <c r="G93" s="33">
        <v>5.7</v>
      </c>
      <c r="H93" s="34">
        <f t="shared" si="3"/>
        <v>0.3930481283</v>
      </c>
      <c r="I93" s="73">
        <f t="shared" si="4"/>
        <v>-0.3717901644</v>
      </c>
      <c r="J93" s="66">
        <f t="shared" si="5"/>
        <v>4.846618307</v>
      </c>
      <c r="K93" s="34">
        <f t="shared" si="6"/>
        <v>0.193</v>
      </c>
      <c r="L93" s="73">
        <f t="shared" si="7"/>
        <v>-0.8959644397</v>
      </c>
      <c r="M93" s="33">
        <v>61.54</v>
      </c>
      <c r="N93" s="34">
        <f t="shared" si="8"/>
        <v>0.6009487103</v>
      </c>
      <c r="O93" s="73">
        <f t="shared" si="9"/>
        <v>0.3130275483</v>
      </c>
      <c r="P93" s="36">
        <f t="shared" si="10"/>
        <v>4368.271085</v>
      </c>
      <c r="Q93" s="35">
        <f t="shared" si="11"/>
        <v>-0.4483895638</v>
      </c>
      <c r="R93" s="40">
        <f t="shared" si="12"/>
        <v>0.4871941947</v>
      </c>
      <c r="S93" s="33">
        <v>3.02</v>
      </c>
      <c r="T93" s="66">
        <f t="shared" si="13"/>
        <v>2.567857419</v>
      </c>
      <c r="U93" s="34">
        <f t="shared" si="14"/>
        <v>0.3222250248</v>
      </c>
      <c r="V93" s="73">
        <f t="shared" si="15"/>
        <v>0.09389124614</v>
      </c>
      <c r="W93" s="33">
        <v>52.73</v>
      </c>
      <c r="X93" s="34">
        <f t="shared" si="16"/>
        <v>0.6486909505</v>
      </c>
      <c r="Y93" s="73">
        <f t="shared" si="17"/>
        <v>0.6164255943</v>
      </c>
      <c r="Z93" s="36">
        <f t="shared" si="18"/>
        <v>3257.452599</v>
      </c>
      <c r="AA93" s="35">
        <f t="shared" si="19"/>
        <v>0.5040124124</v>
      </c>
      <c r="AB93" s="40">
        <f t="shared" si="20"/>
        <v>0.5639290933</v>
      </c>
      <c r="AC93" s="33">
        <v>4.69</v>
      </c>
      <c r="AD93" s="40">
        <f t="shared" si="21"/>
        <v>0.4841628959</v>
      </c>
      <c r="AE93" s="73">
        <f t="shared" si="22"/>
        <v>-0.2925501008</v>
      </c>
      <c r="AF93" s="67">
        <f t="shared" si="23"/>
        <v>-0.2369272521</v>
      </c>
      <c r="AG93" s="44">
        <f t="shared" si="24"/>
        <v>0.4990433157</v>
      </c>
      <c r="AH93" s="33">
        <v>3.02</v>
      </c>
      <c r="AI93" s="34">
        <f t="shared" si="25"/>
        <v>0.4703049759</v>
      </c>
      <c r="AJ93" s="73">
        <f t="shared" si="26"/>
        <v>0.385593439</v>
      </c>
      <c r="AK93" s="33">
        <v>32.73</v>
      </c>
      <c r="AL93" s="34">
        <f t="shared" si="27"/>
        <v>0.3273</v>
      </c>
      <c r="AM93" s="73">
        <f t="shared" si="28"/>
        <v>-0.002933170765</v>
      </c>
      <c r="AN93" s="36">
        <f t="shared" si="29"/>
        <v>2287.572612</v>
      </c>
      <c r="AO93" s="35">
        <f t="shared" si="30"/>
        <v>0.4185831157</v>
      </c>
      <c r="AP93" s="69">
        <f t="shared" si="31"/>
        <v>0.5352048039</v>
      </c>
      <c r="AQ93" s="33">
        <v>2.36</v>
      </c>
      <c r="AR93" s="34">
        <f t="shared" si="32"/>
        <v>0.2305229456</v>
      </c>
      <c r="AS93" s="73">
        <f t="shared" si="33"/>
        <v>0.0280578576</v>
      </c>
      <c r="AT93" s="33">
        <v>65.12</v>
      </c>
      <c r="AU93" s="34">
        <f t="shared" si="34"/>
        <v>0.4768261587</v>
      </c>
      <c r="AV93" s="73">
        <f t="shared" si="35"/>
        <v>0.659465202</v>
      </c>
      <c r="AW93" s="36">
        <f t="shared" si="36"/>
        <v>3346.943746</v>
      </c>
      <c r="AX93" s="35">
        <f t="shared" si="37"/>
        <v>0.548798485</v>
      </c>
      <c r="AY93" s="69">
        <f t="shared" si="38"/>
        <v>0.5576089805</v>
      </c>
      <c r="AZ93" s="33">
        <v>2.85</v>
      </c>
      <c r="BA93" s="37">
        <f t="shared" si="39"/>
        <v>0.5546038544</v>
      </c>
      <c r="BB93" s="73">
        <f t="shared" si="40"/>
        <v>1.517423699</v>
      </c>
      <c r="BC93" s="33">
        <v>11.24</v>
      </c>
      <c r="BD93" s="34">
        <f t="shared" si="41"/>
        <v>0.362464986</v>
      </c>
      <c r="BE93" s="73">
        <f t="shared" si="42"/>
        <v>0.1370414708</v>
      </c>
      <c r="BF93" s="33">
        <v>75.12</v>
      </c>
      <c r="BG93" s="34">
        <f t="shared" si="43"/>
        <v>0.4137749737</v>
      </c>
      <c r="BH93" s="73">
        <f t="shared" si="44"/>
        <v>-0.507888785</v>
      </c>
      <c r="BI93" s="36">
        <f t="shared" si="45"/>
        <v>5950.290287</v>
      </c>
      <c r="BJ93" s="35">
        <f t="shared" si="46"/>
        <v>-0.1455872251</v>
      </c>
      <c r="BK93" s="37">
        <f t="shared" si="47"/>
        <v>0.385615884</v>
      </c>
      <c r="BL93" s="33">
        <v>12.23</v>
      </c>
      <c r="BM93" s="34">
        <f t="shared" si="48"/>
        <v>0.4365942029</v>
      </c>
      <c r="BN93" s="73">
        <f t="shared" si="49"/>
        <v>0.05994381293</v>
      </c>
      <c r="BO93" s="33">
        <v>65.02</v>
      </c>
      <c r="BP93" s="34">
        <f t="shared" si="50"/>
        <v>0.4868461777</v>
      </c>
      <c r="BQ93" s="73">
        <f t="shared" si="51"/>
        <v>-0.2783949731</v>
      </c>
      <c r="BR93" s="36">
        <f t="shared" si="52"/>
        <v>5388.436743</v>
      </c>
      <c r="BS93" s="35">
        <f t="shared" si="53"/>
        <v>-0.05882149706</v>
      </c>
      <c r="BT93" s="37">
        <f t="shared" si="54"/>
        <v>0.4963865217</v>
      </c>
      <c r="BU93" s="42">
        <v>8.12</v>
      </c>
      <c r="BV93" s="34">
        <f t="shared" si="55"/>
        <v>0.6033333333</v>
      </c>
      <c r="BW93" s="73">
        <f t="shared" si="56"/>
        <v>0.5999549165</v>
      </c>
      <c r="BX93" s="42">
        <v>67.57</v>
      </c>
      <c r="BY93" s="34">
        <f t="shared" si="57"/>
        <v>0.5363044567</v>
      </c>
      <c r="BZ93" s="73">
        <f t="shared" si="58"/>
        <v>-0.419612179</v>
      </c>
      <c r="CA93" s="36">
        <f t="shared" si="59"/>
        <v>5878.487292</v>
      </c>
      <c r="CB93" s="35">
        <f t="shared" si="60"/>
        <v>0.1568258812</v>
      </c>
      <c r="CC93" s="37">
        <f t="shared" si="61"/>
        <v>0.6163707109</v>
      </c>
      <c r="CD93" s="42">
        <v>6.14</v>
      </c>
      <c r="CE93" s="34">
        <f t="shared" si="62"/>
        <v>0.6025917927</v>
      </c>
      <c r="CF93" s="73">
        <f t="shared" si="63"/>
        <v>1.315100841</v>
      </c>
      <c r="CG93" s="42">
        <v>43.75</v>
      </c>
      <c r="CH93" s="34">
        <f t="shared" si="64"/>
        <v>0.4855393709</v>
      </c>
      <c r="CI93" s="73">
        <f t="shared" si="65"/>
        <v>-0.2417589723</v>
      </c>
      <c r="CJ93" s="36">
        <f t="shared" si="66"/>
        <v>3611.32395</v>
      </c>
      <c r="CK93" s="35">
        <f t="shared" si="67"/>
        <v>0.6631325666</v>
      </c>
      <c r="CL93" s="37">
        <f t="shared" si="68"/>
        <v>0.5264416131</v>
      </c>
      <c r="CM93" s="33">
        <v>0.11</v>
      </c>
      <c r="CN93" s="37">
        <f t="shared" si="69"/>
        <v>0.3666666667</v>
      </c>
      <c r="CO93" s="73">
        <f t="shared" si="70"/>
        <v>0.4571394939</v>
      </c>
      <c r="CP93" s="70">
        <f t="shared" si="71"/>
        <v>2.04007082</v>
      </c>
      <c r="CQ93" s="79">
        <f t="shared" si="72"/>
        <v>0.6771979434</v>
      </c>
    </row>
    <row r="94">
      <c r="A94" s="28">
        <v>2025.0</v>
      </c>
      <c r="B94" s="29" t="s">
        <v>421</v>
      </c>
      <c r="C94" s="29" t="s">
        <v>27</v>
      </c>
      <c r="D94" s="30">
        <f t="array" ref="D94">INDEX(
  TP!C:C,
  MATCH(
    1,
    (TP!A:A = A94) * (TP!B:B = C94),
    0
  )
)
</f>
        <v>59.61</v>
      </c>
      <c r="E94" s="64">
        <f t="shared" si="1"/>
        <v>4.136168407</v>
      </c>
      <c r="F94" s="32">
        <f t="shared" si="2"/>
        <v>0.7451739634</v>
      </c>
      <c r="G94" s="33">
        <v>4.15</v>
      </c>
      <c r="H94" s="34">
        <f t="shared" si="3"/>
        <v>0.185828877</v>
      </c>
      <c r="I94" s="73">
        <f t="shared" si="4"/>
        <v>-1.487116513</v>
      </c>
      <c r="J94" s="66">
        <f t="shared" si="5"/>
        <v>5.495492005</v>
      </c>
      <c r="K94" s="34">
        <f t="shared" si="6"/>
        <v>0.337</v>
      </c>
      <c r="L94" s="73">
        <f t="shared" si="7"/>
        <v>-0.4586642619</v>
      </c>
      <c r="M94" s="33">
        <v>66.67</v>
      </c>
      <c r="N94" s="34">
        <f t="shared" si="8"/>
        <v>0.7530388378</v>
      </c>
      <c r="O94" s="73">
        <f t="shared" si="9"/>
        <v>1.19366041</v>
      </c>
      <c r="P94" s="36">
        <f t="shared" si="10"/>
        <v>5014.462425</v>
      </c>
      <c r="Q94" s="35">
        <f t="shared" si="11"/>
        <v>0.4695883248</v>
      </c>
      <c r="R94" s="40">
        <f t="shared" si="12"/>
        <v>0.6669281158</v>
      </c>
      <c r="S94" s="33">
        <v>2.05</v>
      </c>
      <c r="T94" s="66">
        <f t="shared" si="13"/>
        <v>2.714640629</v>
      </c>
      <c r="U94" s="34">
        <f t="shared" si="14"/>
        <v>0.3455226662</v>
      </c>
      <c r="V94" s="73">
        <f t="shared" si="15"/>
        <v>0.2293069431</v>
      </c>
      <c r="W94" s="33">
        <v>37.21</v>
      </c>
      <c r="X94" s="34">
        <f t="shared" si="16"/>
        <v>0.4278599886</v>
      </c>
      <c r="Y94" s="73">
        <f t="shared" si="17"/>
        <v>-0.6039314261</v>
      </c>
      <c r="Z94" s="36">
        <f t="shared" si="18"/>
        <v>2371.547936</v>
      </c>
      <c r="AA94" s="35">
        <f t="shared" si="19"/>
        <v>-0.2768549179</v>
      </c>
      <c r="AB94" s="40">
        <f t="shared" si="20"/>
        <v>0.3976184432</v>
      </c>
      <c r="AC94" s="33">
        <v>4.72</v>
      </c>
      <c r="AD94" s="40">
        <f t="shared" si="21"/>
        <v>0.4886877828</v>
      </c>
      <c r="AE94" s="73">
        <f t="shared" si="22"/>
        <v>-0.2699680962</v>
      </c>
      <c r="AF94" s="67">
        <f t="shared" si="23"/>
        <v>-0.07723468926</v>
      </c>
      <c r="AG94" s="44">
        <f t="shared" si="24"/>
        <v>0.5138845723</v>
      </c>
      <c r="AH94" s="33">
        <v>1.95</v>
      </c>
      <c r="AI94" s="34">
        <f t="shared" si="25"/>
        <v>0.2985553772</v>
      </c>
      <c r="AJ94" s="73">
        <f t="shared" si="26"/>
        <v>-0.4819420576</v>
      </c>
      <c r="AK94" s="33">
        <v>29.27</v>
      </c>
      <c r="AL94" s="34">
        <f t="shared" si="27"/>
        <v>0.2927</v>
      </c>
      <c r="AM94" s="73">
        <f t="shared" si="28"/>
        <v>-0.3235241879</v>
      </c>
      <c r="AN94" s="36">
        <f t="shared" si="29"/>
        <v>1590.689895</v>
      </c>
      <c r="AO94" s="35">
        <f t="shared" si="30"/>
        <v>-0.4659918233</v>
      </c>
      <c r="AP94" s="69">
        <f t="shared" si="31"/>
        <v>0.3721608088</v>
      </c>
      <c r="AQ94" s="33">
        <v>1.81</v>
      </c>
      <c r="AR94" s="34">
        <f t="shared" si="32"/>
        <v>0.1718249733</v>
      </c>
      <c r="AS94" s="73">
        <f t="shared" si="33"/>
        <v>-0.3282292435</v>
      </c>
      <c r="AT94" s="33">
        <v>76.32</v>
      </c>
      <c r="AU94" s="34">
        <f t="shared" si="34"/>
        <v>0.6448177591</v>
      </c>
      <c r="AV94" s="73">
        <f t="shared" si="35"/>
        <v>1.819377791</v>
      </c>
      <c r="AW94" s="36">
        <f t="shared" si="36"/>
        <v>3344.019409</v>
      </c>
      <c r="AX94" s="35">
        <f t="shared" si="37"/>
        <v>0.5461699655</v>
      </c>
      <c r="AY94" s="69">
        <f t="shared" si="38"/>
        <v>0.5570730962</v>
      </c>
      <c r="AZ94" s="33">
        <v>1.0</v>
      </c>
      <c r="BA94" s="37">
        <f t="shared" si="39"/>
        <v>0.1584582441</v>
      </c>
      <c r="BB94" s="73">
        <f t="shared" si="40"/>
        <v>-0.7515261518</v>
      </c>
      <c r="BC94" s="33">
        <v>14.91</v>
      </c>
      <c r="BD94" s="34">
        <f t="shared" si="41"/>
        <v>0.5680672269</v>
      </c>
      <c r="BE94" s="73">
        <f t="shared" si="42"/>
        <v>1.227630512</v>
      </c>
      <c r="BF94" s="33">
        <v>89.46</v>
      </c>
      <c r="BG94" s="34">
        <f t="shared" si="43"/>
        <v>0.7907465825</v>
      </c>
      <c r="BH94" s="73">
        <f t="shared" si="44"/>
        <v>1.25657578</v>
      </c>
      <c r="BI94" s="36">
        <f t="shared" si="45"/>
        <v>7828.077495</v>
      </c>
      <c r="BJ94" s="35">
        <f t="shared" si="46"/>
        <v>1.422838737</v>
      </c>
      <c r="BK94" s="37">
        <f t="shared" si="47"/>
        <v>0.7316335874</v>
      </c>
      <c r="BL94" s="33">
        <v>15.2</v>
      </c>
      <c r="BM94" s="34">
        <f t="shared" si="48"/>
        <v>0.615942029</v>
      </c>
      <c r="BN94" s="73">
        <f t="shared" si="49"/>
        <v>0.8864718471</v>
      </c>
      <c r="BO94" s="33">
        <v>72.1</v>
      </c>
      <c r="BP94" s="34">
        <f t="shared" si="50"/>
        <v>0.7059733829</v>
      </c>
      <c r="BQ94" s="73">
        <f t="shared" si="51"/>
        <v>0.7604349644</v>
      </c>
      <c r="BR94" s="36">
        <f t="shared" si="52"/>
        <v>6443.768073</v>
      </c>
      <c r="BS94" s="35">
        <f t="shared" si="53"/>
        <v>0.9897986023</v>
      </c>
      <c r="BT94" s="37">
        <f t="shared" si="54"/>
        <v>0.7235567341</v>
      </c>
      <c r="BU94" s="42">
        <v>8.43</v>
      </c>
      <c r="BV94" s="34">
        <f t="shared" si="55"/>
        <v>0.6377777778</v>
      </c>
      <c r="BW94" s="73">
        <f t="shared" si="56"/>
        <v>0.765632706</v>
      </c>
      <c r="BX94" s="42">
        <v>76.84</v>
      </c>
      <c r="BY94" s="34">
        <f t="shared" si="57"/>
        <v>0.7684026039</v>
      </c>
      <c r="BZ94" s="73">
        <f t="shared" si="58"/>
        <v>0.8776792206</v>
      </c>
      <c r="CA94" s="36">
        <f t="shared" si="59"/>
        <v>6786.051909</v>
      </c>
      <c r="CB94" s="35">
        <f t="shared" si="60"/>
        <v>1.043203143</v>
      </c>
      <c r="CC94" s="37">
        <f t="shared" si="61"/>
        <v>0.7907385972</v>
      </c>
      <c r="CD94" s="42">
        <v>4.57</v>
      </c>
      <c r="CE94" s="34">
        <f t="shared" si="62"/>
        <v>0.4330453564</v>
      </c>
      <c r="CF94" s="73">
        <f t="shared" si="63"/>
        <v>0.3999728875</v>
      </c>
      <c r="CG94" s="42">
        <v>54.17</v>
      </c>
      <c r="CH94" s="34">
        <f t="shared" si="64"/>
        <v>0.7055098163</v>
      </c>
      <c r="CI94" s="73">
        <f t="shared" si="65"/>
        <v>1.03068585</v>
      </c>
      <c r="CJ94" s="36">
        <f t="shared" si="66"/>
        <v>3906.585859</v>
      </c>
      <c r="CK94" s="35">
        <f t="shared" si="67"/>
        <v>0.9598354249</v>
      </c>
      <c r="CL94" s="37">
        <f t="shared" si="68"/>
        <v>0.5844916583</v>
      </c>
      <c r="CM94" s="33">
        <v>0.07</v>
      </c>
      <c r="CN94" s="37">
        <f t="shared" si="69"/>
        <v>0.2333333333</v>
      </c>
      <c r="CO94" s="73">
        <f t="shared" si="70"/>
        <v>-0.2824509528</v>
      </c>
      <c r="CP94" s="70">
        <f t="shared" si="71"/>
        <v>4.213403096</v>
      </c>
      <c r="CQ94" s="79">
        <f t="shared" si="72"/>
        <v>0.7798461641</v>
      </c>
    </row>
    <row r="95">
      <c r="A95" s="28">
        <v>2024.0</v>
      </c>
      <c r="B95" s="29" t="s">
        <v>421</v>
      </c>
      <c r="C95" s="29" t="s">
        <v>12</v>
      </c>
      <c r="D95" s="30">
        <f t="array" ref="D95">INDEX(
  TP!C:C,
  MATCH(
    1,
    (TP!A:A = A95) * (TP!B:B = C95),
    0
  )
)
</f>
        <v>45.69</v>
      </c>
      <c r="E95" s="64">
        <f t="shared" si="1"/>
        <v>1.315187604</v>
      </c>
      <c r="F95" s="32">
        <f t="shared" si="2"/>
        <v>0.6410921944</v>
      </c>
      <c r="G95" s="33">
        <v>5.87</v>
      </c>
      <c r="H95" s="34">
        <f t="shared" si="3"/>
        <v>0.4157754011</v>
      </c>
      <c r="I95" s="73">
        <f t="shared" si="4"/>
        <v>-0.2494640488</v>
      </c>
      <c r="J95" s="66">
        <f t="shared" si="5"/>
        <v>4.991166572</v>
      </c>
      <c r="K95" s="34">
        <f t="shared" si="6"/>
        <v>0.235</v>
      </c>
      <c r="L95" s="73">
        <f t="shared" si="7"/>
        <v>-0.7985479744</v>
      </c>
      <c r="M95" s="33">
        <v>63.29</v>
      </c>
      <c r="N95" s="34">
        <f t="shared" si="8"/>
        <v>0.6528313074</v>
      </c>
      <c r="O95" s="73">
        <f t="shared" si="9"/>
        <v>0.6134383686</v>
      </c>
      <c r="P95" s="36">
        <f t="shared" si="10"/>
        <v>4554.623943</v>
      </c>
      <c r="Q95" s="35">
        <f t="shared" si="11"/>
        <v>-0.1836571357</v>
      </c>
      <c r="R95" s="40">
        <f t="shared" si="12"/>
        <v>0.5390270307</v>
      </c>
      <c r="S95" s="33">
        <v>2.71</v>
      </c>
      <c r="T95" s="66">
        <f t="shared" si="13"/>
        <v>2.304269406</v>
      </c>
      <c r="U95" s="34">
        <f t="shared" si="14"/>
        <v>0.2803879579</v>
      </c>
      <c r="V95" s="73">
        <f t="shared" si="15"/>
        <v>-0.1492833952</v>
      </c>
      <c r="W95" s="33">
        <v>41.1</v>
      </c>
      <c r="X95" s="34">
        <f t="shared" si="16"/>
        <v>0.4832100171</v>
      </c>
      <c r="Y95" s="73">
        <f t="shared" si="17"/>
        <v>-0.2980558585</v>
      </c>
      <c r="Z95" s="36">
        <f t="shared" si="18"/>
        <v>2385.794785</v>
      </c>
      <c r="AA95" s="35">
        <f t="shared" si="19"/>
        <v>-0.2642972468</v>
      </c>
      <c r="AB95" s="40">
        <f t="shared" si="20"/>
        <v>0.4002930005</v>
      </c>
      <c r="AC95" s="33">
        <v>4.9</v>
      </c>
      <c r="AD95" s="40">
        <f t="shared" si="21"/>
        <v>0.5158371041</v>
      </c>
      <c r="AE95" s="73">
        <f t="shared" si="22"/>
        <v>-0.1344760684</v>
      </c>
      <c r="AF95" s="67">
        <f t="shared" si="23"/>
        <v>-0.582430451</v>
      </c>
      <c r="AG95" s="44">
        <f t="shared" si="24"/>
        <v>0.4669334818</v>
      </c>
      <c r="AH95" s="33">
        <v>3.38</v>
      </c>
      <c r="AI95" s="34">
        <f t="shared" si="25"/>
        <v>0.5280898876</v>
      </c>
      <c r="AJ95" s="73">
        <f t="shared" si="26"/>
        <v>0.6774745406</v>
      </c>
      <c r="AK95" s="33">
        <v>34.07</v>
      </c>
      <c r="AL95" s="34">
        <f t="shared" si="27"/>
        <v>0.3407</v>
      </c>
      <c r="AM95" s="73">
        <f t="shared" si="28"/>
        <v>0.1212263561</v>
      </c>
      <c r="AN95" s="36">
        <f t="shared" si="29"/>
        <v>2528.021147</v>
      </c>
      <c r="AO95" s="35">
        <f t="shared" si="30"/>
        <v>0.7237919304</v>
      </c>
      <c r="AP95" s="69">
        <f t="shared" si="31"/>
        <v>0.5914605967</v>
      </c>
      <c r="AQ95" s="33">
        <v>2.75</v>
      </c>
      <c r="AR95" s="34">
        <f t="shared" si="32"/>
        <v>0.2721451441</v>
      </c>
      <c r="AS95" s="73">
        <f t="shared" si="33"/>
        <v>0.280697802</v>
      </c>
      <c r="AT95" s="33">
        <v>51.35</v>
      </c>
      <c r="AU95" s="34">
        <f t="shared" si="34"/>
        <v>0.2702864857</v>
      </c>
      <c r="AV95" s="73">
        <f t="shared" si="35"/>
        <v>-0.7666059009</v>
      </c>
      <c r="AW95" s="36">
        <f t="shared" si="36"/>
        <v>2878.354219</v>
      </c>
      <c r="AX95" s="35">
        <f t="shared" si="37"/>
        <v>0.1276101965</v>
      </c>
      <c r="AY95" s="69">
        <f t="shared" si="38"/>
        <v>0.4717400262</v>
      </c>
      <c r="AZ95" s="33">
        <v>1.04</v>
      </c>
      <c r="BA95" s="37">
        <f t="shared" si="39"/>
        <v>0.1670235546</v>
      </c>
      <c r="BB95" s="73">
        <f t="shared" si="40"/>
        <v>-0.7024677766</v>
      </c>
      <c r="BC95" s="33">
        <v>12.3</v>
      </c>
      <c r="BD95" s="34">
        <f t="shared" si="41"/>
        <v>0.4218487395</v>
      </c>
      <c r="BE95" s="73">
        <f t="shared" si="42"/>
        <v>0.452034491</v>
      </c>
      <c r="BF95" s="33">
        <v>78.85</v>
      </c>
      <c r="BG95" s="34">
        <f t="shared" si="43"/>
        <v>0.511829653</v>
      </c>
      <c r="BH95" s="73">
        <f t="shared" si="44"/>
        <v>-0.04893112624</v>
      </c>
      <c r="BI95" s="36">
        <f t="shared" si="45"/>
        <v>6452.85075</v>
      </c>
      <c r="BJ95" s="35">
        <f t="shared" si="46"/>
        <v>0.2741775243</v>
      </c>
      <c r="BK95" s="37">
        <f t="shared" si="47"/>
        <v>0.4782221263</v>
      </c>
      <c r="BL95" s="33">
        <v>10.82</v>
      </c>
      <c r="BM95" s="34">
        <f t="shared" si="48"/>
        <v>0.3514492754</v>
      </c>
      <c r="BN95" s="73">
        <f t="shared" si="49"/>
        <v>-0.3324482841</v>
      </c>
      <c r="BO95" s="33">
        <v>59.11</v>
      </c>
      <c r="BP95" s="34">
        <f t="shared" si="50"/>
        <v>0.3039306716</v>
      </c>
      <c r="BQ95" s="73">
        <f t="shared" si="51"/>
        <v>-1.145553862</v>
      </c>
      <c r="BR95" s="36">
        <f t="shared" si="52"/>
        <v>4684.887864</v>
      </c>
      <c r="BS95" s="35">
        <f t="shared" si="53"/>
        <v>-0.7578962557</v>
      </c>
      <c r="BT95" s="37">
        <f t="shared" si="54"/>
        <v>0.3449408632</v>
      </c>
      <c r="BU95" s="42">
        <v>7.51</v>
      </c>
      <c r="BV95" s="34">
        <f t="shared" si="55"/>
        <v>0.5355555556</v>
      </c>
      <c r="BW95" s="73">
        <f t="shared" si="56"/>
        <v>0.2739437822</v>
      </c>
      <c r="BX95" s="42">
        <v>71.78</v>
      </c>
      <c r="BY95" s="34">
        <f t="shared" si="57"/>
        <v>0.6417125689</v>
      </c>
      <c r="BZ95" s="73">
        <f t="shared" si="58"/>
        <v>0.1695568385</v>
      </c>
      <c r="CA95" s="36">
        <f t="shared" si="59"/>
        <v>6049.176744</v>
      </c>
      <c r="CB95" s="35">
        <f t="shared" si="60"/>
        <v>0.3235305393</v>
      </c>
      <c r="CC95" s="37">
        <f t="shared" si="61"/>
        <v>0.6491648045</v>
      </c>
      <c r="CD95" s="42">
        <v>4.61</v>
      </c>
      <c r="CE95" s="34">
        <f t="shared" si="62"/>
        <v>0.4373650108</v>
      </c>
      <c r="CF95" s="73">
        <f t="shared" si="63"/>
        <v>0.4232882494</v>
      </c>
      <c r="CG95" s="42">
        <v>45.97</v>
      </c>
      <c r="CH95" s="34">
        <f t="shared" si="64"/>
        <v>0.5324044754</v>
      </c>
      <c r="CI95" s="73">
        <f t="shared" si="65"/>
        <v>0.02933771725</v>
      </c>
      <c r="CJ95" s="36">
        <f t="shared" si="66"/>
        <v>3329.038408</v>
      </c>
      <c r="CK95" s="35">
        <f t="shared" si="67"/>
        <v>0.3794694031</v>
      </c>
      <c r="CL95" s="37">
        <f t="shared" si="68"/>
        <v>0.4709427899</v>
      </c>
      <c r="CM95" s="33">
        <v>0.13</v>
      </c>
      <c r="CN95" s="37">
        <f t="shared" si="69"/>
        <v>0.4333333333</v>
      </c>
      <c r="CO95" s="73">
        <f t="shared" si="70"/>
        <v>0.8269347173</v>
      </c>
      <c r="CP95" s="70">
        <f t="shared" si="71"/>
        <v>1.897618055</v>
      </c>
      <c r="CQ95" s="79">
        <f t="shared" si="72"/>
        <v>0.6704697855</v>
      </c>
    </row>
    <row r="96">
      <c r="A96" s="28">
        <v>2022.0</v>
      </c>
      <c r="B96" s="29" t="s">
        <v>422</v>
      </c>
      <c r="C96" s="29" t="s">
        <v>29</v>
      </c>
      <c r="D96" s="30">
        <f t="array" ref="D96">INDEX(
  TP!C:C,
  MATCH(
    1,
    (TP!A:A = A96) * (TP!B:B = C96),
    0
  )
)
</f>
        <v>49.82</v>
      </c>
      <c r="E96" s="64">
        <f t="shared" si="1"/>
        <v>-8.580393738</v>
      </c>
      <c r="F96" s="32">
        <f t="shared" si="2"/>
        <v>0.2759888194</v>
      </c>
      <c r="G96" s="33">
        <v>6.93</v>
      </c>
      <c r="H96" s="34">
        <f t="shared" si="3"/>
        <v>0.557486631</v>
      </c>
      <c r="I96" s="73">
        <f t="shared" si="4"/>
        <v>0.5132752602</v>
      </c>
      <c r="J96" s="66">
        <f t="shared" si="5"/>
        <v>6.886341578</v>
      </c>
      <c r="K96" s="34">
        <f t="shared" si="6"/>
        <v>0.687</v>
      </c>
      <c r="L96" s="73">
        <f t="shared" si="7"/>
        <v>0.4786811216</v>
      </c>
      <c r="M96" s="33">
        <v>56.04</v>
      </c>
      <c r="N96" s="34">
        <f t="shared" si="8"/>
        <v>0.4378891195</v>
      </c>
      <c r="O96" s="73">
        <f t="shared" si="9"/>
        <v>-0.6311207444</v>
      </c>
      <c r="P96" s="36">
        <f t="shared" si="10"/>
        <v>4652.0138</v>
      </c>
      <c r="Q96" s="35">
        <f t="shared" si="11"/>
        <v>-0.04530533437</v>
      </c>
      <c r="R96" s="40">
        <f t="shared" si="12"/>
        <v>0.5661153866</v>
      </c>
      <c r="S96" s="33">
        <v>2.59</v>
      </c>
      <c r="T96" s="66">
        <f t="shared" si="13"/>
        <v>2.573683216</v>
      </c>
      <c r="U96" s="34">
        <f t="shared" si="14"/>
        <v>0.3231497037</v>
      </c>
      <c r="V96" s="73">
        <f t="shared" si="15"/>
        <v>0.09926586888</v>
      </c>
      <c r="W96" s="33">
        <v>29.41</v>
      </c>
      <c r="X96" s="34">
        <f t="shared" si="16"/>
        <v>0.3168753557</v>
      </c>
      <c r="Y96" s="73">
        <f t="shared" si="17"/>
        <v>-1.217255186</v>
      </c>
      <c r="Z96" s="36">
        <f t="shared" si="18"/>
        <v>1819.164874</v>
      </c>
      <c r="AA96" s="35">
        <f t="shared" si="19"/>
        <v>-0.7637446523</v>
      </c>
      <c r="AB96" s="40">
        <f t="shared" si="20"/>
        <v>0.2939197161</v>
      </c>
      <c r="AC96" s="33">
        <v>3.18</v>
      </c>
      <c r="AD96" s="40">
        <f t="shared" si="21"/>
        <v>0.2564102564</v>
      </c>
      <c r="AE96" s="73">
        <f t="shared" si="22"/>
        <v>-1.429177667</v>
      </c>
      <c r="AF96" s="67">
        <f t="shared" si="23"/>
        <v>-2.238227653</v>
      </c>
      <c r="AG96" s="44">
        <f t="shared" si="24"/>
        <v>0.3130496011</v>
      </c>
      <c r="AH96" s="33">
        <v>2.21</v>
      </c>
      <c r="AI96" s="34">
        <f t="shared" si="25"/>
        <v>0.3402889246</v>
      </c>
      <c r="AJ96" s="73">
        <f t="shared" si="26"/>
        <v>-0.2711390397</v>
      </c>
      <c r="AK96" s="33">
        <v>37.93</v>
      </c>
      <c r="AL96" s="34">
        <f t="shared" si="27"/>
        <v>0.3793</v>
      </c>
      <c r="AM96" s="73">
        <f t="shared" si="28"/>
        <v>0.4788799185</v>
      </c>
      <c r="AN96" s="36">
        <f t="shared" si="29"/>
        <v>2222.266007</v>
      </c>
      <c r="AO96" s="35">
        <f t="shared" si="30"/>
        <v>0.3356874076</v>
      </c>
      <c r="AP96" s="69">
        <f t="shared" si="31"/>
        <v>0.5199255474</v>
      </c>
      <c r="AQ96" s="33">
        <v>3.51</v>
      </c>
      <c r="AR96" s="34">
        <f t="shared" si="32"/>
        <v>0.3532550694</v>
      </c>
      <c r="AS96" s="73">
        <f t="shared" si="33"/>
        <v>0.7730217963</v>
      </c>
      <c r="AT96" s="33">
        <v>58.7</v>
      </c>
      <c r="AU96" s="34">
        <f t="shared" si="34"/>
        <v>0.3805309735</v>
      </c>
      <c r="AV96" s="73">
        <f t="shared" si="35"/>
        <v>-0.005413264275</v>
      </c>
      <c r="AW96" s="36">
        <f t="shared" si="36"/>
        <v>3749.741326</v>
      </c>
      <c r="AX96" s="35">
        <f t="shared" si="37"/>
        <v>0.9108501597</v>
      </c>
      <c r="AY96" s="69">
        <f t="shared" si="38"/>
        <v>0.6314215712</v>
      </c>
      <c r="AZ96" s="33">
        <v>2.59</v>
      </c>
      <c r="BA96" s="37">
        <f t="shared" si="39"/>
        <v>0.4989293362</v>
      </c>
      <c r="BB96" s="73">
        <f t="shared" si="40"/>
        <v>1.19854426</v>
      </c>
      <c r="BC96" s="33">
        <v>6.17</v>
      </c>
      <c r="BD96" s="34">
        <f t="shared" si="41"/>
        <v>0.07843137255</v>
      </c>
      <c r="BE96" s="73">
        <f t="shared" si="42"/>
        <v>-1.369576088</v>
      </c>
      <c r="BF96" s="33">
        <v>79.01</v>
      </c>
      <c r="BG96" s="34">
        <f t="shared" si="43"/>
        <v>0.5160357518</v>
      </c>
      <c r="BH96" s="73">
        <f t="shared" si="44"/>
        <v>-0.02924393444</v>
      </c>
      <c r="BI96" s="36">
        <f t="shared" si="45"/>
        <v>4922.126132</v>
      </c>
      <c r="BJ96" s="35">
        <f t="shared" si="46"/>
        <v>-1.004363634</v>
      </c>
      <c r="BK96" s="37">
        <f t="shared" si="47"/>
        <v>0.1961572498</v>
      </c>
      <c r="BL96" s="33">
        <v>6.17</v>
      </c>
      <c r="BM96" s="34">
        <f t="shared" si="48"/>
        <v>0.07065217391</v>
      </c>
      <c r="BN96" s="73">
        <f t="shared" si="49"/>
        <v>-1.626507327</v>
      </c>
      <c r="BO96" s="33">
        <v>55.56</v>
      </c>
      <c r="BP96" s="34">
        <f t="shared" si="50"/>
        <v>0.1940575673</v>
      </c>
      <c r="BQ96" s="73">
        <f t="shared" si="51"/>
        <v>-1.666436104</v>
      </c>
      <c r="BR96" s="36">
        <f t="shared" si="52"/>
        <v>3512.249403</v>
      </c>
      <c r="BS96" s="35">
        <f t="shared" si="53"/>
        <v>-1.923077488</v>
      </c>
      <c r="BT96" s="37">
        <f t="shared" si="54"/>
        <v>0.09251916328</v>
      </c>
      <c r="BU96" s="42">
        <v>3.12</v>
      </c>
      <c r="BV96" s="34">
        <f t="shared" si="55"/>
        <v>0.04777777778</v>
      </c>
      <c r="BW96" s="73">
        <f t="shared" si="56"/>
        <v>-2.072267496</v>
      </c>
      <c r="BX96" s="42">
        <v>60.98</v>
      </c>
      <c r="BY96" s="34">
        <f t="shared" si="57"/>
        <v>0.3713069604</v>
      </c>
      <c r="BZ96" s="73">
        <f t="shared" si="58"/>
        <v>-1.341850617</v>
      </c>
      <c r="CA96" s="36">
        <f t="shared" si="59"/>
        <v>3398.073071</v>
      </c>
      <c r="CB96" s="35">
        <f t="shared" si="60"/>
        <v>-2.265682362</v>
      </c>
      <c r="CC96" s="37">
        <f t="shared" si="61"/>
        <v>0.1398155693</v>
      </c>
      <c r="CD96" s="42">
        <v>1.45</v>
      </c>
      <c r="CE96" s="34">
        <f t="shared" si="62"/>
        <v>0.09611231102</v>
      </c>
      <c r="CF96" s="73">
        <f t="shared" si="63"/>
        <v>-1.418625339</v>
      </c>
      <c r="CG96" s="42">
        <v>42.11</v>
      </c>
      <c r="CH96" s="34">
        <f t="shared" si="64"/>
        <v>0.4509183027</v>
      </c>
      <c r="CI96" s="73">
        <f t="shared" si="65"/>
        <v>-0.4420285989</v>
      </c>
      <c r="CJ96" s="36">
        <f t="shared" si="66"/>
        <v>1584.543788</v>
      </c>
      <c r="CK96" s="35">
        <f t="shared" si="67"/>
        <v>-1.373538769</v>
      </c>
      <c r="CL96" s="37">
        <f t="shared" si="68"/>
        <v>0.1279659675</v>
      </c>
      <c r="CM96" s="33">
        <v>0.03</v>
      </c>
      <c r="CN96" s="37">
        <f t="shared" si="69"/>
        <v>0.1</v>
      </c>
      <c r="CO96" s="73">
        <f t="shared" si="70"/>
        <v>-1.0220414</v>
      </c>
      <c r="CP96" s="70">
        <f t="shared" si="71"/>
        <v>-6.342166085</v>
      </c>
      <c r="CQ96" s="79">
        <f t="shared" si="72"/>
        <v>0.2812981942</v>
      </c>
    </row>
    <row r="97">
      <c r="A97" s="28">
        <v>2022.0</v>
      </c>
      <c r="B97" s="29" t="s">
        <v>423</v>
      </c>
      <c r="C97" s="29" t="s">
        <v>15</v>
      </c>
      <c r="D97" s="30">
        <f t="array" ref="D97">INDEX(
  TP!C:C,
  MATCH(
    1,
    (TP!A:A = A97) * (TP!B:B = C97),
    0
  )
)
</f>
        <v>51.78</v>
      </c>
      <c r="E97" s="64">
        <f t="shared" si="1"/>
        <v>1.058151122</v>
      </c>
      <c r="F97" s="32">
        <f t="shared" si="2"/>
        <v>0.63160868</v>
      </c>
      <c r="G97" s="33">
        <v>7.51</v>
      </c>
      <c r="H97" s="34">
        <f t="shared" si="3"/>
        <v>0.635026738</v>
      </c>
      <c r="I97" s="73">
        <f t="shared" si="4"/>
        <v>0.9306231841</v>
      </c>
      <c r="J97" s="66">
        <f t="shared" si="5"/>
        <v>7.977268621</v>
      </c>
      <c r="K97" s="34">
        <f t="shared" si="6"/>
        <v>0.886</v>
      </c>
      <c r="L97" s="73">
        <f t="shared" si="7"/>
        <v>1.213897531</v>
      </c>
      <c r="M97" s="33">
        <v>60.19</v>
      </c>
      <c r="N97" s="34">
        <f t="shared" si="8"/>
        <v>0.5609249926</v>
      </c>
      <c r="O97" s="73">
        <f t="shared" si="9"/>
        <v>0.08128205825</v>
      </c>
      <c r="P97" s="36">
        <f t="shared" si="10"/>
        <v>5309.989092</v>
      </c>
      <c r="Q97" s="35">
        <f t="shared" si="11"/>
        <v>0.8894128089</v>
      </c>
      <c r="R97" s="40">
        <f t="shared" si="12"/>
        <v>0.7491269373</v>
      </c>
      <c r="S97" s="33">
        <v>4.3</v>
      </c>
      <c r="T97" s="66">
        <f t="shared" si="13"/>
        <v>4.567543951</v>
      </c>
      <c r="U97" s="34">
        <f t="shared" si="14"/>
        <v>0.6396181351</v>
      </c>
      <c r="V97" s="73">
        <f t="shared" si="15"/>
        <v>1.938713586</v>
      </c>
      <c r="W97" s="33">
        <v>40.68</v>
      </c>
      <c r="X97" s="34">
        <f t="shared" si="16"/>
        <v>0.4772339215</v>
      </c>
      <c r="Y97" s="73">
        <f t="shared" si="17"/>
        <v>-0.3310809841</v>
      </c>
      <c r="Z97" s="36">
        <f t="shared" si="18"/>
        <v>3392.225337</v>
      </c>
      <c r="AA97" s="35">
        <f t="shared" si="19"/>
        <v>0.6228058137</v>
      </c>
      <c r="AB97" s="40">
        <f t="shared" si="20"/>
        <v>0.589229944</v>
      </c>
      <c r="AC97" s="33">
        <v>4.47</v>
      </c>
      <c r="AD97" s="40">
        <f t="shared" si="21"/>
        <v>0.4509803922</v>
      </c>
      <c r="AE97" s="73">
        <f t="shared" si="22"/>
        <v>-0.458151468</v>
      </c>
      <c r="AF97" s="67">
        <f t="shared" si="23"/>
        <v>1.054067155</v>
      </c>
      <c r="AG97" s="44">
        <f t="shared" si="24"/>
        <v>0.6190237269</v>
      </c>
      <c r="AH97" s="33">
        <v>3.35</v>
      </c>
      <c r="AI97" s="34">
        <f t="shared" si="25"/>
        <v>0.5232744783</v>
      </c>
      <c r="AJ97" s="73">
        <f t="shared" si="26"/>
        <v>0.6531511155</v>
      </c>
      <c r="AK97" s="33">
        <v>43.48</v>
      </c>
      <c r="AL97" s="34">
        <f t="shared" si="27"/>
        <v>0.4348</v>
      </c>
      <c r="AM97" s="73">
        <f t="shared" si="28"/>
        <v>0.9931227349</v>
      </c>
      <c r="AN97" s="36">
        <f t="shared" si="29"/>
        <v>3211.238526</v>
      </c>
      <c r="AO97" s="35">
        <f t="shared" si="30"/>
        <v>1.59102103</v>
      </c>
      <c r="AP97" s="69">
        <f t="shared" si="31"/>
        <v>0.7513074236</v>
      </c>
      <c r="AQ97" s="33">
        <v>1.6</v>
      </c>
      <c r="AR97" s="34">
        <f t="shared" si="32"/>
        <v>0.1494130203</v>
      </c>
      <c r="AS97" s="73">
        <f t="shared" si="33"/>
        <v>-0.4642661367</v>
      </c>
      <c r="AT97" s="33">
        <v>59.09</v>
      </c>
      <c r="AU97" s="34">
        <f t="shared" si="34"/>
        <v>0.386380681</v>
      </c>
      <c r="AV97" s="73">
        <f t="shared" si="35"/>
        <v>0.0349765491</v>
      </c>
      <c r="AW97" s="36">
        <f t="shared" si="36"/>
        <v>2394.431603</v>
      </c>
      <c r="AX97" s="35">
        <f t="shared" si="37"/>
        <v>-0.3073601268</v>
      </c>
      <c r="AY97" s="69">
        <f t="shared" si="38"/>
        <v>0.3830612859</v>
      </c>
      <c r="AZ97" s="33">
        <v>0.8</v>
      </c>
      <c r="BA97" s="37">
        <f t="shared" si="39"/>
        <v>0.1156316916</v>
      </c>
      <c r="BB97" s="73">
        <f t="shared" si="40"/>
        <v>-0.9968180275</v>
      </c>
      <c r="BC97" s="33">
        <v>9.99</v>
      </c>
      <c r="BD97" s="34">
        <f t="shared" si="41"/>
        <v>0.2924369748</v>
      </c>
      <c r="BE97" s="73">
        <f t="shared" si="42"/>
        <v>-0.2344125624</v>
      </c>
      <c r="BF97" s="33">
        <v>75.91</v>
      </c>
      <c r="BG97" s="34">
        <f t="shared" si="43"/>
        <v>0.4345425868</v>
      </c>
      <c r="BH97" s="73">
        <f t="shared" si="44"/>
        <v>-0.4106832755</v>
      </c>
      <c r="BI97" s="36">
        <f t="shared" si="45"/>
        <v>5754.262858</v>
      </c>
      <c r="BJ97" s="35">
        <f t="shared" si="46"/>
        <v>-0.3093195736</v>
      </c>
      <c r="BK97" s="37">
        <f t="shared" si="47"/>
        <v>0.3494941336</v>
      </c>
      <c r="BL97" s="33">
        <v>14.88</v>
      </c>
      <c r="BM97" s="34">
        <f t="shared" si="48"/>
        <v>0.5966183575</v>
      </c>
      <c r="BN97" s="73">
        <f t="shared" si="49"/>
        <v>0.7974183215</v>
      </c>
      <c r="BO97" s="33">
        <v>60.78</v>
      </c>
      <c r="BP97" s="34">
        <f t="shared" si="50"/>
        <v>0.3556174559</v>
      </c>
      <c r="BQ97" s="73">
        <f t="shared" si="51"/>
        <v>-0.9005191165</v>
      </c>
      <c r="BR97" s="36">
        <f t="shared" si="52"/>
        <v>5393.156344</v>
      </c>
      <c r="BS97" s="35">
        <f t="shared" si="53"/>
        <v>-0.05413190974</v>
      </c>
      <c r="BT97" s="37">
        <f t="shared" si="54"/>
        <v>0.4974024612</v>
      </c>
      <c r="BU97" s="42">
        <v>8.46</v>
      </c>
      <c r="BV97" s="34">
        <f t="shared" si="55"/>
        <v>0.6411111111</v>
      </c>
      <c r="BW97" s="73">
        <f t="shared" si="56"/>
        <v>0.7816660405</v>
      </c>
      <c r="BX97" s="42">
        <v>63.79</v>
      </c>
      <c r="BY97" s="34">
        <f t="shared" si="57"/>
        <v>0.4416624937</v>
      </c>
      <c r="BZ97" s="73">
        <f t="shared" si="58"/>
        <v>-0.9486047886</v>
      </c>
      <c r="CA97" s="36">
        <f t="shared" si="59"/>
        <v>5641.527929</v>
      </c>
      <c r="CB97" s="35">
        <f t="shared" si="60"/>
        <v>-0.07460159825</v>
      </c>
      <c r="CC97" s="37">
        <f t="shared" si="61"/>
        <v>0.5708443621</v>
      </c>
      <c r="CD97" s="42">
        <v>5.69</v>
      </c>
      <c r="CE97" s="34">
        <f t="shared" si="62"/>
        <v>0.5539956803</v>
      </c>
      <c r="CF97" s="73">
        <f t="shared" si="63"/>
        <v>1.05280302</v>
      </c>
      <c r="CG97" s="42">
        <v>34.62</v>
      </c>
      <c r="CH97" s="34">
        <f t="shared" si="64"/>
        <v>0.2928013511</v>
      </c>
      <c r="CI97" s="73">
        <f t="shared" si="65"/>
        <v>-1.356674637</v>
      </c>
      <c r="CJ97" s="36">
        <f t="shared" si="66"/>
        <v>2763.053468</v>
      </c>
      <c r="CK97" s="35">
        <f t="shared" si="67"/>
        <v>-0.1892776785</v>
      </c>
      <c r="CL97" s="37">
        <f t="shared" si="68"/>
        <v>0.3596671724</v>
      </c>
      <c r="CM97" s="33">
        <v>0.05</v>
      </c>
      <c r="CN97" s="37">
        <f t="shared" si="69"/>
        <v>0.1666666667</v>
      </c>
      <c r="CO97" s="73">
        <f t="shared" si="70"/>
        <v>-0.6522461762</v>
      </c>
      <c r="CP97" s="70">
        <f t="shared" si="71"/>
        <v>0.004083966995</v>
      </c>
      <c r="CQ97" s="79">
        <f t="shared" si="72"/>
        <v>0.5810366569</v>
      </c>
    </row>
    <row r="98">
      <c r="A98" s="28">
        <v>2023.0</v>
      </c>
      <c r="B98" s="29" t="s">
        <v>424</v>
      </c>
      <c r="C98" s="29" t="s">
        <v>23</v>
      </c>
      <c r="D98" s="30">
        <f t="array" ref="D98">INDEX(
  TP!C:C,
  MATCH(
    1,
    (TP!A:A = A98) * (TP!B:B = C98),
    0
  )
)
</f>
        <v>49.4</v>
      </c>
      <c r="E98" s="64">
        <f t="shared" si="1"/>
        <v>-6.466584698</v>
      </c>
      <c r="F98" s="32">
        <f t="shared" si="2"/>
        <v>0.3539790645</v>
      </c>
      <c r="G98" s="33">
        <v>8.87</v>
      </c>
      <c r="H98" s="34">
        <f t="shared" si="3"/>
        <v>0.8168449198</v>
      </c>
      <c r="I98" s="73">
        <f t="shared" si="4"/>
        <v>1.909232109</v>
      </c>
      <c r="J98" s="66">
        <f t="shared" si="5"/>
        <v>8.683757377</v>
      </c>
      <c r="K98" s="34">
        <f t="shared" si="6"/>
        <v>0.94</v>
      </c>
      <c r="L98" s="73">
        <f t="shared" si="7"/>
        <v>1.690026644</v>
      </c>
      <c r="M98" s="33">
        <v>55.63</v>
      </c>
      <c r="N98" s="34">
        <f t="shared" si="8"/>
        <v>0.4257337682</v>
      </c>
      <c r="O98" s="73">
        <f t="shared" si="9"/>
        <v>-0.701502708</v>
      </c>
      <c r="P98" s="36">
        <f t="shared" si="10"/>
        <v>5077.103039</v>
      </c>
      <c r="Q98" s="35">
        <f t="shared" si="11"/>
        <v>0.5585754322</v>
      </c>
      <c r="R98" s="40">
        <f t="shared" si="12"/>
        <v>0.6843511953</v>
      </c>
      <c r="S98" s="33">
        <v>1.94</v>
      </c>
      <c r="T98" s="66">
        <f t="shared" si="13"/>
        <v>1.899265988</v>
      </c>
      <c r="U98" s="34">
        <f t="shared" si="14"/>
        <v>0.2161052354</v>
      </c>
      <c r="V98" s="73">
        <f t="shared" si="15"/>
        <v>-0.5229216335</v>
      </c>
      <c r="W98" s="33">
        <v>30.3</v>
      </c>
      <c r="X98" s="34">
        <f t="shared" si="16"/>
        <v>0.3295389869</v>
      </c>
      <c r="Y98" s="73">
        <f t="shared" si="17"/>
        <v>-1.147273373</v>
      </c>
      <c r="Z98" s="36">
        <f t="shared" si="18"/>
        <v>1566.448353</v>
      </c>
      <c r="AA98" s="35">
        <f t="shared" si="19"/>
        <v>-0.9864978262</v>
      </c>
      <c r="AB98" s="40">
        <f t="shared" si="20"/>
        <v>0.2464773098</v>
      </c>
      <c r="AC98" s="33">
        <v>3.54</v>
      </c>
      <c r="AD98" s="40">
        <f t="shared" si="21"/>
        <v>0.3107088989</v>
      </c>
      <c r="AE98" s="73">
        <f t="shared" si="22"/>
        <v>-1.158193611</v>
      </c>
      <c r="AF98" s="67">
        <f t="shared" si="23"/>
        <v>-1.586116005</v>
      </c>
      <c r="AG98" s="44">
        <f t="shared" si="24"/>
        <v>0.3736545296</v>
      </c>
      <c r="AH98" s="33">
        <v>1.59</v>
      </c>
      <c r="AI98" s="34">
        <f t="shared" si="25"/>
        <v>0.2407704655</v>
      </c>
      <c r="AJ98" s="73">
        <f t="shared" si="26"/>
        <v>-0.7738231592</v>
      </c>
      <c r="AK98" s="33">
        <v>22.22</v>
      </c>
      <c r="AL98" s="34">
        <f t="shared" si="27"/>
        <v>0.2222</v>
      </c>
      <c r="AM98" s="73">
        <f t="shared" si="28"/>
        <v>-0.9767515493</v>
      </c>
      <c r="AN98" s="36">
        <f t="shared" si="29"/>
        <v>1062.279126</v>
      </c>
      <c r="AO98" s="35">
        <f t="shared" si="30"/>
        <v>-1.136720071</v>
      </c>
      <c r="AP98" s="69">
        <f t="shared" si="31"/>
        <v>0.2485328284</v>
      </c>
      <c r="AQ98" s="33">
        <v>2.88</v>
      </c>
      <c r="AR98" s="34">
        <f t="shared" si="32"/>
        <v>0.2860192102</v>
      </c>
      <c r="AS98" s="73">
        <f t="shared" si="33"/>
        <v>0.3649111169</v>
      </c>
      <c r="AT98" s="33">
        <v>71.43</v>
      </c>
      <c r="AU98" s="34">
        <f t="shared" si="34"/>
        <v>0.5714714264</v>
      </c>
      <c r="AV98" s="73">
        <f t="shared" si="35"/>
        <v>1.31295167</v>
      </c>
      <c r="AW98" s="36">
        <f t="shared" si="36"/>
        <v>4107.145539</v>
      </c>
      <c r="AX98" s="35">
        <f t="shared" si="37"/>
        <v>1.232100337</v>
      </c>
      <c r="AY98" s="69">
        <f t="shared" si="38"/>
        <v>0.6969158349</v>
      </c>
      <c r="AZ98" s="33">
        <v>2.82</v>
      </c>
      <c r="BA98" s="37">
        <f t="shared" si="39"/>
        <v>0.5481798715</v>
      </c>
      <c r="BB98" s="73">
        <f t="shared" si="40"/>
        <v>1.480629917</v>
      </c>
      <c r="BC98" s="33">
        <v>8.58</v>
      </c>
      <c r="BD98" s="34">
        <f t="shared" si="41"/>
        <v>0.2134453782</v>
      </c>
      <c r="BE98" s="73">
        <f t="shared" si="42"/>
        <v>-0.6534127119</v>
      </c>
      <c r="BF98" s="33">
        <v>80.14</v>
      </c>
      <c r="BG98" s="34">
        <f t="shared" si="43"/>
        <v>0.5457413249</v>
      </c>
      <c r="BH98" s="73">
        <f t="shared" si="44"/>
        <v>0.1097968576</v>
      </c>
      <c r="BI98" s="36">
        <f t="shared" si="45"/>
        <v>5726.919347</v>
      </c>
      <c r="BJ98" s="35">
        <f t="shared" si="46"/>
        <v>-0.332158302</v>
      </c>
      <c r="BK98" s="37">
        <f t="shared" si="47"/>
        <v>0.3444555761</v>
      </c>
      <c r="BL98" s="33">
        <v>7.93</v>
      </c>
      <c r="BM98" s="34">
        <f t="shared" si="48"/>
        <v>0.1769323671</v>
      </c>
      <c r="BN98" s="73">
        <f t="shared" si="49"/>
        <v>-1.136712937</v>
      </c>
      <c r="BO98" s="33">
        <v>66.67</v>
      </c>
      <c r="BP98" s="34">
        <f t="shared" si="50"/>
        <v>0.5379139585</v>
      </c>
      <c r="BQ98" s="73">
        <f t="shared" si="51"/>
        <v>-0.03629477582</v>
      </c>
      <c r="BR98" s="36">
        <f t="shared" si="52"/>
        <v>4684.211591</v>
      </c>
      <c r="BS98" s="35">
        <f t="shared" si="53"/>
        <v>-0.7585682286</v>
      </c>
      <c r="BT98" s="37">
        <f t="shared" si="54"/>
        <v>0.3447952889</v>
      </c>
      <c r="BU98" s="42">
        <v>4.17</v>
      </c>
      <c r="BV98" s="34">
        <f t="shared" si="55"/>
        <v>0.1644444444</v>
      </c>
      <c r="BW98" s="73">
        <f t="shared" si="56"/>
        <v>-1.511100789</v>
      </c>
      <c r="BX98" s="42">
        <v>64.79</v>
      </c>
      <c r="BY98" s="34">
        <f t="shared" si="57"/>
        <v>0.4667000501</v>
      </c>
      <c r="BZ98" s="73">
        <f t="shared" si="58"/>
        <v>-0.8086596538</v>
      </c>
      <c r="CA98" s="36">
        <f t="shared" si="59"/>
        <v>4189.275944</v>
      </c>
      <c r="CB98" s="35">
        <f t="shared" si="60"/>
        <v>-1.492950346</v>
      </c>
      <c r="CC98" s="37">
        <f t="shared" si="61"/>
        <v>0.2918271946</v>
      </c>
      <c r="CD98" s="42">
        <v>1.35</v>
      </c>
      <c r="CE98" s="34">
        <f t="shared" si="62"/>
        <v>0.08531317495</v>
      </c>
      <c r="CF98" s="73">
        <f t="shared" si="63"/>
        <v>-1.476913744</v>
      </c>
      <c r="CG98" s="42">
        <v>39.13</v>
      </c>
      <c r="CH98" s="34">
        <f t="shared" si="64"/>
        <v>0.3880092886</v>
      </c>
      <c r="CI98" s="73">
        <f t="shared" si="65"/>
        <v>-0.8059331642</v>
      </c>
      <c r="CJ98" s="36">
        <f t="shared" si="66"/>
        <v>1403.935673</v>
      </c>
      <c r="CK98" s="35">
        <f t="shared" si="67"/>
        <v>-1.555028295</v>
      </c>
      <c r="CL98" s="37">
        <f t="shared" si="68"/>
        <v>0.09245746159</v>
      </c>
      <c r="CM98" s="33">
        <v>0.04</v>
      </c>
      <c r="CN98" s="37">
        <f t="shared" si="69"/>
        <v>0.1333333333</v>
      </c>
      <c r="CO98" s="73">
        <f t="shared" si="70"/>
        <v>-0.8371437879</v>
      </c>
      <c r="CP98" s="70">
        <f t="shared" si="71"/>
        <v>-4.880468693</v>
      </c>
      <c r="CQ98" s="79">
        <f t="shared" si="72"/>
        <v>0.3503353304</v>
      </c>
    </row>
    <row r="99">
      <c r="A99" s="28">
        <v>2024.0</v>
      </c>
      <c r="B99" s="29" t="s">
        <v>425</v>
      </c>
      <c r="C99" s="29" t="s">
        <v>21</v>
      </c>
      <c r="D99" s="30">
        <f t="array" ref="D99">INDEX(
  TP!C:C,
  MATCH(
    1,
    (TP!A:A = A99) * (TP!B:B = C99),
    0
  )
)
</f>
        <v>45.37</v>
      </c>
      <c r="E99" s="64">
        <f t="shared" si="1"/>
        <v>-0.339551935</v>
      </c>
      <c r="F99" s="32">
        <f t="shared" si="2"/>
        <v>0.5800395922</v>
      </c>
      <c r="G99" s="33">
        <v>8.64</v>
      </c>
      <c r="H99" s="34">
        <f t="shared" si="3"/>
        <v>0.7860962567</v>
      </c>
      <c r="I99" s="73">
        <f t="shared" si="4"/>
        <v>1.74373207</v>
      </c>
      <c r="J99" s="66">
        <f t="shared" si="5"/>
        <v>7.25201636</v>
      </c>
      <c r="K99" s="34">
        <f t="shared" si="6"/>
        <v>0.777</v>
      </c>
      <c r="L99" s="73">
        <f t="shared" si="7"/>
        <v>0.7251229914</v>
      </c>
      <c r="M99" s="33">
        <v>54.95</v>
      </c>
      <c r="N99" s="34">
        <f t="shared" si="8"/>
        <v>0.4055736733</v>
      </c>
      <c r="O99" s="73">
        <f t="shared" si="9"/>
        <v>-0.8182337696</v>
      </c>
      <c r="P99" s="36">
        <f t="shared" si="10"/>
        <v>4661.646119</v>
      </c>
      <c r="Q99" s="35">
        <f t="shared" si="11"/>
        <v>-0.03162168517</v>
      </c>
      <c r="R99" s="40">
        <f t="shared" si="12"/>
        <v>0.5687945534</v>
      </c>
      <c r="S99" s="33">
        <v>2.37</v>
      </c>
      <c r="T99" s="66">
        <f t="shared" si="13"/>
        <v>1.989268377</v>
      </c>
      <c r="U99" s="34">
        <f t="shared" si="14"/>
        <v>0.2303905435</v>
      </c>
      <c r="V99" s="73">
        <f t="shared" si="15"/>
        <v>-0.4398894107</v>
      </c>
      <c r="W99" s="33">
        <v>40.0</v>
      </c>
      <c r="X99" s="34">
        <f t="shared" si="16"/>
        <v>0.4675583381</v>
      </c>
      <c r="Y99" s="73">
        <f t="shared" si="17"/>
        <v>-0.3845502349</v>
      </c>
      <c r="Z99" s="36">
        <f t="shared" si="18"/>
        <v>2127.308945</v>
      </c>
      <c r="AA99" s="35">
        <f t="shared" si="19"/>
        <v>-0.4921356999</v>
      </c>
      <c r="AB99" s="40">
        <f t="shared" si="20"/>
        <v>0.3517675215</v>
      </c>
      <c r="AC99" s="33">
        <v>5.79</v>
      </c>
      <c r="AD99" s="40">
        <f t="shared" si="21"/>
        <v>0.6500754148</v>
      </c>
      <c r="AE99" s="73">
        <f t="shared" si="22"/>
        <v>0.5354567354</v>
      </c>
      <c r="AF99" s="67">
        <f t="shared" si="23"/>
        <v>0.01169935028</v>
      </c>
      <c r="AG99" s="44">
        <f t="shared" si="24"/>
        <v>0.5221497845</v>
      </c>
      <c r="AH99" s="33">
        <v>3.13</v>
      </c>
      <c r="AI99" s="34">
        <f t="shared" si="25"/>
        <v>0.4879614767</v>
      </c>
      <c r="AJ99" s="73">
        <f t="shared" si="26"/>
        <v>0.4747793311</v>
      </c>
      <c r="AK99" s="33">
        <v>21.21</v>
      </c>
      <c r="AL99" s="34">
        <f t="shared" si="27"/>
        <v>0.2121</v>
      </c>
      <c r="AM99" s="73">
        <f t="shared" si="28"/>
        <v>-1.070334476</v>
      </c>
      <c r="AN99" s="36">
        <f t="shared" si="29"/>
        <v>1511.177923</v>
      </c>
      <c r="AO99" s="35">
        <f t="shared" si="30"/>
        <v>-0.5669188465</v>
      </c>
      <c r="AP99" s="69">
        <f t="shared" si="31"/>
        <v>0.3535580377</v>
      </c>
      <c r="AQ99" s="33">
        <v>2.66</v>
      </c>
      <c r="AR99" s="34">
        <f t="shared" si="32"/>
        <v>0.2625400213</v>
      </c>
      <c r="AS99" s="73">
        <f t="shared" si="33"/>
        <v>0.2223962764</v>
      </c>
      <c r="AT99" s="33">
        <v>60.71</v>
      </c>
      <c r="AU99" s="34">
        <f t="shared" si="34"/>
        <v>0.410679466</v>
      </c>
      <c r="AV99" s="73">
        <f t="shared" si="35"/>
        <v>0.20274962</v>
      </c>
      <c r="AW99" s="36">
        <f t="shared" si="36"/>
        <v>3340.471852</v>
      </c>
      <c r="AX99" s="35">
        <f t="shared" si="37"/>
        <v>0.54298127</v>
      </c>
      <c r="AY99" s="69">
        <f t="shared" si="38"/>
        <v>0.556423007</v>
      </c>
      <c r="AZ99" s="33">
        <v>1.04</v>
      </c>
      <c r="BA99" s="37">
        <f t="shared" si="39"/>
        <v>0.1670235546</v>
      </c>
      <c r="BB99" s="73">
        <f t="shared" si="40"/>
        <v>-0.7024677766</v>
      </c>
      <c r="BC99" s="33">
        <v>7.5</v>
      </c>
      <c r="BD99" s="34">
        <f t="shared" si="41"/>
        <v>0.1529411765</v>
      </c>
      <c r="BE99" s="73">
        <f t="shared" si="42"/>
        <v>-0.9743489966</v>
      </c>
      <c r="BF99" s="33">
        <v>69.62</v>
      </c>
      <c r="BG99" s="34">
        <f t="shared" si="43"/>
        <v>0.269190326</v>
      </c>
      <c r="BH99" s="73">
        <f t="shared" si="44"/>
        <v>-1.184636003</v>
      </c>
      <c r="BI99" s="36">
        <f t="shared" si="45"/>
        <v>4711.795893</v>
      </c>
      <c r="BJ99" s="35">
        <f t="shared" si="46"/>
        <v>-1.180042436</v>
      </c>
      <c r="BK99" s="37">
        <f t="shared" si="47"/>
        <v>0.157399937</v>
      </c>
      <c r="BL99" s="33">
        <v>13.01</v>
      </c>
      <c r="BM99" s="34">
        <f t="shared" si="48"/>
        <v>0.4836956522</v>
      </c>
      <c r="BN99" s="73">
        <f t="shared" si="49"/>
        <v>0.2770117815</v>
      </c>
      <c r="BO99" s="33">
        <v>64.96</v>
      </c>
      <c r="BP99" s="34">
        <f t="shared" si="50"/>
        <v>0.4849891674</v>
      </c>
      <c r="BQ99" s="73">
        <f t="shared" si="51"/>
        <v>-0.2871986167</v>
      </c>
      <c r="BR99" s="36">
        <f t="shared" si="52"/>
        <v>5502.87962</v>
      </c>
      <c r="BS99" s="35">
        <f t="shared" si="53"/>
        <v>0.05489359678</v>
      </c>
      <c r="BT99" s="37">
        <f t="shared" si="54"/>
        <v>0.521021451</v>
      </c>
      <c r="BU99" s="42">
        <v>7.5</v>
      </c>
      <c r="BV99" s="34">
        <f t="shared" si="55"/>
        <v>0.5344444444</v>
      </c>
      <c r="BW99" s="73">
        <f t="shared" si="56"/>
        <v>0.2685993374</v>
      </c>
      <c r="BX99" s="42">
        <v>69.62</v>
      </c>
      <c r="BY99" s="34">
        <f t="shared" si="57"/>
        <v>0.5876314472</v>
      </c>
      <c r="BZ99" s="73">
        <f t="shared" si="58"/>
        <v>-0.1327246527</v>
      </c>
      <c r="CA99" s="36">
        <f t="shared" si="59"/>
        <v>5863.923521</v>
      </c>
      <c r="CB99" s="35">
        <f t="shared" si="60"/>
        <v>0.1426021061</v>
      </c>
      <c r="CC99" s="37">
        <f t="shared" si="61"/>
        <v>0.6135726139</v>
      </c>
      <c r="CD99" s="42">
        <v>4.94</v>
      </c>
      <c r="CE99" s="34">
        <f t="shared" si="62"/>
        <v>0.4730021598</v>
      </c>
      <c r="CF99" s="73">
        <f t="shared" si="63"/>
        <v>0.6156399849</v>
      </c>
      <c r="CG99" s="42">
        <v>51.92</v>
      </c>
      <c r="CH99" s="34">
        <f t="shared" si="64"/>
        <v>0.6580113996</v>
      </c>
      <c r="CI99" s="73">
        <f t="shared" si="65"/>
        <v>0.7559256916</v>
      </c>
      <c r="CJ99" s="36">
        <f t="shared" si="66"/>
        <v>3884.541991</v>
      </c>
      <c r="CK99" s="35">
        <f t="shared" si="67"/>
        <v>0.9376839769</v>
      </c>
      <c r="CL99" s="37">
        <f t="shared" si="68"/>
        <v>0.5801577177</v>
      </c>
      <c r="CM99" s="33">
        <v>0.07</v>
      </c>
      <c r="CN99" s="37">
        <f t="shared" si="69"/>
        <v>0.2333333333</v>
      </c>
      <c r="CO99" s="73">
        <f t="shared" si="70"/>
        <v>-0.2824509528</v>
      </c>
      <c r="CP99" s="70">
        <f t="shared" si="71"/>
        <v>-0.3512512853</v>
      </c>
      <c r="CQ99" s="79">
        <f t="shared" si="72"/>
        <v>0.5642538889</v>
      </c>
    </row>
    <row r="100">
      <c r="A100" s="28">
        <v>2025.0</v>
      </c>
      <c r="B100" s="29" t="s">
        <v>426</v>
      </c>
      <c r="C100" s="29" t="s">
        <v>4</v>
      </c>
      <c r="D100" s="30">
        <f t="array" ref="D100">INDEX(
  TP!C:C,
  MATCH(
    1,
    (TP!A:A = A100) * (TP!B:B = C100),
    0
  )
)
</f>
        <v>53.33</v>
      </c>
      <c r="E100" s="64">
        <f t="shared" si="1"/>
        <v>-6.922017777</v>
      </c>
      <c r="F100" s="32">
        <f t="shared" si="2"/>
        <v>0.3371755895</v>
      </c>
      <c r="G100" s="33">
        <v>5.73</v>
      </c>
      <c r="H100" s="34">
        <f t="shared" si="3"/>
        <v>0.3970588235</v>
      </c>
      <c r="I100" s="73">
        <f t="shared" si="4"/>
        <v>-0.3502032029</v>
      </c>
      <c r="J100" s="66">
        <f t="shared" si="5"/>
        <v>6.394823921</v>
      </c>
      <c r="K100" s="34">
        <f t="shared" si="6"/>
        <v>0.566</v>
      </c>
      <c r="L100" s="73">
        <f t="shared" si="7"/>
        <v>0.1474290473</v>
      </c>
      <c r="M100" s="33">
        <v>44.07</v>
      </c>
      <c r="N100" s="34">
        <f t="shared" si="8"/>
        <v>0.08301215535</v>
      </c>
      <c r="O100" s="73">
        <f t="shared" si="9"/>
        <v>-2.685930756</v>
      </c>
      <c r="P100" s="36">
        <f t="shared" si="10"/>
        <v>3544.356747</v>
      </c>
      <c r="Q100" s="35">
        <f t="shared" si="11"/>
        <v>-1.618840324</v>
      </c>
      <c r="R100" s="40">
        <f t="shared" si="12"/>
        <v>0.2580277766</v>
      </c>
      <c r="S100" s="33">
        <v>1.36</v>
      </c>
      <c r="T100" s="66">
        <f t="shared" si="13"/>
        <v>1.517794159</v>
      </c>
      <c r="U100" s="34">
        <f t="shared" si="14"/>
        <v>0.1555574805</v>
      </c>
      <c r="V100" s="73">
        <f t="shared" si="15"/>
        <v>-0.8748506682</v>
      </c>
      <c r="W100" s="33">
        <v>7.14</v>
      </c>
      <c r="X100" s="34">
        <f t="shared" si="16"/>
        <v>0</v>
      </c>
      <c r="Y100" s="73">
        <f t="shared" si="17"/>
        <v>-2.968373153</v>
      </c>
      <c r="Z100" s="36">
        <f t="shared" si="18"/>
        <v>320.2028988</v>
      </c>
      <c r="AA100" s="35">
        <f t="shared" si="19"/>
        <v>-2.084982122</v>
      </c>
      <c r="AB100" s="40">
        <f t="shared" si="20"/>
        <v>0.01251997761</v>
      </c>
      <c r="AC100" s="33">
        <v>2.6</v>
      </c>
      <c r="AD100" s="40">
        <f t="shared" si="21"/>
        <v>0.1689291101</v>
      </c>
      <c r="AE100" s="73">
        <f t="shared" si="22"/>
        <v>-1.865763089</v>
      </c>
      <c r="AF100" s="67">
        <f t="shared" si="23"/>
        <v>-5.569585536</v>
      </c>
      <c r="AG100" s="44">
        <f t="shared" si="24"/>
        <v>0.003445092701</v>
      </c>
      <c r="AH100" s="33">
        <v>3.88</v>
      </c>
      <c r="AI100" s="34">
        <f t="shared" si="25"/>
        <v>0.6083467095</v>
      </c>
      <c r="AJ100" s="73">
        <f t="shared" si="26"/>
        <v>1.08286496</v>
      </c>
      <c r="AK100" s="33">
        <v>40.0</v>
      </c>
      <c r="AL100" s="34">
        <f t="shared" si="27"/>
        <v>0.4</v>
      </c>
      <c r="AM100" s="73">
        <f t="shared" si="28"/>
        <v>0.6706785906</v>
      </c>
      <c r="AN100" s="36">
        <f t="shared" si="29"/>
        <v>3185.244641</v>
      </c>
      <c r="AO100" s="35">
        <f t="shared" si="30"/>
        <v>1.558026183</v>
      </c>
      <c r="AP100" s="69">
        <f t="shared" si="31"/>
        <v>0.7452258453</v>
      </c>
      <c r="AQ100" s="33">
        <v>6.41</v>
      </c>
      <c r="AR100" s="34">
        <f t="shared" si="32"/>
        <v>0.6627534685</v>
      </c>
      <c r="AS100" s="73">
        <f t="shared" si="33"/>
        <v>2.651626511</v>
      </c>
      <c r="AT100" s="33">
        <v>54.55</v>
      </c>
      <c r="AU100" s="34">
        <f t="shared" si="34"/>
        <v>0.3182840858</v>
      </c>
      <c r="AV100" s="73">
        <f t="shared" si="35"/>
        <v>-0.435202304</v>
      </c>
      <c r="AW100" s="36">
        <f t="shared" si="36"/>
        <v>4633.311411</v>
      </c>
      <c r="AX100" s="35">
        <f t="shared" si="37"/>
        <v>1.705040704</v>
      </c>
      <c r="AY100" s="69">
        <f t="shared" si="38"/>
        <v>0.7933356449</v>
      </c>
      <c r="AZ100" s="33">
        <v>3.2</v>
      </c>
      <c r="BA100" s="37">
        <f t="shared" si="39"/>
        <v>0.6295503212</v>
      </c>
      <c r="BB100" s="73">
        <f t="shared" si="40"/>
        <v>1.946684481</v>
      </c>
      <c r="BC100" s="33">
        <v>5.92</v>
      </c>
      <c r="BD100" s="34">
        <f t="shared" si="41"/>
        <v>0.06442577031</v>
      </c>
      <c r="BE100" s="73">
        <f t="shared" si="42"/>
        <v>-1.443866895</v>
      </c>
      <c r="BF100" s="33">
        <v>63.93</v>
      </c>
      <c r="BG100" s="34">
        <f t="shared" si="43"/>
        <v>0.1196109359</v>
      </c>
      <c r="BH100" s="73">
        <f t="shared" si="44"/>
        <v>-1.884761761</v>
      </c>
      <c r="BI100" s="36">
        <f t="shared" si="45"/>
        <v>3910.927618</v>
      </c>
      <c r="BJ100" s="35">
        <f t="shared" si="46"/>
        <v>-1.848969452</v>
      </c>
      <c r="BK100" s="37">
        <f t="shared" si="47"/>
        <v>0.009824854989</v>
      </c>
      <c r="BL100" s="33">
        <v>5.24</v>
      </c>
      <c r="BM100" s="34">
        <f t="shared" si="48"/>
        <v>0.01449275362</v>
      </c>
      <c r="BN100" s="73">
        <f t="shared" si="49"/>
        <v>-1.885319136</v>
      </c>
      <c r="BO100" s="33">
        <v>64.81</v>
      </c>
      <c r="BP100" s="34">
        <f t="shared" si="50"/>
        <v>0.4803466419</v>
      </c>
      <c r="BQ100" s="73">
        <f t="shared" si="51"/>
        <v>-0.3092077255</v>
      </c>
      <c r="BR100" s="36">
        <f t="shared" si="52"/>
        <v>3808.056195</v>
      </c>
      <c r="BS100" s="35">
        <f t="shared" si="53"/>
        <v>-1.629151837</v>
      </c>
      <c r="BT100" s="37">
        <f t="shared" si="54"/>
        <v>0.1561944186</v>
      </c>
      <c r="BU100" s="42">
        <v>3.5</v>
      </c>
      <c r="BV100" s="34">
        <f t="shared" si="55"/>
        <v>0.09</v>
      </c>
      <c r="BW100" s="73">
        <f t="shared" si="56"/>
        <v>-1.869178592</v>
      </c>
      <c r="BX100" s="42">
        <v>72.22</v>
      </c>
      <c r="BY100" s="34">
        <f t="shared" si="57"/>
        <v>0.6527290936</v>
      </c>
      <c r="BZ100" s="73">
        <f t="shared" si="58"/>
        <v>0.2311326978</v>
      </c>
      <c r="CA100" s="36">
        <f t="shared" si="59"/>
        <v>4275.183368</v>
      </c>
      <c r="CB100" s="35">
        <f t="shared" si="60"/>
        <v>-1.409048455</v>
      </c>
      <c r="CC100" s="37">
        <f t="shared" si="61"/>
        <v>0.308332351</v>
      </c>
      <c r="CD100" s="42">
        <v>1.07</v>
      </c>
      <c r="CE100" s="34">
        <f t="shared" si="62"/>
        <v>0.05507559395</v>
      </c>
      <c r="CF100" s="73">
        <f t="shared" si="63"/>
        <v>-1.640121277</v>
      </c>
      <c r="CG100" s="42">
        <v>36.36</v>
      </c>
      <c r="CH100" s="34">
        <f t="shared" si="64"/>
        <v>0.32953346</v>
      </c>
      <c r="CI100" s="73">
        <f t="shared" si="65"/>
        <v>-1.144193448</v>
      </c>
      <c r="CJ100" s="36">
        <f t="shared" si="66"/>
        <v>1110.846929</v>
      </c>
      <c r="CK100" s="35">
        <f t="shared" si="67"/>
        <v>-1.849547382</v>
      </c>
      <c r="CL100" s="37">
        <f t="shared" si="68"/>
        <v>0.03483467214</v>
      </c>
      <c r="CM100" s="33">
        <v>0.2</v>
      </c>
      <c r="CN100" s="37">
        <f t="shared" si="69"/>
        <v>0.6666666667</v>
      </c>
      <c r="CO100" s="73">
        <f t="shared" si="70"/>
        <v>2.121217999</v>
      </c>
      <c r="CP100" s="70">
        <f t="shared" si="71"/>
        <v>-1.352432241</v>
      </c>
      <c r="CQ100" s="79">
        <f t="shared" si="72"/>
        <v>0.5169673121</v>
      </c>
    </row>
    <row r="101">
      <c r="A101" s="28">
        <v>2024.0</v>
      </c>
      <c r="B101" s="29" t="s">
        <v>427</v>
      </c>
      <c r="C101" s="29" t="s">
        <v>18</v>
      </c>
      <c r="D101" s="30">
        <f t="array" ref="D101">INDEX(
  TP!C:C,
  MATCH(
    1,
    (TP!A:A = A101) * (TP!B:B = C101),
    0
  )
)
</f>
        <v>52.22</v>
      </c>
      <c r="E101" s="64">
        <f t="shared" si="1"/>
        <v>7.090548584</v>
      </c>
      <c r="F101" s="32">
        <f t="shared" si="2"/>
        <v>0.8541775819</v>
      </c>
      <c r="G101" s="33">
        <v>6.73</v>
      </c>
      <c r="H101" s="34">
        <f t="shared" si="3"/>
        <v>0.5307486631</v>
      </c>
      <c r="I101" s="73">
        <f t="shared" si="4"/>
        <v>0.3693621831</v>
      </c>
      <c r="J101" s="66">
        <f t="shared" si="5"/>
        <v>7.251871193</v>
      </c>
      <c r="K101" s="34">
        <f t="shared" si="6"/>
        <v>0.771</v>
      </c>
      <c r="L101" s="73">
        <f t="shared" si="7"/>
        <v>0.7250251579</v>
      </c>
      <c r="M101" s="33">
        <v>68.06</v>
      </c>
      <c r="N101" s="34">
        <f t="shared" si="8"/>
        <v>0.7942484435</v>
      </c>
      <c r="O101" s="73">
        <f t="shared" si="9"/>
        <v>1.432272433</v>
      </c>
      <c r="P101" s="36">
        <f t="shared" si="10"/>
        <v>5773.775982</v>
      </c>
      <c r="Q101" s="35">
        <f t="shared" si="11"/>
        <v>1.548267368</v>
      </c>
      <c r="R101" s="40">
        <f t="shared" si="12"/>
        <v>0.8781262463</v>
      </c>
      <c r="S101" s="33">
        <v>1.52</v>
      </c>
      <c r="T101" s="66">
        <f t="shared" si="13"/>
        <v>1.637866897</v>
      </c>
      <c r="U101" s="34">
        <f t="shared" si="14"/>
        <v>0.1746155973</v>
      </c>
      <c r="V101" s="73">
        <f t="shared" si="15"/>
        <v>-0.7640768723</v>
      </c>
      <c r="W101" s="33">
        <v>41.86</v>
      </c>
      <c r="X101" s="34">
        <f t="shared" si="16"/>
        <v>0.4940239044</v>
      </c>
      <c r="Y101" s="73">
        <f t="shared" si="17"/>
        <v>-0.2382961075</v>
      </c>
      <c r="Z101" s="36">
        <f t="shared" si="18"/>
        <v>1971.981696</v>
      </c>
      <c r="AA101" s="35">
        <f t="shared" si="19"/>
        <v>-0.6290465656</v>
      </c>
      <c r="AB101" s="40">
        <f t="shared" si="20"/>
        <v>0.3226079778</v>
      </c>
      <c r="AC101" s="33">
        <v>6.61</v>
      </c>
      <c r="AD101" s="40">
        <f t="shared" si="21"/>
        <v>0.7737556561</v>
      </c>
      <c r="AE101" s="73">
        <f t="shared" si="22"/>
        <v>1.152698195</v>
      </c>
      <c r="AF101" s="67">
        <f t="shared" si="23"/>
        <v>2.071918997</v>
      </c>
      <c r="AG101" s="44">
        <f t="shared" si="24"/>
        <v>0.7136192433</v>
      </c>
      <c r="AH101" s="33">
        <v>2.78</v>
      </c>
      <c r="AI101" s="34">
        <f t="shared" si="25"/>
        <v>0.4317817014</v>
      </c>
      <c r="AJ101" s="73">
        <f t="shared" si="26"/>
        <v>0.1910060379</v>
      </c>
      <c r="AK101" s="33">
        <v>30.38</v>
      </c>
      <c r="AL101" s="34">
        <f t="shared" si="27"/>
        <v>0.3038</v>
      </c>
      <c r="AM101" s="73">
        <f t="shared" si="28"/>
        <v>-0.2206756246</v>
      </c>
      <c r="AN101" s="36">
        <f t="shared" si="29"/>
        <v>2029.378369</v>
      </c>
      <c r="AO101" s="35">
        <f t="shared" si="30"/>
        <v>0.09084912132</v>
      </c>
      <c r="AP101" s="69">
        <f t="shared" si="31"/>
        <v>0.4747971918</v>
      </c>
      <c r="AQ101" s="33">
        <v>3.56</v>
      </c>
      <c r="AR101" s="34">
        <f t="shared" si="32"/>
        <v>0.3585912487</v>
      </c>
      <c r="AS101" s="73">
        <f t="shared" si="33"/>
        <v>0.8054115328</v>
      </c>
      <c r="AT101" s="33">
        <v>68.32</v>
      </c>
      <c r="AU101" s="34">
        <f t="shared" si="34"/>
        <v>0.5248237588</v>
      </c>
      <c r="AV101" s="73">
        <f t="shared" si="35"/>
        <v>0.9908687989</v>
      </c>
      <c r="AW101" s="36">
        <f t="shared" si="36"/>
        <v>4396.209126</v>
      </c>
      <c r="AX101" s="35">
        <f t="shared" si="37"/>
        <v>1.49192304</v>
      </c>
      <c r="AY101" s="69">
        <f t="shared" si="38"/>
        <v>0.7498866899</v>
      </c>
      <c r="AZ101" s="33">
        <v>1.87</v>
      </c>
      <c r="BA101" s="37">
        <f t="shared" si="39"/>
        <v>0.3447537473</v>
      </c>
      <c r="BB101" s="73">
        <f t="shared" si="40"/>
        <v>0.3154935076</v>
      </c>
      <c r="BC101" s="33">
        <v>11.99</v>
      </c>
      <c r="BD101" s="34">
        <f t="shared" si="41"/>
        <v>0.4044817927</v>
      </c>
      <c r="BE101" s="73">
        <f t="shared" si="42"/>
        <v>0.3599138907</v>
      </c>
      <c r="BF101" s="33">
        <v>80.0</v>
      </c>
      <c r="BG101" s="34">
        <f t="shared" si="43"/>
        <v>0.5420609884</v>
      </c>
      <c r="BH101" s="73">
        <f t="shared" si="44"/>
        <v>0.0925705648</v>
      </c>
      <c r="BI101" s="36">
        <f t="shared" si="45"/>
        <v>6487.296036</v>
      </c>
      <c r="BJ101" s="35">
        <f t="shared" si="46"/>
        <v>0.302948027</v>
      </c>
      <c r="BK101" s="37">
        <f t="shared" si="47"/>
        <v>0.4845693199</v>
      </c>
      <c r="BL101" s="33">
        <v>11.35</v>
      </c>
      <c r="BM101" s="34">
        <f t="shared" si="48"/>
        <v>0.3834541063</v>
      </c>
      <c r="BN101" s="73">
        <f t="shared" si="49"/>
        <v>-0.1849533824</v>
      </c>
      <c r="BO101" s="33">
        <v>66.15</v>
      </c>
      <c r="BP101" s="34">
        <f t="shared" si="50"/>
        <v>0.52181987</v>
      </c>
      <c r="BQ101" s="73">
        <f t="shared" si="51"/>
        <v>-0.1125930198</v>
      </c>
      <c r="BR101" s="36">
        <f t="shared" si="52"/>
        <v>5335.970083</v>
      </c>
      <c r="BS101" s="35">
        <f t="shared" si="53"/>
        <v>-0.1109545029</v>
      </c>
      <c r="BT101" s="37">
        <f t="shared" si="54"/>
        <v>0.4850925688</v>
      </c>
      <c r="BU101" s="42">
        <v>7.72</v>
      </c>
      <c r="BV101" s="34">
        <f t="shared" si="55"/>
        <v>0.5588888889</v>
      </c>
      <c r="BW101" s="73">
        <f t="shared" si="56"/>
        <v>0.3861771235</v>
      </c>
      <c r="BX101" s="42">
        <v>75.34</v>
      </c>
      <c r="BY101" s="34">
        <f t="shared" si="57"/>
        <v>0.7308462694</v>
      </c>
      <c r="BZ101" s="73">
        <f t="shared" si="58"/>
        <v>0.6677615184</v>
      </c>
      <c r="CA101" s="36">
        <f t="shared" si="59"/>
        <v>6421.47498</v>
      </c>
      <c r="CB101" s="35">
        <f t="shared" si="60"/>
        <v>0.6871373666</v>
      </c>
      <c r="CC101" s="37">
        <f t="shared" si="61"/>
        <v>0.7206934375</v>
      </c>
      <c r="CD101" s="42">
        <v>4.79</v>
      </c>
      <c r="CE101" s="34">
        <f t="shared" si="62"/>
        <v>0.4568034557</v>
      </c>
      <c r="CF101" s="73">
        <f t="shared" si="63"/>
        <v>0.5282073779</v>
      </c>
      <c r="CG101" s="42">
        <v>55.88</v>
      </c>
      <c r="CH101" s="34">
        <f t="shared" si="64"/>
        <v>0.741608613</v>
      </c>
      <c r="CI101" s="73">
        <f t="shared" si="65"/>
        <v>1.23950357</v>
      </c>
      <c r="CJ101" s="36">
        <f t="shared" si="66"/>
        <v>4120.803982</v>
      </c>
      <c r="CK101" s="35">
        <f t="shared" si="67"/>
        <v>1.175098983</v>
      </c>
      <c r="CL101" s="37">
        <f t="shared" si="68"/>
        <v>0.6266080684</v>
      </c>
      <c r="CM101" s="33">
        <v>0.16</v>
      </c>
      <c r="CN101" s="37">
        <f t="shared" si="69"/>
        <v>0.5333333333</v>
      </c>
      <c r="CO101" s="73">
        <f t="shared" si="70"/>
        <v>1.381627552</v>
      </c>
      <c r="CP101" s="70">
        <f t="shared" si="71"/>
        <v>5.018629587</v>
      </c>
      <c r="CQ101" s="79">
        <f t="shared" si="72"/>
        <v>0.8178776549</v>
      </c>
    </row>
    <row r="102">
      <c r="A102" s="28">
        <v>2023.0</v>
      </c>
      <c r="B102" s="29" t="s">
        <v>427</v>
      </c>
      <c r="C102" s="29" t="s">
        <v>20</v>
      </c>
      <c r="D102" s="30">
        <f t="array" ref="D102">INDEX(
  TP!C:C,
  MATCH(
    1,
    (TP!A:A = A102) * (TP!B:B = C102),
    0
  )
)
</f>
        <v>47.21</v>
      </c>
      <c r="E102" s="64">
        <f t="shared" si="1"/>
        <v>4.33264758</v>
      </c>
      <c r="F102" s="32">
        <f t="shared" si="2"/>
        <v>0.7524231796</v>
      </c>
      <c r="G102" s="33">
        <v>7.38</v>
      </c>
      <c r="H102" s="34">
        <f t="shared" si="3"/>
        <v>0.6176470588</v>
      </c>
      <c r="I102" s="73">
        <f t="shared" si="4"/>
        <v>0.8370796839</v>
      </c>
      <c r="J102" s="66">
        <f t="shared" si="5"/>
        <v>6.66162491</v>
      </c>
      <c r="K102" s="34">
        <f t="shared" si="6"/>
        <v>0.651</v>
      </c>
      <c r="L102" s="73">
        <f t="shared" si="7"/>
        <v>0.3272361812</v>
      </c>
      <c r="M102" s="33">
        <v>62.35</v>
      </c>
      <c r="N102" s="34">
        <f t="shared" si="8"/>
        <v>0.624962941</v>
      </c>
      <c r="O102" s="73">
        <f t="shared" si="9"/>
        <v>0.4520748423</v>
      </c>
      <c r="P102" s="36">
        <f t="shared" si="10"/>
        <v>5103.369423</v>
      </c>
      <c r="Q102" s="35">
        <f t="shared" si="11"/>
        <v>0.5958893954</v>
      </c>
      <c r="R102" s="40">
        <f t="shared" si="12"/>
        <v>0.6916570193</v>
      </c>
      <c r="S102" s="33">
        <v>1.27</v>
      </c>
      <c r="T102" s="66">
        <f t="shared" si="13"/>
        <v>1.146377186</v>
      </c>
      <c r="U102" s="34">
        <f t="shared" si="14"/>
        <v>0.09660564662</v>
      </c>
      <c r="V102" s="73">
        <f t="shared" si="15"/>
        <v>-1.217503538</v>
      </c>
      <c r="W102" s="33">
        <v>45.45</v>
      </c>
      <c r="X102" s="34">
        <f t="shared" si="16"/>
        <v>0.5451052931</v>
      </c>
      <c r="Y102" s="73">
        <f t="shared" si="17"/>
        <v>0.04399008471</v>
      </c>
      <c r="Z102" s="36">
        <f t="shared" si="18"/>
        <v>1685.963028</v>
      </c>
      <c r="AA102" s="35">
        <f t="shared" si="19"/>
        <v>-0.8811534151</v>
      </c>
      <c r="AB102" s="40">
        <f t="shared" si="20"/>
        <v>0.2689137683</v>
      </c>
      <c r="AC102" s="33">
        <v>5.29</v>
      </c>
      <c r="AD102" s="40">
        <f t="shared" si="21"/>
        <v>0.5746606335</v>
      </c>
      <c r="AE102" s="73">
        <f t="shared" si="22"/>
        <v>0.1590899917</v>
      </c>
      <c r="AF102" s="67">
        <f t="shared" si="23"/>
        <v>-0.126174028</v>
      </c>
      <c r="AG102" s="44">
        <f t="shared" si="24"/>
        <v>0.5093363249</v>
      </c>
      <c r="AH102" s="33">
        <v>3.53</v>
      </c>
      <c r="AI102" s="34">
        <f t="shared" si="25"/>
        <v>0.5521669342</v>
      </c>
      <c r="AJ102" s="73">
        <f t="shared" si="26"/>
        <v>0.7990916663</v>
      </c>
      <c r="AK102" s="33">
        <v>32.79</v>
      </c>
      <c r="AL102" s="34">
        <f t="shared" si="27"/>
        <v>0.3279</v>
      </c>
      <c r="AM102" s="73">
        <f t="shared" si="28"/>
        <v>0.002626211034</v>
      </c>
      <c r="AN102" s="36">
        <f t="shared" si="29"/>
        <v>2488.511775</v>
      </c>
      <c r="AO102" s="35">
        <f t="shared" si="30"/>
        <v>0.6736414536</v>
      </c>
      <c r="AP102" s="69">
        <f t="shared" si="31"/>
        <v>0.5822169095</v>
      </c>
      <c r="AQ102" s="33">
        <v>3.12</v>
      </c>
      <c r="AR102" s="34">
        <f t="shared" si="32"/>
        <v>0.3116328709</v>
      </c>
      <c r="AS102" s="73">
        <f t="shared" si="33"/>
        <v>0.5203818519</v>
      </c>
      <c r="AT102" s="33">
        <v>59.26</v>
      </c>
      <c r="AU102" s="34">
        <f t="shared" si="34"/>
        <v>0.3889305535</v>
      </c>
      <c r="AV102" s="73">
        <f t="shared" si="35"/>
        <v>0.05258236519</v>
      </c>
      <c r="AW102" s="36">
        <f t="shared" si="36"/>
        <v>3558.216876</v>
      </c>
      <c r="AX102" s="35">
        <f t="shared" si="37"/>
        <v>0.738699801</v>
      </c>
      <c r="AY102" s="69">
        <f t="shared" si="38"/>
        <v>0.5963247471</v>
      </c>
      <c r="AZ102" s="33">
        <v>1.74</v>
      </c>
      <c r="BA102" s="37">
        <f t="shared" si="39"/>
        <v>0.3169164882</v>
      </c>
      <c r="BB102" s="73">
        <f t="shared" si="40"/>
        <v>0.1560537884</v>
      </c>
      <c r="BC102" s="33">
        <v>10.7</v>
      </c>
      <c r="BD102" s="34">
        <f t="shared" si="41"/>
        <v>0.3322128852</v>
      </c>
      <c r="BE102" s="73">
        <f t="shared" si="42"/>
        <v>-0.02342667154</v>
      </c>
      <c r="BF102" s="33">
        <v>74.86</v>
      </c>
      <c r="BG102" s="34">
        <f t="shared" si="43"/>
        <v>0.4069400631</v>
      </c>
      <c r="BH102" s="73">
        <f t="shared" si="44"/>
        <v>-0.5398804717</v>
      </c>
      <c r="BI102" s="36">
        <f t="shared" si="45"/>
        <v>5822.876604</v>
      </c>
      <c r="BJ102" s="35">
        <f t="shared" si="46"/>
        <v>-0.2520097889</v>
      </c>
      <c r="BK102" s="37">
        <f t="shared" si="47"/>
        <v>0.3621375101</v>
      </c>
      <c r="BL102" s="33">
        <v>13.11</v>
      </c>
      <c r="BM102" s="34">
        <f t="shared" si="48"/>
        <v>0.4897342995</v>
      </c>
      <c r="BN102" s="73">
        <f t="shared" si="49"/>
        <v>0.3048410082</v>
      </c>
      <c r="BO102" s="33">
        <v>66.23</v>
      </c>
      <c r="BP102" s="34">
        <f t="shared" si="50"/>
        <v>0.5242958836</v>
      </c>
      <c r="BQ102" s="73">
        <f t="shared" si="51"/>
        <v>-0.1008548284</v>
      </c>
      <c r="BR102" s="36">
        <f t="shared" si="52"/>
        <v>5625.580048</v>
      </c>
      <c r="BS102" s="35">
        <f t="shared" si="53"/>
        <v>0.176813728</v>
      </c>
      <c r="BT102" s="37">
        <f t="shared" si="54"/>
        <v>0.5474338974</v>
      </c>
      <c r="BU102" s="42">
        <v>9.0</v>
      </c>
      <c r="BV102" s="34">
        <f t="shared" si="55"/>
        <v>0.7011111111</v>
      </c>
      <c r="BW102" s="73">
        <f t="shared" si="56"/>
        <v>1.070266061</v>
      </c>
      <c r="BX102" s="42">
        <v>78.46</v>
      </c>
      <c r="BY102" s="34">
        <f t="shared" si="57"/>
        <v>0.8089634452</v>
      </c>
      <c r="BZ102" s="73">
        <f t="shared" si="58"/>
        <v>1.104390339</v>
      </c>
      <c r="CA102" s="36">
        <f t="shared" si="59"/>
        <v>7110.3515</v>
      </c>
      <c r="CB102" s="35">
        <f t="shared" si="60"/>
        <v>1.359931868</v>
      </c>
      <c r="CC102" s="37">
        <f t="shared" si="61"/>
        <v>0.853045383</v>
      </c>
      <c r="CD102" s="42">
        <v>5.32</v>
      </c>
      <c r="CE102" s="34">
        <f t="shared" si="62"/>
        <v>0.5140388769</v>
      </c>
      <c r="CF102" s="73">
        <f t="shared" si="63"/>
        <v>0.8371359228</v>
      </c>
      <c r="CG102" s="42">
        <v>54.89</v>
      </c>
      <c r="CH102" s="34">
        <f t="shared" si="64"/>
        <v>0.7207093097</v>
      </c>
      <c r="CI102" s="73">
        <f t="shared" si="65"/>
        <v>1.118609101</v>
      </c>
      <c r="CJ102" s="36">
        <f t="shared" si="66"/>
        <v>4249.6811</v>
      </c>
      <c r="CK102" s="35">
        <f t="shared" si="67"/>
        <v>1.304605052</v>
      </c>
      <c r="CL102" s="37">
        <f t="shared" si="68"/>
        <v>0.651945988</v>
      </c>
      <c r="CM102" s="33">
        <v>0.11</v>
      </c>
      <c r="CN102" s="37">
        <f t="shared" si="69"/>
        <v>0.3666666667</v>
      </c>
      <c r="CO102" s="73">
        <f t="shared" si="70"/>
        <v>0.4571394939</v>
      </c>
      <c r="CP102" s="70">
        <f t="shared" si="71"/>
        <v>4.458821608</v>
      </c>
      <c r="CQ102" s="79">
        <f t="shared" si="72"/>
        <v>0.7914374765</v>
      </c>
    </row>
    <row r="103">
      <c r="A103" s="28">
        <v>2025.0</v>
      </c>
      <c r="B103" s="29" t="s">
        <v>427</v>
      </c>
      <c r="C103" s="29" t="s">
        <v>19</v>
      </c>
      <c r="D103" s="30">
        <f t="array" ref="D103">INDEX(
  TP!C:C,
  MATCH(
    1,
    (TP!A:A = A103) * (TP!B:B = C103),
    0
  )
)
</f>
        <v>46.6</v>
      </c>
      <c r="E103" s="64">
        <f t="shared" si="1"/>
        <v>-3.132495651</v>
      </c>
      <c r="F103" s="32">
        <f t="shared" si="2"/>
        <v>0.4769922682</v>
      </c>
      <c r="G103" s="33">
        <v>4.73</v>
      </c>
      <c r="H103" s="34">
        <f t="shared" si="3"/>
        <v>0.263368984</v>
      </c>
      <c r="I103" s="73">
        <f t="shared" si="4"/>
        <v>-1.069768589</v>
      </c>
      <c r="J103" s="66">
        <f t="shared" si="5"/>
        <v>4.16977197</v>
      </c>
      <c r="K103" s="34">
        <f t="shared" si="6"/>
        <v>0.096</v>
      </c>
      <c r="L103" s="73">
        <f t="shared" si="7"/>
        <v>-1.352116422</v>
      </c>
      <c r="M103" s="33">
        <v>49.14</v>
      </c>
      <c r="N103" s="34">
        <f t="shared" si="8"/>
        <v>0.2333234509</v>
      </c>
      <c r="O103" s="73">
        <f t="shared" si="9"/>
        <v>-1.815597693</v>
      </c>
      <c r="P103" s="36">
        <f t="shared" si="10"/>
        <v>3245.057377</v>
      </c>
      <c r="Q103" s="35">
        <f t="shared" si="11"/>
        <v>-2.044024301</v>
      </c>
      <c r="R103" s="40">
        <f t="shared" si="12"/>
        <v>0.1747796023</v>
      </c>
      <c r="S103" s="33">
        <v>1.88</v>
      </c>
      <c r="T103" s="66">
        <f t="shared" si="13"/>
        <v>1.657330085</v>
      </c>
      <c r="U103" s="34">
        <f t="shared" si="14"/>
        <v>0.1777048225</v>
      </c>
      <c r="V103" s="73">
        <f t="shared" si="15"/>
        <v>-0.7461209953</v>
      </c>
      <c r="W103" s="33">
        <v>45.65</v>
      </c>
      <c r="X103" s="34">
        <f t="shared" si="16"/>
        <v>0.5479510529</v>
      </c>
      <c r="Y103" s="73">
        <f t="shared" si="17"/>
        <v>0.05971633497</v>
      </c>
      <c r="Z103" s="36">
        <f t="shared" si="18"/>
        <v>2166.823288</v>
      </c>
      <c r="AA103" s="35">
        <f t="shared" si="19"/>
        <v>-0.4573063767</v>
      </c>
      <c r="AB103" s="40">
        <f t="shared" si="20"/>
        <v>0.3591855389</v>
      </c>
      <c r="AC103" s="33">
        <v>4.19</v>
      </c>
      <c r="AD103" s="40">
        <f t="shared" si="21"/>
        <v>0.4087481146</v>
      </c>
      <c r="AE103" s="73">
        <f t="shared" si="22"/>
        <v>-0.6689168445</v>
      </c>
      <c r="AF103" s="67">
        <f t="shared" si="23"/>
        <v>-3.170247522</v>
      </c>
      <c r="AG103" s="44">
        <f t="shared" si="24"/>
        <v>0.2264310019</v>
      </c>
      <c r="AH103" s="33">
        <v>2.12</v>
      </c>
      <c r="AI103" s="34">
        <f t="shared" si="25"/>
        <v>0.3258426966</v>
      </c>
      <c r="AJ103" s="73">
        <f t="shared" si="26"/>
        <v>-0.3441093151</v>
      </c>
      <c r="AK103" s="33">
        <v>32.69</v>
      </c>
      <c r="AL103" s="34">
        <f t="shared" si="27"/>
        <v>0.3269</v>
      </c>
      <c r="AM103" s="73">
        <f t="shared" si="28"/>
        <v>-0.006639425298</v>
      </c>
      <c r="AN103" s="36">
        <f t="shared" si="29"/>
        <v>1868.560627</v>
      </c>
      <c r="AO103" s="35">
        <f t="shared" si="30"/>
        <v>-0.1132818478</v>
      </c>
      <c r="AP103" s="69">
        <f t="shared" si="31"/>
        <v>0.4371719695</v>
      </c>
      <c r="AQ103" s="33">
        <v>1.43</v>
      </c>
      <c r="AR103" s="34">
        <f t="shared" si="32"/>
        <v>0.1312700107</v>
      </c>
      <c r="AS103" s="73">
        <f t="shared" si="33"/>
        <v>-0.5743912407</v>
      </c>
      <c r="AT103" s="33">
        <v>65.71</v>
      </c>
      <c r="AU103" s="34">
        <f t="shared" si="34"/>
        <v>0.4856757162</v>
      </c>
      <c r="AV103" s="73">
        <f t="shared" si="35"/>
        <v>0.7205677402</v>
      </c>
      <c r="AW103" s="36">
        <f t="shared" si="36"/>
        <v>2474.251256</v>
      </c>
      <c r="AX103" s="35">
        <f t="shared" si="37"/>
        <v>-0.2356148118</v>
      </c>
      <c r="AY103" s="69">
        <f t="shared" si="38"/>
        <v>0.3976882244</v>
      </c>
      <c r="AZ103" s="33">
        <v>0.9</v>
      </c>
      <c r="BA103" s="37">
        <f t="shared" si="39"/>
        <v>0.1370449679</v>
      </c>
      <c r="BB103" s="73">
        <f t="shared" si="40"/>
        <v>-0.8741720896</v>
      </c>
      <c r="BC103" s="33">
        <v>6.36</v>
      </c>
      <c r="BD103" s="34">
        <f t="shared" si="41"/>
        <v>0.08907563025</v>
      </c>
      <c r="BE103" s="73">
        <f t="shared" si="42"/>
        <v>-1.313115075</v>
      </c>
      <c r="BF103" s="33">
        <v>72.44</v>
      </c>
      <c r="BG103" s="34">
        <f t="shared" si="43"/>
        <v>0.3433228181</v>
      </c>
      <c r="BH103" s="73">
        <f t="shared" si="44"/>
        <v>-0.8376492476</v>
      </c>
      <c r="BI103" s="36">
        <f t="shared" si="45"/>
        <v>4572.748001</v>
      </c>
      <c r="BJ103" s="35">
        <f t="shared" si="46"/>
        <v>-1.296182498</v>
      </c>
      <c r="BK103" s="37">
        <f t="shared" si="47"/>
        <v>0.1317777409</v>
      </c>
      <c r="BL103" s="33">
        <v>12.02</v>
      </c>
      <c r="BM103" s="34">
        <f t="shared" si="48"/>
        <v>0.4239130435</v>
      </c>
      <c r="BN103" s="73">
        <f t="shared" si="49"/>
        <v>0.001502436781</v>
      </c>
      <c r="BO103" s="33">
        <v>61.36</v>
      </c>
      <c r="BP103" s="34">
        <f t="shared" si="50"/>
        <v>0.3735685546</v>
      </c>
      <c r="BQ103" s="73">
        <f t="shared" si="51"/>
        <v>-0.815417229</v>
      </c>
      <c r="BR103" s="36">
        <f t="shared" si="52"/>
        <v>5053.613705</v>
      </c>
      <c r="BS103" s="35">
        <f t="shared" si="53"/>
        <v>-0.3915152753</v>
      </c>
      <c r="BT103" s="37">
        <f t="shared" si="54"/>
        <v>0.4243126445</v>
      </c>
      <c r="BU103" s="42">
        <v>7.83</v>
      </c>
      <c r="BV103" s="34">
        <f t="shared" si="55"/>
        <v>0.5711111111</v>
      </c>
      <c r="BW103" s="73">
        <f t="shared" si="56"/>
        <v>0.4449660166</v>
      </c>
      <c r="BX103" s="42">
        <v>78.13</v>
      </c>
      <c r="BY103" s="34">
        <f t="shared" si="57"/>
        <v>0.8007010516</v>
      </c>
      <c r="BZ103" s="73">
        <f t="shared" si="58"/>
        <v>1.058208444</v>
      </c>
      <c r="CA103" s="36">
        <f t="shared" si="59"/>
        <v>6697.823313</v>
      </c>
      <c r="CB103" s="35">
        <f t="shared" si="60"/>
        <v>0.9570342688</v>
      </c>
      <c r="CC103" s="37">
        <f t="shared" si="61"/>
        <v>0.7737874803</v>
      </c>
      <c r="CD103" s="42">
        <v>6.73</v>
      </c>
      <c r="CE103" s="34">
        <f t="shared" si="62"/>
        <v>0.6663066955</v>
      </c>
      <c r="CF103" s="73">
        <f t="shared" si="63"/>
        <v>1.659002429</v>
      </c>
      <c r="CG103" s="42">
        <v>52.73</v>
      </c>
      <c r="CH103" s="34">
        <f t="shared" si="64"/>
        <v>0.6751108296</v>
      </c>
      <c r="CI103" s="73">
        <f t="shared" si="65"/>
        <v>0.8548393486</v>
      </c>
      <c r="CJ103" s="36">
        <f t="shared" si="66"/>
        <v>4528.376547</v>
      </c>
      <c r="CK103" s="35">
        <f t="shared" si="67"/>
        <v>1.5846606</v>
      </c>
      <c r="CL103" s="37">
        <f t="shared" si="68"/>
        <v>0.7067389795</v>
      </c>
      <c r="CM103" s="33">
        <v>0.06</v>
      </c>
      <c r="CN103" s="37">
        <f t="shared" si="69"/>
        <v>0.2</v>
      </c>
      <c r="CO103" s="73">
        <f t="shared" si="70"/>
        <v>-0.4673485645</v>
      </c>
      <c r="CP103" s="70">
        <f t="shared" si="71"/>
        <v>0.03775187112</v>
      </c>
      <c r="CQ103" s="79">
        <f t="shared" si="72"/>
        <v>0.5826268189</v>
      </c>
    </row>
    <row r="104">
      <c r="A104" s="28">
        <v>2024.0</v>
      </c>
      <c r="B104" s="29" t="s">
        <v>341</v>
      </c>
      <c r="C104" s="29" t="s">
        <v>22</v>
      </c>
      <c r="D104" s="30">
        <f t="array" ref="D104">INDEX(
  TP!C:C,
  MATCH(
    1,
    (TP!A:A = A104) * (TP!B:B = C104),
    0
  )
)
</f>
        <v>56.51</v>
      </c>
      <c r="E104" s="64">
        <f t="shared" si="1"/>
        <v>10.19635441</v>
      </c>
      <c r="F104" s="32">
        <f t="shared" si="2"/>
        <v>0.9687681399</v>
      </c>
      <c r="G104" s="33">
        <v>7.52</v>
      </c>
      <c r="H104" s="34">
        <f t="shared" si="3"/>
        <v>0.6363636364</v>
      </c>
      <c r="I104" s="73">
        <f t="shared" si="4"/>
        <v>0.9378188379</v>
      </c>
      <c r="J104" s="66">
        <f t="shared" si="5"/>
        <v>9.204383778</v>
      </c>
      <c r="K104" s="34">
        <f t="shared" si="6"/>
        <v>0.964</v>
      </c>
      <c r="L104" s="73">
        <f t="shared" si="7"/>
        <v>2.040896186</v>
      </c>
      <c r="M104" s="33">
        <v>66.53</v>
      </c>
      <c r="N104" s="34">
        <f t="shared" si="8"/>
        <v>0.7488882301</v>
      </c>
      <c r="O104" s="73">
        <f t="shared" si="9"/>
        <v>1.169627545</v>
      </c>
      <c r="P104" s="36">
        <f t="shared" si="10"/>
        <v>6211.944602</v>
      </c>
      <c r="Q104" s="35">
        <f t="shared" si="11"/>
        <v>2.170728673</v>
      </c>
      <c r="R104" s="40">
        <f t="shared" si="12"/>
        <v>1</v>
      </c>
      <c r="S104" s="33">
        <v>1.98</v>
      </c>
      <c r="T104" s="66">
        <f t="shared" si="13"/>
        <v>2.423494665</v>
      </c>
      <c r="U104" s="34">
        <f t="shared" si="14"/>
        <v>0.2993115618</v>
      </c>
      <c r="V104" s="73">
        <f t="shared" si="15"/>
        <v>-0.03929144484</v>
      </c>
      <c r="W104" s="33">
        <v>44.44</v>
      </c>
      <c r="X104" s="34">
        <f t="shared" si="16"/>
        <v>0.530734206</v>
      </c>
      <c r="Y104" s="73">
        <f t="shared" si="17"/>
        <v>-0.03542747912</v>
      </c>
      <c r="Z104" s="36">
        <f t="shared" si="18"/>
        <v>2656.182298</v>
      </c>
      <c r="AA104" s="35">
        <f t="shared" si="19"/>
        <v>-0.02596824398</v>
      </c>
      <c r="AB104" s="40">
        <f t="shared" si="20"/>
        <v>0.4510527773</v>
      </c>
      <c r="AC104" s="33">
        <v>6.68</v>
      </c>
      <c r="AD104" s="40">
        <f t="shared" si="21"/>
        <v>0.7843137255</v>
      </c>
      <c r="AE104" s="73">
        <f t="shared" si="22"/>
        <v>1.205389539</v>
      </c>
      <c r="AF104" s="67">
        <f t="shared" si="23"/>
        <v>3.350149968</v>
      </c>
      <c r="AG104" s="44">
        <f t="shared" si="24"/>
        <v>0.8324134664</v>
      </c>
      <c r="AH104" s="33">
        <v>1.51</v>
      </c>
      <c r="AI104" s="34">
        <f t="shared" si="25"/>
        <v>0.227929374</v>
      </c>
      <c r="AJ104" s="73">
        <f t="shared" si="26"/>
        <v>-0.8386856262</v>
      </c>
      <c r="AK104" s="33">
        <v>37.5</v>
      </c>
      <c r="AL104" s="34">
        <f t="shared" si="27"/>
        <v>0.375</v>
      </c>
      <c r="AM104" s="73">
        <f t="shared" si="28"/>
        <v>0.4390376823</v>
      </c>
      <c r="AN104" s="36">
        <f t="shared" si="29"/>
        <v>1733.669456</v>
      </c>
      <c r="AO104" s="35">
        <f t="shared" si="30"/>
        <v>-0.2845034131</v>
      </c>
      <c r="AP104" s="69">
        <f t="shared" si="31"/>
        <v>0.4056125766</v>
      </c>
      <c r="AQ104" s="33">
        <v>1.64</v>
      </c>
      <c r="AR104" s="34">
        <f t="shared" si="32"/>
        <v>0.1536819637</v>
      </c>
      <c r="AS104" s="73">
        <f t="shared" si="33"/>
        <v>-0.4383543475</v>
      </c>
      <c r="AT104" s="33">
        <v>63.46</v>
      </c>
      <c r="AU104" s="34">
        <f t="shared" si="34"/>
        <v>0.4519274036</v>
      </c>
      <c r="AV104" s="73">
        <f t="shared" si="35"/>
        <v>0.4875495861</v>
      </c>
      <c r="AW104" s="36">
        <f t="shared" si="36"/>
        <v>2612.600203</v>
      </c>
      <c r="AX104" s="35">
        <f t="shared" si="37"/>
        <v>-0.1112608671</v>
      </c>
      <c r="AY104" s="69">
        <f t="shared" si="38"/>
        <v>0.4230406463</v>
      </c>
      <c r="AZ104" s="33">
        <v>2.67</v>
      </c>
      <c r="BA104" s="37">
        <f t="shared" si="39"/>
        <v>0.5160599572</v>
      </c>
      <c r="BB104" s="73">
        <f t="shared" si="40"/>
        <v>1.296661011</v>
      </c>
      <c r="BC104" s="33">
        <v>21.74</v>
      </c>
      <c r="BD104" s="34">
        <f t="shared" si="41"/>
        <v>0.9507002801</v>
      </c>
      <c r="BE104" s="73">
        <f t="shared" si="42"/>
        <v>3.25725535</v>
      </c>
      <c r="BF104" s="33">
        <v>93.34</v>
      </c>
      <c r="BG104" s="34">
        <f t="shared" si="43"/>
        <v>0.8927444795</v>
      </c>
      <c r="BH104" s="73">
        <f t="shared" si="44"/>
        <v>1.733990181</v>
      </c>
      <c r="BI104" s="36">
        <f t="shared" si="45"/>
        <v>9221.923527</v>
      </c>
      <c r="BJ104" s="35">
        <f t="shared" si="46"/>
        <v>2.58705175</v>
      </c>
      <c r="BK104" s="37">
        <f t="shared" si="47"/>
        <v>0.9884760032</v>
      </c>
      <c r="BL104" s="33">
        <v>18.18</v>
      </c>
      <c r="BM104" s="34">
        <f t="shared" si="48"/>
        <v>0.7958937198</v>
      </c>
      <c r="BN104" s="73">
        <f t="shared" si="49"/>
        <v>1.715782804</v>
      </c>
      <c r="BO104" s="33">
        <v>75.09</v>
      </c>
      <c r="BP104" s="34">
        <f t="shared" si="50"/>
        <v>0.7985143918</v>
      </c>
      <c r="BQ104" s="73">
        <f t="shared" si="51"/>
        <v>1.199149867</v>
      </c>
      <c r="BR104" s="36">
        <f t="shared" si="52"/>
        <v>7117.883605</v>
      </c>
      <c r="BS104" s="35">
        <f t="shared" si="53"/>
        <v>1.659627191</v>
      </c>
      <c r="BT104" s="37">
        <f t="shared" si="54"/>
        <v>0.8686665817</v>
      </c>
      <c r="BU104" s="42">
        <v>10.0</v>
      </c>
      <c r="BV104" s="34">
        <f t="shared" si="55"/>
        <v>0.8122222222</v>
      </c>
      <c r="BW104" s="73">
        <f t="shared" si="56"/>
        <v>1.604710543</v>
      </c>
      <c r="BX104" s="42">
        <v>77.36</v>
      </c>
      <c r="BY104" s="34">
        <f t="shared" si="57"/>
        <v>0.7814221332</v>
      </c>
      <c r="BZ104" s="73">
        <f t="shared" si="58"/>
        <v>0.9504506907</v>
      </c>
      <c r="CA104" s="36">
        <f t="shared" si="59"/>
        <v>7300.855463</v>
      </c>
      <c r="CB104" s="35">
        <f t="shared" si="60"/>
        <v>1.545988462</v>
      </c>
      <c r="CC104" s="37">
        <f t="shared" si="61"/>
        <v>0.8896463839</v>
      </c>
      <c r="CD104" s="42">
        <v>7.36</v>
      </c>
      <c r="CE104" s="34">
        <f t="shared" si="62"/>
        <v>0.7343412527</v>
      </c>
      <c r="CF104" s="73">
        <f t="shared" si="63"/>
        <v>2.026219379</v>
      </c>
      <c r="CG104" s="42">
        <v>60.68</v>
      </c>
      <c r="CH104" s="34">
        <f t="shared" si="64"/>
        <v>0.8429385687</v>
      </c>
      <c r="CI104" s="73">
        <f t="shared" si="65"/>
        <v>1.825658575</v>
      </c>
      <c r="CJ104" s="36">
        <f t="shared" si="66"/>
        <v>5410.752456</v>
      </c>
      <c r="CK104" s="35">
        <f t="shared" si="67"/>
        <v>2.471342716</v>
      </c>
      <c r="CL104" s="37">
        <f t="shared" si="68"/>
        <v>0.8802187268</v>
      </c>
      <c r="CM104" s="33">
        <v>0.03</v>
      </c>
      <c r="CN104" s="37">
        <f t="shared" si="69"/>
        <v>0.1</v>
      </c>
      <c r="CO104" s="73">
        <f t="shared" si="70"/>
        <v>-1.0220414</v>
      </c>
      <c r="CP104" s="70">
        <f t="shared" si="71"/>
        <v>6.846204438</v>
      </c>
      <c r="CQ104" s="79">
        <f t="shared" si="72"/>
        <v>0.9041954759</v>
      </c>
    </row>
    <row r="105">
      <c r="A105" s="28">
        <v>2022.0</v>
      </c>
      <c r="B105" s="29" t="s">
        <v>428</v>
      </c>
      <c r="C105" s="29" t="s">
        <v>18</v>
      </c>
      <c r="D105" s="30">
        <f t="array" ref="D105">INDEX(
  TP!C:C,
  MATCH(
    1,
    (TP!A:A = A105) * (TP!B:B = C105),
    0
  )
)
</f>
        <v>59.23</v>
      </c>
      <c r="E105" s="64">
        <f t="shared" si="1"/>
        <v>2.541692737</v>
      </c>
      <c r="F105" s="32">
        <f t="shared" si="2"/>
        <v>0.6863448327</v>
      </c>
      <c r="G105" s="33">
        <v>5.38</v>
      </c>
      <c r="H105" s="34">
        <f t="shared" si="3"/>
        <v>0.3502673797</v>
      </c>
      <c r="I105" s="73">
        <f t="shared" si="4"/>
        <v>-0.6020510879</v>
      </c>
      <c r="J105" s="66">
        <f t="shared" si="5"/>
        <v>7.059970305</v>
      </c>
      <c r="K105" s="34">
        <f t="shared" si="6"/>
        <v>0.711</v>
      </c>
      <c r="L105" s="73">
        <f t="shared" si="7"/>
        <v>0.5956959943</v>
      </c>
      <c r="M105" s="33">
        <v>58.06</v>
      </c>
      <c r="N105" s="34">
        <f t="shared" si="8"/>
        <v>0.4977764601</v>
      </c>
      <c r="O105" s="73">
        <f t="shared" si="9"/>
        <v>-0.284360826</v>
      </c>
      <c r="P105" s="36">
        <f t="shared" si="10"/>
        <v>4870.524173</v>
      </c>
      <c r="Q105" s="35">
        <f t="shared" si="11"/>
        <v>0.2651099837</v>
      </c>
      <c r="R105" s="40">
        <f t="shared" si="12"/>
        <v>0.6268926264</v>
      </c>
      <c r="S105" s="33">
        <v>2.52</v>
      </c>
      <c r="T105" s="66">
        <f t="shared" si="13"/>
        <v>3.306900589</v>
      </c>
      <c r="U105" s="34">
        <f t="shared" si="14"/>
        <v>0.4395270152</v>
      </c>
      <c r="V105" s="73">
        <f t="shared" si="15"/>
        <v>0.7756997839</v>
      </c>
      <c r="W105" s="33">
        <v>48.28</v>
      </c>
      <c r="X105" s="34">
        <f t="shared" si="16"/>
        <v>0.5853727945</v>
      </c>
      <c r="Y105" s="73">
        <f t="shared" si="17"/>
        <v>0.2665165259</v>
      </c>
      <c r="Z105" s="36">
        <f t="shared" si="18"/>
        <v>3423.971972</v>
      </c>
      <c r="AA105" s="35">
        <f t="shared" si="19"/>
        <v>0.6507884073</v>
      </c>
      <c r="AB105" s="40">
        <f t="shared" si="20"/>
        <v>0.5951897315</v>
      </c>
      <c r="AC105" s="33">
        <v>7.79</v>
      </c>
      <c r="AD105" s="40">
        <f t="shared" si="21"/>
        <v>0.95173454</v>
      </c>
      <c r="AE105" s="73">
        <f t="shared" si="22"/>
        <v>2.04092371</v>
      </c>
      <c r="AF105" s="67">
        <f t="shared" si="23"/>
        <v>2.956822101</v>
      </c>
      <c r="AG105" s="44">
        <f t="shared" si="24"/>
        <v>0.7958589786</v>
      </c>
      <c r="AH105" s="33">
        <v>0.69</v>
      </c>
      <c r="AI105" s="34">
        <f t="shared" si="25"/>
        <v>0.0963081862</v>
      </c>
      <c r="AJ105" s="73">
        <f t="shared" si="26"/>
        <v>-1.503525913</v>
      </c>
      <c r="AK105" s="33">
        <v>68.75</v>
      </c>
      <c r="AL105" s="34">
        <f t="shared" si="27"/>
        <v>0.6875</v>
      </c>
      <c r="AM105" s="73">
        <f t="shared" si="28"/>
        <v>3.334549036</v>
      </c>
      <c r="AN105" s="36">
        <f t="shared" si="29"/>
        <v>1812.262594</v>
      </c>
      <c r="AO105" s="35">
        <f t="shared" si="30"/>
        <v>-0.1847426951</v>
      </c>
      <c r="AP105" s="69">
        <f t="shared" si="31"/>
        <v>0.4240003754</v>
      </c>
      <c r="AQ105" s="33">
        <v>0.3</v>
      </c>
      <c r="AR105" s="34">
        <f t="shared" si="32"/>
        <v>0.01067235859</v>
      </c>
      <c r="AS105" s="73">
        <f t="shared" si="33"/>
        <v>-1.306399285</v>
      </c>
      <c r="AT105" s="33">
        <v>57.14</v>
      </c>
      <c r="AU105" s="34">
        <f t="shared" si="34"/>
        <v>0.3571321434</v>
      </c>
      <c r="AV105" s="73">
        <f t="shared" si="35"/>
        <v>-0.1669725178</v>
      </c>
      <c r="AW105" s="36">
        <f t="shared" si="36"/>
        <v>635.7662507</v>
      </c>
      <c r="AX105" s="35">
        <f t="shared" si="37"/>
        <v>-1.888123686</v>
      </c>
      <c r="AY105" s="69">
        <f t="shared" si="38"/>
        <v>0.06078614764</v>
      </c>
      <c r="AZ105" s="33">
        <v>0.39</v>
      </c>
      <c r="BA105" s="37">
        <f t="shared" si="39"/>
        <v>0.0278372591</v>
      </c>
      <c r="BB105" s="73">
        <f t="shared" si="40"/>
        <v>-1.499666373</v>
      </c>
      <c r="BC105" s="33">
        <v>18.61</v>
      </c>
      <c r="BD105" s="34">
        <f t="shared" si="41"/>
        <v>0.7753501401</v>
      </c>
      <c r="BE105" s="73">
        <f t="shared" si="42"/>
        <v>2.327134451</v>
      </c>
      <c r="BF105" s="33">
        <v>95.1</v>
      </c>
      <c r="BG105" s="34">
        <f t="shared" si="43"/>
        <v>0.9390115668</v>
      </c>
      <c r="BH105" s="73">
        <f t="shared" si="44"/>
        <v>1.950549291</v>
      </c>
      <c r="BI105" s="36">
        <f t="shared" si="45"/>
        <v>8950.441914</v>
      </c>
      <c r="BJ105" s="35">
        <f t="shared" si="46"/>
        <v>2.360296125</v>
      </c>
      <c r="BK105" s="37">
        <f t="shared" si="47"/>
        <v>0.9384503964</v>
      </c>
      <c r="BL105" s="33">
        <v>15.48</v>
      </c>
      <c r="BM105" s="34">
        <f t="shared" si="48"/>
        <v>0.6328502415</v>
      </c>
      <c r="BN105" s="73">
        <f t="shared" si="49"/>
        <v>0.964393682</v>
      </c>
      <c r="BO105" s="33">
        <v>73.67</v>
      </c>
      <c r="BP105" s="34">
        <f t="shared" si="50"/>
        <v>0.7545651501</v>
      </c>
      <c r="BQ105" s="73">
        <f t="shared" si="51"/>
        <v>0.9907969704</v>
      </c>
      <c r="BR105" s="36">
        <f t="shared" si="52"/>
        <v>6624.595253</v>
      </c>
      <c r="BS105" s="35">
        <f t="shared" si="53"/>
        <v>1.169475837</v>
      </c>
      <c r="BT105" s="37">
        <f t="shared" si="54"/>
        <v>0.7624815226</v>
      </c>
      <c r="BU105" s="42">
        <v>6.64</v>
      </c>
      <c r="BV105" s="34">
        <f t="shared" si="55"/>
        <v>0.4388888889</v>
      </c>
      <c r="BW105" s="73">
        <f t="shared" si="56"/>
        <v>-0.1910229175</v>
      </c>
      <c r="BX105" s="42">
        <v>66.67</v>
      </c>
      <c r="BY105" s="34">
        <f t="shared" si="57"/>
        <v>0.513770656</v>
      </c>
      <c r="BZ105" s="73">
        <f t="shared" si="58"/>
        <v>-0.5455628003</v>
      </c>
      <c r="CA105" s="36">
        <f t="shared" si="59"/>
        <v>5335.557942</v>
      </c>
      <c r="CB105" s="35">
        <f t="shared" si="60"/>
        <v>-0.373428628</v>
      </c>
      <c r="CC105" s="37">
        <f t="shared" si="61"/>
        <v>0.5120591927</v>
      </c>
      <c r="CD105" s="42">
        <v>3.08</v>
      </c>
      <c r="CE105" s="34">
        <f t="shared" si="62"/>
        <v>0.2721382289</v>
      </c>
      <c r="CF105" s="73">
        <f t="shared" si="63"/>
        <v>-0.4685243426</v>
      </c>
      <c r="CG105" s="42">
        <v>45.07</v>
      </c>
      <c r="CH105" s="34">
        <f t="shared" si="64"/>
        <v>0.5134051087</v>
      </c>
      <c r="CI105" s="73">
        <f t="shared" si="65"/>
        <v>-0.08056634609</v>
      </c>
      <c r="CJ105" s="36">
        <f t="shared" si="66"/>
        <v>2661.1611</v>
      </c>
      <c r="CK105" s="35">
        <f t="shared" si="67"/>
        <v>-0.2916673057</v>
      </c>
      <c r="CL105" s="37">
        <f t="shared" si="68"/>
        <v>0.3396345967</v>
      </c>
      <c r="CM105" s="33">
        <v>0.02</v>
      </c>
      <c r="CN105" s="37">
        <f t="shared" si="69"/>
        <v>0.06666666667</v>
      </c>
      <c r="CO105" s="73">
        <f t="shared" si="70"/>
        <v>-1.206939011</v>
      </c>
      <c r="CP105" s="70">
        <f t="shared" si="71"/>
        <v>-0.4151293642</v>
      </c>
      <c r="CQ105" s="79">
        <f t="shared" si="72"/>
        <v>0.5612368762</v>
      </c>
    </row>
    <row r="106">
      <c r="A106" s="28">
        <v>2022.0</v>
      </c>
      <c r="B106" s="29" t="s">
        <v>429</v>
      </c>
      <c r="C106" s="29" t="s">
        <v>20</v>
      </c>
      <c r="D106" s="30">
        <f t="array" ref="D106">INDEX(
  TP!C:C,
  MATCH(
    1,
    (TP!A:A = A106) * (TP!B:B = C106),
    0
  )
)
</f>
        <v>47.35</v>
      </c>
      <c r="E106" s="64">
        <f t="shared" si="1"/>
        <v>-2.212614445</v>
      </c>
      <c r="F106" s="32">
        <f t="shared" si="2"/>
        <v>0.5109318339</v>
      </c>
      <c r="G106" s="33">
        <v>5.37</v>
      </c>
      <c r="H106" s="34">
        <f t="shared" si="3"/>
        <v>0.3489304813</v>
      </c>
      <c r="I106" s="73">
        <f t="shared" si="4"/>
        <v>-0.6092467418</v>
      </c>
      <c r="J106" s="66">
        <f t="shared" si="5"/>
        <v>4.873355821</v>
      </c>
      <c r="K106" s="34">
        <f t="shared" si="6"/>
        <v>0.205</v>
      </c>
      <c r="L106" s="73">
        <f t="shared" si="7"/>
        <v>-0.8779450317</v>
      </c>
      <c r="M106" s="33">
        <v>61.94</v>
      </c>
      <c r="N106" s="34">
        <f t="shared" si="8"/>
        <v>0.6128075897</v>
      </c>
      <c r="O106" s="73">
        <f t="shared" si="9"/>
        <v>0.3816928786</v>
      </c>
      <c r="P106" s="36">
        <f t="shared" si="10"/>
        <v>4408.024477</v>
      </c>
      <c r="Q106" s="35">
        <f t="shared" si="11"/>
        <v>-0.3919159896</v>
      </c>
      <c r="R106" s="40">
        <f t="shared" si="12"/>
        <v>0.4982513422</v>
      </c>
      <c r="S106" s="33">
        <v>3.37</v>
      </c>
      <c r="T106" s="66">
        <f t="shared" si="13"/>
        <v>3.05832572</v>
      </c>
      <c r="U106" s="34">
        <f t="shared" si="14"/>
        <v>0.4000728561</v>
      </c>
      <c r="V106" s="73">
        <f t="shared" si="15"/>
        <v>0.5463756057</v>
      </c>
      <c r="W106" s="33">
        <v>52.38</v>
      </c>
      <c r="X106" s="34">
        <f t="shared" si="16"/>
        <v>0.6437108708</v>
      </c>
      <c r="Y106" s="73">
        <f t="shared" si="17"/>
        <v>0.5889046563</v>
      </c>
      <c r="Z106" s="36">
        <f t="shared" si="18"/>
        <v>3563.506607</v>
      </c>
      <c r="AA106" s="35">
        <f t="shared" si="19"/>
        <v>0.7737791109</v>
      </c>
      <c r="AB106" s="40">
        <f t="shared" si="20"/>
        <v>0.6213845319</v>
      </c>
      <c r="AC106" s="33">
        <v>7.58</v>
      </c>
      <c r="AD106" s="40">
        <f t="shared" si="21"/>
        <v>0.9200603318</v>
      </c>
      <c r="AE106" s="73">
        <f t="shared" si="22"/>
        <v>1.882849678</v>
      </c>
      <c r="AF106" s="67">
        <f t="shared" si="23"/>
        <v>2.264712799</v>
      </c>
      <c r="AG106" s="44">
        <f t="shared" si="24"/>
        <v>0.731536811</v>
      </c>
      <c r="AH106" s="33">
        <v>0.6</v>
      </c>
      <c r="AI106" s="34">
        <f t="shared" si="25"/>
        <v>0.08186195827</v>
      </c>
      <c r="AJ106" s="73">
        <f t="shared" si="26"/>
        <v>-1.576496189</v>
      </c>
      <c r="AK106" s="33">
        <v>0.0</v>
      </c>
      <c r="AL106" s="34">
        <f t="shared" si="27"/>
        <v>0</v>
      </c>
      <c r="AM106" s="73">
        <f t="shared" si="28"/>
        <v>-3.035575942</v>
      </c>
      <c r="AN106" s="36">
        <f t="shared" si="29"/>
        <v>0</v>
      </c>
      <c r="AO106" s="35">
        <f t="shared" si="30"/>
        <v>-2.485104054</v>
      </c>
      <c r="AP106" s="69">
        <f t="shared" si="31"/>
        <v>0</v>
      </c>
      <c r="AQ106" s="33">
        <v>0.76</v>
      </c>
      <c r="AR106" s="34">
        <f t="shared" si="32"/>
        <v>0.05976520811</v>
      </c>
      <c r="AS106" s="73">
        <f t="shared" si="33"/>
        <v>-1.008413709</v>
      </c>
      <c r="AT106" s="33">
        <v>52.63</v>
      </c>
      <c r="AU106" s="34">
        <f t="shared" si="34"/>
        <v>0.2894855257</v>
      </c>
      <c r="AV106" s="73">
        <f t="shared" si="35"/>
        <v>-0.6340444622</v>
      </c>
      <c r="AW106" s="36">
        <f t="shared" si="36"/>
        <v>1261.756401</v>
      </c>
      <c r="AX106" s="35">
        <f t="shared" si="37"/>
        <v>-1.325456993</v>
      </c>
      <c r="AY106" s="69">
        <f t="shared" si="38"/>
        <v>0.1754987404</v>
      </c>
      <c r="AZ106" s="33">
        <v>0.6</v>
      </c>
      <c r="BA106" s="37">
        <f t="shared" si="39"/>
        <v>0.07280513919</v>
      </c>
      <c r="BB106" s="73">
        <f t="shared" si="40"/>
        <v>-1.242109903</v>
      </c>
      <c r="BC106" s="33">
        <v>12.43</v>
      </c>
      <c r="BD106" s="34">
        <f t="shared" si="41"/>
        <v>0.4291316527</v>
      </c>
      <c r="BE106" s="73">
        <f t="shared" si="42"/>
        <v>0.4906657104</v>
      </c>
      <c r="BF106" s="33">
        <v>86.45</v>
      </c>
      <c r="BG106" s="34">
        <f t="shared" si="43"/>
        <v>0.7116193481</v>
      </c>
      <c r="BH106" s="73">
        <f t="shared" si="44"/>
        <v>0.8862104841</v>
      </c>
      <c r="BI106" s="36">
        <f t="shared" si="45"/>
        <v>7101.405312</v>
      </c>
      <c r="BJ106" s="35">
        <f t="shared" si="46"/>
        <v>0.8158841721</v>
      </c>
      <c r="BK106" s="37">
        <f t="shared" si="47"/>
        <v>0.5977305345</v>
      </c>
      <c r="BL106" s="33">
        <v>14.87</v>
      </c>
      <c r="BM106" s="34">
        <f t="shared" si="48"/>
        <v>0.5960144928</v>
      </c>
      <c r="BN106" s="73">
        <f t="shared" si="49"/>
        <v>0.7946353989</v>
      </c>
      <c r="BO106" s="33">
        <v>64.69</v>
      </c>
      <c r="BP106" s="34">
        <f t="shared" si="50"/>
        <v>0.4766326215</v>
      </c>
      <c r="BQ106" s="73">
        <f t="shared" si="51"/>
        <v>-0.3268150126</v>
      </c>
      <c r="BR106" s="36">
        <f t="shared" si="52"/>
        <v>5738.792418</v>
      </c>
      <c r="BS106" s="35">
        <f t="shared" si="53"/>
        <v>0.2893061404</v>
      </c>
      <c r="BT106" s="37">
        <f t="shared" si="54"/>
        <v>0.5718039483</v>
      </c>
      <c r="BU106" s="42">
        <v>6.94</v>
      </c>
      <c r="BV106" s="34">
        <f t="shared" si="55"/>
        <v>0.4722222222</v>
      </c>
      <c r="BW106" s="73">
        <f t="shared" si="56"/>
        <v>-0.03068957273</v>
      </c>
      <c r="BX106" s="42">
        <v>61.85</v>
      </c>
      <c r="BY106" s="34">
        <f t="shared" si="57"/>
        <v>0.3930896345</v>
      </c>
      <c r="BZ106" s="73">
        <f t="shared" si="58"/>
        <v>-1.22009835</v>
      </c>
      <c r="CA106" s="36">
        <f t="shared" si="59"/>
        <v>5043.573511</v>
      </c>
      <c r="CB106" s="35">
        <f t="shared" si="60"/>
        <v>-0.6585965994</v>
      </c>
      <c r="CC106" s="37">
        <f t="shared" si="61"/>
        <v>0.4559610294</v>
      </c>
      <c r="CD106" s="42">
        <v>5.61</v>
      </c>
      <c r="CE106" s="34">
        <f t="shared" si="62"/>
        <v>0.5453563715</v>
      </c>
      <c r="CF106" s="73">
        <f t="shared" si="63"/>
        <v>1.006172296</v>
      </c>
      <c r="CG106" s="42">
        <v>40.71</v>
      </c>
      <c r="CH106" s="34">
        <f t="shared" si="64"/>
        <v>0.4213637323</v>
      </c>
      <c r="CI106" s="73">
        <f t="shared" si="65"/>
        <v>-0.6129904752</v>
      </c>
      <c r="CJ106" s="36">
        <f t="shared" si="66"/>
        <v>3228.536191</v>
      </c>
      <c r="CK106" s="35">
        <f t="shared" si="67"/>
        <v>0.2784767121</v>
      </c>
      <c r="CL106" s="37">
        <f t="shared" si="68"/>
        <v>0.4511835254</v>
      </c>
      <c r="CM106" s="33">
        <v>0.01</v>
      </c>
      <c r="CN106" s="37">
        <f t="shared" si="69"/>
        <v>0.03333333333</v>
      </c>
      <c r="CO106" s="73">
        <f t="shared" si="70"/>
        <v>-1.391836623</v>
      </c>
      <c r="CP106" s="70">
        <f t="shared" si="71"/>
        <v>-4.477327244</v>
      </c>
      <c r="CQ106" s="79">
        <f t="shared" si="72"/>
        <v>0.3693760232</v>
      </c>
    </row>
    <row r="107">
      <c r="A107" s="28">
        <v>2023.0</v>
      </c>
      <c r="B107" s="29" t="s">
        <v>184</v>
      </c>
      <c r="C107" s="29" t="s">
        <v>16</v>
      </c>
      <c r="D107" s="30">
        <f t="array" ref="D107">INDEX(
  TP!C:C,
  MATCH(
    1,
    (TP!A:A = A107) * (TP!B:B = C107),
    0
  )
)
</f>
        <v>46.56</v>
      </c>
      <c r="E107" s="64">
        <f t="shared" si="1"/>
        <v>7.209555234</v>
      </c>
      <c r="F107" s="32">
        <f t="shared" si="2"/>
        <v>0.8585684032</v>
      </c>
      <c r="G107" s="33">
        <v>5.6</v>
      </c>
      <c r="H107" s="34">
        <f t="shared" si="3"/>
        <v>0.3796791444</v>
      </c>
      <c r="I107" s="73">
        <f t="shared" si="4"/>
        <v>-0.443746703</v>
      </c>
      <c r="J107" s="66">
        <f t="shared" si="5"/>
        <v>4.928999183</v>
      </c>
      <c r="K107" s="34">
        <f t="shared" si="6"/>
        <v>0.223</v>
      </c>
      <c r="L107" s="73">
        <f t="shared" si="7"/>
        <v>-0.840444896</v>
      </c>
      <c r="M107" s="33">
        <v>60.0</v>
      </c>
      <c r="N107" s="34">
        <f t="shared" si="8"/>
        <v>0.5552920249</v>
      </c>
      <c r="O107" s="73">
        <f t="shared" si="9"/>
        <v>0.04866602633</v>
      </c>
      <c r="P107" s="36">
        <f t="shared" si="10"/>
        <v>4292.704124</v>
      </c>
      <c r="Q107" s="35">
        <f t="shared" si="11"/>
        <v>-0.5557398111</v>
      </c>
      <c r="R107" s="40">
        <f t="shared" si="12"/>
        <v>0.4661757354</v>
      </c>
      <c r="S107" s="33">
        <v>4.37</v>
      </c>
      <c r="T107" s="66">
        <f t="shared" si="13"/>
        <v>3.846379719</v>
      </c>
      <c r="U107" s="34">
        <f t="shared" si="14"/>
        <v>0.5251539154</v>
      </c>
      <c r="V107" s="73">
        <f t="shared" si="15"/>
        <v>1.273399366</v>
      </c>
      <c r="W107" s="33">
        <v>67.11</v>
      </c>
      <c r="X107" s="34">
        <f t="shared" si="16"/>
        <v>0.8533010814</v>
      </c>
      <c r="Y107" s="73">
        <f t="shared" si="17"/>
        <v>1.747142988</v>
      </c>
      <c r="Z107" s="36">
        <f t="shared" si="18"/>
        <v>5144.026096</v>
      </c>
      <c r="AA107" s="35">
        <f t="shared" si="19"/>
        <v>2.166904223</v>
      </c>
      <c r="AB107" s="40">
        <f t="shared" si="20"/>
        <v>0.9180950409</v>
      </c>
      <c r="AC107" s="33">
        <v>7.41</v>
      </c>
      <c r="AD107" s="40">
        <f t="shared" si="21"/>
        <v>0.8944193062</v>
      </c>
      <c r="AE107" s="73">
        <f t="shared" si="22"/>
        <v>1.754884985</v>
      </c>
      <c r="AF107" s="67">
        <f t="shared" si="23"/>
        <v>3.366049397</v>
      </c>
      <c r="AG107" s="44">
        <f t="shared" si="24"/>
        <v>0.8338911025</v>
      </c>
      <c r="AH107" s="33">
        <v>1.09</v>
      </c>
      <c r="AI107" s="34">
        <f t="shared" si="25"/>
        <v>0.1605136437</v>
      </c>
      <c r="AJ107" s="73">
        <f t="shared" si="26"/>
        <v>-1.179213578</v>
      </c>
      <c r="AK107" s="33">
        <v>52.63</v>
      </c>
      <c r="AL107" s="34">
        <f t="shared" si="27"/>
        <v>0.5263</v>
      </c>
      <c r="AM107" s="73">
        <f t="shared" si="28"/>
        <v>1.840928459</v>
      </c>
      <c r="AN107" s="36">
        <f t="shared" si="29"/>
        <v>1948.997463</v>
      </c>
      <c r="AO107" s="35">
        <f t="shared" si="30"/>
        <v>-0.0111808666</v>
      </c>
      <c r="AP107" s="69">
        <f t="shared" si="31"/>
        <v>0.4559911234</v>
      </c>
      <c r="AQ107" s="33">
        <v>0.83</v>
      </c>
      <c r="AR107" s="34">
        <f t="shared" si="32"/>
        <v>0.06723585912</v>
      </c>
      <c r="AS107" s="73">
        <f t="shared" si="33"/>
        <v>-0.9630680783</v>
      </c>
      <c r="AT107" s="33">
        <v>68.97</v>
      </c>
      <c r="AU107" s="34">
        <f t="shared" si="34"/>
        <v>0.5345732713</v>
      </c>
      <c r="AV107" s="73">
        <f t="shared" si="35"/>
        <v>1.058185155</v>
      </c>
      <c r="AW107" s="36">
        <f t="shared" si="36"/>
        <v>1767.570918</v>
      </c>
      <c r="AX107" s="35">
        <f t="shared" si="37"/>
        <v>-0.8708092932</v>
      </c>
      <c r="AY107" s="69">
        <f t="shared" si="38"/>
        <v>0.268189168</v>
      </c>
      <c r="AZ107" s="33">
        <v>0.69</v>
      </c>
      <c r="BA107" s="37">
        <f t="shared" si="39"/>
        <v>0.09207708779</v>
      </c>
      <c r="BB107" s="73">
        <f t="shared" si="40"/>
        <v>-1.131728559</v>
      </c>
      <c r="BC107" s="33">
        <v>12.44</v>
      </c>
      <c r="BD107" s="34">
        <f t="shared" si="41"/>
        <v>0.4296918768</v>
      </c>
      <c r="BE107" s="73">
        <f t="shared" si="42"/>
        <v>0.4936373427</v>
      </c>
      <c r="BF107" s="33">
        <v>89.38</v>
      </c>
      <c r="BG107" s="34">
        <f t="shared" si="43"/>
        <v>0.7886435331</v>
      </c>
      <c r="BH107" s="73">
        <f t="shared" si="44"/>
        <v>1.246732184</v>
      </c>
      <c r="BI107" s="36">
        <f t="shared" si="45"/>
        <v>7344.193062</v>
      </c>
      <c r="BJ107" s="35">
        <f t="shared" si="46"/>
        <v>1.018673182</v>
      </c>
      <c r="BK107" s="37">
        <f t="shared" si="47"/>
        <v>0.6424687557</v>
      </c>
      <c r="BL107" s="33">
        <v>16.75</v>
      </c>
      <c r="BM107" s="34">
        <f t="shared" si="48"/>
        <v>0.7095410628</v>
      </c>
      <c r="BN107" s="73">
        <f t="shared" si="49"/>
        <v>1.317824862</v>
      </c>
      <c r="BO107" s="33">
        <v>75.47</v>
      </c>
      <c r="BP107" s="34">
        <f t="shared" si="50"/>
        <v>0.8102754565</v>
      </c>
      <c r="BQ107" s="73">
        <f t="shared" si="51"/>
        <v>1.254906277</v>
      </c>
      <c r="BR107" s="36">
        <f t="shared" si="52"/>
        <v>6966.251131</v>
      </c>
      <c r="BS107" s="35">
        <f t="shared" si="53"/>
        <v>1.508959002</v>
      </c>
      <c r="BT107" s="37">
        <f t="shared" si="54"/>
        <v>0.8360262342</v>
      </c>
      <c r="BU107" s="42">
        <v>8.47</v>
      </c>
      <c r="BV107" s="34">
        <f t="shared" si="55"/>
        <v>0.6422222222</v>
      </c>
      <c r="BW107" s="73">
        <f t="shared" si="56"/>
        <v>0.7870104853</v>
      </c>
      <c r="BX107" s="42">
        <v>77.97</v>
      </c>
      <c r="BY107" s="34">
        <f t="shared" si="57"/>
        <v>0.7966950426</v>
      </c>
      <c r="BZ107" s="73">
        <f t="shared" si="58"/>
        <v>1.035817223</v>
      </c>
      <c r="CA107" s="36">
        <f t="shared" si="59"/>
        <v>6898.836021</v>
      </c>
      <c r="CB107" s="35">
        <f t="shared" si="60"/>
        <v>1.153354278</v>
      </c>
      <c r="CC107" s="37">
        <f t="shared" si="61"/>
        <v>0.8124074975</v>
      </c>
      <c r="CD107" s="42">
        <v>5.72</v>
      </c>
      <c r="CE107" s="34">
        <f t="shared" si="62"/>
        <v>0.5572354212</v>
      </c>
      <c r="CF107" s="73">
        <f t="shared" si="63"/>
        <v>1.070289542</v>
      </c>
      <c r="CG107" s="42">
        <v>60.3</v>
      </c>
      <c r="CH107" s="34">
        <f t="shared" si="64"/>
        <v>0.8349166139</v>
      </c>
      <c r="CI107" s="73">
        <f t="shared" si="65"/>
        <v>1.779254637</v>
      </c>
      <c r="CJ107" s="36">
        <f t="shared" si="66"/>
        <v>4823.926912</v>
      </c>
      <c r="CK107" s="35">
        <f t="shared" si="67"/>
        <v>1.881653322</v>
      </c>
      <c r="CL107" s="37">
        <f t="shared" si="68"/>
        <v>0.7648457367</v>
      </c>
      <c r="CM107" s="33">
        <v>0.04</v>
      </c>
      <c r="CN107" s="37">
        <f t="shared" si="69"/>
        <v>0.1333333333</v>
      </c>
      <c r="CO107" s="73">
        <f t="shared" si="70"/>
        <v>-0.8371437879</v>
      </c>
      <c r="CP107" s="70">
        <f t="shared" si="71"/>
        <v>3.843505837</v>
      </c>
      <c r="CQ107" s="79">
        <f t="shared" si="72"/>
        <v>0.7623756208</v>
      </c>
    </row>
    <row r="108">
      <c r="A108" s="28">
        <v>2024.0</v>
      </c>
      <c r="B108" s="29" t="s">
        <v>184</v>
      </c>
      <c r="C108" s="29" t="s">
        <v>16</v>
      </c>
      <c r="D108" s="30">
        <f t="array" ref="D108">INDEX(
  TP!C:C,
  MATCH(
    1,
    (TP!A:A = A108) * (TP!B:B = C108),
    0
  )
)
</f>
        <v>51.44</v>
      </c>
      <c r="E108" s="64">
        <f t="shared" si="1"/>
        <v>6.591458978</v>
      </c>
      <c r="F108" s="32">
        <f t="shared" si="2"/>
        <v>0.8357633732</v>
      </c>
      <c r="G108" s="33">
        <v>5.7</v>
      </c>
      <c r="H108" s="34">
        <f t="shared" si="3"/>
        <v>0.3930481283</v>
      </c>
      <c r="I108" s="73">
        <f t="shared" si="4"/>
        <v>-0.3717901644</v>
      </c>
      <c r="J108" s="66">
        <f t="shared" si="5"/>
        <v>5.987037001</v>
      </c>
      <c r="K108" s="34">
        <f t="shared" si="6"/>
        <v>0.482</v>
      </c>
      <c r="L108" s="73">
        <f t="shared" si="7"/>
        <v>-0.1273937622</v>
      </c>
      <c r="M108" s="33">
        <v>65.5</v>
      </c>
      <c r="N108" s="34">
        <f t="shared" si="8"/>
        <v>0.7183516158</v>
      </c>
      <c r="O108" s="73">
        <f t="shared" si="9"/>
        <v>0.9928143189</v>
      </c>
      <c r="P108" s="36">
        <f t="shared" si="10"/>
        <v>5118.52911</v>
      </c>
      <c r="Q108" s="35">
        <f t="shared" si="11"/>
        <v>0.6174252114</v>
      </c>
      <c r="R108" s="40">
        <f t="shared" si="12"/>
        <v>0.6958735878</v>
      </c>
      <c r="S108" s="33">
        <v>4.2</v>
      </c>
      <c r="T108" s="66">
        <f t="shared" si="13"/>
        <v>4.411500948</v>
      </c>
      <c r="U108" s="34">
        <f t="shared" si="14"/>
        <v>0.6148507662</v>
      </c>
      <c r="V108" s="73">
        <f t="shared" si="15"/>
        <v>1.794755214</v>
      </c>
      <c r="W108" s="33">
        <v>66.67</v>
      </c>
      <c r="X108" s="34">
        <f t="shared" si="16"/>
        <v>0.8470404098</v>
      </c>
      <c r="Y108" s="73">
        <f t="shared" si="17"/>
        <v>1.712545238</v>
      </c>
      <c r="Z108" s="36">
        <f t="shared" si="18"/>
        <v>5467.432379</v>
      </c>
      <c r="AA108" s="35">
        <f t="shared" si="19"/>
        <v>2.451965823</v>
      </c>
      <c r="AB108" s="40">
        <f t="shared" si="20"/>
        <v>0.9788080176</v>
      </c>
      <c r="AC108" s="33">
        <v>6.54</v>
      </c>
      <c r="AD108" s="40">
        <f t="shared" si="21"/>
        <v>0.7631975867</v>
      </c>
      <c r="AE108" s="73">
        <f t="shared" si="22"/>
        <v>1.100006851</v>
      </c>
      <c r="AF108" s="67">
        <f t="shared" si="23"/>
        <v>4.169397886</v>
      </c>
      <c r="AG108" s="44">
        <f t="shared" si="24"/>
        <v>0.9085514431</v>
      </c>
      <c r="AH108" s="33">
        <v>0.77</v>
      </c>
      <c r="AI108" s="34">
        <f t="shared" si="25"/>
        <v>0.1091492777</v>
      </c>
      <c r="AJ108" s="73">
        <f t="shared" si="26"/>
        <v>-1.438663446</v>
      </c>
      <c r="AK108" s="33">
        <v>21.74</v>
      </c>
      <c r="AL108" s="34">
        <f t="shared" si="27"/>
        <v>0.2174</v>
      </c>
      <c r="AM108" s="73">
        <f t="shared" si="28"/>
        <v>-1.021226604</v>
      </c>
      <c r="AN108" s="36">
        <f t="shared" si="29"/>
        <v>623.5823842</v>
      </c>
      <c r="AO108" s="35">
        <f t="shared" si="30"/>
        <v>-1.69357151</v>
      </c>
      <c r="AP108" s="69">
        <f t="shared" si="31"/>
        <v>0.145894511</v>
      </c>
      <c r="AQ108" s="33">
        <v>0.57</v>
      </c>
      <c r="AR108" s="34">
        <f t="shared" si="32"/>
        <v>0.03948772679</v>
      </c>
      <c r="AS108" s="73">
        <f t="shared" si="33"/>
        <v>-1.131494708</v>
      </c>
      <c r="AT108" s="33">
        <v>76.47</v>
      </c>
      <c r="AU108" s="34">
        <f t="shared" si="34"/>
        <v>0.6470676466</v>
      </c>
      <c r="AV108" s="73">
        <f t="shared" si="35"/>
        <v>1.834912335</v>
      </c>
      <c r="AW108" s="36">
        <f t="shared" si="36"/>
        <v>1462.827098</v>
      </c>
      <c r="AX108" s="35">
        <f t="shared" si="37"/>
        <v>-1.144726059</v>
      </c>
      <c r="AY108" s="69">
        <f t="shared" si="38"/>
        <v>0.2123449128</v>
      </c>
      <c r="AZ108" s="33">
        <v>1.17</v>
      </c>
      <c r="BA108" s="37">
        <f t="shared" si="39"/>
        <v>0.1948608137</v>
      </c>
      <c r="BB108" s="73">
        <f t="shared" si="40"/>
        <v>-0.5430280574</v>
      </c>
      <c r="BC108" s="33">
        <v>14.99</v>
      </c>
      <c r="BD108" s="34">
        <f t="shared" si="41"/>
        <v>0.5725490196</v>
      </c>
      <c r="BE108" s="73">
        <f t="shared" si="42"/>
        <v>1.25140357</v>
      </c>
      <c r="BF108" s="33">
        <v>91.33</v>
      </c>
      <c r="BG108" s="34">
        <f t="shared" si="43"/>
        <v>0.8399053628</v>
      </c>
      <c r="BH108" s="73">
        <f t="shared" si="44"/>
        <v>1.486669834</v>
      </c>
      <c r="BI108" s="36">
        <f t="shared" si="45"/>
        <v>8006.196023</v>
      </c>
      <c r="BJ108" s="35">
        <f t="shared" si="46"/>
        <v>1.571612635</v>
      </c>
      <c r="BK108" s="37">
        <f t="shared" si="47"/>
        <v>0.7644552849</v>
      </c>
      <c r="BL108" s="33">
        <v>21.56</v>
      </c>
      <c r="BM108" s="34">
        <f t="shared" si="48"/>
        <v>1</v>
      </c>
      <c r="BN108" s="73">
        <f t="shared" si="49"/>
        <v>2.656410668</v>
      </c>
      <c r="BO108" s="33">
        <v>77.28</v>
      </c>
      <c r="BP108" s="34">
        <f t="shared" si="50"/>
        <v>0.8662952646</v>
      </c>
      <c r="BQ108" s="73">
        <f t="shared" si="51"/>
        <v>1.520482857</v>
      </c>
      <c r="BR108" s="36">
        <f t="shared" si="52"/>
        <v>7728</v>
      </c>
      <c r="BS108" s="35">
        <f t="shared" si="53"/>
        <v>2.265863637</v>
      </c>
      <c r="BT108" s="37">
        <f t="shared" si="54"/>
        <v>1</v>
      </c>
      <c r="BU108" s="42">
        <v>10.03</v>
      </c>
      <c r="BV108" s="34">
        <f t="shared" si="55"/>
        <v>0.8155555556</v>
      </c>
      <c r="BW108" s="73">
        <f t="shared" si="56"/>
        <v>1.620743878</v>
      </c>
      <c r="BX108" s="42">
        <v>67.44</v>
      </c>
      <c r="BY108" s="34">
        <f t="shared" si="57"/>
        <v>0.5330495744</v>
      </c>
      <c r="BZ108" s="73">
        <f t="shared" si="58"/>
        <v>-0.4378050466</v>
      </c>
      <c r="CA108" s="36">
        <f t="shared" si="59"/>
        <v>6371.88382</v>
      </c>
      <c r="CB108" s="35">
        <f t="shared" si="60"/>
        <v>0.6387039267</v>
      </c>
      <c r="CC108" s="37">
        <f t="shared" si="61"/>
        <v>0.7111656248</v>
      </c>
      <c r="CD108" s="42">
        <v>5.83</v>
      </c>
      <c r="CE108" s="34">
        <f t="shared" si="62"/>
        <v>0.5691144708</v>
      </c>
      <c r="CF108" s="73">
        <f t="shared" si="63"/>
        <v>1.134406787</v>
      </c>
      <c r="CG108" s="42">
        <v>58.86</v>
      </c>
      <c r="CH108" s="34">
        <f t="shared" si="64"/>
        <v>0.8045176272</v>
      </c>
      <c r="CI108" s="73">
        <f t="shared" si="65"/>
        <v>1.603408136</v>
      </c>
      <c r="CJ108" s="36">
        <f t="shared" si="66"/>
        <v>4748.859799</v>
      </c>
      <c r="CK108" s="35">
        <f t="shared" si="67"/>
        <v>1.806219864</v>
      </c>
      <c r="CL108" s="37">
        <f t="shared" si="68"/>
        <v>0.7500871472</v>
      </c>
      <c r="CM108" s="33">
        <v>0.03</v>
      </c>
      <c r="CN108" s="37">
        <f t="shared" si="69"/>
        <v>0.1</v>
      </c>
      <c r="CO108" s="73">
        <f t="shared" si="70"/>
        <v>-1.0220414</v>
      </c>
      <c r="CP108" s="70">
        <f t="shared" si="71"/>
        <v>2.422061092</v>
      </c>
      <c r="CQ108" s="79">
        <f t="shared" si="72"/>
        <v>0.6952396493</v>
      </c>
    </row>
    <row r="109">
      <c r="A109" s="28">
        <v>2024.0</v>
      </c>
      <c r="B109" s="29" t="s">
        <v>430</v>
      </c>
      <c r="C109" s="29" t="s">
        <v>26</v>
      </c>
      <c r="D109" s="30">
        <f t="array" ref="D109">INDEX(
  TP!C:C,
  MATCH(
    1,
    (TP!A:A = A109) * (TP!B:B = C109),
    0
  )
)
</f>
        <v>49.08</v>
      </c>
      <c r="E109" s="64">
        <f t="shared" si="1"/>
        <v>4.837706854</v>
      </c>
      <c r="F109" s="32">
        <f t="shared" si="2"/>
        <v>0.7710576428</v>
      </c>
      <c r="G109" s="33">
        <v>6.13</v>
      </c>
      <c r="H109" s="34">
        <f t="shared" si="3"/>
        <v>0.4505347594</v>
      </c>
      <c r="I109" s="73">
        <f t="shared" si="4"/>
        <v>-0.06237704848</v>
      </c>
      <c r="J109" s="66">
        <f t="shared" si="5"/>
        <v>5.932682191</v>
      </c>
      <c r="K109" s="34">
        <f t="shared" si="6"/>
        <v>0.44</v>
      </c>
      <c r="L109" s="73">
        <f t="shared" si="7"/>
        <v>-0.1640254954</v>
      </c>
      <c r="M109" s="33">
        <v>62.83</v>
      </c>
      <c r="N109" s="34">
        <f t="shared" si="8"/>
        <v>0.6391935962</v>
      </c>
      <c r="O109" s="73">
        <f t="shared" si="9"/>
        <v>0.5344732387</v>
      </c>
      <c r="P109" s="36">
        <f t="shared" si="10"/>
        <v>4890.156365</v>
      </c>
      <c r="Q109" s="35">
        <f t="shared" si="11"/>
        <v>0.2929994295</v>
      </c>
      <c r="R109" s="40">
        <f t="shared" si="12"/>
        <v>0.632353193</v>
      </c>
      <c r="S109" s="33">
        <v>1.95</v>
      </c>
      <c r="T109" s="66">
        <f t="shared" si="13"/>
        <v>1.887231692</v>
      </c>
      <c r="U109" s="34">
        <f t="shared" si="14"/>
        <v>0.2141951348</v>
      </c>
      <c r="V109" s="73">
        <f t="shared" si="15"/>
        <v>-0.5340239424</v>
      </c>
      <c r="W109" s="33">
        <v>41.67</v>
      </c>
      <c r="X109" s="34">
        <f t="shared" si="16"/>
        <v>0.4913204326</v>
      </c>
      <c r="Y109" s="73">
        <f t="shared" si="17"/>
        <v>-0.2532360453</v>
      </c>
      <c r="Z109" s="36">
        <f t="shared" si="18"/>
        <v>2145.836313</v>
      </c>
      <c r="AA109" s="35">
        <f t="shared" si="19"/>
        <v>-0.4758050298</v>
      </c>
      <c r="AB109" s="40">
        <f t="shared" si="20"/>
        <v>0.3552456596</v>
      </c>
      <c r="AC109" s="33">
        <v>4.12</v>
      </c>
      <c r="AD109" s="40">
        <f t="shared" si="21"/>
        <v>0.3981900452</v>
      </c>
      <c r="AE109" s="73">
        <f t="shared" si="22"/>
        <v>-0.7216081886</v>
      </c>
      <c r="AF109" s="67">
        <f t="shared" si="23"/>
        <v>-0.9044137889</v>
      </c>
      <c r="AG109" s="44">
        <f t="shared" si="24"/>
        <v>0.4370094999</v>
      </c>
      <c r="AH109" s="33">
        <v>4.61</v>
      </c>
      <c r="AI109" s="34">
        <f t="shared" si="25"/>
        <v>0.7255216693</v>
      </c>
      <c r="AJ109" s="73">
        <f t="shared" si="26"/>
        <v>1.674734971</v>
      </c>
      <c r="AK109" s="33">
        <v>31.76</v>
      </c>
      <c r="AL109" s="34">
        <f t="shared" si="27"/>
        <v>0.3176</v>
      </c>
      <c r="AM109" s="73">
        <f t="shared" si="28"/>
        <v>-0.09280984319</v>
      </c>
      <c r="AN109" s="36">
        <f t="shared" si="29"/>
        <v>2751.504405</v>
      </c>
      <c r="AO109" s="35">
        <f t="shared" si="30"/>
        <v>1.007466191</v>
      </c>
      <c r="AP109" s="69">
        <f t="shared" si="31"/>
        <v>0.6437471614</v>
      </c>
      <c r="AQ109" s="33">
        <v>2.69</v>
      </c>
      <c r="AR109" s="34">
        <f t="shared" si="32"/>
        <v>0.2657417289</v>
      </c>
      <c r="AS109" s="73">
        <f t="shared" si="33"/>
        <v>0.2418301183</v>
      </c>
      <c r="AT109" s="33">
        <v>71.72</v>
      </c>
      <c r="AU109" s="34">
        <f t="shared" si="34"/>
        <v>0.5758212089</v>
      </c>
      <c r="AV109" s="73">
        <f t="shared" si="35"/>
        <v>1.342985121</v>
      </c>
      <c r="AW109" s="36">
        <f t="shared" si="36"/>
        <v>3971.108706</v>
      </c>
      <c r="AX109" s="35">
        <f t="shared" si="37"/>
        <v>1.109824619</v>
      </c>
      <c r="AY109" s="69">
        <f t="shared" si="38"/>
        <v>0.6719871075</v>
      </c>
      <c r="AZ109" s="33">
        <v>3.2</v>
      </c>
      <c r="BA109" s="37">
        <f t="shared" si="39"/>
        <v>0.6295503212</v>
      </c>
      <c r="BB109" s="73">
        <f t="shared" si="40"/>
        <v>1.946684481</v>
      </c>
      <c r="BC109" s="33">
        <v>15.5</v>
      </c>
      <c r="BD109" s="34">
        <f t="shared" si="41"/>
        <v>0.6011204482</v>
      </c>
      <c r="BE109" s="73">
        <f t="shared" si="42"/>
        <v>1.402956816</v>
      </c>
      <c r="BF109" s="33">
        <v>78.28</v>
      </c>
      <c r="BG109" s="34">
        <f t="shared" si="43"/>
        <v>0.4968454259</v>
      </c>
      <c r="BH109" s="73">
        <f t="shared" si="44"/>
        <v>-0.119066747</v>
      </c>
      <c r="BI109" s="36">
        <f t="shared" si="45"/>
        <v>6939.928533</v>
      </c>
      <c r="BJ109" s="35">
        <f t="shared" si="46"/>
        <v>0.6810103313</v>
      </c>
      <c r="BK109" s="37">
        <f t="shared" si="47"/>
        <v>0.5679753929</v>
      </c>
      <c r="BL109" s="33">
        <v>12.43</v>
      </c>
      <c r="BM109" s="34">
        <f t="shared" si="48"/>
        <v>0.4486714976</v>
      </c>
      <c r="BN109" s="73">
        <f t="shared" si="49"/>
        <v>0.1156022664</v>
      </c>
      <c r="BO109" s="33">
        <v>76.86</v>
      </c>
      <c r="BP109" s="34">
        <f t="shared" si="50"/>
        <v>0.8532961931</v>
      </c>
      <c r="BQ109" s="73">
        <f t="shared" si="51"/>
        <v>1.458857352</v>
      </c>
      <c r="BR109" s="36">
        <f t="shared" si="52"/>
        <v>6406.666491</v>
      </c>
      <c r="BS109" s="35">
        <f t="shared" si="53"/>
        <v>0.9529329625</v>
      </c>
      <c r="BT109" s="37">
        <f t="shared" si="54"/>
        <v>0.715570262</v>
      </c>
      <c r="BU109" s="42">
        <v>8.14</v>
      </c>
      <c r="BV109" s="34">
        <f t="shared" si="55"/>
        <v>0.6055555556</v>
      </c>
      <c r="BW109" s="73">
        <f t="shared" si="56"/>
        <v>0.6106438061</v>
      </c>
      <c r="BX109" s="42">
        <v>70.0</v>
      </c>
      <c r="BY109" s="34">
        <f t="shared" si="57"/>
        <v>0.5971457186</v>
      </c>
      <c r="BZ109" s="73">
        <f t="shared" si="58"/>
        <v>-0.07954550147</v>
      </c>
      <c r="CA109" s="36">
        <f t="shared" si="59"/>
        <v>6095.928699</v>
      </c>
      <c r="CB109" s="35">
        <f t="shared" si="60"/>
        <v>0.3691910564</v>
      </c>
      <c r="CC109" s="37">
        <f t="shared" si="61"/>
        <v>0.6581471286</v>
      </c>
      <c r="CD109" s="42">
        <v>4.29</v>
      </c>
      <c r="CE109" s="34">
        <f t="shared" si="62"/>
        <v>0.4028077754</v>
      </c>
      <c r="CF109" s="73">
        <f t="shared" si="63"/>
        <v>0.2367653543</v>
      </c>
      <c r="CG109" s="42">
        <v>61.39</v>
      </c>
      <c r="CH109" s="34">
        <f t="shared" si="64"/>
        <v>0.857926958</v>
      </c>
      <c r="CI109" s="73">
        <f t="shared" si="65"/>
        <v>1.912360669</v>
      </c>
      <c r="CJ109" s="36">
        <f t="shared" si="66"/>
        <v>4294.311839</v>
      </c>
      <c r="CK109" s="35">
        <f t="shared" si="67"/>
        <v>1.349453601</v>
      </c>
      <c r="CL109" s="37">
        <f t="shared" si="68"/>
        <v>0.6607206263</v>
      </c>
      <c r="CM109" s="33">
        <v>0.1</v>
      </c>
      <c r="CN109" s="37">
        <f t="shared" si="69"/>
        <v>0.3333333333</v>
      </c>
      <c r="CO109" s="73">
        <f t="shared" si="70"/>
        <v>0.2722418823</v>
      </c>
      <c r="CP109" s="70">
        <f t="shared" si="71"/>
        <v>5.742120643</v>
      </c>
      <c r="CQ109" s="79">
        <f t="shared" si="72"/>
        <v>0.8520487158</v>
      </c>
    </row>
    <row r="110">
      <c r="A110" s="28">
        <v>2023.0</v>
      </c>
      <c r="B110" s="29" t="s">
        <v>430</v>
      </c>
      <c r="C110" s="29" t="s">
        <v>26</v>
      </c>
      <c r="D110" s="30">
        <f t="array" ref="D110">INDEX(
  TP!C:C,
  MATCH(
    1,
    (TP!A:A = A110) * (TP!B:B = C110),
    0
  )
)
</f>
        <v>46.54</v>
      </c>
      <c r="E110" s="64">
        <f t="shared" si="1"/>
        <v>4.399858459</v>
      </c>
      <c r="F110" s="32">
        <f t="shared" si="2"/>
        <v>0.7549029651</v>
      </c>
      <c r="G110" s="33">
        <v>6.75</v>
      </c>
      <c r="H110" s="34">
        <f t="shared" si="3"/>
        <v>0.5334224599</v>
      </c>
      <c r="I110" s="73">
        <f t="shared" si="4"/>
        <v>0.3837534908</v>
      </c>
      <c r="J110" s="66">
        <f t="shared" si="5"/>
        <v>5.936547601</v>
      </c>
      <c r="K110" s="34">
        <f t="shared" si="6"/>
        <v>0.446</v>
      </c>
      <c r="L110" s="73">
        <f t="shared" si="7"/>
        <v>-0.1614204514</v>
      </c>
      <c r="M110" s="33">
        <v>57.44</v>
      </c>
      <c r="N110" s="34">
        <f t="shared" si="8"/>
        <v>0.4793951972</v>
      </c>
      <c r="O110" s="73">
        <f t="shared" si="9"/>
        <v>-0.3907920881</v>
      </c>
      <c r="P110" s="36">
        <f t="shared" si="10"/>
        <v>4471.931316</v>
      </c>
      <c r="Q110" s="35">
        <f t="shared" si="11"/>
        <v>-0.3011300859</v>
      </c>
      <c r="R110" s="40">
        <f t="shared" si="12"/>
        <v>0.516026614</v>
      </c>
      <c r="S110" s="33">
        <v>1.53</v>
      </c>
      <c r="T110" s="66">
        <f t="shared" si="13"/>
        <v>1.345617456</v>
      </c>
      <c r="U110" s="34">
        <f t="shared" si="14"/>
        <v>0.1282293476</v>
      </c>
      <c r="V110" s="73">
        <f t="shared" si="15"/>
        <v>-1.033693278</v>
      </c>
      <c r="W110" s="33">
        <v>52.73</v>
      </c>
      <c r="X110" s="34">
        <f t="shared" si="16"/>
        <v>0.6486909505</v>
      </c>
      <c r="Y110" s="73">
        <f t="shared" si="17"/>
        <v>0.6164255943</v>
      </c>
      <c r="Z110" s="36">
        <f t="shared" si="18"/>
        <v>2183.343366</v>
      </c>
      <c r="AA110" s="35">
        <f t="shared" si="19"/>
        <v>-0.4427450027</v>
      </c>
      <c r="AB110" s="40">
        <f t="shared" si="20"/>
        <v>0.3622868487</v>
      </c>
      <c r="AC110" s="33">
        <v>4.79</v>
      </c>
      <c r="AD110" s="40">
        <f t="shared" si="21"/>
        <v>0.4992458522</v>
      </c>
      <c r="AE110" s="73">
        <f t="shared" si="22"/>
        <v>-0.217276752</v>
      </c>
      <c r="AF110" s="67">
        <f t="shared" si="23"/>
        <v>-0.9611518407</v>
      </c>
      <c r="AG110" s="44">
        <f t="shared" si="24"/>
        <v>0.4317364679</v>
      </c>
      <c r="AH110" s="33">
        <v>4.85</v>
      </c>
      <c r="AI110" s="34">
        <f t="shared" si="25"/>
        <v>0.7640449438</v>
      </c>
      <c r="AJ110" s="73">
        <f t="shared" si="26"/>
        <v>1.869322372</v>
      </c>
      <c r="AK110" s="33">
        <v>38.51</v>
      </c>
      <c r="AL110" s="34">
        <f t="shared" si="27"/>
        <v>0.3851</v>
      </c>
      <c r="AM110" s="73">
        <f t="shared" si="28"/>
        <v>0.5326206092</v>
      </c>
      <c r="AN110" s="36">
        <f t="shared" si="29"/>
        <v>3417.32721</v>
      </c>
      <c r="AO110" s="35">
        <f t="shared" si="30"/>
        <v>1.852615816</v>
      </c>
      <c r="AP110" s="69">
        <f t="shared" si="31"/>
        <v>0.7995243209</v>
      </c>
      <c r="AQ110" s="33">
        <v>4.41</v>
      </c>
      <c r="AR110" s="34">
        <f t="shared" si="32"/>
        <v>0.4493062967</v>
      </c>
      <c r="AS110" s="73">
        <f t="shared" si="33"/>
        <v>1.356037053</v>
      </c>
      <c r="AT110" s="33">
        <v>67.72</v>
      </c>
      <c r="AU110" s="34">
        <f t="shared" si="34"/>
        <v>0.5158242088</v>
      </c>
      <c r="AV110" s="73">
        <f t="shared" si="35"/>
        <v>0.9287306245</v>
      </c>
      <c r="AW110" s="36">
        <f t="shared" si="36"/>
        <v>4848.484672</v>
      </c>
      <c r="AX110" s="35">
        <f t="shared" si="37"/>
        <v>1.898447625</v>
      </c>
      <c r="AY110" s="69">
        <f t="shared" si="38"/>
        <v>0.8327661098</v>
      </c>
      <c r="AZ110" s="33">
        <v>3.51</v>
      </c>
      <c r="BA110" s="37">
        <f t="shared" si="39"/>
        <v>0.6959314775</v>
      </c>
      <c r="BB110" s="73">
        <f t="shared" si="40"/>
        <v>2.326886889</v>
      </c>
      <c r="BC110" s="33">
        <v>14.0</v>
      </c>
      <c r="BD110" s="34">
        <f t="shared" si="41"/>
        <v>0.5170868347</v>
      </c>
      <c r="BE110" s="73">
        <f t="shared" si="42"/>
        <v>0.9572119761</v>
      </c>
      <c r="BF110" s="33">
        <v>77.49</v>
      </c>
      <c r="BG110" s="34">
        <f t="shared" si="43"/>
        <v>0.4760778128</v>
      </c>
      <c r="BH110" s="73">
        <f t="shared" si="44"/>
        <v>-0.2162722565</v>
      </c>
      <c r="BI110" s="36">
        <f t="shared" si="45"/>
        <v>6636.32462</v>
      </c>
      <c r="BJ110" s="35">
        <f t="shared" si="46"/>
        <v>0.4274244847</v>
      </c>
      <c r="BK110" s="37">
        <f t="shared" si="47"/>
        <v>0.5120306468</v>
      </c>
      <c r="BL110" s="33">
        <v>12.18</v>
      </c>
      <c r="BM110" s="34">
        <f t="shared" si="48"/>
        <v>0.4335748792</v>
      </c>
      <c r="BN110" s="73">
        <f t="shared" si="49"/>
        <v>0.04602919956</v>
      </c>
      <c r="BO110" s="33">
        <v>71.17</v>
      </c>
      <c r="BP110" s="34">
        <f t="shared" si="50"/>
        <v>0.6771897245</v>
      </c>
      <c r="BQ110" s="73">
        <f t="shared" si="51"/>
        <v>0.6239784896</v>
      </c>
      <c r="BR110" s="36">
        <f t="shared" si="52"/>
        <v>5889.461113</v>
      </c>
      <c r="BS110" s="35">
        <f t="shared" si="53"/>
        <v>0.4390166792</v>
      </c>
      <c r="BT110" s="37">
        <f t="shared" si="54"/>
        <v>0.6042368331</v>
      </c>
      <c r="BU110" s="42">
        <v>8.22</v>
      </c>
      <c r="BV110" s="34">
        <f t="shared" si="55"/>
        <v>0.6144444444</v>
      </c>
      <c r="BW110" s="73">
        <f t="shared" si="56"/>
        <v>0.6533993647</v>
      </c>
      <c r="BX110" s="42">
        <v>74.24</v>
      </c>
      <c r="BY110" s="34">
        <f t="shared" si="57"/>
        <v>0.7033049574</v>
      </c>
      <c r="BZ110" s="73">
        <f t="shared" si="58"/>
        <v>0.5138218701</v>
      </c>
      <c r="CA110" s="36">
        <f t="shared" si="59"/>
        <v>6490.631133</v>
      </c>
      <c r="CB110" s="35">
        <f t="shared" si="60"/>
        <v>0.7546790492</v>
      </c>
      <c r="CC110" s="37">
        <f t="shared" si="61"/>
        <v>0.7339802183</v>
      </c>
      <c r="CD110" s="42">
        <v>3.82</v>
      </c>
      <c r="CE110" s="34">
        <f t="shared" si="62"/>
        <v>0.3520518359</v>
      </c>
      <c r="CF110" s="73">
        <f t="shared" si="63"/>
        <v>-0.03719014779</v>
      </c>
      <c r="CG110" s="42">
        <v>45.99</v>
      </c>
      <c r="CH110" s="34">
        <f t="shared" si="64"/>
        <v>0.5328266836</v>
      </c>
      <c r="CI110" s="73">
        <f t="shared" si="65"/>
        <v>0.03178002977</v>
      </c>
      <c r="CJ110" s="36">
        <f t="shared" si="66"/>
        <v>3037.372392</v>
      </c>
      <c r="CK110" s="35">
        <f t="shared" si="67"/>
        <v>0.0863799874</v>
      </c>
      <c r="CL110" s="37">
        <f t="shared" si="68"/>
        <v>0.4135997164</v>
      </c>
      <c r="CM110" s="33">
        <v>0.08</v>
      </c>
      <c r="CN110" s="37">
        <f t="shared" si="69"/>
        <v>0.2666666667</v>
      </c>
      <c r="CO110" s="73">
        <f t="shared" si="70"/>
        <v>-0.09755334114</v>
      </c>
      <c r="CP110" s="70">
        <f t="shared" si="71"/>
        <v>5.3610103</v>
      </c>
      <c r="CQ110" s="79">
        <f t="shared" si="72"/>
        <v>0.8340485696</v>
      </c>
    </row>
    <row r="111">
      <c r="A111" s="28">
        <v>2022.0</v>
      </c>
      <c r="B111" s="29" t="s">
        <v>430</v>
      </c>
      <c r="C111" s="29" t="s">
        <v>26</v>
      </c>
      <c r="D111" s="30">
        <f t="array" ref="D111">INDEX(
  TP!C:C,
  MATCH(
    1,
    (TP!A:A = A111) * (TP!B:B = C111),
    0
  )
)
</f>
        <v>43.94</v>
      </c>
      <c r="E111" s="64">
        <f t="shared" si="1"/>
        <v>3.998832757</v>
      </c>
      <c r="F111" s="32">
        <f t="shared" si="2"/>
        <v>0.7401068827</v>
      </c>
      <c r="G111" s="33">
        <v>6.7</v>
      </c>
      <c r="H111" s="34">
        <f t="shared" si="3"/>
        <v>0.5267379679</v>
      </c>
      <c r="I111" s="73">
        <f t="shared" si="4"/>
        <v>0.3477752215</v>
      </c>
      <c r="J111" s="66">
        <f t="shared" si="5"/>
        <v>5.299863013</v>
      </c>
      <c r="K111" s="34">
        <f t="shared" si="6"/>
        <v>0.289</v>
      </c>
      <c r="L111" s="73">
        <f t="shared" si="7"/>
        <v>-0.5905059337</v>
      </c>
      <c r="M111" s="33">
        <v>65.02</v>
      </c>
      <c r="N111" s="34">
        <f t="shared" si="8"/>
        <v>0.7041209606</v>
      </c>
      <c r="O111" s="73">
        <f t="shared" si="9"/>
        <v>0.9104159225</v>
      </c>
      <c r="P111" s="36">
        <f t="shared" si="10"/>
        <v>4810.434946</v>
      </c>
      <c r="Q111" s="35">
        <f t="shared" si="11"/>
        <v>0.179747371</v>
      </c>
      <c r="R111" s="40">
        <f t="shared" si="12"/>
        <v>0.6101791986</v>
      </c>
      <c r="S111" s="33">
        <v>1.93</v>
      </c>
      <c r="T111" s="66">
        <f t="shared" si="13"/>
        <v>1.526676957</v>
      </c>
      <c r="U111" s="34">
        <f t="shared" si="14"/>
        <v>0.1569673709</v>
      </c>
      <c r="V111" s="73">
        <f t="shared" si="15"/>
        <v>-0.8666557917</v>
      </c>
      <c r="W111" s="33">
        <v>52.86</v>
      </c>
      <c r="X111" s="34">
        <f t="shared" si="16"/>
        <v>0.6505406944</v>
      </c>
      <c r="Y111" s="73">
        <f t="shared" si="17"/>
        <v>0.6266476569</v>
      </c>
      <c r="Z111" s="36">
        <f t="shared" si="18"/>
        <v>2379.619187</v>
      </c>
      <c r="AA111" s="35">
        <f t="shared" si="19"/>
        <v>-0.2697406349</v>
      </c>
      <c r="AB111" s="40">
        <f t="shared" si="20"/>
        <v>0.3991336571</v>
      </c>
      <c r="AC111" s="33">
        <v>5.49</v>
      </c>
      <c r="AD111" s="40">
        <f t="shared" si="21"/>
        <v>0.604826546</v>
      </c>
      <c r="AE111" s="73">
        <f t="shared" si="22"/>
        <v>0.3096366891</v>
      </c>
      <c r="AF111" s="67">
        <f t="shared" si="23"/>
        <v>0.2196434253</v>
      </c>
      <c r="AG111" s="44">
        <f t="shared" si="24"/>
        <v>0.5414753644</v>
      </c>
      <c r="AH111" s="33">
        <v>4.36</v>
      </c>
      <c r="AI111" s="34">
        <f t="shared" si="25"/>
        <v>0.6853932584</v>
      </c>
      <c r="AJ111" s="73">
        <f t="shared" si="26"/>
        <v>1.472039762</v>
      </c>
      <c r="AK111" s="33">
        <v>32.28</v>
      </c>
      <c r="AL111" s="34">
        <f t="shared" si="27"/>
        <v>0.3228</v>
      </c>
      <c r="AM111" s="73">
        <f t="shared" si="28"/>
        <v>-0.04462853426</v>
      </c>
      <c r="AN111" s="36">
        <f t="shared" si="29"/>
        <v>2722.630158</v>
      </c>
      <c r="AO111" s="35">
        <f t="shared" si="30"/>
        <v>0.97081521</v>
      </c>
      <c r="AP111" s="69">
        <f t="shared" si="31"/>
        <v>0.6369916881</v>
      </c>
      <c r="AQ111" s="33">
        <v>3.78</v>
      </c>
      <c r="AR111" s="34">
        <f t="shared" si="32"/>
        <v>0.3820704376</v>
      </c>
      <c r="AS111" s="73">
        <f t="shared" si="33"/>
        <v>0.9479263732</v>
      </c>
      <c r="AT111" s="33">
        <v>63.5</v>
      </c>
      <c r="AU111" s="34">
        <f t="shared" si="34"/>
        <v>0.4525273736</v>
      </c>
      <c r="AV111" s="73">
        <f t="shared" si="35"/>
        <v>0.4916921311</v>
      </c>
      <c r="AW111" s="36">
        <f t="shared" si="36"/>
        <v>4212.940651</v>
      </c>
      <c r="AX111" s="35">
        <f t="shared" si="37"/>
        <v>1.327193504</v>
      </c>
      <c r="AY111" s="69">
        <f t="shared" si="38"/>
        <v>0.7163027718</v>
      </c>
      <c r="AZ111" s="33">
        <v>2.51</v>
      </c>
      <c r="BA111" s="37">
        <f t="shared" si="39"/>
        <v>0.4817987152</v>
      </c>
      <c r="BB111" s="73">
        <f t="shared" si="40"/>
        <v>1.10042751</v>
      </c>
      <c r="BC111" s="33">
        <v>11.86</v>
      </c>
      <c r="BD111" s="34">
        <f t="shared" si="41"/>
        <v>0.3971988796</v>
      </c>
      <c r="BE111" s="73">
        <f t="shared" si="42"/>
        <v>0.3212826713</v>
      </c>
      <c r="BF111" s="33">
        <v>74.19</v>
      </c>
      <c r="BG111" s="34">
        <f t="shared" si="43"/>
        <v>0.3893270242</v>
      </c>
      <c r="BH111" s="73">
        <f t="shared" si="44"/>
        <v>-0.6223205873</v>
      </c>
      <c r="BI111" s="36">
        <f t="shared" si="45"/>
        <v>5992.557516</v>
      </c>
      <c r="BJ111" s="35">
        <f t="shared" si="46"/>
        <v>-0.1102834279</v>
      </c>
      <c r="BK111" s="37">
        <f t="shared" si="47"/>
        <v>0.393404418</v>
      </c>
      <c r="BL111" s="33">
        <v>12.53</v>
      </c>
      <c r="BM111" s="34">
        <f t="shared" si="48"/>
        <v>0.4547101449</v>
      </c>
      <c r="BN111" s="73">
        <f t="shared" si="49"/>
        <v>0.1434314932</v>
      </c>
      <c r="BO111" s="33">
        <v>72.25</v>
      </c>
      <c r="BP111" s="34">
        <f t="shared" si="50"/>
        <v>0.7106159084</v>
      </c>
      <c r="BQ111" s="73">
        <f t="shared" si="51"/>
        <v>0.7824440733</v>
      </c>
      <c r="BR111" s="36">
        <f t="shared" si="52"/>
        <v>6039.599838</v>
      </c>
      <c r="BS111" s="35">
        <f t="shared" si="53"/>
        <v>0.5882006176</v>
      </c>
      <c r="BT111" s="37">
        <f t="shared" si="54"/>
        <v>0.6365556366</v>
      </c>
      <c r="BU111" s="42">
        <v>7.75</v>
      </c>
      <c r="BV111" s="34">
        <f t="shared" si="55"/>
        <v>0.5622222222</v>
      </c>
      <c r="BW111" s="73">
        <f t="shared" si="56"/>
        <v>0.402210458</v>
      </c>
      <c r="BX111" s="42">
        <v>65.84</v>
      </c>
      <c r="BY111" s="34">
        <f t="shared" si="57"/>
        <v>0.4929894842</v>
      </c>
      <c r="BZ111" s="73">
        <f t="shared" si="58"/>
        <v>-0.6617172622</v>
      </c>
      <c r="CA111" s="36">
        <f t="shared" si="59"/>
        <v>5620.658568</v>
      </c>
      <c r="CB111" s="35">
        <f t="shared" si="60"/>
        <v>-0.09498375724</v>
      </c>
      <c r="CC111" s="37">
        <f t="shared" si="61"/>
        <v>0.5668347895</v>
      </c>
      <c r="CD111" s="42">
        <v>3.53</v>
      </c>
      <c r="CE111" s="34">
        <f t="shared" si="62"/>
        <v>0.3207343413</v>
      </c>
      <c r="CF111" s="73">
        <f t="shared" si="63"/>
        <v>-0.2062265214</v>
      </c>
      <c r="CG111" s="42">
        <v>50.78</v>
      </c>
      <c r="CH111" s="34">
        <f t="shared" si="64"/>
        <v>0.6339455351</v>
      </c>
      <c r="CI111" s="73">
        <f t="shared" si="65"/>
        <v>0.616713878</v>
      </c>
      <c r="CJ111" s="36">
        <f t="shared" si="66"/>
        <v>3221.406741</v>
      </c>
      <c r="CK111" s="35">
        <f t="shared" si="67"/>
        <v>0.2713124684</v>
      </c>
      <c r="CL111" s="37">
        <f t="shared" si="68"/>
        <v>0.449781838</v>
      </c>
      <c r="CM111" s="33">
        <v>0.13</v>
      </c>
      <c r="CN111" s="37">
        <f t="shared" si="69"/>
        <v>0.4333333333</v>
      </c>
      <c r="CO111" s="73">
        <f t="shared" si="70"/>
        <v>0.8269347173</v>
      </c>
      <c r="CP111" s="70">
        <f t="shared" si="71"/>
        <v>3.779189332</v>
      </c>
      <c r="CQ111" s="79">
        <f t="shared" si="72"/>
        <v>0.7593379009</v>
      </c>
    </row>
    <row r="112">
      <c r="A112" s="28">
        <v>2025.0</v>
      </c>
      <c r="B112" s="29" t="s">
        <v>430</v>
      </c>
      <c r="C112" s="29" t="s">
        <v>17</v>
      </c>
      <c r="D112" s="30">
        <f t="array" ref="D112">INDEX(
  TP!C:C,
  MATCH(
    1,
    (TP!A:A = A112) * (TP!B:B = C112),
    0
  )
)
</f>
        <v>48.97</v>
      </c>
      <c r="E112" s="64">
        <f t="shared" si="1"/>
        <v>-1.455391865</v>
      </c>
      <c r="F112" s="32">
        <f t="shared" si="2"/>
        <v>0.5388700126</v>
      </c>
      <c r="G112" s="33">
        <v>4.66</v>
      </c>
      <c r="H112" s="34">
        <f t="shared" si="3"/>
        <v>0.2540106952</v>
      </c>
      <c r="I112" s="73">
        <f t="shared" si="4"/>
        <v>-1.120138166</v>
      </c>
      <c r="J112" s="66">
        <f t="shared" si="5"/>
        <v>4.492079737</v>
      </c>
      <c r="K112" s="34">
        <f t="shared" si="6"/>
        <v>0.127</v>
      </c>
      <c r="L112" s="73">
        <f t="shared" si="7"/>
        <v>-1.134901201</v>
      </c>
      <c r="M112" s="33">
        <v>60.0</v>
      </c>
      <c r="N112" s="34">
        <f t="shared" si="8"/>
        <v>0.5552920249</v>
      </c>
      <c r="O112" s="73">
        <f t="shared" si="9"/>
        <v>0.04866602633</v>
      </c>
      <c r="P112" s="36">
        <f t="shared" si="10"/>
        <v>4108.082544</v>
      </c>
      <c r="Q112" s="35">
        <f t="shared" si="11"/>
        <v>-0.8180127898</v>
      </c>
      <c r="R112" s="40">
        <f t="shared" si="12"/>
        <v>0.4148244432</v>
      </c>
      <c r="S112" s="33">
        <v>1.97</v>
      </c>
      <c r="T112" s="66">
        <f t="shared" si="13"/>
        <v>1.899012249</v>
      </c>
      <c r="U112" s="34">
        <f t="shared" si="14"/>
        <v>0.2160649617</v>
      </c>
      <c r="V112" s="73">
        <f t="shared" si="15"/>
        <v>-0.5231557214</v>
      </c>
      <c r="W112" s="33">
        <v>58.33</v>
      </c>
      <c r="X112" s="34">
        <f t="shared" si="16"/>
        <v>0.7283722254</v>
      </c>
      <c r="Y112" s="73">
        <f t="shared" si="17"/>
        <v>1.056760602</v>
      </c>
      <c r="Z112" s="36">
        <f t="shared" si="18"/>
        <v>3015.29438</v>
      </c>
      <c r="AA112" s="35">
        <f t="shared" si="19"/>
        <v>0.2905656952</v>
      </c>
      <c r="AB112" s="40">
        <f t="shared" si="20"/>
        <v>0.5184687943</v>
      </c>
      <c r="AC112" s="33">
        <v>4.44</v>
      </c>
      <c r="AD112" s="40">
        <f t="shared" si="21"/>
        <v>0.4464555053</v>
      </c>
      <c r="AE112" s="73">
        <f t="shared" si="22"/>
        <v>-0.4807334726</v>
      </c>
      <c r="AF112" s="67">
        <f t="shared" si="23"/>
        <v>-1.008180567</v>
      </c>
      <c r="AG112" s="44">
        <f t="shared" si="24"/>
        <v>0.427365786</v>
      </c>
      <c r="AH112" s="33">
        <v>4.11</v>
      </c>
      <c r="AI112" s="34">
        <f t="shared" si="25"/>
        <v>0.6452648475</v>
      </c>
      <c r="AJ112" s="73">
        <f t="shared" si="26"/>
        <v>1.269344552</v>
      </c>
      <c r="AK112" s="33">
        <v>32.0</v>
      </c>
      <c r="AL112" s="34">
        <f t="shared" si="27"/>
        <v>0.32</v>
      </c>
      <c r="AM112" s="73">
        <f t="shared" si="28"/>
        <v>-0.07057231599</v>
      </c>
      <c r="AN112" s="36">
        <f t="shared" si="29"/>
        <v>2622.229987</v>
      </c>
      <c r="AO112" s="35">
        <f t="shared" si="30"/>
        <v>0.8433741452</v>
      </c>
      <c r="AP112" s="69">
        <f t="shared" si="31"/>
        <v>0.6135018746</v>
      </c>
      <c r="AQ112" s="33">
        <v>2.85</v>
      </c>
      <c r="AR112" s="34">
        <f t="shared" si="32"/>
        <v>0.2828175027</v>
      </c>
      <c r="AS112" s="73">
        <f t="shared" si="33"/>
        <v>0.345477275</v>
      </c>
      <c r="AT112" s="33">
        <v>63.46</v>
      </c>
      <c r="AU112" s="34">
        <f t="shared" si="34"/>
        <v>0.4519274036</v>
      </c>
      <c r="AV112" s="73">
        <f t="shared" si="35"/>
        <v>0.4875495861</v>
      </c>
      <c r="AW112" s="36">
        <f t="shared" si="36"/>
        <v>3627.989977</v>
      </c>
      <c r="AX112" s="35">
        <f t="shared" si="37"/>
        <v>0.8014148451</v>
      </c>
      <c r="AY112" s="69">
        <f t="shared" si="38"/>
        <v>0.6091106564</v>
      </c>
      <c r="AZ112" s="33">
        <v>2.63</v>
      </c>
      <c r="BA112" s="37">
        <f t="shared" si="39"/>
        <v>0.5074946467</v>
      </c>
      <c r="BB112" s="73">
        <f t="shared" si="40"/>
        <v>1.247602635</v>
      </c>
      <c r="BC112" s="33">
        <v>10.91</v>
      </c>
      <c r="BD112" s="34">
        <f t="shared" si="41"/>
        <v>0.343977591</v>
      </c>
      <c r="BE112" s="73">
        <f t="shared" si="42"/>
        <v>0.03897760604</v>
      </c>
      <c r="BF112" s="33">
        <v>80.4</v>
      </c>
      <c r="BG112" s="34">
        <f t="shared" si="43"/>
        <v>0.5525762355</v>
      </c>
      <c r="BH112" s="73">
        <f t="shared" si="44"/>
        <v>0.1417885443</v>
      </c>
      <c r="BI112" s="36">
        <f t="shared" si="45"/>
        <v>6299.029502</v>
      </c>
      <c r="BJ112" s="35">
        <f t="shared" si="46"/>
        <v>0.1456979834</v>
      </c>
      <c r="BK112" s="37">
        <f t="shared" si="47"/>
        <v>0.4498776607</v>
      </c>
      <c r="BL112" s="33">
        <v>7.51</v>
      </c>
      <c r="BM112" s="34">
        <f t="shared" si="48"/>
        <v>0.1515700483</v>
      </c>
      <c r="BN112" s="73">
        <f t="shared" si="49"/>
        <v>-1.253595689</v>
      </c>
      <c r="BO112" s="33">
        <v>67.15</v>
      </c>
      <c r="BP112" s="34">
        <f t="shared" si="50"/>
        <v>0.5527700402</v>
      </c>
      <c r="BQ112" s="73">
        <f t="shared" si="51"/>
        <v>0.03413437249</v>
      </c>
      <c r="BR112" s="36">
        <f t="shared" si="52"/>
        <v>4614.125918</v>
      </c>
      <c r="BS112" s="35">
        <f t="shared" si="53"/>
        <v>-0.828208201</v>
      </c>
      <c r="BT112" s="37">
        <f t="shared" si="54"/>
        <v>0.3297086742</v>
      </c>
      <c r="BU112" s="42">
        <v>4.6</v>
      </c>
      <c r="BV112" s="34">
        <f t="shared" si="55"/>
        <v>0.2122222222</v>
      </c>
      <c r="BW112" s="73">
        <f t="shared" si="56"/>
        <v>-1.281289662</v>
      </c>
      <c r="BX112" s="42">
        <v>70.24</v>
      </c>
      <c r="BY112" s="34">
        <f t="shared" si="57"/>
        <v>0.6031547321</v>
      </c>
      <c r="BZ112" s="73">
        <f t="shared" si="58"/>
        <v>-0.04595866912</v>
      </c>
      <c r="CA112" s="36">
        <f t="shared" si="59"/>
        <v>4762.533283</v>
      </c>
      <c r="CB112" s="35">
        <f t="shared" si="60"/>
        <v>-0.9330758631</v>
      </c>
      <c r="CC112" s="37">
        <f t="shared" si="61"/>
        <v>0.4019655457</v>
      </c>
      <c r="CD112" s="42">
        <v>2.03</v>
      </c>
      <c r="CE112" s="34">
        <f t="shared" si="62"/>
        <v>0.1587473002</v>
      </c>
      <c r="CF112" s="73">
        <f t="shared" si="63"/>
        <v>-1.080552592</v>
      </c>
      <c r="CG112" s="42">
        <v>51.35</v>
      </c>
      <c r="CH112" s="34">
        <f t="shared" si="64"/>
        <v>0.6459784674</v>
      </c>
      <c r="CI112" s="73">
        <f t="shared" si="65"/>
        <v>0.6863197848</v>
      </c>
      <c r="CJ112" s="36">
        <f t="shared" si="66"/>
        <v>2390.391349</v>
      </c>
      <c r="CK112" s="35">
        <f t="shared" si="67"/>
        <v>-0.5637584779</v>
      </c>
      <c r="CL112" s="37">
        <f t="shared" si="68"/>
        <v>0.2863998388</v>
      </c>
      <c r="CM112" s="33">
        <v>0.09</v>
      </c>
      <c r="CN112" s="37">
        <f t="shared" si="69"/>
        <v>0.3</v>
      </c>
      <c r="CO112" s="73">
        <f t="shared" si="70"/>
        <v>0.08734427056</v>
      </c>
      <c r="CP112" s="70">
        <f t="shared" si="71"/>
        <v>-0.4472112977</v>
      </c>
      <c r="CQ112" s="79">
        <f t="shared" si="72"/>
        <v>0.5597216208</v>
      </c>
    </row>
    <row r="113">
      <c r="A113" s="28">
        <v>2022.0</v>
      </c>
      <c r="B113" s="29" t="s">
        <v>431</v>
      </c>
      <c r="C113" s="29" t="s">
        <v>9</v>
      </c>
      <c r="D113" s="30">
        <f t="array" ref="D113">INDEX(
  TP!C:C,
  MATCH(
    1,
    (TP!A:A = A113) * (TP!B:B = C113),
    0
  )
)
</f>
        <v>52.16</v>
      </c>
      <c r="E113" s="64">
        <f t="shared" si="1"/>
        <v>-1.452377923</v>
      </c>
      <c r="F113" s="32">
        <f t="shared" si="2"/>
        <v>0.5389812138</v>
      </c>
      <c r="G113" s="33">
        <v>4.69</v>
      </c>
      <c r="H113" s="34">
        <f t="shared" si="3"/>
        <v>0.2580213904</v>
      </c>
      <c r="I113" s="73">
        <f t="shared" si="4"/>
        <v>-1.098551204</v>
      </c>
      <c r="J113" s="66">
        <f t="shared" si="5"/>
        <v>5.043890054</v>
      </c>
      <c r="K113" s="34">
        <f t="shared" si="6"/>
        <v>0.265</v>
      </c>
      <c r="L113" s="73">
        <f t="shared" si="7"/>
        <v>-0.7630156544</v>
      </c>
      <c r="M113" s="33">
        <v>50.67</v>
      </c>
      <c r="N113" s="34">
        <f t="shared" si="8"/>
        <v>0.2786836644</v>
      </c>
      <c r="O113" s="73">
        <f t="shared" si="9"/>
        <v>-1.552952805</v>
      </c>
      <c r="P113" s="36">
        <f t="shared" si="10"/>
        <v>3664.279541</v>
      </c>
      <c r="Q113" s="35">
        <f t="shared" si="11"/>
        <v>-1.448478287</v>
      </c>
      <c r="R113" s="40">
        <f t="shared" si="12"/>
        <v>0.2913835224</v>
      </c>
      <c r="S113" s="33">
        <v>0.5</v>
      </c>
      <c r="T113" s="66">
        <f t="shared" si="13"/>
        <v>0.5377281507</v>
      </c>
      <c r="U113" s="34">
        <f t="shared" si="14"/>
        <v>0</v>
      </c>
      <c r="V113" s="73">
        <f t="shared" si="15"/>
        <v>-1.779016215</v>
      </c>
      <c r="W113" s="33">
        <v>12.5</v>
      </c>
      <c r="X113" s="34">
        <f t="shared" si="16"/>
        <v>0.07626636312</v>
      </c>
      <c r="Y113" s="73">
        <f t="shared" si="17"/>
        <v>-2.546909646</v>
      </c>
      <c r="Z113" s="36">
        <f t="shared" si="18"/>
        <v>261.2357454</v>
      </c>
      <c r="AA113" s="35">
        <f t="shared" si="19"/>
        <v>-2.136957832</v>
      </c>
      <c r="AB113" s="40">
        <f t="shared" si="20"/>
        <v>0.001450089376</v>
      </c>
      <c r="AC113" s="33">
        <v>3.97</v>
      </c>
      <c r="AD113" s="40">
        <f t="shared" si="21"/>
        <v>0.3755656109</v>
      </c>
      <c r="AE113" s="73">
        <f t="shared" si="22"/>
        <v>-0.8345182117</v>
      </c>
      <c r="AF113" s="67">
        <f t="shared" si="23"/>
        <v>-4.41995433</v>
      </c>
      <c r="AG113" s="44">
        <f t="shared" si="24"/>
        <v>0.1102877127</v>
      </c>
      <c r="AH113" s="33">
        <v>2.06</v>
      </c>
      <c r="AI113" s="34">
        <f t="shared" si="25"/>
        <v>0.316211878</v>
      </c>
      <c r="AJ113" s="73">
        <f t="shared" si="26"/>
        <v>-0.3927561654</v>
      </c>
      <c r="AK113" s="33">
        <v>27.27</v>
      </c>
      <c r="AL113" s="34">
        <f t="shared" si="27"/>
        <v>0.2727</v>
      </c>
      <c r="AM113" s="73">
        <f t="shared" si="28"/>
        <v>-0.5088369145</v>
      </c>
      <c r="AN113" s="36">
        <f t="shared" si="29"/>
        <v>1532.15194</v>
      </c>
      <c r="AO113" s="35">
        <f t="shared" si="30"/>
        <v>-0.5402958729</v>
      </c>
      <c r="AP113" s="69">
        <f t="shared" si="31"/>
        <v>0.3584651584</v>
      </c>
      <c r="AQ113" s="33">
        <v>6.25</v>
      </c>
      <c r="AR113" s="34">
        <f t="shared" si="32"/>
        <v>0.6456776948</v>
      </c>
      <c r="AS113" s="73">
        <f t="shared" si="33"/>
        <v>2.547979355</v>
      </c>
      <c r="AT113" s="33">
        <v>58.0</v>
      </c>
      <c r="AU113" s="34">
        <f t="shared" si="34"/>
        <v>0.3700314984</v>
      </c>
      <c r="AV113" s="73">
        <f t="shared" si="35"/>
        <v>-0.0779078011</v>
      </c>
      <c r="AW113" s="36">
        <f t="shared" si="36"/>
        <v>4872.651417</v>
      </c>
      <c r="AX113" s="35">
        <f t="shared" si="37"/>
        <v>1.920169727</v>
      </c>
      <c r="AY113" s="69">
        <f t="shared" si="38"/>
        <v>0.8371946619</v>
      </c>
      <c r="AZ113" s="33">
        <v>3.19</v>
      </c>
      <c r="BA113" s="37">
        <f t="shared" si="39"/>
        <v>0.6274089936</v>
      </c>
      <c r="BB113" s="73">
        <f t="shared" si="40"/>
        <v>1.934419887</v>
      </c>
      <c r="BC113" s="33">
        <v>11.63</v>
      </c>
      <c r="BD113" s="34">
        <f t="shared" si="41"/>
        <v>0.3843137255</v>
      </c>
      <c r="BE113" s="73">
        <f t="shared" si="42"/>
        <v>0.2529351292</v>
      </c>
      <c r="BF113" s="33">
        <v>77.42</v>
      </c>
      <c r="BG113" s="34">
        <f t="shared" si="43"/>
        <v>0.4742376446</v>
      </c>
      <c r="BH113" s="73">
        <f t="shared" si="44"/>
        <v>-0.2248854029</v>
      </c>
      <c r="BI113" s="36">
        <f t="shared" si="45"/>
        <v>6209.269342</v>
      </c>
      <c r="BJ113" s="35">
        <f t="shared" si="46"/>
        <v>0.07072560955</v>
      </c>
      <c r="BK113" s="37">
        <f t="shared" si="47"/>
        <v>0.4333376586</v>
      </c>
      <c r="BL113" s="33">
        <v>11.2</v>
      </c>
      <c r="BM113" s="34">
        <f t="shared" si="48"/>
        <v>0.3743961353</v>
      </c>
      <c r="BN113" s="73">
        <f t="shared" si="49"/>
        <v>-0.2266972225</v>
      </c>
      <c r="BO113" s="33">
        <v>72.07</v>
      </c>
      <c r="BP113" s="34">
        <f t="shared" si="50"/>
        <v>0.7050448777</v>
      </c>
      <c r="BQ113" s="73">
        <f t="shared" si="51"/>
        <v>0.7560331427</v>
      </c>
      <c r="BR113" s="36">
        <f t="shared" si="52"/>
        <v>5785.242831</v>
      </c>
      <c r="BS113" s="35">
        <f t="shared" si="53"/>
        <v>0.3354611589</v>
      </c>
      <c r="BT113" s="37">
        <f t="shared" si="54"/>
        <v>0.5818028462</v>
      </c>
      <c r="BU113" s="42">
        <v>8.26</v>
      </c>
      <c r="BV113" s="34">
        <f t="shared" si="55"/>
        <v>0.6188888889</v>
      </c>
      <c r="BW113" s="73">
        <f t="shared" si="56"/>
        <v>0.674777144</v>
      </c>
      <c r="BX113" s="42">
        <v>76.52</v>
      </c>
      <c r="BY113" s="34">
        <f t="shared" si="57"/>
        <v>0.7603905859</v>
      </c>
      <c r="BZ113" s="73">
        <f t="shared" si="58"/>
        <v>0.8328967774</v>
      </c>
      <c r="CA113" s="36">
        <f t="shared" si="59"/>
        <v>6703.003641</v>
      </c>
      <c r="CB113" s="35">
        <f t="shared" si="60"/>
        <v>0.9620936604</v>
      </c>
      <c r="CC113" s="37">
        <f t="shared" si="61"/>
        <v>0.7747827625</v>
      </c>
      <c r="CD113" s="42">
        <v>3.88</v>
      </c>
      <c r="CE113" s="34">
        <f t="shared" si="62"/>
        <v>0.3585313175</v>
      </c>
      <c r="CF113" s="73">
        <f t="shared" si="63"/>
        <v>-0.002217104964</v>
      </c>
      <c r="CG113" s="42">
        <v>43.55</v>
      </c>
      <c r="CH113" s="34">
        <f t="shared" si="64"/>
        <v>0.4813172894</v>
      </c>
      <c r="CI113" s="73">
        <f t="shared" si="65"/>
        <v>-0.2661820975</v>
      </c>
      <c r="CJ113" s="36">
        <f t="shared" si="66"/>
        <v>2898.848675</v>
      </c>
      <c r="CK113" s="35">
        <f t="shared" si="67"/>
        <v>-0.05281975822</v>
      </c>
      <c r="CL113" s="37">
        <f t="shared" si="68"/>
        <v>0.3863652248</v>
      </c>
      <c r="CM113" s="33">
        <v>0.1</v>
      </c>
      <c r="CN113" s="37">
        <f t="shared" si="69"/>
        <v>0.3333333333</v>
      </c>
      <c r="CO113" s="73">
        <f t="shared" si="70"/>
        <v>0.2722418823</v>
      </c>
      <c r="CP113" s="70">
        <f t="shared" si="71"/>
        <v>2.967576407</v>
      </c>
      <c r="CQ113" s="79">
        <f t="shared" si="72"/>
        <v>0.7210047737</v>
      </c>
    </row>
    <row r="114">
      <c r="A114" s="28">
        <v>2023.0</v>
      </c>
      <c r="B114" s="29" t="s">
        <v>432</v>
      </c>
      <c r="C114" s="29" t="s">
        <v>21</v>
      </c>
      <c r="D114" s="30">
        <f t="array" ref="D114">INDEX(
  TP!C:C,
  MATCH(
    1,
    (TP!A:A = A114) * (TP!B:B = C114),
    0
  )
)
</f>
        <v>45.37</v>
      </c>
      <c r="E114" s="64">
        <f t="shared" si="1"/>
        <v>-1.314841961</v>
      </c>
      <c r="F114" s="32">
        <f t="shared" si="2"/>
        <v>0.5440556851</v>
      </c>
      <c r="G114" s="33">
        <v>5.88</v>
      </c>
      <c r="H114" s="34">
        <f t="shared" si="3"/>
        <v>0.4171122995</v>
      </c>
      <c r="I114" s="73">
        <f t="shared" si="4"/>
        <v>-0.242268395</v>
      </c>
      <c r="J114" s="66">
        <f t="shared" si="5"/>
        <v>4.935400023</v>
      </c>
      <c r="K114" s="34">
        <f t="shared" si="6"/>
        <v>0.229</v>
      </c>
      <c r="L114" s="73">
        <f t="shared" si="7"/>
        <v>-0.8361311311</v>
      </c>
      <c r="M114" s="33">
        <v>64.29</v>
      </c>
      <c r="N114" s="34">
        <f t="shared" si="8"/>
        <v>0.6824785058</v>
      </c>
      <c r="O114" s="73">
        <f t="shared" si="9"/>
        <v>0.7851016946</v>
      </c>
      <c r="P114" s="36">
        <f t="shared" si="10"/>
        <v>4602.420898</v>
      </c>
      <c r="Q114" s="35">
        <f t="shared" si="11"/>
        <v>-0.115756894</v>
      </c>
      <c r="R114" s="40">
        <f t="shared" si="12"/>
        <v>0.5523214431</v>
      </c>
      <c r="S114" s="33">
        <v>2.17</v>
      </c>
      <c r="T114" s="66">
        <f t="shared" si="13"/>
        <v>1.821397627</v>
      </c>
      <c r="U114" s="34">
        <f t="shared" si="14"/>
        <v>0.2037458577</v>
      </c>
      <c r="V114" s="73">
        <f t="shared" si="15"/>
        <v>-0.5947595382</v>
      </c>
      <c r="W114" s="33">
        <v>48.39</v>
      </c>
      <c r="X114" s="34">
        <f t="shared" si="16"/>
        <v>0.5869379624</v>
      </c>
      <c r="Y114" s="73">
        <f t="shared" si="17"/>
        <v>0.2751659636</v>
      </c>
      <c r="Z114" s="36">
        <f t="shared" si="18"/>
        <v>2437.680436</v>
      </c>
      <c r="AA114" s="35">
        <f t="shared" si="19"/>
        <v>-0.2185634211</v>
      </c>
      <c r="AB114" s="40">
        <f t="shared" si="20"/>
        <v>0.4100334801</v>
      </c>
      <c r="AC114" s="33">
        <v>4.1</v>
      </c>
      <c r="AD114" s="40">
        <f t="shared" si="21"/>
        <v>0.395173454</v>
      </c>
      <c r="AE114" s="73">
        <f t="shared" si="22"/>
        <v>-0.7366628584</v>
      </c>
      <c r="AF114" s="67">
        <f t="shared" si="23"/>
        <v>-1.070983173</v>
      </c>
      <c r="AG114" s="44">
        <f t="shared" si="24"/>
        <v>0.421529136</v>
      </c>
      <c r="AH114" s="33">
        <v>0.28</v>
      </c>
      <c r="AI114" s="34">
        <f t="shared" si="25"/>
        <v>0.0304975923</v>
      </c>
      <c r="AJ114" s="73">
        <f t="shared" si="26"/>
        <v>-1.835946057</v>
      </c>
      <c r="AK114" s="33">
        <v>75.0</v>
      </c>
      <c r="AL114" s="34">
        <f t="shared" si="27"/>
        <v>0.75</v>
      </c>
      <c r="AM114" s="73">
        <f t="shared" si="28"/>
        <v>3.913651307</v>
      </c>
      <c r="AN114" s="36">
        <f t="shared" si="29"/>
        <v>930.0919213</v>
      </c>
      <c r="AO114" s="35">
        <f t="shared" si="30"/>
        <v>-1.304509408</v>
      </c>
      <c r="AP114" s="69">
        <f t="shared" si="31"/>
        <v>0.2176060606</v>
      </c>
      <c r="AQ114" s="33">
        <v>0.56</v>
      </c>
      <c r="AR114" s="34">
        <f t="shared" si="32"/>
        <v>0.03842049093</v>
      </c>
      <c r="AS114" s="73">
        <f t="shared" si="33"/>
        <v>-1.137972655</v>
      </c>
      <c r="AT114" s="33">
        <v>62.5</v>
      </c>
      <c r="AU114" s="34">
        <f t="shared" si="34"/>
        <v>0.4375281236</v>
      </c>
      <c r="AV114" s="73">
        <f t="shared" si="35"/>
        <v>0.3881285071</v>
      </c>
      <c r="AW114" s="36">
        <f t="shared" si="36"/>
        <v>1178.652691</v>
      </c>
      <c r="AX114" s="35">
        <f t="shared" si="37"/>
        <v>-1.400154158</v>
      </c>
      <c r="AY114" s="69">
        <f t="shared" si="38"/>
        <v>0.1602699991</v>
      </c>
      <c r="AZ114" s="33">
        <v>1.12</v>
      </c>
      <c r="BA114" s="37">
        <f t="shared" si="39"/>
        <v>0.1841541756</v>
      </c>
      <c r="BB114" s="73">
        <f t="shared" si="40"/>
        <v>-0.6043510263</v>
      </c>
      <c r="BC114" s="33">
        <v>20.37</v>
      </c>
      <c r="BD114" s="34">
        <f t="shared" si="41"/>
        <v>0.8739495798</v>
      </c>
      <c r="BE114" s="73">
        <f t="shared" si="42"/>
        <v>2.850141729</v>
      </c>
      <c r="BF114" s="33">
        <v>95.88</v>
      </c>
      <c r="BG114" s="34">
        <f t="shared" si="43"/>
        <v>0.9595162986</v>
      </c>
      <c r="BH114" s="73">
        <f t="shared" si="44"/>
        <v>2.046524351</v>
      </c>
      <c r="BI114" s="36">
        <f t="shared" si="45"/>
        <v>9284.462564</v>
      </c>
      <c r="BJ114" s="35">
        <f t="shared" si="46"/>
        <v>2.63928762</v>
      </c>
      <c r="BK114" s="37">
        <f t="shared" si="47"/>
        <v>1</v>
      </c>
      <c r="BL114" s="33">
        <v>17.5</v>
      </c>
      <c r="BM114" s="34">
        <f t="shared" si="48"/>
        <v>0.7548309179</v>
      </c>
      <c r="BN114" s="73">
        <f t="shared" si="49"/>
        <v>1.526544062</v>
      </c>
      <c r="BO114" s="33">
        <v>67.2</v>
      </c>
      <c r="BP114" s="34">
        <f t="shared" si="50"/>
        <v>0.5543175487</v>
      </c>
      <c r="BQ114" s="73">
        <f t="shared" si="51"/>
        <v>0.04147074211</v>
      </c>
      <c r="BR114" s="36">
        <f t="shared" si="52"/>
        <v>6292.136276</v>
      </c>
      <c r="BS114" s="35">
        <f t="shared" si="53"/>
        <v>0.8391310856</v>
      </c>
      <c r="BT114" s="37">
        <f t="shared" si="54"/>
        <v>0.6909165322</v>
      </c>
      <c r="BU114" s="42">
        <v>7.28</v>
      </c>
      <c r="BV114" s="34">
        <f t="shared" si="55"/>
        <v>0.51</v>
      </c>
      <c r="BW114" s="73">
        <f t="shared" si="56"/>
        <v>0.1510215513</v>
      </c>
      <c r="BX114" s="42">
        <v>62.5</v>
      </c>
      <c r="BY114" s="34">
        <f t="shared" si="57"/>
        <v>0.4093640461</v>
      </c>
      <c r="BZ114" s="73">
        <f t="shared" si="58"/>
        <v>-1.129134012</v>
      </c>
      <c r="CA114" s="36">
        <f t="shared" si="59"/>
        <v>5199.718314</v>
      </c>
      <c r="CB114" s="35">
        <f t="shared" si="60"/>
        <v>-0.5060970416</v>
      </c>
      <c r="CC114" s="37">
        <f t="shared" si="61"/>
        <v>0.4859606996</v>
      </c>
      <c r="CD114" s="42">
        <v>6.51</v>
      </c>
      <c r="CE114" s="34">
        <f t="shared" si="62"/>
        <v>0.6425485961</v>
      </c>
      <c r="CF114" s="73">
        <f t="shared" si="63"/>
        <v>1.530767939</v>
      </c>
      <c r="CG114" s="42">
        <v>40.86</v>
      </c>
      <c r="CH114" s="34">
        <f t="shared" si="64"/>
        <v>0.4245302934</v>
      </c>
      <c r="CI114" s="73">
        <f t="shared" si="65"/>
        <v>-0.5946731313</v>
      </c>
      <c r="CJ114" s="36">
        <f t="shared" si="66"/>
        <v>3459.457044</v>
      </c>
      <c r="CK114" s="35">
        <f t="shared" si="67"/>
        <v>0.510524514</v>
      </c>
      <c r="CL114" s="37">
        <f t="shared" si="68"/>
        <v>0.4965837802</v>
      </c>
      <c r="CM114" s="33">
        <v>0.03</v>
      </c>
      <c r="CN114" s="37">
        <f t="shared" si="69"/>
        <v>0.1</v>
      </c>
      <c r="CO114" s="73">
        <f t="shared" si="70"/>
        <v>-1.0220414</v>
      </c>
      <c r="CP114" s="70">
        <f t="shared" si="71"/>
        <v>-0.2438587876</v>
      </c>
      <c r="CQ114" s="79">
        <f t="shared" si="72"/>
        <v>0.5693261224</v>
      </c>
    </row>
    <row r="115">
      <c r="A115" s="28">
        <v>2024.0</v>
      </c>
      <c r="B115" s="29" t="s">
        <v>433</v>
      </c>
      <c r="C115" s="29" t="s">
        <v>18</v>
      </c>
      <c r="D115" s="30">
        <f t="array" ref="D115">INDEX(
  TP!C:C,
  MATCH(
    1,
    (TP!A:A = A115) * (TP!B:B = C115),
    0
  )
)
</f>
        <v>52.22</v>
      </c>
      <c r="E115" s="64">
        <f t="shared" si="1"/>
        <v>-0.279017585</v>
      </c>
      <c r="F115" s="32">
        <f t="shared" si="2"/>
        <v>0.5822730432</v>
      </c>
      <c r="G115" s="33">
        <v>10.24</v>
      </c>
      <c r="H115" s="34">
        <f t="shared" si="3"/>
        <v>1</v>
      </c>
      <c r="I115" s="73">
        <f t="shared" si="4"/>
        <v>2.895036688</v>
      </c>
      <c r="J115" s="66">
        <f t="shared" si="5"/>
        <v>11.03405067</v>
      </c>
      <c r="K115" s="34">
        <f t="shared" si="6"/>
        <v>1</v>
      </c>
      <c r="L115" s="73">
        <f t="shared" si="7"/>
        <v>3.273976923</v>
      </c>
      <c r="M115" s="33">
        <v>55.56</v>
      </c>
      <c r="N115" s="34">
        <f t="shared" si="8"/>
        <v>0.4236584643</v>
      </c>
      <c r="O115" s="73">
        <f t="shared" si="9"/>
        <v>-0.7135191408</v>
      </c>
      <c r="P115" s="36">
        <f t="shared" si="10"/>
        <v>5556</v>
      </c>
      <c r="Q115" s="35">
        <f t="shared" si="11"/>
        <v>1.238895323</v>
      </c>
      <c r="R115" s="40">
        <f t="shared" si="12"/>
        <v>0.8175532724</v>
      </c>
      <c r="S115" s="33">
        <v>2.34</v>
      </c>
      <c r="T115" s="66">
        <f t="shared" si="13"/>
        <v>2.521452985</v>
      </c>
      <c r="U115" s="34">
        <f t="shared" si="14"/>
        <v>0.3148596467</v>
      </c>
      <c r="V115" s="73">
        <f t="shared" si="15"/>
        <v>0.05108056866</v>
      </c>
      <c r="W115" s="33">
        <v>51.43</v>
      </c>
      <c r="X115" s="34">
        <f t="shared" si="16"/>
        <v>0.6301935117</v>
      </c>
      <c r="Y115" s="73">
        <f t="shared" si="17"/>
        <v>0.5142049676</v>
      </c>
      <c r="Z115" s="36">
        <f t="shared" si="18"/>
        <v>3144.443281</v>
      </c>
      <c r="AA115" s="35">
        <f t="shared" si="19"/>
        <v>0.4044020498</v>
      </c>
      <c r="AB115" s="40">
        <f t="shared" si="20"/>
        <v>0.5427138836</v>
      </c>
      <c r="AC115" s="33">
        <v>4.97</v>
      </c>
      <c r="AD115" s="40">
        <f t="shared" si="21"/>
        <v>0.5263951735</v>
      </c>
      <c r="AE115" s="73">
        <f t="shared" si="22"/>
        <v>-0.08178472431</v>
      </c>
      <c r="AF115" s="67">
        <f t="shared" si="23"/>
        <v>1.561512648</v>
      </c>
      <c r="AG115" s="44">
        <f t="shared" si="24"/>
        <v>0.6661838994</v>
      </c>
      <c r="AH115" s="33">
        <v>3.08</v>
      </c>
      <c r="AI115" s="34">
        <f t="shared" si="25"/>
        <v>0.4799357945</v>
      </c>
      <c r="AJ115" s="73">
        <f t="shared" si="26"/>
        <v>0.4342402892</v>
      </c>
      <c r="AK115" s="33">
        <v>26.09</v>
      </c>
      <c r="AL115" s="34">
        <f t="shared" si="27"/>
        <v>0.2609</v>
      </c>
      <c r="AM115" s="73">
        <f t="shared" si="28"/>
        <v>-0.6181714232</v>
      </c>
      <c r="AN115" s="36">
        <f t="shared" si="29"/>
        <v>1842.905661</v>
      </c>
      <c r="AO115" s="35">
        <f t="shared" si="30"/>
        <v>-0.1458464952</v>
      </c>
      <c r="AP115" s="69">
        <f t="shared" si="31"/>
        <v>0.4311696852</v>
      </c>
      <c r="AQ115" s="33">
        <v>2.81</v>
      </c>
      <c r="AR115" s="34">
        <f t="shared" si="32"/>
        <v>0.2785485592</v>
      </c>
      <c r="AS115" s="73">
        <f t="shared" si="33"/>
        <v>0.3195654858</v>
      </c>
      <c r="AT115" s="33">
        <v>52.38</v>
      </c>
      <c r="AU115" s="34">
        <f t="shared" si="34"/>
        <v>0.2857357132</v>
      </c>
      <c r="AV115" s="73">
        <f t="shared" si="35"/>
        <v>-0.6599353682</v>
      </c>
      <c r="AW115" s="36">
        <f t="shared" si="36"/>
        <v>2971.349814</v>
      </c>
      <c r="AX115" s="35">
        <f t="shared" si="37"/>
        <v>0.2111986106</v>
      </c>
      <c r="AY115" s="69">
        <f t="shared" si="38"/>
        <v>0.4887814538</v>
      </c>
      <c r="AZ115" s="33">
        <v>1.61</v>
      </c>
      <c r="BA115" s="37">
        <f t="shared" si="39"/>
        <v>0.2890792291</v>
      </c>
      <c r="BB115" s="73">
        <f t="shared" si="40"/>
        <v>-0.0033859308</v>
      </c>
      <c r="BC115" s="33">
        <v>8.1</v>
      </c>
      <c r="BD115" s="34">
        <f t="shared" si="41"/>
        <v>0.1865546218</v>
      </c>
      <c r="BE115" s="73">
        <f t="shared" si="42"/>
        <v>-0.7960510606</v>
      </c>
      <c r="BF115" s="33">
        <v>75.21</v>
      </c>
      <c r="BG115" s="34">
        <f t="shared" si="43"/>
        <v>0.4161409043</v>
      </c>
      <c r="BH115" s="73">
        <f t="shared" si="44"/>
        <v>-0.4968147396</v>
      </c>
      <c r="BI115" s="36">
        <f t="shared" si="45"/>
        <v>5252.352668</v>
      </c>
      <c r="BJ115" s="35">
        <f t="shared" si="46"/>
        <v>-0.7285411811</v>
      </c>
      <c r="BK115" s="37">
        <f t="shared" si="47"/>
        <v>0.2570077164</v>
      </c>
      <c r="BL115" s="33">
        <v>10.71</v>
      </c>
      <c r="BM115" s="34">
        <f t="shared" si="48"/>
        <v>0.3448067633</v>
      </c>
      <c r="BN115" s="73">
        <f t="shared" si="49"/>
        <v>-0.3630604335</v>
      </c>
      <c r="BO115" s="33">
        <v>68.75</v>
      </c>
      <c r="BP115" s="34">
        <f t="shared" si="50"/>
        <v>0.6022903126</v>
      </c>
      <c r="BQ115" s="73">
        <f t="shared" si="51"/>
        <v>0.2688982002</v>
      </c>
      <c r="BR115" s="36">
        <f t="shared" si="52"/>
        <v>5428.298554</v>
      </c>
      <c r="BS115" s="35">
        <f t="shared" si="53"/>
        <v>-0.01921318202</v>
      </c>
      <c r="BT115" s="37">
        <f t="shared" si="54"/>
        <v>0.5049671596</v>
      </c>
      <c r="BU115" s="42">
        <v>6.02</v>
      </c>
      <c r="BV115" s="34">
        <f t="shared" si="55"/>
        <v>0.37</v>
      </c>
      <c r="BW115" s="73">
        <f t="shared" si="56"/>
        <v>-0.5223784965</v>
      </c>
      <c r="BX115" s="42">
        <v>60.0</v>
      </c>
      <c r="BY115" s="34">
        <f t="shared" si="57"/>
        <v>0.3467701552</v>
      </c>
      <c r="BZ115" s="73">
        <f t="shared" si="58"/>
        <v>-1.478996849</v>
      </c>
      <c r="CA115" s="36">
        <f t="shared" si="59"/>
        <v>4601.902387</v>
      </c>
      <c r="CB115" s="35">
        <f t="shared" si="60"/>
        <v>-1.089956785</v>
      </c>
      <c r="CC115" s="37">
        <f t="shared" si="61"/>
        <v>0.3711039748</v>
      </c>
      <c r="CD115" s="42">
        <v>3.01</v>
      </c>
      <c r="CE115" s="34">
        <f t="shared" si="62"/>
        <v>0.2645788337</v>
      </c>
      <c r="CF115" s="73">
        <f t="shared" si="63"/>
        <v>-0.5093262259</v>
      </c>
      <c r="CG115" s="42">
        <v>51.11</v>
      </c>
      <c r="CH115" s="34">
        <f t="shared" si="64"/>
        <v>0.6409119696</v>
      </c>
      <c r="CI115" s="73">
        <f t="shared" si="65"/>
        <v>0.6570120346</v>
      </c>
      <c r="CJ115" s="36">
        <f t="shared" si="66"/>
        <v>2980.651357</v>
      </c>
      <c r="CK115" s="35">
        <f t="shared" si="67"/>
        <v>0.0293821404</v>
      </c>
      <c r="CL115" s="37">
        <f t="shared" si="68"/>
        <v>0.4024480625</v>
      </c>
      <c r="CM115" s="33">
        <v>0.08</v>
      </c>
      <c r="CN115" s="37">
        <f t="shared" si="69"/>
        <v>0.2666666667</v>
      </c>
      <c r="CO115" s="73">
        <f t="shared" si="70"/>
        <v>-0.09755334114</v>
      </c>
      <c r="CP115" s="70">
        <f t="shared" si="71"/>
        <v>-1.840530233</v>
      </c>
      <c r="CQ115" s="79">
        <f t="shared" si="72"/>
        <v>0.4939140538</v>
      </c>
    </row>
    <row r="116">
      <c r="A116" s="28">
        <v>2025.0</v>
      </c>
      <c r="B116" s="29" t="s">
        <v>433</v>
      </c>
      <c r="C116" s="29" t="s">
        <v>26</v>
      </c>
      <c r="D116" s="30">
        <f t="array" ref="D116">INDEX(
  TP!C:C,
  MATCH(
    1,
    (TP!A:A = A116) * (TP!B:B = C116),
    0
  )
)
</f>
        <v>47.09</v>
      </c>
      <c r="E116" s="64">
        <f t="shared" si="1"/>
        <v>-3.274338981</v>
      </c>
      <c r="F116" s="32">
        <f t="shared" si="2"/>
        <v>0.471758874</v>
      </c>
      <c r="G116" s="33">
        <v>6.81</v>
      </c>
      <c r="H116" s="34">
        <f t="shared" si="3"/>
        <v>0.5414438503</v>
      </c>
      <c r="I116" s="73">
        <f t="shared" si="4"/>
        <v>0.4269274139</v>
      </c>
      <c r="J116" s="66">
        <f t="shared" si="5"/>
        <v>6.11878992</v>
      </c>
      <c r="K116" s="34">
        <f t="shared" si="6"/>
        <v>0.53</v>
      </c>
      <c r="L116" s="73">
        <f t="shared" si="7"/>
        <v>-0.03860055782</v>
      </c>
      <c r="M116" s="33">
        <v>60.0</v>
      </c>
      <c r="N116" s="34">
        <f t="shared" si="8"/>
        <v>0.5552920249</v>
      </c>
      <c r="O116" s="73">
        <f t="shared" si="9"/>
        <v>0.04866602633</v>
      </c>
      <c r="P116" s="36">
        <f t="shared" si="10"/>
        <v>4733.78474</v>
      </c>
      <c r="Q116" s="35">
        <f t="shared" si="11"/>
        <v>0.07085826875</v>
      </c>
      <c r="R116" s="40">
        <f t="shared" si="12"/>
        <v>0.5888594419</v>
      </c>
      <c r="S116" s="33">
        <v>2.58</v>
      </c>
      <c r="T116" s="66">
        <f t="shared" si="13"/>
        <v>2.318131864</v>
      </c>
      <c r="U116" s="34">
        <f t="shared" si="14"/>
        <v>0.2825882272</v>
      </c>
      <c r="V116" s="73">
        <f t="shared" si="15"/>
        <v>-0.1364945042</v>
      </c>
      <c r="W116" s="33">
        <v>36.11</v>
      </c>
      <c r="X116" s="34">
        <f t="shared" si="16"/>
        <v>0.4122083096</v>
      </c>
      <c r="Y116" s="73">
        <f t="shared" si="17"/>
        <v>-0.6904258026</v>
      </c>
      <c r="Z116" s="36">
        <f t="shared" si="18"/>
        <v>2103.474826</v>
      </c>
      <c r="AA116" s="35">
        <f t="shared" si="19"/>
        <v>-0.5131439254</v>
      </c>
      <c r="AB116" s="40">
        <f t="shared" si="20"/>
        <v>0.3472931486</v>
      </c>
      <c r="AC116" s="33">
        <v>4.26</v>
      </c>
      <c r="AD116" s="40">
        <f t="shared" si="21"/>
        <v>0.419306184</v>
      </c>
      <c r="AE116" s="73">
        <f t="shared" si="22"/>
        <v>-0.6162255004</v>
      </c>
      <c r="AF116" s="67">
        <f t="shared" si="23"/>
        <v>-1.058511157</v>
      </c>
      <c r="AG116" s="44">
        <f t="shared" si="24"/>
        <v>0.4226882407</v>
      </c>
      <c r="AH116" s="33">
        <v>3.59</v>
      </c>
      <c r="AI116" s="34">
        <f t="shared" si="25"/>
        <v>0.5617977528</v>
      </c>
      <c r="AJ116" s="73">
        <f t="shared" si="26"/>
        <v>0.8477385166</v>
      </c>
      <c r="AK116" s="33">
        <v>28.0</v>
      </c>
      <c r="AL116" s="34">
        <f t="shared" si="27"/>
        <v>0.28</v>
      </c>
      <c r="AM116" s="73">
        <f t="shared" si="28"/>
        <v>-0.4411977693</v>
      </c>
      <c r="AN116" s="36">
        <f t="shared" si="29"/>
        <v>2143.495393</v>
      </c>
      <c r="AO116" s="35">
        <f t="shared" si="30"/>
        <v>0.2357014141</v>
      </c>
      <c r="AP116" s="69">
        <f t="shared" si="31"/>
        <v>0.501496226</v>
      </c>
      <c r="AQ116" s="33">
        <v>1.65</v>
      </c>
      <c r="AR116" s="34">
        <f t="shared" si="32"/>
        <v>0.1547491996</v>
      </c>
      <c r="AS116" s="73">
        <f t="shared" si="33"/>
        <v>-0.4318764002</v>
      </c>
      <c r="AT116" s="33">
        <v>60.87</v>
      </c>
      <c r="AU116" s="34">
        <f t="shared" si="34"/>
        <v>0.413079346</v>
      </c>
      <c r="AV116" s="73">
        <f t="shared" si="35"/>
        <v>0.2193197999</v>
      </c>
      <c r="AW116" s="36">
        <f t="shared" si="36"/>
        <v>2515.731432</v>
      </c>
      <c r="AX116" s="35">
        <f t="shared" si="37"/>
        <v>-0.1983306572</v>
      </c>
      <c r="AY116" s="69">
        <f t="shared" si="38"/>
        <v>0.4052894599</v>
      </c>
      <c r="AZ116" s="33">
        <v>1.08</v>
      </c>
      <c r="BA116" s="37">
        <f t="shared" si="39"/>
        <v>0.1755888651</v>
      </c>
      <c r="BB116" s="73">
        <f t="shared" si="40"/>
        <v>-0.6534094015</v>
      </c>
      <c r="BC116" s="33">
        <v>6.88</v>
      </c>
      <c r="BD116" s="34">
        <f t="shared" si="41"/>
        <v>0.1182072829</v>
      </c>
      <c r="BE116" s="73">
        <f t="shared" si="42"/>
        <v>-1.158590197</v>
      </c>
      <c r="BF116" s="33">
        <v>59.38</v>
      </c>
      <c r="BG116" s="34">
        <f t="shared" si="43"/>
        <v>0</v>
      </c>
      <c r="BH116" s="73">
        <f t="shared" si="44"/>
        <v>-2.444616278</v>
      </c>
      <c r="BI116" s="36">
        <f t="shared" si="45"/>
        <v>3876.53872</v>
      </c>
      <c r="BJ116" s="35">
        <f t="shared" si="46"/>
        <v>-1.877692856</v>
      </c>
      <c r="BK116" s="37">
        <f t="shared" si="47"/>
        <v>0.003488052014</v>
      </c>
      <c r="BL116" s="33">
        <v>12.05</v>
      </c>
      <c r="BM116" s="34">
        <f t="shared" si="48"/>
        <v>0.4257246377</v>
      </c>
      <c r="BN116" s="73">
        <f t="shared" si="49"/>
        <v>0.009851204803</v>
      </c>
      <c r="BO116" s="33">
        <v>69.05</v>
      </c>
      <c r="BP116" s="34">
        <f t="shared" si="50"/>
        <v>0.6115753637</v>
      </c>
      <c r="BQ116" s="73">
        <f t="shared" si="51"/>
        <v>0.3129164179</v>
      </c>
      <c r="BR116" s="36">
        <f t="shared" si="52"/>
        <v>5692.062403</v>
      </c>
      <c r="BS116" s="35">
        <f t="shared" si="53"/>
        <v>0.2428732984</v>
      </c>
      <c r="BT116" s="37">
        <f t="shared" si="54"/>
        <v>0.5617448634</v>
      </c>
      <c r="BU116" s="42">
        <v>7.1</v>
      </c>
      <c r="BV116" s="34">
        <f t="shared" si="55"/>
        <v>0.49</v>
      </c>
      <c r="BW116" s="73">
        <f t="shared" si="56"/>
        <v>0.05482154445</v>
      </c>
      <c r="BX116" s="42">
        <v>66.67</v>
      </c>
      <c r="BY116" s="34">
        <f t="shared" si="57"/>
        <v>0.513770656</v>
      </c>
      <c r="BZ116" s="73">
        <f t="shared" si="58"/>
        <v>-0.5455628003</v>
      </c>
      <c r="CA116" s="36">
        <f t="shared" si="59"/>
        <v>5488.971705</v>
      </c>
      <c r="CB116" s="35">
        <f t="shared" si="60"/>
        <v>-0.2235963535</v>
      </c>
      <c r="CC116" s="37">
        <f t="shared" si="61"/>
        <v>0.5415341557</v>
      </c>
      <c r="CD116" s="42">
        <v>3.08</v>
      </c>
      <c r="CE116" s="34">
        <f t="shared" si="62"/>
        <v>0.2721382289</v>
      </c>
      <c r="CF116" s="73">
        <f t="shared" si="63"/>
        <v>-0.4685243426</v>
      </c>
      <c r="CG116" s="42">
        <v>41.86</v>
      </c>
      <c r="CH116" s="34">
        <f t="shared" si="64"/>
        <v>0.4456407009</v>
      </c>
      <c r="CI116" s="73">
        <f t="shared" si="65"/>
        <v>-0.4725575054</v>
      </c>
      <c r="CJ116" s="36">
        <f t="shared" si="66"/>
        <v>2471.62644</v>
      </c>
      <c r="CK116" s="35">
        <f t="shared" si="67"/>
        <v>-0.4821269404</v>
      </c>
      <c r="CL116" s="37">
        <f t="shared" si="68"/>
        <v>0.3023710851</v>
      </c>
      <c r="CM116" s="33">
        <v>0.09</v>
      </c>
      <c r="CN116" s="37">
        <f t="shared" si="69"/>
        <v>0.3</v>
      </c>
      <c r="CO116" s="73">
        <f t="shared" si="70"/>
        <v>0.08734427056</v>
      </c>
      <c r="CP116" s="70">
        <f t="shared" si="71"/>
        <v>-2.215827824</v>
      </c>
      <c r="CQ116" s="79">
        <f t="shared" si="72"/>
        <v>0.4761884485</v>
      </c>
    </row>
    <row r="117">
      <c r="A117" s="28">
        <v>2023.0</v>
      </c>
      <c r="B117" s="29" t="s">
        <v>433</v>
      </c>
      <c r="C117" s="29" t="s">
        <v>18</v>
      </c>
      <c r="D117" s="30">
        <f t="array" ref="D117">INDEX(
  TP!C:C,
  MATCH(
    1,
    (TP!A:A = A117) * (TP!B:B = C117),
    0
  )
)
</f>
        <v>50.52</v>
      </c>
      <c r="E117" s="64">
        <f t="shared" si="1"/>
        <v>-9.383236942</v>
      </c>
      <c r="F117" s="32">
        <f t="shared" si="2"/>
        <v>0.2463674407</v>
      </c>
      <c r="G117" s="33">
        <v>5.59</v>
      </c>
      <c r="H117" s="34">
        <f t="shared" si="3"/>
        <v>0.378342246</v>
      </c>
      <c r="I117" s="73">
        <f t="shared" si="4"/>
        <v>-0.4509423569</v>
      </c>
      <c r="J117" s="66">
        <f t="shared" si="5"/>
        <v>5.691726768</v>
      </c>
      <c r="K117" s="34">
        <f t="shared" si="6"/>
        <v>0.41</v>
      </c>
      <c r="L117" s="73">
        <f t="shared" si="7"/>
        <v>-0.3264143385</v>
      </c>
      <c r="M117" s="33">
        <v>51.45</v>
      </c>
      <c r="N117" s="34">
        <f t="shared" si="8"/>
        <v>0.3018084791</v>
      </c>
      <c r="O117" s="73">
        <f t="shared" si="9"/>
        <v>-1.41905541</v>
      </c>
      <c r="P117" s="36">
        <f t="shared" si="10"/>
        <v>3931.273147</v>
      </c>
      <c r="Q117" s="35">
        <f t="shared" si="11"/>
        <v>-1.069187801</v>
      </c>
      <c r="R117" s="40">
        <f t="shared" si="12"/>
        <v>0.3656460586</v>
      </c>
      <c r="S117" s="33">
        <v>2.11</v>
      </c>
      <c r="T117" s="66">
        <f t="shared" si="13"/>
        <v>2.14839776</v>
      </c>
      <c r="U117" s="34">
        <f t="shared" si="14"/>
        <v>0.2556477872</v>
      </c>
      <c r="V117" s="73">
        <f t="shared" si="15"/>
        <v>-0.2930836801</v>
      </c>
      <c r="W117" s="33">
        <v>34.62</v>
      </c>
      <c r="X117" s="34">
        <f t="shared" si="16"/>
        <v>0.391007399</v>
      </c>
      <c r="Y117" s="73">
        <f t="shared" si="17"/>
        <v>-0.807586367</v>
      </c>
      <c r="Z117" s="36">
        <f t="shared" si="18"/>
        <v>1928.391939</v>
      </c>
      <c r="AA117" s="35">
        <f t="shared" si="19"/>
        <v>-0.6674681001</v>
      </c>
      <c r="AB117" s="40">
        <f t="shared" si="20"/>
        <v>0.3144248843</v>
      </c>
      <c r="AC117" s="33">
        <v>3.88</v>
      </c>
      <c r="AD117" s="40">
        <f t="shared" si="21"/>
        <v>0.3619909502</v>
      </c>
      <c r="AE117" s="73">
        <f t="shared" si="22"/>
        <v>-0.9022642256</v>
      </c>
      <c r="AF117" s="67">
        <f t="shared" si="23"/>
        <v>-2.638920127</v>
      </c>
      <c r="AG117" s="44">
        <f t="shared" si="24"/>
        <v>0.2758106732</v>
      </c>
      <c r="AH117" s="33">
        <v>2.02</v>
      </c>
      <c r="AI117" s="34">
        <f t="shared" si="25"/>
        <v>0.3097913323</v>
      </c>
      <c r="AJ117" s="73">
        <f t="shared" si="26"/>
        <v>-0.4251873989</v>
      </c>
      <c r="AK117" s="33">
        <v>20.0</v>
      </c>
      <c r="AL117" s="34">
        <f t="shared" si="27"/>
        <v>0.2</v>
      </c>
      <c r="AM117" s="73">
        <f t="shared" si="28"/>
        <v>-1.182448676</v>
      </c>
      <c r="AN117" s="36">
        <f t="shared" si="29"/>
        <v>1110.470307</v>
      </c>
      <c r="AO117" s="35">
        <f t="shared" si="30"/>
        <v>-1.075549504</v>
      </c>
      <c r="AP117" s="69">
        <f t="shared" si="31"/>
        <v>0.2598077281</v>
      </c>
      <c r="AQ117" s="33">
        <v>1.9</v>
      </c>
      <c r="AR117" s="34">
        <f t="shared" si="32"/>
        <v>0.1814300961</v>
      </c>
      <c r="AS117" s="73">
        <f t="shared" si="33"/>
        <v>-0.2699277179</v>
      </c>
      <c r="AT117" s="33">
        <v>65.96</v>
      </c>
      <c r="AU117" s="34">
        <f t="shared" si="34"/>
        <v>0.4894255287</v>
      </c>
      <c r="AV117" s="73">
        <f t="shared" si="35"/>
        <v>0.7464586462</v>
      </c>
      <c r="AW117" s="36">
        <f t="shared" si="36"/>
        <v>2978.275255</v>
      </c>
      <c r="AX117" s="35">
        <f t="shared" si="37"/>
        <v>0.2174234935</v>
      </c>
      <c r="AY117" s="69">
        <f t="shared" si="38"/>
        <v>0.4900505398</v>
      </c>
      <c r="AZ117" s="33">
        <v>0.81</v>
      </c>
      <c r="BA117" s="37">
        <f t="shared" si="39"/>
        <v>0.1177730193</v>
      </c>
      <c r="BB117" s="73">
        <f t="shared" si="40"/>
        <v>-0.9845534337</v>
      </c>
      <c r="BC117" s="33">
        <v>5.99</v>
      </c>
      <c r="BD117" s="34">
        <f t="shared" si="41"/>
        <v>0.06834733894</v>
      </c>
      <c r="BE117" s="73">
        <f t="shared" si="42"/>
        <v>-1.423065469</v>
      </c>
      <c r="BF117" s="33">
        <v>78.38</v>
      </c>
      <c r="BG117" s="34">
        <f t="shared" si="43"/>
        <v>0.4994742376</v>
      </c>
      <c r="BH117" s="73">
        <f t="shared" si="44"/>
        <v>-0.1067622521</v>
      </c>
      <c r="BI117" s="36">
        <f t="shared" si="45"/>
        <v>4819.856561</v>
      </c>
      <c r="BJ117" s="35">
        <f t="shared" si="46"/>
        <v>-1.089784521</v>
      </c>
      <c r="BK117" s="37">
        <f t="shared" si="47"/>
        <v>0.1773121528</v>
      </c>
      <c r="BL117" s="33">
        <v>6.96</v>
      </c>
      <c r="BM117" s="34">
        <f t="shared" si="48"/>
        <v>0.1183574879</v>
      </c>
      <c r="BN117" s="73">
        <f t="shared" si="49"/>
        <v>-1.406656436</v>
      </c>
      <c r="BO117" s="33">
        <v>66.86</v>
      </c>
      <c r="BP117" s="34">
        <f t="shared" si="50"/>
        <v>0.5437944909</v>
      </c>
      <c r="BQ117" s="73">
        <f t="shared" si="51"/>
        <v>-0.008416571277</v>
      </c>
      <c r="BR117" s="36">
        <f t="shared" si="52"/>
        <v>4450.846644</v>
      </c>
      <c r="BS117" s="35">
        <f t="shared" si="53"/>
        <v>-0.9904491235</v>
      </c>
      <c r="BT117" s="37">
        <f t="shared" si="54"/>
        <v>0.2945612411</v>
      </c>
      <c r="BU117" s="42">
        <v>4.29</v>
      </c>
      <c r="BV117" s="34">
        <f t="shared" si="55"/>
        <v>0.1777777778</v>
      </c>
      <c r="BW117" s="73">
        <f t="shared" si="56"/>
        <v>-1.446967451</v>
      </c>
      <c r="BX117" s="42">
        <v>59.43</v>
      </c>
      <c r="BY117" s="34">
        <f t="shared" si="57"/>
        <v>0.3324987481</v>
      </c>
      <c r="BZ117" s="73">
        <f t="shared" si="58"/>
        <v>-1.558765576</v>
      </c>
      <c r="CA117" s="36">
        <f t="shared" si="59"/>
        <v>3896.372083</v>
      </c>
      <c r="CB117" s="35">
        <f t="shared" si="60"/>
        <v>-1.779016283</v>
      </c>
      <c r="CC117" s="37">
        <f t="shared" si="61"/>
        <v>0.2355523837</v>
      </c>
      <c r="CD117" s="42">
        <v>1.78</v>
      </c>
      <c r="CE117" s="34">
        <f t="shared" si="62"/>
        <v>0.13174946</v>
      </c>
      <c r="CF117" s="73">
        <f t="shared" si="63"/>
        <v>-1.226273604</v>
      </c>
      <c r="CG117" s="42">
        <v>45.45</v>
      </c>
      <c r="CH117" s="34">
        <f t="shared" si="64"/>
        <v>0.5214270635</v>
      </c>
      <c r="CI117" s="73">
        <f t="shared" si="65"/>
        <v>-0.03416240824</v>
      </c>
      <c r="CJ117" s="36">
        <f t="shared" si="66"/>
        <v>1951.392768</v>
      </c>
      <c r="CK117" s="35">
        <f t="shared" si="67"/>
        <v>-1.004899477</v>
      </c>
      <c r="CL117" s="37">
        <f t="shared" si="68"/>
        <v>0.2000904075</v>
      </c>
      <c r="CM117" s="33">
        <v>0.03</v>
      </c>
      <c r="CN117" s="37">
        <f t="shared" si="69"/>
        <v>0.1</v>
      </c>
      <c r="CO117" s="73">
        <f t="shared" si="70"/>
        <v>-1.0220414</v>
      </c>
      <c r="CP117" s="70">
        <f t="shared" si="71"/>
        <v>-6.744316815</v>
      </c>
      <c r="CQ117" s="79">
        <f t="shared" si="72"/>
        <v>0.2623042937</v>
      </c>
    </row>
    <row r="118">
      <c r="A118" s="28">
        <v>2024.0</v>
      </c>
      <c r="B118" s="29" t="s">
        <v>434</v>
      </c>
      <c r="C118" s="29" t="s">
        <v>14</v>
      </c>
      <c r="D118" s="30">
        <f t="array" ref="D118">INDEX(
  TP!C:C,
  MATCH(
    1,
    (TP!A:A = A118) * (TP!B:B = C118),
    0
  )
)
</f>
        <v>44.7</v>
      </c>
      <c r="E118" s="64">
        <f t="shared" si="1"/>
        <v>-5.747968087</v>
      </c>
      <c r="F118" s="32">
        <f t="shared" si="2"/>
        <v>0.380492853</v>
      </c>
      <c r="G118" s="33">
        <v>6.65</v>
      </c>
      <c r="H118" s="34">
        <f t="shared" si="3"/>
        <v>0.5200534759</v>
      </c>
      <c r="I118" s="73">
        <f t="shared" si="4"/>
        <v>0.3117969522</v>
      </c>
      <c r="J118" s="66">
        <f t="shared" si="5"/>
        <v>5.430382132</v>
      </c>
      <c r="K118" s="34">
        <f t="shared" si="6"/>
        <v>0.319</v>
      </c>
      <c r="L118" s="73">
        <f t="shared" si="7"/>
        <v>-0.5025442328</v>
      </c>
      <c r="M118" s="33">
        <v>60.0</v>
      </c>
      <c r="N118" s="34">
        <f t="shared" si="8"/>
        <v>0.5552920249</v>
      </c>
      <c r="O118" s="73">
        <f t="shared" si="9"/>
        <v>0.04866602633</v>
      </c>
      <c r="P118" s="36">
        <f t="shared" si="10"/>
        <v>4488.49275</v>
      </c>
      <c r="Q118" s="35">
        <f t="shared" si="11"/>
        <v>-0.277602951</v>
      </c>
      <c r="R118" s="40">
        <f t="shared" si="12"/>
        <v>0.5206330694</v>
      </c>
      <c r="S118" s="33">
        <v>2.96</v>
      </c>
      <c r="T118" s="66">
        <f t="shared" si="13"/>
        <v>2.417132498</v>
      </c>
      <c r="U118" s="34">
        <f t="shared" si="14"/>
        <v>0.2983017495</v>
      </c>
      <c r="V118" s="73">
        <f t="shared" si="15"/>
        <v>-0.04516089862</v>
      </c>
      <c r="W118" s="33">
        <v>50.0</v>
      </c>
      <c r="X118" s="34">
        <f t="shared" si="16"/>
        <v>0.609846329</v>
      </c>
      <c r="Y118" s="73">
        <f t="shared" si="17"/>
        <v>0.4017622782</v>
      </c>
      <c r="Z118" s="36">
        <f t="shared" si="18"/>
        <v>2983.986891</v>
      </c>
      <c r="AA118" s="35">
        <f t="shared" si="19"/>
        <v>0.2629701804</v>
      </c>
      <c r="AB118" s="40">
        <f t="shared" si="20"/>
        <v>0.5125914476</v>
      </c>
      <c r="AC118" s="33">
        <v>5.13</v>
      </c>
      <c r="AD118" s="40">
        <f t="shared" si="21"/>
        <v>0.5505279035</v>
      </c>
      <c r="AE118" s="73">
        <f t="shared" si="22"/>
        <v>0.03865263368</v>
      </c>
      <c r="AF118" s="67">
        <f t="shared" si="23"/>
        <v>0.02401986312</v>
      </c>
      <c r="AG118" s="44">
        <f t="shared" si="24"/>
        <v>0.523294809</v>
      </c>
      <c r="AH118" s="33">
        <v>1.28</v>
      </c>
      <c r="AI118" s="34">
        <f t="shared" si="25"/>
        <v>0.191011236</v>
      </c>
      <c r="AJ118" s="73">
        <f t="shared" si="26"/>
        <v>-1.025165219</v>
      </c>
      <c r="AK118" s="33">
        <v>34.62</v>
      </c>
      <c r="AL118" s="34">
        <f t="shared" si="27"/>
        <v>0.3462</v>
      </c>
      <c r="AM118" s="73">
        <f t="shared" si="28"/>
        <v>0.1721873559</v>
      </c>
      <c r="AN118" s="36">
        <f t="shared" si="29"/>
        <v>1433.377162</v>
      </c>
      <c r="AO118" s="35">
        <f t="shared" si="30"/>
        <v>-0.6656737747</v>
      </c>
      <c r="AP118" s="69">
        <f t="shared" si="31"/>
        <v>0.3353556251</v>
      </c>
      <c r="AQ118" s="33">
        <v>1.38</v>
      </c>
      <c r="AR118" s="34">
        <f t="shared" si="32"/>
        <v>0.1259338314</v>
      </c>
      <c r="AS118" s="73">
        <f t="shared" si="33"/>
        <v>-0.6067809771</v>
      </c>
      <c r="AT118" s="33">
        <v>46.43</v>
      </c>
      <c r="AU118" s="34">
        <f t="shared" si="34"/>
        <v>0.1964901755</v>
      </c>
      <c r="AV118" s="73">
        <f t="shared" si="35"/>
        <v>-1.276138931</v>
      </c>
      <c r="AW118" s="36">
        <f t="shared" si="36"/>
        <v>1707.342561</v>
      </c>
      <c r="AX118" s="35">
        <f t="shared" si="37"/>
        <v>-0.924945114</v>
      </c>
      <c r="AY118" s="69">
        <f t="shared" si="38"/>
        <v>0.2571523314</v>
      </c>
      <c r="AZ118" s="33">
        <v>1.08</v>
      </c>
      <c r="BA118" s="37">
        <f t="shared" si="39"/>
        <v>0.1755888651</v>
      </c>
      <c r="BB118" s="73">
        <f t="shared" si="40"/>
        <v>-0.6534094015</v>
      </c>
      <c r="BC118" s="33">
        <v>9.7</v>
      </c>
      <c r="BD118" s="34">
        <f t="shared" si="41"/>
        <v>0.2761904762</v>
      </c>
      <c r="BE118" s="73">
        <f t="shared" si="42"/>
        <v>-0.3205898981</v>
      </c>
      <c r="BF118" s="33">
        <v>80.2</v>
      </c>
      <c r="BG118" s="34">
        <f t="shared" si="43"/>
        <v>0.547318612</v>
      </c>
      <c r="BH118" s="73">
        <f t="shared" si="44"/>
        <v>0.1171795545</v>
      </c>
      <c r="BI118" s="36">
        <f t="shared" si="45"/>
        <v>6011.63531</v>
      </c>
      <c r="BJ118" s="35">
        <f t="shared" si="46"/>
        <v>-0.09434865769</v>
      </c>
      <c r="BK118" s="37">
        <f t="shared" si="47"/>
        <v>0.3969198613</v>
      </c>
      <c r="BL118" s="33">
        <v>8.33</v>
      </c>
      <c r="BM118" s="34">
        <f t="shared" si="48"/>
        <v>0.2010869565</v>
      </c>
      <c r="BN118" s="73">
        <f t="shared" si="49"/>
        <v>-1.02539603</v>
      </c>
      <c r="BO118" s="33">
        <v>66.27</v>
      </c>
      <c r="BP118" s="34">
        <f t="shared" si="50"/>
        <v>0.5255338904</v>
      </c>
      <c r="BQ118" s="73">
        <f t="shared" si="51"/>
        <v>-0.09498573274</v>
      </c>
      <c r="BR118" s="36">
        <f t="shared" si="52"/>
        <v>4749.294301</v>
      </c>
      <c r="BS118" s="35">
        <f t="shared" si="53"/>
        <v>-0.6938994023</v>
      </c>
      <c r="BT118" s="37">
        <f t="shared" si="54"/>
        <v>0.3588049679</v>
      </c>
      <c r="BU118" s="42">
        <v>5.17</v>
      </c>
      <c r="BV118" s="34">
        <f t="shared" si="55"/>
        <v>0.2755555556</v>
      </c>
      <c r="BW118" s="73">
        <f t="shared" si="56"/>
        <v>-0.9766563066</v>
      </c>
      <c r="BX118" s="42">
        <v>60.95</v>
      </c>
      <c r="BY118" s="34">
        <f t="shared" si="57"/>
        <v>0.3705558338</v>
      </c>
      <c r="BZ118" s="73">
        <f t="shared" si="58"/>
        <v>-1.346048971</v>
      </c>
      <c r="CA118" s="36">
        <f t="shared" si="59"/>
        <v>4365.161396</v>
      </c>
      <c r="CB118" s="35">
        <f t="shared" si="60"/>
        <v>-1.32117099</v>
      </c>
      <c r="CC118" s="37">
        <f t="shared" si="61"/>
        <v>0.3256195812</v>
      </c>
      <c r="CD118" s="42">
        <v>2.51</v>
      </c>
      <c r="CE118" s="34">
        <f t="shared" si="62"/>
        <v>0.2105831533</v>
      </c>
      <c r="CF118" s="73">
        <f t="shared" si="63"/>
        <v>-0.8007682494</v>
      </c>
      <c r="CG118" s="42">
        <v>43.14</v>
      </c>
      <c r="CH118" s="34">
        <f t="shared" si="64"/>
        <v>0.4726620224</v>
      </c>
      <c r="CI118" s="73">
        <f t="shared" si="65"/>
        <v>-0.3162495042</v>
      </c>
      <c r="CJ118" s="36">
        <f t="shared" si="66"/>
        <v>2274.601521</v>
      </c>
      <c r="CK118" s="35">
        <f t="shared" si="67"/>
        <v>-0.6801133883</v>
      </c>
      <c r="CL118" s="37">
        <f t="shared" si="68"/>
        <v>0.2636349492</v>
      </c>
      <c r="CM118" s="33">
        <v>0.01</v>
      </c>
      <c r="CN118" s="37">
        <f t="shared" si="69"/>
        <v>0.03333333333</v>
      </c>
      <c r="CO118" s="73">
        <f t="shared" si="70"/>
        <v>-1.391836623</v>
      </c>
      <c r="CP118" s="70">
        <f t="shared" si="71"/>
        <v>-5.77198795</v>
      </c>
      <c r="CQ118" s="79">
        <f t="shared" si="72"/>
        <v>0.3082281632</v>
      </c>
    </row>
    <row r="119">
      <c r="A119" s="28">
        <v>2024.0</v>
      </c>
      <c r="B119" s="29" t="s">
        <v>435</v>
      </c>
      <c r="C119" s="29" t="s">
        <v>27</v>
      </c>
      <c r="D119" s="30">
        <f t="array" ref="D119">INDEX(
  TP!C:C,
  MATCH(
    1,
    (TP!A:A = A119) * (TP!B:B = C119),
    0
  )
)
</f>
        <v>58.38</v>
      </c>
      <c r="E119" s="64">
        <f t="shared" si="1"/>
        <v>1.699414186</v>
      </c>
      <c r="F119" s="32">
        <f t="shared" si="2"/>
        <v>0.6552684632</v>
      </c>
      <c r="G119" s="33">
        <v>5.27</v>
      </c>
      <c r="H119" s="34">
        <f t="shared" si="3"/>
        <v>0.3355614973</v>
      </c>
      <c r="I119" s="73">
        <f t="shared" si="4"/>
        <v>-0.6812032804</v>
      </c>
      <c r="J119" s="66">
        <f t="shared" si="5"/>
        <v>6.772842191</v>
      </c>
      <c r="K119" s="34">
        <f t="shared" si="6"/>
        <v>0.663</v>
      </c>
      <c r="L119" s="73">
        <f t="shared" si="7"/>
        <v>0.4021896533</v>
      </c>
      <c r="M119" s="33">
        <v>61.17</v>
      </c>
      <c r="N119" s="34">
        <f t="shared" si="8"/>
        <v>0.589979247</v>
      </c>
      <c r="O119" s="73">
        <f t="shared" si="9"/>
        <v>0.2495121177</v>
      </c>
      <c r="P119" s="36">
        <f t="shared" si="10"/>
        <v>5042.222572</v>
      </c>
      <c r="Q119" s="35">
        <f t="shared" si="11"/>
        <v>0.5090243236</v>
      </c>
      <c r="R119" s="40">
        <f t="shared" si="12"/>
        <v>0.6746494201</v>
      </c>
      <c r="S119" s="33">
        <v>1.18</v>
      </c>
      <c r="T119" s="66">
        <f t="shared" si="13"/>
        <v>1.51649977</v>
      </c>
      <c r="U119" s="34">
        <f t="shared" si="14"/>
        <v>0.1553520331</v>
      </c>
      <c r="V119" s="73">
        <f t="shared" si="15"/>
        <v>-0.876044815</v>
      </c>
      <c r="W119" s="33">
        <v>38.1</v>
      </c>
      <c r="X119" s="34">
        <f t="shared" si="16"/>
        <v>0.4405236198</v>
      </c>
      <c r="Y119" s="73">
        <f t="shared" si="17"/>
        <v>-0.5339496124</v>
      </c>
      <c r="Z119" s="36">
        <f t="shared" si="18"/>
        <v>1707.694181</v>
      </c>
      <c r="AA119" s="35">
        <f t="shared" si="19"/>
        <v>-0.8619988169</v>
      </c>
      <c r="AB119" s="40">
        <f t="shared" si="20"/>
        <v>0.2729933521</v>
      </c>
      <c r="AC119" s="33">
        <v>5.51</v>
      </c>
      <c r="AD119" s="40">
        <f t="shared" si="21"/>
        <v>0.6078431373</v>
      </c>
      <c r="AE119" s="73">
        <f t="shared" si="22"/>
        <v>0.3246913589</v>
      </c>
      <c r="AF119" s="67">
        <f t="shared" si="23"/>
        <v>-0.02828313448</v>
      </c>
      <c r="AG119" s="44">
        <f t="shared" si="24"/>
        <v>0.5184339551</v>
      </c>
      <c r="AH119" s="33">
        <v>1.04</v>
      </c>
      <c r="AI119" s="34">
        <f t="shared" si="25"/>
        <v>0.1524879615</v>
      </c>
      <c r="AJ119" s="73">
        <f t="shared" si="26"/>
        <v>-1.21975262</v>
      </c>
      <c r="AK119" s="33">
        <v>27.03</v>
      </c>
      <c r="AL119" s="34">
        <f t="shared" si="27"/>
        <v>0.2703</v>
      </c>
      <c r="AM119" s="73">
        <f t="shared" si="28"/>
        <v>-0.5310744417</v>
      </c>
      <c r="AN119" s="36">
        <f t="shared" si="29"/>
        <v>968.0967207</v>
      </c>
      <c r="AO119" s="35">
        <f t="shared" si="30"/>
        <v>-1.256268732</v>
      </c>
      <c r="AP119" s="69">
        <f t="shared" si="31"/>
        <v>0.2264977351</v>
      </c>
      <c r="AQ119" s="33">
        <v>1.35</v>
      </c>
      <c r="AR119" s="34">
        <f t="shared" si="32"/>
        <v>0.1227321238</v>
      </c>
      <c r="AS119" s="73">
        <f t="shared" si="33"/>
        <v>-0.626214819</v>
      </c>
      <c r="AT119" s="33">
        <v>62.5</v>
      </c>
      <c r="AU119" s="34">
        <f t="shared" si="34"/>
        <v>0.4375281236</v>
      </c>
      <c r="AV119" s="73">
        <f t="shared" si="35"/>
        <v>0.3881285071</v>
      </c>
      <c r="AW119" s="36">
        <f t="shared" si="36"/>
        <v>2264.652655</v>
      </c>
      <c r="AX119" s="35">
        <f t="shared" si="37"/>
        <v>-0.4240109897</v>
      </c>
      <c r="AY119" s="69">
        <f t="shared" si="38"/>
        <v>0.359279315</v>
      </c>
      <c r="AZ119" s="33">
        <v>1.29</v>
      </c>
      <c r="BA119" s="37">
        <f t="shared" si="39"/>
        <v>0.2205567452</v>
      </c>
      <c r="BB119" s="73">
        <f t="shared" si="40"/>
        <v>-0.395852932</v>
      </c>
      <c r="BC119" s="33">
        <v>13.2</v>
      </c>
      <c r="BD119" s="34">
        <f t="shared" si="41"/>
        <v>0.4722689076</v>
      </c>
      <c r="BE119" s="73">
        <f t="shared" si="42"/>
        <v>0.7194813949</v>
      </c>
      <c r="BF119" s="33">
        <v>91.3</v>
      </c>
      <c r="BG119" s="34">
        <f t="shared" si="43"/>
        <v>0.8391167192</v>
      </c>
      <c r="BH119" s="73">
        <f t="shared" si="44"/>
        <v>1.482978485</v>
      </c>
      <c r="BI119" s="36">
        <f t="shared" si="45"/>
        <v>7660.778138</v>
      </c>
      <c r="BJ119" s="35">
        <f t="shared" si="46"/>
        <v>1.283101575</v>
      </c>
      <c r="BK119" s="37">
        <f t="shared" si="47"/>
        <v>0.7008055261</v>
      </c>
      <c r="BL119" s="33">
        <v>15.78</v>
      </c>
      <c r="BM119" s="34">
        <f t="shared" si="48"/>
        <v>0.6509661836</v>
      </c>
      <c r="BN119" s="73">
        <f t="shared" si="49"/>
        <v>1.047881362</v>
      </c>
      <c r="BO119" s="33">
        <v>77.98</v>
      </c>
      <c r="BP119" s="34">
        <f t="shared" si="50"/>
        <v>0.8879603838</v>
      </c>
      <c r="BQ119" s="73">
        <f t="shared" si="51"/>
        <v>1.623192031</v>
      </c>
      <c r="BR119" s="36">
        <f t="shared" si="52"/>
        <v>7057.305674</v>
      </c>
      <c r="BS119" s="35">
        <f t="shared" si="53"/>
        <v>1.599434497</v>
      </c>
      <c r="BT119" s="37">
        <f t="shared" si="54"/>
        <v>0.8556265999</v>
      </c>
      <c r="BU119" s="42">
        <v>8.94</v>
      </c>
      <c r="BV119" s="34">
        <f t="shared" si="55"/>
        <v>0.6944444444</v>
      </c>
      <c r="BW119" s="73">
        <f t="shared" si="56"/>
        <v>1.038199392</v>
      </c>
      <c r="BX119" s="42">
        <v>78.06</v>
      </c>
      <c r="BY119" s="34">
        <f t="shared" si="57"/>
        <v>0.7989484226</v>
      </c>
      <c r="BZ119" s="73">
        <f t="shared" si="58"/>
        <v>1.048412285</v>
      </c>
      <c r="CA119" s="36">
        <f t="shared" si="59"/>
        <v>7055.612955</v>
      </c>
      <c r="CB119" s="35">
        <f t="shared" si="60"/>
        <v>1.30647121</v>
      </c>
      <c r="CC119" s="37">
        <f t="shared" si="61"/>
        <v>0.8425286174</v>
      </c>
      <c r="CD119" s="42">
        <v>3.45</v>
      </c>
      <c r="CE119" s="34">
        <f t="shared" si="62"/>
        <v>0.3120950324</v>
      </c>
      <c r="CF119" s="73">
        <f t="shared" si="63"/>
        <v>-0.2528572452</v>
      </c>
      <c r="CG119" s="42">
        <v>47.97</v>
      </c>
      <c r="CH119" s="34">
        <f t="shared" si="64"/>
        <v>0.5746252903</v>
      </c>
      <c r="CI119" s="73">
        <f t="shared" si="65"/>
        <v>0.2735689691</v>
      </c>
      <c r="CJ119" s="36">
        <f t="shared" si="66"/>
        <v>3007.252942</v>
      </c>
      <c r="CK119" s="35">
        <f t="shared" si="67"/>
        <v>0.05611354734</v>
      </c>
      <c r="CL119" s="37">
        <f t="shared" si="68"/>
        <v>0.4076780741</v>
      </c>
      <c r="CM119" s="33">
        <v>0.04</v>
      </c>
      <c r="CN119" s="37">
        <f t="shared" si="69"/>
        <v>0.1333333333</v>
      </c>
      <c r="CO119" s="73">
        <f t="shared" si="70"/>
        <v>-0.8371437879</v>
      </c>
      <c r="CP119" s="70">
        <f t="shared" si="71"/>
        <v>1.72769732</v>
      </c>
      <c r="CQ119" s="79">
        <f t="shared" si="72"/>
        <v>0.6624442933</v>
      </c>
    </row>
    <row r="120">
      <c r="A120" s="28">
        <v>2022.0</v>
      </c>
      <c r="B120" s="29" t="s">
        <v>435</v>
      </c>
      <c r="C120" s="29" t="s">
        <v>14</v>
      </c>
      <c r="D120" s="30">
        <f t="array" ref="D120">INDEX(
  TP!C:C,
  MATCH(
    1,
    (TP!A:A = A120) * (TP!B:B = C120),
    0
  )
)
</f>
        <v>49.1</v>
      </c>
      <c r="E120" s="64">
        <f t="shared" si="1"/>
        <v>0.6661421749</v>
      </c>
      <c r="F120" s="32">
        <f t="shared" si="2"/>
        <v>0.6171452762</v>
      </c>
      <c r="G120" s="33">
        <v>6.51</v>
      </c>
      <c r="H120" s="34">
        <f t="shared" si="3"/>
        <v>0.5013368984</v>
      </c>
      <c r="I120" s="73">
        <f t="shared" si="4"/>
        <v>0.2110577982</v>
      </c>
      <c r="J120" s="66">
        <f t="shared" si="5"/>
        <v>6.305002798</v>
      </c>
      <c r="K120" s="34">
        <f t="shared" si="6"/>
        <v>0.548</v>
      </c>
      <c r="L120" s="73">
        <f t="shared" si="7"/>
        <v>0.08689524356</v>
      </c>
      <c r="M120" s="33">
        <v>60.96</v>
      </c>
      <c r="N120" s="34">
        <f t="shared" si="8"/>
        <v>0.5837533353</v>
      </c>
      <c r="O120" s="73">
        <f t="shared" si="9"/>
        <v>0.2134628192</v>
      </c>
      <c r="P120" s="36">
        <f t="shared" si="10"/>
        <v>4872.799152</v>
      </c>
      <c r="Q120" s="35">
        <f t="shared" si="11"/>
        <v>0.2683418135</v>
      </c>
      <c r="R120" s="40">
        <f t="shared" si="12"/>
        <v>0.627525397</v>
      </c>
      <c r="S120" s="33">
        <v>2.03</v>
      </c>
      <c r="T120" s="66">
        <f t="shared" si="13"/>
        <v>1.966076141</v>
      </c>
      <c r="U120" s="34">
        <f t="shared" si="14"/>
        <v>0.2267094387</v>
      </c>
      <c r="V120" s="73">
        <f t="shared" si="15"/>
        <v>-0.461285541</v>
      </c>
      <c r="W120" s="33">
        <v>42.25</v>
      </c>
      <c r="X120" s="34">
        <f t="shared" si="16"/>
        <v>0.499573136</v>
      </c>
      <c r="Y120" s="73">
        <f t="shared" si="17"/>
        <v>-0.2076299195</v>
      </c>
      <c r="Z120" s="36">
        <f t="shared" si="18"/>
        <v>2230.987757</v>
      </c>
      <c r="AA120" s="35">
        <f t="shared" si="19"/>
        <v>-0.4007495714</v>
      </c>
      <c r="AB120" s="40">
        <f t="shared" si="20"/>
        <v>0.3712311178</v>
      </c>
      <c r="AC120" s="33">
        <v>4.1</v>
      </c>
      <c r="AD120" s="40">
        <f t="shared" si="21"/>
        <v>0.395173454</v>
      </c>
      <c r="AE120" s="73">
        <f t="shared" si="22"/>
        <v>-0.7366628584</v>
      </c>
      <c r="AF120" s="67">
        <f t="shared" si="23"/>
        <v>-0.8690706162</v>
      </c>
      <c r="AG120" s="44">
        <f t="shared" si="24"/>
        <v>0.4402941682</v>
      </c>
      <c r="AH120" s="33">
        <v>0.89</v>
      </c>
      <c r="AI120" s="34">
        <f t="shared" si="25"/>
        <v>0.1284109149</v>
      </c>
      <c r="AJ120" s="73">
        <f t="shared" si="26"/>
        <v>-1.341369746</v>
      </c>
      <c r="AK120" s="33">
        <v>35.48</v>
      </c>
      <c r="AL120" s="34">
        <f t="shared" si="27"/>
        <v>0.3548</v>
      </c>
      <c r="AM120" s="73">
        <f t="shared" si="28"/>
        <v>0.2518718284</v>
      </c>
      <c r="AN120" s="36">
        <f t="shared" si="29"/>
        <v>1134.614122</v>
      </c>
      <c r="AO120" s="35">
        <f t="shared" si="30"/>
        <v>-1.044903008</v>
      </c>
      <c r="AP120" s="69">
        <f t="shared" si="31"/>
        <v>0.2654564605</v>
      </c>
      <c r="AQ120" s="33">
        <v>2.89</v>
      </c>
      <c r="AR120" s="34">
        <f t="shared" si="32"/>
        <v>0.2870864461</v>
      </c>
      <c r="AS120" s="73">
        <f t="shared" si="33"/>
        <v>0.3713890641</v>
      </c>
      <c r="AT120" s="33">
        <v>59.41</v>
      </c>
      <c r="AU120" s="34">
        <f t="shared" si="34"/>
        <v>0.391180441</v>
      </c>
      <c r="AV120" s="73">
        <f t="shared" si="35"/>
        <v>0.06811690879</v>
      </c>
      <c r="AW120" s="36">
        <f t="shared" si="36"/>
        <v>3422.49408</v>
      </c>
      <c r="AX120" s="35">
        <f t="shared" si="37"/>
        <v>0.616706353</v>
      </c>
      <c r="AY120" s="69">
        <f t="shared" si="38"/>
        <v>0.5714535669</v>
      </c>
      <c r="AZ120" s="33">
        <v>2.37</v>
      </c>
      <c r="BA120" s="37">
        <f t="shared" si="39"/>
        <v>0.4518201285</v>
      </c>
      <c r="BB120" s="73">
        <f t="shared" si="40"/>
        <v>0.928723197</v>
      </c>
      <c r="BC120" s="33">
        <v>11.43</v>
      </c>
      <c r="BD120" s="34">
        <f t="shared" si="41"/>
        <v>0.3731092437</v>
      </c>
      <c r="BE120" s="73">
        <f t="shared" si="42"/>
        <v>0.1935024839</v>
      </c>
      <c r="BF120" s="33">
        <v>90.5</v>
      </c>
      <c r="BG120" s="34">
        <f t="shared" si="43"/>
        <v>0.818086225</v>
      </c>
      <c r="BH120" s="73">
        <f t="shared" si="44"/>
        <v>1.384542526</v>
      </c>
      <c r="BI120" s="36">
        <f t="shared" si="45"/>
        <v>7212.632882</v>
      </c>
      <c r="BJ120" s="35">
        <f t="shared" si="46"/>
        <v>0.908787248</v>
      </c>
      <c r="BK120" s="37">
        <f t="shared" si="47"/>
        <v>0.6182263117</v>
      </c>
      <c r="BL120" s="33">
        <v>13.2</v>
      </c>
      <c r="BM120" s="34">
        <f t="shared" si="48"/>
        <v>0.4951690821</v>
      </c>
      <c r="BN120" s="73">
        <f t="shared" si="49"/>
        <v>0.3298873123</v>
      </c>
      <c r="BO120" s="33">
        <v>72.51</v>
      </c>
      <c r="BP120" s="34">
        <f t="shared" si="50"/>
        <v>0.7186629526</v>
      </c>
      <c r="BQ120" s="73">
        <f t="shared" si="51"/>
        <v>0.8205931953</v>
      </c>
      <c r="BR120" s="36">
        <f t="shared" si="52"/>
        <v>6173.798432</v>
      </c>
      <c r="BS120" s="35">
        <f t="shared" si="53"/>
        <v>0.7215457952</v>
      </c>
      <c r="BT120" s="37">
        <f t="shared" si="54"/>
        <v>0.665443174</v>
      </c>
      <c r="BU120" s="42">
        <v>8.2</v>
      </c>
      <c r="BV120" s="34">
        <f t="shared" si="55"/>
        <v>0.6122222222</v>
      </c>
      <c r="BW120" s="73">
        <f t="shared" si="56"/>
        <v>0.6427104751</v>
      </c>
      <c r="BX120" s="42">
        <v>78.75</v>
      </c>
      <c r="BY120" s="34">
        <f t="shared" si="57"/>
        <v>0.8162243365</v>
      </c>
      <c r="BZ120" s="73">
        <f t="shared" si="58"/>
        <v>1.144974428</v>
      </c>
      <c r="CA120" s="36">
        <f t="shared" si="59"/>
        <v>6878.199466</v>
      </c>
      <c r="CB120" s="35">
        <f t="shared" si="60"/>
        <v>1.13319949</v>
      </c>
      <c r="CC120" s="37">
        <f t="shared" si="61"/>
        <v>0.8084426532</v>
      </c>
      <c r="CD120" s="42">
        <v>3.06</v>
      </c>
      <c r="CE120" s="34">
        <f t="shared" si="62"/>
        <v>0.2699784017</v>
      </c>
      <c r="CF120" s="73">
        <f t="shared" si="63"/>
        <v>-0.4801820236</v>
      </c>
      <c r="CG120" s="42">
        <v>47.66</v>
      </c>
      <c r="CH120" s="34">
        <f t="shared" si="64"/>
        <v>0.568081064</v>
      </c>
      <c r="CI120" s="73">
        <f t="shared" si="65"/>
        <v>0.2357131251</v>
      </c>
      <c r="CJ120" s="36">
        <f t="shared" si="66"/>
        <v>2804.253171</v>
      </c>
      <c r="CK120" s="35">
        <f t="shared" si="67"/>
        <v>-0.1478769108</v>
      </c>
      <c r="CL120" s="37">
        <f t="shared" si="68"/>
        <v>0.3677672509</v>
      </c>
      <c r="CM120" s="33">
        <v>0.05</v>
      </c>
      <c r="CN120" s="37">
        <f t="shared" si="69"/>
        <v>0.1666666667</v>
      </c>
      <c r="CO120" s="73">
        <f t="shared" si="70"/>
        <v>-0.6522461762</v>
      </c>
      <c r="CP120" s="70">
        <f t="shared" si="71"/>
        <v>1.535212791</v>
      </c>
      <c r="CQ120" s="79">
        <f t="shared" si="72"/>
        <v>0.6533530952</v>
      </c>
    </row>
    <row r="121">
      <c r="A121" s="28">
        <v>2023.0</v>
      </c>
      <c r="B121" s="29" t="s">
        <v>435</v>
      </c>
      <c r="C121" s="29" t="s">
        <v>27</v>
      </c>
      <c r="D121" s="30">
        <f t="array" ref="D121">INDEX(
  TP!C:C,
  MATCH(
    1,
    (TP!A:A = A121) * (TP!B:B = C121),
    0
  )
)
</f>
        <v>51.79</v>
      </c>
      <c r="E121" s="64">
        <f t="shared" si="1"/>
        <v>-1.212400243</v>
      </c>
      <c r="F121" s="32">
        <f t="shared" si="2"/>
        <v>0.5478353334</v>
      </c>
      <c r="G121" s="33">
        <v>5.6</v>
      </c>
      <c r="H121" s="34">
        <f t="shared" si="3"/>
        <v>0.3796791444</v>
      </c>
      <c r="I121" s="73">
        <f t="shared" si="4"/>
        <v>-0.443746703</v>
      </c>
      <c r="J121" s="66">
        <f t="shared" si="5"/>
        <v>5.950381701</v>
      </c>
      <c r="K121" s="34">
        <f t="shared" si="6"/>
        <v>0.464</v>
      </c>
      <c r="L121" s="73">
        <f t="shared" si="7"/>
        <v>-0.1520971355</v>
      </c>
      <c r="M121" s="33">
        <v>57.28</v>
      </c>
      <c r="N121" s="34">
        <f t="shared" si="8"/>
        <v>0.4746516454</v>
      </c>
      <c r="O121" s="73">
        <f t="shared" si="9"/>
        <v>-0.4182582202</v>
      </c>
      <c r="P121" s="36">
        <f t="shared" si="10"/>
        <v>4464.062148</v>
      </c>
      <c r="Q121" s="35">
        <f t="shared" si="11"/>
        <v>-0.3123090069</v>
      </c>
      <c r="R121" s="40">
        <f t="shared" si="12"/>
        <v>0.5138378561</v>
      </c>
      <c r="S121" s="33">
        <v>1.25</v>
      </c>
      <c r="T121" s="66">
        <f t="shared" si="13"/>
        <v>1.328210201</v>
      </c>
      <c r="U121" s="34">
        <f t="shared" si="14"/>
        <v>0.1254664431</v>
      </c>
      <c r="V121" s="73">
        <f t="shared" si="15"/>
        <v>-1.049752442</v>
      </c>
      <c r="W121" s="33">
        <v>41.3</v>
      </c>
      <c r="X121" s="34">
        <f t="shared" si="16"/>
        <v>0.4860557769</v>
      </c>
      <c r="Y121" s="73">
        <f t="shared" si="17"/>
        <v>-0.2823296082</v>
      </c>
      <c r="Z121" s="36">
        <f t="shared" si="18"/>
        <v>1695.130531</v>
      </c>
      <c r="AA121" s="35">
        <f t="shared" si="19"/>
        <v>-0.8730728576</v>
      </c>
      <c r="AB121" s="40">
        <f t="shared" si="20"/>
        <v>0.2706347812</v>
      </c>
      <c r="AC121" s="33">
        <v>4.53</v>
      </c>
      <c r="AD121" s="40">
        <f t="shared" si="21"/>
        <v>0.4600301659</v>
      </c>
      <c r="AE121" s="73">
        <f t="shared" si="22"/>
        <v>-0.4129874588</v>
      </c>
      <c r="AF121" s="67">
        <f t="shared" si="23"/>
        <v>-1.598369323</v>
      </c>
      <c r="AG121" s="44">
        <f t="shared" si="24"/>
        <v>0.37251575</v>
      </c>
      <c r="AH121" s="33">
        <v>1.11</v>
      </c>
      <c r="AI121" s="34">
        <f t="shared" si="25"/>
        <v>0.1637239165</v>
      </c>
      <c r="AJ121" s="73">
        <f t="shared" si="26"/>
        <v>-1.162997961</v>
      </c>
      <c r="AK121" s="33">
        <v>29.27</v>
      </c>
      <c r="AL121" s="34">
        <f t="shared" si="27"/>
        <v>0.2927</v>
      </c>
      <c r="AM121" s="73">
        <f t="shared" si="28"/>
        <v>-0.3235241879</v>
      </c>
      <c r="AN121" s="36">
        <f t="shared" si="29"/>
        <v>1097.932424</v>
      </c>
      <c r="AO121" s="35">
        <f t="shared" si="30"/>
        <v>-1.09146423</v>
      </c>
      <c r="AP121" s="69">
        <f t="shared" si="31"/>
        <v>0.2568743412</v>
      </c>
      <c r="AQ121" s="33">
        <v>2.23</v>
      </c>
      <c r="AR121" s="34">
        <f t="shared" si="32"/>
        <v>0.2166488794</v>
      </c>
      <c r="AS121" s="73">
        <f t="shared" si="33"/>
        <v>-0.05615545721</v>
      </c>
      <c r="AT121" s="33">
        <v>57.32</v>
      </c>
      <c r="AU121" s="34">
        <f t="shared" si="34"/>
        <v>0.3598320084</v>
      </c>
      <c r="AV121" s="73">
        <f t="shared" si="35"/>
        <v>-0.1483310654</v>
      </c>
      <c r="AW121" s="36">
        <f t="shared" si="36"/>
        <v>2850.131967</v>
      </c>
      <c r="AX121" s="35">
        <f t="shared" si="37"/>
        <v>0.1022428311</v>
      </c>
      <c r="AY121" s="69">
        <f t="shared" si="38"/>
        <v>0.4665683032</v>
      </c>
      <c r="AZ121" s="33">
        <v>2.01</v>
      </c>
      <c r="BA121" s="37">
        <f t="shared" si="39"/>
        <v>0.374732334</v>
      </c>
      <c r="BB121" s="73">
        <f t="shared" si="40"/>
        <v>0.4871978207</v>
      </c>
      <c r="BC121" s="33">
        <v>11.57</v>
      </c>
      <c r="BD121" s="34">
        <f t="shared" si="41"/>
        <v>0.380952381</v>
      </c>
      <c r="BE121" s="73">
        <f t="shared" si="42"/>
        <v>0.2351053356</v>
      </c>
      <c r="BF121" s="33">
        <v>91.78</v>
      </c>
      <c r="BG121" s="34">
        <f t="shared" si="43"/>
        <v>0.8517350158</v>
      </c>
      <c r="BH121" s="73">
        <f t="shared" si="44"/>
        <v>1.542040061</v>
      </c>
      <c r="BI121" s="36">
        <f t="shared" si="45"/>
        <v>7347.154231</v>
      </c>
      <c r="BJ121" s="35">
        <f t="shared" si="46"/>
        <v>1.021146506</v>
      </c>
      <c r="BK121" s="37">
        <f t="shared" si="47"/>
        <v>0.643014407</v>
      </c>
      <c r="BL121" s="33">
        <v>12.69</v>
      </c>
      <c r="BM121" s="34">
        <f t="shared" si="48"/>
        <v>0.4643719807</v>
      </c>
      <c r="BN121" s="73">
        <f t="shared" si="49"/>
        <v>0.1879582559</v>
      </c>
      <c r="BO121" s="33">
        <v>75.59</v>
      </c>
      <c r="BP121" s="34">
        <f t="shared" si="50"/>
        <v>0.8139894769</v>
      </c>
      <c r="BQ121" s="73">
        <f t="shared" si="51"/>
        <v>1.272513564</v>
      </c>
      <c r="BR121" s="36">
        <f t="shared" si="52"/>
        <v>6347.318048</v>
      </c>
      <c r="BS121" s="35">
        <f t="shared" si="53"/>
        <v>0.893961937</v>
      </c>
      <c r="BT121" s="37">
        <f t="shared" si="54"/>
        <v>0.7027949391</v>
      </c>
      <c r="BU121" s="42">
        <v>6.57</v>
      </c>
      <c r="BV121" s="34">
        <f t="shared" si="55"/>
        <v>0.4311111111</v>
      </c>
      <c r="BW121" s="73">
        <f t="shared" si="56"/>
        <v>-0.2284340312</v>
      </c>
      <c r="BX121" s="42">
        <v>78.1</v>
      </c>
      <c r="BY121" s="34">
        <f t="shared" si="57"/>
        <v>0.7999499249</v>
      </c>
      <c r="BZ121" s="73">
        <f t="shared" si="58"/>
        <v>1.05401009</v>
      </c>
      <c r="CA121" s="36">
        <f t="shared" si="59"/>
        <v>6222.000549</v>
      </c>
      <c r="CB121" s="35">
        <f t="shared" si="60"/>
        <v>0.4923197237</v>
      </c>
      <c r="CC121" s="37">
        <f t="shared" si="61"/>
        <v>0.6823689655</v>
      </c>
      <c r="CD121" s="42">
        <v>3.26</v>
      </c>
      <c r="CE121" s="34">
        <f t="shared" si="62"/>
        <v>0.2915766739</v>
      </c>
      <c r="CF121" s="73">
        <f t="shared" si="63"/>
        <v>-0.3636052141</v>
      </c>
      <c r="CG121" s="42">
        <v>48.33</v>
      </c>
      <c r="CH121" s="34">
        <f t="shared" si="64"/>
        <v>0.5822250369</v>
      </c>
      <c r="CI121" s="73">
        <f t="shared" si="65"/>
        <v>0.3175305945</v>
      </c>
      <c r="CJ121" s="36">
        <f t="shared" si="66"/>
        <v>2941.265143</v>
      </c>
      <c r="CK121" s="35">
        <f t="shared" si="67"/>
        <v>-0.01019628756</v>
      </c>
      <c r="CL121" s="37">
        <f t="shared" si="68"/>
        <v>0.3947045256</v>
      </c>
      <c r="CM121" s="33">
        <v>0.03</v>
      </c>
      <c r="CN121" s="37">
        <f t="shared" si="69"/>
        <v>0.1</v>
      </c>
      <c r="CO121" s="73">
        <f t="shared" si="70"/>
        <v>-1.0220414</v>
      </c>
      <c r="CP121" s="70">
        <f t="shared" si="71"/>
        <v>0.3859690805</v>
      </c>
      <c r="CQ121" s="79">
        <f t="shared" si="72"/>
        <v>0.5990733961</v>
      </c>
    </row>
    <row r="122">
      <c r="A122" s="28">
        <v>2024.0</v>
      </c>
      <c r="B122" s="29" t="s">
        <v>436</v>
      </c>
      <c r="C122" s="29" t="s">
        <v>16</v>
      </c>
      <c r="D122" s="30">
        <f t="array" ref="D122">INDEX(
  TP!C:C,
  MATCH(
    1,
    (TP!A:A = A122) * (TP!B:B = C122),
    0
  )
)
</f>
        <v>51.44</v>
      </c>
      <c r="E122" s="64">
        <f t="shared" si="1"/>
        <v>4.199537065</v>
      </c>
      <c r="F122" s="32">
        <f t="shared" si="2"/>
        <v>0.7475119878</v>
      </c>
      <c r="G122" s="33">
        <v>8.78</v>
      </c>
      <c r="H122" s="34">
        <f t="shared" si="3"/>
        <v>0.8048128342</v>
      </c>
      <c r="I122" s="73">
        <f t="shared" si="4"/>
        <v>1.844471224</v>
      </c>
      <c r="J122" s="66">
        <f t="shared" si="5"/>
        <v>9.222137697</v>
      </c>
      <c r="K122" s="34">
        <f t="shared" si="6"/>
        <v>0.976</v>
      </c>
      <c r="L122" s="73">
        <f t="shared" si="7"/>
        <v>2.052861214</v>
      </c>
      <c r="M122" s="33">
        <v>63.97</v>
      </c>
      <c r="N122" s="34">
        <f t="shared" si="8"/>
        <v>0.6729914023</v>
      </c>
      <c r="O122" s="73">
        <f t="shared" si="9"/>
        <v>0.7301694303</v>
      </c>
      <c r="P122" s="36">
        <f t="shared" si="10"/>
        <v>5977.385856</v>
      </c>
      <c r="Q122" s="35">
        <f t="shared" si="11"/>
        <v>1.837515073</v>
      </c>
      <c r="R122" s="40">
        <f t="shared" si="12"/>
        <v>0.9347590094</v>
      </c>
      <c r="S122" s="33">
        <v>3.62</v>
      </c>
      <c r="T122" s="66">
        <f t="shared" si="13"/>
        <v>3.802293674</v>
      </c>
      <c r="U122" s="34">
        <f t="shared" si="14"/>
        <v>0.5181565152</v>
      </c>
      <c r="V122" s="73">
        <f t="shared" si="15"/>
        <v>1.232727531</v>
      </c>
      <c r="W122" s="33">
        <v>58.93</v>
      </c>
      <c r="X122" s="34">
        <f t="shared" si="16"/>
        <v>0.7369095048</v>
      </c>
      <c r="Y122" s="73">
        <f t="shared" si="17"/>
        <v>1.103939352</v>
      </c>
      <c r="Z122" s="36">
        <f t="shared" si="18"/>
        <v>4490.86906</v>
      </c>
      <c r="AA122" s="35">
        <f t="shared" si="19"/>
        <v>1.591188786</v>
      </c>
      <c r="AB122" s="40">
        <f t="shared" si="20"/>
        <v>0.795478042</v>
      </c>
      <c r="AC122" s="33">
        <v>7.29</v>
      </c>
      <c r="AD122" s="40">
        <f t="shared" si="21"/>
        <v>0.8763197587</v>
      </c>
      <c r="AE122" s="73">
        <f t="shared" si="22"/>
        <v>1.664556966</v>
      </c>
      <c r="AF122" s="67">
        <f t="shared" si="23"/>
        <v>5.093260826</v>
      </c>
      <c r="AG122" s="44">
        <f t="shared" si="24"/>
        <v>0.9944119665</v>
      </c>
      <c r="AH122" s="33">
        <v>1.74</v>
      </c>
      <c r="AI122" s="34">
        <f t="shared" si="25"/>
        <v>0.264847512</v>
      </c>
      <c r="AJ122" s="73">
        <f t="shared" si="26"/>
        <v>-0.6522060335</v>
      </c>
      <c r="AK122" s="33">
        <v>25.93</v>
      </c>
      <c r="AL122" s="34">
        <f t="shared" si="27"/>
        <v>0.2593</v>
      </c>
      <c r="AM122" s="73">
        <f t="shared" si="28"/>
        <v>-0.6329964413</v>
      </c>
      <c r="AN122" s="36">
        <f t="shared" si="29"/>
        <v>1312.981677</v>
      </c>
      <c r="AO122" s="35">
        <f t="shared" si="30"/>
        <v>-0.8184955139</v>
      </c>
      <c r="AP122" s="69">
        <f t="shared" si="31"/>
        <v>0.3071876703</v>
      </c>
      <c r="AQ122" s="33">
        <v>2.45</v>
      </c>
      <c r="AR122" s="34">
        <f t="shared" si="32"/>
        <v>0.2401280683</v>
      </c>
      <c r="AS122" s="73">
        <f t="shared" si="33"/>
        <v>0.08635938324</v>
      </c>
      <c r="AT122" s="33">
        <v>71.05</v>
      </c>
      <c r="AU122" s="34">
        <f t="shared" si="34"/>
        <v>0.5657717114</v>
      </c>
      <c r="AV122" s="73">
        <f t="shared" si="35"/>
        <v>1.273597493</v>
      </c>
      <c r="AW122" s="36">
        <f t="shared" si="36"/>
        <v>3731.371938</v>
      </c>
      <c r="AX122" s="35">
        <f t="shared" si="37"/>
        <v>0.8943389693</v>
      </c>
      <c r="AY122" s="69">
        <f t="shared" si="38"/>
        <v>0.6280553839</v>
      </c>
      <c r="AZ122" s="33">
        <v>1.81</v>
      </c>
      <c r="BA122" s="37">
        <f t="shared" si="39"/>
        <v>0.3319057816</v>
      </c>
      <c r="BB122" s="73">
        <f t="shared" si="40"/>
        <v>0.2419059449</v>
      </c>
      <c r="BC122" s="33">
        <v>10.59</v>
      </c>
      <c r="BD122" s="34">
        <f t="shared" si="41"/>
        <v>0.3260504202</v>
      </c>
      <c r="BE122" s="73">
        <f t="shared" si="42"/>
        <v>-0.05611462646</v>
      </c>
      <c r="BF122" s="33">
        <v>83.54</v>
      </c>
      <c r="BG122" s="34">
        <f t="shared" si="43"/>
        <v>0.6351209253</v>
      </c>
      <c r="BH122" s="73">
        <f t="shared" si="44"/>
        <v>0.5281496833</v>
      </c>
      <c r="BI122" s="36">
        <f t="shared" si="45"/>
        <v>6473.081757</v>
      </c>
      <c r="BJ122" s="35">
        <f t="shared" si="46"/>
        <v>0.2910755181</v>
      </c>
      <c r="BK122" s="37">
        <f t="shared" si="47"/>
        <v>0.4819500708</v>
      </c>
      <c r="BL122" s="33">
        <v>12.53</v>
      </c>
      <c r="BM122" s="34">
        <f t="shared" si="48"/>
        <v>0.4547101449</v>
      </c>
      <c r="BN122" s="73">
        <f t="shared" si="49"/>
        <v>0.1434314932</v>
      </c>
      <c r="BO122" s="33">
        <v>69.07</v>
      </c>
      <c r="BP122" s="34">
        <f t="shared" si="50"/>
        <v>0.6121943671</v>
      </c>
      <c r="BQ122" s="73">
        <f t="shared" si="51"/>
        <v>0.3158509657</v>
      </c>
      <c r="BR122" s="36">
        <f t="shared" si="52"/>
        <v>5773.773852</v>
      </c>
      <c r="BS122" s="35">
        <f t="shared" si="53"/>
        <v>0.3240651146</v>
      </c>
      <c r="BT122" s="37">
        <f t="shared" si="54"/>
        <v>0.5793340381</v>
      </c>
      <c r="BU122" s="42">
        <v>6.46</v>
      </c>
      <c r="BV122" s="34">
        <f t="shared" si="55"/>
        <v>0.4188888889</v>
      </c>
      <c r="BW122" s="73">
        <f t="shared" si="56"/>
        <v>-0.2872229243</v>
      </c>
      <c r="BX122" s="42">
        <v>59.0</v>
      </c>
      <c r="BY122" s="34">
        <f t="shared" si="57"/>
        <v>0.3217325989</v>
      </c>
      <c r="BZ122" s="73">
        <f t="shared" si="58"/>
        <v>-1.618941984</v>
      </c>
      <c r="CA122" s="36">
        <f t="shared" si="59"/>
        <v>4666.368978</v>
      </c>
      <c r="CB122" s="35">
        <f t="shared" si="60"/>
        <v>-1.026995185</v>
      </c>
      <c r="CC122" s="37">
        <f t="shared" si="61"/>
        <v>0.3834897631</v>
      </c>
      <c r="CD122" s="42">
        <v>4.0</v>
      </c>
      <c r="CE122" s="34">
        <f t="shared" si="62"/>
        <v>0.3714902808</v>
      </c>
      <c r="CF122" s="73">
        <f t="shared" si="63"/>
        <v>0.06772898068</v>
      </c>
      <c r="CG122" s="42">
        <v>53.23</v>
      </c>
      <c r="CH122" s="34">
        <f t="shared" si="64"/>
        <v>0.6856660334</v>
      </c>
      <c r="CI122" s="73">
        <f t="shared" si="65"/>
        <v>0.9158971616</v>
      </c>
      <c r="CJ122" s="36">
        <f t="shared" si="66"/>
        <v>3597.485267</v>
      </c>
      <c r="CK122" s="35">
        <f t="shared" si="67"/>
        <v>0.6492263473</v>
      </c>
      <c r="CL122" s="37">
        <f t="shared" si="68"/>
        <v>0.5237208552</v>
      </c>
      <c r="CM122" s="33">
        <v>0.02</v>
      </c>
      <c r="CN122" s="37">
        <f t="shared" si="69"/>
        <v>0.06666666667</v>
      </c>
      <c r="CO122" s="73">
        <f t="shared" si="70"/>
        <v>-1.206939011</v>
      </c>
      <c r="CP122" s="70">
        <f t="shared" si="71"/>
        <v>-0.8937237604</v>
      </c>
      <c r="CQ122" s="79">
        <f t="shared" si="72"/>
        <v>0.5386324803</v>
      </c>
    </row>
    <row r="123">
      <c r="A123" s="28">
        <v>2022.0</v>
      </c>
      <c r="B123" s="29" t="s">
        <v>436</v>
      </c>
      <c r="C123" s="29" t="s">
        <v>27</v>
      </c>
      <c r="D123" s="30">
        <f t="array" ref="D123">INDEX(
  TP!C:C,
  MATCH(
    1,
    (TP!A:A = A123) * (TP!B:B = C123),
    0
  )
)
</f>
        <v>50.29</v>
      </c>
      <c r="E123" s="64">
        <f t="shared" si="1"/>
        <v>2.185022937</v>
      </c>
      <c r="F123" s="32">
        <f t="shared" si="2"/>
        <v>0.6731852877</v>
      </c>
      <c r="G123" s="33">
        <v>8.21</v>
      </c>
      <c r="H123" s="34">
        <f t="shared" si="3"/>
        <v>0.7286096257</v>
      </c>
      <c r="I123" s="73">
        <f t="shared" si="4"/>
        <v>1.434318954</v>
      </c>
      <c r="J123" s="66">
        <f t="shared" si="5"/>
        <v>8.293328638</v>
      </c>
      <c r="K123" s="34">
        <f t="shared" si="6"/>
        <v>0.928</v>
      </c>
      <c r="L123" s="73">
        <f t="shared" si="7"/>
        <v>1.42690216</v>
      </c>
      <c r="M123" s="33">
        <v>58.15</v>
      </c>
      <c r="N123" s="34">
        <f t="shared" si="8"/>
        <v>0.500444708</v>
      </c>
      <c r="O123" s="73">
        <f t="shared" si="9"/>
        <v>-0.2689111266</v>
      </c>
      <c r="P123" s="36">
        <f t="shared" si="10"/>
        <v>5210.898192</v>
      </c>
      <c r="Q123" s="35">
        <f t="shared" si="11"/>
        <v>0.748644511</v>
      </c>
      <c r="R123" s="40">
        <f t="shared" si="12"/>
        <v>0.7215654476</v>
      </c>
      <c r="S123" s="33">
        <v>2.46</v>
      </c>
      <c r="T123" s="66">
        <f t="shared" si="13"/>
        <v>2.484968143</v>
      </c>
      <c r="U123" s="34">
        <f t="shared" si="14"/>
        <v>0.3090687202</v>
      </c>
      <c r="V123" s="73">
        <f t="shared" si="15"/>
        <v>0.0174212665</v>
      </c>
      <c r="W123" s="33">
        <v>55.88</v>
      </c>
      <c r="X123" s="34">
        <f t="shared" si="16"/>
        <v>0.6935116676</v>
      </c>
      <c r="Y123" s="73">
        <f t="shared" si="17"/>
        <v>0.8641140359</v>
      </c>
      <c r="Z123" s="36">
        <f t="shared" si="18"/>
        <v>3388.25224</v>
      </c>
      <c r="AA123" s="35">
        <f t="shared" si="19"/>
        <v>0.6193037866</v>
      </c>
      <c r="AB123" s="40">
        <f t="shared" si="20"/>
        <v>0.5884840754</v>
      </c>
      <c r="AC123" s="33">
        <v>5.05</v>
      </c>
      <c r="AD123" s="40">
        <f t="shared" si="21"/>
        <v>0.5384615385</v>
      </c>
      <c r="AE123" s="73">
        <f t="shared" si="22"/>
        <v>-0.02156604531</v>
      </c>
      <c r="AF123" s="67">
        <f t="shared" si="23"/>
        <v>1.346382252</v>
      </c>
      <c r="AG123" s="44">
        <f t="shared" si="24"/>
        <v>0.6461904485</v>
      </c>
      <c r="AH123" s="33">
        <v>2.42</v>
      </c>
      <c r="AI123" s="34">
        <f t="shared" si="25"/>
        <v>0.3739967897</v>
      </c>
      <c r="AJ123" s="73">
        <f t="shared" si="26"/>
        <v>-0.1008750638</v>
      </c>
      <c r="AK123" s="33">
        <v>31.34</v>
      </c>
      <c r="AL123" s="34">
        <f t="shared" si="27"/>
        <v>0.3134</v>
      </c>
      <c r="AM123" s="73">
        <f t="shared" si="28"/>
        <v>-0.1317255158</v>
      </c>
      <c r="AN123" s="36">
        <f t="shared" si="29"/>
        <v>1935.935644</v>
      </c>
      <c r="AO123" s="35">
        <f t="shared" si="30"/>
        <v>-0.02776064054</v>
      </c>
      <c r="AP123" s="69">
        <f t="shared" si="31"/>
        <v>0.4529351555</v>
      </c>
      <c r="AQ123" s="33">
        <v>2.53</v>
      </c>
      <c r="AR123" s="34">
        <f t="shared" si="32"/>
        <v>0.2486659552</v>
      </c>
      <c r="AS123" s="73">
        <f t="shared" si="33"/>
        <v>0.1381829616</v>
      </c>
      <c r="AT123" s="33">
        <v>48.57</v>
      </c>
      <c r="AU123" s="34">
        <f t="shared" si="34"/>
        <v>0.2285885706</v>
      </c>
      <c r="AV123" s="73">
        <f t="shared" si="35"/>
        <v>-1.054512776</v>
      </c>
      <c r="AW123" s="36">
        <f t="shared" si="36"/>
        <v>2597.995046</v>
      </c>
      <c r="AX123" s="35">
        <f t="shared" si="37"/>
        <v>-0.1243886062</v>
      </c>
      <c r="AY123" s="69">
        <f t="shared" si="38"/>
        <v>0.4203642537</v>
      </c>
      <c r="AZ123" s="33">
        <v>1.66</v>
      </c>
      <c r="BA123" s="37">
        <f t="shared" si="39"/>
        <v>0.2997858672</v>
      </c>
      <c r="BB123" s="73">
        <f t="shared" si="40"/>
        <v>0.05793703813</v>
      </c>
      <c r="BC123" s="33">
        <v>11.86</v>
      </c>
      <c r="BD123" s="34">
        <f t="shared" si="41"/>
        <v>0.3971988796</v>
      </c>
      <c r="BE123" s="73">
        <f t="shared" si="42"/>
        <v>0.3212826713</v>
      </c>
      <c r="BF123" s="33">
        <v>80.18</v>
      </c>
      <c r="BG123" s="34">
        <f t="shared" si="43"/>
        <v>0.5467928496</v>
      </c>
      <c r="BH123" s="73">
        <f t="shared" si="44"/>
        <v>0.1147186556</v>
      </c>
      <c r="BI123" s="36">
        <f t="shared" si="45"/>
        <v>6476.388484</v>
      </c>
      <c r="BJ123" s="35">
        <f t="shared" si="46"/>
        <v>0.2938374694</v>
      </c>
      <c r="BK123" s="37">
        <f t="shared" si="47"/>
        <v>0.4825593977</v>
      </c>
      <c r="BL123" s="33">
        <v>15.15</v>
      </c>
      <c r="BM123" s="34">
        <f t="shared" si="48"/>
        <v>0.6129227053</v>
      </c>
      <c r="BN123" s="73">
        <f t="shared" si="49"/>
        <v>0.8725572337</v>
      </c>
      <c r="BO123" s="33">
        <v>63.48</v>
      </c>
      <c r="BP123" s="34">
        <f t="shared" si="50"/>
        <v>0.4391829155</v>
      </c>
      <c r="BQ123" s="73">
        <f t="shared" si="51"/>
        <v>-0.5043551573</v>
      </c>
      <c r="BR123" s="36">
        <f t="shared" si="52"/>
        <v>5667.078728</v>
      </c>
      <c r="BS123" s="35">
        <f t="shared" si="53"/>
        <v>0.2180485038</v>
      </c>
      <c r="BT123" s="37">
        <f t="shared" si="54"/>
        <v>0.5563668873</v>
      </c>
      <c r="BU123" s="42">
        <v>7.99</v>
      </c>
      <c r="BV123" s="34">
        <f t="shared" si="55"/>
        <v>0.5888888889</v>
      </c>
      <c r="BW123" s="73">
        <f t="shared" si="56"/>
        <v>0.5304771338</v>
      </c>
      <c r="BX123" s="42">
        <v>66.06</v>
      </c>
      <c r="BY123" s="34">
        <f t="shared" si="57"/>
        <v>0.4984977466</v>
      </c>
      <c r="BZ123" s="73">
        <f t="shared" si="58"/>
        <v>-0.6309293326</v>
      </c>
      <c r="CA123" s="36">
        <f t="shared" si="59"/>
        <v>5709.792164</v>
      </c>
      <c r="CB123" s="35">
        <f t="shared" si="60"/>
        <v>-0.007931010409</v>
      </c>
      <c r="CC123" s="37">
        <f t="shared" si="61"/>
        <v>0.5839597815</v>
      </c>
      <c r="CD123" s="42">
        <v>6.04</v>
      </c>
      <c r="CE123" s="34">
        <f t="shared" si="62"/>
        <v>0.5917926566</v>
      </c>
      <c r="CF123" s="73">
        <f t="shared" si="63"/>
        <v>1.256812437</v>
      </c>
      <c r="CG123" s="42">
        <v>43.11</v>
      </c>
      <c r="CH123" s="34">
        <f t="shared" si="64"/>
        <v>0.4720287102</v>
      </c>
      <c r="CI123" s="73">
        <f t="shared" si="65"/>
        <v>-0.3199129729</v>
      </c>
      <c r="CJ123" s="36">
        <f t="shared" si="66"/>
        <v>3532.962118</v>
      </c>
      <c r="CK123" s="35">
        <f t="shared" si="67"/>
        <v>0.58438831</v>
      </c>
      <c r="CL123" s="37">
        <f t="shared" si="68"/>
        <v>0.5110352645</v>
      </c>
      <c r="CM123" s="33">
        <v>0.08</v>
      </c>
      <c r="CN123" s="37">
        <f t="shared" si="69"/>
        <v>0.2666666667</v>
      </c>
      <c r="CO123" s="73">
        <f t="shared" si="70"/>
        <v>-0.09755334114</v>
      </c>
      <c r="CP123" s="70">
        <f t="shared" si="71"/>
        <v>0.838640685</v>
      </c>
      <c r="CQ123" s="79">
        <f t="shared" si="72"/>
        <v>0.6204534378</v>
      </c>
    </row>
    <row r="124">
      <c r="A124" s="28">
        <v>2023.0</v>
      </c>
      <c r="B124" s="29" t="s">
        <v>436</v>
      </c>
      <c r="C124" s="29" t="s">
        <v>23</v>
      </c>
      <c r="D124" s="30">
        <f t="array" ref="D124">INDEX(
  TP!C:C,
  MATCH(
    1,
    (TP!A:A = A124) * (TP!B:B = C124),
    0
  )
)
</f>
        <v>49.4</v>
      </c>
      <c r="E124" s="64">
        <f t="shared" si="1"/>
        <v>-2.232958927</v>
      </c>
      <c r="F124" s="32">
        <f t="shared" si="2"/>
        <v>0.5101812121</v>
      </c>
      <c r="G124" s="33">
        <v>7.32</v>
      </c>
      <c r="H124" s="34">
        <f t="shared" si="3"/>
        <v>0.6096256684</v>
      </c>
      <c r="I124" s="73">
        <f t="shared" si="4"/>
        <v>0.7939057608</v>
      </c>
      <c r="J124" s="66">
        <f t="shared" si="5"/>
        <v>7.166302593</v>
      </c>
      <c r="K124" s="34">
        <f t="shared" si="6"/>
        <v>0.747</v>
      </c>
      <c r="L124" s="73">
        <f t="shared" si="7"/>
        <v>0.6673572878</v>
      </c>
      <c r="M124" s="33">
        <v>62.65</v>
      </c>
      <c r="N124" s="34">
        <f t="shared" si="8"/>
        <v>0.6338571005</v>
      </c>
      <c r="O124" s="73">
        <f t="shared" si="9"/>
        <v>0.50357384</v>
      </c>
      <c r="P124" s="36">
        <f t="shared" si="10"/>
        <v>5288.575494</v>
      </c>
      <c r="Q124" s="35">
        <f t="shared" si="11"/>
        <v>0.8589927017</v>
      </c>
      <c r="R124" s="40">
        <f t="shared" si="12"/>
        <v>0.7431708841</v>
      </c>
      <c r="S124" s="33">
        <v>3.62</v>
      </c>
      <c r="T124" s="66">
        <f t="shared" si="13"/>
        <v>3.543991173</v>
      </c>
      <c r="U124" s="34">
        <f t="shared" si="14"/>
        <v>0.4771583723</v>
      </c>
      <c r="V124" s="73">
        <f t="shared" si="15"/>
        <v>0.9944290693</v>
      </c>
      <c r="W124" s="33">
        <v>46.34</v>
      </c>
      <c r="X124" s="34">
        <f t="shared" si="16"/>
        <v>0.5577689243</v>
      </c>
      <c r="Y124" s="73">
        <f t="shared" si="17"/>
        <v>0.1139718984</v>
      </c>
      <c r="Z124" s="36">
        <f t="shared" si="18"/>
        <v>3406.993168</v>
      </c>
      <c r="AA124" s="35">
        <f t="shared" si="19"/>
        <v>0.6358226959</v>
      </c>
      <c r="AB124" s="40">
        <f t="shared" si="20"/>
        <v>0.592002305</v>
      </c>
      <c r="AC124" s="33">
        <v>3.92</v>
      </c>
      <c r="AD124" s="40">
        <f t="shared" si="21"/>
        <v>0.3680241327</v>
      </c>
      <c r="AE124" s="73">
        <f t="shared" si="22"/>
        <v>-0.8721548861</v>
      </c>
      <c r="AF124" s="67">
        <f t="shared" si="23"/>
        <v>0.6226605115</v>
      </c>
      <c r="AG124" s="44">
        <f t="shared" si="24"/>
        <v>0.5789303336</v>
      </c>
      <c r="AH124" s="33">
        <v>2.25</v>
      </c>
      <c r="AI124" s="34">
        <f t="shared" si="25"/>
        <v>0.3467094703</v>
      </c>
      <c r="AJ124" s="73">
        <f t="shared" si="26"/>
        <v>-0.2387078062</v>
      </c>
      <c r="AK124" s="33">
        <v>31.37</v>
      </c>
      <c r="AL124" s="34">
        <f t="shared" si="27"/>
        <v>0.3137</v>
      </c>
      <c r="AM124" s="73">
        <f t="shared" si="28"/>
        <v>-0.1289458249</v>
      </c>
      <c r="AN124" s="36">
        <f t="shared" si="29"/>
        <v>1857.440741</v>
      </c>
      <c r="AO124" s="35">
        <f t="shared" si="30"/>
        <v>-0.1273966652</v>
      </c>
      <c r="AP124" s="69">
        <f t="shared" si="31"/>
        <v>0.43457034</v>
      </c>
      <c r="AQ124" s="33">
        <v>2.78</v>
      </c>
      <c r="AR124" s="34">
        <f t="shared" si="32"/>
        <v>0.2753468517</v>
      </c>
      <c r="AS124" s="73">
        <f t="shared" si="33"/>
        <v>0.3001316439</v>
      </c>
      <c r="AT124" s="33">
        <v>61.9</v>
      </c>
      <c r="AU124" s="34">
        <f t="shared" si="34"/>
        <v>0.4285285736</v>
      </c>
      <c r="AV124" s="73">
        <f t="shared" si="35"/>
        <v>0.3259903326</v>
      </c>
      <c r="AW124" s="36">
        <f t="shared" si="36"/>
        <v>3490.637195</v>
      </c>
      <c r="AX124" s="35">
        <f t="shared" si="37"/>
        <v>0.6779562961</v>
      </c>
      <c r="AY124" s="69">
        <f t="shared" si="38"/>
        <v>0.5839407815</v>
      </c>
      <c r="AZ124" s="33">
        <v>1.54</v>
      </c>
      <c r="BA124" s="37">
        <f t="shared" si="39"/>
        <v>0.2740899358</v>
      </c>
      <c r="BB124" s="73">
        <f t="shared" si="40"/>
        <v>-0.0892380873</v>
      </c>
      <c r="BC124" s="33">
        <v>8.73</v>
      </c>
      <c r="BD124" s="34">
        <f t="shared" si="41"/>
        <v>0.2218487395</v>
      </c>
      <c r="BE124" s="73">
        <f t="shared" si="42"/>
        <v>-0.6088382279</v>
      </c>
      <c r="BF124" s="33">
        <v>76.26</v>
      </c>
      <c r="BG124" s="34">
        <f t="shared" si="43"/>
        <v>0.443743428</v>
      </c>
      <c r="BH124" s="73">
        <f t="shared" si="44"/>
        <v>-0.3676175434</v>
      </c>
      <c r="BI124" s="36">
        <f t="shared" si="45"/>
        <v>5487.11778</v>
      </c>
      <c r="BJ124" s="35">
        <f t="shared" si="46"/>
        <v>-0.5324530965</v>
      </c>
      <c r="BK124" s="37">
        <f t="shared" si="47"/>
        <v>0.3002676154</v>
      </c>
      <c r="BL124" s="33">
        <v>9.75</v>
      </c>
      <c r="BM124" s="34">
        <f t="shared" si="48"/>
        <v>0.2868357488</v>
      </c>
      <c r="BN124" s="73">
        <f t="shared" si="49"/>
        <v>-0.6302210102</v>
      </c>
      <c r="BO124" s="33">
        <v>65.61</v>
      </c>
      <c r="BP124" s="34">
        <f t="shared" si="50"/>
        <v>0.5051067781</v>
      </c>
      <c r="BQ124" s="73">
        <f t="shared" si="51"/>
        <v>-0.1918258117</v>
      </c>
      <c r="BR124" s="36">
        <f t="shared" si="52"/>
        <v>5000.27743</v>
      </c>
      <c r="BS124" s="35">
        <f t="shared" si="53"/>
        <v>-0.4445123652</v>
      </c>
      <c r="BT124" s="37">
        <f t="shared" si="54"/>
        <v>0.4128314988</v>
      </c>
      <c r="BU124" s="42">
        <v>5.34</v>
      </c>
      <c r="BV124" s="34">
        <f t="shared" si="55"/>
        <v>0.2944444444</v>
      </c>
      <c r="BW124" s="73">
        <f t="shared" si="56"/>
        <v>-0.8858007446</v>
      </c>
      <c r="BX124" s="42">
        <v>64.46</v>
      </c>
      <c r="BY124" s="34">
        <f t="shared" si="57"/>
        <v>0.4584376565</v>
      </c>
      <c r="BZ124" s="73">
        <f t="shared" si="58"/>
        <v>-0.8548415483</v>
      </c>
      <c r="CA124" s="36">
        <f t="shared" si="59"/>
        <v>4685.49812</v>
      </c>
      <c r="CB124" s="35">
        <f t="shared" si="60"/>
        <v>-1.008312618</v>
      </c>
      <c r="CC124" s="37">
        <f t="shared" si="61"/>
        <v>0.3871649924</v>
      </c>
      <c r="CD124" s="42">
        <v>2.6</v>
      </c>
      <c r="CE124" s="34">
        <f t="shared" si="62"/>
        <v>0.2203023758</v>
      </c>
      <c r="CF124" s="73">
        <f t="shared" si="63"/>
        <v>-0.7483086852</v>
      </c>
      <c r="CG124" s="42">
        <v>44.07</v>
      </c>
      <c r="CH124" s="34">
        <f t="shared" si="64"/>
        <v>0.4922947013</v>
      </c>
      <c r="CI124" s="73">
        <f t="shared" si="65"/>
        <v>-0.202681972</v>
      </c>
      <c r="CJ124" s="36">
        <f t="shared" si="66"/>
        <v>2370.48975</v>
      </c>
      <c r="CK124" s="35">
        <f t="shared" si="67"/>
        <v>-0.5837572017</v>
      </c>
      <c r="CL124" s="37">
        <f t="shared" si="68"/>
        <v>0.2824870796</v>
      </c>
      <c r="CM124" s="33">
        <v>0.04</v>
      </c>
      <c r="CN124" s="37">
        <f t="shared" si="69"/>
        <v>0.1333333333</v>
      </c>
      <c r="CO124" s="73">
        <f t="shared" si="70"/>
        <v>-0.8371437879</v>
      </c>
      <c r="CP124" s="70">
        <f t="shared" si="71"/>
        <v>-2.855619438</v>
      </c>
      <c r="CQ124" s="79">
        <f t="shared" si="72"/>
        <v>0.4459705792</v>
      </c>
    </row>
    <row r="125">
      <c r="A125" s="28">
        <v>2025.0</v>
      </c>
      <c r="B125" s="29" t="s">
        <v>436</v>
      </c>
      <c r="C125" s="29" t="s">
        <v>16</v>
      </c>
      <c r="D125" s="30">
        <f t="array" ref="D125">INDEX(
  TP!C:C,
  MATCH(
    1,
    (TP!A:A = A125) * (TP!B:B = C125),
    0
  )
)
</f>
        <v>52.57</v>
      </c>
      <c r="E125" s="64">
        <f t="shared" si="1"/>
        <v>-3.168199651</v>
      </c>
      <c r="F125" s="32">
        <f t="shared" si="2"/>
        <v>0.4756749479</v>
      </c>
      <c r="G125" s="33">
        <v>6.22</v>
      </c>
      <c r="H125" s="34">
        <f t="shared" si="3"/>
        <v>0.4625668449</v>
      </c>
      <c r="I125" s="73">
        <f t="shared" si="4"/>
        <v>0.002383836248</v>
      </c>
      <c r="J125" s="66">
        <f t="shared" si="5"/>
        <v>6.777984925</v>
      </c>
      <c r="K125" s="34">
        <f t="shared" si="6"/>
        <v>0.669</v>
      </c>
      <c r="L125" s="73">
        <f t="shared" si="7"/>
        <v>0.4056555336</v>
      </c>
      <c r="M125" s="33">
        <v>65.67</v>
      </c>
      <c r="N125" s="34">
        <f t="shared" si="8"/>
        <v>0.7233916395</v>
      </c>
      <c r="O125" s="73">
        <f t="shared" si="9"/>
        <v>1.021997084</v>
      </c>
      <c r="P125" s="36">
        <f t="shared" si="10"/>
        <v>5414.902015</v>
      </c>
      <c r="Q125" s="35">
        <f t="shared" si="11"/>
        <v>1.038451859</v>
      </c>
      <c r="R125" s="40">
        <f t="shared" si="12"/>
        <v>0.7783077849</v>
      </c>
      <c r="S125" s="33">
        <v>2.88</v>
      </c>
      <c r="T125" s="66">
        <f t="shared" si="13"/>
        <v>3.13835958</v>
      </c>
      <c r="U125" s="34">
        <f t="shared" si="14"/>
        <v>0.4127759448</v>
      </c>
      <c r="V125" s="73">
        <f t="shared" si="15"/>
        <v>0.620211304</v>
      </c>
      <c r="W125" s="33">
        <v>41.94</v>
      </c>
      <c r="X125" s="34">
        <f t="shared" si="16"/>
        <v>0.4951622083</v>
      </c>
      <c r="Y125" s="73">
        <f t="shared" si="17"/>
        <v>-0.2320056074</v>
      </c>
      <c r="Z125" s="36">
        <f t="shared" si="18"/>
        <v>2893.033335</v>
      </c>
      <c r="AA125" s="35">
        <f t="shared" si="19"/>
        <v>0.1828005373</v>
      </c>
      <c r="AB125" s="40">
        <f t="shared" si="20"/>
        <v>0.4955167604</v>
      </c>
      <c r="AC125" s="33">
        <v>4.36</v>
      </c>
      <c r="AD125" s="40">
        <f t="shared" si="21"/>
        <v>0.4343891403</v>
      </c>
      <c r="AE125" s="73">
        <f t="shared" si="22"/>
        <v>-0.5409521516</v>
      </c>
      <c r="AF125" s="67">
        <f t="shared" si="23"/>
        <v>0.6803002444</v>
      </c>
      <c r="AG125" s="44">
        <f t="shared" si="24"/>
        <v>0.5842871646</v>
      </c>
      <c r="AH125" s="33">
        <v>2.23</v>
      </c>
      <c r="AI125" s="34">
        <f t="shared" si="25"/>
        <v>0.3434991974</v>
      </c>
      <c r="AJ125" s="73">
        <f t="shared" si="26"/>
        <v>-0.254923423</v>
      </c>
      <c r="AK125" s="33">
        <v>25.0</v>
      </c>
      <c r="AL125" s="34">
        <f t="shared" si="27"/>
        <v>0.25</v>
      </c>
      <c r="AM125" s="73">
        <f t="shared" si="28"/>
        <v>-0.7191668592</v>
      </c>
      <c r="AN125" s="36">
        <f t="shared" si="29"/>
        <v>1472.515892</v>
      </c>
      <c r="AO125" s="35">
        <f t="shared" si="30"/>
        <v>-0.615993766</v>
      </c>
      <c r="AP125" s="69">
        <f t="shared" si="31"/>
        <v>0.3445125961</v>
      </c>
      <c r="AQ125" s="33">
        <v>3.16</v>
      </c>
      <c r="AR125" s="34">
        <f t="shared" si="32"/>
        <v>0.3159018143</v>
      </c>
      <c r="AS125" s="73">
        <f t="shared" si="33"/>
        <v>0.5462936411</v>
      </c>
      <c r="AT125" s="33">
        <v>70.59</v>
      </c>
      <c r="AU125" s="34">
        <f t="shared" si="34"/>
        <v>0.5588720564</v>
      </c>
      <c r="AV125" s="73">
        <f t="shared" si="35"/>
        <v>1.225958226</v>
      </c>
      <c r="AW125" s="36">
        <f t="shared" si="36"/>
        <v>4267.441228</v>
      </c>
      <c r="AX125" s="35">
        <f t="shared" si="37"/>
        <v>1.376180951</v>
      </c>
      <c r="AY125" s="69">
        <f t="shared" si="38"/>
        <v>0.7262899935</v>
      </c>
      <c r="AZ125" s="33">
        <v>1.3</v>
      </c>
      <c r="BA125" s="37">
        <f t="shared" si="39"/>
        <v>0.2226980728</v>
      </c>
      <c r="BB125" s="73">
        <f t="shared" si="40"/>
        <v>-0.3835883382</v>
      </c>
      <c r="BC125" s="33">
        <v>7.62</v>
      </c>
      <c r="BD125" s="34">
        <f t="shared" si="41"/>
        <v>0.1596638655</v>
      </c>
      <c r="BE125" s="73">
        <f t="shared" si="42"/>
        <v>-0.9386894094</v>
      </c>
      <c r="BF125" s="33">
        <v>75.61</v>
      </c>
      <c r="BG125" s="34">
        <f t="shared" si="43"/>
        <v>0.4266561514</v>
      </c>
      <c r="BH125" s="73">
        <f t="shared" si="44"/>
        <v>-0.4475967601</v>
      </c>
      <c r="BI125" s="36">
        <f t="shared" si="45"/>
        <v>5150.712882</v>
      </c>
      <c r="BJ125" s="35">
        <f t="shared" si="46"/>
        <v>-0.8134360396</v>
      </c>
      <c r="BK125" s="37">
        <f t="shared" si="47"/>
        <v>0.2382786691</v>
      </c>
      <c r="BL125" s="33">
        <v>7.71</v>
      </c>
      <c r="BM125" s="34">
        <f t="shared" si="48"/>
        <v>0.163647343</v>
      </c>
      <c r="BN125" s="73">
        <f t="shared" si="49"/>
        <v>-1.197937236</v>
      </c>
      <c r="BO125" s="33">
        <v>67.47</v>
      </c>
      <c r="BP125" s="34">
        <f t="shared" si="50"/>
        <v>0.5626740947</v>
      </c>
      <c r="BQ125" s="73">
        <f t="shared" si="51"/>
        <v>0.08108713803</v>
      </c>
      <c r="BR125" s="36">
        <f t="shared" si="52"/>
        <v>4686.41046</v>
      </c>
      <c r="BS125" s="35">
        <f t="shared" si="53"/>
        <v>-0.756383343</v>
      </c>
      <c r="BT125" s="37">
        <f t="shared" si="54"/>
        <v>0.3452686166</v>
      </c>
      <c r="BU125" s="42">
        <v>4.83</v>
      </c>
      <c r="BV125" s="34">
        <f t="shared" si="55"/>
        <v>0.2377777778</v>
      </c>
      <c r="BW125" s="73">
        <f t="shared" si="56"/>
        <v>-1.158367431</v>
      </c>
      <c r="BX125" s="42">
        <v>57.69</v>
      </c>
      <c r="BY125" s="34">
        <f t="shared" si="57"/>
        <v>0.2889334001</v>
      </c>
      <c r="BZ125" s="73">
        <f t="shared" si="58"/>
        <v>-1.802270111</v>
      </c>
      <c r="CA125" s="36">
        <f t="shared" si="59"/>
        <v>4002.986424</v>
      </c>
      <c r="CB125" s="35">
        <f t="shared" si="60"/>
        <v>-1.674890884</v>
      </c>
      <c r="CC125" s="37">
        <f t="shared" si="61"/>
        <v>0.2560359029</v>
      </c>
      <c r="CD125" s="42">
        <v>2.79</v>
      </c>
      <c r="CE125" s="34">
        <f t="shared" si="62"/>
        <v>0.2408207343</v>
      </c>
      <c r="CF125" s="73">
        <f t="shared" si="63"/>
        <v>-0.6375607163</v>
      </c>
      <c r="CG125" s="42">
        <v>46.67</v>
      </c>
      <c r="CH125" s="34">
        <f t="shared" si="64"/>
        <v>0.5471817606</v>
      </c>
      <c r="CI125" s="73">
        <f t="shared" si="65"/>
        <v>0.1148186554</v>
      </c>
      <c r="CJ125" s="36">
        <f t="shared" si="66"/>
        <v>2611.137122</v>
      </c>
      <c r="CK125" s="35">
        <f t="shared" si="67"/>
        <v>-0.3419354131</v>
      </c>
      <c r="CL125" s="37">
        <f t="shared" si="68"/>
        <v>0.3297996193</v>
      </c>
      <c r="CM125" s="33">
        <v>0.03</v>
      </c>
      <c r="CN125" s="37">
        <f t="shared" si="69"/>
        <v>0.1</v>
      </c>
      <c r="CO125" s="73">
        <f t="shared" si="70"/>
        <v>-1.0220414</v>
      </c>
      <c r="CP125" s="70">
        <f t="shared" si="71"/>
        <v>-3.848499895</v>
      </c>
      <c r="CQ125" s="79">
        <f t="shared" si="72"/>
        <v>0.3990760416</v>
      </c>
    </row>
    <row r="126">
      <c r="A126" s="28">
        <v>2023.0</v>
      </c>
      <c r="B126" s="29" t="s">
        <v>437</v>
      </c>
      <c r="C126" s="29" t="s">
        <v>7</v>
      </c>
      <c r="D126" s="30">
        <f t="array" ref="D126">INDEX(
  TP!C:C,
  MATCH(
    1,
    (TP!A:A = A126) * (TP!B:B = C126),
    0
  )
)
</f>
        <v>56.61</v>
      </c>
      <c r="E126" s="64">
        <f t="shared" si="1"/>
        <v>-0.218709026</v>
      </c>
      <c r="F126" s="32">
        <f t="shared" si="2"/>
        <v>0.5844981634</v>
      </c>
      <c r="G126" s="33">
        <v>4.52</v>
      </c>
      <c r="H126" s="34">
        <f t="shared" si="3"/>
        <v>0.2352941176</v>
      </c>
      <c r="I126" s="73">
        <f t="shared" si="4"/>
        <v>-1.22087732</v>
      </c>
      <c r="J126" s="66">
        <f t="shared" si="5"/>
        <v>5.547436639</v>
      </c>
      <c r="K126" s="34">
        <f t="shared" si="6"/>
        <v>0.349</v>
      </c>
      <c r="L126" s="73">
        <f t="shared" si="7"/>
        <v>-0.4236568367</v>
      </c>
      <c r="M126" s="33">
        <v>58.75</v>
      </c>
      <c r="N126" s="34">
        <f t="shared" si="8"/>
        <v>0.518233027</v>
      </c>
      <c r="O126" s="73">
        <f t="shared" si="9"/>
        <v>-0.1659131311</v>
      </c>
      <c r="P126" s="36">
        <f t="shared" si="10"/>
        <v>4437.584589</v>
      </c>
      <c r="Q126" s="35">
        <f t="shared" si="11"/>
        <v>-0.3499229641</v>
      </c>
      <c r="R126" s="40">
        <f t="shared" si="12"/>
        <v>0.5064732953</v>
      </c>
      <c r="S126" s="33">
        <v>2.43</v>
      </c>
      <c r="T126" s="66">
        <f t="shared" si="13"/>
        <v>2.982360848</v>
      </c>
      <c r="U126" s="34">
        <f t="shared" si="14"/>
        <v>0.3880156027</v>
      </c>
      <c r="V126" s="73">
        <f t="shared" si="15"/>
        <v>0.4762937745</v>
      </c>
      <c r="W126" s="33">
        <v>67.44</v>
      </c>
      <c r="X126" s="34">
        <f t="shared" si="16"/>
        <v>0.8579965851</v>
      </c>
      <c r="Y126" s="73">
        <f t="shared" si="17"/>
        <v>1.773091301</v>
      </c>
      <c r="Z126" s="36">
        <f t="shared" si="18"/>
        <v>4526.175102</v>
      </c>
      <c r="AA126" s="35">
        <f t="shared" si="19"/>
        <v>1.622308765</v>
      </c>
      <c r="AB126" s="40">
        <f t="shared" si="20"/>
        <v>0.8021060359</v>
      </c>
      <c r="AC126" s="33">
        <v>4.15</v>
      </c>
      <c r="AD126" s="40">
        <f t="shared" si="21"/>
        <v>0.4027149321</v>
      </c>
      <c r="AE126" s="73">
        <f t="shared" si="22"/>
        <v>-0.699026184</v>
      </c>
      <c r="AF126" s="67">
        <f t="shared" si="23"/>
        <v>0.5733596168</v>
      </c>
      <c r="AG126" s="44">
        <f t="shared" si="24"/>
        <v>0.5743484845</v>
      </c>
      <c r="AH126" s="33">
        <v>2.26</v>
      </c>
      <c r="AI126" s="34">
        <f t="shared" si="25"/>
        <v>0.3483146067</v>
      </c>
      <c r="AJ126" s="73">
        <f t="shared" si="26"/>
        <v>-0.2305999978</v>
      </c>
      <c r="AK126" s="33">
        <v>32.5</v>
      </c>
      <c r="AL126" s="34">
        <f t="shared" si="27"/>
        <v>0.325</v>
      </c>
      <c r="AM126" s="73">
        <f t="shared" si="28"/>
        <v>-0.02424413433</v>
      </c>
      <c r="AN126" s="36">
        <f t="shared" si="29"/>
        <v>1929.364744</v>
      </c>
      <c r="AO126" s="35">
        <f t="shared" si="30"/>
        <v>-0.03610128901</v>
      </c>
      <c r="AP126" s="69">
        <f t="shared" si="31"/>
        <v>0.4513978153</v>
      </c>
      <c r="AQ126" s="33">
        <v>5.7</v>
      </c>
      <c r="AR126" s="34">
        <f t="shared" si="32"/>
        <v>0.5869797225</v>
      </c>
      <c r="AS126" s="73">
        <f t="shared" si="33"/>
        <v>2.191692254</v>
      </c>
      <c r="AT126" s="33">
        <v>58.42</v>
      </c>
      <c r="AU126" s="34">
        <f t="shared" si="34"/>
        <v>0.3763311834</v>
      </c>
      <c r="AV126" s="73">
        <f t="shared" si="35"/>
        <v>-0.034411079</v>
      </c>
      <c r="AW126" s="36">
        <f t="shared" si="36"/>
        <v>4712.476193</v>
      </c>
      <c r="AX126" s="35">
        <f t="shared" si="37"/>
        <v>1.776197392</v>
      </c>
      <c r="AY126" s="69">
        <f t="shared" si="38"/>
        <v>0.8078425782</v>
      </c>
      <c r="AZ126" s="33">
        <v>2.88</v>
      </c>
      <c r="BA126" s="37">
        <f t="shared" si="39"/>
        <v>0.5610278373</v>
      </c>
      <c r="BB126" s="73">
        <f t="shared" si="40"/>
        <v>1.55421748</v>
      </c>
      <c r="BC126" s="33">
        <v>6.61</v>
      </c>
      <c r="BD126" s="34">
        <f t="shared" si="41"/>
        <v>0.1030812325</v>
      </c>
      <c r="BE126" s="73">
        <f t="shared" si="42"/>
        <v>-1.238824268</v>
      </c>
      <c r="BF126" s="33">
        <v>70.09</v>
      </c>
      <c r="BG126" s="34">
        <f t="shared" si="43"/>
        <v>0.2815457413</v>
      </c>
      <c r="BH126" s="73">
        <f t="shared" si="44"/>
        <v>-1.126804877</v>
      </c>
      <c r="BI126" s="36">
        <f t="shared" si="45"/>
        <v>4498.445721</v>
      </c>
      <c r="BJ126" s="35">
        <f t="shared" si="46"/>
        <v>-1.358243644</v>
      </c>
      <c r="BK126" s="37">
        <f t="shared" si="47"/>
        <v>0.1180861445</v>
      </c>
      <c r="BL126" s="33">
        <v>7.45</v>
      </c>
      <c r="BM126" s="34">
        <f t="shared" si="48"/>
        <v>0.1479468599</v>
      </c>
      <c r="BN126" s="73">
        <f t="shared" si="49"/>
        <v>-1.270293225</v>
      </c>
      <c r="BO126" s="33">
        <v>65.15</v>
      </c>
      <c r="BP126" s="34">
        <f t="shared" si="50"/>
        <v>0.4908696998</v>
      </c>
      <c r="BQ126" s="73">
        <f t="shared" si="51"/>
        <v>-0.2593204121</v>
      </c>
      <c r="BR126" s="36">
        <f t="shared" si="52"/>
        <v>4461.905726</v>
      </c>
      <c r="BS126" s="35">
        <f t="shared" si="53"/>
        <v>-0.9794603703</v>
      </c>
      <c r="BT126" s="37">
        <f t="shared" si="54"/>
        <v>0.2969418148</v>
      </c>
      <c r="BU126" s="42">
        <v>4.74</v>
      </c>
      <c r="BV126" s="34">
        <f t="shared" si="55"/>
        <v>0.2277777778</v>
      </c>
      <c r="BW126" s="73">
        <f t="shared" si="56"/>
        <v>-1.206467434</v>
      </c>
      <c r="BX126" s="42">
        <v>79.76</v>
      </c>
      <c r="BY126" s="34">
        <f t="shared" si="57"/>
        <v>0.8415122684</v>
      </c>
      <c r="BZ126" s="73">
        <f t="shared" si="58"/>
        <v>1.286319014</v>
      </c>
      <c r="CA126" s="36">
        <f t="shared" si="59"/>
        <v>5485.538539</v>
      </c>
      <c r="CB126" s="35">
        <f t="shared" si="60"/>
        <v>-0.2269493715</v>
      </c>
      <c r="CC126" s="37">
        <f t="shared" si="61"/>
        <v>0.5408745509</v>
      </c>
      <c r="CD126" s="42">
        <v>1.3</v>
      </c>
      <c r="CE126" s="34">
        <f t="shared" si="62"/>
        <v>0.07991360691</v>
      </c>
      <c r="CF126" s="73">
        <f t="shared" si="63"/>
        <v>-1.506057946</v>
      </c>
      <c r="CG126" s="42">
        <v>56.52</v>
      </c>
      <c r="CH126" s="34">
        <f t="shared" si="64"/>
        <v>0.7551192738</v>
      </c>
      <c r="CI126" s="73">
        <f t="shared" si="65"/>
        <v>1.317657571</v>
      </c>
      <c r="CJ126" s="36">
        <f t="shared" si="66"/>
        <v>1976.824443</v>
      </c>
      <c r="CK126" s="35">
        <f t="shared" si="67"/>
        <v>-0.9793436894</v>
      </c>
      <c r="CL126" s="37">
        <f t="shared" si="68"/>
        <v>0.2050904087</v>
      </c>
      <c r="CM126" s="33">
        <v>0.14</v>
      </c>
      <c r="CN126" s="37">
        <f t="shared" si="69"/>
        <v>0.4666666667</v>
      </c>
      <c r="CO126" s="73">
        <f t="shared" si="70"/>
        <v>1.011832329</v>
      </c>
      <c r="CP126" s="70">
        <f t="shared" si="71"/>
        <v>-0.7920686428</v>
      </c>
      <c r="CQ126" s="79">
        <f t="shared" si="72"/>
        <v>0.5434337327</v>
      </c>
    </row>
    <row r="127">
      <c r="A127" s="28">
        <v>2023.0</v>
      </c>
      <c r="B127" s="29" t="s">
        <v>438</v>
      </c>
      <c r="C127" s="29" t="s">
        <v>16</v>
      </c>
      <c r="D127" s="30">
        <f t="array" ref="D127">INDEX(
  TP!C:C,
  MATCH(
    1,
    (TP!A:A = A127) * (TP!B:B = C127),
    0
  )
)
</f>
        <v>46.56</v>
      </c>
      <c r="E127" s="64">
        <f t="shared" si="1"/>
        <v>-6.105889163</v>
      </c>
      <c r="F127" s="32">
        <f t="shared" si="2"/>
        <v>0.3672871414</v>
      </c>
      <c r="G127" s="33">
        <v>6.2</v>
      </c>
      <c r="H127" s="34">
        <f t="shared" si="3"/>
        <v>0.4598930481</v>
      </c>
      <c r="I127" s="73">
        <f t="shared" si="4"/>
        <v>-0.01200747147</v>
      </c>
      <c r="J127" s="66">
        <f t="shared" si="5"/>
        <v>5.457106238</v>
      </c>
      <c r="K127" s="34">
        <f t="shared" si="6"/>
        <v>0.325</v>
      </c>
      <c r="L127" s="73">
        <f t="shared" si="7"/>
        <v>-0.4845338615</v>
      </c>
      <c r="M127" s="33">
        <v>59.15</v>
      </c>
      <c r="N127" s="34">
        <f t="shared" si="8"/>
        <v>0.5300919063</v>
      </c>
      <c r="O127" s="73">
        <f t="shared" si="9"/>
        <v>-0.09724780071</v>
      </c>
      <c r="P127" s="36">
        <f t="shared" si="10"/>
        <v>4434.76664</v>
      </c>
      <c r="Q127" s="35">
        <f t="shared" si="11"/>
        <v>-0.3539261364</v>
      </c>
      <c r="R127" s="40">
        <f t="shared" si="12"/>
        <v>0.505689501</v>
      </c>
      <c r="S127" s="33">
        <v>2.18</v>
      </c>
      <c r="T127" s="66">
        <f t="shared" si="13"/>
        <v>1.918788968</v>
      </c>
      <c r="U127" s="34">
        <f t="shared" si="14"/>
        <v>0.2192039507</v>
      </c>
      <c r="V127" s="73">
        <f t="shared" si="15"/>
        <v>-0.5049105959</v>
      </c>
      <c r="W127" s="33">
        <v>24.0</v>
      </c>
      <c r="X127" s="34">
        <f t="shared" si="16"/>
        <v>0.2398975526</v>
      </c>
      <c r="Y127" s="73">
        <f t="shared" si="17"/>
        <v>-1.642650256</v>
      </c>
      <c r="Z127" s="36">
        <f t="shared" si="18"/>
        <v>1248.573863</v>
      </c>
      <c r="AA127" s="35">
        <f t="shared" si="19"/>
        <v>-1.266683511</v>
      </c>
      <c r="AB127" s="40">
        <f t="shared" si="20"/>
        <v>0.1868028151</v>
      </c>
      <c r="AC127" s="33">
        <v>4.38</v>
      </c>
      <c r="AD127" s="40">
        <f t="shared" si="21"/>
        <v>0.4374057315</v>
      </c>
      <c r="AE127" s="73">
        <f t="shared" si="22"/>
        <v>-0.5258974819</v>
      </c>
      <c r="AF127" s="67">
        <f t="shared" si="23"/>
        <v>-2.146507129</v>
      </c>
      <c r="AG127" s="44">
        <f t="shared" si="24"/>
        <v>0.3215737792</v>
      </c>
      <c r="AH127" s="33">
        <v>2.01</v>
      </c>
      <c r="AI127" s="34">
        <f t="shared" si="25"/>
        <v>0.3081861958</v>
      </c>
      <c r="AJ127" s="73">
        <f t="shared" si="26"/>
        <v>-0.4332952073</v>
      </c>
      <c r="AK127" s="33">
        <v>39.13</v>
      </c>
      <c r="AL127" s="34">
        <f t="shared" si="27"/>
        <v>0.3913</v>
      </c>
      <c r="AM127" s="73">
        <f t="shared" si="28"/>
        <v>0.5900675545</v>
      </c>
      <c r="AN127" s="36">
        <f t="shared" si="29"/>
        <v>2166.11532</v>
      </c>
      <c r="AO127" s="35">
        <f t="shared" si="30"/>
        <v>0.2644135923</v>
      </c>
      <c r="AP127" s="69">
        <f t="shared" si="31"/>
        <v>0.5067884268</v>
      </c>
      <c r="AQ127" s="33">
        <v>2.36</v>
      </c>
      <c r="AR127" s="34">
        <f t="shared" si="32"/>
        <v>0.2305229456</v>
      </c>
      <c r="AS127" s="73">
        <f t="shared" si="33"/>
        <v>0.0280578576</v>
      </c>
      <c r="AT127" s="33">
        <v>40.74</v>
      </c>
      <c r="AU127" s="34">
        <f t="shared" si="34"/>
        <v>0.1111444428</v>
      </c>
      <c r="AV127" s="73">
        <f t="shared" si="35"/>
        <v>-1.865415952</v>
      </c>
      <c r="AW127" s="36">
        <f t="shared" si="36"/>
        <v>2093.895704</v>
      </c>
      <c r="AX127" s="35">
        <f t="shared" si="37"/>
        <v>-0.5774946336</v>
      </c>
      <c r="AY127" s="69">
        <f t="shared" si="38"/>
        <v>0.3279881316</v>
      </c>
      <c r="AZ127" s="33">
        <v>0.44</v>
      </c>
      <c r="BA127" s="37">
        <f t="shared" si="39"/>
        <v>0.03854389722</v>
      </c>
      <c r="BB127" s="73">
        <f t="shared" si="40"/>
        <v>-1.438343404</v>
      </c>
      <c r="BC127" s="33">
        <v>8.55</v>
      </c>
      <c r="BD127" s="34">
        <f t="shared" si="41"/>
        <v>0.2117647059</v>
      </c>
      <c r="BE127" s="73">
        <f t="shared" si="42"/>
        <v>-0.6623276087</v>
      </c>
      <c r="BF127" s="33">
        <v>86.73</v>
      </c>
      <c r="BG127" s="34">
        <f t="shared" si="43"/>
        <v>0.718980021</v>
      </c>
      <c r="BH127" s="73">
        <f t="shared" si="44"/>
        <v>0.9206630698</v>
      </c>
      <c r="BI127" s="36">
        <f t="shared" si="45"/>
        <v>6189.24757</v>
      </c>
      <c r="BJ127" s="35">
        <f t="shared" si="46"/>
        <v>0.05400237893</v>
      </c>
      <c r="BK127" s="37">
        <f t="shared" si="47"/>
        <v>0.4296482694</v>
      </c>
      <c r="BL127" s="33">
        <v>7.16</v>
      </c>
      <c r="BM127" s="34">
        <f t="shared" si="48"/>
        <v>0.1304347826</v>
      </c>
      <c r="BN127" s="73">
        <f t="shared" si="49"/>
        <v>-1.350997983</v>
      </c>
      <c r="BO127" s="33">
        <v>70.73</v>
      </c>
      <c r="BP127" s="34">
        <f t="shared" si="50"/>
        <v>0.6635716496</v>
      </c>
      <c r="BQ127" s="73">
        <f t="shared" si="51"/>
        <v>0.559418437</v>
      </c>
      <c r="BR127" s="36">
        <f t="shared" si="52"/>
        <v>4764.795841</v>
      </c>
      <c r="BS127" s="35">
        <f t="shared" si="53"/>
        <v>-0.6784964425</v>
      </c>
      <c r="BT127" s="37">
        <f t="shared" si="54"/>
        <v>0.3621418233</v>
      </c>
      <c r="BU127" s="42">
        <v>3.84</v>
      </c>
      <c r="BV127" s="34">
        <f t="shared" si="55"/>
        <v>0.1277777778</v>
      </c>
      <c r="BW127" s="73">
        <f t="shared" si="56"/>
        <v>-1.687467468</v>
      </c>
      <c r="BX127" s="42">
        <v>75.0</v>
      </c>
      <c r="BY127" s="34">
        <f t="shared" si="57"/>
        <v>0.7223335003</v>
      </c>
      <c r="BZ127" s="73">
        <f t="shared" si="58"/>
        <v>0.6201801725</v>
      </c>
      <c r="CA127" s="36">
        <f t="shared" si="59"/>
        <v>4654.752018</v>
      </c>
      <c r="CB127" s="35">
        <f t="shared" si="60"/>
        <v>-1.038340944</v>
      </c>
      <c r="CC127" s="37">
        <f t="shared" si="61"/>
        <v>0.3812578286</v>
      </c>
      <c r="CD127" s="42">
        <v>2.01</v>
      </c>
      <c r="CE127" s="34">
        <f t="shared" si="62"/>
        <v>0.156587473</v>
      </c>
      <c r="CF127" s="73">
        <f t="shared" si="63"/>
        <v>-1.092210273</v>
      </c>
      <c r="CG127" s="42">
        <v>39.13</v>
      </c>
      <c r="CH127" s="34">
        <f t="shared" si="64"/>
        <v>0.3880092886</v>
      </c>
      <c r="CI127" s="73">
        <f t="shared" si="65"/>
        <v>-0.8059331642</v>
      </c>
      <c r="CJ127" s="36">
        <f t="shared" si="66"/>
        <v>1810.656872</v>
      </c>
      <c r="CK127" s="35">
        <f t="shared" si="67"/>
        <v>-1.146322198</v>
      </c>
      <c r="CL127" s="37">
        <f t="shared" si="68"/>
        <v>0.1724209898</v>
      </c>
      <c r="CM127" s="33">
        <v>0.04</v>
      </c>
      <c r="CN127" s="37">
        <f t="shared" si="69"/>
        <v>0.1333333333</v>
      </c>
      <c r="CO127" s="73">
        <f t="shared" si="70"/>
        <v>-0.8371437879</v>
      </c>
      <c r="CP127" s="70">
        <f t="shared" si="71"/>
        <v>-3.959382034</v>
      </c>
      <c r="CQ127" s="79">
        <f t="shared" si="72"/>
        <v>0.3938389895</v>
      </c>
    </row>
    <row r="128">
      <c r="A128" s="28">
        <v>2024.0</v>
      </c>
      <c r="B128" s="29" t="s">
        <v>439</v>
      </c>
      <c r="C128" s="29" t="s">
        <v>6</v>
      </c>
      <c r="D128" s="30">
        <f t="array" ref="D128">INDEX(
  TP!C:C,
  MATCH(
    1,
    (TP!A:A = A128) * (TP!B:B = C128),
    0
  )
)
</f>
        <v>50.52</v>
      </c>
      <c r="E128" s="64">
        <f t="shared" si="1"/>
        <v>3.658302587</v>
      </c>
      <c r="F128" s="32">
        <f t="shared" si="2"/>
        <v>0.727542819</v>
      </c>
      <c r="G128" s="33">
        <v>7.86</v>
      </c>
      <c r="H128" s="34">
        <f t="shared" si="3"/>
        <v>0.6818181818</v>
      </c>
      <c r="I128" s="73">
        <f t="shared" si="4"/>
        <v>1.182471069</v>
      </c>
      <c r="J128" s="66">
        <f t="shared" si="5"/>
        <v>8.003036207</v>
      </c>
      <c r="K128" s="34">
        <f t="shared" si="6"/>
        <v>0.892</v>
      </c>
      <c r="L128" s="73">
        <f t="shared" si="7"/>
        <v>1.231263267</v>
      </c>
      <c r="M128" s="33">
        <v>59.46</v>
      </c>
      <c r="N128" s="34">
        <f t="shared" si="8"/>
        <v>0.5392825378</v>
      </c>
      <c r="O128" s="73">
        <f t="shared" si="9"/>
        <v>-0.04403216968</v>
      </c>
      <c r="P128" s="36">
        <f t="shared" si="10"/>
        <v>5252.438733</v>
      </c>
      <c r="Q128" s="35">
        <f t="shared" si="11"/>
        <v>0.8076569056</v>
      </c>
      <c r="R128" s="40">
        <f t="shared" si="12"/>
        <v>0.7331196791</v>
      </c>
      <c r="S128" s="33">
        <v>2.27</v>
      </c>
      <c r="T128" s="66">
        <f t="shared" si="13"/>
        <v>2.311309439</v>
      </c>
      <c r="U128" s="34">
        <f t="shared" si="14"/>
        <v>0.2815053621</v>
      </c>
      <c r="V128" s="73">
        <f t="shared" si="15"/>
        <v>-0.1427885718</v>
      </c>
      <c r="W128" s="33">
        <v>46.88</v>
      </c>
      <c r="X128" s="34">
        <f t="shared" si="16"/>
        <v>0.5654524758</v>
      </c>
      <c r="Y128" s="73">
        <f t="shared" si="17"/>
        <v>0.1564327741</v>
      </c>
      <c r="Z128" s="36">
        <f t="shared" si="18"/>
        <v>2726.161164</v>
      </c>
      <c r="AA128" s="35">
        <f t="shared" si="19"/>
        <v>0.03571357462</v>
      </c>
      <c r="AB128" s="40">
        <f t="shared" si="20"/>
        <v>0.4641898916</v>
      </c>
      <c r="AC128" s="33">
        <v>6.81</v>
      </c>
      <c r="AD128" s="40">
        <f t="shared" si="21"/>
        <v>0.8039215686</v>
      </c>
      <c r="AE128" s="73">
        <f t="shared" si="22"/>
        <v>1.303244893</v>
      </c>
      <c r="AF128" s="67">
        <f t="shared" si="23"/>
        <v>2.146615373</v>
      </c>
      <c r="AG128" s="44">
        <f t="shared" si="24"/>
        <v>0.7205612578</v>
      </c>
      <c r="AH128" s="33">
        <v>3.04</v>
      </c>
      <c r="AI128" s="34">
        <f t="shared" si="25"/>
        <v>0.4735152488</v>
      </c>
      <c r="AJ128" s="73">
        <f t="shared" si="26"/>
        <v>0.4018090557</v>
      </c>
      <c r="AK128" s="33">
        <v>34.88</v>
      </c>
      <c r="AL128" s="34">
        <f t="shared" si="27"/>
        <v>0.3488</v>
      </c>
      <c r="AM128" s="73">
        <f t="shared" si="28"/>
        <v>0.1962780104</v>
      </c>
      <c r="AN128" s="36">
        <f t="shared" si="29"/>
        <v>2446.536832</v>
      </c>
      <c r="AO128" s="35">
        <f t="shared" si="30"/>
        <v>0.6203613517</v>
      </c>
      <c r="AP128" s="69">
        <f t="shared" si="31"/>
        <v>0.5723963727</v>
      </c>
      <c r="AQ128" s="33">
        <v>0.85</v>
      </c>
      <c r="AR128" s="34">
        <f t="shared" si="32"/>
        <v>0.06937033084</v>
      </c>
      <c r="AS128" s="73">
        <f t="shared" si="33"/>
        <v>-0.9501121837</v>
      </c>
      <c r="AT128" s="33">
        <v>33.33</v>
      </c>
      <c r="AU128" s="34">
        <f t="shared" si="34"/>
        <v>0</v>
      </c>
      <c r="AV128" s="73">
        <f t="shared" si="35"/>
        <v>-2.632822406</v>
      </c>
      <c r="AW128" s="36">
        <f t="shared" si="36"/>
        <v>869.5489899</v>
      </c>
      <c r="AX128" s="35">
        <f t="shared" si="37"/>
        <v>-1.677989772</v>
      </c>
      <c r="AY128" s="69">
        <f t="shared" si="38"/>
        <v>0.1036267964</v>
      </c>
      <c r="AZ128" s="33">
        <v>1.2</v>
      </c>
      <c r="BA128" s="37">
        <f t="shared" si="39"/>
        <v>0.2012847966</v>
      </c>
      <c r="BB128" s="73">
        <f t="shared" si="40"/>
        <v>-0.506234276</v>
      </c>
      <c r="BC128" s="33">
        <v>11.12</v>
      </c>
      <c r="BD128" s="34">
        <f t="shared" si="41"/>
        <v>0.3557422969</v>
      </c>
      <c r="BE128" s="73">
        <f t="shared" si="42"/>
        <v>0.1013818836</v>
      </c>
      <c r="BF128" s="33">
        <v>84.08</v>
      </c>
      <c r="BG128" s="34">
        <f t="shared" si="43"/>
        <v>0.6493165089</v>
      </c>
      <c r="BH128" s="73">
        <f t="shared" si="44"/>
        <v>0.5945939556</v>
      </c>
      <c r="BI128" s="36">
        <f t="shared" si="45"/>
        <v>6633.818839</v>
      </c>
      <c r="BJ128" s="35">
        <f t="shared" si="46"/>
        <v>0.4253315254</v>
      </c>
      <c r="BK128" s="37">
        <f t="shared" si="47"/>
        <v>0.5115689093</v>
      </c>
      <c r="BL128" s="33">
        <v>16.14</v>
      </c>
      <c r="BM128" s="34">
        <f t="shared" si="48"/>
        <v>0.672705314</v>
      </c>
      <c r="BN128" s="73">
        <f t="shared" si="49"/>
        <v>1.148066578</v>
      </c>
      <c r="BO128" s="33">
        <v>66.67</v>
      </c>
      <c r="BP128" s="34">
        <f t="shared" si="50"/>
        <v>0.5379139585</v>
      </c>
      <c r="BQ128" s="73">
        <f t="shared" si="51"/>
        <v>-0.03629477582</v>
      </c>
      <c r="BR128" s="36">
        <f t="shared" si="52"/>
        <v>6079.149083</v>
      </c>
      <c r="BS128" s="35">
        <f t="shared" si="53"/>
        <v>0.6274983555</v>
      </c>
      <c r="BT128" s="37">
        <f t="shared" si="54"/>
        <v>0.6450689919</v>
      </c>
      <c r="BU128" s="42">
        <v>9.35</v>
      </c>
      <c r="BV128" s="34">
        <f t="shared" si="55"/>
        <v>0.74</v>
      </c>
      <c r="BW128" s="73">
        <f t="shared" si="56"/>
        <v>1.25732163</v>
      </c>
      <c r="BX128" s="42">
        <v>72.73</v>
      </c>
      <c r="BY128" s="34">
        <f t="shared" si="57"/>
        <v>0.6654982474</v>
      </c>
      <c r="BZ128" s="73">
        <f t="shared" si="58"/>
        <v>0.3025047165</v>
      </c>
      <c r="CA128" s="36">
        <f t="shared" si="59"/>
        <v>6689.54952</v>
      </c>
      <c r="CB128" s="35">
        <f t="shared" si="60"/>
        <v>0.9489536299</v>
      </c>
      <c r="CC128" s="37">
        <f t="shared" si="61"/>
        <v>0.7721978593</v>
      </c>
      <c r="CD128" s="42">
        <v>5.03</v>
      </c>
      <c r="CE128" s="34">
        <f t="shared" si="62"/>
        <v>0.4827213823</v>
      </c>
      <c r="CF128" s="73">
        <f t="shared" si="63"/>
        <v>0.6680995492</v>
      </c>
      <c r="CG128" s="42">
        <v>47.89</v>
      </c>
      <c r="CH128" s="34">
        <f t="shared" si="64"/>
        <v>0.5729364577</v>
      </c>
      <c r="CI128" s="73">
        <f t="shared" si="65"/>
        <v>0.2637997191</v>
      </c>
      <c r="CJ128" s="36">
        <f t="shared" si="66"/>
        <v>3613.267364</v>
      </c>
      <c r="CK128" s="35">
        <f t="shared" si="67"/>
        <v>0.6650854646</v>
      </c>
      <c r="CL128" s="37">
        <f t="shared" si="68"/>
        <v>0.5268236984</v>
      </c>
      <c r="CM128" s="33">
        <v>0.08</v>
      </c>
      <c r="CN128" s="37">
        <f t="shared" si="69"/>
        <v>0.2666666667</v>
      </c>
      <c r="CO128" s="73">
        <f t="shared" si="70"/>
        <v>-0.09755334114</v>
      </c>
      <c r="CP128" s="70">
        <f t="shared" si="71"/>
        <v>1.511687214</v>
      </c>
      <c r="CQ128" s="79">
        <f t="shared" si="72"/>
        <v>0.6522419634</v>
      </c>
    </row>
    <row r="129">
      <c r="A129" s="28">
        <v>2022.0</v>
      </c>
      <c r="B129" s="29" t="s">
        <v>440</v>
      </c>
      <c r="C129" s="29" t="s">
        <v>24</v>
      </c>
      <c r="D129" s="30">
        <f t="array" ref="D129">INDEX(
  TP!C:C,
  MATCH(
    1,
    (TP!A:A = A129) * (TP!B:B = C129),
    0
  )
)
</f>
        <v>52.24</v>
      </c>
      <c r="E129" s="64">
        <f t="shared" si="1"/>
        <v>4.25695448</v>
      </c>
      <c r="F129" s="32">
        <f t="shared" si="2"/>
        <v>0.7496304376</v>
      </c>
      <c r="G129" s="33">
        <v>8.55</v>
      </c>
      <c r="H129" s="34">
        <f t="shared" si="3"/>
        <v>0.7740641711</v>
      </c>
      <c r="I129" s="73">
        <f t="shared" si="4"/>
        <v>1.678971185</v>
      </c>
      <c r="J129" s="66">
        <f t="shared" si="5"/>
        <v>9.218949981</v>
      </c>
      <c r="K129" s="34">
        <f t="shared" si="6"/>
        <v>0.97</v>
      </c>
      <c r="L129" s="73">
        <f t="shared" si="7"/>
        <v>2.050712894</v>
      </c>
      <c r="M129" s="33">
        <v>56.01</v>
      </c>
      <c r="N129" s="34">
        <f t="shared" si="8"/>
        <v>0.4369997035</v>
      </c>
      <c r="O129" s="73">
        <f t="shared" si="9"/>
        <v>-0.6362706441</v>
      </c>
      <c r="P129" s="36">
        <f t="shared" si="10"/>
        <v>5232.897632</v>
      </c>
      <c r="Q129" s="35">
        <f t="shared" si="11"/>
        <v>0.7798968631</v>
      </c>
      <c r="R129" s="40">
        <f t="shared" si="12"/>
        <v>0.7276844488</v>
      </c>
      <c r="S129" s="33">
        <v>1.21</v>
      </c>
      <c r="T129" s="66">
        <f t="shared" si="13"/>
        <v>1.304670114</v>
      </c>
      <c r="U129" s="34">
        <f t="shared" si="14"/>
        <v>0.1217301268</v>
      </c>
      <c r="V129" s="73">
        <f t="shared" si="15"/>
        <v>-1.071469485</v>
      </c>
      <c r="W129" s="33">
        <v>56.1</v>
      </c>
      <c r="X129" s="34">
        <f t="shared" si="16"/>
        <v>0.6966420034</v>
      </c>
      <c r="Y129" s="73">
        <f t="shared" si="17"/>
        <v>0.8814129112</v>
      </c>
      <c r="Z129" s="36">
        <f t="shared" si="18"/>
        <v>2274.898057</v>
      </c>
      <c r="AA129" s="35">
        <f t="shared" si="19"/>
        <v>-0.3620454988</v>
      </c>
      <c r="AB129" s="40">
        <f t="shared" si="20"/>
        <v>0.3794743868</v>
      </c>
      <c r="AC129" s="33">
        <v>6.7</v>
      </c>
      <c r="AD129" s="40">
        <f t="shared" si="21"/>
        <v>0.7873303167</v>
      </c>
      <c r="AE129" s="73">
        <f t="shared" si="22"/>
        <v>1.220444209</v>
      </c>
      <c r="AF129" s="67">
        <f t="shared" si="23"/>
        <v>1.638295573</v>
      </c>
      <c r="AG129" s="44">
        <f t="shared" si="24"/>
        <v>0.6733198304</v>
      </c>
      <c r="AH129" s="33">
        <v>2.56</v>
      </c>
      <c r="AI129" s="34">
        <f t="shared" si="25"/>
        <v>0.3964686998</v>
      </c>
      <c r="AJ129" s="73">
        <f t="shared" si="26"/>
        <v>0.01263425355</v>
      </c>
      <c r="AK129" s="33">
        <v>27.59</v>
      </c>
      <c r="AL129" s="34">
        <f t="shared" si="27"/>
        <v>0.2759</v>
      </c>
      <c r="AM129" s="73">
        <f t="shared" si="28"/>
        <v>-0.4791868782</v>
      </c>
      <c r="AN129" s="36">
        <f t="shared" si="29"/>
        <v>1759.8971</v>
      </c>
      <c r="AO129" s="35">
        <f t="shared" si="30"/>
        <v>-0.2512118477</v>
      </c>
      <c r="AP129" s="69">
        <f t="shared" si="31"/>
        <v>0.4117488456</v>
      </c>
      <c r="AQ129" s="33">
        <v>1.76</v>
      </c>
      <c r="AR129" s="34">
        <f t="shared" si="32"/>
        <v>0.166488794</v>
      </c>
      <c r="AS129" s="73">
        <f t="shared" si="33"/>
        <v>-0.36061898</v>
      </c>
      <c r="AT129" s="33">
        <v>60.0</v>
      </c>
      <c r="AU129" s="34">
        <f t="shared" si="34"/>
        <v>0.4000299985</v>
      </c>
      <c r="AV129" s="73">
        <f t="shared" si="35"/>
        <v>0.129219447</v>
      </c>
      <c r="AW129" s="36">
        <f t="shared" si="36"/>
        <v>2583.262481</v>
      </c>
      <c r="AX129" s="35">
        <f t="shared" si="37"/>
        <v>-0.1376308654</v>
      </c>
      <c r="AY129" s="69">
        <f t="shared" si="38"/>
        <v>0.4176645135</v>
      </c>
      <c r="AZ129" s="33">
        <v>1.5</v>
      </c>
      <c r="BA129" s="37">
        <f t="shared" si="39"/>
        <v>0.2655246253</v>
      </c>
      <c r="BB129" s="73">
        <f t="shared" si="40"/>
        <v>-0.1382964624</v>
      </c>
      <c r="BC129" s="33">
        <v>16.11</v>
      </c>
      <c r="BD129" s="34">
        <f t="shared" si="41"/>
        <v>0.6352941176</v>
      </c>
      <c r="BE129" s="73">
        <f t="shared" si="42"/>
        <v>1.584226384</v>
      </c>
      <c r="BF129" s="33">
        <v>85.4</v>
      </c>
      <c r="BG129" s="34">
        <f t="shared" si="43"/>
        <v>0.6840168244</v>
      </c>
      <c r="BH129" s="73">
        <f t="shared" si="44"/>
        <v>0.7570132879</v>
      </c>
      <c r="BI129" s="36">
        <f t="shared" si="45"/>
        <v>7669.19776</v>
      </c>
      <c r="BJ129" s="35">
        <f t="shared" si="46"/>
        <v>1.290134083</v>
      </c>
      <c r="BK129" s="37">
        <f t="shared" si="47"/>
        <v>0.7023570001</v>
      </c>
      <c r="BL129" s="33">
        <v>15.52</v>
      </c>
      <c r="BM129" s="34">
        <f t="shared" si="48"/>
        <v>0.6352657005</v>
      </c>
      <c r="BN129" s="73">
        <f t="shared" si="49"/>
        <v>0.9755253727</v>
      </c>
      <c r="BO129" s="33">
        <v>69.13</v>
      </c>
      <c r="BP129" s="34">
        <f t="shared" si="50"/>
        <v>0.6140513773</v>
      </c>
      <c r="BQ129" s="73">
        <f t="shared" si="51"/>
        <v>0.3246546093</v>
      </c>
      <c r="BR129" s="36">
        <f t="shared" si="52"/>
        <v>6221.724811</v>
      </c>
      <c r="BS129" s="35">
        <f t="shared" si="53"/>
        <v>0.7691673929</v>
      </c>
      <c r="BT129" s="37">
        <f t="shared" si="54"/>
        <v>0.6757597877</v>
      </c>
      <c r="BU129" s="42">
        <v>9.82</v>
      </c>
      <c r="BV129" s="34">
        <f t="shared" si="55"/>
        <v>0.7922222222</v>
      </c>
      <c r="BW129" s="73">
        <f t="shared" si="56"/>
        <v>1.508510537</v>
      </c>
      <c r="BX129" s="42">
        <v>68.86</v>
      </c>
      <c r="BY129" s="34">
        <f t="shared" si="57"/>
        <v>0.5686029044</v>
      </c>
      <c r="BZ129" s="73">
        <f t="shared" si="58"/>
        <v>-0.2390829551</v>
      </c>
      <c r="CA129" s="36">
        <f t="shared" si="59"/>
        <v>6453.952521</v>
      </c>
      <c r="CB129" s="35">
        <f t="shared" si="60"/>
        <v>0.7188567103</v>
      </c>
      <c r="CC129" s="37">
        <f t="shared" si="61"/>
        <v>0.7269332579</v>
      </c>
      <c r="CD129" s="42">
        <v>4.61</v>
      </c>
      <c r="CE129" s="34">
        <f t="shared" si="62"/>
        <v>0.4373650108</v>
      </c>
      <c r="CF129" s="73">
        <f t="shared" si="63"/>
        <v>0.4232882494</v>
      </c>
      <c r="CG129" s="42">
        <v>52.87</v>
      </c>
      <c r="CH129" s="34">
        <f t="shared" si="64"/>
        <v>0.6780662867</v>
      </c>
      <c r="CI129" s="73">
        <f t="shared" si="65"/>
        <v>0.8719355362</v>
      </c>
      <c r="CJ129" s="36">
        <f t="shared" si="66"/>
        <v>3828.720048</v>
      </c>
      <c r="CK129" s="35">
        <f t="shared" si="67"/>
        <v>0.8815896097</v>
      </c>
      <c r="CL129" s="37">
        <f t="shared" si="68"/>
        <v>0.56918283</v>
      </c>
      <c r="CM129" s="33">
        <v>0.05</v>
      </c>
      <c r="CN129" s="37">
        <f t="shared" si="69"/>
        <v>0.1666666667</v>
      </c>
      <c r="CO129" s="73">
        <f t="shared" si="70"/>
        <v>-0.6522461762</v>
      </c>
      <c r="CP129" s="70">
        <f t="shared" si="71"/>
        <v>2.618658906</v>
      </c>
      <c r="CQ129" s="79">
        <f t="shared" si="72"/>
        <v>0.7045251212</v>
      </c>
    </row>
    <row r="130">
      <c r="A130" s="28">
        <v>2023.0</v>
      </c>
      <c r="B130" s="29" t="s">
        <v>440</v>
      </c>
      <c r="C130" s="29" t="s">
        <v>28</v>
      </c>
      <c r="D130" s="30">
        <f t="array" ref="D130">INDEX(
  TP!C:C,
  MATCH(
    1,
    (TP!A:A = A130) * (TP!B:B = C130),
    0
  )
)
</f>
        <v>45.73</v>
      </c>
      <c r="E130" s="64">
        <f t="shared" si="1"/>
        <v>0.378489214</v>
      </c>
      <c r="F130" s="32">
        <f t="shared" si="2"/>
        <v>0.6065321486</v>
      </c>
      <c r="G130" s="33">
        <v>6.85</v>
      </c>
      <c r="H130" s="34">
        <f t="shared" si="3"/>
        <v>0.5467914439</v>
      </c>
      <c r="I130" s="73">
        <f t="shared" si="4"/>
        <v>0.4557100294</v>
      </c>
      <c r="J130" s="66">
        <f t="shared" si="5"/>
        <v>5.833821808</v>
      </c>
      <c r="K130" s="34">
        <f t="shared" si="6"/>
        <v>0.416</v>
      </c>
      <c r="L130" s="73">
        <f t="shared" si="7"/>
        <v>-0.2306511935</v>
      </c>
      <c r="M130" s="33">
        <v>56.67</v>
      </c>
      <c r="N130" s="34">
        <f t="shared" si="8"/>
        <v>0.4565668544</v>
      </c>
      <c r="O130" s="73">
        <f t="shared" si="9"/>
        <v>-0.522972849</v>
      </c>
      <c r="P130" s="36">
        <f t="shared" si="10"/>
        <v>4377.996195</v>
      </c>
      <c r="Q130" s="35">
        <f t="shared" si="11"/>
        <v>-0.4345740958</v>
      </c>
      <c r="R130" s="40">
        <f t="shared" si="12"/>
        <v>0.4898991708</v>
      </c>
      <c r="S130" s="33">
        <v>0.95</v>
      </c>
      <c r="T130" s="66">
        <f t="shared" si="13"/>
        <v>0.8090701777</v>
      </c>
      <c r="U130" s="34">
        <f t="shared" si="14"/>
        <v>0.04306779512</v>
      </c>
      <c r="V130" s="73">
        <f t="shared" si="15"/>
        <v>-1.528688064</v>
      </c>
      <c r="W130" s="33">
        <v>36.0</v>
      </c>
      <c r="X130" s="34">
        <f t="shared" si="16"/>
        <v>0.4106431417</v>
      </c>
      <c r="Y130" s="73">
        <f t="shared" si="17"/>
        <v>-0.6990752402</v>
      </c>
      <c r="Z130" s="36">
        <f t="shared" si="18"/>
        <v>1036.49045</v>
      </c>
      <c r="AA130" s="35">
        <f t="shared" si="19"/>
        <v>-1.453621242</v>
      </c>
      <c r="AB130" s="40">
        <f t="shared" si="20"/>
        <v>0.1469884517</v>
      </c>
      <c r="AC130" s="33">
        <v>4.27</v>
      </c>
      <c r="AD130" s="40">
        <f t="shared" si="21"/>
        <v>0.4208144796</v>
      </c>
      <c r="AE130" s="73">
        <f t="shared" si="22"/>
        <v>-0.6086981655</v>
      </c>
      <c r="AF130" s="67">
        <f t="shared" si="23"/>
        <v>-2.496893504</v>
      </c>
      <c r="AG130" s="44">
        <f t="shared" si="24"/>
        <v>0.2890101205</v>
      </c>
      <c r="AH130" s="33">
        <v>2.36</v>
      </c>
      <c r="AI130" s="34">
        <f t="shared" si="25"/>
        <v>0.3643659711</v>
      </c>
      <c r="AJ130" s="73">
        <f t="shared" si="26"/>
        <v>-0.149521914</v>
      </c>
      <c r="AK130" s="33">
        <v>25.81</v>
      </c>
      <c r="AL130" s="34">
        <f t="shared" si="27"/>
        <v>0.2581</v>
      </c>
      <c r="AM130" s="73">
        <f t="shared" si="28"/>
        <v>-0.6441152049</v>
      </c>
      <c r="AN130" s="36">
        <f t="shared" si="29"/>
        <v>1571.387232</v>
      </c>
      <c r="AO130" s="35">
        <f t="shared" si="30"/>
        <v>-0.4904932944</v>
      </c>
      <c r="AP130" s="69">
        <f t="shared" si="31"/>
        <v>0.3676447214</v>
      </c>
      <c r="AQ130" s="33">
        <v>1.6</v>
      </c>
      <c r="AR130" s="34">
        <f t="shared" si="32"/>
        <v>0.1494130203</v>
      </c>
      <c r="AS130" s="73">
        <f t="shared" si="33"/>
        <v>-0.4642661367</v>
      </c>
      <c r="AT130" s="33">
        <v>50.0</v>
      </c>
      <c r="AU130" s="34">
        <f t="shared" si="34"/>
        <v>0.2500374981</v>
      </c>
      <c r="AV130" s="73">
        <f t="shared" si="35"/>
        <v>-0.9064167934</v>
      </c>
      <c r="AW130" s="36">
        <f t="shared" si="36"/>
        <v>2026.088681</v>
      </c>
      <c r="AX130" s="35">
        <f t="shared" si="37"/>
        <v>-0.6384424831</v>
      </c>
      <c r="AY130" s="69">
        <f t="shared" si="38"/>
        <v>0.3155625057</v>
      </c>
      <c r="AZ130" s="33">
        <v>1.37</v>
      </c>
      <c r="BA130" s="37">
        <f t="shared" si="39"/>
        <v>0.2376873662</v>
      </c>
      <c r="BB130" s="73">
        <f t="shared" si="40"/>
        <v>-0.2977361817</v>
      </c>
      <c r="BC130" s="33">
        <v>13.21</v>
      </c>
      <c r="BD130" s="34">
        <f t="shared" si="41"/>
        <v>0.4728291317</v>
      </c>
      <c r="BE130" s="73">
        <f t="shared" si="42"/>
        <v>0.7224530271</v>
      </c>
      <c r="BF130" s="33">
        <v>80.12</v>
      </c>
      <c r="BG130" s="34">
        <f t="shared" si="43"/>
        <v>0.5452155626</v>
      </c>
      <c r="BH130" s="73">
        <f t="shared" si="44"/>
        <v>0.1073359587</v>
      </c>
      <c r="BI130" s="36">
        <f t="shared" si="45"/>
        <v>6724.473137</v>
      </c>
      <c r="BJ130" s="35">
        <f t="shared" si="46"/>
        <v>0.5010507305</v>
      </c>
      <c r="BK130" s="37">
        <f t="shared" si="47"/>
        <v>0.5282736733</v>
      </c>
      <c r="BL130" s="33">
        <v>14.54</v>
      </c>
      <c r="BM130" s="34">
        <f t="shared" si="48"/>
        <v>0.5760869565</v>
      </c>
      <c r="BN130" s="73">
        <f t="shared" si="49"/>
        <v>0.7027989506</v>
      </c>
      <c r="BO130" s="33">
        <v>69.37</v>
      </c>
      <c r="BP130" s="34">
        <f t="shared" si="50"/>
        <v>0.6214794181</v>
      </c>
      <c r="BQ130" s="73">
        <f t="shared" si="51"/>
        <v>0.3598691834</v>
      </c>
      <c r="BR130" s="36">
        <f t="shared" si="52"/>
        <v>6107.18756</v>
      </c>
      <c r="BS130" s="35">
        <f t="shared" si="53"/>
        <v>0.6553585253</v>
      </c>
      <c r="BT130" s="37">
        <f t="shared" si="54"/>
        <v>0.6511045435</v>
      </c>
      <c r="BU130" s="42">
        <v>8.83</v>
      </c>
      <c r="BV130" s="34">
        <f t="shared" si="55"/>
        <v>0.6822222222</v>
      </c>
      <c r="BW130" s="73">
        <f t="shared" si="56"/>
        <v>0.979410499</v>
      </c>
      <c r="BX130" s="42">
        <v>71.98</v>
      </c>
      <c r="BY130" s="34">
        <f t="shared" si="57"/>
        <v>0.6467200801</v>
      </c>
      <c r="BZ130" s="73">
        <f t="shared" si="58"/>
        <v>0.1975458654</v>
      </c>
      <c r="CA130" s="36">
        <f t="shared" si="59"/>
        <v>6474.534391</v>
      </c>
      <c r="CB130" s="35">
        <f t="shared" si="60"/>
        <v>0.7389580907</v>
      </c>
      <c r="CC130" s="37">
        <f t="shared" si="61"/>
        <v>0.7308875958</v>
      </c>
      <c r="CD130" s="42">
        <v>4.72</v>
      </c>
      <c r="CE130" s="34">
        <f t="shared" si="62"/>
        <v>0.4492440605</v>
      </c>
      <c r="CF130" s="73">
        <f t="shared" si="63"/>
        <v>0.4874054946</v>
      </c>
      <c r="CG130" s="42">
        <v>45.16</v>
      </c>
      <c r="CH130" s="34">
        <f t="shared" si="64"/>
        <v>0.5153050454</v>
      </c>
      <c r="CI130" s="73">
        <f t="shared" si="65"/>
        <v>-0.06957593976</v>
      </c>
      <c r="CJ130" s="36">
        <f t="shared" si="66"/>
        <v>3307.203935</v>
      </c>
      <c r="CK130" s="35">
        <f t="shared" si="67"/>
        <v>0.3575283726</v>
      </c>
      <c r="CL130" s="37">
        <f t="shared" si="68"/>
        <v>0.4666500177</v>
      </c>
      <c r="CM130" s="33">
        <v>0.18</v>
      </c>
      <c r="CN130" s="37">
        <f t="shared" si="69"/>
        <v>0.6</v>
      </c>
      <c r="CO130" s="73">
        <f t="shared" si="70"/>
        <v>1.751422776</v>
      </c>
      <c r="CP130" s="70">
        <f t="shared" si="71"/>
        <v>2.875382717</v>
      </c>
      <c r="CQ130" s="79">
        <f t="shared" si="72"/>
        <v>0.716650392</v>
      </c>
    </row>
    <row r="131">
      <c r="A131" s="28">
        <v>2024.0</v>
      </c>
      <c r="B131" s="29" t="s">
        <v>440</v>
      </c>
      <c r="C131" s="29" t="s">
        <v>28</v>
      </c>
      <c r="D131" s="30">
        <f t="array" ref="D131">INDEX(
  TP!C:C,
  MATCH(
    1,
    (TP!A:A = A131) * (TP!B:B = C131),
    0
  )
)
</f>
        <v>46.09</v>
      </c>
      <c r="E131" s="64">
        <f t="shared" si="1"/>
        <v>0.1633945997</v>
      </c>
      <c r="F131" s="32">
        <f t="shared" si="2"/>
        <v>0.5985961046</v>
      </c>
      <c r="G131" s="33">
        <v>5.82</v>
      </c>
      <c r="H131" s="34">
        <f t="shared" si="3"/>
        <v>0.4090909091</v>
      </c>
      <c r="I131" s="73">
        <f t="shared" si="4"/>
        <v>-0.2854423181</v>
      </c>
      <c r="J131" s="66">
        <f t="shared" si="5"/>
        <v>5.028468091</v>
      </c>
      <c r="K131" s="34">
        <f t="shared" si="6"/>
        <v>0.259</v>
      </c>
      <c r="L131" s="73">
        <f t="shared" si="7"/>
        <v>-0.77340909</v>
      </c>
      <c r="M131" s="33">
        <v>64.96</v>
      </c>
      <c r="N131" s="34">
        <f t="shared" si="8"/>
        <v>0.7023421287</v>
      </c>
      <c r="O131" s="73">
        <f t="shared" si="9"/>
        <v>0.9001161229</v>
      </c>
      <c r="P131" s="36">
        <f t="shared" si="10"/>
        <v>4691.0116</v>
      </c>
      <c r="Q131" s="35">
        <f t="shared" si="11"/>
        <v>0.01009484755</v>
      </c>
      <c r="R131" s="40">
        <f t="shared" si="12"/>
        <v>0.576962371</v>
      </c>
      <c r="S131" s="33">
        <v>1.37</v>
      </c>
      <c r="T131" s="66">
        <f t="shared" si="13"/>
        <v>1.183677197</v>
      </c>
      <c r="U131" s="34">
        <f t="shared" si="14"/>
        <v>0.1025259577</v>
      </c>
      <c r="V131" s="73">
        <f t="shared" si="15"/>
        <v>-1.183092199</v>
      </c>
      <c r="W131" s="33">
        <v>60.0</v>
      </c>
      <c r="X131" s="34">
        <f t="shared" si="16"/>
        <v>0.7521343199</v>
      </c>
      <c r="Y131" s="73">
        <f t="shared" si="17"/>
        <v>1.188074791</v>
      </c>
      <c r="Z131" s="36">
        <f t="shared" si="18"/>
        <v>2275.899425</v>
      </c>
      <c r="AA131" s="35">
        <f t="shared" si="19"/>
        <v>-0.3611628576</v>
      </c>
      <c r="AB131" s="40">
        <f t="shared" si="20"/>
        <v>0.3796623735</v>
      </c>
      <c r="AC131" s="33">
        <v>4.84</v>
      </c>
      <c r="AD131" s="40">
        <f t="shared" si="21"/>
        <v>0.5067873303</v>
      </c>
      <c r="AE131" s="73">
        <f t="shared" si="22"/>
        <v>-0.1796400777</v>
      </c>
      <c r="AF131" s="67">
        <f t="shared" si="23"/>
        <v>-0.5307080877</v>
      </c>
      <c r="AG131" s="44">
        <f t="shared" si="24"/>
        <v>0.4717403736</v>
      </c>
      <c r="AH131" s="33">
        <v>2.71</v>
      </c>
      <c r="AI131" s="34">
        <f t="shared" si="25"/>
        <v>0.4205457464</v>
      </c>
      <c r="AJ131" s="73">
        <f t="shared" si="26"/>
        <v>0.1342513792</v>
      </c>
      <c r="AK131" s="33">
        <v>27.52</v>
      </c>
      <c r="AL131" s="34">
        <f t="shared" si="27"/>
        <v>0.2752</v>
      </c>
      <c r="AM131" s="73">
        <f t="shared" si="28"/>
        <v>-0.4856728237</v>
      </c>
      <c r="AN131" s="36">
        <f t="shared" si="29"/>
        <v>1812.489202</v>
      </c>
      <c r="AO131" s="35">
        <f t="shared" si="30"/>
        <v>-0.1844550546</v>
      </c>
      <c r="AP131" s="69">
        <f t="shared" si="31"/>
        <v>0.424053393</v>
      </c>
      <c r="AQ131" s="33">
        <v>1.07</v>
      </c>
      <c r="AR131" s="34">
        <f t="shared" si="32"/>
        <v>0.09284951974</v>
      </c>
      <c r="AS131" s="73">
        <f t="shared" si="33"/>
        <v>-0.8075973432</v>
      </c>
      <c r="AT131" s="33">
        <v>55.81</v>
      </c>
      <c r="AU131" s="34">
        <f t="shared" si="34"/>
        <v>0.3371831408</v>
      </c>
      <c r="AV131" s="73">
        <f t="shared" si="35"/>
        <v>-0.3047121377</v>
      </c>
      <c r="AW131" s="36">
        <f t="shared" si="36"/>
        <v>1721.973996</v>
      </c>
      <c r="AX131" s="35">
        <f t="shared" si="37"/>
        <v>-0.9117937553</v>
      </c>
      <c r="AY131" s="69">
        <f t="shared" si="38"/>
        <v>0.2598335394</v>
      </c>
      <c r="AZ131" s="33">
        <v>1.34</v>
      </c>
      <c r="BA131" s="37">
        <f t="shared" si="39"/>
        <v>0.2312633833</v>
      </c>
      <c r="BB131" s="73">
        <f t="shared" si="40"/>
        <v>-0.334529963</v>
      </c>
      <c r="BC131" s="33">
        <v>12.14</v>
      </c>
      <c r="BD131" s="34">
        <f t="shared" si="41"/>
        <v>0.4128851541</v>
      </c>
      <c r="BE131" s="73">
        <f t="shared" si="42"/>
        <v>0.4044883747</v>
      </c>
      <c r="BF131" s="33">
        <v>78.89</v>
      </c>
      <c r="BG131" s="34">
        <f t="shared" si="43"/>
        <v>0.5128811777</v>
      </c>
      <c r="BH131" s="73">
        <f t="shared" si="44"/>
        <v>-0.04400932829</v>
      </c>
      <c r="BI131" s="36">
        <f t="shared" si="45"/>
        <v>6425.928814</v>
      </c>
      <c r="BJ131" s="35">
        <f t="shared" si="46"/>
        <v>0.2516909175</v>
      </c>
      <c r="BK131" s="37">
        <f t="shared" si="47"/>
        <v>0.473261252</v>
      </c>
      <c r="BL131" s="33">
        <v>13.93</v>
      </c>
      <c r="BM131" s="34">
        <f t="shared" si="48"/>
        <v>0.5392512077</v>
      </c>
      <c r="BN131" s="73">
        <f t="shared" si="49"/>
        <v>0.5330406675</v>
      </c>
      <c r="BO131" s="33">
        <v>71.96</v>
      </c>
      <c r="BP131" s="34">
        <f t="shared" si="50"/>
        <v>0.701640359</v>
      </c>
      <c r="BQ131" s="73">
        <f t="shared" si="51"/>
        <v>0.7398931295</v>
      </c>
      <c r="BR131" s="36">
        <f t="shared" si="52"/>
        <v>6242.732812</v>
      </c>
      <c r="BS131" s="35">
        <f t="shared" si="53"/>
        <v>0.7900417966</v>
      </c>
      <c r="BT131" s="37">
        <f t="shared" si="54"/>
        <v>0.6802819619</v>
      </c>
      <c r="BU131" s="42">
        <v>8.78</v>
      </c>
      <c r="BV131" s="34">
        <f t="shared" si="55"/>
        <v>0.6766666667</v>
      </c>
      <c r="BW131" s="73">
        <f t="shared" si="56"/>
        <v>0.9526882749</v>
      </c>
      <c r="BX131" s="42">
        <v>63.46</v>
      </c>
      <c r="BY131" s="34">
        <f t="shared" si="57"/>
        <v>0.4334001002</v>
      </c>
      <c r="BZ131" s="73">
        <f t="shared" si="58"/>
        <v>-0.994786683</v>
      </c>
      <c r="CA131" s="36">
        <f t="shared" si="59"/>
        <v>5695.431764</v>
      </c>
      <c r="CB131" s="35">
        <f t="shared" si="60"/>
        <v>-0.02195616351</v>
      </c>
      <c r="CC131" s="37">
        <f t="shared" si="61"/>
        <v>0.5812007573</v>
      </c>
      <c r="CD131" s="42">
        <v>5.37</v>
      </c>
      <c r="CE131" s="34">
        <f t="shared" si="62"/>
        <v>0.5194384449</v>
      </c>
      <c r="CF131" s="73">
        <f t="shared" si="63"/>
        <v>0.8662801252</v>
      </c>
      <c r="CG131" s="42">
        <v>49.07</v>
      </c>
      <c r="CH131" s="34">
        <f t="shared" si="64"/>
        <v>0.5978467384</v>
      </c>
      <c r="CI131" s="73">
        <f t="shared" si="65"/>
        <v>0.4078961577</v>
      </c>
      <c r="CJ131" s="36">
        <f t="shared" si="66"/>
        <v>3815.324102</v>
      </c>
      <c r="CK131" s="35">
        <f t="shared" si="67"/>
        <v>0.8681282879</v>
      </c>
      <c r="CL131" s="37">
        <f t="shared" si="68"/>
        <v>0.5665491164</v>
      </c>
      <c r="CM131" s="33">
        <v>0.08</v>
      </c>
      <c r="CN131" s="37">
        <f t="shared" si="69"/>
        <v>0.2666666667</v>
      </c>
      <c r="CO131" s="73">
        <f t="shared" si="70"/>
        <v>-0.09755334114</v>
      </c>
      <c r="CP131" s="70">
        <f t="shared" si="71"/>
        <v>0.6941026874</v>
      </c>
      <c r="CQ131" s="79">
        <f t="shared" si="72"/>
        <v>0.6136267926</v>
      </c>
    </row>
    <row r="132">
      <c r="A132" s="28">
        <v>2022.0</v>
      </c>
      <c r="B132" s="29" t="s">
        <v>441</v>
      </c>
      <c r="C132" s="29" t="s">
        <v>30</v>
      </c>
      <c r="D132" s="30">
        <f t="array" ref="D132">INDEX(
  TP!C:C,
  MATCH(
    1,
    (TP!A:A = A132) * (TP!B:B = C132),
    0
  )
)
</f>
        <v>45.81</v>
      </c>
      <c r="E132" s="64">
        <f t="shared" si="1"/>
        <v>1.297722842</v>
      </c>
      <c r="F132" s="32">
        <f t="shared" si="2"/>
        <v>0.6404478215</v>
      </c>
      <c r="G132" s="33">
        <v>8.67</v>
      </c>
      <c r="H132" s="34">
        <f t="shared" si="3"/>
        <v>0.7901069519</v>
      </c>
      <c r="I132" s="73">
        <f t="shared" si="4"/>
        <v>1.765319032</v>
      </c>
      <c r="J132" s="66">
        <f t="shared" si="5"/>
        <v>7.407581502</v>
      </c>
      <c r="K132" s="34">
        <f t="shared" si="6"/>
        <v>0.801</v>
      </c>
      <c r="L132" s="73">
        <f t="shared" si="7"/>
        <v>0.8299641407</v>
      </c>
      <c r="M132" s="33">
        <v>63.18</v>
      </c>
      <c r="N132" s="34">
        <f t="shared" si="8"/>
        <v>0.6495701156</v>
      </c>
      <c r="O132" s="73">
        <f t="shared" si="9"/>
        <v>0.5945554028</v>
      </c>
      <c r="P132" s="36">
        <f t="shared" si="10"/>
        <v>5407.263904</v>
      </c>
      <c r="Q132" s="35">
        <f t="shared" si="11"/>
        <v>1.027601177</v>
      </c>
      <c r="R132" s="40">
        <f t="shared" si="12"/>
        <v>0.776183294</v>
      </c>
      <c r="S132" s="33">
        <v>2.88</v>
      </c>
      <c r="T132" s="66">
        <f t="shared" si="13"/>
        <v>2.460649911</v>
      </c>
      <c r="U132" s="34">
        <f t="shared" si="14"/>
        <v>0.3052088956</v>
      </c>
      <c r="V132" s="73">
        <f t="shared" si="15"/>
        <v>-0.005013658472</v>
      </c>
      <c r="W132" s="33">
        <v>42.39</v>
      </c>
      <c r="X132" s="34">
        <f t="shared" si="16"/>
        <v>0.5015651679</v>
      </c>
      <c r="Y132" s="73">
        <f t="shared" si="17"/>
        <v>-0.1966215443</v>
      </c>
      <c r="Z132" s="36">
        <f t="shared" si="18"/>
        <v>2555.877158</v>
      </c>
      <c r="AA132" s="35">
        <f t="shared" si="19"/>
        <v>-0.1143806998</v>
      </c>
      <c r="AB132" s="40">
        <f t="shared" si="20"/>
        <v>0.4322225197</v>
      </c>
      <c r="AC132" s="33">
        <v>8.11</v>
      </c>
      <c r="AD132" s="40">
        <f t="shared" si="21"/>
        <v>1</v>
      </c>
      <c r="AE132" s="73">
        <f t="shared" si="22"/>
        <v>2.281798426</v>
      </c>
      <c r="AF132" s="67">
        <f t="shared" si="23"/>
        <v>3.195018903</v>
      </c>
      <c r="AG132" s="44">
        <f t="shared" si="24"/>
        <v>0.817996139</v>
      </c>
      <c r="AH132" s="33">
        <v>1.5</v>
      </c>
      <c r="AI132" s="34">
        <f t="shared" si="25"/>
        <v>0.2263242376</v>
      </c>
      <c r="AJ132" s="73">
        <f t="shared" si="26"/>
        <v>-0.8467934346</v>
      </c>
      <c r="AK132" s="33">
        <v>29.17</v>
      </c>
      <c r="AL132" s="34">
        <f t="shared" si="27"/>
        <v>0.2917</v>
      </c>
      <c r="AM132" s="73">
        <f t="shared" si="28"/>
        <v>-0.3327898242</v>
      </c>
      <c r="AN132" s="36">
        <f t="shared" si="29"/>
        <v>1342.713854</v>
      </c>
      <c r="AO132" s="35">
        <f t="shared" si="30"/>
        <v>-0.7807555364</v>
      </c>
      <c r="AP132" s="69">
        <f t="shared" si="31"/>
        <v>0.3141438663</v>
      </c>
      <c r="AQ132" s="33">
        <v>3.38</v>
      </c>
      <c r="AR132" s="34">
        <f t="shared" si="32"/>
        <v>0.3393810032</v>
      </c>
      <c r="AS132" s="73">
        <f t="shared" si="33"/>
        <v>0.6888084815</v>
      </c>
      <c r="AT132" s="33">
        <v>52.78</v>
      </c>
      <c r="AU132" s="34">
        <f t="shared" si="34"/>
        <v>0.2917354132</v>
      </c>
      <c r="AV132" s="73">
        <f t="shared" si="35"/>
        <v>-0.6185099186</v>
      </c>
      <c r="AW132" s="36">
        <f t="shared" si="36"/>
        <v>3306.105898</v>
      </c>
      <c r="AX132" s="35">
        <f t="shared" si="37"/>
        <v>0.5120916819</v>
      </c>
      <c r="AY132" s="69">
        <f t="shared" si="38"/>
        <v>0.5501254515</v>
      </c>
      <c r="AZ132" s="33">
        <v>1.41</v>
      </c>
      <c r="BA132" s="37">
        <f t="shared" si="39"/>
        <v>0.2462526767</v>
      </c>
      <c r="BB132" s="73">
        <f t="shared" si="40"/>
        <v>-0.2486778065</v>
      </c>
      <c r="BC132" s="33">
        <v>6.54</v>
      </c>
      <c r="BD132" s="34">
        <f t="shared" si="41"/>
        <v>0.09915966387</v>
      </c>
      <c r="BE132" s="73">
        <f t="shared" si="42"/>
        <v>-1.259625694</v>
      </c>
      <c r="BF132" s="33">
        <v>79.43</v>
      </c>
      <c r="BG132" s="34">
        <f t="shared" si="43"/>
        <v>0.5270767613</v>
      </c>
      <c r="BH132" s="73">
        <f t="shared" si="44"/>
        <v>0.02243494403</v>
      </c>
      <c r="BI132" s="36">
        <f t="shared" si="45"/>
        <v>5074.683343</v>
      </c>
      <c r="BJ132" s="35">
        <f t="shared" si="46"/>
        <v>-0.8769398817</v>
      </c>
      <c r="BK132" s="37">
        <f t="shared" si="47"/>
        <v>0.2242687929</v>
      </c>
      <c r="BL132" s="33">
        <v>11.8</v>
      </c>
      <c r="BM132" s="34">
        <f t="shared" si="48"/>
        <v>0.4106280193</v>
      </c>
      <c r="BN132" s="73">
        <f t="shared" si="49"/>
        <v>-0.05972186205</v>
      </c>
      <c r="BO132" s="33">
        <v>73.21</v>
      </c>
      <c r="BP132" s="34">
        <f t="shared" si="50"/>
        <v>0.7403280718</v>
      </c>
      <c r="BQ132" s="73">
        <f t="shared" si="51"/>
        <v>0.9233023699</v>
      </c>
      <c r="BR132" s="36">
        <f t="shared" si="52"/>
        <v>5989.544096</v>
      </c>
      <c r="BS132" s="35">
        <f t="shared" si="53"/>
        <v>0.538463198</v>
      </c>
      <c r="BT132" s="37">
        <f t="shared" si="54"/>
        <v>0.625780657</v>
      </c>
      <c r="BU132" s="42">
        <v>6.98</v>
      </c>
      <c r="BV132" s="34">
        <f t="shared" si="55"/>
        <v>0.4766666667</v>
      </c>
      <c r="BW132" s="73">
        <f t="shared" si="56"/>
        <v>-0.009311793436</v>
      </c>
      <c r="BX132" s="42">
        <v>74.89</v>
      </c>
      <c r="BY132" s="34">
        <f t="shared" si="57"/>
        <v>0.7195793691</v>
      </c>
      <c r="BZ132" s="73">
        <f t="shared" si="58"/>
        <v>0.6047862077</v>
      </c>
      <c r="CA132" s="36">
        <f t="shared" si="59"/>
        <v>6121.735018</v>
      </c>
      <c r="CB132" s="35">
        <f t="shared" si="60"/>
        <v>0.39439492</v>
      </c>
      <c r="CC132" s="37">
        <f t="shared" si="61"/>
        <v>0.6631052256</v>
      </c>
      <c r="CD132" s="42">
        <v>1.72</v>
      </c>
      <c r="CE132" s="34">
        <f t="shared" si="62"/>
        <v>0.1252699784</v>
      </c>
      <c r="CF132" s="73">
        <f t="shared" si="63"/>
        <v>-1.261246647</v>
      </c>
      <c r="CG132" s="42">
        <v>54.55</v>
      </c>
      <c r="CH132" s="34">
        <f t="shared" si="64"/>
        <v>0.7135317712</v>
      </c>
      <c r="CI132" s="73">
        <f t="shared" si="65"/>
        <v>1.077089788</v>
      </c>
      <c r="CJ132" s="36">
        <f t="shared" si="66"/>
        <v>2292.12037</v>
      </c>
      <c r="CK132" s="35">
        <f t="shared" si="67"/>
        <v>-0.6625090432</v>
      </c>
      <c r="CL132" s="37">
        <f t="shared" si="68"/>
        <v>0.2670792471</v>
      </c>
      <c r="CM132" s="33">
        <v>0.03</v>
      </c>
      <c r="CN132" s="37">
        <f t="shared" si="69"/>
        <v>0.1</v>
      </c>
      <c r="CO132" s="73">
        <f t="shared" si="70"/>
        <v>-1.0220414</v>
      </c>
      <c r="CP132" s="70">
        <f t="shared" si="71"/>
        <v>-1.897296061</v>
      </c>
      <c r="CQ132" s="79">
        <f t="shared" si="72"/>
        <v>0.4912329583</v>
      </c>
    </row>
    <row r="133">
      <c r="A133" s="28">
        <v>2025.0</v>
      </c>
      <c r="B133" s="29" t="s">
        <v>442</v>
      </c>
      <c r="C133" s="29" t="s">
        <v>12</v>
      </c>
      <c r="D133" s="30">
        <f t="array" ref="D133">INDEX(
  TP!C:C,
  MATCH(
    1,
    (TP!A:A = A133) * (TP!B:B = C133),
    0
  )
)
</f>
        <v>50.64</v>
      </c>
      <c r="E133" s="64">
        <f t="shared" si="1"/>
        <v>-0.8402706819</v>
      </c>
      <c r="F133" s="32">
        <f t="shared" si="2"/>
        <v>0.5615652755</v>
      </c>
      <c r="G133" s="33">
        <v>6.82</v>
      </c>
      <c r="H133" s="34">
        <f t="shared" si="3"/>
        <v>0.5427807487</v>
      </c>
      <c r="I133" s="73">
        <f t="shared" si="4"/>
        <v>0.4341230678</v>
      </c>
      <c r="J133" s="66">
        <f t="shared" si="5"/>
        <v>6.972742454</v>
      </c>
      <c r="K133" s="34">
        <f t="shared" si="6"/>
        <v>0.699</v>
      </c>
      <c r="L133" s="73">
        <f t="shared" si="7"/>
        <v>0.5369098936</v>
      </c>
      <c r="M133" s="33">
        <v>66.47</v>
      </c>
      <c r="N133" s="34">
        <f t="shared" si="8"/>
        <v>0.7471093982</v>
      </c>
      <c r="O133" s="73">
        <f t="shared" si="9"/>
        <v>1.159327745</v>
      </c>
      <c r="P133" s="36">
        <f t="shared" si="10"/>
        <v>5546.946467</v>
      </c>
      <c r="Q133" s="35">
        <f t="shared" si="11"/>
        <v>1.226033895</v>
      </c>
      <c r="R133" s="40">
        <f t="shared" si="12"/>
        <v>0.815035091</v>
      </c>
      <c r="S133" s="33">
        <v>3.6</v>
      </c>
      <c r="T133" s="66">
        <f t="shared" si="13"/>
        <v>3.680626515</v>
      </c>
      <c r="U133" s="34">
        <f t="shared" si="14"/>
        <v>0.4988453295</v>
      </c>
      <c r="V133" s="73">
        <f t="shared" si="15"/>
        <v>1.120482792</v>
      </c>
      <c r="W133" s="33">
        <v>45.45</v>
      </c>
      <c r="X133" s="34">
        <f t="shared" si="16"/>
        <v>0.5451052931</v>
      </c>
      <c r="Y133" s="73">
        <f t="shared" si="17"/>
        <v>0.04399008471</v>
      </c>
      <c r="Z133" s="36">
        <f t="shared" si="18"/>
        <v>3406.955537</v>
      </c>
      <c r="AA133" s="35">
        <f t="shared" si="19"/>
        <v>0.6357895266</v>
      </c>
      <c r="AB133" s="40">
        <f t="shared" si="20"/>
        <v>0.5919952406</v>
      </c>
      <c r="AC133" s="33">
        <v>6.44</v>
      </c>
      <c r="AD133" s="40">
        <f t="shared" si="21"/>
        <v>0.7481146305</v>
      </c>
      <c r="AE133" s="73">
        <f t="shared" si="22"/>
        <v>1.024733502</v>
      </c>
      <c r="AF133" s="67">
        <f t="shared" si="23"/>
        <v>2.886556924</v>
      </c>
      <c r="AG133" s="44">
        <f t="shared" si="24"/>
        <v>0.7893287839</v>
      </c>
      <c r="AH133" s="33">
        <v>2.57</v>
      </c>
      <c r="AI133" s="34">
        <f t="shared" si="25"/>
        <v>0.3980738363</v>
      </c>
      <c r="AJ133" s="73">
        <f t="shared" si="26"/>
        <v>0.02074206193</v>
      </c>
      <c r="AK133" s="33">
        <v>36.51</v>
      </c>
      <c r="AL133" s="34">
        <f t="shared" si="27"/>
        <v>0.3651</v>
      </c>
      <c r="AM133" s="73">
        <f t="shared" si="28"/>
        <v>0.3473078826</v>
      </c>
      <c r="AN133" s="36">
        <f t="shared" si="29"/>
        <v>2334.026366</v>
      </c>
      <c r="AO133" s="35">
        <f t="shared" si="30"/>
        <v>0.4775483129</v>
      </c>
      <c r="AP133" s="69">
        <f t="shared" si="31"/>
        <v>0.5460732119</v>
      </c>
      <c r="AQ133" s="33">
        <v>1.43</v>
      </c>
      <c r="AR133" s="34">
        <f t="shared" si="32"/>
        <v>0.1312700107</v>
      </c>
      <c r="AS133" s="73">
        <f t="shared" si="33"/>
        <v>-0.5743912407</v>
      </c>
      <c r="AT133" s="33">
        <v>54.29</v>
      </c>
      <c r="AU133" s="34">
        <f t="shared" si="34"/>
        <v>0.3143842808</v>
      </c>
      <c r="AV133" s="73">
        <f t="shared" si="35"/>
        <v>-0.4621288463</v>
      </c>
      <c r="AW133" s="36">
        <f t="shared" si="36"/>
        <v>2044.241374</v>
      </c>
      <c r="AX133" s="35">
        <f t="shared" si="37"/>
        <v>-0.6221260664</v>
      </c>
      <c r="AY133" s="69">
        <f t="shared" si="38"/>
        <v>0.3188889838</v>
      </c>
      <c r="AZ133" s="33">
        <v>1.27</v>
      </c>
      <c r="BA133" s="37">
        <f t="shared" si="39"/>
        <v>0.2162740899</v>
      </c>
      <c r="BB133" s="73">
        <f t="shared" si="40"/>
        <v>-0.4203821195</v>
      </c>
      <c r="BC133" s="33">
        <v>9.19</v>
      </c>
      <c r="BD133" s="34">
        <f t="shared" si="41"/>
        <v>0.2476190476</v>
      </c>
      <c r="BE133" s="73">
        <f t="shared" si="42"/>
        <v>-0.4721431437</v>
      </c>
      <c r="BF133" s="33">
        <v>79.11</v>
      </c>
      <c r="BG133" s="34">
        <f t="shared" si="43"/>
        <v>0.5186645636</v>
      </c>
      <c r="BH133" s="73">
        <f t="shared" si="44"/>
        <v>-0.01693943957</v>
      </c>
      <c r="BI133" s="36">
        <f t="shared" si="45"/>
        <v>5807.749759</v>
      </c>
      <c r="BJ133" s="35">
        <f t="shared" si="46"/>
        <v>-0.2646445196</v>
      </c>
      <c r="BK133" s="37">
        <f t="shared" si="47"/>
        <v>0.3593501038</v>
      </c>
      <c r="BL133" s="33">
        <v>9.48</v>
      </c>
      <c r="BM133" s="34">
        <f t="shared" si="48"/>
        <v>0.270531401</v>
      </c>
      <c r="BN133" s="73">
        <f t="shared" si="49"/>
        <v>-0.7053599224</v>
      </c>
      <c r="BO133" s="33">
        <v>54.31</v>
      </c>
      <c r="BP133" s="34">
        <f t="shared" si="50"/>
        <v>0.1553698545</v>
      </c>
      <c r="BQ133" s="73">
        <f t="shared" si="51"/>
        <v>-1.849845345</v>
      </c>
      <c r="BR133" s="36">
        <f t="shared" si="52"/>
        <v>4094.747684</v>
      </c>
      <c r="BS133" s="35">
        <f t="shared" si="53"/>
        <v>-1.344283523</v>
      </c>
      <c r="BT133" s="37">
        <f t="shared" si="54"/>
        <v>0.2179075172</v>
      </c>
      <c r="BU133" s="42">
        <v>5.76</v>
      </c>
      <c r="BV133" s="34">
        <f t="shared" si="55"/>
        <v>0.3411111111</v>
      </c>
      <c r="BW133" s="73">
        <f t="shared" si="56"/>
        <v>-0.661334062</v>
      </c>
      <c r="BX133" s="42">
        <v>65.25</v>
      </c>
      <c r="BY133" s="34">
        <f t="shared" si="57"/>
        <v>0.478217326</v>
      </c>
      <c r="BZ133" s="73">
        <f t="shared" si="58"/>
        <v>-0.7442848918</v>
      </c>
      <c r="CA133" s="36">
        <f t="shared" si="59"/>
        <v>4907.648877</v>
      </c>
      <c r="CB133" s="35">
        <f t="shared" si="60"/>
        <v>-0.7913480335</v>
      </c>
      <c r="CC133" s="37">
        <f t="shared" si="61"/>
        <v>0.4298462045</v>
      </c>
      <c r="CD133" s="42">
        <v>3.68</v>
      </c>
      <c r="CE133" s="34">
        <f t="shared" si="62"/>
        <v>0.3369330454</v>
      </c>
      <c r="CF133" s="73">
        <f t="shared" si="63"/>
        <v>-0.1187939144</v>
      </c>
      <c r="CG133" s="42">
        <v>28.89</v>
      </c>
      <c r="CH133" s="34">
        <f t="shared" si="64"/>
        <v>0.1718387165</v>
      </c>
      <c r="CI133" s="73">
        <f t="shared" si="65"/>
        <v>-2.056397174</v>
      </c>
      <c r="CJ133" s="36">
        <f t="shared" si="66"/>
        <v>1872.258007</v>
      </c>
      <c r="CK133" s="35">
        <f t="shared" si="67"/>
        <v>-1.084420436</v>
      </c>
      <c r="CL133" s="37">
        <f t="shared" si="68"/>
        <v>0.1845320969</v>
      </c>
      <c r="CM133" s="33">
        <v>0.08</v>
      </c>
      <c r="CN133" s="37">
        <f t="shared" si="69"/>
        <v>0.2666666667</v>
      </c>
      <c r="CO133" s="73">
        <f t="shared" si="70"/>
        <v>-0.09755334114</v>
      </c>
      <c r="CP133" s="70">
        <f t="shared" si="71"/>
        <v>-3.726827606</v>
      </c>
      <c r="CQ133" s="79">
        <f t="shared" si="72"/>
        <v>0.404822721</v>
      </c>
    </row>
    <row r="134">
      <c r="A134" s="28">
        <v>2025.0</v>
      </c>
      <c r="B134" s="29" t="s">
        <v>443</v>
      </c>
      <c r="C134" s="29" t="s">
        <v>28</v>
      </c>
      <c r="D134" s="30">
        <f t="array" ref="D134">INDEX(
  TP!C:C,
  MATCH(
    1,
    (TP!A:A = A134) * (TP!B:B = C134),
    0
  )
)
</f>
        <v>49.45</v>
      </c>
      <c r="E134" s="64">
        <f t="shared" si="1"/>
        <v>1.49034652</v>
      </c>
      <c r="F134" s="32">
        <f t="shared" si="2"/>
        <v>0.647554787</v>
      </c>
      <c r="G134" s="33">
        <v>7.58</v>
      </c>
      <c r="H134" s="34">
        <f t="shared" si="3"/>
        <v>0.6443850267</v>
      </c>
      <c r="I134" s="73">
        <f t="shared" si="4"/>
        <v>0.9809927611</v>
      </c>
      <c r="J134" s="66">
        <f t="shared" si="5"/>
        <v>7.434103021</v>
      </c>
      <c r="K134" s="34">
        <f t="shared" si="6"/>
        <v>0.807</v>
      </c>
      <c r="L134" s="73">
        <f t="shared" si="7"/>
        <v>0.8478379809</v>
      </c>
      <c r="M134" s="33">
        <v>54.31</v>
      </c>
      <c r="N134" s="34">
        <f t="shared" si="8"/>
        <v>0.3865994664</v>
      </c>
      <c r="O134" s="73">
        <f t="shared" si="9"/>
        <v>-0.9280982982</v>
      </c>
      <c r="P134" s="36">
        <f t="shared" si="10"/>
        <v>4655.000165</v>
      </c>
      <c r="Q134" s="35">
        <f t="shared" si="11"/>
        <v>-0.04106291142</v>
      </c>
      <c r="R134" s="40">
        <f t="shared" si="12"/>
        <v>0.5669460245</v>
      </c>
      <c r="S134" s="33">
        <v>2.81</v>
      </c>
      <c r="T134" s="66">
        <f t="shared" si="13"/>
        <v>2.755914181</v>
      </c>
      <c r="U134" s="34">
        <f t="shared" si="14"/>
        <v>0.3520736634</v>
      </c>
      <c r="V134" s="73">
        <f t="shared" si="15"/>
        <v>0.2673840961</v>
      </c>
      <c r="W134" s="33">
        <v>37.21</v>
      </c>
      <c r="X134" s="34">
        <f t="shared" si="16"/>
        <v>0.4278599886</v>
      </c>
      <c r="Y134" s="73">
        <f t="shared" si="17"/>
        <v>-0.6039314261</v>
      </c>
      <c r="Z134" s="36">
        <f t="shared" si="18"/>
        <v>2391.51702</v>
      </c>
      <c r="AA134" s="35">
        <f t="shared" si="19"/>
        <v>-0.259253469</v>
      </c>
      <c r="AB134" s="40">
        <f t="shared" si="20"/>
        <v>0.4013672342</v>
      </c>
      <c r="AC134" s="33">
        <v>5.47</v>
      </c>
      <c r="AD134" s="40">
        <f t="shared" si="21"/>
        <v>0.6018099548</v>
      </c>
      <c r="AE134" s="73">
        <f t="shared" si="22"/>
        <v>0.2945820194</v>
      </c>
      <c r="AF134" s="67">
        <f t="shared" si="23"/>
        <v>-0.005734361001</v>
      </c>
      <c r="AG134" s="44">
        <f t="shared" si="24"/>
        <v>0.5205295576</v>
      </c>
      <c r="AH134" s="33">
        <v>0.92</v>
      </c>
      <c r="AI134" s="34">
        <f t="shared" si="25"/>
        <v>0.1332263242</v>
      </c>
      <c r="AJ134" s="73">
        <f t="shared" si="26"/>
        <v>-1.317046321</v>
      </c>
      <c r="AK134" s="33">
        <v>42.86</v>
      </c>
      <c r="AL134" s="34">
        <f t="shared" si="27"/>
        <v>0.4286</v>
      </c>
      <c r="AM134" s="73">
        <f t="shared" si="28"/>
        <v>0.9356757897</v>
      </c>
      <c r="AN134" s="36">
        <f t="shared" si="29"/>
        <v>1404.526897</v>
      </c>
      <c r="AO134" s="35">
        <f t="shared" si="30"/>
        <v>-0.7022943151</v>
      </c>
      <c r="AP134" s="69">
        <f t="shared" si="31"/>
        <v>0.3286057626</v>
      </c>
      <c r="AQ134" s="33">
        <v>0.92</v>
      </c>
      <c r="AR134" s="34">
        <f t="shared" si="32"/>
        <v>0.07684098186</v>
      </c>
      <c r="AS134" s="73">
        <f t="shared" si="33"/>
        <v>-0.9047665526</v>
      </c>
      <c r="AT134" s="33">
        <v>57.14</v>
      </c>
      <c r="AU134" s="34">
        <f t="shared" si="34"/>
        <v>0.3571321434</v>
      </c>
      <c r="AV134" s="73">
        <f t="shared" si="35"/>
        <v>-0.1669725178</v>
      </c>
      <c r="AW134" s="36">
        <f t="shared" si="36"/>
        <v>1580.727233</v>
      </c>
      <c r="AX134" s="35">
        <f t="shared" si="37"/>
        <v>-1.038752381</v>
      </c>
      <c r="AY134" s="69">
        <f t="shared" si="38"/>
        <v>0.2339500931</v>
      </c>
      <c r="AZ134" s="33">
        <v>1.24</v>
      </c>
      <c r="BA134" s="37">
        <f t="shared" si="39"/>
        <v>0.2098501071</v>
      </c>
      <c r="BB134" s="73">
        <f t="shared" si="40"/>
        <v>-0.4571759009</v>
      </c>
      <c r="BC134" s="33">
        <v>16.08</v>
      </c>
      <c r="BD134" s="34">
        <f t="shared" si="41"/>
        <v>0.6336134454</v>
      </c>
      <c r="BE134" s="73">
        <f t="shared" si="42"/>
        <v>1.575311487</v>
      </c>
      <c r="BF134" s="33">
        <v>92.68</v>
      </c>
      <c r="BG134" s="34">
        <f t="shared" si="43"/>
        <v>0.8753943218</v>
      </c>
      <c r="BH134" s="73">
        <f t="shared" si="44"/>
        <v>1.652780515</v>
      </c>
      <c r="BI134" s="36">
        <f t="shared" si="45"/>
        <v>8317.821881</v>
      </c>
      <c r="BJ134" s="35">
        <f t="shared" si="46"/>
        <v>1.83189883</v>
      </c>
      <c r="BK134" s="37">
        <f t="shared" si="47"/>
        <v>0.8218782259</v>
      </c>
      <c r="BL134" s="33">
        <v>13.4</v>
      </c>
      <c r="BM134" s="34">
        <f t="shared" si="48"/>
        <v>0.5072463768</v>
      </c>
      <c r="BN134" s="73">
        <f t="shared" si="49"/>
        <v>0.3855457658</v>
      </c>
      <c r="BO134" s="33">
        <v>72.2</v>
      </c>
      <c r="BP134" s="34">
        <f t="shared" si="50"/>
        <v>0.7090683999</v>
      </c>
      <c r="BQ134" s="73">
        <f t="shared" si="51"/>
        <v>0.7751077037</v>
      </c>
      <c r="BR134" s="36">
        <f t="shared" si="52"/>
        <v>6179.809053</v>
      </c>
      <c r="BS134" s="35">
        <f t="shared" si="53"/>
        <v>0.7275181921</v>
      </c>
      <c r="BT134" s="37">
        <f t="shared" si="54"/>
        <v>0.6667370179</v>
      </c>
      <c r="BU134" s="42">
        <v>8.17</v>
      </c>
      <c r="BV134" s="34">
        <f t="shared" si="55"/>
        <v>0.6088888889</v>
      </c>
      <c r="BW134" s="73">
        <f t="shared" si="56"/>
        <v>0.6266771406</v>
      </c>
      <c r="BX134" s="42">
        <v>72.0</v>
      </c>
      <c r="BY134" s="34">
        <f t="shared" si="57"/>
        <v>0.6472208312</v>
      </c>
      <c r="BZ134" s="73">
        <f t="shared" si="58"/>
        <v>0.2003447681</v>
      </c>
      <c r="CA134" s="36">
        <f t="shared" si="59"/>
        <v>6279.383966</v>
      </c>
      <c r="CB134" s="35">
        <f t="shared" si="60"/>
        <v>0.548363508</v>
      </c>
      <c r="CC134" s="37">
        <f t="shared" si="61"/>
        <v>0.693393883</v>
      </c>
      <c r="CD134" s="42">
        <v>4.05</v>
      </c>
      <c r="CE134" s="34">
        <f t="shared" si="62"/>
        <v>0.3768898488</v>
      </c>
      <c r="CF134" s="73">
        <f t="shared" si="63"/>
        <v>0.09687318304</v>
      </c>
      <c r="CG134" s="42">
        <v>54.84</v>
      </c>
      <c r="CH134" s="34">
        <f t="shared" si="64"/>
        <v>0.7196537893</v>
      </c>
      <c r="CI134" s="73">
        <f t="shared" si="65"/>
        <v>1.112503319</v>
      </c>
      <c r="CJ134" s="36">
        <f t="shared" si="66"/>
        <v>3729.209298</v>
      </c>
      <c r="CK134" s="35">
        <f t="shared" si="67"/>
        <v>0.7815932239</v>
      </c>
      <c r="CL134" s="37">
        <f t="shared" si="68"/>
        <v>0.549618493</v>
      </c>
      <c r="CM134" s="33">
        <v>0.05</v>
      </c>
      <c r="CN134" s="37">
        <f t="shared" si="69"/>
        <v>0.1666666667</v>
      </c>
      <c r="CO134" s="73">
        <f t="shared" si="70"/>
        <v>-0.6522461762</v>
      </c>
      <c r="CP134" s="70">
        <f t="shared" si="71"/>
        <v>1.496080881</v>
      </c>
      <c r="CQ134" s="79">
        <f t="shared" si="72"/>
        <v>0.6515048638</v>
      </c>
    </row>
    <row r="135">
      <c r="A135" s="28">
        <v>2024.0</v>
      </c>
      <c r="B135" s="29" t="s">
        <v>444</v>
      </c>
      <c r="C135" s="29" t="s">
        <v>8</v>
      </c>
      <c r="D135" s="30">
        <f t="array" ref="D135">INDEX(
  TP!C:C,
  MATCH(
    1,
    (TP!A:A = A135) * (TP!B:B = C135),
    0
  )
)
</f>
        <v>50.91</v>
      </c>
      <c r="E135" s="64">
        <f t="shared" si="1"/>
        <v>1.685043898</v>
      </c>
      <c r="F135" s="32">
        <f t="shared" si="2"/>
        <v>0.6547382629</v>
      </c>
      <c r="G135" s="33">
        <v>7.09</v>
      </c>
      <c r="H135" s="34">
        <f t="shared" si="3"/>
        <v>0.5788770053</v>
      </c>
      <c r="I135" s="73">
        <f t="shared" si="4"/>
        <v>0.628405722</v>
      </c>
      <c r="J135" s="66">
        <f t="shared" si="5"/>
        <v>7.315740173</v>
      </c>
      <c r="K135" s="34">
        <f t="shared" si="6"/>
        <v>0.783</v>
      </c>
      <c r="L135" s="73">
        <f t="shared" si="7"/>
        <v>0.7680688448</v>
      </c>
      <c r="M135" s="33">
        <v>64.77</v>
      </c>
      <c r="N135" s="34">
        <f t="shared" si="8"/>
        <v>0.696709161</v>
      </c>
      <c r="O135" s="73">
        <f t="shared" si="9"/>
        <v>0.867500091</v>
      </c>
      <c r="P135" s="36">
        <f t="shared" si="10"/>
        <v>5514.747252</v>
      </c>
      <c r="Q135" s="35">
        <f t="shared" si="11"/>
        <v>1.180291766</v>
      </c>
      <c r="R135" s="40">
        <f t="shared" si="12"/>
        <v>0.8060790885</v>
      </c>
      <c r="S135" s="33">
        <v>2.2</v>
      </c>
      <c r="T135" s="66">
        <f t="shared" si="13"/>
        <v>2.270046316</v>
      </c>
      <c r="U135" s="34">
        <f t="shared" si="14"/>
        <v>0.2749560201</v>
      </c>
      <c r="V135" s="73">
        <f t="shared" si="15"/>
        <v>-0.1808561037</v>
      </c>
      <c r="W135" s="33">
        <v>38.33</v>
      </c>
      <c r="X135" s="34">
        <f t="shared" si="16"/>
        <v>0.4437962436</v>
      </c>
      <c r="Y135" s="73">
        <f t="shared" si="17"/>
        <v>-0.5158644246</v>
      </c>
      <c r="Z135" s="36">
        <f t="shared" si="18"/>
        <v>2205.618884</v>
      </c>
      <c r="AA135" s="35">
        <f t="shared" si="19"/>
        <v>-0.4231105829</v>
      </c>
      <c r="AB135" s="40">
        <f t="shared" si="20"/>
        <v>0.3664686259</v>
      </c>
      <c r="AC135" s="33">
        <v>4.04</v>
      </c>
      <c r="AD135" s="40">
        <f t="shared" si="21"/>
        <v>0.3861236802</v>
      </c>
      <c r="AE135" s="73">
        <f t="shared" si="22"/>
        <v>-0.7818268676</v>
      </c>
      <c r="AF135" s="67">
        <f t="shared" si="23"/>
        <v>-0.02464568447</v>
      </c>
      <c r="AG135" s="44">
        <f t="shared" si="24"/>
        <v>0.5187720067</v>
      </c>
      <c r="AH135" s="33">
        <v>4.41</v>
      </c>
      <c r="AI135" s="34">
        <f t="shared" si="25"/>
        <v>0.6934189406</v>
      </c>
      <c r="AJ135" s="73">
        <f t="shared" si="26"/>
        <v>1.512578804</v>
      </c>
      <c r="AK135" s="33">
        <v>38.33</v>
      </c>
      <c r="AL135" s="34">
        <f t="shared" si="27"/>
        <v>0.3833</v>
      </c>
      <c r="AM135" s="73">
        <f t="shared" si="28"/>
        <v>0.5159424638</v>
      </c>
      <c r="AN135" s="36">
        <f t="shared" si="29"/>
        <v>3250.791319</v>
      </c>
      <c r="AO135" s="35">
        <f t="shared" si="30"/>
        <v>1.641226622</v>
      </c>
      <c r="AP135" s="69">
        <f t="shared" si="31"/>
        <v>0.7605612697</v>
      </c>
      <c r="AQ135" s="33">
        <v>7.2</v>
      </c>
      <c r="AR135" s="34">
        <f t="shared" si="32"/>
        <v>0.7470651014</v>
      </c>
      <c r="AS135" s="73">
        <f t="shared" si="33"/>
        <v>3.163384348</v>
      </c>
      <c r="AT135" s="33">
        <v>48.98</v>
      </c>
      <c r="AU135" s="34">
        <f t="shared" si="34"/>
        <v>0.2347382631</v>
      </c>
      <c r="AV135" s="73">
        <f t="shared" si="35"/>
        <v>-1.01205169</v>
      </c>
      <c r="AW135" s="36">
        <f t="shared" si="36"/>
        <v>4370.637214</v>
      </c>
      <c r="AX135" s="35">
        <f t="shared" si="37"/>
        <v>1.468937912</v>
      </c>
      <c r="AY135" s="69">
        <f t="shared" si="38"/>
        <v>0.7452006411</v>
      </c>
      <c r="AZ135" s="33">
        <v>3.34</v>
      </c>
      <c r="BA135" s="37">
        <f t="shared" si="39"/>
        <v>0.6595289079</v>
      </c>
      <c r="BB135" s="73">
        <f t="shared" si="40"/>
        <v>2.118388794</v>
      </c>
      <c r="BC135" s="33">
        <v>7.56</v>
      </c>
      <c r="BD135" s="34">
        <f t="shared" si="41"/>
        <v>0.156302521</v>
      </c>
      <c r="BE135" s="73">
        <f t="shared" si="42"/>
        <v>-0.956519203</v>
      </c>
      <c r="BF135" s="33">
        <v>71.84</v>
      </c>
      <c r="BG135" s="34">
        <f t="shared" si="43"/>
        <v>0.3275499474</v>
      </c>
      <c r="BH135" s="73">
        <f t="shared" si="44"/>
        <v>-0.9114762168</v>
      </c>
      <c r="BI135" s="36">
        <f t="shared" si="45"/>
        <v>4878.023452</v>
      </c>
      <c r="BJ135" s="35">
        <f t="shared" si="46"/>
        <v>-1.041200496</v>
      </c>
      <c r="BK135" s="37">
        <f t="shared" si="47"/>
        <v>0.1880304994</v>
      </c>
      <c r="BL135" s="33">
        <v>6.94</v>
      </c>
      <c r="BM135" s="34">
        <f t="shared" si="48"/>
        <v>0.1171497585</v>
      </c>
      <c r="BN135" s="73">
        <f t="shared" si="49"/>
        <v>-1.412222282</v>
      </c>
      <c r="BO135" s="33">
        <v>69.31</v>
      </c>
      <c r="BP135" s="34">
        <f t="shared" si="50"/>
        <v>0.6196224079</v>
      </c>
      <c r="BQ135" s="73">
        <f t="shared" si="51"/>
        <v>0.3510655399</v>
      </c>
      <c r="BR135" s="36">
        <f t="shared" si="52"/>
        <v>4608.34681</v>
      </c>
      <c r="BS135" s="35">
        <f t="shared" si="53"/>
        <v>-0.8339505582</v>
      </c>
      <c r="BT135" s="37">
        <f t="shared" si="54"/>
        <v>0.3284646656</v>
      </c>
      <c r="BU135" s="42">
        <v>5.91</v>
      </c>
      <c r="BV135" s="34">
        <f t="shared" si="55"/>
        <v>0.3577777778</v>
      </c>
      <c r="BW135" s="73">
        <f t="shared" si="56"/>
        <v>-0.5811673896</v>
      </c>
      <c r="BX135" s="42">
        <v>79.5</v>
      </c>
      <c r="BY135" s="34">
        <f t="shared" si="57"/>
        <v>0.8350025038</v>
      </c>
      <c r="BZ135" s="73">
        <f t="shared" si="58"/>
        <v>1.249933279</v>
      </c>
      <c r="CA135" s="36">
        <f t="shared" si="59"/>
        <v>6048.103842</v>
      </c>
      <c r="CB135" s="35">
        <f t="shared" si="60"/>
        <v>0.322482685</v>
      </c>
      <c r="CC135" s="37">
        <f t="shared" si="61"/>
        <v>0.6489586709</v>
      </c>
      <c r="CD135" s="42">
        <v>1.43</v>
      </c>
      <c r="CE135" s="34">
        <f t="shared" si="62"/>
        <v>0.0939524838</v>
      </c>
      <c r="CF135" s="73">
        <f t="shared" si="63"/>
        <v>-1.43028302</v>
      </c>
      <c r="CG135" s="42">
        <v>51.28</v>
      </c>
      <c r="CH135" s="34">
        <f t="shared" si="64"/>
        <v>0.6445007389</v>
      </c>
      <c r="CI135" s="73">
        <f t="shared" si="65"/>
        <v>0.677771691</v>
      </c>
      <c r="CJ135" s="36">
        <f t="shared" si="66"/>
        <v>1911.948221</v>
      </c>
      <c r="CK135" s="35">
        <f t="shared" si="67"/>
        <v>-1.044536524</v>
      </c>
      <c r="CL135" s="37">
        <f t="shared" si="68"/>
        <v>0.1923354019</v>
      </c>
      <c r="CM135" s="33">
        <v>0.15</v>
      </c>
      <c r="CN135" s="37">
        <f t="shared" si="69"/>
        <v>0.5</v>
      </c>
      <c r="CO135" s="73">
        <f t="shared" si="70"/>
        <v>1.196729941</v>
      </c>
      <c r="CP135" s="70">
        <f t="shared" si="71"/>
        <v>1.709689583</v>
      </c>
      <c r="CQ135" s="79">
        <f t="shared" si="72"/>
        <v>0.6615937735</v>
      </c>
    </row>
    <row r="136">
      <c r="A136" s="28">
        <v>2023.0</v>
      </c>
      <c r="B136" s="29" t="s">
        <v>445</v>
      </c>
      <c r="C136" s="29" t="s">
        <v>6</v>
      </c>
      <c r="D136" s="30">
        <f t="array" ref="D136">INDEX(
  TP!C:C,
  MATCH(
    1,
    (TP!A:A = A136) * (TP!B:B = C136),
    0
  )
)
</f>
        <v>55.32</v>
      </c>
      <c r="E136" s="64">
        <f t="shared" si="1"/>
        <v>3.758744895</v>
      </c>
      <c r="F136" s="32">
        <f t="shared" si="2"/>
        <v>0.7312486978</v>
      </c>
      <c r="G136" s="33">
        <v>5.55</v>
      </c>
      <c r="H136" s="34">
        <f t="shared" si="3"/>
        <v>0.3729946524</v>
      </c>
      <c r="I136" s="73">
        <f t="shared" si="4"/>
        <v>-0.4797249723</v>
      </c>
      <c r="J136" s="66">
        <f t="shared" si="5"/>
        <v>6.571630408</v>
      </c>
      <c r="K136" s="34">
        <f t="shared" si="6"/>
        <v>0.627</v>
      </c>
      <c r="L136" s="73">
        <f t="shared" si="7"/>
        <v>0.2665855307</v>
      </c>
      <c r="M136" s="33">
        <v>55.46</v>
      </c>
      <c r="N136" s="34">
        <f t="shared" si="8"/>
        <v>0.4206937444</v>
      </c>
      <c r="O136" s="73">
        <f t="shared" si="9"/>
        <v>-0.7306854734</v>
      </c>
      <c r="P136" s="36">
        <f t="shared" si="10"/>
        <v>4513.079446</v>
      </c>
      <c r="Q136" s="35">
        <f t="shared" si="11"/>
        <v>-0.2426751492</v>
      </c>
      <c r="R136" s="40">
        <f t="shared" si="12"/>
        <v>0.527471699</v>
      </c>
      <c r="S136" s="33">
        <v>2.19</v>
      </c>
      <c r="T136" s="66">
        <f t="shared" si="13"/>
        <v>2.593129837</v>
      </c>
      <c r="U136" s="34">
        <f t="shared" si="14"/>
        <v>0.3262362992</v>
      </c>
      <c r="V136" s="73">
        <f t="shared" si="15"/>
        <v>0.117206461</v>
      </c>
      <c r="W136" s="33">
        <v>46.81</v>
      </c>
      <c r="X136" s="34">
        <f t="shared" si="16"/>
        <v>0.5644564599</v>
      </c>
      <c r="Y136" s="73">
        <f t="shared" si="17"/>
        <v>0.1509285865</v>
      </c>
      <c r="Z136" s="36">
        <f t="shared" si="18"/>
        <v>2907.785053</v>
      </c>
      <c r="AA136" s="35">
        <f t="shared" si="19"/>
        <v>0.1958032173</v>
      </c>
      <c r="AB136" s="40">
        <f t="shared" si="20"/>
        <v>0.4982860966</v>
      </c>
      <c r="AC136" s="33">
        <v>7.26</v>
      </c>
      <c r="AD136" s="40">
        <f t="shared" si="21"/>
        <v>0.8717948718</v>
      </c>
      <c r="AE136" s="73">
        <f t="shared" si="22"/>
        <v>1.641974962</v>
      </c>
      <c r="AF136" s="67">
        <f t="shared" si="23"/>
        <v>1.59510303</v>
      </c>
      <c r="AG136" s="44">
        <f t="shared" si="24"/>
        <v>0.6693056696</v>
      </c>
      <c r="AH136" s="33">
        <v>1.58</v>
      </c>
      <c r="AI136" s="34">
        <f t="shared" si="25"/>
        <v>0.2391653291</v>
      </c>
      <c r="AJ136" s="73">
        <f t="shared" si="26"/>
        <v>-0.7819309676</v>
      </c>
      <c r="AK136" s="33">
        <v>29.41</v>
      </c>
      <c r="AL136" s="34">
        <f t="shared" si="27"/>
        <v>0.2941</v>
      </c>
      <c r="AM136" s="73">
        <f t="shared" si="28"/>
        <v>-0.310552297</v>
      </c>
      <c r="AN136" s="36">
        <f t="shared" si="29"/>
        <v>1400.298483</v>
      </c>
      <c r="AO136" s="35">
        <f t="shared" si="30"/>
        <v>-0.707661573</v>
      </c>
      <c r="AP136" s="69">
        <f t="shared" si="31"/>
        <v>0.3276164748</v>
      </c>
      <c r="AQ136" s="33">
        <v>1.12</v>
      </c>
      <c r="AR136" s="34">
        <f t="shared" si="32"/>
        <v>0.09818569904</v>
      </c>
      <c r="AS136" s="73">
        <f t="shared" si="33"/>
        <v>-0.7752076068</v>
      </c>
      <c r="AT136" s="33">
        <v>45.83</v>
      </c>
      <c r="AU136" s="34">
        <f t="shared" si="34"/>
        <v>0.1874906255</v>
      </c>
      <c r="AV136" s="73">
        <f t="shared" si="35"/>
        <v>-1.338277106</v>
      </c>
      <c r="AW136" s="36">
        <f t="shared" si="36"/>
        <v>1460.437243</v>
      </c>
      <c r="AX136" s="35">
        <f t="shared" si="37"/>
        <v>-1.146874164</v>
      </c>
      <c r="AY136" s="69">
        <f t="shared" si="38"/>
        <v>0.2119069721</v>
      </c>
      <c r="AZ136" s="33">
        <v>1.17</v>
      </c>
      <c r="BA136" s="37">
        <f t="shared" si="39"/>
        <v>0.1948608137</v>
      </c>
      <c r="BB136" s="73">
        <f t="shared" si="40"/>
        <v>-0.5430280574</v>
      </c>
      <c r="BC136" s="33">
        <v>10.67</v>
      </c>
      <c r="BD136" s="34">
        <f t="shared" si="41"/>
        <v>0.3305322129</v>
      </c>
      <c r="BE136" s="73">
        <f t="shared" si="42"/>
        <v>-0.03234156834</v>
      </c>
      <c r="BF136" s="33">
        <v>89.08</v>
      </c>
      <c r="BG136" s="34">
        <f t="shared" si="43"/>
        <v>0.7807570978</v>
      </c>
      <c r="BH136" s="73">
        <f t="shared" si="44"/>
        <v>1.209818699</v>
      </c>
      <c r="BI136" s="36">
        <f t="shared" si="45"/>
        <v>6921.726031</v>
      </c>
      <c r="BJ136" s="35">
        <f t="shared" si="46"/>
        <v>0.6658066511</v>
      </c>
      <c r="BK136" s="37">
        <f t="shared" si="47"/>
        <v>0.5646212387</v>
      </c>
      <c r="BL136" s="33">
        <v>17.29</v>
      </c>
      <c r="BM136" s="34">
        <f t="shared" si="48"/>
        <v>0.7421497585</v>
      </c>
      <c r="BN136" s="73">
        <f t="shared" si="49"/>
        <v>1.468102686</v>
      </c>
      <c r="BO136" s="33">
        <v>81.13</v>
      </c>
      <c r="BP136" s="34">
        <f t="shared" si="50"/>
        <v>0.98545342</v>
      </c>
      <c r="BQ136" s="73">
        <f t="shared" si="51"/>
        <v>2.085383317</v>
      </c>
      <c r="BR136" s="36">
        <f t="shared" si="52"/>
        <v>7566.721325</v>
      </c>
      <c r="BS136" s="35">
        <f t="shared" si="53"/>
        <v>2.105610591</v>
      </c>
      <c r="BT136" s="37">
        <f t="shared" si="54"/>
        <v>0.9652832151</v>
      </c>
      <c r="BU136" s="42">
        <v>8.67</v>
      </c>
      <c r="BV136" s="34">
        <f t="shared" si="55"/>
        <v>0.6644444444</v>
      </c>
      <c r="BW136" s="73">
        <f t="shared" si="56"/>
        <v>0.8938993818</v>
      </c>
      <c r="BX136" s="42">
        <v>83.33</v>
      </c>
      <c r="BY136" s="34">
        <f t="shared" si="57"/>
        <v>0.9308963445</v>
      </c>
      <c r="BZ136" s="73">
        <f t="shared" si="58"/>
        <v>1.785923145</v>
      </c>
      <c r="CA136" s="36">
        <f t="shared" si="59"/>
        <v>7441.635163</v>
      </c>
      <c r="CB136" s="35">
        <f t="shared" si="60"/>
        <v>1.68348162</v>
      </c>
      <c r="CC136" s="37">
        <f t="shared" si="61"/>
        <v>0.9166939994</v>
      </c>
      <c r="CD136" s="42">
        <v>3.64</v>
      </c>
      <c r="CE136" s="34">
        <f t="shared" si="62"/>
        <v>0.3326133909</v>
      </c>
      <c r="CF136" s="73">
        <f t="shared" si="63"/>
        <v>-0.1421092763</v>
      </c>
      <c r="CG136" s="42">
        <v>57.69</v>
      </c>
      <c r="CH136" s="34">
        <f t="shared" si="64"/>
        <v>0.7798184505</v>
      </c>
      <c r="CI136" s="73">
        <f t="shared" si="65"/>
        <v>1.460532853</v>
      </c>
      <c r="CJ136" s="36">
        <f t="shared" si="66"/>
        <v>3717.889071</v>
      </c>
      <c r="CK136" s="35">
        <f t="shared" si="67"/>
        <v>0.7702177511</v>
      </c>
      <c r="CL136" s="37">
        <f t="shared" si="68"/>
        <v>0.5473928767</v>
      </c>
      <c r="CM136" s="33">
        <v>0.02</v>
      </c>
      <c r="CN136" s="37">
        <f t="shared" si="69"/>
        <v>0.06666666667</v>
      </c>
      <c r="CO136" s="73">
        <f t="shared" si="70"/>
        <v>-1.206939011</v>
      </c>
      <c r="CP136" s="70">
        <f t="shared" si="71"/>
        <v>2.163641865</v>
      </c>
      <c r="CQ136" s="79">
        <f t="shared" si="72"/>
        <v>0.6830343026</v>
      </c>
    </row>
    <row r="137">
      <c r="A137" s="28">
        <v>2022.0</v>
      </c>
      <c r="B137" s="29" t="s">
        <v>445</v>
      </c>
      <c r="C137" s="29" t="s">
        <v>6</v>
      </c>
      <c r="D137" s="30">
        <f t="array" ref="D137">INDEX(
  TP!C:C,
  MATCH(
    1,
    (TP!A:A = A137) * (TP!B:B = C137),
    0
  )
)
</f>
        <v>50.62</v>
      </c>
      <c r="E137" s="64">
        <f t="shared" si="1"/>
        <v>3.054613406</v>
      </c>
      <c r="F137" s="32">
        <f t="shared" si="2"/>
        <v>0.7052693466</v>
      </c>
      <c r="G137" s="33">
        <v>5.47</v>
      </c>
      <c r="H137" s="34">
        <f t="shared" si="3"/>
        <v>0.3622994652</v>
      </c>
      <c r="I137" s="73">
        <f t="shared" si="4"/>
        <v>-0.5372902032</v>
      </c>
      <c r="J137" s="66">
        <f t="shared" si="5"/>
        <v>5.588680372</v>
      </c>
      <c r="K137" s="34">
        <f t="shared" si="6"/>
        <v>0.355</v>
      </c>
      <c r="L137" s="73">
        <f t="shared" si="7"/>
        <v>-0.3958611469</v>
      </c>
      <c r="M137" s="33">
        <v>62.32</v>
      </c>
      <c r="N137" s="34">
        <f t="shared" si="8"/>
        <v>0.6240735251</v>
      </c>
      <c r="O137" s="73">
        <f t="shared" si="9"/>
        <v>0.4469249425</v>
      </c>
      <c r="P137" s="36">
        <f t="shared" si="10"/>
        <v>4722.969248</v>
      </c>
      <c r="Q137" s="35">
        <f t="shared" si="11"/>
        <v>0.05549380752</v>
      </c>
      <c r="R137" s="40">
        <f t="shared" si="12"/>
        <v>0.5858511833</v>
      </c>
      <c r="S137" s="33">
        <v>1.82</v>
      </c>
      <c r="T137" s="66">
        <f t="shared" si="13"/>
        <v>1.859487802</v>
      </c>
      <c r="U137" s="34">
        <f t="shared" si="14"/>
        <v>0.2097915848</v>
      </c>
      <c r="V137" s="73">
        <f t="shared" si="15"/>
        <v>-0.559619228</v>
      </c>
      <c r="W137" s="33">
        <v>50.72</v>
      </c>
      <c r="X137" s="34">
        <f t="shared" si="16"/>
        <v>0.6200910643</v>
      </c>
      <c r="Y137" s="73">
        <f t="shared" si="17"/>
        <v>0.4583767791</v>
      </c>
      <c r="Z137" s="36">
        <f t="shared" si="18"/>
        <v>2588.089574</v>
      </c>
      <c r="AA137" s="35">
        <f t="shared" si="19"/>
        <v>-0.08598755077</v>
      </c>
      <c r="AB137" s="40">
        <f t="shared" si="20"/>
        <v>0.4382697481</v>
      </c>
      <c r="AC137" s="33">
        <v>6.67</v>
      </c>
      <c r="AD137" s="40">
        <f t="shared" si="21"/>
        <v>0.7828054299</v>
      </c>
      <c r="AE137" s="73">
        <f t="shared" si="22"/>
        <v>1.197862204</v>
      </c>
      <c r="AF137" s="67">
        <f t="shared" si="23"/>
        <v>1.167368461</v>
      </c>
      <c r="AG137" s="44">
        <f t="shared" si="24"/>
        <v>0.6295535458</v>
      </c>
      <c r="AH137" s="33">
        <v>1.37</v>
      </c>
      <c r="AI137" s="34">
        <f t="shared" si="25"/>
        <v>0.2054574639</v>
      </c>
      <c r="AJ137" s="73">
        <f t="shared" si="26"/>
        <v>-0.9521949435</v>
      </c>
      <c r="AK137" s="33">
        <v>26.92</v>
      </c>
      <c r="AL137" s="34">
        <f t="shared" si="27"/>
        <v>0.2692</v>
      </c>
      <c r="AM137" s="73">
        <f t="shared" si="28"/>
        <v>-0.5412666417</v>
      </c>
      <c r="AN137" s="36">
        <f t="shared" si="29"/>
        <v>1166.928417</v>
      </c>
      <c r="AO137" s="35">
        <f t="shared" si="30"/>
        <v>-1.003885466</v>
      </c>
      <c r="AP137" s="69">
        <f t="shared" si="31"/>
        <v>0.273016774</v>
      </c>
      <c r="AQ137" s="33">
        <v>0.69</v>
      </c>
      <c r="AR137" s="34">
        <f t="shared" si="32"/>
        <v>0.0522945571</v>
      </c>
      <c r="AS137" s="73">
        <f t="shared" si="33"/>
        <v>-1.05375934</v>
      </c>
      <c r="AT137" s="33">
        <v>76.92</v>
      </c>
      <c r="AU137" s="34">
        <f t="shared" si="34"/>
        <v>0.6538173091</v>
      </c>
      <c r="AV137" s="73">
        <f t="shared" si="35"/>
        <v>1.881515966</v>
      </c>
      <c r="AW137" s="36">
        <f t="shared" si="36"/>
        <v>1711.695485</v>
      </c>
      <c r="AX137" s="35">
        <f t="shared" si="37"/>
        <v>-0.9210325202</v>
      </c>
      <c r="AY137" s="69">
        <f t="shared" si="38"/>
        <v>0.2579500039</v>
      </c>
      <c r="AZ137" s="33">
        <v>1.03</v>
      </c>
      <c r="BA137" s="37">
        <f t="shared" si="39"/>
        <v>0.164882227</v>
      </c>
      <c r="BB137" s="73">
        <f t="shared" si="40"/>
        <v>-0.7147323704</v>
      </c>
      <c r="BC137" s="33">
        <v>12.4</v>
      </c>
      <c r="BD137" s="34">
        <f t="shared" si="41"/>
        <v>0.4274509804</v>
      </c>
      <c r="BE137" s="73">
        <f t="shared" si="42"/>
        <v>0.4817508136</v>
      </c>
      <c r="BF137" s="33">
        <v>90.41</v>
      </c>
      <c r="BG137" s="34">
        <f t="shared" si="43"/>
        <v>0.8157202944</v>
      </c>
      <c r="BH137" s="73">
        <f t="shared" si="44"/>
        <v>1.373468481</v>
      </c>
      <c r="BI137" s="36">
        <f t="shared" si="45"/>
        <v>7420.304143</v>
      </c>
      <c r="BJ137" s="35">
        <f t="shared" si="46"/>
        <v>1.082245133</v>
      </c>
      <c r="BK137" s="37">
        <f t="shared" si="47"/>
        <v>0.6564936577</v>
      </c>
      <c r="BL137" s="33">
        <v>14.64</v>
      </c>
      <c r="BM137" s="34">
        <f t="shared" si="48"/>
        <v>0.5821256039</v>
      </c>
      <c r="BN137" s="73">
        <f t="shared" si="49"/>
        <v>0.7306281774</v>
      </c>
      <c r="BO137" s="33">
        <v>77.98</v>
      </c>
      <c r="BP137" s="34">
        <f t="shared" si="50"/>
        <v>0.8879603838</v>
      </c>
      <c r="BQ137" s="73">
        <f t="shared" si="51"/>
        <v>1.623192031</v>
      </c>
      <c r="BR137" s="36">
        <f t="shared" si="52"/>
        <v>6881.24521</v>
      </c>
      <c r="BS137" s="35">
        <f t="shared" si="53"/>
        <v>1.424493664</v>
      </c>
      <c r="BT137" s="37">
        <f t="shared" si="54"/>
        <v>0.8177278926</v>
      </c>
      <c r="BU137" s="42">
        <v>7.8</v>
      </c>
      <c r="BV137" s="34">
        <f t="shared" si="55"/>
        <v>0.5677777778</v>
      </c>
      <c r="BW137" s="73">
        <f t="shared" si="56"/>
        <v>0.4289326821</v>
      </c>
      <c r="BX137" s="42">
        <v>74.92</v>
      </c>
      <c r="BY137" s="34">
        <f t="shared" si="57"/>
        <v>0.7203304957</v>
      </c>
      <c r="BZ137" s="73">
        <f t="shared" si="58"/>
        <v>0.6089845617</v>
      </c>
      <c r="CA137" s="36">
        <f t="shared" si="59"/>
        <v>6412.605602</v>
      </c>
      <c r="CB137" s="35">
        <f t="shared" si="60"/>
        <v>0.6784750472</v>
      </c>
      <c r="CC137" s="37">
        <f t="shared" si="61"/>
        <v>0.7189893885</v>
      </c>
      <c r="CD137" s="42">
        <v>3.89</v>
      </c>
      <c r="CE137" s="34">
        <f t="shared" si="62"/>
        <v>0.3596112311</v>
      </c>
      <c r="CF137" s="73">
        <f t="shared" si="63"/>
        <v>0.003611735506</v>
      </c>
      <c r="CG137" s="42">
        <v>55.1</v>
      </c>
      <c r="CH137" s="34">
        <f t="shared" si="64"/>
        <v>0.7251424953</v>
      </c>
      <c r="CI137" s="73">
        <f t="shared" si="65"/>
        <v>1.144253382</v>
      </c>
      <c r="CJ137" s="36">
        <f t="shared" si="66"/>
        <v>3672.395766</v>
      </c>
      <c r="CK137" s="35">
        <f t="shared" si="67"/>
        <v>0.724502428</v>
      </c>
      <c r="CL137" s="37">
        <f t="shared" si="68"/>
        <v>0.5384486536</v>
      </c>
      <c r="CM137" s="33">
        <v>0.08</v>
      </c>
      <c r="CN137" s="37">
        <f t="shared" si="69"/>
        <v>0.2666666667</v>
      </c>
      <c r="CO137" s="73">
        <f t="shared" si="70"/>
        <v>-0.09755334114</v>
      </c>
      <c r="CP137" s="70">
        <f t="shared" si="71"/>
        <v>1.887244945</v>
      </c>
      <c r="CQ137" s="79">
        <f t="shared" si="72"/>
        <v>0.6699798552</v>
      </c>
    </row>
    <row r="138">
      <c r="A138" s="28">
        <v>2025.0</v>
      </c>
      <c r="B138" s="29" t="s">
        <v>445</v>
      </c>
      <c r="C138" s="29" t="s">
        <v>4</v>
      </c>
      <c r="D138" s="30">
        <f t="array" ref="D138">INDEX(
  TP!C:C,
  MATCH(
    1,
    (TP!A:A = A138) * (TP!B:B = C138),
    0
  )
)
</f>
        <v>53.33</v>
      </c>
      <c r="E138" s="64">
        <f t="shared" si="1"/>
        <v>-5.768309356</v>
      </c>
      <c r="F138" s="32">
        <f t="shared" si="2"/>
        <v>0.3797423497</v>
      </c>
      <c r="G138" s="33">
        <v>5.02</v>
      </c>
      <c r="H138" s="34">
        <f t="shared" si="3"/>
        <v>0.3021390374</v>
      </c>
      <c r="I138" s="73">
        <f t="shared" si="4"/>
        <v>-0.8610946269</v>
      </c>
      <c r="J138" s="66">
        <f t="shared" si="5"/>
        <v>5.602446088</v>
      </c>
      <c r="K138" s="34">
        <f t="shared" si="6"/>
        <v>0.361</v>
      </c>
      <c r="L138" s="73">
        <f t="shared" si="7"/>
        <v>-0.3865839175</v>
      </c>
      <c r="M138" s="33">
        <v>58.72</v>
      </c>
      <c r="N138" s="34">
        <f t="shared" si="8"/>
        <v>0.517343611</v>
      </c>
      <c r="O138" s="73">
        <f t="shared" si="9"/>
        <v>-0.1710630309</v>
      </c>
      <c r="P138" s="36">
        <f t="shared" si="10"/>
        <v>4455.066855</v>
      </c>
      <c r="Q138" s="35">
        <f t="shared" si="11"/>
        <v>-0.3250876988</v>
      </c>
      <c r="R138" s="40">
        <f t="shared" si="12"/>
        <v>0.5113358739</v>
      </c>
      <c r="S138" s="33">
        <v>0.92</v>
      </c>
      <c r="T138" s="66">
        <f t="shared" si="13"/>
        <v>1.026743108</v>
      </c>
      <c r="U138" s="34">
        <f t="shared" si="14"/>
        <v>0.07761715433</v>
      </c>
      <c r="V138" s="73">
        <f t="shared" si="15"/>
        <v>-1.327872647</v>
      </c>
      <c r="W138" s="33">
        <v>45.0</v>
      </c>
      <c r="X138" s="34">
        <f t="shared" si="16"/>
        <v>0.5387023335</v>
      </c>
      <c r="Y138" s="73">
        <f t="shared" si="17"/>
        <v>0.008606021616</v>
      </c>
      <c r="Z138" s="36">
        <f t="shared" si="18"/>
        <v>1543.927171</v>
      </c>
      <c r="AA138" s="35">
        <f t="shared" si="19"/>
        <v>-1.006348783</v>
      </c>
      <c r="AB138" s="40">
        <f t="shared" si="20"/>
        <v>0.2422494142</v>
      </c>
      <c r="AC138" s="33">
        <v>5.45</v>
      </c>
      <c r="AD138" s="40">
        <f t="shared" si="21"/>
        <v>0.5987933635</v>
      </c>
      <c r="AE138" s="73">
        <f t="shared" si="22"/>
        <v>0.2795273497</v>
      </c>
      <c r="AF138" s="67">
        <f t="shared" si="23"/>
        <v>-1.051909132</v>
      </c>
      <c r="AG138" s="44">
        <f t="shared" si="24"/>
        <v>0.4233018093</v>
      </c>
      <c r="AH138" s="33">
        <v>1.57</v>
      </c>
      <c r="AI138" s="34">
        <f t="shared" si="25"/>
        <v>0.2375601926</v>
      </c>
      <c r="AJ138" s="73">
        <f t="shared" si="26"/>
        <v>-0.790038776</v>
      </c>
      <c r="AK138" s="33">
        <v>29.41</v>
      </c>
      <c r="AL138" s="34">
        <f t="shared" si="27"/>
        <v>0.2941</v>
      </c>
      <c r="AM138" s="73">
        <f t="shared" si="28"/>
        <v>-0.310552297</v>
      </c>
      <c r="AN138" s="36">
        <f t="shared" si="29"/>
        <v>1394.560859</v>
      </c>
      <c r="AO138" s="35">
        <f t="shared" si="30"/>
        <v>-0.7149445179</v>
      </c>
      <c r="AP138" s="69">
        <f t="shared" si="31"/>
        <v>0.3262740895</v>
      </c>
      <c r="AQ138" s="33">
        <v>0.51</v>
      </c>
      <c r="AR138" s="34">
        <f t="shared" si="32"/>
        <v>0.03308431163</v>
      </c>
      <c r="AS138" s="73">
        <f t="shared" si="33"/>
        <v>-1.170362392</v>
      </c>
      <c r="AT138" s="33">
        <v>54.55</v>
      </c>
      <c r="AU138" s="34">
        <f t="shared" si="34"/>
        <v>0.3182840858</v>
      </c>
      <c r="AV138" s="73">
        <f t="shared" si="35"/>
        <v>-0.435202304</v>
      </c>
      <c r="AW138" s="36">
        <f t="shared" si="36"/>
        <v>953.3669503</v>
      </c>
      <c r="AX138" s="35">
        <f t="shared" si="37"/>
        <v>-1.602650608</v>
      </c>
      <c r="AY138" s="69">
        <f t="shared" si="38"/>
        <v>0.1189864239</v>
      </c>
      <c r="AZ138" s="33">
        <v>0.83</v>
      </c>
      <c r="BA138" s="37">
        <f t="shared" si="39"/>
        <v>0.1220556745</v>
      </c>
      <c r="BB138" s="73">
        <f t="shared" si="40"/>
        <v>-0.9600242461</v>
      </c>
      <c r="BC138" s="33">
        <v>8.71</v>
      </c>
      <c r="BD138" s="34">
        <f t="shared" si="41"/>
        <v>0.2207282913</v>
      </c>
      <c r="BE138" s="73">
        <f t="shared" si="42"/>
        <v>-0.6147814924</v>
      </c>
      <c r="BF138" s="33">
        <v>89.42</v>
      </c>
      <c r="BG138" s="34">
        <f t="shared" si="43"/>
        <v>0.7896950578</v>
      </c>
      <c r="BH138" s="73">
        <f t="shared" si="44"/>
        <v>1.251653982</v>
      </c>
      <c r="BI138" s="36">
        <f t="shared" si="45"/>
        <v>6428.197483</v>
      </c>
      <c r="BJ138" s="35">
        <f t="shared" si="46"/>
        <v>0.2535858284</v>
      </c>
      <c r="BK138" s="37">
        <f t="shared" si="47"/>
        <v>0.473679297</v>
      </c>
      <c r="BL138" s="33">
        <v>11.11</v>
      </c>
      <c r="BM138" s="34">
        <f t="shared" si="48"/>
        <v>0.3689613527</v>
      </c>
      <c r="BN138" s="73">
        <f t="shared" si="49"/>
        <v>-0.2517435265</v>
      </c>
      <c r="BO138" s="33">
        <v>72.2</v>
      </c>
      <c r="BP138" s="34">
        <f t="shared" si="50"/>
        <v>0.7090683999</v>
      </c>
      <c r="BQ138" s="73">
        <f t="shared" si="51"/>
        <v>0.7751077037</v>
      </c>
      <c r="BR138" s="36">
        <f t="shared" si="52"/>
        <v>5778.522722</v>
      </c>
      <c r="BS138" s="35">
        <f t="shared" si="53"/>
        <v>0.3287837856</v>
      </c>
      <c r="BT138" s="37">
        <f t="shared" si="54"/>
        <v>0.5803562782</v>
      </c>
      <c r="BU138" s="42">
        <v>4.33</v>
      </c>
      <c r="BV138" s="34">
        <f t="shared" si="55"/>
        <v>0.1822222222</v>
      </c>
      <c r="BW138" s="73">
        <f t="shared" si="56"/>
        <v>-1.425589672</v>
      </c>
      <c r="BX138" s="42">
        <v>71.28</v>
      </c>
      <c r="BY138" s="34">
        <f t="shared" si="57"/>
        <v>0.6291937907</v>
      </c>
      <c r="BZ138" s="73">
        <f t="shared" si="58"/>
        <v>0.09958427108</v>
      </c>
      <c r="CA138" s="36">
        <f t="shared" si="59"/>
        <v>4694.419309</v>
      </c>
      <c r="CB138" s="35">
        <f t="shared" si="60"/>
        <v>-0.9995996965</v>
      </c>
      <c r="CC138" s="37">
        <f t="shared" si="61"/>
        <v>0.3888789958</v>
      </c>
      <c r="CD138" s="42">
        <v>1.98</v>
      </c>
      <c r="CE138" s="34">
        <f t="shared" si="62"/>
        <v>0.1533477322</v>
      </c>
      <c r="CF138" s="73">
        <f t="shared" si="63"/>
        <v>-1.109696794</v>
      </c>
      <c r="CG138" s="42">
        <v>39.53</v>
      </c>
      <c r="CH138" s="34">
        <f t="shared" si="64"/>
        <v>0.3964534516</v>
      </c>
      <c r="CI138" s="73">
        <f t="shared" si="65"/>
        <v>-0.7570869138</v>
      </c>
      <c r="CJ138" s="36">
        <f t="shared" si="66"/>
        <v>1812.538659</v>
      </c>
      <c r="CK138" s="35">
        <f t="shared" si="67"/>
        <v>-1.144431228</v>
      </c>
      <c r="CL138" s="37">
        <f t="shared" si="68"/>
        <v>0.1727909589</v>
      </c>
      <c r="CM138" s="33">
        <v>0.04</v>
      </c>
      <c r="CN138" s="37">
        <f t="shared" si="69"/>
        <v>0.1333333333</v>
      </c>
      <c r="CO138" s="73">
        <f t="shared" si="70"/>
        <v>-0.8371437879</v>
      </c>
      <c r="CP138" s="70">
        <f t="shared" si="71"/>
        <v>-4.716400224</v>
      </c>
      <c r="CQ138" s="79">
        <f t="shared" si="72"/>
        <v>0.3580844153</v>
      </c>
    </row>
    <row r="139">
      <c r="A139" s="28">
        <v>2024.0</v>
      </c>
      <c r="B139" s="29" t="s">
        <v>445</v>
      </c>
      <c r="C139" s="29" t="s">
        <v>4</v>
      </c>
      <c r="D139" s="30">
        <f t="array" ref="D139">INDEX(
  TP!C:C,
  MATCH(
    1,
    (TP!A:A = A139) * (TP!B:B = C139),
    0
  )
)
</f>
        <v>47.59</v>
      </c>
      <c r="E139" s="64">
        <f t="shared" si="1"/>
        <v>-7.910882272</v>
      </c>
      <c r="F139" s="32">
        <f t="shared" si="2"/>
        <v>0.3006908443</v>
      </c>
      <c r="G139" s="33">
        <v>5.11</v>
      </c>
      <c r="H139" s="34">
        <f t="shared" si="3"/>
        <v>0.314171123</v>
      </c>
      <c r="I139" s="73">
        <f t="shared" si="4"/>
        <v>-0.7963337421</v>
      </c>
      <c r="J139" s="66">
        <f t="shared" si="5"/>
        <v>4.679990844</v>
      </c>
      <c r="K139" s="34">
        <f t="shared" si="6"/>
        <v>0.145</v>
      </c>
      <c r="L139" s="73">
        <f t="shared" si="7"/>
        <v>-1.0082609</v>
      </c>
      <c r="M139" s="33">
        <v>48.91</v>
      </c>
      <c r="N139" s="34">
        <f t="shared" si="8"/>
        <v>0.2265045953</v>
      </c>
      <c r="O139" s="73">
        <f t="shared" si="9"/>
        <v>-1.855080258</v>
      </c>
      <c r="P139" s="36">
        <f t="shared" si="10"/>
        <v>3414.914724</v>
      </c>
      <c r="Q139" s="35">
        <f t="shared" si="11"/>
        <v>-1.802725356</v>
      </c>
      <c r="R139" s="40">
        <f t="shared" si="12"/>
        <v>0.2220243192</v>
      </c>
      <c r="S139" s="33">
        <v>1.72</v>
      </c>
      <c r="T139" s="66">
        <f t="shared" si="13"/>
        <v>1.575261106</v>
      </c>
      <c r="U139" s="34">
        <f t="shared" si="14"/>
        <v>0.1646787165</v>
      </c>
      <c r="V139" s="73">
        <f t="shared" si="15"/>
        <v>-0.8218342053</v>
      </c>
      <c r="W139" s="33">
        <v>25.81</v>
      </c>
      <c r="X139" s="34">
        <f t="shared" si="16"/>
        <v>0.265651679</v>
      </c>
      <c r="Y139" s="73">
        <f t="shared" si="17"/>
        <v>-1.500327691</v>
      </c>
      <c r="Z139" s="36">
        <f t="shared" si="18"/>
        <v>1185.773386</v>
      </c>
      <c r="AA139" s="35">
        <f t="shared" si="19"/>
        <v>-1.322038045</v>
      </c>
      <c r="AB139" s="40">
        <f t="shared" si="20"/>
        <v>0.1750132981</v>
      </c>
      <c r="AC139" s="33">
        <v>6.87</v>
      </c>
      <c r="AD139" s="40">
        <f t="shared" si="21"/>
        <v>0.8129713424</v>
      </c>
      <c r="AE139" s="73">
        <f t="shared" si="22"/>
        <v>1.348408902</v>
      </c>
      <c r="AF139" s="67">
        <f t="shared" si="23"/>
        <v>-1.7763545</v>
      </c>
      <c r="AG139" s="44">
        <f t="shared" si="24"/>
        <v>0.3559744431</v>
      </c>
      <c r="AH139" s="33">
        <v>1.39</v>
      </c>
      <c r="AI139" s="34">
        <f t="shared" si="25"/>
        <v>0.2086677368</v>
      </c>
      <c r="AJ139" s="73">
        <f t="shared" si="26"/>
        <v>-0.9359793268</v>
      </c>
      <c r="AK139" s="33">
        <v>40.0</v>
      </c>
      <c r="AL139" s="34">
        <f t="shared" si="27"/>
        <v>0.4</v>
      </c>
      <c r="AM139" s="73">
        <f t="shared" si="28"/>
        <v>0.6706785906</v>
      </c>
      <c r="AN139" s="36">
        <f t="shared" si="29"/>
        <v>1750.806481</v>
      </c>
      <c r="AO139" s="35">
        <f t="shared" si="30"/>
        <v>-0.2627508532</v>
      </c>
      <c r="AP139" s="69">
        <f t="shared" si="31"/>
        <v>0.4096219873</v>
      </c>
      <c r="AQ139" s="33">
        <v>0.44</v>
      </c>
      <c r="AR139" s="34">
        <f t="shared" si="32"/>
        <v>0.02561366062</v>
      </c>
      <c r="AS139" s="73">
        <f t="shared" si="33"/>
        <v>-1.215708023</v>
      </c>
      <c r="AT139" s="33">
        <v>62.5</v>
      </c>
      <c r="AU139" s="34">
        <f t="shared" si="34"/>
        <v>0.4375281236</v>
      </c>
      <c r="AV139" s="73">
        <f t="shared" si="35"/>
        <v>0.3881285071</v>
      </c>
      <c r="AW139" s="36">
        <f t="shared" si="36"/>
        <v>966.4971685</v>
      </c>
      <c r="AX139" s="35">
        <f t="shared" si="37"/>
        <v>-1.590848606</v>
      </c>
      <c r="AY139" s="69">
        <f t="shared" si="38"/>
        <v>0.1213925343</v>
      </c>
      <c r="AZ139" s="33">
        <v>0.5</v>
      </c>
      <c r="BA139" s="37">
        <f t="shared" si="39"/>
        <v>0.05139186296</v>
      </c>
      <c r="BB139" s="73">
        <f t="shared" si="40"/>
        <v>-1.364755841</v>
      </c>
      <c r="BC139" s="33">
        <v>4.77</v>
      </c>
      <c r="BD139" s="34">
        <f t="shared" si="41"/>
        <v>0</v>
      </c>
      <c r="BE139" s="73">
        <f t="shared" si="42"/>
        <v>-1.785604605</v>
      </c>
      <c r="BF139" s="33">
        <v>80.23</v>
      </c>
      <c r="BG139" s="34">
        <f t="shared" si="43"/>
        <v>0.5481072555</v>
      </c>
      <c r="BH139" s="73">
        <f t="shared" si="44"/>
        <v>0.120870903</v>
      </c>
      <c r="BI139" s="36">
        <f t="shared" si="45"/>
        <v>4446.954753</v>
      </c>
      <c r="BJ139" s="35">
        <f t="shared" si="46"/>
        <v>-1.401251589</v>
      </c>
      <c r="BK139" s="37">
        <f t="shared" si="47"/>
        <v>0.1085979628</v>
      </c>
      <c r="BL139" s="33">
        <v>9.88</v>
      </c>
      <c r="BM139" s="34">
        <f t="shared" si="48"/>
        <v>0.2946859903</v>
      </c>
      <c r="BN139" s="73">
        <f t="shared" si="49"/>
        <v>-0.5940430154</v>
      </c>
      <c r="BO139" s="33">
        <v>64.61</v>
      </c>
      <c r="BP139" s="34">
        <f t="shared" si="50"/>
        <v>0.4741566079</v>
      </c>
      <c r="BQ139" s="73">
        <f t="shared" si="51"/>
        <v>-0.338553204</v>
      </c>
      <c r="BR139" s="36">
        <f t="shared" si="52"/>
        <v>4948.988259</v>
      </c>
      <c r="BS139" s="35">
        <f t="shared" si="53"/>
        <v>-0.4954753704</v>
      </c>
      <c r="BT139" s="37">
        <f t="shared" si="54"/>
        <v>0.4017910116</v>
      </c>
      <c r="BU139" s="42">
        <v>5.66</v>
      </c>
      <c r="BV139" s="34">
        <f t="shared" si="55"/>
        <v>0.33</v>
      </c>
      <c r="BW139" s="73">
        <f t="shared" si="56"/>
        <v>-0.7147785102</v>
      </c>
      <c r="BX139" s="42">
        <v>65.69</v>
      </c>
      <c r="BY139" s="34">
        <f t="shared" si="57"/>
        <v>0.4892338508</v>
      </c>
      <c r="BZ139" s="73">
        <f t="shared" si="58"/>
        <v>-0.6827090324</v>
      </c>
      <c r="CA139" s="36">
        <f t="shared" si="59"/>
        <v>4902.211462</v>
      </c>
      <c r="CB139" s="35">
        <f t="shared" si="60"/>
        <v>-0.7966585112</v>
      </c>
      <c r="CC139" s="37">
        <f t="shared" si="61"/>
        <v>0.4288015289</v>
      </c>
      <c r="CD139" s="42">
        <v>2.67</v>
      </c>
      <c r="CE139" s="34">
        <f t="shared" si="62"/>
        <v>0.2278617711</v>
      </c>
      <c r="CF139" s="73">
        <f t="shared" si="63"/>
        <v>-0.7075068019</v>
      </c>
      <c r="CG139" s="42">
        <v>43.75</v>
      </c>
      <c r="CH139" s="34">
        <f t="shared" si="64"/>
        <v>0.4855393709</v>
      </c>
      <c r="CI139" s="73">
        <f t="shared" si="65"/>
        <v>-0.2417589723</v>
      </c>
      <c r="CJ139" s="36">
        <f t="shared" si="66"/>
        <v>2388.65685</v>
      </c>
      <c r="CK139" s="35">
        <f t="shared" si="67"/>
        <v>-0.5655014417</v>
      </c>
      <c r="CL139" s="37">
        <f t="shared" si="68"/>
        <v>0.2860588271</v>
      </c>
      <c r="CM139" s="33">
        <v>0.03</v>
      </c>
      <c r="CN139" s="37">
        <f t="shared" si="69"/>
        <v>0.1</v>
      </c>
      <c r="CO139" s="73">
        <f t="shared" si="70"/>
        <v>-1.0220414</v>
      </c>
      <c r="CP139" s="70">
        <f t="shared" si="71"/>
        <v>-6.134527772</v>
      </c>
      <c r="CQ139" s="79">
        <f t="shared" si="72"/>
        <v>0.2911051176</v>
      </c>
    </row>
    <row r="140">
      <c r="A140" s="28">
        <v>2024.0</v>
      </c>
      <c r="B140" s="29" t="s">
        <v>446</v>
      </c>
      <c r="C140" s="29" t="s">
        <v>14</v>
      </c>
      <c r="D140" s="30">
        <f t="array" ref="D140">INDEX(
  TP!C:C,
  MATCH(
    1,
    (TP!A:A = A140) * (TP!B:B = C140),
    0
  )
)
</f>
        <v>44.7</v>
      </c>
      <c r="E140" s="64">
        <f t="shared" si="1"/>
        <v>-16.06065823</v>
      </c>
      <c r="F140" s="32">
        <f t="shared" si="2"/>
        <v>0</v>
      </c>
      <c r="G140" s="33">
        <v>6.79</v>
      </c>
      <c r="H140" s="34">
        <f t="shared" si="3"/>
        <v>0.5387700535</v>
      </c>
      <c r="I140" s="73">
        <f t="shared" si="4"/>
        <v>0.4125361062</v>
      </c>
      <c r="J140" s="66">
        <f t="shared" si="5"/>
        <v>5.544705966</v>
      </c>
      <c r="K140" s="34">
        <f t="shared" si="6"/>
        <v>0.343</v>
      </c>
      <c r="L140" s="73">
        <f t="shared" si="7"/>
        <v>-0.4254971384</v>
      </c>
      <c r="M140" s="33">
        <v>57.59</v>
      </c>
      <c r="N140" s="34">
        <f t="shared" si="8"/>
        <v>0.4838422769</v>
      </c>
      <c r="O140" s="73">
        <f t="shared" si="9"/>
        <v>-0.3650425892</v>
      </c>
      <c r="P140" s="36">
        <f t="shared" si="10"/>
        <v>4349.000223</v>
      </c>
      <c r="Q140" s="35">
        <f t="shared" si="11"/>
        <v>-0.4757657052</v>
      </c>
      <c r="R140" s="40">
        <f t="shared" si="12"/>
        <v>0.4818341296</v>
      </c>
      <c r="S140" s="33">
        <v>0.95</v>
      </c>
      <c r="T140" s="66">
        <f t="shared" si="13"/>
        <v>0.775768876</v>
      </c>
      <c r="U140" s="34">
        <f t="shared" si="14"/>
        <v>0.03778216483</v>
      </c>
      <c r="V140" s="73">
        <f t="shared" si="15"/>
        <v>-1.559410372</v>
      </c>
      <c r="W140" s="33">
        <v>9.09</v>
      </c>
      <c r="X140" s="34">
        <f t="shared" si="16"/>
        <v>0.02774615822</v>
      </c>
      <c r="Y140" s="73">
        <f t="shared" si="17"/>
        <v>-2.815042213</v>
      </c>
      <c r="Z140" s="36">
        <f t="shared" si="18"/>
        <v>253.5113998</v>
      </c>
      <c r="AA140" s="35">
        <f t="shared" si="19"/>
        <v>-2.14376634</v>
      </c>
      <c r="AB140" s="40">
        <f t="shared" si="20"/>
        <v>0</v>
      </c>
      <c r="AC140" s="33">
        <v>3.56</v>
      </c>
      <c r="AD140" s="40">
        <f t="shared" si="21"/>
        <v>0.3137254902</v>
      </c>
      <c r="AE140" s="73">
        <f t="shared" si="22"/>
        <v>-1.143138942</v>
      </c>
      <c r="AF140" s="67">
        <f t="shared" si="23"/>
        <v>-3.762670987</v>
      </c>
      <c r="AG140" s="44">
        <f t="shared" si="24"/>
        <v>0.1713732801</v>
      </c>
      <c r="AH140" s="33">
        <v>0.9</v>
      </c>
      <c r="AI140" s="34">
        <f t="shared" si="25"/>
        <v>0.1300160514</v>
      </c>
      <c r="AJ140" s="73">
        <f t="shared" si="26"/>
        <v>-1.333261937</v>
      </c>
      <c r="AK140" s="33">
        <v>19.05</v>
      </c>
      <c r="AL140" s="34">
        <f t="shared" si="27"/>
        <v>0.1905</v>
      </c>
      <c r="AM140" s="73">
        <f t="shared" si="28"/>
        <v>-1.270472221</v>
      </c>
      <c r="AN140" s="36">
        <f t="shared" si="29"/>
        <v>614.2496279</v>
      </c>
      <c r="AO140" s="35">
        <f t="shared" si="30"/>
        <v>-1.705417869</v>
      </c>
      <c r="AP140" s="69">
        <f t="shared" si="31"/>
        <v>0.1437110017</v>
      </c>
      <c r="AQ140" s="33">
        <v>0.95</v>
      </c>
      <c r="AR140" s="34">
        <f t="shared" si="32"/>
        <v>0.08004268943</v>
      </c>
      <c r="AS140" s="73">
        <f t="shared" si="33"/>
        <v>-0.8853327108</v>
      </c>
      <c r="AT140" s="33">
        <v>45.45</v>
      </c>
      <c r="AU140" s="34">
        <f t="shared" si="34"/>
        <v>0.1817909105</v>
      </c>
      <c r="AV140" s="73">
        <f t="shared" si="35"/>
        <v>-1.377631283</v>
      </c>
      <c r="AW140" s="36">
        <f t="shared" si="36"/>
        <v>1287.217562</v>
      </c>
      <c r="AX140" s="35">
        <f t="shared" si="37"/>
        <v>-1.302571413</v>
      </c>
      <c r="AY140" s="69">
        <f t="shared" si="38"/>
        <v>0.180164494</v>
      </c>
      <c r="AZ140" s="33">
        <v>0.39</v>
      </c>
      <c r="BA140" s="37">
        <f t="shared" si="39"/>
        <v>0.0278372591</v>
      </c>
      <c r="BB140" s="73">
        <f t="shared" si="40"/>
        <v>-1.499666373</v>
      </c>
      <c r="BC140" s="33">
        <v>5.59</v>
      </c>
      <c r="BD140" s="34">
        <f t="shared" si="41"/>
        <v>0.04593837535</v>
      </c>
      <c r="BE140" s="73">
        <f t="shared" si="42"/>
        <v>-1.541930759</v>
      </c>
      <c r="BF140" s="33">
        <v>79.23</v>
      </c>
      <c r="BG140" s="34">
        <f t="shared" si="43"/>
        <v>0.5218191377</v>
      </c>
      <c r="BH140" s="73">
        <f t="shared" si="44"/>
        <v>-0.00217404572</v>
      </c>
      <c r="BI140" s="36">
        <f t="shared" si="45"/>
        <v>4724.476905</v>
      </c>
      <c r="BJ140" s="35">
        <f t="shared" si="46"/>
        <v>-1.169450592</v>
      </c>
      <c r="BK140" s="37">
        <f t="shared" si="47"/>
        <v>0.1597366526</v>
      </c>
      <c r="BL140" s="33">
        <v>6.02</v>
      </c>
      <c r="BM140" s="34">
        <f t="shared" si="48"/>
        <v>0.0615942029</v>
      </c>
      <c r="BN140" s="73">
        <f t="shared" si="49"/>
        <v>-1.668251168</v>
      </c>
      <c r="BO140" s="33">
        <v>49.29</v>
      </c>
      <c r="BP140" s="34">
        <f t="shared" si="50"/>
        <v>0</v>
      </c>
      <c r="BQ140" s="73">
        <f t="shared" si="51"/>
        <v>-2.586416854</v>
      </c>
      <c r="BR140" s="36">
        <f t="shared" si="52"/>
        <v>3082.446698</v>
      </c>
      <c r="BS140" s="35">
        <f t="shared" si="53"/>
        <v>-2.350146923</v>
      </c>
      <c r="BT140" s="37">
        <f t="shared" si="54"/>
        <v>0</v>
      </c>
      <c r="BU140" s="42">
        <v>3.35</v>
      </c>
      <c r="BV140" s="34">
        <f t="shared" si="55"/>
        <v>0.07333333333</v>
      </c>
      <c r="BW140" s="73">
        <f t="shared" si="56"/>
        <v>-1.949345265</v>
      </c>
      <c r="BX140" s="42">
        <v>46.15</v>
      </c>
      <c r="BY140" s="34">
        <f t="shared" si="57"/>
        <v>0</v>
      </c>
      <c r="BZ140" s="73">
        <f t="shared" si="58"/>
        <v>-3.417236966</v>
      </c>
      <c r="CA140" s="36">
        <f t="shared" si="59"/>
        <v>2670.349255</v>
      </c>
      <c r="CB140" s="35">
        <f t="shared" si="60"/>
        <v>-2.976417258</v>
      </c>
      <c r="CC140" s="37">
        <f t="shared" si="61"/>
        <v>0</v>
      </c>
      <c r="CD140" s="42">
        <v>1.59</v>
      </c>
      <c r="CE140" s="34">
        <f t="shared" si="62"/>
        <v>0.1112311015</v>
      </c>
      <c r="CF140" s="73">
        <f t="shared" si="63"/>
        <v>-1.337021573</v>
      </c>
      <c r="CG140" s="42">
        <v>29.73</v>
      </c>
      <c r="CH140" s="34">
        <f t="shared" si="64"/>
        <v>0.1895714587</v>
      </c>
      <c r="CI140" s="73">
        <f t="shared" si="65"/>
        <v>-1.953820048</v>
      </c>
      <c r="CJ140" s="36">
        <f t="shared" si="66"/>
        <v>1188.075624</v>
      </c>
      <c r="CK140" s="35">
        <f t="shared" si="67"/>
        <v>-1.771941792</v>
      </c>
      <c r="CL140" s="37">
        <f t="shared" si="68"/>
        <v>0.05001824015</v>
      </c>
      <c r="CM140" s="33">
        <v>0.03</v>
      </c>
      <c r="CN140" s="37">
        <f t="shared" si="69"/>
        <v>0.1</v>
      </c>
      <c r="CO140" s="73">
        <f t="shared" si="70"/>
        <v>-1.0220414</v>
      </c>
      <c r="CP140" s="70">
        <f t="shared" si="71"/>
        <v>-12.29798725</v>
      </c>
      <c r="CQ140" s="79">
        <f t="shared" si="72"/>
        <v>0</v>
      </c>
    </row>
    <row r="141">
      <c r="A141" s="28">
        <v>2025.0</v>
      </c>
      <c r="B141" s="29" t="s">
        <v>249</v>
      </c>
      <c r="C141" s="29" t="s">
        <v>31</v>
      </c>
      <c r="D141" s="30">
        <f t="array" ref="D141">INDEX(
  TP!C:C,
  MATCH(
    1,
    (TP!A:A = A141) * (TP!B:B = C141),
    0
  )
)
</f>
        <v>51.67</v>
      </c>
      <c r="E141" s="64">
        <f t="shared" si="1"/>
        <v>0.6446603086</v>
      </c>
      <c r="F141" s="32">
        <f t="shared" si="2"/>
        <v>0.6163526899</v>
      </c>
      <c r="G141" s="33">
        <v>5.18</v>
      </c>
      <c r="H141" s="34">
        <f t="shared" si="3"/>
        <v>0.3235294118</v>
      </c>
      <c r="I141" s="73">
        <f t="shared" si="4"/>
        <v>-0.7459641651</v>
      </c>
      <c r="J141" s="66">
        <f t="shared" si="5"/>
        <v>5.482426675</v>
      </c>
      <c r="K141" s="34">
        <f t="shared" si="6"/>
        <v>0.331</v>
      </c>
      <c r="L141" s="73">
        <f t="shared" si="7"/>
        <v>-0.4674694751</v>
      </c>
      <c r="M141" s="33">
        <v>67.31</v>
      </c>
      <c r="N141" s="34">
        <f t="shared" si="8"/>
        <v>0.7720130448</v>
      </c>
      <c r="O141" s="73">
        <f t="shared" si="9"/>
        <v>1.303524939</v>
      </c>
      <c r="P141" s="36">
        <f t="shared" si="10"/>
        <v>5057.151071</v>
      </c>
      <c r="Q141" s="35">
        <f t="shared" si="11"/>
        <v>0.5302317147</v>
      </c>
      <c r="R141" s="40">
        <f t="shared" si="12"/>
        <v>0.6788016852</v>
      </c>
      <c r="S141" s="33">
        <v>2.29</v>
      </c>
      <c r="T141" s="66">
        <f t="shared" si="13"/>
        <v>2.423698279</v>
      </c>
      <c r="U141" s="34">
        <f t="shared" si="14"/>
        <v>0.2993438797</v>
      </c>
      <c r="V141" s="73">
        <f t="shared" si="15"/>
        <v>-0.03910359946</v>
      </c>
      <c r="W141" s="33">
        <v>60.87</v>
      </c>
      <c r="X141" s="34">
        <f t="shared" si="16"/>
        <v>0.7645133751</v>
      </c>
      <c r="Y141" s="73">
        <f t="shared" si="17"/>
        <v>1.25648398</v>
      </c>
      <c r="Z141" s="36">
        <f t="shared" si="18"/>
        <v>3638.380513</v>
      </c>
      <c r="AA141" s="35">
        <f t="shared" si="19"/>
        <v>0.8397755882</v>
      </c>
      <c r="AB141" s="40">
        <f t="shared" si="20"/>
        <v>0.6354405906</v>
      </c>
      <c r="AC141" s="33">
        <v>5.4</v>
      </c>
      <c r="AD141" s="40">
        <f t="shared" si="21"/>
        <v>0.5912518854</v>
      </c>
      <c r="AE141" s="73">
        <f t="shared" si="22"/>
        <v>0.2418906753</v>
      </c>
      <c r="AF141" s="67">
        <f t="shared" si="23"/>
        <v>1.611897978</v>
      </c>
      <c r="AG141" s="44">
        <f t="shared" si="24"/>
        <v>0.6708665321</v>
      </c>
      <c r="AH141" s="33">
        <v>0.3</v>
      </c>
      <c r="AI141" s="34">
        <f t="shared" si="25"/>
        <v>0.03370786517</v>
      </c>
      <c r="AJ141" s="73">
        <f t="shared" si="26"/>
        <v>-1.81973044</v>
      </c>
      <c r="AK141" s="33">
        <v>0.0</v>
      </c>
      <c r="AL141" s="34">
        <f t="shared" si="27"/>
        <v>0</v>
      </c>
      <c r="AM141" s="73">
        <f t="shared" si="28"/>
        <v>-3.035575942</v>
      </c>
      <c r="AN141" s="36">
        <f t="shared" si="29"/>
        <v>0</v>
      </c>
      <c r="AO141" s="35">
        <f t="shared" si="30"/>
        <v>-2.485104054</v>
      </c>
      <c r="AP141" s="69">
        <f t="shared" si="31"/>
        <v>0</v>
      </c>
      <c r="AQ141" s="33">
        <v>0.2</v>
      </c>
      <c r="AR141" s="34">
        <f t="shared" si="32"/>
        <v>0</v>
      </c>
      <c r="AS141" s="73">
        <f t="shared" si="33"/>
        <v>-1.371178758</v>
      </c>
      <c r="AT141" s="33">
        <v>100.0</v>
      </c>
      <c r="AU141" s="34">
        <f t="shared" si="34"/>
        <v>1</v>
      </c>
      <c r="AV141" s="73">
        <f t="shared" si="35"/>
        <v>4.271764408</v>
      </c>
      <c r="AW141" s="36">
        <f t="shared" si="36"/>
        <v>773.1977348</v>
      </c>
      <c r="AX141" s="35">
        <f t="shared" si="37"/>
        <v>-1.764594396</v>
      </c>
      <c r="AY141" s="69">
        <f t="shared" si="38"/>
        <v>0.08597044464</v>
      </c>
      <c r="AZ141" s="33">
        <v>1.59</v>
      </c>
      <c r="BA141" s="37">
        <f t="shared" si="39"/>
        <v>0.2847965739</v>
      </c>
      <c r="BB141" s="73">
        <f t="shared" si="40"/>
        <v>-0.02791511837</v>
      </c>
      <c r="BC141" s="33">
        <v>14.34</v>
      </c>
      <c r="BD141" s="34">
        <f t="shared" si="41"/>
        <v>0.5361344538</v>
      </c>
      <c r="BE141" s="73">
        <f t="shared" si="42"/>
        <v>1.058247473</v>
      </c>
      <c r="BF141" s="33">
        <v>92.36</v>
      </c>
      <c r="BG141" s="34">
        <f t="shared" si="43"/>
        <v>0.8669821241</v>
      </c>
      <c r="BH141" s="73">
        <f t="shared" si="44"/>
        <v>1.613406131</v>
      </c>
      <c r="BI141" s="36">
        <f t="shared" si="45"/>
        <v>7975.273704</v>
      </c>
      <c r="BJ141" s="35">
        <f t="shared" si="46"/>
        <v>1.545784699</v>
      </c>
      <c r="BK141" s="37">
        <f t="shared" si="47"/>
        <v>0.7587572647</v>
      </c>
      <c r="BL141" s="33">
        <v>21.5</v>
      </c>
      <c r="BM141" s="34">
        <f t="shared" si="48"/>
        <v>0.9963768116</v>
      </c>
      <c r="BN141" s="73">
        <f t="shared" si="49"/>
        <v>2.639713132</v>
      </c>
      <c r="BO141" s="33">
        <v>76.85</v>
      </c>
      <c r="BP141" s="34">
        <f t="shared" si="50"/>
        <v>0.8529866914</v>
      </c>
      <c r="BQ141" s="73">
        <f t="shared" si="51"/>
        <v>1.457390078</v>
      </c>
      <c r="BR141" s="36">
        <f t="shared" si="52"/>
        <v>7678.432322</v>
      </c>
      <c r="BS141" s="35">
        <f t="shared" si="53"/>
        <v>2.216611177</v>
      </c>
      <c r="BT141" s="37">
        <f t="shared" si="54"/>
        <v>0.9893300808</v>
      </c>
      <c r="BU141" s="42">
        <v>9.76</v>
      </c>
      <c r="BV141" s="34">
        <f t="shared" si="55"/>
        <v>0.7855555556</v>
      </c>
      <c r="BW141" s="73">
        <f t="shared" si="56"/>
        <v>1.476443868</v>
      </c>
      <c r="BX141" s="42">
        <v>72.45</v>
      </c>
      <c r="BY141" s="34">
        <f t="shared" si="57"/>
        <v>0.6584877316</v>
      </c>
      <c r="BZ141" s="73">
        <f t="shared" si="58"/>
        <v>0.2633200788</v>
      </c>
      <c r="CA141" s="36">
        <f t="shared" si="59"/>
        <v>6774.571726</v>
      </c>
      <c r="CB141" s="35">
        <f t="shared" si="60"/>
        <v>1.031990969</v>
      </c>
      <c r="CC141" s="37">
        <f t="shared" si="61"/>
        <v>0.7885329413</v>
      </c>
      <c r="CD141" s="42">
        <v>4.48</v>
      </c>
      <c r="CE141" s="34">
        <f t="shared" si="62"/>
        <v>0.4233261339</v>
      </c>
      <c r="CF141" s="73">
        <f t="shared" si="63"/>
        <v>0.3475133233</v>
      </c>
      <c r="CG141" s="42">
        <v>42.22</v>
      </c>
      <c r="CH141" s="34">
        <f t="shared" si="64"/>
        <v>0.4532404475</v>
      </c>
      <c r="CI141" s="73">
        <f t="shared" si="65"/>
        <v>-0.42859588</v>
      </c>
      <c r="CJ141" s="36">
        <f t="shared" si="66"/>
        <v>3015.905339</v>
      </c>
      <c r="CK141" s="35">
        <f t="shared" si="67"/>
        <v>0.0648081705</v>
      </c>
      <c r="CL141" s="37">
        <f t="shared" si="68"/>
        <v>0.4093791809</v>
      </c>
      <c r="CM141" s="33">
        <v>0.0</v>
      </c>
      <c r="CN141" s="37">
        <f t="shared" si="69"/>
        <v>0</v>
      </c>
      <c r="CO141" s="73">
        <f t="shared" si="70"/>
        <v>-1.576734235</v>
      </c>
      <c r="CP141" s="70">
        <f t="shared" si="71"/>
        <v>-0.9672376695</v>
      </c>
      <c r="CQ141" s="79">
        <f t="shared" si="72"/>
        <v>0.5351603596</v>
      </c>
    </row>
    <row r="142">
      <c r="A142" s="28">
        <v>2024.0</v>
      </c>
      <c r="B142" s="29" t="s">
        <v>447</v>
      </c>
      <c r="C142" s="29" t="s">
        <v>14</v>
      </c>
      <c r="D142" s="30">
        <f t="array" ref="D142">INDEX(
  TP!C:C,
  MATCH(
    1,
    (TP!A:A = A142) * (TP!B:B = C142),
    0
  )
)
</f>
        <v>44.7</v>
      </c>
      <c r="E142" s="64">
        <f t="shared" si="1"/>
        <v>-12.5080266</v>
      </c>
      <c r="F142" s="32">
        <f t="shared" si="2"/>
        <v>0.1310764626</v>
      </c>
      <c r="G142" s="33">
        <v>5.45</v>
      </c>
      <c r="H142" s="34">
        <f t="shared" si="3"/>
        <v>0.3596256684</v>
      </c>
      <c r="I142" s="73">
        <f t="shared" si="4"/>
        <v>-0.5516815109</v>
      </c>
      <c r="J142" s="66">
        <f t="shared" si="5"/>
        <v>4.450463552</v>
      </c>
      <c r="K142" s="34">
        <f t="shared" si="6"/>
        <v>0.12</v>
      </c>
      <c r="L142" s="73">
        <f t="shared" si="7"/>
        <v>-1.162947899</v>
      </c>
      <c r="M142" s="33">
        <v>51.0</v>
      </c>
      <c r="N142" s="34">
        <f t="shared" si="8"/>
        <v>0.2884672398</v>
      </c>
      <c r="O142" s="73">
        <f t="shared" si="9"/>
        <v>-1.496303907</v>
      </c>
      <c r="P142" s="36">
        <f t="shared" si="10"/>
        <v>3476.276748</v>
      </c>
      <c r="Q142" s="35">
        <f t="shared" si="11"/>
        <v>-1.71555461</v>
      </c>
      <c r="R142" s="40">
        <f t="shared" si="12"/>
        <v>0.2390917674</v>
      </c>
      <c r="S142" s="33">
        <v>1.09</v>
      </c>
      <c r="T142" s="66">
        <f t="shared" si="13"/>
        <v>0.8900927104</v>
      </c>
      <c r="U142" s="34">
        <f t="shared" si="14"/>
        <v>0.05592780754</v>
      </c>
      <c r="V142" s="73">
        <f t="shared" si="15"/>
        <v>-1.453940259</v>
      </c>
      <c r="W142" s="33">
        <v>25.0</v>
      </c>
      <c r="X142" s="34">
        <f t="shared" si="16"/>
        <v>0.2541263517</v>
      </c>
      <c r="Y142" s="73">
        <f t="shared" si="17"/>
        <v>-1.564019005</v>
      </c>
      <c r="Z142" s="36">
        <f t="shared" si="18"/>
        <v>772.9820069</v>
      </c>
      <c r="AA142" s="35">
        <f t="shared" si="19"/>
        <v>-1.685886793</v>
      </c>
      <c r="AB142" s="40">
        <f t="shared" si="20"/>
        <v>0.0975200808</v>
      </c>
      <c r="AC142" s="33">
        <v>2.17</v>
      </c>
      <c r="AD142" s="40">
        <f t="shared" si="21"/>
        <v>0.1040723982</v>
      </c>
      <c r="AE142" s="73">
        <f t="shared" si="22"/>
        <v>-2.189438489</v>
      </c>
      <c r="AF142" s="67">
        <f t="shared" si="23"/>
        <v>-5.590879892</v>
      </c>
      <c r="AG142" s="44">
        <f t="shared" si="24"/>
        <v>0.0014660713</v>
      </c>
      <c r="AH142" s="33">
        <v>1.36</v>
      </c>
      <c r="AI142" s="34">
        <f t="shared" si="25"/>
        <v>0.2038523274</v>
      </c>
      <c r="AJ142" s="73">
        <f t="shared" si="26"/>
        <v>-0.9603027519</v>
      </c>
      <c r="AK142" s="33">
        <v>20.0</v>
      </c>
      <c r="AL142" s="34">
        <f t="shared" si="27"/>
        <v>0.2</v>
      </c>
      <c r="AM142" s="73">
        <f t="shared" si="28"/>
        <v>-1.182448676</v>
      </c>
      <c r="AN142" s="36">
        <f t="shared" si="29"/>
        <v>862.71191</v>
      </c>
      <c r="AO142" s="35">
        <f t="shared" si="30"/>
        <v>-1.390036955</v>
      </c>
      <c r="AP142" s="69">
        <f t="shared" si="31"/>
        <v>0.201841706</v>
      </c>
      <c r="AQ142" s="33">
        <v>2.45</v>
      </c>
      <c r="AR142" s="34">
        <f t="shared" si="32"/>
        <v>0.2401280683</v>
      </c>
      <c r="AS142" s="73">
        <f t="shared" si="33"/>
        <v>0.08635938324</v>
      </c>
      <c r="AT142" s="33">
        <v>62.22</v>
      </c>
      <c r="AU142" s="34">
        <f t="shared" si="34"/>
        <v>0.4333283336</v>
      </c>
      <c r="AV142" s="73">
        <f t="shared" si="35"/>
        <v>0.3591306923</v>
      </c>
      <c r="AW142" s="36">
        <f t="shared" si="36"/>
        <v>3267.641971</v>
      </c>
      <c r="AX142" s="35">
        <f t="shared" si="37"/>
        <v>0.4775186608</v>
      </c>
      <c r="AY142" s="69">
        <f t="shared" si="38"/>
        <v>0.5430769431</v>
      </c>
      <c r="AZ142" s="33">
        <v>1.42</v>
      </c>
      <c r="BA142" s="37">
        <f t="shared" si="39"/>
        <v>0.2483940043</v>
      </c>
      <c r="BB142" s="73">
        <f t="shared" si="40"/>
        <v>-0.2364132127</v>
      </c>
      <c r="BC142" s="33">
        <v>7.47</v>
      </c>
      <c r="BD142" s="34">
        <f t="shared" si="41"/>
        <v>0.1512605042</v>
      </c>
      <c r="BE142" s="73">
        <f t="shared" si="42"/>
        <v>-0.9832638934</v>
      </c>
      <c r="BF142" s="33">
        <v>83.21</v>
      </c>
      <c r="BG142" s="34">
        <f t="shared" si="43"/>
        <v>0.6264458465</v>
      </c>
      <c r="BH142" s="73">
        <f t="shared" si="44"/>
        <v>0.4875448502</v>
      </c>
      <c r="BI142" s="36">
        <f t="shared" si="45"/>
        <v>5622.246343</v>
      </c>
      <c r="BJ142" s="35">
        <f t="shared" si="46"/>
        <v>-0.4195866629</v>
      </c>
      <c r="BK142" s="37">
        <f t="shared" si="47"/>
        <v>0.3251676011</v>
      </c>
      <c r="BL142" s="33">
        <v>5.45</v>
      </c>
      <c r="BM142" s="34">
        <f t="shared" si="48"/>
        <v>0.02717391304</v>
      </c>
      <c r="BN142" s="73">
        <f t="shared" si="49"/>
        <v>-1.82687776</v>
      </c>
      <c r="BO142" s="33">
        <v>58.0</v>
      </c>
      <c r="BP142" s="34">
        <f t="shared" si="50"/>
        <v>0.2695759827</v>
      </c>
      <c r="BQ142" s="73">
        <f t="shared" si="51"/>
        <v>-1.308421267</v>
      </c>
      <c r="BR142" s="36">
        <f t="shared" si="52"/>
        <v>3469.526862</v>
      </c>
      <c r="BS142" s="35">
        <f t="shared" si="53"/>
        <v>-1.965528341</v>
      </c>
      <c r="BT142" s="37">
        <f t="shared" si="54"/>
        <v>0.08332272584</v>
      </c>
      <c r="BU142" s="42">
        <v>4.14</v>
      </c>
      <c r="BV142" s="34">
        <f t="shared" si="55"/>
        <v>0.1611111111</v>
      </c>
      <c r="BW142" s="73">
        <f t="shared" si="56"/>
        <v>-1.527134123</v>
      </c>
      <c r="BX142" s="42">
        <v>63.16</v>
      </c>
      <c r="BY142" s="34">
        <f t="shared" si="57"/>
        <v>0.4258888332</v>
      </c>
      <c r="BZ142" s="73">
        <f t="shared" si="58"/>
        <v>-1.036770223</v>
      </c>
      <c r="CA142" s="36">
        <f t="shared" si="59"/>
        <v>4069.414803</v>
      </c>
      <c r="CB142" s="35">
        <f t="shared" si="60"/>
        <v>-1.610013294</v>
      </c>
      <c r="CC142" s="37">
        <f t="shared" si="61"/>
        <v>0.2687986042</v>
      </c>
      <c r="CD142" s="42">
        <v>1.47</v>
      </c>
      <c r="CE142" s="34">
        <f t="shared" si="62"/>
        <v>0.09827213823</v>
      </c>
      <c r="CF142" s="73">
        <f t="shared" si="63"/>
        <v>-1.406967658</v>
      </c>
      <c r="CG142" s="42">
        <v>51.85</v>
      </c>
      <c r="CH142" s="34">
        <f t="shared" si="64"/>
        <v>0.6565336711</v>
      </c>
      <c r="CI142" s="73">
        <f t="shared" si="65"/>
        <v>0.7473775978</v>
      </c>
      <c r="CJ142" s="36">
        <f t="shared" si="66"/>
        <v>1968.748823</v>
      </c>
      <c r="CK142" s="35">
        <f t="shared" si="67"/>
        <v>-0.9874587205</v>
      </c>
      <c r="CL142" s="37">
        <f t="shared" si="68"/>
        <v>0.2035026993</v>
      </c>
      <c r="CM142" s="33">
        <v>0.03</v>
      </c>
      <c r="CN142" s="37">
        <f t="shared" si="69"/>
        <v>0.1</v>
      </c>
      <c r="CO142" s="73">
        <f t="shared" si="70"/>
        <v>-1.0220414</v>
      </c>
      <c r="CP142" s="70">
        <f t="shared" si="71"/>
        <v>-6.917146712</v>
      </c>
      <c r="CQ142" s="79">
        <f t="shared" si="72"/>
        <v>0.2541413995</v>
      </c>
    </row>
    <row r="143">
      <c r="A143" s="28">
        <v>2022.0</v>
      </c>
      <c r="B143" s="29" t="s">
        <v>205</v>
      </c>
      <c r="C143" s="29" t="s">
        <v>13</v>
      </c>
      <c r="D143" s="30">
        <f t="array" ref="D143">INDEX(
  TP!C:C,
  MATCH(
    1,
    (TP!A:A = A143) * (TP!B:B = C143),
    0
  )
)
</f>
        <v>50.1</v>
      </c>
      <c r="E143" s="64">
        <f t="shared" si="1"/>
        <v>2.729634226</v>
      </c>
      <c r="F143" s="32">
        <f t="shared" si="2"/>
        <v>0.693279046</v>
      </c>
      <c r="G143" s="33">
        <v>7.66</v>
      </c>
      <c r="H143" s="34">
        <f t="shared" si="3"/>
        <v>0.6550802139</v>
      </c>
      <c r="I143" s="73">
        <f t="shared" si="4"/>
        <v>1.038557992</v>
      </c>
      <c r="J143" s="66">
        <f t="shared" si="5"/>
        <v>7.686809891</v>
      </c>
      <c r="K143" s="34">
        <f t="shared" si="6"/>
        <v>0.855</v>
      </c>
      <c r="L143" s="73">
        <f t="shared" si="7"/>
        <v>1.018146562</v>
      </c>
      <c r="M143" s="33">
        <v>65.77</v>
      </c>
      <c r="N143" s="34">
        <f t="shared" si="8"/>
        <v>0.7263563593</v>
      </c>
      <c r="O143" s="73">
        <f t="shared" si="9"/>
        <v>1.039163417</v>
      </c>
      <c r="P143" s="36">
        <f t="shared" si="10"/>
        <v>5715.306054</v>
      </c>
      <c r="Q143" s="35">
        <f t="shared" si="11"/>
        <v>1.465205126</v>
      </c>
      <c r="R143" s="40">
        <f t="shared" si="12"/>
        <v>0.8618632158</v>
      </c>
      <c r="S143" s="33">
        <v>2.83</v>
      </c>
      <c r="T143" s="66">
        <f t="shared" si="13"/>
        <v>2.83990496</v>
      </c>
      <c r="U143" s="34">
        <f t="shared" si="14"/>
        <v>0.3654048001</v>
      </c>
      <c r="V143" s="73">
        <f t="shared" si="15"/>
        <v>0.3448702735</v>
      </c>
      <c r="W143" s="33">
        <v>40.0</v>
      </c>
      <c r="X143" s="34">
        <f t="shared" si="16"/>
        <v>0.4675583381</v>
      </c>
      <c r="Y143" s="73">
        <f t="shared" si="17"/>
        <v>-0.3845502349</v>
      </c>
      <c r="Z143" s="36">
        <f t="shared" si="18"/>
        <v>2613.797094</v>
      </c>
      <c r="AA143" s="35">
        <f t="shared" si="19"/>
        <v>-0.06332804369</v>
      </c>
      <c r="AB143" s="40">
        <f t="shared" si="20"/>
        <v>0.4430958142</v>
      </c>
      <c r="AC143" s="33">
        <v>6.67</v>
      </c>
      <c r="AD143" s="40">
        <f t="shared" si="21"/>
        <v>0.7828054299</v>
      </c>
      <c r="AE143" s="73">
        <f t="shared" si="22"/>
        <v>1.197862204</v>
      </c>
      <c r="AF143" s="67">
        <f t="shared" si="23"/>
        <v>2.599739287</v>
      </c>
      <c r="AG143" s="44">
        <f t="shared" si="24"/>
        <v>0.7626729767</v>
      </c>
      <c r="AH143" s="33">
        <v>0.87</v>
      </c>
      <c r="AI143" s="34">
        <f t="shared" si="25"/>
        <v>0.1252006421</v>
      </c>
      <c r="AJ143" s="73">
        <f t="shared" si="26"/>
        <v>-1.357585362</v>
      </c>
      <c r="AK143" s="33">
        <v>23.53</v>
      </c>
      <c r="AL143" s="34">
        <f t="shared" si="27"/>
        <v>0.2353</v>
      </c>
      <c r="AM143" s="73">
        <f t="shared" si="28"/>
        <v>-0.8553717133</v>
      </c>
      <c r="AN143" s="36">
        <f t="shared" si="29"/>
        <v>739.8902272</v>
      </c>
      <c r="AO143" s="35">
        <f t="shared" si="30"/>
        <v>-1.545938342</v>
      </c>
      <c r="AP143" s="69">
        <f t="shared" si="31"/>
        <v>0.1731061134</v>
      </c>
      <c r="AQ143" s="33">
        <v>0.93</v>
      </c>
      <c r="AR143" s="34">
        <f t="shared" si="32"/>
        <v>0.07790821772</v>
      </c>
      <c r="AS143" s="73">
        <f t="shared" si="33"/>
        <v>-0.8982886053</v>
      </c>
      <c r="AT143" s="33">
        <v>61.11</v>
      </c>
      <c r="AU143" s="34">
        <f t="shared" si="34"/>
        <v>0.416679166</v>
      </c>
      <c r="AV143" s="73">
        <f t="shared" si="35"/>
        <v>0.2441750697</v>
      </c>
      <c r="AW143" s="36">
        <f t="shared" si="36"/>
        <v>1704.016539</v>
      </c>
      <c r="AX143" s="35">
        <f t="shared" si="37"/>
        <v>-0.927934685</v>
      </c>
      <c r="AY143" s="69">
        <f t="shared" si="38"/>
        <v>0.2565428383</v>
      </c>
      <c r="AZ143" s="33">
        <v>0.26</v>
      </c>
      <c r="BA143" s="37">
        <f t="shared" si="39"/>
        <v>0</v>
      </c>
      <c r="BB143" s="73">
        <f t="shared" si="40"/>
        <v>-1.659106092</v>
      </c>
      <c r="BC143" s="33">
        <v>16.7</v>
      </c>
      <c r="BD143" s="34">
        <f t="shared" si="41"/>
        <v>0.6683473389</v>
      </c>
      <c r="BE143" s="73">
        <f t="shared" si="42"/>
        <v>1.759552688</v>
      </c>
      <c r="BF143" s="33">
        <v>92.0</v>
      </c>
      <c r="BG143" s="34">
        <f t="shared" si="43"/>
        <v>0.8575184017</v>
      </c>
      <c r="BH143" s="73">
        <f t="shared" si="44"/>
        <v>1.56910995</v>
      </c>
      <c r="BI143" s="36">
        <f t="shared" si="45"/>
        <v>8360.534591</v>
      </c>
      <c r="BJ143" s="35">
        <f t="shared" si="46"/>
        <v>1.867574716</v>
      </c>
      <c r="BK143" s="37">
        <f t="shared" si="47"/>
        <v>0.8297488481</v>
      </c>
      <c r="BL143" s="33">
        <v>16.81</v>
      </c>
      <c r="BM143" s="34">
        <f t="shared" si="48"/>
        <v>0.7131642512</v>
      </c>
      <c r="BN143" s="73">
        <f t="shared" si="49"/>
        <v>1.334522398</v>
      </c>
      <c r="BO143" s="33">
        <v>70.64</v>
      </c>
      <c r="BP143" s="34">
        <f t="shared" si="50"/>
        <v>0.6607861343</v>
      </c>
      <c r="BQ143" s="73">
        <f t="shared" si="51"/>
        <v>0.5462129717</v>
      </c>
      <c r="BR143" s="36">
        <f t="shared" si="52"/>
        <v>6528.068211</v>
      </c>
      <c r="BS143" s="35">
        <f t="shared" si="53"/>
        <v>1.073562645</v>
      </c>
      <c r="BT143" s="37">
        <f t="shared" si="54"/>
        <v>0.7417031491</v>
      </c>
      <c r="BU143" s="42">
        <v>8.28</v>
      </c>
      <c r="BV143" s="34">
        <f t="shared" si="55"/>
        <v>0.6211111111</v>
      </c>
      <c r="BW143" s="73">
        <f t="shared" si="56"/>
        <v>0.6854660337</v>
      </c>
      <c r="BX143" s="42">
        <v>71.43</v>
      </c>
      <c r="BY143" s="34">
        <f t="shared" si="57"/>
        <v>0.6329494241</v>
      </c>
      <c r="BZ143" s="73">
        <f t="shared" si="58"/>
        <v>0.1205760413</v>
      </c>
      <c r="CA143" s="36">
        <f t="shared" si="59"/>
        <v>6263.194891</v>
      </c>
      <c r="CB143" s="35">
        <f t="shared" si="60"/>
        <v>0.5325523718</v>
      </c>
      <c r="CC143" s="37">
        <f t="shared" si="61"/>
        <v>0.6902835207</v>
      </c>
      <c r="CD143" s="42">
        <v>5.45</v>
      </c>
      <c r="CE143" s="34">
        <f t="shared" si="62"/>
        <v>0.5280777538</v>
      </c>
      <c r="CF143" s="73">
        <f t="shared" si="63"/>
        <v>0.9129108489</v>
      </c>
      <c r="CG143" s="42">
        <v>44.34</v>
      </c>
      <c r="CH143" s="34">
        <f t="shared" si="64"/>
        <v>0.4979945113</v>
      </c>
      <c r="CI143" s="73">
        <f t="shared" si="65"/>
        <v>-0.169710753</v>
      </c>
      <c r="CJ143" s="36">
        <f t="shared" si="66"/>
        <v>3470.792069</v>
      </c>
      <c r="CK143" s="35">
        <f t="shared" si="67"/>
        <v>0.5219148569</v>
      </c>
      <c r="CL143" s="37">
        <f t="shared" si="68"/>
        <v>0.4988123059</v>
      </c>
      <c r="CM143" s="33">
        <v>0.01</v>
      </c>
      <c r="CN143" s="37">
        <f t="shared" si="69"/>
        <v>0.03333333333</v>
      </c>
      <c r="CO143" s="73">
        <f t="shared" si="70"/>
        <v>-1.391836623</v>
      </c>
      <c r="CP143" s="70">
        <f t="shared" si="71"/>
        <v>0.1298949392</v>
      </c>
      <c r="CQ143" s="79">
        <f t="shared" si="72"/>
        <v>0.5869788097</v>
      </c>
    </row>
    <row r="144">
      <c r="A144" s="28">
        <v>2024.0</v>
      </c>
      <c r="B144" s="29" t="s">
        <v>448</v>
      </c>
      <c r="C144" s="29" t="s">
        <v>32</v>
      </c>
      <c r="D144" s="30">
        <f t="array" ref="D144">INDEX(
  TP!C:C,
  MATCH(
    1,
    (TP!A:A = A144) * (TP!B:B = C144),
    0
  )
)
</f>
        <v>46.54</v>
      </c>
      <c r="E144" s="64">
        <f t="shared" si="1"/>
        <v>-1.790520306</v>
      </c>
      <c r="F144" s="32">
        <f t="shared" si="2"/>
        <v>0.5265052489</v>
      </c>
      <c r="G144" s="33">
        <v>5.16</v>
      </c>
      <c r="H144" s="34">
        <f t="shared" si="3"/>
        <v>0.320855615</v>
      </c>
      <c r="I144" s="73">
        <f t="shared" si="4"/>
        <v>-0.7603554728</v>
      </c>
      <c r="J144" s="66">
        <f t="shared" si="5"/>
        <v>4.538160833</v>
      </c>
      <c r="K144" s="34">
        <f t="shared" si="6"/>
        <v>0.139</v>
      </c>
      <c r="L144" s="73">
        <f t="shared" si="7"/>
        <v>-1.103845432</v>
      </c>
      <c r="M144" s="33">
        <v>62.82</v>
      </c>
      <c r="N144" s="34">
        <f t="shared" si="8"/>
        <v>0.6388971242</v>
      </c>
      <c r="O144" s="73">
        <f t="shared" si="9"/>
        <v>0.5327566054</v>
      </c>
      <c r="P144" s="36">
        <f t="shared" si="10"/>
        <v>4322.261491</v>
      </c>
      <c r="Q144" s="35">
        <f t="shared" si="11"/>
        <v>-0.5137506851</v>
      </c>
      <c r="R144" s="40">
        <f t="shared" si="12"/>
        <v>0.474396925</v>
      </c>
      <c r="S144" s="33">
        <v>2.58</v>
      </c>
      <c r="T144" s="66">
        <f t="shared" si="13"/>
        <v>2.269080416</v>
      </c>
      <c r="U144" s="34">
        <f t="shared" si="14"/>
        <v>0.2748027111</v>
      </c>
      <c r="V144" s="73">
        <f t="shared" si="15"/>
        <v>-0.1817472</v>
      </c>
      <c r="W144" s="33">
        <v>38.46</v>
      </c>
      <c r="X144" s="34">
        <f t="shared" si="16"/>
        <v>0.4456459875</v>
      </c>
      <c r="Y144" s="73">
        <f t="shared" si="17"/>
        <v>-0.505642362</v>
      </c>
      <c r="Z144" s="36">
        <f t="shared" si="18"/>
        <v>2212.54764</v>
      </c>
      <c r="AA144" s="35">
        <f t="shared" si="19"/>
        <v>-0.4170033348</v>
      </c>
      <c r="AB144" s="40">
        <f t="shared" si="20"/>
        <v>0.3677693595</v>
      </c>
      <c r="AC144" s="33">
        <v>4.49</v>
      </c>
      <c r="AD144" s="40">
        <f t="shared" si="21"/>
        <v>0.4539969834</v>
      </c>
      <c r="AE144" s="73">
        <f t="shared" si="22"/>
        <v>-0.4430967983</v>
      </c>
      <c r="AF144" s="67">
        <f t="shared" si="23"/>
        <v>-1.373850818</v>
      </c>
      <c r="AG144" s="44">
        <f t="shared" si="24"/>
        <v>0.3933816983</v>
      </c>
      <c r="AH144" s="33">
        <v>2.98</v>
      </c>
      <c r="AI144" s="34">
        <f t="shared" si="25"/>
        <v>0.4638844302</v>
      </c>
      <c r="AJ144" s="73">
        <f t="shared" si="26"/>
        <v>0.3531622055</v>
      </c>
      <c r="AK144" s="33">
        <v>41.11</v>
      </c>
      <c r="AL144" s="34">
        <f t="shared" si="27"/>
        <v>0.4111</v>
      </c>
      <c r="AM144" s="73">
        <f t="shared" si="28"/>
        <v>0.7735271539</v>
      </c>
      <c r="AN144" s="36">
        <f t="shared" si="29"/>
        <v>2852.61735</v>
      </c>
      <c r="AO144" s="35">
        <f t="shared" si="30"/>
        <v>1.135812002</v>
      </c>
      <c r="AP144" s="69">
        <f t="shared" si="31"/>
        <v>0.6674037369</v>
      </c>
      <c r="AQ144" s="33">
        <v>3.87</v>
      </c>
      <c r="AR144" s="34">
        <f t="shared" si="32"/>
        <v>0.3916755603</v>
      </c>
      <c r="AS144" s="73">
        <f t="shared" si="33"/>
        <v>1.006227899</v>
      </c>
      <c r="AT144" s="33">
        <v>58.12</v>
      </c>
      <c r="AU144" s="34">
        <f t="shared" si="34"/>
        <v>0.3718314084</v>
      </c>
      <c r="AV144" s="73">
        <f t="shared" si="35"/>
        <v>-0.06548016622</v>
      </c>
      <c r="AW144" s="36">
        <f t="shared" si="36"/>
        <v>3901.978246</v>
      </c>
      <c r="AX144" s="35">
        <f t="shared" si="37"/>
        <v>1.047687208</v>
      </c>
      <c r="AY144" s="69">
        <f t="shared" si="38"/>
        <v>0.6593189619</v>
      </c>
      <c r="AZ144" s="33">
        <v>2.48</v>
      </c>
      <c r="BA144" s="37">
        <f t="shared" si="39"/>
        <v>0.4753747323</v>
      </c>
      <c r="BB144" s="73">
        <f t="shared" si="40"/>
        <v>1.063633729</v>
      </c>
      <c r="BC144" s="33">
        <v>9.26</v>
      </c>
      <c r="BD144" s="34">
        <f t="shared" si="41"/>
        <v>0.2515406162</v>
      </c>
      <c r="BE144" s="73">
        <f t="shared" si="42"/>
        <v>-0.4513417178</v>
      </c>
      <c r="BF144" s="33">
        <v>73.57</v>
      </c>
      <c r="BG144" s="34">
        <f t="shared" si="43"/>
        <v>0.3730283912</v>
      </c>
      <c r="BH144" s="73">
        <f t="shared" si="44"/>
        <v>-0.6986084555</v>
      </c>
      <c r="BI144" s="36">
        <f t="shared" si="45"/>
        <v>5416.966468</v>
      </c>
      <c r="BJ144" s="35">
        <f t="shared" si="46"/>
        <v>-0.5910471368</v>
      </c>
      <c r="BK144" s="37">
        <f t="shared" si="47"/>
        <v>0.2873409132</v>
      </c>
      <c r="BL144" s="33">
        <v>7.64</v>
      </c>
      <c r="BM144" s="34">
        <f t="shared" si="48"/>
        <v>0.1594202899</v>
      </c>
      <c r="BN144" s="73">
        <f t="shared" si="49"/>
        <v>-1.217417694</v>
      </c>
      <c r="BO144" s="33">
        <v>63.2</v>
      </c>
      <c r="BP144" s="34">
        <f t="shared" si="50"/>
        <v>0.4305168678</v>
      </c>
      <c r="BQ144" s="73">
        <f t="shared" si="51"/>
        <v>-0.5454388271</v>
      </c>
      <c r="BR144" s="36">
        <f t="shared" si="52"/>
        <v>4373.454423</v>
      </c>
      <c r="BS144" s="35">
        <f t="shared" si="53"/>
        <v>-1.06734918</v>
      </c>
      <c r="BT144" s="37">
        <f t="shared" si="54"/>
        <v>0.2779018216</v>
      </c>
      <c r="BU144" s="42">
        <v>4.93</v>
      </c>
      <c r="BV144" s="34">
        <f t="shared" si="55"/>
        <v>0.2488888889</v>
      </c>
      <c r="BW144" s="73">
        <f t="shared" si="56"/>
        <v>-1.104922982</v>
      </c>
      <c r="BX144" s="42">
        <v>71.14</v>
      </c>
      <c r="BY144" s="34">
        <f t="shared" si="57"/>
        <v>0.6256885328</v>
      </c>
      <c r="BZ144" s="73">
        <f t="shared" si="58"/>
        <v>0.0799919522</v>
      </c>
      <c r="CA144" s="36">
        <f t="shared" si="59"/>
        <v>4983.871644</v>
      </c>
      <c r="CB144" s="35">
        <f t="shared" si="60"/>
        <v>-0.7169047092</v>
      </c>
      <c r="CC144" s="37">
        <f t="shared" si="61"/>
        <v>0.4444906744</v>
      </c>
      <c r="CD144" s="42">
        <v>2.38</v>
      </c>
      <c r="CE144" s="34">
        <f t="shared" si="62"/>
        <v>0.1965442765</v>
      </c>
      <c r="CF144" s="73">
        <f t="shared" si="63"/>
        <v>-0.8765431756</v>
      </c>
      <c r="CG144" s="42">
        <v>44.44</v>
      </c>
      <c r="CH144" s="34">
        <f t="shared" si="64"/>
        <v>0.500105552</v>
      </c>
      <c r="CI144" s="73">
        <f t="shared" si="65"/>
        <v>-0.1574991904</v>
      </c>
      <c r="CJ144" s="36">
        <f t="shared" si="66"/>
        <v>2272.716941</v>
      </c>
      <c r="CK144" s="35">
        <f t="shared" si="67"/>
        <v>-0.6820071659</v>
      </c>
      <c r="CL144" s="37">
        <f t="shared" si="68"/>
        <v>0.2632644308</v>
      </c>
      <c r="CM144" s="33">
        <v>0.11</v>
      </c>
      <c r="CN144" s="37">
        <f t="shared" si="69"/>
        <v>0.3666666667</v>
      </c>
      <c r="CO144" s="73">
        <f t="shared" si="70"/>
        <v>0.4571394939</v>
      </c>
      <c r="CP144" s="70">
        <f t="shared" si="71"/>
        <v>-0.4166694878</v>
      </c>
      <c r="CQ144" s="79">
        <f t="shared" si="72"/>
        <v>0.5611641349</v>
      </c>
    </row>
    <row r="145">
      <c r="A145" s="28">
        <v>2025.0</v>
      </c>
      <c r="B145" s="29" t="s">
        <v>448</v>
      </c>
      <c r="C145" s="29" t="s">
        <v>32</v>
      </c>
      <c r="D145" s="30">
        <f t="array" ref="D145">INDEX(
  TP!C:C,
  MATCH(
    1,
    (TP!A:A = A145) * (TP!B:B = C145),
    0
  )
)
</f>
        <v>44.88</v>
      </c>
      <c r="E145" s="64">
        <f t="shared" si="1"/>
        <v>-2.149950635</v>
      </c>
      <c r="F145" s="32">
        <f t="shared" si="2"/>
        <v>0.5132438525</v>
      </c>
      <c r="G145" s="33">
        <v>4.52</v>
      </c>
      <c r="H145" s="34">
        <f t="shared" si="3"/>
        <v>0.2352941176</v>
      </c>
      <c r="I145" s="73">
        <f t="shared" si="4"/>
        <v>-1.22087732</v>
      </c>
      <c r="J145" s="66">
        <f t="shared" si="5"/>
        <v>3.718576301</v>
      </c>
      <c r="K145" s="34">
        <f t="shared" si="6"/>
        <v>0.048</v>
      </c>
      <c r="L145" s="73">
        <f t="shared" si="7"/>
        <v>-1.656194006</v>
      </c>
      <c r="M145" s="33">
        <v>63.1</v>
      </c>
      <c r="N145" s="34">
        <f t="shared" si="8"/>
        <v>0.6471983398</v>
      </c>
      <c r="O145" s="73">
        <f t="shared" si="9"/>
        <v>0.5808223367</v>
      </c>
      <c r="P145" s="36">
        <f t="shared" si="10"/>
        <v>3935.302406</v>
      </c>
      <c r="Q145" s="35">
        <f t="shared" si="11"/>
        <v>-1.063463846</v>
      </c>
      <c r="R145" s="40">
        <f t="shared" si="12"/>
        <v>0.3667667707</v>
      </c>
      <c r="S145" s="33">
        <v>2.32</v>
      </c>
      <c r="T145" s="66">
        <f t="shared" si="13"/>
        <v>1.908649783</v>
      </c>
      <c r="U145" s="34">
        <f t="shared" si="14"/>
        <v>0.2175946448</v>
      </c>
      <c r="V145" s="73">
        <f t="shared" si="15"/>
        <v>-0.5142645593</v>
      </c>
      <c r="W145" s="33">
        <v>53.49</v>
      </c>
      <c r="X145" s="34">
        <f t="shared" si="16"/>
        <v>0.6595048378</v>
      </c>
      <c r="Y145" s="73">
        <f t="shared" si="17"/>
        <v>0.6761853453</v>
      </c>
      <c r="Z145" s="36">
        <f t="shared" si="18"/>
        <v>2773.718892</v>
      </c>
      <c r="AA145" s="35">
        <f t="shared" si="19"/>
        <v>0.07763261805</v>
      </c>
      <c r="AB145" s="40">
        <f t="shared" si="20"/>
        <v>0.4731178914</v>
      </c>
      <c r="AC145" s="33">
        <v>5.46</v>
      </c>
      <c r="AD145" s="40">
        <f t="shared" si="21"/>
        <v>0.6003016591</v>
      </c>
      <c r="AE145" s="73">
        <f t="shared" si="22"/>
        <v>0.2870546845</v>
      </c>
      <c r="AF145" s="67">
        <f t="shared" si="23"/>
        <v>-0.698776543</v>
      </c>
      <c r="AG145" s="44">
        <f t="shared" si="24"/>
        <v>0.4561206914</v>
      </c>
      <c r="AH145" s="33">
        <v>2.8</v>
      </c>
      <c r="AI145" s="34">
        <f t="shared" si="25"/>
        <v>0.4349919743</v>
      </c>
      <c r="AJ145" s="73">
        <f t="shared" si="26"/>
        <v>0.2072216546</v>
      </c>
      <c r="AK145" s="33">
        <v>28.85</v>
      </c>
      <c r="AL145" s="34">
        <f t="shared" si="27"/>
        <v>0.2885</v>
      </c>
      <c r="AM145" s="73">
        <f t="shared" si="28"/>
        <v>-0.3624398605</v>
      </c>
      <c r="AN145" s="36">
        <f t="shared" si="29"/>
        <v>1934.822714</v>
      </c>
      <c r="AO145" s="35">
        <f t="shared" si="30"/>
        <v>-0.02917331699</v>
      </c>
      <c r="AP145" s="69">
        <f t="shared" si="31"/>
        <v>0.4526747723</v>
      </c>
      <c r="AQ145" s="33">
        <v>3.66</v>
      </c>
      <c r="AR145" s="34">
        <f t="shared" si="32"/>
        <v>0.3692636073</v>
      </c>
      <c r="AS145" s="73">
        <f t="shared" si="33"/>
        <v>0.8701910057</v>
      </c>
      <c r="AT145" s="33">
        <v>60.29</v>
      </c>
      <c r="AU145" s="34">
        <f t="shared" si="34"/>
        <v>0.404379781</v>
      </c>
      <c r="AV145" s="73">
        <f t="shared" si="35"/>
        <v>0.1592528979</v>
      </c>
      <c r="AW145" s="36">
        <f t="shared" si="36"/>
        <v>3934.964472</v>
      </c>
      <c r="AX145" s="35">
        <f t="shared" si="37"/>
        <v>1.077336637</v>
      </c>
      <c r="AY145" s="69">
        <f t="shared" si="38"/>
        <v>0.6653636824</v>
      </c>
      <c r="AZ145" s="33">
        <v>2.69</v>
      </c>
      <c r="BA145" s="37">
        <f t="shared" si="39"/>
        <v>0.5203426124</v>
      </c>
      <c r="BB145" s="73">
        <f t="shared" si="40"/>
        <v>1.321190198</v>
      </c>
      <c r="BC145" s="33">
        <v>8.56</v>
      </c>
      <c r="BD145" s="34">
        <f t="shared" si="41"/>
        <v>0.21232493</v>
      </c>
      <c r="BE145" s="73">
        <f t="shared" si="42"/>
        <v>-0.6593559764</v>
      </c>
      <c r="BF145" s="33">
        <v>70.44</v>
      </c>
      <c r="BG145" s="34">
        <f t="shared" si="43"/>
        <v>0.2907465825</v>
      </c>
      <c r="BH145" s="73">
        <f t="shared" si="44"/>
        <v>-1.083739145</v>
      </c>
      <c r="BI145" s="36">
        <f t="shared" si="45"/>
        <v>5029.087972</v>
      </c>
      <c r="BJ145" s="35">
        <f t="shared" si="46"/>
        <v>-0.9150235177</v>
      </c>
      <c r="BK145" s="37">
        <f t="shared" si="47"/>
        <v>0.2158669859</v>
      </c>
      <c r="BL145" s="33">
        <v>9.32</v>
      </c>
      <c r="BM145" s="34">
        <f t="shared" si="48"/>
        <v>0.2608695652</v>
      </c>
      <c r="BN145" s="73">
        <f t="shared" si="49"/>
        <v>-0.7498866852</v>
      </c>
      <c r="BO145" s="33">
        <v>62.43</v>
      </c>
      <c r="BP145" s="34">
        <f t="shared" si="50"/>
        <v>0.4066852368</v>
      </c>
      <c r="BQ145" s="73">
        <f t="shared" si="51"/>
        <v>-0.6584189192</v>
      </c>
      <c r="BR145" s="36">
        <f t="shared" si="52"/>
        <v>4676.139463</v>
      </c>
      <c r="BS145" s="35">
        <f t="shared" si="53"/>
        <v>-0.7665890229</v>
      </c>
      <c r="BT145" s="37">
        <f t="shared" si="54"/>
        <v>0.3430576857</v>
      </c>
      <c r="BU145" s="42">
        <v>6.68</v>
      </c>
      <c r="BV145" s="34">
        <f t="shared" si="55"/>
        <v>0.4433333333</v>
      </c>
      <c r="BW145" s="73">
        <f t="shared" si="56"/>
        <v>-0.1696451382</v>
      </c>
      <c r="BX145" s="42">
        <v>66.94</v>
      </c>
      <c r="BY145" s="34">
        <f t="shared" si="57"/>
        <v>0.5205307962</v>
      </c>
      <c r="BZ145" s="73">
        <f t="shared" si="58"/>
        <v>-0.507777614</v>
      </c>
      <c r="CA145" s="36">
        <f t="shared" si="59"/>
        <v>5370.923545</v>
      </c>
      <c r="CB145" s="35">
        <f t="shared" si="60"/>
        <v>-0.3388886454</v>
      </c>
      <c r="CC145" s="37">
        <f t="shared" si="61"/>
        <v>0.5188538884</v>
      </c>
      <c r="CD145" s="42">
        <v>2.59</v>
      </c>
      <c r="CE145" s="34">
        <f t="shared" si="62"/>
        <v>0.2192224622</v>
      </c>
      <c r="CF145" s="73">
        <f t="shared" si="63"/>
        <v>-0.7541375257</v>
      </c>
      <c r="CG145" s="42">
        <v>47.92</v>
      </c>
      <c r="CH145" s="34">
        <f t="shared" si="64"/>
        <v>0.5735697699</v>
      </c>
      <c r="CI145" s="73">
        <f t="shared" si="65"/>
        <v>0.2674631878</v>
      </c>
      <c r="CJ145" s="36">
        <f t="shared" si="66"/>
        <v>2571.980742</v>
      </c>
      <c r="CK145" s="35">
        <f t="shared" si="67"/>
        <v>-0.3812828854</v>
      </c>
      <c r="CL145" s="37">
        <f t="shared" si="68"/>
        <v>0.322101269</v>
      </c>
      <c r="CM145" s="33">
        <v>0.08</v>
      </c>
      <c r="CN145" s="37">
        <f t="shared" si="69"/>
        <v>0.2666666667</v>
      </c>
      <c r="CO145" s="73">
        <f t="shared" si="70"/>
        <v>-0.09755334114</v>
      </c>
      <c r="CP145" s="70">
        <f t="shared" si="71"/>
        <v>-1.451174092</v>
      </c>
      <c r="CQ145" s="79">
        <f t="shared" si="72"/>
        <v>0.5123036555</v>
      </c>
    </row>
    <row r="146">
      <c r="A146" s="28">
        <v>2022.0</v>
      </c>
      <c r="B146" s="29" t="s">
        <v>449</v>
      </c>
      <c r="C146" s="29" t="s">
        <v>16</v>
      </c>
      <c r="D146" s="30">
        <f t="array" ref="D146">INDEX(
  TP!C:C,
  MATCH(
    1,
    (TP!A:A = A146) * (TP!B:B = C146),
    0
  )
)
</f>
        <v>47.25</v>
      </c>
      <c r="E146" s="64">
        <f t="shared" si="1"/>
        <v>0.5747767429</v>
      </c>
      <c r="F146" s="32">
        <f t="shared" si="2"/>
        <v>0.6137742941</v>
      </c>
      <c r="G146" s="33">
        <v>8.31</v>
      </c>
      <c r="H146" s="34">
        <f t="shared" si="3"/>
        <v>0.7419786096</v>
      </c>
      <c r="I146" s="73">
        <f t="shared" si="4"/>
        <v>1.506275493</v>
      </c>
      <c r="J146" s="66">
        <f t="shared" si="5"/>
        <v>7.512623296</v>
      </c>
      <c r="K146" s="34">
        <f t="shared" si="6"/>
        <v>0.837</v>
      </c>
      <c r="L146" s="73">
        <f t="shared" si="7"/>
        <v>0.9007557222</v>
      </c>
      <c r="M146" s="33">
        <v>59.76</v>
      </c>
      <c r="N146" s="34">
        <f t="shared" si="8"/>
        <v>0.5481766973</v>
      </c>
      <c r="O146" s="73">
        <f t="shared" si="9"/>
        <v>0.007466828103</v>
      </c>
      <c r="P146" s="36">
        <f t="shared" si="10"/>
        <v>5144.389191</v>
      </c>
      <c r="Q146" s="35">
        <f t="shared" si="11"/>
        <v>0.6541619806</v>
      </c>
      <c r="R146" s="40">
        <f t="shared" si="12"/>
        <v>0.7030664011</v>
      </c>
      <c r="S146" s="33">
        <v>3.25</v>
      </c>
      <c r="T146" s="66">
        <f t="shared" si="13"/>
        <v>2.938149905</v>
      </c>
      <c r="U146" s="34">
        <f t="shared" si="14"/>
        <v>0.3809983786</v>
      </c>
      <c r="V146" s="73">
        <f t="shared" si="15"/>
        <v>0.4355067147</v>
      </c>
      <c r="W146" s="33">
        <v>45.92</v>
      </c>
      <c r="X146" s="34">
        <f t="shared" si="16"/>
        <v>0.5517928287</v>
      </c>
      <c r="Y146" s="73">
        <f t="shared" si="17"/>
        <v>0.08094677282</v>
      </c>
      <c r="Z146" s="36">
        <f t="shared" si="18"/>
        <v>3056.981974</v>
      </c>
      <c r="AA146" s="35">
        <f t="shared" si="19"/>
        <v>0.3273105976</v>
      </c>
      <c r="AB146" s="40">
        <f t="shared" si="20"/>
        <v>0.5262947954</v>
      </c>
      <c r="AC146" s="33">
        <v>6.28</v>
      </c>
      <c r="AD146" s="40">
        <f t="shared" si="21"/>
        <v>0.7239819005</v>
      </c>
      <c r="AE146" s="73">
        <f t="shared" si="22"/>
        <v>0.9042961442</v>
      </c>
      <c r="AF146" s="67">
        <f t="shared" si="23"/>
        <v>1.885768722</v>
      </c>
      <c r="AG146" s="44">
        <f t="shared" si="24"/>
        <v>0.6963191014</v>
      </c>
      <c r="AH146" s="33">
        <v>4.21</v>
      </c>
      <c r="AI146" s="34">
        <f t="shared" si="25"/>
        <v>0.6613162119</v>
      </c>
      <c r="AJ146" s="73">
        <f t="shared" si="26"/>
        <v>1.350422636</v>
      </c>
      <c r="AK146" s="33">
        <v>36.22</v>
      </c>
      <c r="AL146" s="34">
        <f t="shared" si="27"/>
        <v>0.3622</v>
      </c>
      <c r="AM146" s="73">
        <f t="shared" si="28"/>
        <v>0.3204375372</v>
      </c>
      <c r="AN146" s="36">
        <f t="shared" si="29"/>
        <v>3003.30012</v>
      </c>
      <c r="AO146" s="35">
        <f t="shared" si="30"/>
        <v>1.327078336</v>
      </c>
      <c r="AP146" s="69">
        <f t="shared" si="31"/>
        <v>0.702657762</v>
      </c>
      <c r="AQ146" s="33">
        <v>5.23</v>
      </c>
      <c r="AR146" s="34">
        <f t="shared" si="32"/>
        <v>0.5368196371</v>
      </c>
      <c r="AS146" s="73">
        <f t="shared" si="33"/>
        <v>1.887228731</v>
      </c>
      <c r="AT146" s="33">
        <v>53.16</v>
      </c>
      <c r="AU146" s="34">
        <f t="shared" si="34"/>
        <v>0.2974351282</v>
      </c>
      <c r="AV146" s="73">
        <f t="shared" si="35"/>
        <v>-0.5791557414</v>
      </c>
      <c r="AW146" s="36">
        <f t="shared" si="36"/>
        <v>4124.208196</v>
      </c>
      <c r="AX146" s="35">
        <f t="shared" si="37"/>
        <v>1.247436982</v>
      </c>
      <c r="AY146" s="69">
        <f t="shared" si="38"/>
        <v>0.7000425639</v>
      </c>
      <c r="AZ146" s="33">
        <v>1.39</v>
      </c>
      <c r="BA146" s="37">
        <f t="shared" si="39"/>
        <v>0.2419700214</v>
      </c>
      <c r="BB146" s="73">
        <f t="shared" si="40"/>
        <v>-0.2732069941</v>
      </c>
      <c r="BC146" s="33">
        <v>8.15</v>
      </c>
      <c r="BD146" s="34">
        <f t="shared" si="41"/>
        <v>0.1893557423</v>
      </c>
      <c r="BE146" s="73">
        <f t="shared" si="42"/>
        <v>-0.7811928993</v>
      </c>
      <c r="BF146" s="33">
        <v>67.48</v>
      </c>
      <c r="BG146" s="34">
        <f t="shared" si="43"/>
        <v>0.2129337539</v>
      </c>
      <c r="BH146" s="73">
        <f t="shared" si="44"/>
        <v>-1.447952193</v>
      </c>
      <c r="BI146" s="36">
        <f t="shared" si="45"/>
        <v>4724.215052</v>
      </c>
      <c r="BJ146" s="35">
        <f t="shared" si="46"/>
        <v>-1.169669305</v>
      </c>
      <c r="BK146" s="37">
        <f t="shared" si="47"/>
        <v>0.1596884013</v>
      </c>
      <c r="BL146" s="33">
        <v>10.3</v>
      </c>
      <c r="BM146" s="34">
        <f t="shared" si="48"/>
        <v>0.3200483092</v>
      </c>
      <c r="BN146" s="73">
        <f t="shared" si="49"/>
        <v>-0.4771602631</v>
      </c>
      <c r="BO146" s="33">
        <v>49.84</v>
      </c>
      <c r="BP146" s="34">
        <f t="shared" si="50"/>
        <v>0.01702259362</v>
      </c>
      <c r="BQ146" s="73">
        <f t="shared" si="51"/>
        <v>-2.505716788</v>
      </c>
      <c r="BR146" s="36">
        <f t="shared" si="52"/>
        <v>3878.217204</v>
      </c>
      <c r="BS146" s="35">
        <f t="shared" si="53"/>
        <v>-1.559437007</v>
      </c>
      <c r="BT146" s="37">
        <f t="shared" si="54"/>
        <v>0.1712972501</v>
      </c>
      <c r="BU146" s="42">
        <v>6.66</v>
      </c>
      <c r="BV146" s="34">
        <f t="shared" si="55"/>
        <v>0.4411111111</v>
      </c>
      <c r="BW146" s="73">
        <f t="shared" si="56"/>
        <v>-0.1803340278</v>
      </c>
      <c r="BX146" s="42">
        <v>62.19</v>
      </c>
      <c r="BY146" s="34">
        <f t="shared" si="57"/>
        <v>0.4016024036</v>
      </c>
      <c r="BZ146" s="73">
        <f t="shared" si="58"/>
        <v>-1.172517004</v>
      </c>
      <c r="CA146" s="36">
        <f t="shared" si="59"/>
        <v>4983.425439</v>
      </c>
      <c r="CB146" s="35">
        <f t="shared" si="60"/>
        <v>-0.7173404976</v>
      </c>
      <c r="CC146" s="37">
        <f t="shared" si="61"/>
        <v>0.4444049462</v>
      </c>
      <c r="CD146" s="42">
        <v>3.41</v>
      </c>
      <c r="CE146" s="34">
        <f t="shared" si="62"/>
        <v>0.307775378</v>
      </c>
      <c r="CF146" s="73">
        <f t="shared" si="63"/>
        <v>-0.2761726071</v>
      </c>
      <c r="CG146" s="42">
        <v>30.1</v>
      </c>
      <c r="CH146" s="34">
        <f t="shared" si="64"/>
        <v>0.1973823095</v>
      </c>
      <c r="CI146" s="73">
        <f t="shared" si="65"/>
        <v>-1.908637266</v>
      </c>
      <c r="CJ146" s="36">
        <f t="shared" si="66"/>
        <v>1875.564712</v>
      </c>
      <c r="CK146" s="35">
        <f t="shared" si="67"/>
        <v>-1.081097593</v>
      </c>
      <c r="CL146" s="37">
        <f t="shared" si="68"/>
        <v>0.1851822126</v>
      </c>
      <c r="CM146" s="33">
        <v>0.12</v>
      </c>
      <c r="CN146" s="37">
        <f t="shared" si="69"/>
        <v>0.4</v>
      </c>
      <c r="CO146" s="73">
        <f t="shared" si="70"/>
        <v>0.6420371056</v>
      </c>
      <c r="CP146" s="70">
        <f t="shared" si="71"/>
        <v>-1.31099198</v>
      </c>
      <c r="CQ146" s="79">
        <f t="shared" si="72"/>
        <v>0.5189245688</v>
      </c>
    </row>
    <row r="147">
      <c r="A147" s="28">
        <v>2025.0</v>
      </c>
      <c r="B147" s="29" t="s">
        <v>449</v>
      </c>
      <c r="C147" s="29" t="s">
        <v>16</v>
      </c>
      <c r="D147" s="30">
        <f t="array" ref="D147">INDEX(
  TP!C:C,
  MATCH(
    1,
    (TP!A:A = A147) * (TP!B:B = C147),
    0
  )
)
</f>
        <v>52.57</v>
      </c>
      <c r="E147" s="64">
        <f t="shared" si="1"/>
        <v>0.5050881212</v>
      </c>
      <c r="F147" s="32">
        <f t="shared" si="2"/>
        <v>0.6112030908</v>
      </c>
      <c r="G147" s="33">
        <v>8.41</v>
      </c>
      <c r="H147" s="34">
        <f t="shared" si="3"/>
        <v>0.7553475936</v>
      </c>
      <c r="I147" s="73">
        <f t="shared" si="4"/>
        <v>1.578232031</v>
      </c>
      <c r="J147" s="66">
        <f t="shared" si="5"/>
        <v>9.164445856</v>
      </c>
      <c r="K147" s="34">
        <f t="shared" si="6"/>
        <v>0.958</v>
      </c>
      <c r="L147" s="73">
        <f t="shared" si="7"/>
        <v>2.013980531</v>
      </c>
      <c r="M147" s="33">
        <v>58.59</v>
      </c>
      <c r="N147" s="34">
        <f t="shared" si="8"/>
        <v>0.5134894752</v>
      </c>
      <c r="O147" s="73">
        <f t="shared" si="9"/>
        <v>-0.1933792632</v>
      </c>
      <c r="P147" s="36">
        <f t="shared" si="10"/>
        <v>5461.346537</v>
      </c>
      <c r="Q147" s="35">
        <f t="shared" si="11"/>
        <v>1.104430837</v>
      </c>
      <c r="R147" s="40">
        <f t="shared" si="12"/>
        <v>0.7912260268</v>
      </c>
      <c r="S147" s="33">
        <v>2.21</v>
      </c>
      <c r="T147" s="66">
        <f t="shared" si="13"/>
        <v>2.408255094</v>
      </c>
      <c r="U147" s="34">
        <f t="shared" si="14"/>
        <v>0.2968927153</v>
      </c>
      <c r="V147" s="73">
        <f t="shared" si="15"/>
        <v>-0.05335079874</v>
      </c>
      <c r="W147" s="33">
        <v>30.77</v>
      </c>
      <c r="X147" s="34">
        <f t="shared" si="16"/>
        <v>0.3362265225</v>
      </c>
      <c r="Y147" s="73">
        <f t="shared" si="17"/>
        <v>-1.110316685</v>
      </c>
      <c r="Z147" s="36">
        <f t="shared" si="18"/>
        <v>1832.458113</v>
      </c>
      <c r="AA147" s="35">
        <f t="shared" si="19"/>
        <v>-0.7520275277</v>
      </c>
      <c r="AB147" s="40">
        <f t="shared" si="20"/>
        <v>0.2964152522</v>
      </c>
      <c r="AC147" s="33">
        <v>4.02</v>
      </c>
      <c r="AD147" s="40">
        <f t="shared" si="21"/>
        <v>0.383107089</v>
      </c>
      <c r="AE147" s="73">
        <f t="shared" si="22"/>
        <v>-0.7968815374</v>
      </c>
      <c r="AF147" s="67">
        <f t="shared" si="23"/>
        <v>-0.444478228</v>
      </c>
      <c r="AG147" s="44">
        <f t="shared" si="24"/>
        <v>0.4797542689</v>
      </c>
      <c r="AH147" s="33">
        <v>5.01</v>
      </c>
      <c r="AI147" s="34">
        <f t="shared" si="25"/>
        <v>0.7897271268</v>
      </c>
      <c r="AJ147" s="73">
        <f t="shared" si="26"/>
        <v>1.999047306</v>
      </c>
      <c r="AK147" s="33">
        <v>40.68</v>
      </c>
      <c r="AL147" s="34">
        <f t="shared" si="27"/>
        <v>0.4068</v>
      </c>
      <c r="AM147" s="73">
        <f t="shared" si="28"/>
        <v>0.7336849176</v>
      </c>
      <c r="AN147" s="36">
        <f t="shared" si="29"/>
        <v>3665.032666</v>
      </c>
      <c r="AO147" s="35">
        <f t="shared" si="30"/>
        <v>2.167036067</v>
      </c>
      <c r="AP147" s="69">
        <f t="shared" si="31"/>
        <v>0.8574779568</v>
      </c>
      <c r="AQ147" s="33">
        <v>4.16</v>
      </c>
      <c r="AR147" s="34">
        <f t="shared" si="32"/>
        <v>0.4226254002</v>
      </c>
      <c r="AS147" s="73">
        <f t="shared" si="33"/>
        <v>1.19408837</v>
      </c>
      <c r="AT147" s="33">
        <v>51.02</v>
      </c>
      <c r="AU147" s="34">
        <f t="shared" si="34"/>
        <v>0.2653367332</v>
      </c>
      <c r="AV147" s="73">
        <f t="shared" si="35"/>
        <v>-0.8007818969</v>
      </c>
      <c r="AW147" s="36">
        <f t="shared" si="36"/>
        <v>3550.461463</v>
      </c>
      <c r="AX147" s="35">
        <f t="shared" si="37"/>
        <v>0.7317289044</v>
      </c>
      <c r="AY147" s="69">
        <f t="shared" si="38"/>
        <v>0.5949035689</v>
      </c>
      <c r="AZ147" s="33">
        <v>2.21</v>
      </c>
      <c r="BA147" s="37">
        <f t="shared" si="39"/>
        <v>0.4175588865</v>
      </c>
      <c r="BB147" s="73">
        <f t="shared" si="40"/>
        <v>0.7324896964</v>
      </c>
      <c r="BC147" s="33">
        <v>9.08</v>
      </c>
      <c r="BD147" s="34">
        <f t="shared" si="41"/>
        <v>0.2414565826</v>
      </c>
      <c r="BE147" s="73">
        <f t="shared" si="42"/>
        <v>-0.5048310986</v>
      </c>
      <c r="BF147" s="33">
        <v>68.22</v>
      </c>
      <c r="BG147" s="34">
        <f t="shared" si="43"/>
        <v>0.2323869611</v>
      </c>
      <c r="BH147" s="73">
        <f t="shared" si="44"/>
        <v>-1.356898931</v>
      </c>
      <c r="BI147" s="36">
        <f t="shared" si="45"/>
        <v>4984.859812</v>
      </c>
      <c r="BJ147" s="35">
        <f t="shared" si="46"/>
        <v>-0.9519651873</v>
      </c>
      <c r="BK147" s="37">
        <f t="shared" si="47"/>
        <v>0.2077171133</v>
      </c>
      <c r="BL147" s="33">
        <v>7.05</v>
      </c>
      <c r="BM147" s="34">
        <f t="shared" si="48"/>
        <v>0.1237922705</v>
      </c>
      <c r="BN147" s="73">
        <f t="shared" si="49"/>
        <v>-1.381610132</v>
      </c>
      <c r="BO147" s="33">
        <v>55.42</v>
      </c>
      <c r="BP147" s="34">
        <f t="shared" si="50"/>
        <v>0.1897245435</v>
      </c>
      <c r="BQ147" s="73">
        <f t="shared" si="51"/>
        <v>-1.686977939</v>
      </c>
      <c r="BR147" s="36">
        <f t="shared" si="52"/>
        <v>3709.285268</v>
      </c>
      <c r="BS147" s="35">
        <f t="shared" si="53"/>
        <v>-1.727294644</v>
      </c>
      <c r="BT147" s="37">
        <f t="shared" si="54"/>
        <v>0.1349330272</v>
      </c>
      <c r="BU147" s="42">
        <v>6.03</v>
      </c>
      <c r="BV147" s="34">
        <f t="shared" si="55"/>
        <v>0.3711111111</v>
      </c>
      <c r="BW147" s="73">
        <f t="shared" si="56"/>
        <v>-0.5170340517</v>
      </c>
      <c r="BX147" s="42">
        <v>67.61</v>
      </c>
      <c r="BY147" s="34">
        <f t="shared" si="57"/>
        <v>0.5373059589</v>
      </c>
      <c r="BZ147" s="73">
        <f t="shared" si="58"/>
        <v>-0.4140143736</v>
      </c>
      <c r="CA147" s="36">
        <f t="shared" si="59"/>
        <v>5189.364848</v>
      </c>
      <c r="CB147" s="35">
        <f t="shared" si="60"/>
        <v>-0.516208803</v>
      </c>
      <c r="CC147" s="37">
        <f t="shared" si="61"/>
        <v>0.4839715167</v>
      </c>
      <c r="CD147" s="42">
        <v>2.21</v>
      </c>
      <c r="CE147" s="34">
        <f t="shared" si="62"/>
        <v>0.1781857451</v>
      </c>
      <c r="CF147" s="73">
        <f t="shared" si="63"/>
        <v>-0.9756334636</v>
      </c>
      <c r="CG147" s="42">
        <v>50.0</v>
      </c>
      <c r="CH147" s="34">
        <f t="shared" si="64"/>
        <v>0.6174794174</v>
      </c>
      <c r="CI147" s="73">
        <f t="shared" si="65"/>
        <v>0.5214636898</v>
      </c>
      <c r="CJ147" s="36">
        <f t="shared" si="66"/>
        <v>2448.712443</v>
      </c>
      <c r="CK147" s="35">
        <f t="shared" si="67"/>
        <v>-0.5051527636</v>
      </c>
      <c r="CL147" s="37">
        <f t="shared" si="68"/>
        <v>0.2978660726</v>
      </c>
      <c r="CM147" s="33">
        <v>0.18</v>
      </c>
      <c r="CN147" s="37">
        <f t="shared" si="69"/>
        <v>0.6</v>
      </c>
      <c r="CO147" s="73">
        <f t="shared" si="70"/>
        <v>1.751422776</v>
      </c>
      <c r="CP147" s="70">
        <f t="shared" si="71"/>
        <v>0.9495663492</v>
      </c>
      <c r="CQ147" s="79">
        <f t="shared" si="72"/>
        <v>0.6256925456</v>
      </c>
    </row>
    <row r="148">
      <c r="A148" s="28">
        <v>2025.0</v>
      </c>
      <c r="B148" s="29" t="s">
        <v>450</v>
      </c>
      <c r="C148" s="29" t="s">
        <v>23</v>
      </c>
      <c r="D148" s="30">
        <f t="array" ref="D148">INDEX(
  TP!C:C,
  MATCH(
    1,
    (TP!A:A = A148) * (TP!B:B = C148),
    0
  )
)
</f>
        <v>45.2</v>
      </c>
      <c r="E148" s="64">
        <f t="shared" si="1"/>
        <v>-2.801659672</v>
      </c>
      <c r="F148" s="32">
        <f t="shared" si="2"/>
        <v>0.489198659</v>
      </c>
      <c r="G148" s="33">
        <v>7.77</v>
      </c>
      <c r="H148" s="34">
        <f t="shared" si="3"/>
        <v>0.6697860963</v>
      </c>
      <c r="I148" s="73">
        <f t="shared" si="4"/>
        <v>1.117710184</v>
      </c>
      <c r="J148" s="66">
        <f t="shared" si="5"/>
        <v>6.476783747</v>
      </c>
      <c r="K148" s="34">
        <f t="shared" si="6"/>
        <v>0.608</v>
      </c>
      <c r="L148" s="73">
        <f t="shared" si="7"/>
        <v>0.2026648297</v>
      </c>
      <c r="M148" s="33">
        <v>57.45</v>
      </c>
      <c r="N148" s="34">
        <f t="shared" si="8"/>
        <v>0.4796916691</v>
      </c>
      <c r="O148" s="73">
        <f t="shared" si="9"/>
        <v>-0.3890754548</v>
      </c>
      <c r="P148" s="36">
        <f t="shared" si="10"/>
        <v>4645.905822</v>
      </c>
      <c r="Q148" s="35">
        <f t="shared" si="11"/>
        <v>-0.0539823131</v>
      </c>
      <c r="R148" s="40">
        <f t="shared" si="12"/>
        <v>0.5644164922</v>
      </c>
      <c r="S148" s="33">
        <v>1.29</v>
      </c>
      <c r="T148" s="66">
        <f t="shared" si="13"/>
        <v>1.075296143</v>
      </c>
      <c r="U148" s="34">
        <f t="shared" si="14"/>
        <v>0.08532356166</v>
      </c>
      <c r="V148" s="73">
        <f t="shared" si="15"/>
        <v>-1.283079764</v>
      </c>
      <c r="W148" s="33">
        <v>48.72</v>
      </c>
      <c r="X148" s="34">
        <f t="shared" si="16"/>
        <v>0.5916334661</v>
      </c>
      <c r="Y148" s="73">
        <f t="shared" si="17"/>
        <v>0.3011142765</v>
      </c>
      <c r="Z148" s="36">
        <f t="shared" si="18"/>
        <v>1727.575403</v>
      </c>
      <c r="AA148" s="35">
        <f t="shared" si="19"/>
        <v>-0.8444748134</v>
      </c>
      <c r="AB148" s="40">
        <f t="shared" si="20"/>
        <v>0.2767256486</v>
      </c>
      <c r="AC148" s="33">
        <v>5.77</v>
      </c>
      <c r="AD148" s="40">
        <f t="shared" si="21"/>
        <v>0.6470588235</v>
      </c>
      <c r="AE148" s="73">
        <f t="shared" si="22"/>
        <v>0.5204020656</v>
      </c>
      <c r="AF148" s="67">
        <f t="shared" si="23"/>
        <v>-0.3780550608</v>
      </c>
      <c r="AG148" s="44">
        <f t="shared" si="24"/>
        <v>0.485927401</v>
      </c>
      <c r="AH148" s="33">
        <v>1.42</v>
      </c>
      <c r="AI148" s="34">
        <f t="shared" si="25"/>
        <v>0.2134831461</v>
      </c>
      <c r="AJ148" s="73">
        <f t="shared" si="26"/>
        <v>-0.9116559016</v>
      </c>
      <c r="AK148" s="33">
        <v>34.88</v>
      </c>
      <c r="AL148" s="34">
        <f t="shared" si="27"/>
        <v>0.3488</v>
      </c>
      <c r="AM148" s="73">
        <f t="shared" si="28"/>
        <v>0.1962780104</v>
      </c>
      <c r="AN148" s="36">
        <f t="shared" si="29"/>
        <v>1548.560829</v>
      </c>
      <c r="AO148" s="35">
        <f t="shared" si="30"/>
        <v>-0.5194675588</v>
      </c>
      <c r="AP148" s="69">
        <f t="shared" si="31"/>
        <v>0.362304213</v>
      </c>
      <c r="AQ148" s="33">
        <v>0.96</v>
      </c>
      <c r="AR148" s="34">
        <f t="shared" si="32"/>
        <v>0.08110992529</v>
      </c>
      <c r="AS148" s="73">
        <f t="shared" si="33"/>
        <v>-0.8788547635</v>
      </c>
      <c r="AT148" s="33">
        <v>51.72</v>
      </c>
      <c r="AU148" s="34">
        <f t="shared" si="34"/>
        <v>0.2758362082</v>
      </c>
      <c r="AV148" s="73">
        <f t="shared" si="35"/>
        <v>-0.72828736</v>
      </c>
      <c r="AW148" s="36">
        <f t="shared" si="36"/>
        <v>1476.013397</v>
      </c>
      <c r="AX148" s="35">
        <f t="shared" si="37"/>
        <v>-1.13287365</v>
      </c>
      <c r="AY148" s="69">
        <f t="shared" si="38"/>
        <v>0.2147612999</v>
      </c>
      <c r="AZ148" s="33">
        <v>1.06</v>
      </c>
      <c r="BA148" s="37">
        <f t="shared" si="39"/>
        <v>0.1713062099</v>
      </c>
      <c r="BB148" s="73">
        <f t="shared" si="40"/>
        <v>-0.677938589</v>
      </c>
      <c r="BC148" s="33">
        <v>7.01</v>
      </c>
      <c r="BD148" s="34">
        <f t="shared" si="41"/>
        <v>0.1254901961</v>
      </c>
      <c r="BE148" s="73">
        <f t="shared" si="42"/>
        <v>-1.119958978</v>
      </c>
      <c r="BF148" s="33">
        <v>82.08</v>
      </c>
      <c r="BG148" s="34">
        <f t="shared" si="43"/>
        <v>0.5967402734</v>
      </c>
      <c r="BH148" s="73">
        <f t="shared" si="44"/>
        <v>0.3485040582</v>
      </c>
      <c r="BI148" s="36">
        <f t="shared" si="45"/>
        <v>5400.949747</v>
      </c>
      <c r="BJ148" s="35">
        <f t="shared" si="46"/>
        <v>-0.604425139</v>
      </c>
      <c r="BK148" s="37">
        <f t="shared" si="47"/>
        <v>0.2843895303</v>
      </c>
      <c r="BL148" s="33">
        <v>10.68</v>
      </c>
      <c r="BM148" s="34">
        <f t="shared" si="48"/>
        <v>0.3429951691</v>
      </c>
      <c r="BN148" s="73">
        <f t="shared" si="49"/>
        <v>-0.3714092015</v>
      </c>
      <c r="BO148" s="33">
        <v>60.06</v>
      </c>
      <c r="BP148" s="34">
        <f t="shared" si="50"/>
        <v>0.3333333333</v>
      </c>
      <c r="BQ148" s="73">
        <f t="shared" si="51"/>
        <v>-1.006162839</v>
      </c>
      <c r="BR148" s="36">
        <f t="shared" si="52"/>
        <v>4737.21755</v>
      </c>
      <c r="BS148" s="35">
        <f t="shared" si="53"/>
        <v>-0.705899353</v>
      </c>
      <c r="BT148" s="37">
        <f t="shared" si="54"/>
        <v>0.3562053311</v>
      </c>
      <c r="BU148" s="42">
        <v>5.39</v>
      </c>
      <c r="BV148" s="34">
        <f t="shared" si="55"/>
        <v>0.3</v>
      </c>
      <c r="BW148" s="73">
        <f t="shared" si="56"/>
        <v>-0.8590785205</v>
      </c>
      <c r="BX148" s="42">
        <v>66.26</v>
      </c>
      <c r="BY148" s="34">
        <f t="shared" si="57"/>
        <v>0.5035052579</v>
      </c>
      <c r="BZ148" s="73">
        <f t="shared" si="58"/>
        <v>-0.6029403056</v>
      </c>
      <c r="CA148" s="36">
        <f t="shared" si="59"/>
        <v>4836.82312</v>
      </c>
      <c r="CB148" s="35">
        <f t="shared" si="60"/>
        <v>-0.8605203431</v>
      </c>
      <c r="CC148" s="37">
        <f t="shared" si="61"/>
        <v>0.4162386472</v>
      </c>
      <c r="CD148" s="42">
        <v>3.7</v>
      </c>
      <c r="CE148" s="34">
        <f t="shared" si="62"/>
        <v>0.3390928726</v>
      </c>
      <c r="CF148" s="73">
        <f t="shared" si="63"/>
        <v>-0.1071362334</v>
      </c>
      <c r="CG148" s="42">
        <v>42.86</v>
      </c>
      <c r="CH148" s="34">
        <f t="shared" si="64"/>
        <v>0.4667511083</v>
      </c>
      <c r="CI148" s="73">
        <f t="shared" si="65"/>
        <v>-0.3504418794</v>
      </c>
      <c r="CJ148" s="36">
        <f t="shared" si="66"/>
        <v>2785.27895</v>
      </c>
      <c r="CK148" s="35">
        <f t="shared" si="67"/>
        <v>-0.1669437308</v>
      </c>
      <c r="CL148" s="37">
        <f t="shared" si="68"/>
        <v>0.3640368191</v>
      </c>
      <c r="CM148" s="33">
        <v>0.17</v>
      </c>
      <c r="CN148" s="37">
        <f t="shared" si="69"/>
        <v>0.5666666667</v>
      </c>
      <c r="CO148" s="73">
        <f t="shared" si="70"/>
        <v>1.566525164</v>
      </c>
      <c r="CP148" s="70">
        <f t="shared" si="71"/>
        <v>-2.423604611</v>
      </c>
      <c r="CQ148" s="79">
        <f t="shared" si="72"/>
        <v>0.4663749848</v>
      </c>
    </row>
    <row r="149">
      <c r="A149" s="28">
        <v>2024.0</v>
      </c>
      <c r="B149" s="29" t="s">
        <v>451</v>
      </c>
      <c r="C149" s="29" t="s">
        <v>32</v>
      </c>
      <c r="D149" s="30">
        <f t="array" ref="D149">INDEX(
  TP!C:C,
  MATCH(
    1,
    (TP!A:A = A149) * (TP!B:B = C149),
    0
  )
)
</f>
        <v>46.54</v>
      </c>
      <c r="E149" s="64">
        <f t="shared" si="1"/>
        <v>-5.602932698</v>
      </c>
      <c r="F149" s="32">
        <f t="shared" si="2"/>
        <v>0.3858440201</v>
      </c>
      <c r="G149" s="33">
        <v>5.69</v>
      </c>
      <c r="H149" s="34">
        <f t="shared" si="3"/>
        <v>0.3917112299</v>
      </c>
      <c r="I149" s="73">
        <f t="shared" si="4"/>
        <v>-0.3789858183</v>
      </c>
      <c r="J149" s="66">
        <f t="shared" si="5"/>
        <v>5.004289756</v>
      </c>
      <c r="K149" s="34">
        <f t="shared" si="6"/>
        <v>0.247</v>
      </c>
      <c r="L149" s="73">
        <f t="shared" si="7"/>
        <v>-0.7897037718</v>
      </c>
      <c r="M149" s="33">
        <v>60.98</v>
      </c>
      <c r="N149" s="34">
        <f t="shared" si="8"/>
        <v>0.5843462793</v>
      </c>
      <c r="O149" s="73">
        <f t="shared" si="9"/>
        <v>0.2168960857</v>
      </c>
      <c r="P149" s="36">
        <f t="shared" si="10"/>
        <v>4393.749622</v>
      </c>
      <c r="Q149" s="35">
        <f t="shared" si="11"/>
        <v>-0.4121948158</v>
      </c>
      <c r="R149" s="40">
        <f t="shared" si="12"/>
        <v>0.4942808839</v>
      </c>
      <c r="S149" s="33">
        <v>1.46</v>
      </c>
      <c r="T149" s="66">
        <f t="shared" si="13"/>
        <v>1.284053259</v>
      </c>
      <c r="U149" s="34">
        <f t="shared" si="14"/>
        <v>0.11845779</v>
      </c>
      <c r="V149" s="73">
        <f t="shared" si="15"/>
        <v>-1.090489684</v>
      </c>
      <c r="W149" s="33">
        <v>47.62</v>
      </c>
      <c r="X149" s="34">
        <f t="shared" si="16"/>
        <v>0.5759817871</v>
      </c>
      <c r="Y149" s="73">
        <f t="shared" si="17"/>
        <v>0.2146199001</v>
      </c>
      <c r="Z149" s="36">
        <f t="shared" si="18"/>
        <v>1910.245041</v>
      </c>
      <c r="AA149" s="35">
        <f t="shared" si="19"/>
        <v>-0.6834634105</v>
      </c>
      <c r="AB149" s="40">
        <f t="shared" si="20"/>
        <v>0.3110181718</v>
      </c>
      <c r="AC149" s="33">
        <v>4.8</v>
      </c>
      <c r="AD149" s="40">
        <f t="shared" si="21"/>
        <v>0.5007541478</v>
      </c>
      <c r="AE149" s="73">
        <f t="shared" si="22"/>
        <v>-0.2097494172</v>
      </c>
      <c r="AF149" s="67">
        <f t="shared" si="23"/>
        <v>-1.305407643</v>
      </c>
      <c r="AG149" s="44">
        <f t="shared" si="24"/>
        <v>0.3997425626</v>
      </c>
      <c r="AH149" s="33">
        <v>2.85</v>
      </c>
      <c r="AI149" s="34">
        <f t="shared" si="25"/>
        <v>0.4430176565</v>
      </c>
      <c r="AJ149" s="73">
        <f t="shared" si="26"/>
        <v>0.2477606965</v>
      </c>
      <c r="AK149" s="33">
        <v>36.59</v>
      </c>
      <c r="AL149" s="34">
        <f t="shared" si="27"/>
        <v>0.3659</v>
      </c>
      <c r="AM149" s="73">
        <f t="shared" si="28"/>
        <v>0.3547203917</v>
      </c>
      <c r="AN149" s="36">
        <f t="shared" si="29"/>
        <v>2477.933315</v>
      </c>
      <c r="AO149" s="35">
        <f t="shared" si="30"/>
        <v>0.660213886</v>
      </c>
      <c r="AP149" s="69">
        <f t="shared" si="31"/>
        <v>0.5797419532</v>
      </c>
      <c r="AQ149" s="33">
        <v>2.57</v>
      </c>
      <c r="AR149" s="34">
        <f t="shared" si="32"/>
        <v>0.2529348986</v>
      </c>
      <c r="AS149" s="73">
        <f t="shared" si="33"/>
        <v>0.1640947508</v>
      </c>
      <c r="AT149" s="33">
        <v>51.35</v>
      </c>
      <c r="AU149" s="34">
        <f t="shared" si="34"/>
        <v>0.2702864857</v>
      </c>
      <c r="AV149" s="73">
        <f t="shared" si="35"/>
        <v>-0.7666059009</v>
      </c>
      <c r="AW149" s="36">
        <f t="shared" si="36"/>
        <v>2771.23387</v>
      </c>
      <c r="AX149" s="35">
        <f t="shared" si="37"/>
        <v>0.03132584995</v>
      </c>
      <c r="AY149" s="69">
        <f t="shared" si="38"/>
        <v>0.4521102397</v>
      </c>
      <c r="AZ149" s="33">
        <v>1.6</v>
      </c>
      <c r="BA149" s="37">
        <f t="shared" si="39"/>
        <v>0.2869379015</v>
      </c>
      <c r="BB149" s="73">
        <f t="shared" si="40"/>
        <v>-0.01565052459</v>
      </c>
      <c r="BC149" s="33">
        <v>10.76</v>
      </c>
      <c r="BD149" s="34">
        <f t="shared" si="41"/>
        <v>0.3355742297</v>
      </c>
      <c r="BE149" s="73">
        <f t="shared" si="42"/>
        <v>-0.005596877948</v>
      </c>
      <c r="BF149" s="33">
        <v>78.71</v>
      </c>
      <c r="BG149" s="34">
        <f t="shared" si="43"/>
        <v>0.5081493165</v>
      </c>
      <c r="BH149" s="73">
        <f t="shared" si="44"/>
        <v>-0.06615741906</v>
      </c>
      <c r="BI149" s="36">
        <f t="shared" si="45"/>
        <v>6135.075647</v>
      </c>
      <c r="BJ149" s="35">
        <f t="shared" si="46"/>
        <v>0.008755159374</v>
      </c>
      <c r="BK149" s="37">
        <f t="shared" si="47"/>
        <v>0.4196660711</v>
      </c>
      <c r="BL149" s="33">
        <v>7.36</v>
      </c>
      <c r="BM149" s="34">
        <f t="shared" si="48"/>
        <v>0.1425120773</v>
      </c>
      <c r="BN149" s="73">
        <f t="shared" si="49"/>
        <v>-1.295339529</v>
      </c>
      <c r="BO149" s="33">
        <v>58.49</v>
      </c>
      <c r="BP149" s="34">
        <f t="shared" si="50"/>
        <v>0.2847415661</v>
      </c>
      <c r="BQ149" s="73">
        <f t="shared" si="51"/>
        <v>-1.236524845</v>
      </c>
      <c r="BR149" s="36">
        <f t="shared" si="52"/>
        <v>3985.685875</v>
      </c>
      <c r="BS149" s="35">
        <f t="shared" si="53"/>
        <v>-1.452651768</v>
      </c>
      <c r="BT149" s="37">
        <f t="shared" si="54"/>
        <v>0.1944309146</v>
      </c>
      <c r="BU149" s="42">
        <v>5.69</v>
      </c>
      <c r="BV149" s="34">
        <f t="shared" si="55"/>
        <v>0.3333333333</v>
      </c>
      <c r="BW149" s="73">
        <f t="shared" si="56"/>
        <v>-0.6987451757</v>
      </c>
      <c r="BX149" s="42">
        <v>54.88</v>
      </c>
      <c r="BY149" s="34">
        <f t="shared" si="57"/>
        <v>0.2185778668</v>
      </c>
      <c r="BZ149" s="73">
        <f t="shared" si="58"/>
        <v>-2.19551594</v>
      </c>
      <c r="CA149" s="36">
        <f t="shared" si="59"/>
        <v>4105.207144</v>
      </c>
      <c r="CB149" s="35">
        <f t="shared" si="60"/>
        <v>-1.575056536</v>
      </c>
      <c r="CC149" s="37">
        <f t="shared" si="61"/>
        <v>0.2756752879</v>
      </c>
      <c r="CD149" s="42">
        <v>2.15</v>
      </c>
      <c r="CE149" s="34">
        <f t="shared" si="62"/>
        <v>0.1717062635</v>
      </c>
      <c r="CF149" s="73">
        <f t="shared" si="63"/>
        <v>-1.010606506</v>
      </c>
      <c r="CG149" s="42">
        <v>22.58</v>
      </c>
      <c r="CH149" s="34">
        <f t="shared" si="64"/>
        <v>0.0386320456</v>
      </c>
      <c r="CI149" s="73">
        <f t="shared" si="65"/>
        <v>-2.826946773</v>
      </c>
      <c r="CJ149" s="36">
        <f t="shared" si="66"/>
        <v>1087.947759</v>
      </c>
      <c r="CK149" s="35">
        <f t="shared" si="67"/>
        <v>-1.872558305</v>
      </c>
      <c r="CL149" s="37">
        <f t="shared" si="68"/>
        <v>0.03033257486</v>
      </c>
      <c r="CM149" s="33">
        <v>0.08</v>
      </c>
      <c r="CN149" s="37">
        <f t="shared" si="69"/>
        <v>0.2666666667</v>
      </c>
      <c r="CO149" s="73">
        <f t="shared" si="70"/>
        <v>-0.09755334114</v>
      </c>
      <c r="CP149" s="70">
        <f t="shared" si="71"/>
        <v>-4.297525055</v>
      </c>
      <c r="CQ149" s="79">
        <f t="shared" si="72"/>
        <v>0.3778682244</v>
      </c>
    </row>
    <row r="150">
      <c r="A150" s="28">
        <v>2022.0</v>
      </c>
      <c r="B150" s="29" t="s">
        <v>452</v>
      </c>
      <c r="C150" s="29" t="s">
        <v>28</v>
      </c>
      <c r="D150" s="30">
        <f t="array" ref="D150">INDEX(
  TP!C:C,
  MATCH(
    1,
    (TP!A:A = A150) * (TP!B:B = C150),
    0
  )
)
</f>
        <v>47.95</v>
      </c>
      <c r="E150" s="64">
        <f t="shared" si="1"/>
        <v>2.080936599</v>
      </c>
      <c r="F150" s="32">
        <f t="shared" si="2"/>
        <v>0.6693449602</v>
      </c>
      <c r="G150" s="33">
        <v>6.37</v>
      </c>
      <c r="H150" s="34">
        <f t="shared" si="3"/>
        <v>0.4826203209</v>
      </c>
      <c r="I150" s="73">
        <f t="shared" si="4"/>
        <v>0.1103186441</v>
      </c>
      <c r="J150" s="66">
        <f t="shared" si="5"/>
        <v>5.913735191</v>
      </c>
      <c r="K150" s="34">
        <f t="shared" si="6"/>
        <v>0.428</v>
      </c>
      <c r="L150" s="73">
        <f t="shared" si="7"/>
        <v>-0.1767945848</v>
      </c>
      <c r="M150" s="33">
        <v>58.33</v>
      </c>
      <c r="N150" s="34">
        <f t="shared" si="8"/>
        <v>0.5057812037</v>
      </c>
      <c r="O150" s="73">
        <f t="shared" si="9"/>
        <v>-0.238011728</v>
      </c>
      <c r="P150" s="36">
        <f t="shared" si="10"/>
        <v>4533.497558</v>
      </c>
      <c r="Q150" s="35">
        <f t="shared" si="11"/>
        <v>-0.2136692273</v>
      </c>
      <c r="R150" s="40">
        <f t="shared" si="12"/>
        <v>0.5331508642</v>
      </c>
      <c r="S150" s="33">
        <v>1.46</v>
      </c>
      <c r="T150" s="66">
        <f t="shared" si="13"/>
        <v>1.355424392</v>
      </c>
      <c r="U150" s="34">
        <f t="shared" si="14"/>
        <v>0.1297859185</v>
      </c>
      <c r="V150" s="73">
        <f t="shared" si="15"/>
        <v>-1.024645833</v>
      </c>
      <c r="W150" s="33">
        <v>54.55</v>
      </c>
      <c r="X150" s="34">
        <f t="shared" si="16"/>
        <v>0.6745873648</v>
      </c>
      <c r="Y150" s="73">
        <f t="shared" si="17"/>
        <v>0.7595344716</v>
      </c>
      <c r="Z150" s="36">
        <f t="shared" si="18"/>
        <v>2269.75621</v>
      </c>
      <c r="AA150" s="35">
        <f t="shared" si="19"/>
        <v>-0.3665777025</v>
      </c>
      <c r="AB150" s="40">
        <f t="shared" si="20"/>
        <v>0.3785091092</v>
      </c>
      <c r="AC150" s="33">
        <v>4.75</v>
      </c>
      <c r="AD150" s="40">
        <f t="shared" si="21"/>
        <v>0.4932126697</v>
      </c>
      <c r="AE150" s="73">
        <f t="shared" si="22"/>
        <v>-0.2473860915</v>
      </c>
      <c r="AF150" s="67">
        <f t="shared" si="23"/>
        <v>-0.8276330213</v>
      </c>
      <c r="AG150" s="44">
        <f t="shared" si="24"/>
        <v>0.4441452303</v>
      </c>
      <c r="AH150" s="33">
        <v>1.99</v>
      </c>
      <c r="AI150" s="34">
        <f t="shared" si="25"/>
        <v>0.304975923</v>
      </c>
      <c r="AJ150" s="73">
        <f t="shared" si="26"/>
        <v>-0.449510824</v>
      </c>
      <c r="AK150" s="33">
        <v>28.89</v>
      </c>
      <c r="AL150" s="34">
        <f t="shared" si="27"/>
        <v>0.2889</v>
      </c>
      <c r="AM150" s="73">
        <f t="shared" si="28"/>
        <v>-0.3587336059</v>
      </c>
      <c r="AN150" s="36">
        <f t="shared" si="29"/>
        <v>1589.58525</v>
      </c>
      <c r="AO150" s="35">
        <f t="shared" si="30"/>
        <v>-0.4673939834</v>
      </c>
      <c r="AP150" s="69">
        <f t="shared" si="31"/>
        <v>0.371902364</v>
      </c>
      <c r="AQ150" s="33">
        <v>1.42</v>
      </c>
      <c r="AR150" s="34">
        <f t="shared" si="32"/>
        <v>0.1302027748</v>
      </c>
      <c r="AS150" s="73">
        <f t="shared" si="33"/>
        <v>-0.580869188</v>
      </c>
      <c r="AT150" s="33">
        <v>62.5</v>
      </c>
      <c r="AU150" s="34">
        <f t="shared" si="34"/>
        <v>0.4375281236</v>
      </c>
      <c r="AV150" s="73">
        <f t="shared" si="35"/>
        <v>0.3881285071</v>
      </c>
      <c r="AW150" s="36">
        <f t="shared" si="36"/>
        <v>2342.451546</v>
      </c>
      <c r="AX150" s="35">
        <f t="shared" si="37"/>
        <v>-0.3540820225</v>
      </c>
      <c r="AY150" s="69">
        <f t="shared" si="38"/>
        <v>0.3735359491</v>
      </c>
      <c r="AZ150" s="33">
        <v>0.93</v>
      </c>
      <c r="BA150" s="37">
        <f t="shared" si="39"/>
        <v>0.1434689507</v>
      </c>
      <c r="BB150" s="73">
        <f t="shared" si="40"/>
        <v>-0.8373783083</v>
      </c>
      <c r="BC150" s="33">
        <v>15.31</v>
      </c>
      <c r="BD150" s="34">
        <f t="shared" si="41"/>
        <v>0.5904761905</v>
      </c>
      <c r="BE150" s="73">
        <f t="shared" si="42"/>
        <v>1.346495803</v>
      </c>
      <c r="BF150" s="33">
        <v>84.39</v>
      </c>
      <c r="BG150" s="34">
        <f t="shared" si="43"/>
        <v>0.6574658254</v>
      </c>
      <c r="BH150" s="73">
        <f t="shared" si="44"/>
        <v>0.6327378897</v>
      </c>
      <c r="BI150" s="36">
        <f t="shared" si="45"/>
        <v>7450.701803</v>
      </c>
      <c r="BJ150" s="35">
        <f t="shared" si="46"/>
        <v>1.107634847</v>
      </c>
      <c r="BK150" s="37">
        <f t="shared" si="47"/>
        <v>0.6620949998</v>
      </c>
      <c r="BL150" s="33">
        <v>15.18</v>
      </c>
      <c r="BM150" s="34">
        <f t="shared" si="48"/>
        <v>0.6147342995</v>
      </c>
      <c r="BN150" s="73">
        <f t="shared" si="49"/>
        <v>0.8809060017</v>
      </c>
      <c r="BO150" s="33">
        <v>62.68</v>
      </c>
      <c r="BP150" s="34">
        <f t="shared" si="50"/>
        <v>0.4144227793</v>
      </c>
      <c r="BQ150" s="73">
        <f t="shared" si="51"/>
        <v>-0.6217370711</v>
      </c>
      <c r="BR150" s="36">
        <f t="shared" si="52"/>
        <v>5599.392918</v>
      </c>
      <c r="BS150" s="35">
        <f t="shared" si="53"/>
        <v>0.1507931321</v>
      </c>
      <c r="BT150" s="37">
        <f t="shared" si="54"/>
        <v>0.5417968661</v>
      </c>
      <c r="BU150" s="42">
        <v>8.63</v>
      </c>
      <c r="BV150" s="34">
        <f t="shared" si="55"/>
        <v>0.66</v>
      </c>
      <c r="BW150" s="73">
        <f t="shared" si="56"/>
        <v>0.8725216025</v>
      </c>
      <c r="BX150" s="42">
        <v>71.79</v>
      </c>
      <c r="BY150" s="34">
        <f t="shared" si="57"/>
        <v>0.6419629444</v>
      </c>
      <c r="BZ150" s="73">
        <f t="shared" si="58"/>
        <v>0.1709562898</v>
      </c>
      <c r="CA150" s="36">
        <f t="shared" si="59"/>
        <v>6399.364485</v>
      </c>
      <c r="CB150" s="35">
        <f t="shared" si="60"/>
        <v>0.6655430479</v>
      </c>
      <c r="CC150" s="37">
        <f t="shared" si="61"/>
        <v>0.7164454092</v>
      </c>
      <c r="CD150" s="42">
        <v>5.97</v>
      </c>
      <c r="CE150" s="34">
        <f t="shared" si="62"/>
        <v>0.5842332613</v>
      </c>
      <c r="CF150" s="73">
        <f t="shared" si="63"/>
        <v>1.216010553</v>
      </c>
      <c r="CG150" s="42">
        <v>48.15</v>
      </c>
      <c r="CH150" s="34">
        <f t="shared" si="64"/>
        <v>0.5784251636</v>
      </c>
      <c r="CI150" s="73">
        <f t="shared" si="65"/>
        <v>0.2955497818</v>
      </c>
      <c r="CJ150" s="36">
        <f t="shared" si="66"/>
        <v>3925.796564</v>
      </c>
      <c r="CK150" s="35">
        <f t="shared" si="67"/>
        <v>0.9791398823</v>
      </c>
      <c r="CL150" s="37">
        <f t="shared" si="68"/>
        <v>0.5882685839</v>
      </c>
      <c r="CM150" s="33">
        <v>0.13</v>
      </c>
      <c r="CN150" s="37">
        <f t="shared" si="69"/>
        <v>0.4333333333</v>
      </c>
      <c r="CO150" s="73">
        <f t="shared" si="70"/>
        <v>0.8269347173</v>
      </c>
      <c r="CP150" s="70">
        <f t="shared" si="71"/>
        <v>2.90856962</v>
      </c>
      <c r="CQ150" s="79">
        <f t="shared" si="72"/>
        <v>0.718217836</v>
      </c>
    </row>
    <row r="151">
      <c r="A151" s="28">
        <v>2022.0</v>
      </c>
      <c r="B151" s="29" t="s">
        <v>453</v>
      </c>
      <c r="C151" s="29" t="s">
        <v>8</v>
      </c>
      <c r="D151" s="30">
        <f t="array" ref="D151">INDEX(
  TP!C:C,
  MATCH(
    1,
    (TP!A:A = A151) * (TP!B:B = C151),
    0
  )
)
</f>
        <v>52.39</v>
      </c>
      <c r="E151" s="64">
        <f t="shared" si="1"/>
        <v>-0.0222401249</v>
      </c>
      <c r="F151" s="32">
        <f t="shared" si="2"/>
        <v>0.5917470007</v>
      </c>
      <c r="G151" s="33">
        <v>3.37</v>
      </c>
      <c r="H151" s="34">
        <f t="shared" si="3"/>
        <v>0.08155080214</v>
      </c>
      <c r="I151" s="73">
        <f t="shared" si="4"/>
        <v>-2.048377514</v>
      </c>
      <c r="J151" s="66">
        <f t="shared" si="5"/>
        <v>3.651244819</v>
      </c>
      <c r="K151" s="34">
        <f t="shared" si="6"/>
        <v>0.042</v>
      </c>
      <c r="L151" s="73">
        <f t="shared" si="7"/>
        <v>-1.701571202</v>
      </c>
      <c r="M151" s="33">
        <v>54.35</v>
      </c>
      <c r="N151" s="34">
        <f t="shared" si="8"/>
        <v>0.3877853543</v>
      </c>
      <c r="O151" s="73">
        <f t="shared" si="9"/>
        <v>-0.9212317652</v>
      </c>
      <c r="P151" s="36">
        <f t="shared" si="10"/>
        <v>3358.199603</v>
      </c>
      <c r="Q151" s="35">
        <f t="shared" si="11"/>
        <v>-1.883294723</v>
      </c>
      <c r="R151" s="40">
        <f t="shared" si="12"/>
        <v>0.206249377</v>
      </c>
      <c r="S151" s="33">
        <v>2.6</v>
      </c>
      <c r="T151" s="66">
        <f t="shared" si="13"/>
        <v>2.816984133</v>
      </c>
      <c r="U151" s="34">
        <f t="shared" si="14"/>
        <v>0.3617667738</v>
      </c>
      <c r="V151" s="73">
        <f t="shared" si="15"/>
        <v>0.3237245331</v>
      </c>
      <c r="W151" s="33">
        <v>57.75</v>
      </c>
      <c r="X151" s="34">
        <f t="shared" si="16"/>
        <v>0.7201195219</v>
      </c>
      <c r="Y151" s="73">
        <f t="shared" si="17"/>
        <v>1.011154476</v>
      </c>
      <c r="Z151" s="36">
        <f t="shared" si="18"/>
        <v>3756.877406</v>
      </c>
      <c r="AA151" s="35">
        <f t="shared" si="19"/>
        <v>0.9442228904</v>
      </c>
      <c r="AB151" s="40">
        <f t="shared" si="20"/>
        <v>0.6576859812</v>
      </c>
      <c r="AC151" s="33">
        <v>3.21</v>
      </c>
      <c r="AD151" s="40">
        <f t="shared" si="21"/>
        <v>0.2609351433</v>
      </c>
      <c r="AE151" s="73">
        <f t="shared" si="22"/>
        <v>-1.406595662</v>
      </c>
      <c r="AF151" s="67">
        <f t="shared" si="23"/>
        <v>-2.345667495</v>
      </c>
      <c r="AG151" s="44">
        <f t="shared" si="24"/>
        <v>0.3030645259</v>
      </c>
      <c r="AH151" s="33">
        <v>3.48</v>
      </c>
      <c r="AI151" s="34">
        <f t="shared" si="25"/>
        <v>0.544141252</v>
      </c>
      <c r="AJ151" s="73">
        <f t="shared" si="26"/>
        <v>0.7585526244</v>
      </c>
      <c r="AK151" s="33">
        <v>46.32</v>
      </c>
      <c r="AL151" s="34">
        <f t="shared" si="27"/>
        <v>0.4632</v>
      </c>
      <c r="AM151" s="73">
        <f t="shared" si="28"/>
        <v>1.256266807</v>
      </c>
      <c r="AN151" s="36">
        <f t="shared" si="29"/>
        <v>3489.509651</v>
      </c>
      <c r="AO151" s="35">
        <f t="shared" si="30"/>
        <v>1.944239237</v>
      </c>
      <c r="AP151" s="69">
        <f t="shared" si="31"/>
        <v>0.8164122611</v>
      </c>
      <c r="AQ151" s="33">
        <v>4.44</v>
      </c>
      <c r="AR151" s="34">
        <f t="shared" si="32"/>
        <v>0.4525080043</v>
      </c>
      <c r="AS151" s="73">
        <f t="shared" si="33"/>
        <v>1.375470895</v>
      </c>
      <c r="AT151" s="33">
        <v>56.2</v>
      </c>
      <c r="AU151" s="34">
        <f t="shared" si="34"/>
        <v>0.3430328484</v>
      </c>
      <c r="AV151" s="73">
        <f t="shared" si="35"/>
        <v>-0.2643223244</v>
      </c>
      <c r="AW151" s="36">
        <f t="shared" si="36"/>
        <v>4036.878029</v>
      </c>
      <c r="AX151" s="35">
        <f t="shared" si="37"/>
        <v>1.168940897</v>
      </c>
      <c r="AY151" s="69">
        <f t="shared" si="38"/>
        <v>0.6840393251</v>
      </c>
      <c r="AZ151" s="33">
        <v>1.83</v>
      </c>
      <c r="BA151" s="37">
        <f t="shared" si="39"/>
        <v>0.3361884368</v>
      </c>
      <c r="BB151" s="73">
        <f t="shared" si="40"/>
        <v>0.2664351325</v>
      </c>
      <c r="BC151" s="33">
        <v>9.61</v>
      </c>
      <c r="BD151" s="34">
        <f t="shared" si="41"/>
        <v>0.2711484594</v>
      </c>
      <c r="BE151" s="73">
        <f t="shared" si="42"/>
        <v>-0.3473345885</v>
      </c>
      <c r="BF151" s="33">
        <v>74.05</v>
      </c>
      <c r="BG151" s="34">
        <f t="shared" si="43"/>
        <v>0.3856466877</v>
      </c>
      <c r="BH151" s="73">
        <f t="shared" si="44"/>
        <v>-0.6395468801</v>
      </c>
      <c r="BI151" s="36">
        <f t="shared" si="45"/>
        <v>5530.862612</v>
      </c>
      <c r="BJ151" s="35">
        <f t="shared" si="46"/>
        <v>-0.495915128</v>
      </c>
      <c r="BK151" s="37">
        <f t="shared" si="47"/>
        <v>0.3083284255</v>
      </c>
      <c r="BL151" s="33">
        <v>7.78</v>
      </c>
      <c r="BM151" s="34">
        <f t="shared" si="48"/>
        <v>0.1678743961</v>
      </c>
      <c r="BN151" s="73">
        <f t="shared" si="49"/>
        <v>-1.178456777</v>
      </c>
      <c r="BO151" s="33">
        <v>63.21</v>
      </c>
      <c r="BP151" s="34">
        <f t="shared" si="50"/>
        <v>0.4308263695</v>
      </c>
      <c r="BQ151" s="73">
        <f t="shared" si="51"/>
        <v>-0.5439715532</v>
      </c>
      <c r="BR151" s="36">
        <f t="shared" si="52"/>
        <v>4406.751313</v>
      </c>
      <c r="BS151" s="35">
        <f t="shared" si="53"/>
        <v>-1.034264037</v>
      </c>
      <c r="BT151" s="37">
        <f t="shared" si="54"/>
        <v>0.2850692972</v>
      </c>
      <c r="BU151" s="42">
        <v>5.65</v>
      </c>
      <c r="BV151" s="34">
        <f t="shared" si="55"/>
        <v>0.3288888889</v>
      </c>
      <c r="BW151" s="73">
        <f t="shared" si="56"/>
        <v>-0.720122955</v>
      </c>
      <c r="BX151" s="42">
        <v>81.17</v>
      </c>
      <c r="BY151" s="34">
        <f t="shared" si="57"/>
        <v>0.8768152228</v>
      </c>
      <c r="BZ151" s="73">
        <f t="shared" si="58"/>
        <v>1.483641654</v>
      </c>
      <c r="CA151" s="36">
        <f t="shared" si="59"/>
        <v>6052.628529</v>
      </c>
      <c r="CB151" s="35">
        <f t="shared" si="60"/>
        <v>0.3269017418</v>
      </c>
      <c r="CC151" s="37">
        <f t="shared" si="61"/>
        <v>0.6498279865</v>
      </c>
      <c r="CD151" s="42">
        <v>2.79</v>
      </c>
      <c r="CE151" s="34">
        <f t="shared" si="62"/>
        <v>0.2408207343</v>
      </c>
      <c r="CF151" s="73">
        <f t="shared" si="63"/>
        <v>-0.6375607163</v>
      </c>
      <c r="CG151" s="42">
        <v>42.11</v>
      </c>
      <c r="CH151" s="34">
        <f t="shared" si="64"/>
        <v>0.4509183027</v>
      </c>
      <c r="CI151" s="73">
        <f t="shared" si="65"/>
        <v>-0.4420285989</v>
      </c>
      <c r="CJ151" s="36">
        <f t="shared" si="66"/>
        <v>2356.009946</v>
      </c>
      <c r="CK151" s="35">
        <f t="shared" si="67"/>
        <v>-0.5983076703</v>
      </c>
      <c r="CL151" s="37">
        <f t="shared" si="68"/>
        <v>0.279640274</v>
      </c>
      <c r="CM151" s="33">
        <v>0.14</v>
      </c>
      <c r="CN151" s="37">
        <f t="shared" si="69"/>
        <v>0.4666666667</v>
      </c>
      <c r="CO151" s="73">
        <f t="shared" si="70"/>
        <v>1.011832329</v>
      </c>
      <c r="CP151" s="70">
        <f t="shared" si="71"/>
        <v>2.32342737</v>
      </c>
      <c r="CQ151" s="79">
        <f t="shared" si="72"/>
        <v>0.6905810998</v>
      </c>
    </row>
    <row r="152">
      <c r="A152" s="28">
        <v>2022.0</v>
      </c>
      <c r="B152" s="29" t="s">
        <v>454</v>
      </c>
      <c r="C152" s="29" t="s">
        <v>4</v>
      </c>
      <c r="D152" s="30">
        <f t="array" ref="D152">INDEX(
  TP!C:C,
  MATCH(
    1,
    (TP!A:A = A152) * (TP!B:B = C152),
    0
  )
)
</f>
        <v>43.42</v>
      </c>
      <c r="E152" s="64">
        <f t="shared" si="1"/>
        <v>-1.55044005</v>
      </c>
      <c r="F152" s="32">
        <f t="shared" si="2"/>
        <v>0.5353631531</v>
      </c>
      <c r="G152" s="33">
        <v>7.79</v>
      </c>
      <c r="H152" s="34">
        <f t="shared" si="3"/>
        <v>0.672459893</v>
      </c>
      <c r="I152" s="73">
        <f t="shared" si="4"/>
        <v>1.132101492</v>
      </c>
      <c r="J152" s="66">
        <f t="shared" si="5"/>
        <v>6.027021681</v>
      </c>
      <c r="K152" s="34">
        <f t="shared" si="6"/>
        <v>0.506</v>
      </c>
      <c r="L152" s="73">
        <f t="shared" si="7"/>
        <v>-0.1004465958</v>
      </c>
      <c r="M152" s="33">
        <v>56.36</v>
      </c>
      <c r="N152" s="34">
        <f t="shared" si="8"/>
        <v>0.4473762229</v>
      </c>
      <c r="O152" s="73">
        <f t="shared" si="9"/>
        <v>-0.5761884801</v>
      </c>
      <c r="P152" s="36">
        <f t="shared" si="10"/>
        <v>4417.207265</v>
      </c>
      <c r="Q152" s="35">
        <f t="shared" si="11"/>
        <v>-0.3788709434</v>
      </c>
      <c r="R152" s="40">
        <f t="shared" si="12"/>
        <v>0.5008054749</v>
      </c>
      <c r="S152" s="33">
        <v>2.08</v>
      </c>
      <c r="T152" s="66">
        <f t="shared" si="13"/>
        <v>1.609268947</v>
      </c>
      <c r="U152" s="34">
        <f t="shared" si="14"/>
        <v>0.1700764898</v>
      </c>
      <c r="V152" s="73">
        <f t="shared" si="15"/>
        <v>-0.7904600756</v>
      </c>
      <c r="W152" s="33">
        <v>52.38</v>
      </c>
      <c r="X152" s="34">
        <f t="shared" si="16"/>
        <v>0.6437108708</v>
      </c>
      <c r="Y152" s="73">
        <f t="shared" si="17"/>
        <v>0.5889046563</v>
      </c>
      <c r="Z152" s="36">
        <f t="shared" si="18"/>
        <v>2439.837628</v>
      </c>
      <c r="AA152" s="35">
        <f t="shared" si="19"/>
        <v>-0.2166619964</v>
      </c>
      <c r="AB152" s="40">
        <f t="shared" si="20"/>
        <v>0.4104384493</v>
      </c>
      <c r="AC152" s="33">
        <v>6.82</v>
      </c>
      <c r="AD152" s="40">
        <f t="shared" si="21"/>
        <v>0.8054298643</v>
      </c>
      <c r="AE152" s="73">
        <f t="shared" si="22"/>
        <v>1.310772227</v>
      </c>
      <c r="AF152" s="67">
        <f t="shared" si="23"/>
        <v>0.7152392877</v>
      </c>
      <c r="AG152" s="44">
        <f t="shared" si="24"/>
        <v>0.5875342746</v>
      </c>
      <c r="AH152" s="33">
        <v>2.21</v>
      </c>
      <c r="AI152" s="34">
        <f t="shared" si="25"/>
        <v>0.3402889246</v>
      </c>
      <c r="AJ152" s="73">
        <f t="shared" si="26"/>
        <v>-0.2711390397</v>
      </c>
      <c r="AK152" s="33">
        <v>22.39</v>
      </c>
      <c r="AL152" s="34">
        <f t="shared" si="27"/>
        <v>0.2239</v>
      </c>
      <c r="AM152" s="73">
        <f t="shared" si="28"/>
        <v>-0.9609999675</v>
      </c>
      <c r="AN152" s="36">
        <f t="shared" si="29"/>
        <v>1311.798995</v>
      </c>
      <c r="AO152" s="35">
        <f t="shared" si="30"/>
        <v>-0.8199967292</v>
      </c>
      <c r="AP152" s="69">
        <f t="shared" si="31"/>
        <v>0.3069109677</v>
      </c>
      <c r="AQ152" s="33">
        <v>3.33</v>
      </c>
      <c r="AR152" s="34">
        <f t="shared" si="32"/>
        <v>0.3340448239</v>
      </c>
      <c r="AS152" s="73">
        <f t="shared" si="33"/>
        <v>0.6564187451</v>
      </c>
      <c r="AT152" s="33">
        <v>60.4</v>
      </c>
      <c r="AU152" s="34">
        <f t="shared" si="34"/>
        <v>0.4060296985</v>
      </c>
      <c r="AV152" s="73">
        <f t="shared" si="35"/>
        <v>0.1706448966</v>
      </c>
      <c r="AW152" s="36">
        <f t="shared" si="36"/>
        <v>3754.009171</v>
      </c>
      <c r="AX152" s="35">
        <f t="shared" si="37"/>
        <v>0.914686281</v>
      </c>
      <c r="AY152" s="69">
        <f t="shared" si="38"/>
        <v>0.6322036531</v>
      </c>
      <c r="AZ152" s="33">
        <v>2.48</v>
      </c>
      <c r="BA152" s="37">
        <f t="shared" si="39"/>
        <v>0.4753747323</v>
      </c>
      <c r="BB152" s="73">
        <f t="shared" si="40"/>
        <v>1.063633729</v>
      </c>
      <c r="BC152" s="33">
        <v>6.01</v>
      </c>
      <c r="BD152" s="34">
        <f t="shared" si="41"/>
        <v>0.06946778711</v>
      </c>
      <c r="BE152" s="73">
        <f t="shared" si="42"/>
        <v>-1.417122204</v>
      </c>
      <c r="BF152" s="33">
        <v>62.64</v>
      </c>
      <c r="BG152" s="34">
        <f t="shared" si="43"/>
        <v>0.08569926393</v>
      </c>
      <c r="BH152" s="73">
        <f t="shared" si="44"/>
        <v>-2.043489745</v>
      </c>
      <c r="BI152" s="36">
        <f t="shared" si="45"/>
        <v>3857.609574</v>
      </c>
      <c r="BJ152" s="35">
        <f t="shared" si="46"/>
        <v>-1.893503467</v>
      </c>
      <c r="BK152" s="37">
        <f t="shared" si="47"/>
        <v>0</v>
      </c>
      <c r="BL152" s="33">
        <v>10.26</v>
      </c>
      <c r="BM152" s="34">
        <f t="shared" si="48"/>
        <v>0.3176328502</v>
      </c>
      <c r="BN152" s="73">
        <f t="shared" si="49"/>
        <v>-0.4882919538</v>
      </c>
      <c r="BO152" s="33">
        <v>62.38</v>
      </c>
      <c r="BP152" s="34">
        <f t="shared" si="50"/>
        <v>0.4051377283</v>
      </c>
      <c r="BQ152" s="73">
        <f t="shared" si="51"/>
        <v>-0.6657552888</v>
      </c>
      <c r="BR152" s="36">
        <f t="shared" si="52"/>
        <v>4846.897945</v>
      </c>
      <c r="BS152" s="35">
        <f t="shared" si="53"/>
        <v>-0.5969164552</v>
      </c>
      <c r="BT152" s="37">
        <f t="shared" si="54"/>
        <v>0.3798150903</v>
      </c>
      <c r="BU152" s="42">
        <v>6.3</v>
      </c>
      <c r="BV152" s="34">
        <f t="shared" si="55"/>
        <v>0.4011111111</v>
      </c>
      <c r="BW152" s="73">
        <f t="shared" si="56"/>
        <v>-0.3727340415</v>
      </c>
      <c r="BX152" s="42">
        <v>73.82</v>
      </c>
      <c r="BY152" s="34">
        <f t="shared" si="57"/>
        <v>0.6927891838</v>
      </c>
      <c r="BZ152" s="73">
        <f t="shared" si="58"/>
        <v>0.4550449135</v>
      </c>
      <c r="CA152" s="36">
        <f t="shared" si="59"/>
        <v>5775.506122</v>
      </c>
      <c r="CB152" s="35">
        <f t="shared" si="60"/>
        <v>0.05624883573</v>
      </c>
      <c r="CC152" s="37">
        <f t="shared" si="61"/>
        <v>0.5965852228</v>
      </c>
      <c r="CD152" s="42">
        <v>4.79</v>
      </c>
      <c r="CE152" s="34">
        <f t="shared" si="62"/>
        <v>0.4568034557</v>
      </c>
      <c r="CF152" s="73">
        <f t="shared" si="63"/>
        <v>0.5282073779</v>
      </c>
      <c r="CG152" s="42">
        <v>44.83</v>
      </c>
      <c r="CH152" s="34">
        <f t="shared" si="64"/>
        <v>0.5083386109</v>
      </c>
      <c r="CI152" s="73">
        <f t="shared" si="65"/>
        <v>-0.1098740963</v>
      </c>
      <c r="CJ152" s="36">
        <f t="shared" si="66"/>
        <v>3305.934905</v>
      </c>
      <c r="CK152" s="35">
        <f t="shared" si="67"/>
        <v>0.35625315</v>
      </c>
      <c r="CL152" s="37">
        <f t="shared" si="68"/>
        <v>0.4664005198</v>
      </c>
      <c r="CM152" s="33">
        <v>0.07</v>
      </c>
      <c r="CN152" s="37">
        <f t="shared" si="69"/>
        <v>0.2333333333</v>
      </c>
      <c r="CO152" s="73">
        <f t="shared" si="70"/>
        <v>-0.2824509528</v>
      </c>
      <c r="CP152" s="70">
        <f t="shared" si="71"/>
        <v>-2.265679338</v>
      </c>
      <c r="CQ152" s="79">
        <f t="shared" si="72"/>
        <v>0.4738339217</v>
      </c>
    </row>
    <row r="153">
      <c r="A153" s="28">
        <v>2024.0</v>
      </c>
      <c r="B153" s="29" t="s">
        <v>454</v>
      </c>
      <c r="C153" s="29" t="s">
        <v>4</v>
      </c>
      <c r="D153" s="30">
        <f t="array" ref="D153">INDEX(
  TP!C:C,
  MATCH(
    1,
    (TP!A:A = A153) * (TP!B:B = C153),
    0
  )
)
</f>
        <v>47.59</v>
      </c>
      <c r="E153" s="64">
        <f t="shared" si="1"/>
        <v>-3.117362848</v>
      </c>
      <c r="F153" s="32">
        <f t="shared" si="2"/>
        <v>0.477550602</v>
      </c>
      <c r="G153" s="33">
        <v>6.93</v>
      </c>
      <c r="H153" s="34">
        <f t="shared" si="3"/>
        <v>0.557486631</v>
      </c>
      <c r="I153" s="73">
        <f t="shared" si="4"/>
        <v>0.5132752602</v>
      </c>
      <c r="J153" s="66">
        <f t="shared" si="5"/>
        <v>6.346836898</v>
      </c>
      <c r="K153" s="34">
        <f t="shared" si="6"/>
        <v>0.56</v>
      </c>
      <c r="L153" s="73">
        <f t="shared" si="7"/>
        <v>0.115088803</v>
      </c>
      <c r="M153" s="33">
        <v>56.15</v>
      </c>
      <c r="N153" s="34">
        <f t="shared" si="8"/>
        <v>0.4411503113</v>
      </c>
      <c r="O153" s="73">
        <f t="shared" si="9"/>
        <v>-0.6122377785</v>
      </c>
      <c r="P153" s="36">
        <f t="shared" si="10"/>
        <v>4501.203686</v>
      </c>
      <c r="Q153" s="35">
        <f t="shared" si="11"/>
        <v>-0.2595458265</v>
      </c>
      <c r="R153" s="40">
        <f t="shared" si="12"/>
        <v>0.5241685334</v>
      </c>
      <c r="S153" s="33">
        <v>2.45</v>
      </c>
      <c r="T153" s="66">
        <f t="shared" si="13"/>
        <v>2.243831227</v>
      </c>
      <c r="U153" s="34">
        <f t="shared" si="14"/>
        <v>0.2707951236</v>
      </c>
      <c r="V153" s="73">
        <f t="shared" si="15"/>
        <v>-0.2050409858</v>
      </c>
      <c r="W153" s="33">
        <v>43.48</v>
      </c>
      <c r="X153" s="34">
        <f t="shared" si="16"/>
        <v>0.5170745589</v>
      </c>
      <c r="Y153" s="73">
        <f t="shared" si="17"/>
        <v>-0.1109134804</v>
      </c>
      <c r="Z153" s="36">
        <f t="shared" si="18"/>
        <v>2484.967503</v>
      </c>
      <c r="AA153" s="35">
        <f t="shared" si="19"/>
        <v>-0.1768829474</v>
      </c>
      <c r="AB153" s="40">
        <f t="shared" si="20"/>
        <v>0.4189106689</v>
      </c>
      <c r="AC153" s="33">
        <v>4.6</v>
      </c>
      <c r="AD153" s="40">
        <f t="shared" si="21"/>
        <v>0.4705882353</v>
      </c>
      <c r="AE153" s="73">
        <f t="shared" si="22"/>
        <v>-0.3602961147</v>
      </c>
      <c r="AF153" s="67">
        <f t="shared" si="23"/>
        <v>-0.7967248885</v>
      </c>
      <c r="AG153" s="44">
        <f t="shared" si="24"/>
        <v>0.4470177219</v>
      </c>
      <c r="AH153" s="33">
        <v>3.04</v>
      </c>
      <c r="AI153" s="34">
        <f t="shared" si="25"/>
        <v>0.4735152488</v>
      </c>
      <c r="AJ153" s="73">
        <f t="shared" si="26"/>
        <v>0.4018090557</v>
      </c>
      <c r="AK153" s="33">
        <v>24.56</v>
      </c>
      <c r="AL153" s="34">
        <f t="shared" si="27"/>
        <v>0.2456</v>
      </c>
      <c r="AM153" s="73">
        <f t="shared" si="28"/>
        <v>-0.7599356591</v>
      </c>
      <c r="AN153" s="36">
        <f t="shared" si="29"/>
        <v>1722.676164</v>
      </c>
      <c r="AO153" s="35">
        <f t="shared" si="30"/>
        <v>-0.2984575412</v>
      </c>
      <c r="AP153" s="69">
        <f t="shared" si="31"/>
        <v>0.4030405652</v>
      </c>
      <c r="AQ153" s="33">
        <v>2.08</v>
      </c>
      <c r="AR153" s="34">
        <f t="shared" si="32"/>
        <v>0.2006403415</v>
      </c>
      <c r="AS153" s="73">
        <f t="shared" si="33"/>
        <v>-0.1533246666</v>
      </c>
      <c r="AT153" s="33">
        <v>53.85</v>
      </c>
      <c r="AU153" s="34">
        <f t="shared" si="34"/>
        <v>0.3077846108</v>
      </c>
      <c r="AV153" s="73">
        <f t="shared" si="35"/>
        <v>-0.5076968408</v>
      </c>
      <c r="AW153" s="36">
        <f t="shared" si="36"/>
        <v>2568.997037</v>
      </c>
      <c r="AX153" s="35">
        <f t="shared" si="37"/>
        <v>-0.1504532557</v>
      </c>
      <c r="AY153" s="69">
        <f t="shared" si="38"/>
        <v>0.4150503733</v>
      </c>
      <c r="AZ153" s="33">
        <v>1.33</v>
      </c>
      <c r="BA153" s="37">
        <f t="shared" si="39"/>
        <v>0.2291220557</v>
      </c>
      <c r="BB153" s="73">
        <f t="shared" si="40"/>
        <v>-0.3467945568</v>
      </c>
      <c r="BC153" s="33">
        <v>7.67</v>
      </c>
      <c r="BD153" s="34">
        <f t="shared" si="41"/>
        <v>0.162464986</v>
      </c>
      <c r="BE153" s="73">
        <f t="shared" si="42"/>
        <v>-0.923831248</v>
      </c>
      <c r="BF153" s="33">
        <v>71.53</v>
      </c>
      <c r="BG153" s="34">
        <f t="shared" si="43"/>
        <v>0.3194006309</v>
      </c>
      <c r="BH153" s="73">
        <f t="shared" si="44"/>
        <v>-0.9496201509</v>
      </c>
      <c r="BI153" s="36">
        <f t="shared" si="45"/>
        <v>4885.858037</v>
      </c>
      <c r="BJ153" s="35">
        <f t="shared" si="46"/>
        <v>-1.03465664</v>
      </c>
      <c r="BK153" s="37">
        <f t="shared" si="47"/>
        <v>0.1894741695</v>
      </c>
      <c r="BL153" s="33">
        <v>9.33</v>
      </c>
      <c r="BM153" s="34">
        <f t="shared" si="48"/>
        <v>0.26147343</v>
      </c>
      <c r="BN153" s="73">
        <f t="shared" si="49"/>
        <v>-0.7471037625</v>
      </c>
      <c r="BO153" s="33">
        <v>62.29</v>
      </c>
      <c r="BP153" s="34">
        <f t="shared" si="50"/>
        <v>0.4023522129</v>
      </c>
      <c r="BQ153" s="73">
        <f t="shared" si="51"/>
        <v>-0.6789607541</v>
      </c>
      <c r="BR153" s="36">
        <f t="shared" si="52"/>
        <v>4667.589169</v>
      </c>
      <c r="BS153" s="35">
        <f t="shared" si="53"/>
        <v>-0.7750849428</v>
      </c>
      <c r="BT153" s="37">
        <f t="shared" si="54"/>
        <v>0.3412171527</v>
      </c>
      <c r="BU153" s="42">
        <v>5.97</v>
      </c>
      <c r="BV153" s="34">
        <f t="shared" si="55"/>
        <v>0.3644444444</v>
      </c>
      <c r="BW153" s="73">
        <f t="shared" si="56"/>
        <v>-0.5491007207</v>
      </c>
      <c r="BX153" s="42">
        <v>72.32</v>
      </c>
      <c r="BY153" s="34">
        <f t="shared" si="57"/>
        <v>0.6552328493</v>
      </c>
      <c r="BZ153" s="73">
        <f t="shared" si="58"/>
        <v>0.2451272113</v>
      </c>
      <c r="CA153" s="36">
        <f t="shared" si="59"/>
        <v>5526.480785</v>
      </c>
      <c r="CB153" s="35">
        <f t="shared" si="60"/>
        <v>-0.1869629336</v>
      </c>
      <c r="CC153" s="37">
        <f t="shared" si="61"/>
        <v>0.5487406718</v>
      </c>
      <c r="CD153" s="42">
        <v>4.37</v>
      </c>
      <c r="CE153" s="34">
        <f t="shared" si="62"/>
        <v>0.4114470842</v>
      </c>
      <c r="CF153" s="73">
        <f t="shared" si="63"/>
        <v>0.2833960781</v>
      </c>
      <c r="CG153" s="42">
        <v>47.56</v>
      </c>
      <c r="CH153" s="34">
        <f t="shared" si="64"/>
        <v>0.5659700232</v>
      </c>
      <c r="CI153" s="73">
        <f t="shared" si="65"/>
        <v>0.2235015625</v>
      </c>
      <c r="CJ153" s="36">
        <f t="shared" si="66"/>
        <v>3356.861528</v>
      </c>
      <c r="CK153" s="35">
        <f t="shared" si="67"/>
        <v>0.4074283069</v>
      </c>
      <c r="CL153" s="37">
        <f t="shared" si="68"/>
        <v>0.4764129618</v>
      </c>
      <c r="CM153" s="33">
        <v>0.07</v>
      </c>
      <c r="CN153" s="37">
        <f t="shared" si="69"/>
        <v>0.2333333333</v>
      </c>
      <c r="CO153" s="73">
        <f t="shared" si="70"/>
        <v>-0.2824509528</v>
      </c>
      <c r="CP153" s="70">
        <f t="shared" si="71"/>
        <v>-2.32063796</v>
      </c>
      <c r="CQ153" s="79">
        <f t="shared" si="72"/>
        <v>0.4712381821</v>
      </c>
    </row>
    <row r="154">
      <c r="A154" s="28">
        <v>2022.0</v>
      </c>
      <c r="B154" s="29" t="s">
        <v>455</v>
      </c>
      <c r="C154" s="29" t="s">
        <v>19</v>
      </c>
      <c r="D154" s="30">
        <f t="array" ref="D154">INDEX(
  TP!C:C,
  MATCH(
    1,
    (TP!A:A = A154) * (TP!B:B = C154),
    0
  )
)
</f>
        <v>49.49</v>
      </c>
      <c r="E154" s="64">
        <f t="shared" si="1"/>
        <v>2.812898016</v>
      </c>
      <c r="F154" s="32">
        <f t="shared" si="2"/>
        <v>0.6963511132</v>
      </c>
      <c r="G154" s="33">
        <v>5.74</v>
      </c>
      <c r="H154" s="34">
        <f t="shared" si="3"/>
        <v>0.3983957219</v>
      </c>
      <c r="I154" s="73">
        <f t="shared" si="4"/>
        <v>-0.343007549</v>
      </c>
      <c r="J154" s="66">
        <f t="shared" si="5"/>
        <v>5.637551881</v>
      </c>
      <c r="K154" s="34">
        <f t="shared" si="6"/>
        <v>0.404</v>
      </c>
      <c r="L154" s="73">
        <f t="shared" si="7"/>
        <v>-0.3629248152</v>
      </c>
      <c r="M154" s="33">
        <v>50.0</v>
      </c>
      <c r="N154" s="34">
        <f t="shared" si="8"/>
        <v>0.2588200415</v>
      </c>
      <c r="O154" s="73">
        <f t="shared" si="9"/>
        <v>-1.667967233</v>
      </c>
      <c r="P154" s="36">
        <f t="shared" si="10"/>
        <v>3804.141631</v>
      </c>
      <c r="Q154" s="35">
        <f t="shared" si="11"/>
        <v>-1.249790533</v>
      </c>
      <c r="R154" s="40">
        <f t="shared" si="12"/>
        <v>0.3302852536</v>
      </c>
      <c r="S154" s="33">
        <v>1.71</v>
      </c>
      <c r="T154" s="66">
        <f t="shared" si="13"/>
        <v>1.679479741</v>
      </c>
      <c r="U154" s="34">
        <f t="shared" si="14"/>
        <v>0.1812204476</v>
      </c>
      <c r="V154" s="73">
        <f t="shared" si="15"/>
        <v>-0.7256867023</v>
      </c>
      <c r="W154" s="33">
        <v>48.0</v>
      </c>
      <c r="X154" s="34">
        <f t="shared" si="16"/>
        <v>0.5813887308</v>
      </c>
      <c r="Y154" s="73">
        <f t="shared" si="17"/>
        <v>0.2444997756</v>
      </c>
      <c r="Z154" s="36">
        <f t="shared" si="18"/>
        <v>2297.719438</v>
      </c>
      <c r="AA154" s="35">
        <f t="shared" si="19"/>
        <v>-0.3419299361</v>
      </c>
      <c r="AB154" s="40">
        <f t="shared" si="20"/>
        <v>0.3837586387</v>
      </c>
      <c r="AC154" s="33">
        <v>5.15</v>
      </c>
      <c r="AD154" s="40">
        <f t="shared" si="21"/>
        <v>0.5535444947</v>
      </c>
      <c r="AE154" s="73">
        <f t="shared" si="22"/>
        <v>0.05370730343</v>
      </c>
      <c r="AF154" s="67">
        <f t="shared" si="23"/>
        <v>-1.538013165</v>
      </c>
      <c r="AG154" s="44">
        <f t="shared" si="24"/>
        <v>0.3781250359</v>
      </c>
      <c r="AH154" s="33">
        <v>5.33</v>
      </c>
      <c r="AI154" s="34">
        <f t="shared" si="25"/>
        <v>0.8410914928</v>
      </c>
      <c r="AJ154" s="73">
        <f t="shared" si="26"/>
        <v>2.258497174</v>
      </c>
      <c r="AK154" s="33">
        <v>34.62</v>
      </c>
      <c r="AL154" s="34">
        <f t="shared" si="27"/>
        <v>0.3462</v>
      </c>
      <c r="AM154" s="73">
        <f t="shared" si="28"/>
        <v>0.1721873559</v>
      </c>
      <c r="AN154" s="36">
        <f t="shared" si="29"/>
        <v>3209.28176</v>
      </c>
      <c r="AO154" s="35">
        <f t="shared" si="30"/>
        <v>1.588537247</v>
      </c>
      <c r="AP154" s="69">
        <f t="shared" si="31"/>
        <v>0.7508496151</v>
      </c>
      <c r="AQ154" s="33">
        <v>3.62</v>
      </c>
      <c r="AR154" s="34">
        <f t="shared" si="32"/>
        <v>0.3649946638</v>
      </c>
      <c r="AS154" s="73">
        <f t="shared" si="33"/>
        <v>0.8442792166</v>
      </c>
      <c r="AT154" s="33">
        <v>41.51</v>
      </c>
      <c r="AU154" s="34">
        <f t="shared" si="34"/>
        <v>0.1226938653</v>
      </c>
      <c r="AV154" s="73">
        <f t="shared" si="35"/>
        <v>-1.785671961</v>
      </c>
      <c r="AW154" s="36">
        <f t="shared" si="36"/>
        <v>2694.06916</v>
      </c>
      <c r="AX154" s="35">
        <f t="shared" si="37"/>
        <v>-0.03803308817</v>
      </c>
      <c r="AY154" s="69">
        <f t="shared" si="38"/>
        <v>0.4379698193</v>
      </c>
      <c r="AZ154" s="33">
        <v>1.57</v>
      </c>
      <c r="BA154" s="37">
        <f t="shared" si="39"/>
        <v>0.2805139186</v>
      </c>
      <c r="BB154" s="73">
        <f t="shared" si="40"/>
        <v>-0.05244430594</v>
      </c>
      <c r="BC154" s="33">
        <v>13.4</v>
      </c>
      <c r="BD154" s="34">
        <f t="shared" si="41"/>
        <v>0.4834733894</v>
      </c>
      <c r="BE154" s="73">
        <f t="shared" si="42"/>
        <v>0.7789140402</v>
      </c>
      <c r="BF154" s="33">
        <v>73.98</v>
      </c>
      <c r="BG154" s="34">
        <f t="shared" si="43"/>
        <v>0.3838065195</v>
      </c>
      <c r="BH154" s="73">
        <f t="shared" si="44"/>
        <v>-0.6481600266</v>
      </c>
      <c r="BI154" s="36">
        <f t="shared" si="45"/>
        <v>6240.21786</v>
      </c>
      <c r="BJ154" s="35">
        <f t="shared" si="46"/>
        <v>0.09657542778</v>
      </c>
      <c r="BK154" s="37">
        <f t="shared" si="47"/>
        <v>0.4390405066</v>
      </c>
      <c r="BL154" s="33">
        <v>11.08</v>
      </c>
      <c r="BM154" s="34">
        <f t="shared" si="48"/>
        <v>0.3671497585</v>
      </c>
      <c r="BN154" s="73">
        <f t="shared" si="49"/>
        <v>-0.2600922946</v>
      </c>
      <c r="BO154" s="33">
        <v>67.28</v>
      </c>
      <c r="BP154" s="34">
        <f t="shared" si="50"/>
        <v>0.5567935624</v>
      </c>
      <c r="BQ154" s="73">
        <f t="shared" si="51"/>
        <v>0.05320893349</v>
      </c>
      <c r="BR154" s="36">
        <f t="shared" si="52"/>
        <v>5379.39557</v>
      </c>
      <c r="BS154" s="35">
        <f t="shared" si="53"/>
        <v>-0.06780517411</v>
      </c>
      <c r="BT154" s="37">
        <f t="shared" si="54"/>
        <v>0.4944403223</v>
      </c>
      <c r="BU154" s="42">
        <v>8.21</v>
      </c>
      <c r="BV154" s="34">
        <f t="shared" si="55"/>
        <v>0.6133333333</v>
      </c>
      <c r="BW154" s="73">
        <f t="shared" si="56"/>
        <v>0.6480549199</v>
      </c>
      <c r="BX154" s="42">
        <v>76.67</v>
      </c>
      <c r="BY154" s="34">
        <f t="shared" si="57"/>
        <v>0.7641462193</v>
      </c>
      <c r="BZ154" s="73">
        <f t="shared" si="58"/>
        <v>0.8538885476</v>
      </c>
      <c r="CA154" s="36">
        <f t="shared" si="59"/>
        <v>6699.805808</v>
      </c>
      <c r="CB154" s="35">
        <f t="shared" si="60"/>
        <v>0.9589704823</v>
      </c>
      <c r="CC154" s="37">
        <f t="shared" si="61"/>
        <v>0.7741683717</v>
      </c>
      <c r="CD154" s="42">
        <v>5.47</v>
      </c>
      <c r="CE154" s="34">
        <f t="shared" si="62"/>
        <v>0.530237581</v>
      </c>
      <c r="CF154" s="73">
        <f t="shared" si="63"/>
        <v>0.9245685299</v>
      </c>
      <c r="CG154" s="42">
        <v>52.5</v>
      </c>
      <c r="CH154" s="34">
        <f t="shared" si="64"/>
        <v>0.6702554359</v>
      </c>
      <c r="CI154" s="73">
        <f t="shared" si="65"/>
        <v>0.8267527546</v>
      </c>
      <c r="CJ154" s="36">
        <f t="shared" si="66"/>
        <v>4116.355887</v>
      </c>
      <c r="CK154" s="35">
        <f t="shared" si="67"/>
        <v>1.170629181</v>
      </c>
      <c r="CL154" s="37">
        <f t="shared" si="68"/>
        <v>0.6257335496</v>
      </c>
      <c r="CM154" s="33">
        <v>0.12</v>
      </c>
      <c r="CN154" s="37">
        <f t="shared" si="69"/>
        <v>0.4</v>
      </c>
      <c r="CO154" s="73">
        <f t="shared" si="70"/>
        <v>0.6420371056</v>
      </c>
      <c r="CP154" s="70">
        <f t="shared" si="71"/>
        <v>4.350911181</v>
      </c>
      <c r="CQ154" s="79">
        <f t="shared" si="72"/>
        <v>0.7863407808</v>
      </c>
    </row>
    <row r="155">
      <c r="A155" s="28">
        <v>2024.0</v>
      </c>
      <c r="B155" s="29" t="s">
        <v>456</v>
      </c>
      <c r="C155" s="29" t="s">
        <v>20</v>
      </c>
      <c r="D155" s="30">
        <f t="array" ref="D155">INDEX(
  TP!C:C,
  MATCH(
    1,
    (TP!A:A = A155) * (TP!B:B = C155),
    0
  )
)
</f>
        <v>59.94</v>
      </c>
      <c r="E155" s="64">
        <f t="shared" si="1"/>
        <v>2.901869106</v>
      </c>
      <c r="F155" s="32">
        <f t="shared" si="2"/>
        <v>0.6996337546</v>
      </c>
      <c r="G155" s="33">
        <v>7.02</v>
      </c>
      <c r="H155" s="34">
        <f t="shared" si="3"/>
        <v>0.5695187166</v>
      </c>
      <c r="I155" s="73">
        <f t="shared" si="4"/>
        <v>0.578036145</v>
      </c>
      <c r="J155" s="66">
        <f t="shared" si="5"/>
        <v>9.368273134</v>
      </c>
      <c r="K155" s="34">
        <f t="shared" si="6"/>
        <v>0.982</v>
      </c>
      <c r="L155" s="73">
        <f t="shared" si="7"/>
        <v>2.151347334</v>
      </c>
      <c r="M155" s="33">
        <v>56.22</v>
      </c>
      <c r="N155" s="34">
        <f t="shared" si="8"/>
        <v>0.4432256152</v>
      </c>
      <c r="O155" s="73">
        <f t="shared" si="9"/>
        <v>-0.6002213457</v>
      </c>
      <c r="P155" s="36">
        <f t="shared" si="10"/>
        <v>5285.300805</v>
      </c>
      <c r="Q155" s="35">
        <f t="shared" si="11"/>
        <v>0.8543406873</v>
      </c>
      <c r="R155" s="40">
        <f t="shared" si="12"/>
        <v>0.7422600509</v>
      </c>
      <c r="S155" s="33">
        <v>2.27</v>
      </c>
      <c r="T155" s="66">
        <f t="shared" si="13"/>
        <v>3.029341882</v>
      </c>
      <c r="U155" s="34">
        <f t="shared" si="14"/>
        <v>0.3954724998</v>
      </c>
      <c r="V155" s="73">
        <f t="shared" si="15"/>
        <v>0.5196363989</v>
      </c>
      <c r="W155" s="33">
        <v>35.71</v>
      </c>
      <c r="X155" s="34">
        <f t="shared" si="16"/>
        <v>0.40651679</v>
      </c>
      <c r="Y155" s="73">
        <f t="shared" si="17"/>
        <v>-0.7218783031</v>
      </c>
      <c r="Z155" s="36">
        <f t="shared" si="18"/>
        <v>2416.985398</v>
      </c>
      <c r="AA155" s="35">
        <f t="shared" si="19"/>
        <v>-0.2368047503</v>
      </c>
      <c r="AB155" s="40">
        <f t="shared" si="20"/>
        <v>0.4061484062</v>
      </c>
      <c r="AC155" s="33">
        <v>7.15</v>
      </c>
      <c r="AD155" s="40">
        <f t="shared" si="21"/>
        <v>0.8552036199</v>
      </c>
      <c r="AE155" s="73">
        <f t="shared" si="22"/>
        <v>1.559174278</v>
      </c>
      <c r="AF155" s="67">
        <f t="shared" si="23"/>
        <v>2.176710215</v>
      </c>
      <c r="AG155" s="44">
        <f t="shared" si="24"/>
        <v>0.723358165</v>
      </c>
      <c r="AH155" s="33">
        <v>2.23</v>
      </c>
      <c r="AI155" s="34">
        <f t="shared" si="25"/>
        <v>0.3434991974</v>
      </c>
      <c r="AJ155" s="73">
        <f t="shared" si="26"/>
        <v>-0.254923423</v>
      </c>
      <c r="AK155" s="33">
        <v>14.49</v>
      </c>
      <c r="AL155" s="34">
        <f t="shared" si="27"/>
        <v>0.1449</v>
      </c>
      <c r="AM155" s="73">
        <f t="shared" si="28"/>
        <v>-1.692985238</v>
      </c>
      <c r="AN155" s="36">
        <f t="shared" si="29"/>
        <v>853.4702111</v>
      </c>
      <c r="AO155" s="35">
        <f t="shared" si="30"/>
        <v>-1.401767731</v>
      </c>
      <c r="AP155" s="69">
        <f t="shared" si="31"/>
        <v>0.1996795007</v>
      </c>
      <c r="AQ155" s="33">
        <v>3.95</v>
      </c>
      <c r="AR155" s="34">
        <f t="shared" si="32"/>
        <v>0.4002134472</v>
      </c>
      <c r="AS155" s="73">
        <f t="shared" si="33"/>
        <v>1.058051477</v>
      </c>
      <c r="AT155" s="33">
        <v>60.66</v>
      </c>
      <c r="AU155" s="34">
        <f t="shared" si="34"/>
        <v>0.4099295035</v>
      </c>
      <c r="AV155" s="73">
        <f t="shared" si="35"/>
        <v>0.1975714388</v>
      </c>
      <c r="AW155" s="36">
        <f t="shared" si="36"/>
        <v>4114.420515</v>
      </c>
      <c r="AX155" s="35">
        <f t="shared" si="37"/>
        <v>1.238639396</v>
      </c>
      <c r="AY155" s="69">
        <f t="shared" si="38"/>
        <v>0.698248973</v>
      </c>
      <c r="AZ155" s="33">
        <v>2.1</v>
      </c>
      <c r="BA155" s="37">
        <f t="shared" si="39"/>
        <v>0.3940042827</v>
      </c>
      <c r="BB155" s="73">
        <f t="shared" si="40"/>
        <v>0.5975791647</v>
      </c>
      <c r="BC155" s="33">
        <v>11.62</v>
      </c>
      <c r="BD155" s="34">
        <f t="shared" si="41"/>
        <v>0.3837535014</v>
      </c>
      <c r="BE155" s="73">
        <f t="shared" si="42"/>
        <v>0.2499634969</v>
      </c>
      <c r="BF155" s="33">
        <v>85.52</v>
      </c>
      <c r="BG155" s="34">
        <f t="shared" si="43"/>
        <v>0.6871713985</v>
      </c>
      <c r="BH155" s="73">
        <f t="shared" si="44"/>
        <v>0.7717786818</v>
      </c>
      <c r="BI155" s="36">
        <f t="shared" si="45"/>
        <v>6856.766526</v>
      </c>
      <c r="BJ155" s="35">
        <f t="shared" si="46"/>
        <v>0.6115490791</v>
      </c>
      <c r="BK155" s="37">
        <f t="shared" si="47"/>
        <v>0.5526512249</v>
      </c>
      <c r="BL155" s="33">
        <v>14.21</v>
      </c>
      <c r="BM155" s="34">
        <f t="shared" si="48"/>
        <v>0.5561594203</v>
      </c>
      <c r="BN155" s="73">
        <f t="shared" si="49"/>
        <v>0.6109625024</v>
      </c>
      <c r="BO155" s="33">
        <v>79.04</v>
      </c>
      <c r="BP155" s="34">
        <f t="shared" si="50"/>
        <v>0.9207675642</v>
      </c>
      <c r="BQ155" s="73">
        <f t="shared" si="51"/>
        <v>1.778723067</v>
      </c>
      <c r="BR155" s="36">
        <f t="shared" si="52"/>
        <v>6904.071079</v>
      </c>
      <c r="BS155" s="35">
        <f t="shared" si="53"/>
        <v>1.447174376</v>
      </c>
      <c r="BT155" s="37">
        <f t="shared" si="54"/>
        <v>0.8226413804</v>
      </c>
      <c r="BU155" s="42">
        <v>7.28</v>
      </c>
      <c r="BV155" s="34">
        <f t="shared" si="55"/>
        <v>0.51</v>
      </c>
      <c r="BW155" s="73">
        <f t="shared" si="56"/>
        <v>0.1510215513</v>
      </c>
      <c r="BX155" s="42">
        <v>76.0</v>
      </c>
      <c r="BY155" s="34">
        <f t="shared" si="57"/>
        <v>0.7473710566</v>
      </c>
      <c r="BZ155" s="73">
        <f t="shared" si="58"/>
        <v>0.7601253073</v>
      </c>
      <c r="CA155" s="36">
        <f t="shared" si="59"/>
        <v>6322.857469</v>
      </c>
      <c r="CB155" s="35">
        <f t="shared" si="60"/>
        <v>0.5908221102</v>
      </c>
      <c r="CC155" s="37">
        <f t="shared" si="61"/>
        <v>0.7017463273</v>
      </c>
      <c r="CD155" s="42">
        <v>2.27</v>
      </c>
      <c r="CE155" s="34">
        <f t="shared" si="62"/>
        <v>0.1846652268</v>
      </c>
      <c r="CF155" s="73">
        <f t="shared" si="63"/>
        <v>-0.9406604207</v>
      </c>
      <c r="CG155" s="42">
        <v>37.14</v>
      </c>
      <c r="CH155" s="34">
        <f t="shared" si="64"/>
        <v>0.3459995778</v>
      </c>
      <c r="CI155" s="73">
        <f t="shared" si="65"/>
        <v>-1.04894326</v>
      </c>
      <c r="CJ155" s="36">
        <f t="shared" si="66"/>
        <v>1847.78571</v>
      </c>
      <c r="CK155" s="35">
        <f t="shared" si="67"/>
        <v>-1.109012163</v>
      </c>
      <c r="CL155" s="37">
        <f t="shared" si="68"/>
        <v>0.1797207147</v>
      </c>
      <c r="CM155" s="33">
        <v>0.05</v>
      </c>
      <c r="CN155" s="37">
        <f t="shared" si="69"/>
        <v>0.1666666667</v>
      </c>
      <c r="CO155" s="73">
        <f t="shared" si="70"/>
        <v>-0.6522461762</v>
      </c>
      <c r="CP155" s="70">
        <f t="shared" si="71"/>
        <v>0.7251588912</v>
      </c>
      <c r="CQ155" s="79">
        <f t="shared" si="72"/>
        <v>0.615093602</v>
      </c>
    </row>
    <row r="156">
      <c r="A156" s="28">
        <v>2025.0</v>
      </c>
      <c r="B156" s="29" t="s">
        <v>456</v>
      </c>
      <c r="C156" s="29" t="s">
        <v>20</v>
      </c>
      <c r="D156" s="30">
        <f t="array" ref="D156">INDEX(
  TP!C:C,
  MATCH(
    1,
    (TP!A:A = A156) * (TP!B:B = C156),
    0
  )
)
</f>
        <v>47.75</v>
      </c>
      <c r="E156" s="64">
        <f t="shared" si="1"/>
        <v>-6.509853481</v>
      </c>
      <c r="F156" s="32">
        <f t="shared" si="2"/>
        <v>0.352382637</v>
      </c>
      <c r="G156" s="33">
        <v>8.29</v>
      </c>
      <c r="H156" s="34">
        <f t="shared" si="3"/>
        <v>0.7393048128</v>
      </c>
      <c r="I156" s="73">
        <f t="shared" si="4"/>
        <v>1.491884185</v>
      </c>
      <c r="J156" s="66">
        <f t="shared" si="5"/>
        <v>7.638508698</v>
      </c>
      <c r="K156" s="34">
        <f t="shared" si="6"/>
        <v>0.849</v>
      </c>
      <c r="L156" s="73">
        <f t="shared" si="7"/>
        <v>0.985594588</v>
      </c>
      <c r="M156" s="33">
        <v>56.67</v>
      </c>
      <c r="N156" s="34">
        <f t="shared" si="8"/>
        <v>0.4565668544</v>
      </c>
      <c r="O156" s="73">
        <f t="shared" si="9"/>
        <v>-0.522972849</v>
      </c>
      <c r="P156" s="36">
        <f t="shared" si="10"/>
        <v>4911.829324</v>
      </c>
      <c r="Q156" s="35">
        <f t="shared" si="11"/>
        <v>0.3237879842</v>
      </c>
      <c r="R156" s="40">
        <f t="shared" si="12"/>
        <v>0.6383813858</v>
      </c>
      <c r="S156" s="33">
        <v>1.66</v>
      </c>
      <c r="T156" s="66">
        <f t="shared" si="13"/>
        <v>1.529544564</v>
      </c>
      <c r="U156" s="34">
        <f t="shared" si="14"/>
        <v>0.1574225216</v>
      </c>
      <c r="V156" s="73">
        <f t="shared" si="15"/>
        <v>-0.8640102643</v>
      </c>
      <c r="W156" s="33">
        <v>33.33</v>
      </c>
      <c r="X156" s="34">
        <f t="shared" si="16"/>
        <v>0.3726522482</v>
      </c>
      <c r="Y156" s="73">
        <f t="shared" si="17"/>
        <v>-0.9090206812</v>
      </c>
      <c r="Z156" s="36">
        <f t="shared" si="18"/>
        <v>1502.265711</v>
      </c>
      <c r="AA156" s="35">
        <f t="shared" si="19"/>
        <v>-1.04307065</v>
      </c>
      <c r="AB156" s="40">
        <f t="shared" si="20"/>
        <v>0.2344283192</v>
      </c>
      <c r="AC156" s="33">
        <v>7.22</v>
      </c>
      <c r="AD156" s="40">
        <f t="shared" si="21"/>
        <v>0.8657616893</v>
      </c>
      <c r="AE156" s="73">
        <f t="shared" si="22"/>
        <v>1.611865622</v>
      </c>
      <c r="AF156" s="67">
        <f t="shared" si="23"/>
        <v>0.8925829564</v>
      </c>
      <c r="AG156" s="44">
        <f t="shared" si="24"/>
        <v>0.604015962</v>
      </c>
      <c r="AH156" s="33">
        <v>1.75</v>
      </c>
      <c r="AI156" s="34">
        <f t="shared" si="25"/>
        <v>0.2664526485</v>
      </c>
      <c r="AJ156" s="73">
        <f t="shared" si="26"/>
        <v>-0.6440982251</v>
      </c>
      <c r="AK156" s="33">
        <v>10.53</v>
      </c>
      <c r="AL156" s="34">
        <f t="shared" si="27"/>
        <v>0.1053</v>
      </c>
      <c r="AM156" s="73">
        <f t="shared" si="28"/>
        <v>-2.059904436</v>
      </c>
      <c r="AN156" s="36">
        <f t="shared" si="29"/>
        <v>535.1201815</v>
      </c>
      <c r="AO156" s="35">
        <f t="shared" si="30"/>
        <v>-1.80585934</v>
      </c>
      <c r="AP156" s="69">
        <f t="shared" si="31"/>
        <v>0.1251977272</v>
      </c>
      <c r="AQ156" s="33">
        <v>3.87</v>
      </c>
      <c r="AR156" s="34">
        <f t="shared" si="32"/>
        <v>0.3916755603</v>
      </c>
      <c r="AS156" s="73">
        <f t="shared" si="33"/>
        <v>1.006227899</v>
      </c>
      <c r="AT156" s="33">
        <v>61.9</v>
      </c>
      <c r="AU156" s="34">
        <f t="shared" si="34"/>
        <v>0.4285285736</v>
      </c>
      <c r="AV156" s="73">
        <f t="shared" si="35"/>
        <v>0.3259903326</v>
      </c>
      <c r="AW156" s="36">
        <f t="shared" si="36"/>
        <v>4155.754532</v>
      </c>
      <c r="AX156" s="35">
        <f t="shared" si="37"/>
        <v>1.275792177</v>
      </c>
      <c r="AY156" s="69">
        <f t="shared" si="38"/>
        <v>0.7058234249</v>
      </c>
      <c r="AZ156" s="33">
        <v>1.75</v>
      </c>
      <c r="BA156" s="37">
        <f t="shared" si="39"/>
        <v>0.3190578158</v>
      </c>
      <c r="BB156" s="73">
        <f t="shared" si="40"/>
        <v>0.1683183822</v>
      </c>
      <c r="BC156" s="33">
        <v>7.0</v>
      </c>
      <c r="BD156" s="34">
        <f t="shared" si="41"/>
        <v>0.124929972</v>
      </c>
      <c r="BE156" s="73">
        <f t="shared" si="42"/>
        <v>-1.12293061</v>
      </c>
      <c r="BF156" s="33">
        <v>75.0</v>
      </c>
      <c r="BG156" s="34">
        <f t="shared" si="43"/>
        <v>0.4106203996</v>
      </c>
      <c r="BH156" s="73">
        <f t="shared" si="44"/>
        <v>-0.5226541789</v>
      </c>
      <c r="BI156" s="36">
        <f t="shared" si="45"/>
        <v>4932.115394</v>
      </c>
      <c r="BJ156" s="35">
        <f t="shared" si="46"/>
        <v>-0.9960200797</v>
      </c>
      <c r="BK156" s="37">
        <f t="shared" si="47"/>
        <v>0.1979979598</v>
      </c>
      <c r="BL156" s="33">
        <v>9.3</v>
      </c>
      <c r="BM156" s="34">
        <f t="shared" si="48"/>
        <v>0.2596618357</v>
      </c>
      <c r="BN156" s="73">
        <f t="shared" si="49"/>
        <v>-0.7554525305</v>
      </c>
      <c r="BO156" s="33">
        <v>66.34</v>
      </c>
      <c r="BP156" s="34">
        <f t="shared" si="50"/>
        <v>0.5277004024</v>
      </c>
      <c r="BQ156" s="73">
        <f t="shared" si="51"/>
        <v>-0.08471481528</v>
      </c>
      <c r="BR156" s="36">
        <f t="shared" si="52"/>
        <v>4964.877001</v>
      </c>
      <c r="BS156" s="35">
        <f t="shared" si="53"/>
        <v>-0.4796876706</v>
      </c>
      <c r="BT156" s="37">
        <f t="shared" si="54"/>
        <v>0.4052112161</v>
      </c>
      <c r="BU156" s="42">
        <v>4.05</v>
      </c>
      <c r="BV156" s="34">
        <f t="shared" si="55"/>
        <v>0.1511111111</v>
      </c>
      <c r="BW156" s="73">
        <f t="shared" si="56"/>
        <v>-1.575234127</v>
      </c>
      <c r="BX156" s="42">
        <v>50.0</v>
      </c>
      <c r="BY156" s="34">
        <f t="shared" si="57"/>
        <v>0.09639459189</v>
      </c>
      <c r="BZ156" s="73">
        <f t="shared" si="58"/>
        <v>-2.878448197</v>
      </c>
      <c r="CA156" s="36">
        <f t="shared" si="59"/>
        <v>3186.750513</v>
      </c>
      <c r="CB156" s="35">
        <f t="shared" si="60"/>
        <v>-2.472071534</v>
      </c>
      <c r="CC156" s="37">
        <f t="shared" si="61"/>
        <v>0.09921474913</v>
      </c>
      <c r="CD156" s="42">
        <v>2.03</v>
      </c>
      <c r="CE156" s="34">
        <f t="shared" si="62"/>
        <v>0.1587473002</v>
      </c>
      <c r="CF156" s="73">
        <f t="shared" si="63"/>
        <v>-1.080552592</v>
      </c>
      <c r="CG156" s="42">
        <v>22.73</v>
      </c>
      <c r="CH156" s="34">
        <f t="shared" si="64"/>
        <v>0.04179860671</v>
      </c>
      <c r="CI156" s="73">
        <f t="shared" si="65"/>
        <v>-2.80862943</v>
      </c>
      <c r="CJ156" s="36">
        <f t="shared" si="66"/>
        <v>1058.103123</v>
      </c>
      <c r="CK156" s="35">
        <f t="shared" si="67"/>
        <v>-1.90254859</v>
      </c>
      <c r="CL156" s="37">
        <f t="shared" si="68"/>
        <v>0.02446496242</v>
      </c>
      <c r="CM156" s="33">
        <v>0.03</v>
      </c>
      <c r="CN156" s="37">
        <f t="shared" si="69"/>
        <v>0.1</v>
      </c>
      <c r="CO156" s="73">
        <f t="shared" si="70"/>
        <v>-1.0220414</v>
      </c>
      <c r="CP156" s="70">
        <f t="shared" si="71"/>
        <v>-7.402436437</v>
      </c>
      <c r="CQ156" s="79">
        <f t="shared" si="72"/>
        <v>0.2312207779</v>
      </c>
    </row>
    <row r="157">
      <c r="A157" s="28">
        <v>2025.0</v>
      </c>
      <c r="B157" s="29" t="s">
        <v>457</v>
      </c>
      <c r="C157" s="29" t="s">
        <v>10</v>
      </c>
      <c r="D157" s="30">
        <f t="array" ref="D157">INDEX(
  TP!C:C,
  MATCH(
    1,
    (TP!A:A = A157) * (TP!B:B = C157),
    0
  )
)
</f>
        <v>49.44</v>
      </c>
      <c r="E157" s="64">
        <f t="shared" si="1"/>
        <v>-7.337585465</v>
      </c>
      <c r="F157" s="32">
        <f t="shared" si="2"/>
        <v>0.3218429718</v>
      </c>
      <c r="G157" s="33">
        <v>3.91</v>
      </c>
      <c r="H157" s="34">
        <f t="shared" si="3"/>
        <v>0.1537433155</v>
      </c>
      <c r="I157" s="73">
        <f t="shared" si="4"/>
        <v>-1.659812205</v>
      </c>
      <c r="J157" s="66">
        <f t="shared" si="5"/>
        <v>3.833373812</v>
      </c>
      <c r="K157" s="34">
        <f t="shared" si="6"/>
        <v>0.054</v>
      </c>
      <c r="L157" s="73">
        <f t="shared" si="7"/>
        <v>-1.578827683</v>
      </c>
      <c r="M157" s="33">
        <v>55.1</v>
      </c>
      <c r="N157" s="34">
        <f t="shared" si="8"/>
        <v>0.410020753</v>
      </c>
      <c r="O157" s="73">
        <f t="shared" si="9"/>
        <v>-0.7924842707</v>
      </c>
      <c r="P157" s="36">
        <f t="shared" si="10"/>
        <v>3489.6134</v>
      </c>
      <c r="Q157" s="35">
        <f t="shared" si="11"/>
        <v>-1.696608594</v>
      </c>
      <c r="R157" s="40">
        <f t="shared" si="12"/>
        <v>0.2428012704</v>
      </c>
      <c r="S157" s="33">
        <v>4.22</v>
      </c>
      <c r="T157" s="66">
        <f t="shared" si="13"/>
        <v>4.13729859</v>
      </c>
      <c r="U157" s="34">
        <f t="shared" si="14"/>
        <v>0.5713289752</v>
      </c>
      <c r="V157" s="73">
        <f t="shared" si="15"/>
        <v>1.541788248</v>
      </c>
      <c r="W157" s="33">
        <v>32.08</v>
      </c>
      <c r="X157" s="34">
        <f t="shared" si="16"/>
        <v>0.3548662493</v>
      </c>
      <c r="Y157" s="73">
        <f t="shared" si="17"/>
        <v>-1.007309745</v>
      </c>
      <c r="Z157" s="36">
        <f t="shared" si="18"/>
        <v>2549.780057</v>
      </c>
      <c r="AA157" s="35">
        <f t="shared" si="19"/>
        <v>-0.1197548977</v>
      </c>
      <c r="AB157" s="40">
        <f t="shared" si="20"/>
        <v>0.4310779125</v>
      </c>
      <c r="AC157" s="33">
        <v>3.66</v>
      </c>
      <c r="AD157" s="40">
        <f t="shared" si="21"/>
        <v>0.3288084465</v>
      </c>
      <c r="AE157" s="73">
        <f t="shared" si="22"/>
        <v>-1.067865593</v>
      </c>
      <c r="AF157" s="67">
        <f t="shared" si="23"/>
        <v>-2.884229084</v>
      </c>
      <c r="AG157" s="44">
        <f t="shared" si="24"/>
        <v>0.2530125344</v>
      </c>
      <c r="AH157" s="33">
        <v>2.55</v>
      </c>
      <c r="AI157" s="34">
        <f t="shared" si="25"/>
        <v>0.3948635634</v>
      </c>
      <c r="AJ157" s="73">
        <f t="shared" si="26"/>
        <v>0.004526445169</v>
      </c>
      <c r="AK157" s="33">
        <v>28.13</v>
      </c>
      <c r="AL157" s="34">
        <f t="shared" si="27"/>
        <v>0.2813</v>
      </c>
      <c r="AM157" s="73">
        <f t="shared" si="28"/>
        <v>-0.429152442</v>
      </c>
      <c r="AN157" s="36">
        <f t="shared" si="29"/>
        <v>1790.367285</v>
      </c>
      <c r="AO157" s="35">
        <f t="shared" si="30"/>
        <v>-0.2125350925</v>
      </c>
      <c r="AP157" s="69">
        <f t="shared" si="31"/>
        <v>0.4188777076</v>
      </c>
      <c r="AQ157" s="33">
        <v>4.62</v>
      </c>
      <c r="AR157" s="34">
        <f t="shared" si="32"/>
        <v>0.4717182497</v>
      </c>
      <c r="AS157" s="73">
        <f t="shared" si="33"/>
        <v>1.492073946</v>
      </c>
      <c r="AT157" s="33">
        <v>48.28</v>
      </c>
      <c r="AU157" s="34">
        <f t="shared" si="34"/>
        <v>0.2242387881</v>
      </c>
      <c r="AV157" s="73">
        <f t="shared" si="35"/>
        <v>-1.084546227</v>
      </c>
      <c r="AW157" s="36">
        <f t="shared" si="36"/>
        <v>3534.630741</v>
      </c>
      <c r="AX157" s="35">
        <f t="shared" si="37"/>
        <v>0.7174995754</v>
      </c>
      <c r="AY157" s="69">
        <f t="shared" si="38"/>
        <v>0.5920025917</v>
      </c>
      <c r="AZ157" s="33">
        <v>1.91</v>
      </c>
      <c r="BA157" s="37">
        <f t="shared" si="39"/>
        <v>0.3533190578</v>
      </c>
      <c r="BB157" s="73">
        <f t="shared" si="40"/>
        <v>0.3645518828</v>
      </c>
      <c r="BC157" s="33">
        <v>8.13</v>
      </c>
      <c r="BD157" s="34">
        <f t="shared" si="41"/>
        <v>0.1882352941</v>
      </c>
      <c r="BE157" s="73">
        <f t="shared" si="42"/>
        <v>-0.7871361638</v>
      </c>
      <c r="BF157" s="33">
        <v>65.69</v>
      </c>
      <c r="BG157" s="34">
        <f t="shared" si="43"/>
        <v>0.1658780231</v>
      </c>
      <c r="BH157" s="73">
        <f t="shared" si="44"/>
        <v>-1.668202652</v>
      </c>
      <c r="BI157" s="36">
        <f t="shared" si="45"/>
        <v>4594.352956</v>
      </c>
      <c r="BJ157" s="35">
        <f t="shared" si="46"/>
        <v>-1.278136911</v>
      </c>
      <c r="BK157" s="37">
        <f t="shared" si="47"/>
        <v>0.1357588613</v>
      </c>
      <c r="BL157" s="33">
        <v>7.41</v>
      </c>
      <c r="BM157" s="34">
        <f t="shared" si="48"/>
        <v>0.145531401</v>
      </c>
      <c r="BN157" s="73">
        <f t="shared" si="49"/>
        <v>-1.281424916</v>
      </c>
      <c r="BO157" s="33">
        <v>59.14</v>
      </c>
      <c r="BP157" s="34">
        <f t="shared" si="50"/>
        <v>0.3048591767</v>
      </c>
      <c r="BQ157" s="73">
        <f t="shared" si="51"/>
        <v>-1.14115204</v>
      </c>
      <c r="BR157" s="36">
        <f t="shared" si="52"/>
        <v>4041.295739</v>
      </c>
      <c r="BS157" s="35">
        <f t="shared" si="53"/>
        <v>-1.397395548</v>
      </c>
      <c r="BT157" s="37">
        <f t="shared" si="54"/>
        <v>0.2064014722</v>
      </c>
      <c r="BU157" s="42">
        <v>3.51</v>
      </c>
      <c r="BV157" s="34">
        <f t="shared" si="55"/>
        <v>0.09111111111</v>
      </c>
      <c r="BW157" s="73">
        <f t="shared" si="56"/>
        <v>-1.863834147</v>
      </c>
      <c r="BX157" s="42">
        <v>68.18</v>
      </c>
      <c r="BY157" s="34">
        <f t="shared" si="57"/>
        <v>0.551577366</v>
      </c>
      <c r="BZ157" s="73">
        <f t="shared" si="58"/>
        <v>-0.3342456468</v>
      </c>
      <c r="CA157" s="36">
        <f t="shared" si="59"/>
        <v>4041.985306</v>
      </c>
      <c r="CB157" s="35">
        <f t="shared" si="60"/>
        <v>-1.636802442</v>
      </c>
      <c r="CC157" s="37">
        <f t="shared" si="61"/>
        <v>0.2635286506</v>
      </c>
      <c r="CD157" s="42">
        <v>2.47</v>
      </c>
      <c r="CE157" s="34">
        <f t="shared" si="62"/>
        <v>0.2062634989</v>
      </c>
      <c r="CF157" s="73">
        <f t="shared" si="63"/>
        <v>-0.8240836113</v>
      </c>
      <c r="CG157" s="42">
        <v>35.48</v>
      </c>
      <c r="CH157" s="34">
        <f t="shared" si="64"/>
        <v>0.3109563015</v>
      </c>
      <c r="CI157" s="73">
        <f t="shared" si="65"/>
        <v>-1.251655199</v>
      </c>
      <c r="CJ157" s="36">
        <f t="shared" si="66"/>
        <v>1853.643826</v>
      </c>
      <c r="CK157" s="35">
        <f t="shared" si="67"/>
        <v>-1.103125458</v>
      </c>
      <c r="CL157" s="37">
        <f t="shared" si="68"/>
        <v>0.1808724511</v>
      </c>
      <c r="CM157" s="33">
        <v>0.11</v>
      </c>
      <c r="CN157" s="37">
        <f t="shared" si="69"/>
        <v>0.3666666667</v>
      </c>
      <c r="CO157" s="73">
        <f t="shared" si="70"/>
        <v>0.4571394939</v>
      </c>
      <c r="CP157" s="70">
        <f t="shared" si="71"/>
        <v>-4.453356381</v>
      </c>
      <c r="CQ157" s="79">
        <f t="shared" si="72"/>
        <v>0.3705081863</v>
      </c>
    </row>
    <row r="158">
      <c r="A158" s="28">
        <v>2024.0</v>
      </c>
      <c r="B158" s="29" t="s">
        <v>167</v>
      </c>
      <c r="C158" s="29" t="s">
        <v>31</v>
      </c>
      <c r="D158" s="30">
        <f t="array" ref="D158">INDEX(
  TP!C:C,
  MATCH(
    1,
    (TP!A:A = A158) * (TP!B:B = C158),
    0
  )
)
</f>
        <v>50.57</v>
      </c>
      <c r="E158" s="64">
        <f t="shared" si="1"/>
        <v>0.9203928768</v>
      </c>
      <c r="F158" s="32">
        <f t="shared" si="2"/>
        <v>0.6265260074</v>
      </c>
      <c r="G158" s="33">
        <v>7.95</v>
      </c>
      <c r="H158" s="34">
        <f t="shared" si="3"/>
        <v>0.6938502674</v>
      </c>
      <c r="I158" s="73">
        <f t="shared" si="4"/>
        <v>1.247231954</v>
      </c>
      <c r="J158" s="66">
        <f t="shared" si="5"/>
        <v>8.108581462</v>
      </c>
      <c r="K158" s="34">
        <f t="shared" si="6"/>
        <v>0.916</v>
      </c>
      <c r="L158" s="73">
        <f t="shared" si="7"/>
        <v>1.30239415</v>
      </c>
      <c r="M158" s="33">
        <v>62.5</v>
      </c>
      <c r="N158" s="34">
        <f t="shared" si="8"/>
        <v>0.6294100208</v>
      </c>
      <c r="O158" s="73">
        <f t="shared" si="9"/>
        <v>0.4778243411</v>
      </c>
      <c r="P158" s="36">
        <f t="shared" si="10"/>
        <v>5550.260529</v>
      </c>
      <c r="Q158" s="35">
        <f t="shared" si="11"/>
        <v>1.230741844</v>
      </c>
      <c r="R158" s="40">
        <f t="shared" si="12"/>
        <v>0.8159568758</v>
      </c>
      <c r="S158" s="33">
        <v>2.42</v>
      </c>
      <c r="T158" s="66">
        <f t="shared" si="13"/>
        <v>2.468272596</v>
      </c>
      <c r="U158" s="34">
        <f t="shared" si="14"/>
        <v>0.3064187792</v>
      </c>
      <c r="V158" s="73">
        <f t="shared" si="15"/>
        <v>0.002018693709</v>
      </c>
      <c r="W158" s="33">
        <v>52.05</v>
      </c>
      <c r="X158" s="34">
        <f t="shared" si="16"/>
        <v>0.6390153671</v>
      </c>
      <c r="Y158" s="73">
        <f t="shared" si="17"/>
        <v>0.5629563434</v>
      </c>
      <c r="Z158" s="36">
        <f t="shared" si="18"/>
        <v>3143.882595</v>
      </c>
      <c r="AA158" s="35">
        <f t="shared" si="19"/>
        <v>0.4039078416</v>
      </c>
      <c r="AB158" s="40">
        <f t="shared" si="20"/>
        <v>0.5426086261</v>
      </c>
      <c r="AC158" s="33">
        <v>5.51</v>
      </c>
      <c r="AD158" s="40">
        <f t="shared" si="21"/>
        <v>0.6078431373</v>
      </c>
      <c r="AE158" s="73">
        <f t="shared" si="22"/>
        <v>0.3246913589</v>
      </c>
      <c r="AF158" s="67">
        <f t="shared" si="23"/>
        <v>1.959341044</v>
      </c>
      <c r="AG158" s="44">
        <f t="shared" si="24"/>
        <v>0.7031566503</v>
      </c>
      <c r="AH158" s="33">
        <v>2.85</v>
      </c>
      <c r="AI158" s="34">
        <f t="shared" si="25"/>
        <v>0.4430176565</v>
      </c>
      <c r="AJ158" s="73">
        <f t="shared" si="26"/>
        <v>0.2477606965</v>
      </c>
      <c r="AK158" s="33">
        <v>32.56</v>
      </c>
      <c r="AL158" s="34">
        <f t="shared" si="27"/>
        <v>0.3256</v>
      </c>
      <c r="AM158" s="73">
        <f t="shared" si="28"/>
        <v>-0.01868475253</v>
      </c>
      <c r="AN158" s="36">
        <f t="shared" si="29"/>
        <v>2205.015271</v>
      </c>
      <c r="AO158" s="35">
        <f t="shared" si="30"/>
        <v>0.3137905108</v>
      </c>
      <c r="AP158" s="69">
        <f t="shared" si="31"/>
        <v>0.5158895326</v>
      </c>
      <c r="AQ158" s="33">
        <v>2.52</v>
      </c>
      <c r="AR158" s="34">
        <f t="shared" si="32"/>
        <v>0.2475987193</v>
      </c>
      <c r="AS158" s="73">
        <f t="shared" si="33"/>
        <v>0.1317050143</v>
      </c>
      <c r="AT158" s="33">
        <v>56.58</v>
      </c>
      <c r="AU158" s="34">
        <f t="shared" si="34"/>
        <v>0.3487325634</v>
      </c>
      <c r="AV158" s="73">
        <f t="shared" si="35"/>
        <v>-0.2249681472</v>
      </c>
      <c r="AW158" s="36">
        <f t="shared" si="36"/>
        <v>3019.640581</v>
      </c>
      <c r="AX158" s="35">
        <f t="shared" si="37"/>
        <v>0.254604416</v>
      </c>
      <c r="AY158" s="69">
        <f t="shared" si="38"/>
        <v>0.4976307291</v>
      </c>
      <c r="AZ158" s="33">
        <v>2.02</v>
      </c>
      <c r="BA158" s="37">
        <f t="shared" si="39"/>
        <v>0.3768736617</v>
      </c>
      <c r="BB158" s="73">
        <f t="shared" si="40"/>
        <v>0.4994624144</v>
      </c>
      <c r="BC158" s="33">
        <v>9.37</v>
      </c>
      <c r="BD158" s="34">
        <f t="shared" si="41"/>
        <v>0.2577030812</v>
      </c>
      <c r="BE158" s="73">
        <f t="shared" si="42"/>
        <v>-0.4186537629</v>
      </c>
      <c r="BF158" s="33">
        <v>72.44</v>
      </c>
      <c r="BG158" s="34">
        <f t="shared" si="43"/>
        <v>0.3433228181</v>
      </c>
      <c r="BH158" s="73">
        <f t="shared" si="44"/>
        <v>-0.8376492476</v>
      </c>
      <c r="BI158" s="36">
        <f t="shared" si="45"/>
        <v>5358.194893</v>
      </c>
      <c r="BJ158" s="35">
        <f t="shared" si="46"/>
        <v>-0.640136226</v>
      </c>
      <c r="BK158" s="37">
        <f t="shared" si="47"/>
        <v>0.2765111423</v>
      </c>
      <c r="BL158" s="33">
        <v>11.23</v>
      </c>
      <c r="BM158" s="34">
        <f t="shared" si="48"/>
        <v>0.3762077295</v>
      </c>
      <c r="BN158" s="73">
        <f t="shared" si="49"/>
        <v>-0.2183484545</v>
      </c>
      <c r="BO158" s="33">
        <v>62.24</v>
      </c>
      <c r="BP158" s="34">
        <f t="shared" si="50"/>
        <v>0.4008047044</v>
      </c>
      <c r="BQ158" s="73">
        <f t="shared" si="51"/>
        <v>-0.6862971238</v>
      </c>
      <c r="BR158" s="36">
        <f t="shared" si="52"/>
        <v>5001.069054</v>
      </c>
      <c r="BS158" s="35">
        <f t="shared" si="53"/>
        <v>-0.4437257762</v>
      </c>
      <c r="BT158" s="37">
        <f t="shared" si="54"/>
        <v>0.4130019033</v>
      </c>
      <c r="BU158" s="42">
        <v>7.15</v>
      </c>
      <c r="BV158" s="34">
        <f t="shared" si="55"/>
        <v>0.4955555556</v>
      </c>
      <c r="BW158" s="73">
        <f t="shared" si="56"/>
        <v>0.08154376857</v>
      </c>
      <c r="BX158" s="42">
        <v>69.91</v>
      </c>
      <c r="BY158" s="34">
        <f t="shared" si="57"/>
        <v>0.5948923385</v>
      </c>
      <c r="BZ158" s="73">
        <f t="shared" si="58"/>
        <v>-0.0921405636</v>
      </c>
      <c r="CA158" s="36">
        <f t="shared" si="59"/>
        <v>5772.654631</v>
      </c>
      <c r="CB158" s="35">
        <f t="shared" si="60"/>
        <v>0.05346391375</v>
      </c>
      <c r="CC158" s="37">
        <f t="shared" si="61"/>
        <v>0.5960373737</v>
      </c>
      <c r="CD158" s="42">
        <v>3.44</v>
      </c>
      <c r="CE158" s="34">
        <f t="shared" si="62"/>
        <v>0.3110151188</v>
      </c>
      <c r="CF158" s="73">
        <f t="shared" si="63"/>
        <v>-0.2586860857</v>
      </c>
      <c r="CG158" s="42">
        <v>33.65</v>
      </c>
      <c r="CH158" s="34">
        <f t="shared" si="64"/>
        <v>0.2723242559</v>
      </c>
      <c r="CI158" s="73">
        <f t="shared" si="65"/>
        <v>-1.475126794</v>
      </c>
      <c r="CJ158" s="36">
        <f t="shared" si="66"/>
        <v>2106.349133</v>
      </c>
      <c r="CK158" s="35">
        <f t="shared" si="67"/>
        <v>-0.8491868879</v>
      </c>
      <c r="CL158" s="37">
        <f t="shared" si="68"/>
        <v>0.2305556444</v>
      </c>
      <c r="CM158" s="33">
        <v>0.1</v>
      </c>
      <c r="CN158" s="37">
        <f t="shared" si="69"/>
        <v>0.3333333333</v>
      </c>
      <c r="CO158" s="73">
        <f t="shared" si="70"/>
        <v>0.2722418823</v>
      </c>
      <c r="CP158" s="70">
        <f t="shared" si="71"/>
        <v>-1.038948167</v>
      </c>
      <c r="CQ158" s="79">
        <f t="shared" si="72"/>
        <v>0.5317734155</v>
      </c>
    </row>
    <row r="159">
      <c r="A159" s="28">
        <v>2024.0</v>
      </c>
      <c r="B159" s="29" t="s">
        <v>278</v>
      </c>
      <c r="C159" s="29" t="s">
        <v>13</v>
      </c>
      <c r="D159" s="30">
        <f t="array" ref="D159">INDEX(
  TP!C:C,
  MATCH(
    1,
    (TP!A:A = A159) * (TP!B:B = C159),
    0
  )
)
</f>
        <v>53.94</v>
      </c>
      <c r="E159" s="64">
        <f t="shared" si="1"/>
        <v>7.447579558</v>
      </c>
      <c r="F159" s="32">
        <f t="shared" si="2"/>
        <v>0.8673504526</v>
      </c>
      <c r="G159" s="33">
        <v>6.56</v>
      </c>
      <c r="H159" s="34">
        <f t="shared" si="3"/>
        <v>0.5080213904</v>
      </c>
      <c r="I159" s="73">
        <f t="shared" si="4"/>
        <v>0.2470360675</v>
      </c>
      <c r="J159" s="66">
        <f t="shared" si="5"/>
        <v>7.458933051</v>
      </c>
      <c r="K159" s="34">
        <f t="shared" si="6"/>
        <v>0.819</v>
      </c>
      <c r="L159" s="73">
        <f t="shared" si="7"/>
        <v>0.864571864</v>
      </c>
      <c r="M159" s="33">
        <v>67.71</v>
      </c>
      <c r="N159" s="34">
        <f t="shared" si="8"/>
        <v>0.7838719241</v>
      </c>
      <c r="O159" s="73">
        <f t="shared" si="9"/>
        <v>1.372190269</v>
      </c>
      <c r="P159" s="36">
        <f t="shared" si="10"/>
        <v>5811.537449</v>
      </c>
      <c r="Q159" s="35">
        <f t="shared" si="11"/>
        <v>1.601911219</v>
      </c>
      <c r="R159" s="40">
        <f t="shared" si="12"/>
        <v>0.8886293529</v>
      </c>
      <c r="S159" s="33">
        <v>3.76</v>
      </c>
      <c r="T159" s="66">
        <f t="shared" si="13"/>
        <v>4.275242115</v>
      </c>
      <c r="U159" s="34">
        <f t="shared" si="14"/>
        <v>0.593223569</v>
      </c>
      <c r="V159" s="73">
        <f t="shared" si="15"/>
        <v>1.669048842</v>
      </c>
      <c r="W159" s="33">
        <v>69.09</v>
      </c>
      <c r="X159" s="34">
        <f t="shared" si="16"/>
        <v>0.8814741036</v>
      </c>
      <c r="Y159" s="73">
        <f t="shared" si="17"/>
        <v>1.902832866</v>
      </c>
      <c r="Z159" s="36">
        <f t="shared" si="18"/>
        <v>5580.31797</v>
      </c>
      <c r="AA159" s="35">
        <f t="shared" si="19"/>
        <v>2.551467128</v>
      </c>
      <c r="AB159" s="40">
        <f t="shared" si="20"/>
        <v>1</v>
      </c>
      <c r="AC159" s="33">
        <v>6.36</v>
      </c>
      <c r="AD159" s="40">
        <f t="shared" si="21"/>
        <v>0.7360482655</v>
      </c>
      <c r="AE159" s="73">
        <f t="shared" si="22"/>
        <v>0.9645148232</v>
      </c>
      <c r="AF159" s="67">
        <f t="shared" si="23"/>
        <v>5.11789317</v>
      </c>
      <c r="AG159" s="44">
        <f t="shared" si="24"/>
        <v>0.9967012086</v>
      </c>
      <c r="AH159" s="33">
        <v>1.09</v>
      </c>
      <c r="AI159" s="34">
        <f t="shared" si="25"/>
        <v>0.1605136437</v>
      </c>
      <c r="AJ159" s="73">
        <f t="shared" si="26"/>
        <v>-1.179213578</v>
      </c>
      <c r="AK159" s="33">
        <v>37.5</v>
      </c>
      <c r="AL159" s="34">
        <f t="shared" si="27"/>
        <v>0.375</v>
      </c>
      <c r="AM159" s="73">
        <f t="shared" si="28"/>
        <v>0.4390376823</v>
      </c>
      <c r="AN159" s="36">
        <f t="shared" si="29"/>
        <v>1388.702354</v>
      </c>
      <c r="AO159" s="35">
        <f t="shared" si="30"/>
        <v>-0.7223809012</v>
      </c>
      <c r="AP159" s="69">
        <f t="shared" si="31"/>
        <v>0.3249034225</v>
      </c>
      <c r="AQ159" s="33">
        <v>0.82</v>
      </c>
      <c r="AR159" s="34">
        <f t="shared" si="32"/>
        <v>0.06616862327</v>
      </c>
      <c r="AS159" s="73">
        <f t="shared" si="33"/>
        <v>-0.9695460256</v>
      </c>
      <c r="AT159" s="33">
        <v>58.33</v>
      </c>
      <c r="AU159" s="34">
        <f t="shared" si="34"/>
        <v>0.3749812509</v>
      </c>
      <c r="AV159" s="73">
        <f t="shared" si="35"/>
        <v>-0.04373180517</v>
      </c>
      <c r="AW159" s="36">
        <f t="shared" si="36"/>
        <v>1481.333325</v>
      </c>
      <c r="AX159" s="35">
        <f t="shared" si="37"/>
        <v>-1.128091872</v>
      </c>
      <c r="AY159" s="69">
        <f t="shared" si="38"/>
        <v>0.2157361758</v>
      </c>
      <c r="AZ159" s="33">
        <v>0.34</v>
      </c>
      <c r="BA159" s="37">
        <f t="shared" si="39"/>
        <v>0.01713062099</v>
      </c>
      <c r="BB159" s="73">
        <f t="shared" si="40"/>
        <v>-1.560989342</v>
      </c>
      <c r="BC159" s="33">
        <v>22.62</v>
      </c>
      <c r="BD159" s="34">
        <f t="shared" si="41"/>
        <v>1</v>
      </c>
      <c r="BE159" s="73">
        <f t="shared" si="42"/>
        <v>3.518758989</v>
      </c>
      <c r="BF159" s="33">
        <v>91.54</v>
      </c>
      <c r="BG159" s="34">
        <f t="shared" si="43"/>
        <v>0.8454258675</v>
      </c>
      <c r="BH159" s="73">
        <f t="shared" si="44"/>
        <v>1.512509273</v>
      </c>
      <c r="BI159" s="36">
        <f t="shared" si="45"/>
        <v>9154</v>
      </c>
      <c r="BJ159" s="35">
        <f t="shared" si="46"/>
        <v>2.530318472</v>
      </c>
      <c r="BK159" s="37">
        <f t="shared" si="47"/>
        <v>0.9759598125</v>
      </c>
      <c r="BL159" s="33">
        <v>15.31</v>
      </c>
      <c r="BM159" s="34">
        <f t="shared" si="48"/>
        <v>0.6225845411</v>
      </c>
      <c r="BN159" s="73">
        <f t="shared" si="49"/>
        <v>0.9170839965</v>
      </c>
      <c r="BO159" s="33">
        <v>77.23</v>
      </c>
      <c r="BP159" s="34">
        <f t="shared" si="50"/>
        <v>0.8647477561</v>
      </c>
      <c r="BQ159" s="73">
        <f t="shared" si="51"/>
        <v>1.513146487</v>
      </c>
      <c r="BR159" s="36">
        <f t="shared" si="52"/>
        <v>6919.021237</v>
      </c>
      <c r="BS159" s="35">
        <f t="shared" si="53"/>
        <v>1.46202946</v>
      </c>
      <c r="BT159" s="37">
        <f t="shared" si="54"/>
        <v>0.8258595456</v>
      </c>
      <c r="BU159" s="42">
        <v>7.31</v>
      </c>
      <c r="BV159" s="34">
        <f t="shared" si="55"/>
        <v>0.5133333333</v>
      </c>
      <c r="BW159" s="73">
        <f t="shared" si="56"/>
        <v>0.1670548858</v>
      </c>
      <c r="BX159" s="42">
        <v>71.03</v>
      </c>
      <c r="BY159" s="34">
        <f t="shared" si="57"/>
        <v>0.6229344016</v>
      </c>
      <c r="BZ159" s="73">
        <f t="shared" si="58"/>
        <v>0.06459798738</v>
      </c>
      <c r="CA159" s="36">
        <f t="shared" si="59"/>
        <v>5919.486406</v>
      </c>
      <c r="CB159" s="35">
        <f t="shared" si="60"/>
        <v>0.1968678596</v>
      </c>
      <c r="CC159" s="37">
        <f t="shared" si="61"/>
        <v>0.6242477577</v>
      </c>
      <c r="CD159" s="42">
        <v>5.19</v>
      </c>
      <c r="CE159" s="34">
        <f t="shared" si="62"/>
        <v>0.5</v>
      </c>
      <c r="CF159" s="73">
        <f t="shared" si="63"/>
        <v>0.7613609967</v>
      </c>
      <c r="CG159" s="42">
        <v>42.11</v>
      </c>
      <c r="CH159" s="34">
        <f t="shared" si="64"/>
        <v>0.4509183027</v>
      </c>
      <c r="CI159" s="73">
        <f t="shared" si="65"/>
        <v>-0.4420285989</v>
      </c>
      <c r="CJ159" s="36">
        <f t="shared" si="66"/>
        <v>3223.478484</v>
      </c>
      <c r="CK159" s="35">
        <f t="shared" si="67"/>
        <v>0.2733943222</v>
      </c>
      <c r="CL159" s="37">
        <f t="shared" si="68"/>
        <v>0.4501891536</v>
      </c>
      <c r="CM159" s="33">
        <v>0.07</v>
      </c>
      <c r="CN159" s="37">
        <f t="shared" si="69"/>
        <v>0.2333333333</v>
      </c>
      <c r="CO159" s="73">
        <f t="shared" si="70"/>
        <v>-0.2824509528</v>
      </c>
      <c r="CP159" s="70">
        <f t="shared" si="71"/>
        <v>2.329686388</v>
      </c>
      <c r="CQ159" s="79">
        <f t="shared" si="72"/>
        <v>0.6908767182</v>
      </c>
    </row>
    <row r="160">
      <c r="A160" s="28">
        <v>2025.0</v>
      </c>
      <c r="B160" s="29" t="s">
        <v>278</v>
      </c>
      <c r="C160" s="29" t="s">
        <v>13</v>
      </c>
      <c r="D160" s="30">
        <f t="array" ref="D160">INDEX(
  TP!C:C,
  MATCH(
    1,
    (TP!A:A = A160) * (TP!B:B = C160),
    0
  )
)
</f>
        <v>58.96</v>
      </c>
      <c r="E160" s="64">
        <f t="shared" si="1"/>
        <v>2.256495915</v>
      </c>
      <c r="F160" s="32">
        <f t="shared" si="2"/>
        <v>0.6758223258</v>
      </c>
      <c r="G160" s="33">
        <v>5.26</v>
      </c>
      <c r="H160" s="34">
        <f t="shared" si="3"/>
        <v>0.3342245989</v>
      </c>
      <c r="I160" s="73">
        <f t="shared" si="4"/>
        <v>-0.6883989342</v>
      </c>
      <c r="J160" s="66">
        <f t="shared" si="5"/>
        <v>6.857507235</v>
      </c>
      <c r="K160" s="34">
        <f t="shared" si="6"/>
        <v>0.681</v>
      </c>
      <c r="L160" s="73">
        <f t="shared" si="7"/>
        <v>0.4592485831</v>
      </c>
      <c r="M160" s="33">
        <v>55.47</v>
      </c>
      <c r="N160" s="34">
        <f t="shared" si="8"/>
        <v>0.4209902164</v>
      </c>
      <c r="O160" s="73">
        <f t="shared" si="9"/>
        <v>-0.7289688401</v>
      </c>
      <c r="P160" s="36">
        <f t="shared" si="10"/>
        <v>4596.529363</v>
      </c>
      <c r="Q160" s="35">
        <f t="shared" si="11"/>
        <v>-0.1241263943</v>
      </c>
      <c r="R160" s="40">
        <f t="shared" si="12"/>
        <v>0.5506827511</v>
      </c>
      <c r="S160" s="33">
        <v>2.59</v>
      </c>
      <c r="T160" s="66">
        <f t="shared" si="13"/>
        <v>3.376605274</v>
      </c>
      <c r="U160" s="34">
        <f t="shared" si="14"/>
        <v>0.4505906426</v>
      </c>
      <c r="V160" s="73">
        <f t="shared" si="15"/>
        <v>0.8400062427</v>
      </c>
      <c r="W160" s="33">
        <v>55.56</v>
      </c>
      <c r="X160" s="34">
        <f t="shared" si="16"/>
        <v>0.6889584519</v>
      </c>
      <c r="Y160" s="73">
        <f t="shared" si="17"/>
        <v>0.8389520355</v>
      </c>
      <c r="Z160" s="36">
        <f t="shared" si="18"/>
        <v>3983.585192</v>
      </c>
      <c r="AA160" s="35">
        <f t="shared" si="19"/>
        <v>1.144051056</v>
      </c>
      <c r="AB160" s="40">
        <f t="shared" si="20"/>
        <v>0.7002457745</v>
      </c>
      <c r="AC160" s="33">
        <v>6.03</v>
      </c>
      <c r="AD160" s="40">
        <f t="shared" si="21"/>
        <v>0.6862745098</v>
      </c>
      <c r="AE160" s="73">
        <f t="shared" si="22"/>
        <v>0.7161127724</v>
      </c>
      <c r="AF160" s="67">
        <f t="shared" si="23"/>
        <v>1.736037435</v>
      </c>
      <c r="AG160" s="44">
        <f t="shared" si="24"/>
        <v>0.68240361</v>
      </c>
      <c r="AH160" s="33">
        <v>0.62</v>
      </c>
      <c r="AI160" s="34">
        <f t="shared" si="25"/>
        <v>0.08507223114</v>
      </c>
      <c r="AJ160" s="73">
        <f t="shared" si="26"/>
        <v>-1.560280572</v>
      </c>
      <c r="AK160" s="33">
        <v>40.0</v>
      </c>
      <c r="AL160" s="34">
        <f t="shared" si="27"/>
        <v>0.4</v>
      </c>
      <c r="AM160" s="73">
        <f t="shared" si="28"/>
        <v>0.6706785906</v>
      </c>
      <c r="AN160" s="36">
        <f t="shared" si="29"/>
        <v>969.4034889</v>
      </c>
      <c r="AO160" s="35">
        <f t="shared" si="30"/>
        <v>-1.25461001</v>
      </c>
      <c r="AP160" s="69">
        <f t="shared" si="31"/>
        <v>0.2268034691</v>
      </c>
      <c r="AQ160" s="33">
        <v>0.9</v>
      </c>
      <c r="AR160" s="34">
        <f t="shared" si="32"/>
        <v>0.07470651014</v>
      </c>
      <c r="AS160" s="73">
        <f t="shared" si="33"/>
        <v>-0.9177224472</v>
      </c>
      <c r="AT160" s="33">
        <v>54.55</v>
      </c>
      <c r="AU160" s="34">
        <f t="shared" si="34"/>
        <v>0.3182840858</v>
      </c>
      <c r="AV160" s="73">
        <f t="shared" si="35"/>
        <v>-0.435202304</v>
      </c>
      <c r="AW160" s="36">
        <f t="shared" si="36"/>
        <v>1484.853074</v>
      </c>
      <c r="AX160" s="35">
        <f t="shared" si="37"/>
        <v>-1.124928171</v>
      </c>
      <c r="AY160" s="69">
        <f t="shared" si="38"/>
        <v>0.2163811693</v>
      </c>
      <c r="AZ160" s="33">
        <v>1.15</v>
      </c>
      <c r="BA160" s="37">
        <f t="shared" si="39"/>
        <v>0.1905781585</v>
      </c>
      <c r="BB160" s="73">
        <f t="shared" si="40"/>
        <v>-0.567557245</v>
      </c>
      <c r="BC160" s="33">
        <v>17.56</v>
      </c>
      <c r="BD160" s="34">
        <f t="shared" si="41"/>
        <v>0.7165266106</v>
      </c>
      <c r="BE160" s="73">
        <f t="shared" si="42"/>
        <v>2.015113063</v>
      </c>
      <c r="BF160" s="33">
        <v>92.51</v>
      </c>
      <c r="BG160" s="34">
        <f t="shared" si="43"/>
        <v>0.8709253417</v>
      </c>
      <c r="BH160" s="73">
        <f t="shared" si="44"/>
        <v>1.631862873</v>
      </c>
      <c r="BI160" s="36">
        <f t="shared" si="45"/>
        <v>8545.683131</v>
      </c>
      <c r="BJ160" s="35">
        <f t="shared" si="46"/>
        <v>2.022220447</v>
      </c>
      <c r="BK160" s="37">
        <f t="shared" si="47"/>
        <v>0.863865958</v>
      </c>
      <c r="BL160" s="33">
        <v>15.71</v>
      </c>
      <c r="BM160" s="34">
        <f t="shared" si="48"/>
        <v>0.6467391304</v>
      </c>
      <c r="BN160" s="73">
        <f t="shared" si="49"/>
        <v>1.028400903</v>
      </c>
      <c r="BO160" s="33">
        <v>75.13</v>
      </c>
      <c r="BP160" s="34">
        <f t="shared" si="50"/>
        <v>0.7997523986</v>
      </c>
      <c r="BQ160" s="73">
        <f t="shared" si="51"/>
        <v>1.205018963</v>
      </c>
      <c r="BR160" s="36">
        <f t="shared" si="52"/>
        <v>6789.297745</v>
      </c>
      <c r="BS160" s="35">
        <f t="shared" si="53"/>
        <v>1.333130927</v>
      </c>
      <c r="BT160" s="37">
        <f t="shared" si="54"/>
        <v>0.7979353171</v>
      </c>
      <c r="BU160" s="42">
        <v>7.24</v>
      </c>
      <c r="BV160" s="34">
        <f t="shared" si="55"/>
        <v>0.5055555556</v>
      </c>
      <c r="BW160" s="73">
        <f t="shared" si="56"/>
        <v>0.129643772</v>
      </c>
      <c r="BX160" s="42">
        <v>68.75</v>
      </c>
      <c r="BY160" s="34">
        <f t="shared" si="57"/>
        <v>0.5658487732</v>
      </c>
      <c r="BZ160" s="73">
        <f t="shared" si="58"/>
        <v>-0.25447692</v>
      </c>
      <c r="CA160" s="36">
        <f t="shared" si="59"/>
        <v>5706.586848</v>
      </c>
      <c r="CB160" s="35">
        <f t="shared" si="60"/>
        <v>-0.01106149737</v>
      </c>
      <c r="CC160" s="37">
        <f t="shared" si="61"/>
        <v>0.5833439529</v>
      </c>
      <c r="CD160" s="42">
        <v>4.48</v>
      </c>
      <c r="CE160" s="34">
        <f t="shared" si="62"/>
        <v>0.4233261339</v>
      </c>
      <c r="CF160" s="73">
        <f t="shared" si="63"/>
        <v>0.3475133233</v>
      </c>
      <c r="CG160" s="42">
        <v>46.79</v>
      </c>
      <c r="CH160" s="34">
        <f t="shared" si="64"/>
        <v>0.5497150095</v>
      </c>
      <c r="CI160" s="73">
        <f t="shared" si="65"/>
        <v>0.1294725305</v>
      </c>
      <c r="CJ160" s="36">
        <f t="shared" si="66"/>
        <v>3342.354591</v>
      </c>
      <c r="CK160" s="35">
        <f t="shared" si="67"/>
        <v>0.3928505727</v>
      </c>
      <c r="CL160" s="37">
        <f t="shared" si="68"/>
        <v>0.4735608217</v>
      </c>
      <c r="CM160" s="33">
        <v>0.04</v>
      </c>
      <c r="CN160" s="37">
        <f t="shared" si="69"/>
        <v>0.1333333333</v>
      </c>
      <c r="CO160" s="73">
        <f t="shared" si="70"/>
        <v>-0.8371437879</v>
      </c>
      <c r="CP160" s="70">
        <f t="shared" si="71"/>
        <v>0.5204584801</v>
      </c>
      <c r="CQ160" s="79">
        <f t="shared" si="72"/>
        <v>0.6054254379</v>
      </c>
    </row>
    <row r="161">
      <c r="A161" s="28">
        <v>2022.0</v>
      </c>
      <c r="B161" s="29" t="s">
        <v>458</v>
      </c>
      <c r="C161" s="29" t="s">
        <v>23</v>
      </c>
      <c r="D161" s="30">
        <f t="array" ref="D161">INDEX(
  TP!C:C,
  MATCH(
    1,
    (TP!A:A = A161) * (TP!B:B = C161),
    0
  )
)
</f>
        <v>48.3</v>
      </c>
      <c r="E161" s="64">
        <f t="shared" si="1"/>
        <v>4.12243075</v>
      </c>
      <c r="F161" s="32">
        <f t="shared" si="2"/>
        <v>0.7446671043</v>
      </c>
      <c r="G161" s="33">
        <v>5.97</v>
      </c>
      <c r="H161" s="34">
        <f t="shared" si="3"/>
        <v>0.429144385</v>
      </c>
      <c r="I161" s="73">
        <f t="shared" si="4"/>
        <v>-0.1775075102</v>
      </c>
      <c r="J161" s="66">
        <f t="shared" si="5"/>
        <v>5.615203591</v>
      </c>
      <c r="K161" s="34">
        <f t="shared" si="6"/>
        <v>0.367</v>
      </c>
      <c r="L161" s="73">
        <f t="shared" si="7"/>
        <v>-0.3779861611</v>
      </c>
      <c r="M161" s="33">
        <v>55.94</v>
      </c>
      <c r="N161" s="34">
        <f t="shared" si="8"/>
        <v>0.4349243996</v>
      </c>
      <c r="O161" s="73">
        <f t="shared" si="9"/>
        <v>-0.6482870769</v>
      </c>
      <c r="P161" s="36">
        <f t="shared" si="10"/>
        <v>4248.489873</v>
      </c>
      <c r="Q161" s="35">
        <f t="shared" si="11"/>
        <v>-0.6185504715</v>
      </c>
      <c r="R161" s="40">
        <f t="shared" si="12"/>
        <v>0.4538778289</v>
      </c>
      <c r="S161" s="33">
        <v>2.4</v>
      </c>
      <c r="T161" s="66">
        <f t="shared" si="13"/>
        <v>2.257368278</v>
      </c>
      <c r="U161" s="34">
        <f t="shared" si="14"/>
        <v>0.2729437437</v>
      </c>
      <c r="V161" s="73">
        <f t="shared" si="15"/>
        <v>-0.1925523012</v>
      </c>
      <c r="W161" s="33">
        <v>54.32</v>
      </c>
      <c r="X161" s="34">
        <f t="shared" si="16"/>
        <v>0.671314741</v>
      </c>
      <c r="Y161" s="73">
        <f t="shared" si="17"/>
        <v>0.7414492838</v>
      </c>
      <c r="Z161" s="36">
        <f t="shared" si="18"/>
        <v>3115.481489</v>
      </c>
      <c r="AA161" s="35">
        <f t="shared" si="19"/>
        <v>0.3788741146</v>
      </c>
      <c r="AB161" s="40">
        <f t="shared" si="20"/>
        <v>0.537276894</v>
      </c>
      <c r="AC161" s="33">
        <v>5.35</v>
      </c>
      <c r="AD161" s="40">
        <f t="shared" si="21"/>
        <v>0.5837104072</v>
      </c>
      <c r="AE161" s="73">
        <f t="shared" si="22"/>
        <v>0.2042540009</v>
      </c>
      <c r="AF161" s="67">
        <f t="shared" si="23"/>
        <v>-0.03542235606</v>
      </c>
      <c r="AG161" s="44">
        <f t="shared" si="24"/>
        <v>0.5177704613</v>
      </c>
      <c r="AH161" s="33">
        <v>3.58</v>
      </c>
      <c r="AI161" s="34">
        <f t="shared" si="25"/>
        <v>0.5601926164</v>
      </c>
      <c r="AJ161" s="73">
        <f t="shared" si="26"/>
        <v>0.8396307082</v>
      </c>
      <c r="AK161" s="33">
        <v>41.32</v>
      </c>
      <c r="AL161" s="34">
        <f t="shared" si="27"/>
        <v>0.4132</v>
      </c>
      <c r="AM161" s="73">
        <f t="shared" si="28"/>
        <v>0.7929849902</v>
      </c>
      <c r="AN161" s="36">
        <f t="shared" si="29"/>
        <v>3158.659519</v>
      </c>
      <c r="AO161" s="35">
        <f t="shared" si="30"/>
        <v>1.524280859</v>
      </c>
      <c r="AP161" s="69">
        <f t="shared" si="31"/>
        <v>0.7390059399</v>
      </c>
      <c r="AQ161" s="33">
        <v>1.63</v>
      </c>
      <c r="AR161" s="34">
        <f t="shared" si="32"/>
        <v>0.1526147279</v>
      </c>
      <c r="AS161" s="73">
        <f t="shared" si="33"/>
        <v>-0.4448322948</v>
      </c>
      <c r="AT161" s="33">
        <v>72.73</v>
      </c>
      <c r="AU161" s="34">
        <f t="shared" si="34"/>
        <v>0.5909704515</v>
      </c>
      <c r="AV161" s="73">
        <f t="shared" si="35"/>
        <v>1.447584381</v>
      </c>
      <c r="AW161" s="36">
        <f t="shared" si="36"/>
        <v>2982.533698</v>
      </c>
      <c r="AX161" s="35">
        <f t="shared" si="37"/>
        <v>0.2212511637</v>
      </c>
      <c r="AY161" s="69">
        <f t="shared" si="38"/>
        <v>0.4908308987</v>
      </c>
      <c r="AZ161" s="33">
        <v>1.66</v>
      </c>
      <c r="BA161" s="37">
        <f t="shared" si="39"/>
        <v>0.2997858672</v>
      </c>
      <c r="BB161" s="73">
        <f t="shared" si="40"/>
        <v>0.05793703813</v>
      </c>
      <c r="BC161" s="33">
        <v>11.33</v>
      </c>
      <c r="BD161" s="34">
        <f t="shared" si="41"/>
        <v>0.3675070028</v>
      </c>
      <c r="BE161" s="73">
        <f t="shared" si="42"/>
        <v>0.1637861612</v>
      </c>
      <c r="BF161" s="33">
        <v>74.41</v>
      </c>
      <c r="BG161" s="34">
        <f t="shared" si="43"/>
        <v>0.3951104101</v>
      </c>
      <c r="BH161" s="73">
        <f t="shared" si="44"/>
        <v>-0.5952506986</v>
      </c>
      <c r="BI161" s="36">
        <f t="shared" si="45"/>
        <v>5911.290402</v>
      </c>
      <c r="BJ161" s="35">
        <f t="shared" si="46"/>
        <v>-0.1781619661</v>
      </c>
      <c r="BK161" s="37">
        <f t="shared" si="47"/>
        <v>0.3784294198</v>
      </c>
      <c r="BL161" s="33">
        <v>14.49</v>
      </c>
      <c r="BM161" s="34">
        <f t="shared" si="48"/>
        <v>0.5730676329</v>
      </c>
      <c r="BN161" s="73">
        <f t="shared" si="49"/>
        <v>0.6888843372</v>
      </c>
      <c r="BO161" s="33">
        <v>71.22</v>
      </c>
      <c r="BP161" s="34">
        <f t="shared" si="50"/>
        <v>0.6787372331</v>
      </c>
      <c r="BQ161" s="73">
        <f t="shared" si="51"/>
        <v>0.6313148592</v>
      </c>
      <c r="BR161" s="36">
        <f t="shared" si="52"/>
        <v>6262.692201</v>
      </c>
      <c r="BS161" s="35">
        <f t="shared" si="53"/>
        <v>0.8098742562</v>
      </c>
      <c r="BT161" s="37">
        <f t="shared" si="54"/>
        <v>0.6845784121</v>
      </c>
      <c r="BU161" s="42">
        <v>8.72</v>
      </c>
      <c r="BV161" s="34">
        <f t="shared" si="55"/>
        <v>0.67</v>
      </c>
      <c r="BW161" s="73">
        <f t="shared" si="56"/>
        <v>0.9206216059</v>
      </c>
      <c r="BX161" s="42">
        <v>71.19</v>
      </c>
      <c r="BY161" s="34">
        <f t="shared" si="57"/>
        <v>0.6269404106</v>
      </c>
      <c r="BZ161" s="73">
        <f t="shared" si="58"/>
        <v>0.08698920894</v>
      </c>
      <c r="CA161" s="36">
        <f t="shared" si="59"/>
        <v>6371.944433</v>
      </c>
      <c r="CB161" s="35">
        <f t="shared" si="60"/>
        <v>0.6387631246</v>
      </c>
      <c r="CC161" s="37">
        <f t="shared" si="61"/>
        <v>0.7111772702</v>
      </c>
      <c r="CD161" s="42">
        <v>4.82</v>
      </c>
      <c r="CE161" s="34">
        <f t="shared" si="62"/>
        <v>0.4600431965</v>
      </c>
      <c r="CF161" s="73">
        <f t="shared" si="63"/>
        <v>0.5456938993</v>
      </c>
      <c r="CG161" s="42">
        <v>46.63</v>
      </c>
      <c r="CH161" s="34">
        <f t="shared" si="64"/>
        <v>0.5463373443</v>
      </c>
      <c r="CI161" s="73">
        <f t="shared" si="65"/>
        <v>0.1099340304</v>
      </c>
      <c r="CJ161" s="36">
        <f t="shared" si="66"/>
        <v>3448.793135</v>
      </c>
      <c r="CK161" s="35">
        <f t="shared" si="67"/>
        <v>0.4998085628</v>
      </c>
      <c r="CL161" s="37">
        <f t="shared" si="68"/>
        <v>0.4944871997</v>
      </c>
      <c r="CM161" s="33">
        <v>0.12</v>
      </c>
      <c r="CN161" s="37">
        <f t="shared" si="69"/>
        <v>0.4</v>
      </c>
      <c r="CO161" s="73">
        <f t="shared" si="70"/>
        <v>0.6420371056</v>
      </c>
      <c r="CP161" s="70">
        <f t="shared" si="71"/>
        <v>4.157853106</v>
      </c>
      <c r="CQ161" s="79">
        <f t="shared" si="72"/>
        <v>0.7772224936</v>
      </c>
    </row>
    <row r="162">
      <c r="A162" s="28">
        <v>2024.0</v>
      </c>
      <c r="B162" s="29" t="s">
        <v>458</v>
      </c>
      <c r="C162" s="29" t="s">
        <v>23</v>
      </c>
      <c r="D162" s="30">
        <f t="array" ref="D162">INDEX(
  TP!C:C,
  MATCH(
    1,
    (TP!A:A = A162) * (TP!B:B = C162),
    0
  )
)
</f>
        <v>48.96</v>
      </c>
      <c r="E162" s="64">
        <f t="shared" si="1"/>
        <v>3.008410202</v>
      </c>
      <c r="F162" s="32">
        <f t="shared" si="2"/>
        <v>0.7035646519</v>
      </c>
      <c r="G162" s="33">
        <v>6.25</v>
      </c>
      <c r="H162" s="34">
        <f t="shared" si="3"/>
        <v>0.4665775401</v>
      </c>
      <c r="I162" s="73">
        <f t="shared" si="4"/>
        <v>0.02397079783</v>
      </c>
      <c r="J162" s="66">
        <f t="shared" si="5"/>
        <v>6.022600423</v>
      </c>
      <c r="K162" s="34">
        <f t="shared" si="6"/>
        <v>0.5</v>
      </c>
      <c r="L162" s="73">
        <f t="shared" si="7"/>
        <v>-0.1034262463</v>
      </c>
      <c r="M162" s="33">
        <v>51.97</v>
      </c>
      <c r="N162" s="34">
        <f t="shared" si="8"/>
        <v>0.3172250222</v>
      </c>
      <c r="O162" s="73">
        <f t="shared" si="9"/>
        <v>-1.329790481</v>
      </c>
      <c r="P162" s="36">
        <f t="shared" si="10"/>
        <v>4071.82682</v>
      </c>
      <c r="Q162" s="35">
        <f t="shared" si="11"/>
        <v>-0.8695175867</v>
      </c>
      <c r="R162" s="40">
        <f t="shared" si="12"/>
        <v>0.404740149</v>
      </c>
      <c r="S162" s="33">
        <v>2.36</v>
      </c>
      <c r="T162" s="66">
        <f t="shared" si="13"/>
        <v>2.27413392</v>
      </c>
      <c r="U162" s="34">
        <f t="shared" si="14"/>
        <v>0.2756048104</v>
      </c>
      <c r="V162" s="73">
        <f t="shared" si="15"/>
        <v>-0.1770850615</v>
      </c>
      <c r="W162" s="33">
        <v>43.75</v>
      </c>
      <c r="X162" s="34">
        <f t="shared" si="16"/>
        <v>0.5209163347</v>
      </c>
      <c r="Y162" s="73">
        <f t="shared" si="17"/>
        <v>-0.08968304252</v>
      </c>
      <c r="Z162" s="36">
        <f t="shared" si="18"/>
        <v>2520.155737</v>
      </c>
      <c r="AA162" s="35">
        <f t="shared" si="19"/>
        <v>-0.1458668082</v>
      </c>
      <c r="AB162" s="40">
        <f t="shared" si="20"/>
        <v>0.4255165468</v>
      </c>
      <c r="AC162" s="33">
        <v>4.47</v>
      </c>
      <c r="AD162" s="40">
        <f t="shared" si="21"/>
        <v>0.4509803922</v>
      </c>
      <c r="AE162" s="73">
        <f t="shared" si="22"/>
        <v>-0.458151468</v>
      </c>
      <c r="AF162" s="67">
        <f t="shared" si="23"/>
        <v>-1.473535863</v>
      </c>
      <c r="AG162" s="44">
        <f t="shared" si="24"/>
        <v>0.3841173262</v>
      </c>
      <c r="AH162" s="33">
        <v>3.1</v>
      </c>
      <c r="AI162" s="34">
        <f t="shared" si="25"/>
        <v>0.4831460674</v>
      </c>
      <c r="AJ162" s="73">
        <f t="shared" si="26"/>
        <v>0.450455906</v>
      </c>
      <c r="AK162" s="33">
        <v>39.68</v>
      </c>
      <c r="AL162" s="34">
        <f t="shared" si="27"/>
        <v>0.3968</v>
      </c>
      <c r="AM162" s="73">
        <f t="shared" si="28"/>
        <v>0.6410285543</v>
      </c>
      <c r="AN162" s="36">
        <f t="shared" si="29"/>
        <v>2812.602865</v>
      </c>
      <c r="AO162" s="35">
        <f t="shared" si="30"/>
        <v>1.08502037</v>
      </c>
      <c r="AP162" s="69">
        <f t="shared" si="31"/>
        <v>0.6580418724</v>
      </c>
      <c r="AQ162" s="33">
        <v>2.71</v>
      </c>
      <c r="AR162" s="34">
        <f t="shared" si="32"/>
        <v>0.2678762006</v>
      </c>
      <c r="AS162" s="73">
        <f t="shared" si="33"/>
        <v>0.2547860129</v>
      </c>
      <c r="AT162" s="33">
        <v>50.91</v>
      </c>
      <c r="AU162" s="34">
        <f t="shared" si="34"/>
        <v>0.2636868157</v>
      </c>
      <c r="AV162" s="73">
        <f t="shared" si="35"/>
        <v>-0.8121738955</v>
      </c>
      <c r="AW162" s="36">
        <f t="shared" si="36"/>
        <v>2830.537421</v>
      </c>
      <c r="AX162" s="35">
        <f t="shared" si="37"/>
        <v>0.08463041617</v>
      </c>
      <c r="AY162" s="69">
        <f t="shared" si="38"/>
        <v>0.4629776059</v>
      </c>
      <c r="AZ162" s="33">
        <v>2.51</v>
      </c>
      <c r="BA162" s="37">
        <f t="shared" si="39"/>
        <v>0.4817987152</v>
      </c>
      <c r="BB162" s="73">
        <f t="shared" si="40"/>
        <v>1.10042751</v>
      </c>
      <c r="BC162" s="33">
        <v>10.78</v>
      </c>
      <c r="BD162" s="34">
        <f t="shared" si="41"/>
        <v>0.3366946779</v>
      </c>
      <c r="BE162" s="73">
        <f t="shared" si="42"/>
        <v>0.0003463865831</v>
      </c>
      <c r="BF162" s="33">
        <v>78.54</v>
      </c>
      <c r="BG162" s="34">
        <f t="shared" si="43"/>
        <v>0.5036803365</v>
      </c>
      <c r="BH162" s="73">
        <f t="shared" si="44"/>
        <v>-0.08707506034</v>
      </c>
      <c r="BI162" s="36">
        <f t="shared" si="45"/>
        <v>6126.045501</v>
      </c>
      <c r="BJ162" s="35">
        <f t="shared" si="46"/>
        <v>0.001212709578</v>
      </c>
      <c r="BK162" s="37">
        <f t="shared" si="47"/>
        <v>0.4180020964</v>
      </c>
      <c r="BL162" s="33">
        <v>11.76</v>
      </c>
      <c r="BM162" s="34">
        <f t="shared" si="48"/>
        <v>0.4082125604</v>
      </c>
      <c r="BN162" s="73">
        <f t="shared" si="49"/>
        <v>-0.07085355274</v>
      </c>
      <c r="BO162" s="33">
        <v>78.24</v>
      </c>
      <c r="BP162" s="34">
        <f t="shared" si="50"/>
        <v>0.896007428</v>
      </c>
      <c r="BQ162" s="73">
        <f t="shared" si="51"/>
        <v>1.661341153</v>
      </c>
      <c r="BR162" s="36">
        <f t="shared" si="52"/>
        <v>6393.206039</v>
      </c>
      <c r="BS162" s="35">
        <f t="shared" si="53"/>
        <v>0.9395581096</v>
      </c>
      <c r="BT162" s="37">
        <f t="shared" si="54"/>
        <v>0.7126727701</v>
      </c>
      <c r="BU162" s="42">
        <v>7.04</v>
      </c>
      <c r="BV162" s="34">
        <f t="shared" si="55"/>
        <v>0.4833333333</v>
      </c>
      <c r="BW162" s="73">
        <f t="shared" si="56"/>
        <v>0.02275487551</v>
      </c>
      <c r="BX162" s="42">
        <v>77.62</v>
      </c>
      <c r="BY162" s="34">
        <f t="shared" si="57"/>
        <v>0.7879318978</v>
      </c>
      <c r="BZ162" s="73">
        <f t="shared" si="58"/>
        <v>0.9868364257</v>
      </c>
      <c r="CA162" s="36">
        <f t="shared" si="59"/>
        <v>6367.776921</v>
      </c>
      <c r="CB162" s="35">
        <f t="shared" si="60"/>
        <v>0.6346929043</v>
      </c>
      <c r="CC162" s="37">
        <f t="shared" si="61"/>
        <v>0.7103765776</v>
      </c>
      <c r="CD162" s="42">
        <v>4.33</v>
      </c>
      <c r="CE162" s="34">
        <f t="shared" si="62"/>
        <v>0.4071274298</v>
      </c>
      <c r="CF162" s="73">
        <f t="shared" si="63"/>
        <v>0.2600807162</v>
      </c>
      <c r="CG162" s="42">
        <v>52.27</v>
      </c>
      <c r="CH162" s="34">
        <f t="shared" si="64"/>
        <v>0.6654000422</v>
      </c>
      <c r="CI162" s="73">
        <f t="shared" si="65"/>
        <v>0.7986661607</v>
      </c>
      <c r="CJ162" s="36">
        <f t="shared" si="66"/>
        <v>3672.890153</v>
      </c>
      <c r="CK162" s="35">
        <f t="shared" si="67"/>
        <v>0.7249992271</v>
      </c>
      <c r="CL162" s="37">
        <f t="shared" si="68"/>
        <v>0.5385458525</v>
      </c>
      <c r="CM162" s="33">
        <v>0.14</v>
      </c>
      <c r="CN162" s="37">
        <f t="shared" si="69"/>
        <v>0.4666666667</v>
      </c>
      <c r="CO162" s="73">
        <f t="shared" si="70"/>
        <v>1.011832329</v>
      </c>
      <c r="CP162" s="70">
        <f t="shared" si="71"/>
        <v>4.481946065</v>
      </c>
      <c r="CQ162" s="79">
        <f t="shared" si="72"/>
        <v>0.7925296631</v>
      </c>
    </row>
    <row r="163">
      <c r="A163" s="28">
        <v>2025.0</v>
      </c>
      <c r="B163" s="29" t="s">
        <v>458</v>
      </c>
      <c r="C163" s="29" t="s">
        <v>20</v>
      </c>
      <c r="D163" s="30">
        <f t="array" ref="D163">INDEX(
  TP!C:C,
  MATCH(
    1,
    (TP!A:A = A163) * (TP!B:B = C163),
    0
  )
)
</f>
        <v>47.75</v>
      </c>
      <c r="E163" s="64">
        <f t="shared" si="1"/>
        <v>0.4729961862</v>
      </c>
      <c r="F163" s="32">
        <f t="shared" si="2"/>
        <v>0.6100190397</v>
      </c>
      <c r="G163" s="33">
        <v>6.98</v>
      </c>
      <c r="H163" s="34">
        <f t="shared" si="3"/>
        <v>0.564171123</v>
      </c>
      <c r="I163" s="73">
        <f t="shared" si="4"/>
        <v>0.5492535295</v>
      </c>
      <c r="J163" s="66">
        <f t="shared" si="5"/>
        <v>6.43145847</v>
      </c>
      <c r="K163" s="34">
        <f t="shared" si="6"/>
        <v>0.59</v>
      </c>
      <c r="L163" s="73">
        <f t="shared" si="7"/>
        <v>0.1721184352</v>
      </c>
      <c r="M163" s="33">
        <v>54.49</v>
      </c>
      <c r="N163" s="34">
        <f t="shared" si="8"/>
        <v>0.3919359621</v>
      </c>
      <c r="O163" s="73">
        <f t="shared" si="9"/>
        <v>-0.8971988995</v>
      </c>
      <c r="P163" s="36">
        <f t="shared" si="10"/>
        <v>4393.215965</v>
      </c>
      <c r="Q163" s="35">
        <f t="shared" si="11"/>
        <v>-0.4129529265</v>
      </c>
      <c r="R163" s="40">
        <f t="shared" si="12"/>
        <v>0.4941324509</v>
      </c>
      <c r="S163" s="33">
        <v>2.15</v>
      </c>
      <c r="T163" s="66">
        <f t="shared" si="13"/>
        <v>1.981036635</v>
      </c>
      <c r="U163" s="34">
        <f t="shared" si="14"/>
        <v>0.2290839896</v>
      </c>
      <c r="V163" s="73">
        <f t="shared" si="15"/>
        <v>-0.4474836517</v>
      </c>
      <c r="W163" s="33">
        <v>50.0</v>
      </c>
      <c r="X163" s="34">
        <f t="shared" si="16"/>
        <v>0.609846329</v>
      </c>
      <c r="Y163" s="73">
        <f t="shared" si="17"/>
        <v>0.4017622782</v>
      </c>
      <c r="Z163" s="36">
        <f t="shared" si="18"/>
        <v>2652.439793</v>
      </c>
      <c r="AA163" s="35">
        <f t="shared" si="19"/>
        <v>-0.02926701813</v>
      </c>
      <c r="AB163" s="40">
        <f t="shared" si="20"/>
        <v>0.450350198</v>
      </c>
      <c r="AC163" s="33">
        <v>5.2</v>
      </c>
      <c r="AD163" s="40">
        <f t="shared" si="21"/>
        <v>0.5610859729</v>
      </c>
      <c r="AE163" s="73">
        <f t="shared" si="22"/>
        <v>0.0913439778</v>
      </c>
      <c r="AF163" s="67">
        <f t="shared" si="23"/>
        <v>-0.3508759669</v>
      </c>
      <c r="AG163" s="44">
        <f t="shared" si="24"/>
        <v>0.4884533289</v>
      </c>
      <c r="AH163" s="33">
        <v>2.24</v>
      </c>
      <c r="AI163" s="34">
        <f t="shared" si="25"/>
        <v>0.3451043339</v>
      </c>
      <c r="AJ163" s="73">
        <f t="shared" si="26"/>
        <v>-0.2468156146</v>
      </c>
      <c r="AK163" s="33">
        <v>28.0</v>
      </c>
      <c r="AL163" s="34">
        <f t="shared" si="27"/>
        <v>0.28</v>
      </c>
      <c r="AM163" s="73">
        <f t="shared" si="28"/>
        <v>-0.4411977693</v>
      </c>
      <c r="AN163" s="36">
        <f t="shared" si="29"/>
        <v>1653.565882</v>
      </c>
      <c r="AO163" s="35">
        <f t="shared" si="30"/>
        <v>-0.3861813741</v>
      </c>
      <c r="AP163" s="69">
        <f t="shared" si="31"/>
        <v>0.3868713934</v>
      </c>
      <c r="AQ163" s="33">
        <v>1.21</v>
      </c>
      <c r="AR163" s="34">
        <f t="shared" si="32"/>
        <v>0.1077908218</v>
      </c>
      <c r="AS163" s="73">
        <f t="shared" si="33"/>
        <v>-0.7169060811</v>
      </c>
      <c r="AT163" s="33">
        <v>77.78</v>
      </c>
      <c r="AU163" s="34">
        <f t="shared" si="34"/>
        <v>0.6667166642</v>
      </c>
      <c r="AV163" s="73">
        <f t="shared" si="35"/>
        <v>1.970580682</v>
      </c>
      <c r="AW163" s="36">
        <f t="shared" si="36"/>
        <v>2615.709922</v>
      </c>
      <c r="AX163" s="35">
        <f t="shared" si="37"/>
        <v>-0.1084657194</v>
      </c>
      <c r="AY163" s="69">
        <f t="shared" si="38"/>
        <v>0.4236105017</v>
      </c>
      <c r="AZ163" s="33">
        <v>2.42</v>
      </c>
      <c r="BA163" s="37">
        <f t="shared" si="39"/>
        <v>0.4625267666</v>
      </c>
      <c r="BB163" s="73">
        <f t="shared" si="40"/>
        <v>0.9900461659</v>
      </c>
      <c r="BC163" s="33">
        <v>12.03</v>
      </c>
      <c r="BD163" s="34">
        <f t="shared" si="41"/>
        <v>0.4067226891</v>
      </c>
      <c r="BE163" s="73">
        <f t="shared" si="42"/>
        <v>0.3718004198</v>
      </c>
      <c r="BF163" s="33">
        <v>83.27</v>
      </c>
      <c r="BG163" s="34">
        <f t="shared" si="43"/>
        <v>0.6280231335</v>
      </c>
      <c r="BH163" s="73">
        <f t="shared" si="44"/>
        <v>0.4949275472</v>
      </c>
      <c r="BI163" s="36">
        <f t="shared" si="45"/>
        <v>6760.560753</v>
      </c>
      <c r="BJ163" s="35">
        <f t="shared" si="46"/>
        <v>0.5311929923</v>
      </c>
      <c r="BK163" s="37">
        <f t="shared" si="47"/>
        <v>0.534923497</v>
      </c>
      <c r="BL163" s="33">
        <v>14.76</v>
      </c>
      <c r="BM163" s="34">
        <f t="shared" si="48"/>
        <v>0.5893719807</v>
      </c>
      <c r="BN163" s="73">
        <f t="shared" si="49"/>
        <v>0.7640232494</v>
      </c>
      <c r="BO163" s="33">
        <v>70.3</v>
      </c>
      <c r="BP163" s="34">
        <f t="shared" si="50"/>
        <v>0.6502630764</v>
      </c>
      <c r="BQ163" s="73">
        <f t="shared" si="51"/>
        <v>0.4963256583</v>
      </c>
      <c r="BR163" s="36">
        <f t="shared" si="52"/>
        <v>6220.776602</v>
      </c>
      <c r="BS163" s="35">
        <f t="shared" si="53"/>
        <v>0.7682252136</v>
      </c>
      <c r="BT163" s="37">
        <f t="shared" si="54"/>
        <v>0.6755556765</v>
      </c>
      <c r="BU163" s="42">
        <v>8.45</v>
      </c>
      <c r="BV163" s="34">
        <f t="shared" si="55"/>
        <v>0.64</v>
      </c>
      <c r="BW163" s="73">
        <f t="shared" si="56"/>
        <v>0.7763215957</v>
      </c>
      <c r="BX163" s="42">
        <v>73.02</v>
      </c>
      <c r="BY163" s="34">
        <f t="shared" si="57"/>
        <v>0.6727591387</v>
      </c>
      <c r="BZ163" s="73">
        <f t="shared" si="58"/>
        <v>0.3430888056</v>
      </c>
      <c r="CA163" s="36">
        <f t="shared" si="59"/>
        <v>6454.780958</v>
      </c>
      <c r="CB163" s="35">
        <f t="shared" si="60"/>
        <v>0.7196658069</v>
      </c>
      <c r="CC163" s="37">
        <f t="shared" si="61"/>
        <v>0.7270924231</v>
      </c>
      <c r="CD163" s="42">
        <v>4.7</v>
      </c>
      <c r="CE163" s="34">
        <f t="shared" si="62"/>
        <v>0.4470842333</v>
      </c>
      <c r="CF163" s="73">
        <f t="shared" si="63"/>
        <v>0.4757478136</v>
      </c>
      <c r="CG163" s="42">
        <v>44.76</v>
      </c>
      <c r="CH163" s="34">
        <f t="shared" si="64"/>
        <v>0.5068608824</v>
      </c>
      <c r="CI163" s="73">
        <f t="shared" si="65"/>
        <v>-0.1184221901</v>
      </c>
      <c r="CJ163" s="36">
        <f t="shared" si="66"/>
        <v>3271.327282</v>
      </c>
      <c r="CK163" s="35">
        <f t="shared" si="67"/>
        <v>0.3214766335</v>
      </c>
      <c r="CL163" s="37">
        <f t="shared" si="68"/>
        <v>0.459596479</v>
      </c>
      <c r="CM163" s="33">
        <v>0.03</v>
      </c>
      <c r="CN163" s="37">
        <f t="shared" si="69"/>
        <v>0.1</v>
      </c>
      <c r="CO163" s="73">
        <f t="shared" si="70"/>
        <v>-1.0220414</v>
      </c>
      <c r="CP163" s="70">
        <f t="shared" si="71"/>
        <v>0.8238721531</v>
      </c>
      <c r="CQ163" s="79">
        <f t="shared" si="72"/>
        <v>0.6197559082</v>
      </c>
    </row>
    <row r="164">
      <c r="A164" s="28">
        <v>2023.0</v>
      </c>
      <c r="B164" s="29" t="s">
        <v>458</v>
      </c>
      <c r="C164" s="29" t="s">
        <v>21</v>
      </c>
      <c r="D164" s="30">
        <f t="array" ref="D164">INDEX(
  TP!C:C,
  MATCH(
    1,
    (TP!A:A = A164) * (TP!B:B = C164),
    0
  )
)
</f>
        <v>45.37</v>
      </c>
      <c r="E164" s="64">
        <f t="shared" si="1"/>
        <v>-0.9453813219</v>
      </c>
      <c r="F164" s="32">
        <f t="shared" si="2"/>
        <v>0.5576871557</v>
      </c>
      <c r="G164" s="33">
        <v>5.83</v>
      </c>
      <c r="H164" s="34">
        <f t="shared" si="3"/>
        <v>0.4104278075</v>
      </c>
      <c r="I164" s="73">
        <f t="shared" si="4"/>
        <v>-0.2782466643</v>
      </c>
      <c r="J164" s="66">
        <f t="shared" si="5"/>
        <v>4.893432336</v>
      </c>
      <c r="K164" s="34">
        <f t="shared" si="6"/>
        <v>0.217</v>
      </c>
      <c r="L164" s="73">
        <f t="shared" si="7"/>
        <v>-0.8644147203</v>
      </c>
      <c r="M164" s="33">
        <v>57.3</v>
      </c>
      <c r="N164" s="34">
        <f t="shared" si="8"/>
        <v>0.4752445894</v>
      </c>
      <c r="O164" s="73">
        <f t="shared" si="9"/>
        <v>-0.4148249537</v>
      </c>
      <c r="P164" s="36">
        <f t="shared" si="10"/>
        <v>4085.673835</v>
      </c>
      <c r="Q164" s="35">
        <f t="shared" si="11"/>
        <v>-0.8498465499</v>
      </c>
      <c r="R164" s="40">
        <f t="shared" si="12"/>
        <v>0.4085916062</v>
      </c>
      <c r="S164" s="33">
        <v>2.14</v>
      </c>
      <c r="T164" s="66">
        <f t="shared" si="13"/>
        <v>1.796217015</v>
      </c>
      <c r="U164" s="34">
        <f t="shared" si="14"/>
        <v>0.1997491549</v>
      </c>
      <c r="V164" s="73">
        <f t="shared" si="15"/>
        <v>-0.6179900573</v>
      </c>
      <c r="W164" s="33">
        <v>64.71</v>
      </c>
      <c r="X164" s="34">
        <f t="shared" si="16"/>
        <v>0.8191519636</v>
      </c>
      <c r="Y164" s="73">
        <f t="shared" si="17"/>
        <v>1.558427985</v>
      </c>
      <c r="Z164" s="36">
        <f t="shared" si="18"/>
        <v>3231.636978</v>
      </c>
      <c r="AA164" s="35">
        <f t="shared" si="19"/>
        <v>0.4812576216</v>
      </c>
      <c r="AB164" s="40">
        <f t="shared" si="20"/>
        <v>0.5590827334</v>
      </c>
      <c r="AC164" s="33">
        <v>4.54</v>
      </c>
      <c r="AD164" s="40">
        <f t="shared" si="21"/>
        <v>0.4615384615</v>
      </c>
      <c r="AE164" s="73">
        <f t="shared" si="22"/>
        <v>-0.4054601239</v>
      </c>
      <c r="AF164" s="67">
        <f t="shared" si="23"/>
        <v>-0.7740490522</v>
      </c>
      <c r="AG164" s="44">
        <f t="shared" si="24"/>
        <v>0.4491251331</v>
      </c>
      <c r="AH164" s="33">
        <v>2.65</v>
      </c>
      <c r="AI164" s="34">
        <f t="shared" si="25"/>
        <v>0.4109149278</v>
      </c>
      <c r="AJ164" s="73">
        <f t="shared" si="26"/>
        <v>0.08560452896</v>
      </c>
      <c r="AK164" s="33">
        <v>22.62</v>
      </c>
      <c r="AL164" s="34">
        <f t="shared" si="27"/>
        <v>0.2262</v>
      </c>
      <c r="AM164" s="73">
        <f t="shared" si="28"/>
        <v>-0.9396890039</v>
      </c>
      <c r="AN164" s="36">
        <f t="shared" si="29"/>
        <v>1471.243674</v>
      </c>
      <c r="AO164" s="35">
        <f t="shared" si="30"/>
        <v>-0.6176086317</v>
      </c>
      <c r="AP164" s="69">
        <f t="shared" si="31"/>
        <v>0.3442149456</v>
      </c>
      <c r="AQ164" s="33">
        <v>2.55</v>
      </c>
      <c r="AR164" s="34">
        <f t="shared" si="32"/>
        <v>0.2508004269</v>
      </c>
      <c r="AS164" s="73">
        <f t="shared" si="33"/>
        <v>0.1511388562</v>
      </c>
      <c r="AT164" s="33">
        <v>67.9</v>
      </c>
      <c r="AU164" s="34">
        <f t="shared" si="34"/>
        <v>0.5185240738</v>
      </c>
      <c r="AV164" s="73">
        <f t="shared" si="35"/>
        <v>0.9473720768</v>
      </c>
      <c r="AW164" s="36">
        <f t="shared" si="36"/>
        <v>3648.219675</v>
      </c>
      <c r="AX164" s="35">
        <f t="shared" si="37"/>
        <v>0.8195981621</v>
      </c>
      <c r="AY164" s="69">
        <f t="shared" si="38"/>
        <v>0.6128177452</v>
      </c>
      <c r="AZ164" s="33">
        <v>1.89</v>
      </c>
      <c r="BA164" s="37">
        <f t="shared" si="39"/>
        <v>0.3490364026</v>
      </c>
      <c r="BB164" s="73">
        <f t="shared" si="40"/>
        <v>0.3400226952</v>
      </c>
      <c r="BC164" s="33">
        <v>9.74</v>
      </c>
      <c r="BD164" s="34">
        <f t="shared" si="41"/>
        <v>0.2784313725</v>
      </c>
      <c r="BE164" s="73">
        <f t="shared" si="42"/>
        <v>-0.308703369</v>
      </c>
      <c r="BF164" s="33">
        <v>82.85</v>
      </c>
      <c r="BG164" s="34">
        <f t="shared" si="43"/>
        <v>0.6169821241</v>
      </c>
      <c r="BH164" s="73">
        <f t="shared" si="44"/>
        <v>0.4432486687</v>
      </c>
      <c r="BI164" s="36">
        <f t="shared" si="45"/>
        <v>6220.050634</v>
      </c>
      <c r="BJ164" s="35">
        <f t="shared" si="46"/>
        <v>0.07973070753</v>
      </c>
      <c r="BK164" s="37">
        <f t="shared" si="47"/>
        <v>0.4353243149</v>
      </c>
      <c r="BL164" s="33">
        <v>13.21</v>
      </c>
      <c r="BM164" s="34">
        <f t="shared" si="48"/>
        <v>0.4957729469</v>
      </c>
      <c r="BN164" s="73">
        <f t="shared" si="49"/>
        <v>0.332670235</v>
      </c>
      <c r="BO164" s="33">
        <v>75.42</v>
      </c>
      <c r="BP164" s="34">
        <f t="shared" si="50"/>
        <v>0.808727948</v>
      </c>
      <c r="BQ164" s="73">
        <f t="shared" si="51"/>
        <v>1.247569907</v>
      </c>
      <c r="BR164" s="36">
        <f t="shared" si="52"/>
        <v>6423.27157</v>
      </c>
      <c r="BS164" s="35">
        <f t="shared" si="53"/>
        <v>0.9694324437</v>
      </c>
      <c r="BT164" s="37">
        <f t="shared" si="54"/>
        <v>0.7191446648</v>
      </c>
      <c r="BU164" s="42">
        <v>5.11</v>
      </c>
      <c r="BV164" s="34">
        <f t="shared" si="55"/>
        <v>0.2688888889</v>
      </c>
      <c r="BW164" s="73">
        <f t="shared" si="56"/>
        <v>-1.008722976</v>
      </c>
      <c r="BX164" s="42">
        <v>72.22</v>
      </c>
      <c r="BY164" s="34">
        <f t="shared" si="57"/>
        <v>0.6527290936</v>
      </c>
      <c r="BZ164" s="73">
        <f t="shared" si="58"/>
        <v>0.2311326978</v>
      </c>
      <c r="CA164" s="36">
        <f t="shared" si="59"/>
        <v>5144.52837</v>
      </c>
      <c r="CB164" s="35">
        <f t="shared" si="60"/>
        <v>-0.55999856</v>
      </c>
      <c r="CC164" s="37">
        <f t="shared" si="61"/>
        <v>0.475357208</v>
      </c>
      <c r="CD164" s="42">
        <v>2.65</v>
      </c>
      <c r="CE164" s="34">
        <f t="shared" si="62"/>
        <v>0.2257019438</v>
      </c>
      <c r="CF164" s="73">
        <f t="shared" si="63"/>
        <v>-0.7191644829</v>
      </c>
      <c r="CG164" s="42">
        <v>36.9</v>
      </c>
      <c r="CH164" s="34">
        <f t="shared" si="64"/>
        <v>0.34093308</v>
      </c>
      <c r="CI164" s="73">
        <f t="shared" si="65"/>
        <v>-1.07825101</v>
      </c>
      <c r="CJ164" s="36">
        <f t="shared" si="66"/>
        <v>2006.19414</v>
      </c>
      <c r="CK164" s="35">
        <f t="shared" si="67"/>
        <v>-0.9498306618</v>
      </c>
      <c r="CL164" s="37">
        <f t="shared" si="68"/>
        <v>0.2108646456</v>
      </c>
      <c r="CM164" s="33">
        <v>0.09</v>
      </c>
      <c r="CN164" s="37">
        <f t="shared" si="69"/>
        <v>0.3</v>
      </c>
      <c r="CO164" s="73">
        <f t="shared" si="70"/>
        <v>0.08734427056</v>
      </c>
      <c r="CP164" s="70">
        <f t="shared" si="71"/>
        <v>-0.1713322697</v>
      </c>
      <c r="CQ164" s="79">
        <f t="shared" si="72"/>
        <v>0.5727516078</v>
      </c>
    </row>
    <row r="165">
      <c r="P165" s="48"/>
      <c r="Q165" s="48"/>
      <c r="R165" s="48"/>
      <c r="Z165" s="48"/>
      <c r="AA165" s="48"/>
      <c r="AB165" s="48"/>
      <c r="AN165" s="48"/>
      <c r="AO165" s="48"/>
      <c r="AP165" s="48"/>
      <c r="AW165" s="48"/>
      <c r="AX165" s="48"/>
      <c r="AY165" s="48"/>
      <c r="BI165" s="48"/>
      <c r="BJ165" s="48"/>
      <c r="BK165" s="48"/>
      <c r="BR165" s="48"/>
      <c r="BS165" s="48"/>
      <c r="BT165" s="48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</row>
    <row r="166">
      <c r="B166" s="77" t="s">
        <v>135</v>
      </c>
      <c r="E166" s="50">
        <f>AVERAGE(E2:E164)</f>
        <v>0</v>
      </c>
      <c r="G166" s="50">
        <f>AVERAGE(G2:G164)</f>
        <v>6.216687117</v>
      </c>
      <c r="H166" s="50"/>
      <c r="I166" s="50"/>
      <c r="J166" s="50">
        <f>AVERAGE(J2:J164)</f>
        <v>6.176066107</v>
      </c>
      <c r="K166" s="50"/>
      <c r="L166" s="50"/>
      <c r="M166" s="50">
        <f>AVERAGE(M2:M164)</f>
        <v>59.71650307</v>
      </c>
      <c r="N166" s="50"/>
      <c r="O166" s="50"/>
      <c r="P166" s="50">
        <f t="shared" ref="P166:Q166" si="73">AVERAGE(P2:P164)</f>
        <v>4683.905543</v>
      </c>
      <c r="Q166" s="50">
        <f t="shared" si="73"/>
        <v>0</v>
      </c>
      <c r="R166" s="48"/>
      <c r="S166" s="50">
        <f t="shared" ref="S166:T166" si="74">AVERAGE(S2:S164)</f>
        <v>2.484417178</v>
      </c>
      <c r="T166" s="50">
        <f t="shared" si="74"/>
        <v>2.466084442</v>
      </c>
      <c r="U166" s="50"/>
      <c r="V166" s="50"/>
      <c r="W166" s="50">
        <f>AVERAGE(W2:W164)</f>
        <v>44.89055215</v>
      </c>
      <c r="X166" s="50"/>
      <c r="Y166" s="50"/>
      <c r="Z166" s="50">
        <f t="shared" ref="Z166:AA166" si="75">AVERAGE(Z2:Z164)</f>
        <v>2685.643626</v>
      </c>
      <c r="AA166" s="50">
        <f t="shared" si="75"/>
        <v>0</v>
      </c>
      <c r="AB166" s="48"/>
      <c r="AC166" s="50">
        <f>AVERAGE(AC2:AC164)</f>
        <v>5.078650307</v>
      </c>
      <c r="AD166" s="50"/>
      <c r="AE166" s="50"/>
      <c r="AF166" s="50">
        <f>AVERAGE(AF2:AF164)</f>
        <v>0</v>
      </c>
      <c r="AG166" s="50"/>
      <c r="AH166" s="50">
        <f>AVERAGE(AH2:AH164)</f>
        <v>2.544417178</v>
      </c>
      <c r="AI166" s="50"/>
      <c r="AJ166" s="50"/>
      <c r="AK166" s="50">
        <f>AVERAGE(AK2:AK164)</f>
        <v>32.76165644</v>
      </c>
      <c r="AL166" s="50"/>
      <c r="AM166" s="50"/>
      <c r="AN166" s="50">
        <f t="shared" ref="AN166:AO166" si="76">AVERAGE(AN2:AN164)</f>
        <v>1957.805934</v>
      </c>
      <c r="AO166" s="50">
        <f t="shared" si="76"/>
        <v>0</v>
      </c>
      <c r="AP166" s="48"/>
      <c r="AQ166" s="50">
        <f>AVERAGE(AQ2:AQ164)</f>
        <v>2.316687117</v>
      </c>
      <c r="AR166" s="50"/>
      <c r="AS166" s="50"/>
      <c r="AT166" s="50">
        <f>AVERAGE(AT2:AT164)</f>
        <v>58.75226994</v>
      </c>
      <c r="AU166" s="50"/>
      <c r="AV166" s="50"/>
      <c r="AW166" s="50">
        <f t="shared" ref="AW166:AX166" si="77">AVERAGE(AW2:AW164)</f>
        <v>2736.382556</v>
      </c>
      <c r="AX166" s="50">
        <f t="shared" si="77"/>
        <v>0</v>
      </c>
      <c r="AY166" s="48"/>
      <c r="AZ166" s="50">
        <f>AVERAGE(AZ2:AZ164)</f>
        <v>1.612760736</v>
      </c>
      <c r="BA166" s="50"/>
      <c r="BB166" s="50"/>
      <c r="BC166" s="50">
        <f>AVERAGE(BC2:BC164)</f>
        <v>10.77883436</v>
      </c>
      <c r="BD166" s="50"/>
      <c r="BE166" s="50"/>
      <c r="BF166" s="50">
        <f>AVERAGE(BF2:BF164)</f>
        <v>79.24766871</v>
      </c>
      <c r="BG166" s="50"/>
      <c r="BH166" s="50"/>
      <c r="BI166" s="50">
        <f t="shared" ref="BI166:BJ166" si="78">AVERAGE(BI2:BI164)</f>
        <v>6124.593592</v>
      </c>
      <c r="BJ166" s="50">
        <f t="shared" si="78"/>
        <v>0</v>
      </c>
      <c r="BK166" s="48"/>
      <c r="BL166" s="50">
        <f>AVERAGE(BL2:BL164)</f>
        <v>12.01460123</v>
      </c>
      <c r="BM166" s="50"/>
      <c r="BN166" s="50"/>
      <c r="BO166" s="50">
        <f>AVERAGE(BO2:BO164)</f>
        <v>66.91736196</v>
      </c>
      <c r="BP166" s="50"/>
      <c r="BQ166" s="50"/>
      <c r="BR166" s="50">
        <f t="shared" ref="BR166:BS166" si="79">AVERAGE(BR2:BR164)</f>
        <v>5447.634701</v>
      </c>
      <c r="BS166" s="50">
        <f t="shared" si="79"/>
        <v>0</v>
      </c>
      <c r="BT166" s="48"/>
      <c r="BU166" s="50">
        <f>AVERAGE(BU2:BU164)</f>
        <v>6.997423313</v>
      </c>
      <c r="BV166" s="50"/>
      <c r="BW166" s="50"/>
      <c r="BX166" s="50">
        <f>AVERAGE(BX2:BX164)</f>
        <v>70.56840491</v>
      </c>
      <c r="BY166" s="50"/>
      <c r="BZ166" s="50"/>
      <c r="CA166" s="50">
        <f t="shared" ref="CA166:CB166" si="80">AVERAGE(CA2:CA164)</f>
        <v>5717.912752</v>
      </c>
      <c r="CB166" s="50">
        <f t="shared" si="80"/>
        <v>0</v>
      </c>
      <c r="CC166" s="50"/>
      <c r="CD166" s="50">
        <f>AVERAGE(CD2:CD164)</f>
        <v>3.883803681</v>
      </c>
      <c r="CE166" s="80"/>
      <c r="CF166" s="80"/>
      <c r="CG166" s="50">
        <f>AVERAGE(CG2:CG164)</f>
        <v>45.7297546</v>
      </c>
      <c r="CH166" s="80"/>
      <c r="CI166" s="80"/>
      <c r="CJ166" s="50">
        <f t="shared" ref="CJ166:CK166" si="81">AVERAGE(CJ2:CJ164)</f>
        <v>2951.411912</v>
      </c>
      <c r="CK166" s="50">
        <f t="shared" si="81"/>
        <v>0</v>
      </c>
      <c r="CL166" s="80"/>
      <c r="CM166" s="50">
        <f>AVERAGE(CM2:CM164)</f>
        <v>0.08527607362</v>
      </c>
      <c r="CP166" s="50">
        <f>AVERAGE(CP2:CP164)</f>
        <v>0</v>
      </c>
    </row>
    <row r="167">
      <c r="B167" s="77" t="s">
        <v>136</v>
      </c>
      <c r="E167" s="47">
        <f>STDEV(E2:E164)</f>
        <v>4.63550151</v>
      </c>
      <c r="G167" s="47">
        <f>STDEV(G2:G164)</f>
        <v>1.389727771</v>
      </c>
      <c r="H167" s="47"/>
      <c r="I167" s="47"/>
      <c r="J167" s="47">
        <f>STDEV(J2:J164)</f>
        <v>1.483817595</v>
      </c>
      <c r="K167" s="47"/>
      <c r="L167" s="47"/>
      <c r="M167" s="47">
        <f>STDEV(M2:M164)</f>
        <v>5.825356083</v>
      </c>
      <c r="N167" s="47"/>
      <c r="O167" s="47"/>
      <c r="P167" s="47">
        <f t="shared" ref="P167:Q167" si="82">STDEV(P2:P164)</f>
        <v>703.9290898</v>
      </c>
      <c r="Q167" s="47">
        <f t="shared" si="82"/>
        <v>1</v>
      </c>
      <c r="R167" s="48"/>
      <c r="S167" s="47">
        <f t="shared" ref="S167:T167" si="83">STDEV(S2:S164)</f>
        <v>1.102542011</v>
      </c>
      <c r="T167" s="47">
        <f t="shared" si="83"/>
        <v>1.083945315</v>
      </c>
      <c r="U167" s="47"/>
      <c r="V167" s="47"/>
      <c r="W167" s="47">
        <f>STDEV(W2:W164)</f>
        <v>12.7175898</v>
      </c>
      <c r="X167" s="47"/>
      <c r="Y167" s="47"/>
      <c r="Z167" s="47">
        <f t="shared" ref="Z167:AA167" si="84">STDEV(Z2:Z164)</f>
        <v>1134.513673</v>
      </c>
      <c r="AA167" s="47">
        <f t="shared" si="84"/>
        <v>1</v>
      </c>
      <c r="AB167" s="48"/>
      <c r="AC167" s="47">
        <f>STDEV(AC2:AC164)</f>
        <v>1.328491447</v>
      </c>
      <c r="AD167" s="47"/>
      <c r="AE167" s="47"/>
      <c r="AF167" s="47">
        <f>STDEV(AF2:AF164)</f>
        <v>2.317577595</v>
      </c>
      <c r="AG167" s="47"/>
      <c r="AH167" s="47">
        <f>STDEV(AH2:AH164)</f>
        <v>1.233378927</v>
      </c>
      <c r="AI167" s="47"/>
      <c r="AJ167" s="47"/>
      <c r="AK167" s="47">
        <f>STDEV(AK2:AK164)</f>
        <v>10.7925669</v>
      </c>
      <c r="AL167" s="47"/>
      <c r="AM167" s="47"/>
      <c r="AN167" s="47">
        <f t="shared" ref="AN167:AO167" si="85">STDEV(AN2:AN164)</f>
        <v>787.8164824</v>
      </c>
      <c r="AO167" s="47">
        <f t="shared" si="85"/>
        <v>1</v>
      </c>
      <c r="AP167" s="48"/>
      <c r="AQ167" s="47">
        <f>STDEV(AQ2:AQ164)</f>
        <v>1.543698883</v>
      </c>
      <c r="AR167" s="47"/>
      <c r="AS167" s="47"/>
      <c r="AT167" s="47">
        <f>STDEV(AT2:AT164)</f>
        <v>9.655900026</v>
      </c>
      <c r="AU167" s="47"/>
      <c r="AV167" s="47"/>
      <c r="AW167" s="47">
        <f t="shared" ref="AW167:AX167" si="86">STDEV(AW2:AW164)</f>
        <v>1112.541684</v>
      </c>
      <c r="AX167" s="47">
        <f t="shared" si="86"/>
        <v>1</v>
      </c>
      <c r="AY167" s="48"/>
      <c r="AZ167" s="47">
        <f>STDEV(AZ2:AZ164)</f>
        <v>0.8153551739</v>
      </c>
      <c r="BA167" s="47"/>
      <c r="BB167" s="47"/>
      <c r="BC167" s="47">
        <f>STDEV(BC2:BC164)</f>
        <v>3.365153931</v>
      </c>
      <c r="BD167" s="47"/>
      <c r="BE167" s="47"/>
      <c r="BF167" s="47">
        <f>STDEV(BF2:BF164)</f>
        <v>8.127111355</v>
      </c>
      <c r="BG167" s="47"/>
      <c r="BH167" s="47"/>
      <c r="BI167" s="47">
        <f t="shared" ref="BI167:BJ167" si="87">STDEV(BI2:BI164)</f>
        <v>1197.24313</v>
      </c>
      <c r="BJ167" s="47">
        <f t="shared" si="87"/>
        <v>1</v>
      </c>
      <c r="BK167" s="48"/>
      <c r="BL167" s="47">
        <f>STDEV(BL2:BL164)</f>
        <v>3.593344542</v>
      </c>
      <c r="BM167" s="47"/>
      <c r="BN167" s="47"/>
      <c r="BO167" s="47">
        <f>STDEV(BO2:BO164)</f>
        <v>6.815359997</v>
      </c>
      <c r="BP167" s="47"/>
      <c r="BQ167" s="47"/>
      <c r="BR167" s="47">
        <f t="shared" ref="BR167:BS167" si="88">STDEV(BR2:BR164)</f>
        <v>1006.40006</v>
      </c>
      <c r="BS167" s="47">
        <f t="shared" si="88"/>
        <v>1</v>
      </c>
      <c r="BT167" s="48"/>
      <c r="BU167" s="47">
        <f>STDEV(BU2:BU164)</f>
        <v>1.871101738</v>
      </c>
      <c r="BV167" s="47"/>
      <c r="BW167" s="47"/>
      <c r="BX167" s="47">
        <f>STDEV(BX2:BX164)</f>
        <v>7.145657485</v>
      </c>
      <c r="BY167" s="47"/>
      <c r="BZ167" s="47"/>
      <c r="CA167" s="47">
        <f t="shared" ref="CA167:CB167" si="89">STDEV(CA2:CA164)</f>
        <v>1023.903315</v>
      </c>
      <c r="CB167" s="47">
        <f t="shared" si="89"/>
        <v>1</v>
      </c>
      <c r="CC167" s="47"/>
      <c r="CD167" s="47">
        <f>STDEV(CD2:CD164)</f>
        <v>1.715607083</v>
      </c>
      <c r="CE167" s="80"/>
      <c r="CF167" s="80"/>
      <c r="CG167" s="47">
        <f>STDEV(CG2:CG164)</f>
        <v>8.188960195</v>
      </c>
      <c r="CH167" s="80"/>
      <c r="CI167" s="80"/>
      <c r="CJ167" s="47">
        <f t="shared" ref="CJ167:CK167" si="90">STDEV(CJ2:CJ164)</f>
        <v>995.1434613</v>
      </c>
      <c r="CK167" s="47">
        <f t="shared" si="90"/>
        <v>1</v>
      </c>
      <c r="CL167" s="80"/>
      <c r="CM167" s="47">
        <f>STDEV(CM2:CM164)</f>
        <v>0.05408398685</v>
      </c>
      <c r="CP167" s="47">
        <f>STDEV(CP2:CP164)</f>
        <v>3.581498844</v>
      </c>
    </row>
    <row r="168">
      <c r="B168" s="77" t="s">
        <v>459</v>
      </c>
      <c r="E168" s="50">
        <f>SUM(MAX(E2:E164)-MIN(E2:E164))</f>
        <v>27.10350553</v>
      </c>
      <c r="G168" s="47">
        <f>SUM(MAX(G2:G164)-MIN(G2:G164))</f>
        <v>7.48</v>
      </c>
      <c r="J168" s="50">
        <f>SUM(MAX(J2:J164)-MIN(J2:J164))</f>
        <v>8.118689078</v>
      </c>
      <c r="M168" s="47">
        <f>SUM(MAX(M2:M164)-MIN(M2:M164))</f>
        <v>33.73</v>
      </c>
      <c r="P168" s="50">
        <f t="shared" ref="P168:Q168" si="91">SUM(MAX(P2:P164)-MIN(P2:P164))</f>
        <v>3595.266469</v>
      </c>
      <c r="Q168" s="50">
        <f t="shared" si="91"/>
        <v>5.107427041</v>
      </c>
      <c r="R168" s="48"/>
      <c r="S168" s="47">
        <f t="shared" ref="S168:T168" si="92">SUM(MAX(S2:S164)-MIN(S2:S164))</f>
        <v>6.26</v>
      </c>
      <c r="T168" s="50">
        <f t="shared" si="92"/>
        <v>6.300346378</v>
      </c>
      <c r="W168" s="47">
        <f>SUM(MAX(W2:W164)-MIN(W2:W164))</f>
        <v>70.28</v>
      </c>
      <c r="Z168" s="50">
        <f t="shared" ref="Z168:AA168" si="93">SUM(MAX(Z2:Z164)-MIN(Z2:Z164))</f>
        <v>5326.806571</v>
      </c>
      <c r="AA168" s="50">
        <f t="shared" si="93"/>
        <v>4.695233469</v>
      </c>
      <c r="AB168" s="48"/>
      <c r="AC168" s="47">
        <f>SUM(MAX(AC2:AC164)-MIN(AC2:AC164))</f>
        <v>6.63</v>
      </c>
      <c r="AF168" s="50">
        <f>SUM(MAX(AF2:AF164)-MIN(AF2:AF164))</f>
        <v>10.76004319</v>
      </c>
      <c r="AH168" s="47">
        <f>SUM(MAX(AH2:AH164)-MIN(AH2:AH164))</f>
        <v>6.23</v>
      </c>
      <c r="AK168" s="47">
        <f>SUM(MAX(AK2:AK164)-MIN(AK2:AK164))</f>
        <v>100</v>
      </c>
      <c r="AN168" s="50">
        <f t="shared" ref="AN168:AO168" si="94">SUM(MAX(AN2:AN164)-MIN(AN2:AN164))</f>
        <v>4274.200447</v>
      </c>
      <c r="AO168" s="50">
        <f t="shared" si="94"/>
        <v>5.425375759</v>
      </c>
      <c r="AP168" s="48"/>
      <c r="AQ168" s="47">
        <f>SUM(MAX(AQ2:AQ164)-MIN(AQ2:AQ164))</f>
        <v>9.37</v>
      </c>
      <c r="AT168" s="47">
        <f>SUM(MAX(AT2:AT164)-MIN(AT2:AT164))</f>
        <v>66.67</v>
      </c>
      <c r="AW168" s="50">
        <f t="shared" ref="AW168:AX168" si="95">SUM(MAX(AW2:AW164)-MIN(AW2:AW164))</f>
        <v>5457.030788</v>
      </c>
      <c r="AX168" s="50">
        <f t="shared" si="95"/>
        <v>4.905012431</v>
      </c>
      <c r="AY168" s="48"/>
      <c r="AZ168" s="47">
        <f>SUM(MAX(AZ2:AZ164)-MIN(AZ2:AZ164))</f>
        <v>4.67</v>
      </c>
      <c r="BC168" s="47">
        <f>SUM(MAX(BC2:BC164)-MIN(BC2:BC164))</f>
        <v>17.85</v>
      </c>
      <c r="BF168" s="47">
        <f>SUM(MAX(BF2:BF164)-MIN(BF2:BF164))</f>
        <v>38.04</v>
      </c>
      <c r="BI168" s="50">
        <f t="shared" ref="BI168:BJ168" si="96">SUM(MAX(BI2:BI164)-MIN(BI2:BI164))</f>
        <v>5426.852989</v>
      </c>
      <c r="BJ168" s="50">
        <f t="shared" si="96"/>
        <v>4.532791087</v>
      </c>
      <c r="BK168" s="48"/>
      <c r="BL168" s="47">
        <f>SUM(MAX(BL2:BL164)-MIN(BL2:BL164))</f>
        <v>16.56</v>
      </c>
      <c r="BO168" s="47">
        <f>SUM(MAX(BO2:BO164)-MIN(BO2:BO164))</f>
        <v>32.31</v>
      </c>
      <c r="BR168" s="50">
        <f t="shared" ref="BR168:BS168" si="97">SUM(MAX(BR2:BR164)-MIN(BR2:BR164))</f>
        <v>4645.553302</v>
      </c>
      <c r="BS168" s="50">
        <f t="shared" si="97"/>
        <v>4.61601056</v>
      </c>
      <c r="BT168" s="48"/>
      <c r="BU168" s="50">
        <f>SUM(MAX(BU2:BU164)-MIN(BU2:BU164))</f>
        <v>9</v>
      </c>
      <c r="BV168" s="47"/>
      <c r="BW168" s="47"/>
      <c r="BX168" s="50">
        <f>SUM(MAX(BX2:BX164)-MIN(BX2:BX164))</f>
        <v>39.94</v>
      </c>
      <c r="BY168" s="47"/>
      <c r="BZ168" s="47"/>
      <c r="CA168" s="50">
        <f t="shared" ref="CA168:CB168" si="98">SUM(MAX(CA2:CA164)-MIN(CA2:CA164))</f>
        <v>5204.883976</v>
      </c>
      <c r="CB168" s="50">
        <f t="shared" si="98"/>
        <v>5.083374475</v>
      </c>
      <c r="CC168" s="47"/>
      <c r="CD168" s="50">
        <f>SUM(MAX(CD2:CD164)-MIN(CD2:CD164))</f>
        <v>9.26</v>
      </c>
      <c r="CE168" s="80"/>
      <c r="CF168" s="80"/>
      <c r="CG168" s="50">
        <f>SUM(MAX(CG2:CG164)-MIN(CG2:CG164))</f>
        <v>47.37</v>
      </c>
      <c r="CH168" s="80"/>
      <c r="CI168" s="80"/>
      <c r="CJ168" s="50">
        <f t="shared" ref="CJ168:CK168" si="99">SUM(MAX(CJ2:CJ164)-MIN(CJ2:CJ164))</f>
        <v>5086.333843</v>
      </c>
      <c r="CK168" s="50">
        <f t="shared" si="99"/>
        <v>5.111156372</v>
      </c>
      <c r="CL168" s="80"/>
      <c r="CM168" s="47">
        <f>SUM(MAX(CM2:CM164)-MIN(CM2:CM164))</f>
        <v>0.3</v>
      </c>
      <c r="CP168" s="50">
        <f>SUM(MAX(CP2:CP164)-MIN(CP2:CP164))</f>
        <v>21.17262494</v>
      </c>
    </row>
    <row r="169">
      <c r="B169" s="77" t="s">
        <v>460</v>
      </c>
      <c r="E169" s="47">
        <f>SUM(MIN(E2:E164))*-1</f>
        <v>16.06065823</v>
      </c>
      <c r="G169" s="47">
        <f>SUM(MIN(G2:G164))*-1</f>
        <v>-2.76</v>
      </c>
      <c r="J169" s="47">
        <f>SUM(MIN(J2:J164))*-1</f>
        <v>-2.915361594</v>
      </c>
      <c r="M169" s="47">
        <f>SUM(MIN(M2:M164))*-1</f>
        <v>-41.27</v>
      </c>
      <c r="P169" s="47">
        <f t="shared" ref="P169:Q169" si="100">SUM(MIN(P2:P164))*-1</f>
        <v>-2616.678134</v>
      </c>
      <c r="Q169" s="47">
        <f t="shared" si="100"/>
        <v>2.936698368</v>
      </c>
      <c r="R169" s="48"/>
      <c r="S169" s="47">
        <f t="shared" ref="S169:T169" si="101">SUM(MIN(S2:S164))*-1</f>
        <v>-0.5</v>
      </c>
      <c r="T169" s="47">
        <f t="shared" si="101"/>
        <v>-0.5377281507</v>
      </c>
      <c r="W169" s="47">
        <f>SUM(MIN(W2:W164))*-1</f>
        <v>-7.14</v>
      </c>
      <c r="Z169" s="47">
        <f t="shared" ref="Z169:AA169" si="102">SUM(MIN(Z2:Z164))*-1</f>
        <v>-253.5113998</v>
      </c>
      <c r="AA169" s="47">
        <f t="shared" si="102"/>
        <v>2.14376634</v>
      </c>
      <c r="AB169" s="48"/>
      <c r="AC169" s="47">
        <f>SUM(MIN(AC2:AC164))*-1</f>
        <v>-1.48</v>
      </c>
      <c r="AF169" s="47">
        <f>SUM(MIN(AF2:AF164))*-1</f>
        <v>5.606654883</v>
      </c>
      <c r="AH169" s="47">
        <f>SUM(MIN(AH2:AH164))*-1</f>
        <v>-0.09</v>
      </c>
      <c r="AK169" s="47">
        <f>SUM(MIN(AK2:AK164))*-1</f>
        <v>0</v>
      </c>
      <c r="AN169" s="47">
        <f t="shared" ref="AN169:AO169" si="103">SUM(MIN(AN2:AN164))*-1</f>
        <v>0</v>
      </c>
      <c r="AO169" s="47">
        <f t="shared" si="103"/>
        <v>2.485104054</v>
      </c>
      <c r="AP169" s="48"/>
      <c r="AQ169" s="47">
        <f>SUM(MIN(AQ2:AQ164))*-1</f>
        <v>-0.2</v>
      </c>
      <c r="AT169" s="47">
        <f>SUM(MIN(AT2:AT164))*-1</f>
        <v>-33.33</v>
      </c>
      <c r="AW169" s="47">
        <f t="shared" ref="AW169:AX169" si="104">SUM(MIN(AW2:AW164))*-1</f>
        <v>-304.0543715</v>
      </c>
      <c r="AX169" s="47">
        <f t="shared" si="104"/>
        <v>2.186280496</v>
      </c>
      <c r="AY169" s="48"/>
      <c r="AZ169" s="47">
        <f>SUM(MIN(AZ2:AZ164))*-1</f>
        <v>-0.26</v>
      </c>
      <c r="BC169" s="47">
        <f>SUM(MIN(BC2:BC164))*-1</f>
        <v>-4.77</v>
      </c>
      <c r="BF169" s="47">
        <f>SUM(MIN(BF2:BF164))*-1</f>
        <v>-59.38</v>
      </c>
      <c r="BI169" s="47">
        <f t="shared" ref="BI169:BJ169" si="105">SUM(MIN(BI2:BI164))*-1</f>
        <v>-3857.609574</v>
      </c>
      <c r="BJ169" s="47">
        <f t="shared" si="105"/>
        <v>1.893503467</v>
      </c>
      <c r="BK169" s="48"/>
      <c r="BL169" s="47">
        <f>SUM(MIN(BL2:BL164))*-1</f>
        <v>-5</v>
      </c>
      <c r="BO169" s="47">
        <f>SUM(MIN(BO2:BO164))*-1</f>
        <v>-49.29</v>
      </c>
      <c r="BR169" s="47">
        <f t="shared" ref="BR169:BS169" si="106">SUM(MIN(BR2:BR164))*-1</f>
        <v>-3082.446698</v>
      </c>
      <c r="BS169" s="47">
        <f t="shared" si="106"/>
        <v>2.350146923</v>
      </c>
      <c r="BT169" s="48"/>
      <c r="BU169" s="47">
        <f>SUM(MIN(BU2:BU164))*-1</f>
        <v>-2.69</v>
      </c>
      <c r="BV169" s="47"/>
      <c r="BW169" s="47"/>
      <c r="BX169" s="47">
        <f>SUM(MIN(BX2:BX164))*-1</f>
        <v>-46.15</v>
      </c>
      <c r="BY169" s="47"/>
      <c r="BZ169" s="47"/>
      <c r="CA169" s="47">
        <f t="shared" ref="CA169:CB169" si="107">SUM(MIN(CA2:CA164))*-1</f>
        <v>-2670.349255</v>
      </c>
      <c r="CB169" s="47">
        <f t="shared" si="107"/>
        <v>2.976417258</v>
      </c>
      <c r="CC169" s="47"/>
      <c r="CD169" s="47">
        <f>SUM(MIN(CD2:CD164))*-1</f>
        <v>-0.56</v>
      </c>
      <c r="CE169" s="80"/>
      <c r="CF169" s="80"/>
      <c r="CG169" s="47">
        <f>SUM(MIN(CG2:CG164))*-1</f>
        <v>-20.75</v>
      </c>
      <c r="CH169" s="80"/>
      <c r="CI169" s="80"/>
      <c r="CJ169" s="47">
        <f t="shared" ref="CJ169:CK169" si="108">SUM(MIN(CJ2:CJ164))*-1</f>
        <v>-933.6661568</v>
      </c>
      <c r="CK169" s="47">
        <f t="shared" si="108"/>
        <v>2.027592839</v>
      </c>
      <c r="CL169" s="80"/>
      <c r="CM169" s="47">
        <f>SUM(MIN(CM2:CM164))*-1</f>
        <v>0</v>
      </c>
      <c r="CP169" s="47">
        <f>SUM(MIN(CP2:CP164))*-1</f>
        <v>12.29798725</v>
      </c>
    </row>
    <row r="170">
      <c r="P170" s="48"/>
      <c r="Q170" s="48"/>
      <c r="R170" s="48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</row>
    <row r="171">
      <c r="P171" s="48"/>
      <c r="Q171" s="48"/>
      <c r="R171" s="48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</row>
    <row r="172">
      <c r="P172" s="48"/>
      <c r="Q172" s="48"/>
      <c r="R172" s="48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</row>
    <row r="173">
      <c r="P173" s="48"/>
      <c r="Q173" s="48"/>
      <c r="R173" s="48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</row>
    <row r="174">
      <c r="P174" s="48"/>
      <c r="Q174" s="48"/>
      <c r="R174" s="48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</row>
    <row r="175">
      <c r="P175" s="48"/>
      <c r="Q175" s="48"/>
      <c r="R175" s="48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</row>
    <row r="176">
      <c r="P176" s="48"/>
      <c r="Q176" s="48"/>
      <c r="R176" s="48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</row>
    <row r="177">
      <c r="P177" s="48"/>
      <c r="Q177" s="48"/>
      <c r="R177" s="48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</row>
    <row r="178">
      <c r="P178" s="48"/>
      <c r="Q178" s="48"/>
      <c r="R178" s="48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</row>
    <row r="179">
      <c r="P179" s="48"/>
      <c r="Q179" s="48"/>
      <c r="R179" s="48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</row>
    <row r="180"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</row>
    <row r="181"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</row>
    <row r="182"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</row>
    <row r="183"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</row>
    <row r="184"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</row>
    <row r="185"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</row>
    <row r="186"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</row>
    <row r="187"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</row>
    <row r="188"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</row>
    <row r="189"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</row>
    <row r="190"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</row>
    <row r="191"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</row>
    <row r="192"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</row>
    <row r="193"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</row>
    <row r="194"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</row>
    <row r="195"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</row>
    <row r="196"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</row>
    <row r="197"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</row>
    <row r="198"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</row>
    <row r="199"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</row>
    <row r="200"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</row>
    <row r="201"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</row>
    <row r="202"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</row>
    <row r="203"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</row>
    <row r="204"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</row>
    <row r="205"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</row>
    <row r="206"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</row>
    <row r="207"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</row>
    <row r="208"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</row>
    <row r="209"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</row>
    <row r="210"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</row>
    <row r="211"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</row>
    <row r="212"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</row>
    <row r="213"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</row>
    <row r="214"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</row>
    <row r="215"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</row>
    <row r="216"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</row>
    <row r="217"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</row>
    <row r="218"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</row>
    <row r="219"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</row>
    <row r="220"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</row>
    <row r="221"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</row>
    <row r="222"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</row>
    <row r="223"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</row>
    <row r="224"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</row>
    <row r="225"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</row>
    <row r="226"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</row>
    <row r="227"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</row>
    <row r="228"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</row>
    <row r="229"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</row>
    <row r="230"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</row>
    <row r="231"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</row>
    <row r="232"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</row>
    <row r="233"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</row>
    <row r="234"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</row>
    <row r="235"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</row>
    <row r="236"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</row>
    <row r="237"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</row>
    <row r="238"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</row>
    <row r="239"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</row>
    <row r="240"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</row>
    <row r="241"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</row>
    <row r="242"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</row>
    <row r="243"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</row>
    <row r="244"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</row>
    <row r="245"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</row>
    <row r="246"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</row>
    <row r="247"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</row>
    <row r="248"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</row>
    <row r="249"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</row>
    <row r="250"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</row>
    <row r="251"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</row>
    <row r="252"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</row>
    <row r="253"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</row>
    <row r="254"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</row>
    <row r="255"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</row>
    <row r="256"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</row>
    <row r="257"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</row>
    <row r="258"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</row>
    <row r="259"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</row>
    <row r="260"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</row>
    <row r="261"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</row>
    <row r="262"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</row>
    <row r="263"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</row>
    <row r="264"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</row>
    <row r="265"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</row>
    <row r="266"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</row>
    <row r="267"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</row>
    <row r="268"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</row>
    <row r="269"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</row>
    <row r="270"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</row>
    <row r="271"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</row>
    <row r="272"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</row>
    <row r="273"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</row>
    <row r="274"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</row>
    <row r="275"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</row>
    <row r="276"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</row>
    <row r="277"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</row>
    <row r="278"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</row>
    <row r="279"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</row>
    <row r="280"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</row>
    <row r="281"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</row>
    <row r="282"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</row>
    <row r="283"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</row>
    <row r="284"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</row>
    <row r="285"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</row>
    <row r="286"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</row>
    <row r="287"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</row>
    <row r="288"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</row>
    <row r="289"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</row>
    <row r="290"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</row>
    <row r="291"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</row>
    <row r="292"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</row>
    <row r="293"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</row>
    <row r="294"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</row>
    <row r="295"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</row>
    <row r="296"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</row>
    <row r="297"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</row>
    <row r="298"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</row>
    <row r="299"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</row>
    <row r="300"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</row>
    <row r="301"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</row>
    <row r="302"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</row>
    <row r="303"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</row>
    <row r="304"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</row>
    <row r="305"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</row>
    <row r="306"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</row>
    <row r="307"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</row>
    <row r="308"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</row>
    <row r="309"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</row>
    <row r="310"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</row>
    <row r="311"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</row>
    <row r="312"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</row>
    <row r="313"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</row>
    <row r="314"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</row>
    <row r="315"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</row>
    <row r="316"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</row>
    <row r="317"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</row>
    <row r="318"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</row>
    <row r="319"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</row>
    <row r="320"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</row>
    <row r="321"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</row>
    <row r="322"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</row>
    <row r="323"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</row>
    <row r="324"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</row>
    <row r="325"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</row>
    <row r="326"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</row>
    <row r="327"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</row>
    <row r="328"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</row>
    <row r="329"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</row>
    <row r="330"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</row>
    <row r="331"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</row>
    <row r="332"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</row>
    <row r="333"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</row>
    <row r="334"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</row>
    <row r="335"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</row>
    <row r="336"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</row>
    <row r="337"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</row>
    <row r="338"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</row>
    <row r="339"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</row>
    <row r="340"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</row>
    <row r="341"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</row>
    <row r="342"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</row>
    <row r="343"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</row>
    <row r="344"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</row>
    <row r="345"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</row>
    <row r="346"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</row>
    <row r="347"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</row>
    <row r="348"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</row>
    <row r="349"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</row>
    <row r="350"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</row>
    <row r="351"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</row>
    <row r="352"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</row>
    <row r="353"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</row>
    <row r="354"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</row>
    <row r="355"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</row>
    <row r="356"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</row>
    <row r="357"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</row>
    <row r="358"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</row>
    <row r="359"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</row>
    <row r="360"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</row>
    <row r="361"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</row>
    <row r="362"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</row>
    <row r="363"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</row>
    <row r="364"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</row>
    <row r="365"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</row>
    <row r="366"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</row>
    <row r="367"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</row>
    <row r="368"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</row>
    <row r="369"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</row>
    <row r="370"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</row>
    <row r="371"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</row>
    <row r="372"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</row>
    <row r="373"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</row>
    <row r="374"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</row>
    <row r="375"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</row>
    <row r="376"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</row>
    <row r="377"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</row>
    <row r="378"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</row>
    <row r="379"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</row>
    <row r="380"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</row>
    <row r="381"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</row>
    <row r="382"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</row>
    <row r="383"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</row>
    <row r="384"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</row>
    <row r="385"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</row>
    <row r="386"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</row>
    <row r="387"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</row>
    <row r="388"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</row>
    <row r="389"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</row>
    <row r="390"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</row>
    <row r="391"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</row>
    <row r="392"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</row>
    <row r="393"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</row>
    <row r="394"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</row>
    <row r="395"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</row>
    <row r="396"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</row>
    <row r="397"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</row>
    <row r="398"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</row>
    <row r="399"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</row>
    <row r="400"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</row>
    <row r="401"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</row>
    <row r="402"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</row>
    <row r="403"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</row>
    <row r="404"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</row>
    <row r="405"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</row>
    <row r="406"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</row>
    <row r="407"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</row>
    <row r="408"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</row>
    <row r="409"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</row>
    <row r="410"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</row>
    <row r="411"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</row>
    <row r="412"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</row>
    <row r="413"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</row>
    <row r="414"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</row>
    <row r="415"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</row>
    <row r="416"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</row>
    <row r="417"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</row>
    <row r="418"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</row>
    <row r="419"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</row>
    <row r="420"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</row>
    <row r="421"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</row>
    <row r="422"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</row>
    <row r="423"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</row>
    <row r="424"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</row>
    <row r="425"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</row>
    <row r="426"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</row>
    <row r="427"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</row>
    <row r="428"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</row>
    <row r="429"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</row>
    <row r="430"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</row>
    <row r="431"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</row>
    <row r="432"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</row>
    <row r="433"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</row>
    <row r="434"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</row>
    <row r="435"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</row>
    <row r="436"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</row>
    <row r="437"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</row>
    <row r="438"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</row>
    <row r="439"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</row>
    <row r="440"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</row>
    <row r="441"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</row>
    <row r="442"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</row>
    <row r="443"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</row>
    <row r="444"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</row>
    <row r="445"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</row>
    <row r="446"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</row>
    <row r="447"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</row>
    <row r="448"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</row>
    <row r="449"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</row>
    <row r="450"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</row>
    <row r="451"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</row>
    <row r="452"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</row>
    <row r="453"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</row>
    <row r="454"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</row>
    <row r="455"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</row>
    <row r="456"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</row>
    <row r="457"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</row>
    <row r="458"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</row>
    <row r="459"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</row>
    <row r="460"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</row>
    <row r="461"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</row>
    <row r="462"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</row>
    <row r="463"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</row>
    <row r="464"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</row>
    <row r="465"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</row>
    <row r="466"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</row>
    <row r="467"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</row>
    <row r="468"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</row>
    <row r="469"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</row>
    <row r="470"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</row>
    <row r="471"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</row>
    <row r="472"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</row>
    <row r="473"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</row>
    <row r="474"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</row>
    <row r="475"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</row>
    <row r="476"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</row>
    <row r="477"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</row>
    <row r="478"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</row>
    <row r="479"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</row>
    <row r="480"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</row>
    <row r="481"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</row>
    <row r="482"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</row>
    <row r="483"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</row>
    <row r="484"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</row>
    <row r="485"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</row>
    <row r="486"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</row>
    <row r="487"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</row>
    <row r="488"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</row>
    <row r="489"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</row>
    <row r="490"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</row>
    <row r="491"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</row>
    <row r="492"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</row>
    <row r="493"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</row>
    <row r="494"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</row>
    <row r="495"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</row>
    <row r="496"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</row>
    <row r="497"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</row>
    <row r="498"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</row>
    <row r="499"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</row>
    <row r="500"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</row>
    <row r="501"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</row>
    <row r="502"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</row>
    <row r="503"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</row>
    <row r="504"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</row>
    <row r="505"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</row>
    <row r="506"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</row>
    <row r="507"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</row>
    <row r="508"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</row>
    <row r="509"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</row>
    <row r="510"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</row>
    <row r="511"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</row>
    <row r="512"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</row>
    <row r="513"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</row>
    <row r="514"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</row>
    <row r="515"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</row>
    <row r="516"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</row>
    <row r="517"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</row>
    <row r="518"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</row>
    <row r="519"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</row>
    <row r="520"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</row>
    <row r="521"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</row>
    <row r="522"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</row>
    <row r="523"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</row>
    <row r="524"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</row>
    <row r="525"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</row>
    <row r="526"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</row>
    <row r="527"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</row>
    <row r="528"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</row>
    <row r="529"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</row>
    <row r="530"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</row>
    <row r="531"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</row>
    <row r="532"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</row>
    <row r="533"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</row>
    <row r="534"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</row>
    <row r="535"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</row>
    <row r="536"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</row>
    <row r="537"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</row>
    <row r="538"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</row>
    <row r="539"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</row>
    <row r="540"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</row>
    <row r="541"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</row>
    <row r="542"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</row>
    <row r="543"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</row>
    <row r="544"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</row>
    <row r="545"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</row>
    <row r="546"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</row>
    <row r="547"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</row>
    <row r="548"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</row>
    <row r="549"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</row>
    <row r="550"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</row>
    <row r="551"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</row>
    <row r="552"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</row>
    <row r="553"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</row>
    <row r="554"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</row>
    <row r="555"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</row>
    <row r="556"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</row>
    <row r="557"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</row>
    <row r="558"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</row>
    <row r="559"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</row>
    <row r="560"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</row>
    <row r="561"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</row>
    <row r="562"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</row>
    <row r="563"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</row>
    <row r="564"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</row>
    <row r="565"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</row>
    <row r="566"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</row>
    <row r="567"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</row>
    <row r="568"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</row>
    <row r="569"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</row>
    <row r="570"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</row>
    <row r="571"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</row>
    <row r="572"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</row>
    <row r="573"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</row>
    <row r="574"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</row>
    <row r="575"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</row>
    <row r="576"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</row>
    <row r="577"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</row>
    <row r="578"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</row>
    <row r="579"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</row>
    <row r="580"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</row>
    <row r="581"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</row>
    <row r="582"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</row>
    <row r="583"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</row>
    <row r="584"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</row>
    <row r="585"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</row>
    <row r="586"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</row>
    <row r="587"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</row>
    <row r="588"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</row>
    <row r="589"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</row>
    <row r="590"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</row>
    <row r="591"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</row>
    <row r="592"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</row>
    <row r="593"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</row>
    <row r="594"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</row>
    <row r="595"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</row>
    <row r="596"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</row>
    <row r="597"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</row>
    <row r="598"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</row>
    <row r="599"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</row>
    <row r="600"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</row>
    <row r="601"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</row>
    <row r="602"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</row>
    <row r="603"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</row>
    <row r="604"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</row>
    <row r="605"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</row>
    <row r="606"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</row>
    <row r="607"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</row>
    <row r="608"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</row>
    <row r="609"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</row>
    <row r="610"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</row>
    <row r="611"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</row>
    <row r="612"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</row>
    <row r="613"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</row>
    <row r="614"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</row>
    <row r="615"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</row>
    <row r="616"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</row>
    <row r="617"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</row>
    <row r="618"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</row>
    <row r="619"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</row>
    <row r="620"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</row>
    <row r="621"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</row>
    <row r="622"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</row>
    <row r="623"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</row>
    <row r="624"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</row>
    <row r="625"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</row>
    <row r="626"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</row>
    <row r="627"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</row>
    <row r="628"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</row>
    <row r="629"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</row>
    <row r="630"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</row>
    <row r="631"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</row>
    <row r="632"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</row>
    <row r="633"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</row>
    <row r="634"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</row>
    <row r="635"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</row>
    <row r="636"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</row>
    <row r="637"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</row>
    <row r="638"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</row>
    <row r="639"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</row>
    <row r="640"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</row>
    <row r="641"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</row>
    <row r="642"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</row>
    <row r="643"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</row>
    <row r="644"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</row>
    <row r="645"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</row>
    <row r="646"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</row>
    <row r="647"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</row>
    <row r="648"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</row>
    <row r="649"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</row>
    <row r="650"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</row>
    <row r="651"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</row>
    <row r="652"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</row>
    <row r="653"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</row>
    <row r="654"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</row>
    <row r="655"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</row>
    <row r="656"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</row>
    <row r="657"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</row>
    <row r="658"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</row>
    <row r="659"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</row>
    <row r="660"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</row>
    <row r="661"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</row>
    <row r="662"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</row>
    <row r="663"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</row>
    <row r="664"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</row>
    <row r="665"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</row>
    <row r="666"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</row>
    <row r="667"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</row>
    <row r="668"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</row>
    <row r="669"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</row>
    <row r="670"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</row>
    <row r="671"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</row>
    <row r="672"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</row>
    <row r="673"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</row>
    <row r="674"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</row>
    <row r="675"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</row>
    <row r="676"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</row>
    <row r="677"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</row>
    <row r="678"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</row>
    <row r="679"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</row>
    <row r="680"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</row>
    <row r="681"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</row>
    <row r="682"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</row>
    <row r="683"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</row>
    <row r="684"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</row>
    <row r="685"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</row>
    <row r="686"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</row>
    <row r="687"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</row>
    <row r="688"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</row>
    <row r="689"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</row>
    <row r="690"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</row>
  </sheetData>
  <autoFilter ref="$A$1:$CT$164">
    <sortState ref="A1:CT164">
      <sortCondition ref="B1:B164"/>
      <sortCondition descending="1" ref="F1:F164"/>
      <sortCondition descending="1" ref="D1:D164"/>
      <sortCondition descending="1" ref="E1:E164"/>
      <sortCondition ref="A1:A164"/>
      <sortCondition ref="C1:C164"/>
      <sortCondition descending="1" ref="P1:P164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0"/>
    <col customWidth="1" min="2" max="2" width="20.0"/>
    <col customWidth="1" min="3" max="3" width="20.25"/>
    <col customWidth="1" min="4" max="4" width="13.63"/>
    <col customWidth="1" min="7" max="18" width="12.13"/>
    <col customWidth="1" min="19" max="22" width="11.63"/>
    <col customWidth="1" min="23" max="28" width="9.75"/>
    <col customWidth="1" min="29" max="32" width="11.75"/>
    <col customWidth="1" min="33" max="33" width="13.63"/>
    <col customWidth="1" min="34" max="36" width="10.75"/>
    <col customWidth="1" min="37" max="42" width="11.38"/>
    <col customWidth="1" min="43" max="45" width="10.88"/>
    <col customWidth="1" min="46" max="47" width="12.63"/>
    <col customWidth="1" min="48" max="48" width="5.5"/>
    <col customWidth="1" min="49" max="49" width="12.63"/>
    <col customWidth="1" min="50" max="50" width="10.63"/>
    <col customWidth="1" min="51" max="51" width="12.63"/>
    <col customWidth="1" min="52" max="52" width="11.63"/>
    <col customWidth="1" min="53" max="53" width="14.38"/>
    <col customWidth="1" min="54" max="54" width="5.5"/>
    <col customWidth="1" min="55" max="56" width="12.38"/>
    <col customWidth="1" min="57" max="57" width="5.5"/>
    <col customWidth="1" min="58" max="59" width="12.38"/>
    <col customWidth="1" min="60" max="60" width="7.13"/>
    <col customWidth="1" min="61" max="63" width="12.38"/>
    <col customWidth="1" min="64" max="66" width="10.75"/>
    <col customWidth="1" min="67" max="68" width="12.38"/>
    <col customWidth="1" min="69" max="69" width="5.5"/>
    <col customWidth="1" min="70" max="70" width="12.38"/>
    <col customWidth="1" min="71" max="71" width="10.75"/>
    <col customWidth="1" min="72" max="90" width="12.38"/>
    <col customWidth="1" min="91" max="91" width="11.75"/>
    <col customWidth="1" min="95" max="95" width="14.88"/>
  </cols>
  <sheetData>
    <row r="1">
      <c r="A1" s="55" t="s">
        <v>0</v>
      </c>
      <c r="B1" s="55" t="s">
        <v>346</v>
      </c>
      <c r="C1" s="55" t="s">
        <v>1</v>
      </c>
      <c r="D1" s="55" t="s">
        <v>2</v>
      </c>
      <c r="E1" s="56" t="s">
        <v>37</v>
      </c>
      <c r="F1" s="12" t="s">
        <v>38</v>
      </c>
      <c r="H1" s="55" t="s">
        <v>138</v>
      </c>
      <c r="I1" s="55"/>
      <c r="J1" s="55"/>
      <c r="K1" s="55" t="s">
        <v>139</v>
      </c>
      <c r="L1" s="55"/>
      <c r="N1" s="55" t="s">
        <v>140</v>
      </c>
      <c r="O1" s="55"/>
      <c r="P1" s="55"/>
      <c r="Q1" s="55"/>
      <c r="R1" s="57" t="s">
        <v>347</v>
      </c>
      <c r="U1" s="55" t="s">
        <v>348</v>
      </c>
      <c r="V1" s="55"/>
      <c r="W1" s="55" t="s">
        <v>57</v>
      </c>
      <c r="X1" s="55"/>
      <c r="Y1" s="55"/>
      <c r="Z1" s="55"/>
      <c r="AA1" s="55"/>
      <c r="AB1" s="57" t="s">
        <v>142</v>
      </c>
      <c r="AD1" s="57" t="s">
        <v>143</v>
      </c>
      <c r="AE1" s="55"/>
      <c r="AF1" s="58" t="s">
        <v>144</v>
      </c>
      <c r="AG1" s="58" t="s">
        <v>349</v>
      </c>
      <c r="AI1" s="55" t="s">
        <v>350</v>
      </c>
      <c r="AJ1" s="55"/>
      <c r="AL1" s="55" t="s">
        <v>351</v>
      </c>
      <c r="AM1" s="55"/>
      <c r="AN1" s="55"/>
      <c r="AO1" s="55"/>
      <c r="AP1" s="60" t="s">
        <v>352</v>
      </c>
      <c r="AR1" s="55" t="s">
        <v>353</v>
      </c>
      <c r="AS1" s="55"/>
      <c r="AU1" s="55" t="s">
        <v>354</v>
      </c>
      <c r="AV1" s="55"/>
      <c r="AW1" s="55"/>
      <c r="AX1" s="55"/>
      <c r="AY1" s="60" t="s">
        <v>355</v>
      </c>
      <c r="BA1" s="78" t="s">
        <v>356</v>
      </c>
      <c r="BB1" s="55"/>
      <c r="BC1" s="55" t="s">
        <v>357</v>
      </c>
      <c r="BD1" s="55"/>
      <c r="BE1" s="55"/>
      <c r="BF1" s="55" t="s">
        <v>147</v>
      </c>
      <c r="BG1" s="55"/>
      <c r="BH1" s="55"/>
      <c r="BI1" s="55"/>
      <c r="BJ1" s="55"/>
      <c r="BK1" s="78" t="s">
        <v>148</v>
      </c>
      <c r="BM1" s="55" t="s">
        <v>149</v>
      </c>
      <c r="BN1" s="55"/>
      <c r="BP1" s="55" t="s">
        <v>150</v>
      </c>
      <c r="BQ1" s="55"/>
      <c r="BR1" s="55"/>
      <c r="BS1" s="55"/>
      <c r="BT1" s="78" t="s">
        <v>151</v>
      </c>
      <c r="BV1" s="55" t="s">
        <v>358</v>
      </c>
      <c r="BW1" s="55"/>
      <c r="BY1" s="55" t="s">
        <v>359</v>
      </c>
      <c r="BZ1" s="55"/>
      <c r="CA1" s="55"/>
      <c r="CB1" s="55"/>
      <c r="CC1" s="78" t="s">
        <v>360</v>
      </c>
      <c r="CE1" s="55" t="s">
        <v>42</v>
      </c>
      <c r="CF1" s="55"/>
      <c r="CH1" s="55" t="s">
        <v>361</v>
      </c>
      <c r="CI1" s="55"/>
      <c r="CJ1" s="55"/>
      <c r="CK1" s="55"/>
      <c r="CL1" s="78" t="s">
        <v>44</v>
      </c>
      <c r="CN1" s="78" t="s">
        <v>362</v>
      </c>
      <c r="CO1" s="27"/>
      <c r="CP1" s="63" t="s">
        <v>363</v>
      </c>
      <c r="CQ1" s="63" t="s">
        <v>364</v>
      </c>
      <c r="CR1" s="27"/>
      <c r="CS1" s="27"/>
      <c r="CT1" s="27"/>
    </row>
    <row r="2" hidden="1">
      <c r="A2" s="28">
        <v>2025.0</v>
      </c>
      <c r="B2" s="29" t="s">
        <v>365</v>
      </c>
      <c r="C2" s="29" t="s">
        <v>32</v>
      </c>
      <c r="D2" s="30">
        <f t="array" ref="D2">INDEX(
  TP!C:C,
  MATCH(
    1,
    (TP!A:A = A2) * (TP!B:B = C2),
    0
  )
)
</f>
        <v>44.88</v>
      </c>
      <c r="E2" s="64">
        <f t="shared" ref="E2:E173" si="1">sum(AF2,CP2)</f>
        <v>-10.66626832</v>
      </c>
      <c r="F2" s="32">
        <f t="shared" ref="F2:F173" si="2">SUM(E2+E$178)/E$177</f>
        <v>0.1176662727</v>
      </c>
      <c r="G2" s="33">
        <v>4.67</v>
      </c>
      <c r="H2" s="34">
        <f t="shared" ref="H2:H173" si="3">SUM(G2+G$178)/G$177</f>
        <v>0.2089314195</v>
      </c>
      <c r="I2" s="73">
        <f t="shared" ref="I2:I173" si="4">sum(G2-G$175)/G$176</f>
        <v>-1.119099992</v>
      </c>
      <c r="J2" s="66">
        <f t="shared" ref="J2:J173" si="5">G2 * (2/(1+EXP(-7*(($D2/100)-0.5))))</f>
        <v>3.841980382</v>
      </c>
      <c r="K2" s="34">
        <f t="shared" ref="K2:K173" si="6">PERCENTRANK(J$2:J$400,J2)</f>
        <v>0.063</v>
      </c>
      <c r="L2" s="73">
        <f t="shared" ref="L2:L173" si="7">sum(J2-J$175)/J$176</f>
        <v>-1.59355818</v>
      </c>
      <c r="M2" s="33">
        <v>41.27</v>
      </c>
      <c r="N2" s="34">
        <f t="shared" ref="N2:N173" si="8">SUM(M2+M$178)/M$177</f>
        <v>0</v>
      </c>
      <c r="O2" s="73">
        <f t="shared" ref="O2:O173" si="9">sum(M2-M$175)/M$176</f>
        <v>-3.482483641</v>
      </c>
      <c r="P2" s="36">
        <f t="shared" ref="P2:P173" si="10"> (M2 * LOG(J2 + 1)) / LOG(MAX(J$2:J$173) + 1) * 100</f>
        <v>2673.990935</v>
      </c>
      <c r="Q2" s="35">
        <f t="shared" ref="Q2:Q173" si="11">sum(P2-P$175)/P$176</f>
        <v>-3.087329325</v>
      </c>
      <c r="R2" s="40">
        <f t="shared" ref="R2:R173" si="12">SUM(Q2+Q$178)/Q$177</f>
        <v>0</v>
      </c>
      <c r="S2" s="33">
        <v>2.96</v>
      </c>
      <c r="T2" s="66">
        <f t="shared" ref="T2:T173" si="13">S2 * (2/(1+EXP(-7*(($D2/100)-0.5))))</f>
        <v>2.435173861</v>
      </c>
      <c r="U2" s="34">
        <f t="shared" ref="U2:U173" si="14">SUM(T2+S$178)/T$177</f>
        <v>0.3759154781</v>
      </c>
      <c r="V2" s="73">
        <f t="shared" ref="V2:V173" si="15">sum(T2-T$175)/T$176</f>
        <v>0.1410232332</v>
      </c>
      <c r="W2" s="33">
        <v>32.5</v>
      </c>
      <c r="X2" s="34">
        <f t="shared" ref="X2:X173" si="16">SUM(W2+W$178)/W$177</f>
        <v>0.2667025862</v>
      </c>
      <c r="Y2" s="73">
        <f t="shared" ref="Y2:Y173" si="17">sum(W2-W$175)/W$176</f>
        <v>-1.199586671</v>
      </c>
      <c r="Z2" s="36">
        <f t="shared" ref="Z2:Z173" si="18"> (W2 * LOG(T2 + 1)) / LOG(MAX(T$2:T$173) + 1) * 100</f>
        <v>2290.36146</v>
      </c>
      <c r="AA2" s="35">
        <f t="shared" ref="AA2:AA173" si="19">sum(Z2-Z$175)/Z$176</f>
        <v>-0.7284798665</v>
      </c>
      <c r="AB2" s="40">
        <f t="shared" ref="AB2:AB173" si="20">SUM(AA2+AA$178)/AA$177</f>
        <v>0.2625643662</v>
      </c>
      <c r="AC2" s="33">
        <v>4.17</v>
      </c>
      <c r="AD2" s="40">
        <f t="shared" ref="AD2:AD173" si="21">SUM(AC2+AC$178)/AC$177</f>
        <v>0.3454231434</v>
      </c>
      <c r="AE2" s="73">
        <f t="shared" ref="AE2:AE173" si="22">sum(AC2-AC$175)/AC$176</f>
        <v>-0.8491409502</v>
      </c>
      <c r="AF2" s="67">
        <f t="shared" ref="AF2:AF173" si="23">sum(AE2,AA2,Q2)</f>
        <v>-4.664950141</v>
      </c>
      <c r="AG2" s="44">
        <f t="shared" ref="AG2:AG173" si="24">SUM(AF2+AF$178)/AF$177</f>
        <v>0.1208681204</v>
      </c>
      <c r="AH2" s="33">
        <v>2.37</v>
      </c>
      <c r="AI2" s="34">
        <f t="shared" ref="AI2:AI173" si="25">SUM(AH2+AH$178)/AH$177</f>
        <v>0.4358974359</v>
      </c>
      <c r="AJ2" s="73">
        <f t="shared" ref="AJ2:AJ173" si="26">sum(AH2-AH$175)/AH$176</f>
        <v>-0.1085405849</v>
      </c>
      <c r="AK2" s="33">
        <v>15.63</v>
      </c>
      <c r="AL2" s="34">
        <f t="shared" ref="AL2:AL173" si="27">SUM(AK2+AK$178)/AK$177</f>
        <v>0.1290217745</v>
      </c>
      <c r="AM2" s="73">
        <f t="shared" ref="AM2:AM173" si="28">sum(AK2-AK$175)/AK$176</f>
        <v>-1.938986327</v>
      </c>
      <c r="AN2" s="36">
        <f t="shared" ref="AN2:AN173" si="29"> (AK2 * LOG(AH2 + 1)) / LOG(MAX(AH$2:AH$173) + 1) * 100</f>
        <v>1038.008738</v>
      </c>
      <c r="AO2" s="35">
        <f t="shared" ref="AO2:AO173" si="30">sum(AN2-AN$175)/AN$176</f>
        <v>-1.373914215</v>
      </c>
      <c r="AP2" s="69">
        <f t="shared" ref="AP2:AP173" si="31">SUM(AO2+AO$178)/AO$177</f>
        <v>0.2272458472</v>
      </c>
      <c r="AQ2" s="33">
        <v>3.11</v>
      </c>
      <c r="AR2" s="34">
        <f t="shared" ref="AR2:AR173" si="32">SUM(AQ2+AQ$178)/AQ$177</f>
        <v>0.4449612403</v>
      </c>
      <c r="AS2" s="73">
        <f t="shared" ref="AS2:AS173" si="33">sum(AQ2-AQ$175)/AQ$176</f>
        <v>0.5985132673</v>
      </c>
      <c r="AT2" s="33">
        <v>64.29</v>
      </c>
      <c r="AU2" s="34">
        <f t="shared" ref="AU2:AU173" si="34">SUM(AT2+AT$178)/AT$177</f>
        <v>0.6526567572</v>
      </c>
      <c r="AV2" s="73">
        <f t="shared" ref="AV2:AV173" si="35">sum(AT2-AT$175)/AT$176</f>
        <v>0.5983353383</v>
      </c>
      <c r="AW2" s="36">
        <f t="shared" ref="AW2:AW173" si="36"> (AT2 * LOG(AQ2 + 1)) / LOG(MAX(AQ$2:AQ$173) + 1) * 100</f>
        <v>4454.53408</v>
      </c>
      <c r="AX2" s="35">
        <f t="shared" ref="AX2:AX173" si="37">sum(AW2-AW$175)/AW$176</f>
        <v>1.000847771</v>
      </c>
      <c r="AY2" s="69">
        <f t="shared" ref="AY2:AY173" si="38">SUM(AX2+AX$178)/AX$177</f>
        <v>0.6697131105</v>
      </c>
      <c r="AZ2" s="33">
        <v>1.33</v>
      </c>
      <c r="BA2" s="37">
        <f t="shared" ref="BA2:BA173" si="39">SUM(AZ2+AZ$178)/AZ$177</f>
        <v>0.2379679144</v>
      </c>
      <c r="BB2" s="73">
        <f t="shared" ref="BB2:BB173" si="40">sum(AZ2-AZ$175)/AZ$176</f>
        <v>-0.3942324339</v>
      </c>
      <c r="BC2" s="33">
        <v>5.85</v>
      </c>
      <c r="BD2" s="34">
        <f t="shared" ref="BD2:BD173" si="41">SUM(BC2+BC$178)/BC$177</f>
        <v>0.05898123324</v>
      </c>
      <c r="BE2" s="73">
        <f t="shared" ref="BE2:BE173" si="42">sum(BC2-BC$175)/BC$176</f>
        <v>-1.663267381</v>
      </c>
      <c r="BF2" s="33">
        <v>74.68</v>
      </c>
      <c r="BG2" s="34">
        <f t="shared" ref="BG2:BG173" si="43">SUM(BF2+BF$178)/BF$177</f>
        <v>0.3719256149</v>
      </c>
      <c r="BH2" s="73">
        <f t="shared" ref="BH2:BH173" si="44">sum(BF2-BF$175)/BF$176</f>
        <v>-0.6356164387</v>
      </c>
      <c r="BI2" s="36">
        <f t="shared" ref="BI2:BI173" si="45"> (BF2 * LOG(BC2 + 1)) / LOG(MAX(BC$2:BC$173) + 1) * 100</f>
        <v>4498.329935</v>
      </c>
      <c r="BJ2" s="35">
        <f t="shared" ref="BJ2:BJ173" si="46">sum(BI2-BI$175)/BI$176</f>
        <v>-1.518480987</v>
      </c>
      <c r="BK2" s="37">
        <f t="shared" ref="BK2:BK173" si="47">SUM(BJ2+BJ$178)/BJ$177</f>
        <v>0.1142300919</v>
      </c>
      <c r="BL2" s="33">
        <v>8.22</v>
      </c>
      <c r="BM2" s="34">
        <f t="shared" ref="BM2:BM173" si="48">SUM(BL2+BL$178)/BL$177</f>
        <v>0.1487006737</v>
      </c>
      <c r="BN2" s="73">
        <f t="shared" ref="BN2:BN173" si="49">sum(BL2-BL$175)/BL$176</f>
        <v>-1.070459417</v>
      </c>
      <c r="BO2" s="33">
        <v>51.35</v>
      </c>
      <c r="BP2" s="34">
        <f t="shared" ref="BP2:BP173" si="50">SUM(BO2+BO$178)/BO$177</f>
        <v>0.03033300363</v>
      </c>
      <c r="BQ2" s="73">
        <f t="shared" ref="BQ2:BQ173" si="51">sum(BO2-BO$175)/BO$176</f>
        <v>-2.581437094</v>
      </c>
      <c r="BR2" s="36">
        <f t="shared" ref="BR2:BR173" si="52"> (BO2 * LOG(BL2 + 1)) / LOG(MAX(BL$2:BL$173) + 1) * 100</f>
        <v>3464.47012</v>
      </c>
      <c r="BS2" s="35">
        <f t="shared" ref="BS2:BS173" si="53">sum(BR2-BR$175)/BR$176</f>
        <v>-1.932623627</v>
      </c>
      <c r="BT2" s="37">
        <f t="shared" ref="BT2:BT173" si="54">SUM(BS2+BS$178)/BS$177</f>
        <v>0.1238946363</v>
      </c>
      <c r="BU2" s="42">
        <v>3.7</v>
      </c>
      <c r="BV2" s="34">
        <f t="shared" ref="BV2:BV173" si="55">SUM(BU2+BU$178)/BU$177</f>
        <v>0.04376163873</v>
      </c>
      <c r="BW2" s="73">
        <f t="shared" ref="BW2:BW173" si="56">sum(BU2-BU$175)/BU$176</f>
        <v>-1.751570991</v>
      </c>
      <c r="BX2" s="42">
        <v>66.0</v>
      </c>
      <c r="BY2" s="34">
        <f t="shared" ref="BY2:BY173" si="57">SUM(BX2+BX$178)/BX$177</f>
        <v>0.4172889144</v>
      </c>
      <c r="BZ2" s="73">
        <f t="shared" ref="BZ2:BZ173" si="58">sum(BX2-BX$175)/BX$176</f>
        <v>-0.6235462449</v>
      </c>
      <c r="CA2" s="36">
        <f t="shared" ref="CA2:CA173" si="59"> (BX2 * LOG(BU2 + 1)) / LOG(MAX(BU$2:BU$173) + 1) * 100</f>
        <v>3774.475474</v>
      </c>
      <c r="CB2" s="35">
        <f t="shared" ref="CB2:CB173" si="60">sum(CA2-CA$175)/CA$176</f>
        <v>-1.761362991</v>
      </c>
      <c r="CC2" s="37">
        <f t="shared" ref="CC2:CC173" si="61">SUM(CB2+CB$178)/CB$177</f>
        <v>0.1058307951</v>
      </c>
      <c r="CD2" s="42">
        <v>2.89</v>
      </c>
      <c r="CE2" s="34">
        <f t="shared" ref="CE2:CE173" si="62">SUM(CD2+CD$178)/CD$177</f>
        <v>0.2230685528</v>
      </c>
      <c r="CF2" s="73">
        <f t="shared" ref="CF2:CF173" si="63">sum(CD2-CD$175)/CD$176</f>
        <v>-0.7230654605</v>
      </c>
      <c r="CG2" s="42">
        <v>56.41</v>
      </c>
      <c r="CH2" s="34">
        <f t="shared" ref="CH2:CH173" si="64">SUM(CG2+CG$178)/CG$177</f>
        <v>0.7719577773</v>
      </c>
      <c r="CI2" s="73">
        <f t="shared" ref="CI2:CI173" si="65">sum(CG2-CG$175)/CG$176</f>
        <v>1.263226742</v>
      </c>
      <c r="CJ2" s="36">
        <f t="shared" ref="CJ2:CJ173" si="66"> (CG2 * LOG(CD2 + 1)) / LOG(MAX(CD$2:CD$173) + 1) * 100</f>
        <v>3192.004475</v>
      </c>
      <c r="CK2" s="35">
        <f t="shared" ref="CK2:CK173" si="67">sum(CJ2-CJ$175)/CJ$176</f>
        <v>0.2134967594</v>
      </c>
      <c r="CL2" s="37">
        <f t="shared" ref="CL2:CL173" si="68">SUM(CK2+CK$178)/CK$177</f>
        <v>0.481761646</v>
      </c>
      <c r="CM2" s="33">
        <v>0.05</v>
      </c>
      <c r="CN2" s="37">
        <f t="shared" ref="CN2:CN173" si="69">SUM(CM2+CM$178)/CM$177</f>
        <v>0.1785714286</v>
      </c>
      <c r="CO2" s="73">
        <f t="shared" ref="CO2:CO173" si="70">sum(CM2-CM$175)/CM$176</f>
        <v>-0.6292808913</v>
      </c>
      <c r="CP2" s="70">
        <f t="shared" ref="CP2:CP173" si="71">sum(CO2,CK2,CB2,BS2,BJ2,AX2,AO2)</f>
        <v>-6.001318181</v>
      </c>
      <c r="CQ2" s="79">
        <f t="shared" ref="CQ2:CQ173" si="72">SUM(CP2+CP$178)/CP$177</f>
        <v>0.2329849517</v>
      </c>
    </row>
    <row r="3" hidden="1">
      <c r="A3" s="28">
        <v>2022.0</v>
      </c>
      <c r="B3" s="29" t="s">
        <v>461</v>
      </c>
      <c r="C3" s="29" t="s">
        <v>23</v>
      </c>
      <c r="D3" s="30">
        <f t="array" ref="D3">INDEX(
  TP!C:C,
  MATCH(
    1,
    (TP!A:A = A3) * (TP!B:B = C3),
    0
  )
)
</f>
        <v>48.3</v>
      </c>
      <c r="E3" s="64">
        <f t="shared" si="1"/>
        <v>5.526821545</v>
      </c>
      <c r="F3" s="32">
        <f t="shared" si="2"/>
        <v>0.7209054233</v>
      </c>
      <c r="G3" s="33">
        <v>6.25</v>
      </c>
      <c r="H3" s="34">
        <f t="shared" si="3"/>
        <v>0.4609250399</v>
      </c>
      <c r="I3" s="73">
        <f t="shared" si="4"/>
        <v>0.1284453925</v>
      </c>
      <c r="J3" s="66">
        <f t="shared" si="5"/>
        <v>5.878563223</v>
      </c>
      <c r="K3" s="34">
        <f t="shared" si="6"/>
        <v>0.491</v>
      </c>
      <c r="L3" s="73">
        <f t="shared" si="7"/>
        <v>-0.05698764449</v>
      </c>
      <c r="M3" s="33">
        <v>62.96</v>
      </c>
      <c r="N3" s="34">
        <f t="shared" si="8"/>
        <v>0.7573324022</v>
      </c>
      <c r="O3" s="73">
        <f t="shared" si="9"/>
        <v>0.7748539795</v>
      </c>
      <c r="P3" s="36">
        <f t="shared" si="10"/>
        <v>4987.336275</v>
      </c>
      <c r="Q3" s="35">
        <f t="shared" si="11"/>
        <v>0.50611442</v>
      </c>
      <c r="R3" s="40">
        <f t="shared" si="12"/>
        <v>0.6658655163</v>
      </c>
      <c r="S3" s="33">
        <v>1.7</v>
      </c>
      <c r="T3" s="66">
        <f t="shared" si="13"/>
        <v>1.598969197</v>
      </c>
      <c r="U3" s="34">
        <f t="shared" si="14"/>
        <v>0.159898489</v>
      </c>
      <c r="V3" s="73">
        <f t="shared" si="15"/>
        <v>-0.8646486897</v>
      </c>
      <c r="W3" s="33">
        <v>45.45</v>
      </c>
      <c r="X3" s="34">
        <f t="shared" si="16"/>
        <v>0.4992816092</v>
      </c>
      <c r="Y3" s="73">
        <f t="shared" si="17"/>
        <v>-0.04213269653</v>
      </c>
      <c r="Z3" s="36">
        <f t="shared" si="18"/>
        <v>2478.969862</v>
      </c>
      <c r="AA3" s="35">
        <f t="shared" si="19"/>
        <v>-0.5627730203</v>
      </c>
      <c r="AB3" s="40">
        <f t="shared" si="20"/>
        <v>0.2967294738</v>
      </c>
      <c r="AC3" s="33">
        <v>5.0</v>
      </c>
      <c r="AD3" s="40">
        <f t="shared" si="21"/>
        <v>0.4887737478</v>
      </c>
      <c r="AE3" s="73">
        <f t="shared" si="22"/>
        <v>-0.1399005918</v>
      </c>
      <c r="AF3" s="67">
        <f t="shared" si="23"/>
        <v>-0.1965591922</v>
      </c>
      <c r="AG3" s="44">
        <f t="shared" si="24"/>
        <v>0.4674673166</v>
      </c>
      <c r="AH3" s="33">
        <v>3.86</v>
      </c>
      <c r="AI3" s="34">
        <f t="shared" si="25"/>
        <v>0.7297830375</v>
      </c>
      <c r="AJ3" s="73">
        <f t="shared" si="26"/>
        <v>1.236564884</v>
      </c>
      <c r="AK3" s="33">
        <v>46.0</v>
      </c>
      <c r="AL3" s="34">
        <f t="shared" si="27"/>
        <v>0.622521937</v>
      </c>
      <c r="AM3" s="73">
        <f t="shared" si="28"/>
        <v>1.462486803</v>
      </c>
      <c r="AN3" s="36">
        <f t="shared" si="29"/>
        <v>3975.549855</v>
      </c>
      <c r="AO3" s="35">
        <f t="shared" si="30"/>
        <v>2.258653769</v>
      </c>
      <c r="AP3" s="69">
        <f t="shared" si="31"/>
        <v>0.9817658909</v>
      </c>
      <c r="AQ3" s="33">
        <v>5.63</v>
      </c>
      <c r="AR3" s="34">
        <f t="shared" si="32"/>
        <v>0.8356589147</v>
      </c>
      <c r="AS3" s="73">
        <f t="shared" si="33"/>
        <v>2.467126612</v>
      </c>
      <c r="AT3" s="33">
        <v>69.86</v>
      </c>
      <c r="AU3" s="34">
        <f t="shared" si="34"/>
        <v>0.7478216299</v>
      </c>
      <c r="AV3" s="73">
        <f t="shared" si="35"/>
        <v>1.1513251</v>
      </c>
      <c r="AW3" s="36">
        <f t="shared" si="36"/>
        <v>6478.070751</v>
      </c>
      <c r="AX3" s="35">
        <f t="shared" si="37"/>
        <v>2.602735002</v>
      </c>
      <c r="AY3" s="69">
        <f t="shared" si="38"/>
        <v>1</v>
      </c>
      <c r="AZ3" s="33">
        <v>2.01</v>
      </c>
      <c r="BA3" s="37">
        <f t="shared" si="39"/>
        <v>0.4197860963</v>
      </c>
      <c r="BB3" s="73">
        <f t="shared" si="40"/>
        <v>0.595027928</v>
      </c>
      <c r="BC3" s="33">
        <v>11.27</v>
      </c>
      <c r="BD3" s="34">
        <f t="shared" si="41"/>
        <v>0.3495978552</v>
      </c>
      <c r="BE3" s="73">
        <f t="shared" si="42"/>
        <v>0.1288368044</v>
      </c>
      <c r="BF3" s="33">
        <v>80.82</v>
      </c>
      <c r="BG3" s="34">
        <f t="shared" si="43"/>
        <v>0.5560887822</v>
      </c>
      <c r="BH3" s="73">
        <f t="shared" si="44"/>
        <v>0.2083664727</v>
      </c>
      <c r="BI3" s="36">
        <f t="shared" si="45"/>
        <v>6342.876089</v>
      </c>
      <c r="BJ3" s="35">
        <f t="shared" si="46"/>
        <v>0.2355252109</v>
      </c>
      <c r="BK3" s="37">
        <f t="shared" si="47"/>
        <v>0.4505038984</v>
      </c>
      <c r="BL3" s="33">
        <v>11.27</v>
      </c>
      <c r="BM3" s="34">
        <f t="shared" si="48"/>
        <v>0.2954764196</v>
      </c>
      <c r="BN3" s="73">
        <f t="shared" si="49"/>
        <v>-0.2971803239</v>
      </c>
      <c r="BO3" s="33">
        <v>64.38</v>
      </c>
      <c r="BP3" s="34">
        <f t="shared" si="50"/>
        <v>0.4599406528</v>
      </c>
      <c r="BQ3" s="73">
        <f t="shared" si="51"/>
        <v>-0.3767309229</v>
      </c>
      <c r="BR3" s="36">
        <f t="shared" si="52"/>
        <v>4902.380686</v>
      </c>
      <c r="BS3" s="35">
        <f t="shared" si="53"/>
        <v>-0.3221552959</v>
      </c>
      <c r="BT3" s="37">
        <f t="shared" si="54"/>
        <v>0.4128792899</v>
      </c>
      <c r="BU3" s="42">
        <v>7.33</v>
      </c>
      <c r="BV3" s="34">
        <f t="shared" si="55"/>
        <v>0.3817504655</v>
      </c>
      <c r="BW3" s="73">
        <f t="shared" si="56"/>
        <v>0.02558887045</v>
      </c>
      <c r="BX3" s="42">
        <v>69.47</v>
      </c>
      <c r="BY3" s="34">
        <f t="shared" si="57"/>
        <v>0.5169442849</v>
      </c>
      <c r="BZ3" s="73">
        <f t="shared" si="58"/>
        <v>-0.06945208752</v>
      </c>
      <c r="CA3" s="36">
        <f t="shared" si="59"/>
        <v>5442.139367</v>
      </c>
      <c r="CB3" s="35">
        <f t="shared" si="60"/>
        <v>0.04837268303</v>
      </c>
      <c r="CC3" s="37">
        <f t="shared" si="61"/>
        <v>0.4778314371</v>
      </c>
      <c r="CD3" s="42">
        <v>5.02</v>
      </c>
      <c r="CE3" s="34">
        <f t="shared" si="62"/>
        <v>0.4548422198</v>
      </c>
      <c r="CF3" s="73">
        <f t="shared" si="63"/>
        <v>0.6041001813</v>
      </c>
      <c r="CG3" s="42">
        <v>43.08</v>
      </c>
      <c r="CH3" s="34">
        <f t="shared" si="64"/>
        <v>0.5064728142</v>
      </c>
      <c r="CI3" s="73">
        <f t="shared" si="65"/>
        <v>-0.3425858711</v>
      </c>
      <c r="CJ3" s="36">
        <f t="shared" si="66"/>
        <v>3221.351014</v>
      </c>
      <c r="CK3" s="35">
        <f t="shared" si="67"/>
        <v>0.2475434689</v>
      </c>
      <c r="CL3" s="37">
        <f t="shared" si="68"/>
        <v>0.4873162578</v>
      </c>
      <c r="CM3" s="33">
        <v>0.12</v>
      </c>
      <c r="CN3" s="37">
        <f t="shared" si="69"/>
        <v>0.4285714286</v>
      </c>
      <c r="CO3" s="73">
        <f t="shared" si="70"/>
        <v>0.6527058991</v>
      </c>
      <c r="CP3" s="70">
        <f t="shared" si="71"/>
        <v>5.723380737</v>
      </c>
      <c r="CQ3" s="79">
        <f t="shared" si="72"/>
        <v>0.791110184</v>
      </c>
    </row>
    <row r="4" hidden="1">
      <c r="A4" s="28">
        <v>2024.0</v>
      </c>
      <c r="B4" s="29" t="s">
        <v>462</v>
      </c>
      <c r="C4" s="29" t="s">
        <v>28</v>
      </c>
      <c r="D4" s="30">
        <f t="array" ref="D4">INDEX(
  TP!C:C,
  MATCH(
    1,
    (TP!A:A = A4) * (TP!B:B = C4),
    0
  )
)
</f>
        <v>46.09</v>
      </c>
      <c r="E4" s="64">
        <f t="shared" si="1"/>
        <v>-5.376382791</v>
      </c>
      <c r="F4" s="32">
        <f t="shared" si="2"/>
        <v>0.3147297165</v>
      </c>
      <c r="G4" s="33">
        <v>6.45</v>
      </c>
      <c r="H4" s="34">
        <f t="shared" si="3"/>
        <v>0.4928229665</v>
      </c>
      <c r="I4" s="73">
        <f t="shared" si="4"/>
        <v>0.2863625299</v>
      </c>
      <c r="J4" s="66">
        <f t="shared" si="5"/>
        <v>5.572786802</v>
      </c>
      <c r="K4" s="34">
        <f t="shared" si="6"/>
        <v>0.394</v>
      </c>
      <c r="L4" s="73">
        <f t="shared" si="7"/>
        <v>-0.2876912669</v>
      </c>
      <c r="M4" s="33">
        <v>52.3</v>
      </c>
      <c r="N4" s="34">
        <f t="shared" si="8"/>
        <v>0.3851256983</v>
      </c>
      <c r="O4" s="73">
        <f t="shared" si="9"/>
        <v>-1.317502822</v>
      </c>
      <c r="P4" s="36">
        <f t="shared" si="10"/>
        <v>4045.221367</v>
      </c>
      <c r="Q4" s="35">
        <f t="shared" si="11"/>
        <v>-0.9573233408</v>
      </c>
      <c r="R4" s="40">
        <f t="shared" si="12"/>
        <v>0.3946903402</v>
      </c>
      <c r="S4" s="33">
        <v>1.85</v>
      </c>
      <c r="T4" s="66">
        <f t="shared" si="13"/>
        <v>1.598396215</v>
      </c>
      <c r="U4" s="34">
        <f t="shared" si="14"/>
        <v>0.1597504703</v>
      </c>
      <c r="V4" s="73">
        <f t="shared" si="15"/>
        <v>-0.8653377938</v>
      </c>
      <c r="W4" s="33">
        <v>46.0</v>
      </c>
      <c r="X4" s="34">
        <f t="shared" si="16"/>
        <v>0.5091594828</v>
      </c>
      <c r="Y4" s="73">
        <f t="shared" si="17"/>
        <v>0.007025580379</v>
      </c>
      <c r="Z4" s="36">
        <f t="shared" si="18"/>
        <v>2508.389199</v>
      </c>
      <c r="AA4" s="35">
        <f t="shared" si="19"/>
        <v>-0.5369258923</v>
      </c>
      <c r="AB4" s="40">
        <f t="shared" si="20"/>
        <v>0.3020585831</v>
      </c>
      <c r="AC4" s="33">
        <v>4.58</v>
      </c>
      <c r="AD4" s="40">
        <f t="shared" si="21"/>
        <v>0.4162348877</v>
      </c>
      <c r="AE4" s="73">
        <f t="shared" si="22"/>
        <v>-0.4987933033</v>
      </c>
      <c r="AF4" s="67">
        <f t="shared" si="23"/>
        <v>-1.993042536</v>
      </c>
      <c r="AG4" s="44">
        <f t="shared" si="24"/>
        <v>0.3281196879</v>
      </c>
      <c r="AH4" s="33">
        <v>0.7</v>
      </c>
      <c r="AI4" s="34">
        <f t="shared" si="25"/>
        <v>0.1065088757</v>
      </c>
      <c r="AJ4" s="73">
        <f t="shared" si="26"/>
        <v>-1.616142016</v>
      </c>
      <c r="AK4" s="33">
        <v>47.37</v>
      </c>
      <c r="AL4" s="34">
        <f t="shared" si="27"/>
        <v>0.6447838804</v>
      </c>
      <c r="AM4" s="73">
        <f t="shared" si="28"/>
        <v>1.615928297</v>
      </c>
      <c r="AN4" s="36">
        <f t="shared" si="29"/>
        <v>1374.012542</v>
      </c>
      <c r="AO4" s="35">
        <f t="shared" si="30"/>
        <v>-0.9584113806</v>
      </c>
      <c r="AP4" s="69">
        <f t="shared" si="31"/>
        <v>0.3135498663</v>
      </c>
      <c r="AQ4" s="33">
        <v>0.85</v>
      </c>
      <c r="AR4" s="34">
        <f t="shared" si="32"/>
        <v>0.09457364341</v>
      </c>
      <c r="AS4" s="73">
        <f t="shared" si="33"/>
        <v>-1.077306637</v>
      </c>
      <c r="AT4" s="33">
        <v>26.09</v>
      </c>
      <c r="AU4" s="34">
        <f t="shared" si="34"/>
        <v>0</v>
      </c>
      <c r="AV4" s="73">
        <f t="shared" si="35"/>
        <v>-3.194161774</v>
      </c>
      <c r="AW4" s="36">
        <f t="shared" si="36"/>
        <v>786.8047354</v>
      </c>
      <c r="AX4" s="35">
        <f t="shared" si="37"/>
        <v>-1.90262756</v>
      </c>
      <c r="AY4" s="69">
        <f t="shared" si="38"/>
        <v>0.07105683998</v>
      </c>
      <c r="AZ4" s="33">
        <v>0.85</v>
      </c>
      <c r="BA4" s="37">
        <f t="shared" si="39"/>
        <v>0.1096256684</v>
      </c>
      <c r="BB4" s="73">
        <f t="shared" si="40"/>
        <v>-1.092533866</v>
      </c>
      <c r="BC4" s="33">
        <v>13.05</v>
      </c>
      <c r="BD4" s="34">
        <f t="shared" si="41"/>
        <v>0.4450402145</v>
      </c>
      <c r="BE4" s="73">
        <f t="shared" si="42"/>
        <v>0.7173876253</v>
      </c>
      <c r="BF4" s="33">
        <v>91.76</v>
      </c>
      <c r="BG4" s="34">
        <f t="shared" si="43"/>
        <v>0.8842231554</v>
      </c>
      <c r="BH4" s="73">
        <f t="shared" si="44"/>
        <v>1.712140585</v>
      </c>
      <c r="BI4" s="36">
        <f t="shared" si="45"/>
        <v>7590.568816</v>
      </c>
      <c r="BJ4" s="35">
        <f t="shared" si="46"/>
        <v>1.421974664</v>
      </c>
      <c r="BK4" s="37">
        <f t="shared" si="47"/>
        <v>0.6779671048</v>
      </c>
      <c r="BL4" s="33">
        <v>9.72</v>
      </c>
      <c r="BM4" s="34">
        <f t="shared" si="48"/>
        <v>0.2208854668</v>
      </c>
      <c r="BN4" s="73">
        <f t="shared" si="49"/>
        <v>-0.6901582235</v>
      </c>
      <c r="BO4" s="33">
        <v>69.47</v>
      </c>
      <c r="BP4" s="34">
        <f t="shared" si="50"/>
        <v>0.6277612924</v>
      </c>
      <c r="BQ4" s="73">
        <f t="shared" si="51"/>
        <v>0.484508863</v>
      </c>
      <c r="BR4" s="36">
        <f t="shared" si="52"/>
        <v>5005.031552</v>
      </c>
      <c r="BS4" s="35">
        <f t="shared" si="53"/>
        <v>-0.2071857197</v>
      </c>
      <c r="BT4" s="37">
        <f t="shared" si="54"/>
        <v>0.4335095889</v>
      </c>
      <c r="BU4" s="42">
        <v>4.75</v>
      </c>
      <c r="BV4" s="34">
        <f t="shared" si="55"/>
        <v>0.1415270019</v>
      </c>
      <c r="BW4" s="73">
        <f t="shared" si="56"/>
        <v>-1.237516486</v>
      </c>
      <c r="BX4" s="42">
        <v>67.19</v>
      </c>
      <c r="BY4" s="34">
        <f t="shared" si="57"/>
        <v>0.4514646755</v>
      </c>
      <c r="BZ4" s="73">
        <f t="shared" si="58"/>
        <v>-0.433525482</v>
      </c>
      <c r="CA4" s="36">
        <f t="shared" si="59"/>
        <v>4343.187173</v>
      </c>
      <c r="CB4" s="35">
        <f t="shared" si="60"/>
        <v>-1.144201551</v>
      </c>
      <c r="CC4" s="37">
        <f t="shared" si="61"/>
        <v>0.2326915599</v>
      </c>
      <c r="CD4" s="42">
        <v>3.26</v>
      </c>
      <c r="CE4" s="34">
        <f t="shared" si="62"/>
        <v>0.2633297062</v>
      </c>
      <c r="CF4" s="73">
        <f t="shared" si="63"/>
        <v>-0.4925249499</v>
      </c>
      <c r="CG4" s="42">
        <v>47.73</v>
      </c>
      <c r="CH4" s="34">
        <f t="shared" si="64"/>
        <v>0.5990838478</v>
      </c>
      <c r="CI4" s="73">
        <f t="shared" si="65"/>
        <v>0.2175813197</v>
      </c>
      <c r="CJ4" s="36">
        <f t="shared" si="66"/>
        <v>2881.491058</v>
      </c>
      <c r="CK4" s="35">
        <f t="shared" si="67"/>
        <v>-0.1467487868</v>
      </c>
      <c r="CL4" s="37">
        <f t="shared" si="68"/>
        <v>0.4229887369</v>
      </c>
      <c r="CM4" s="33">
        <v>0.06</v>
      </c>
      <c r="CN4" s="37">
        <f t="shared" si="69"/>
        <v>0.2142857143</v>
      </c>
      <c r="CO4" s="73">
        <f t="shared" si="70"/>
        <v>-0.4461399212</v>
      </c>
      <c r="CP4" s="70">
        <f t="shared" si="71"/>
        <v>-3.383340255</v>
      </c>
      <c r="CQ4" s="79">
        <f t="shared" si="72"/>
        <v>0.3576073022</v>
      </c>
    </row>
    <row r="5" hidden="1">
      <c r="A5" s="28">
        <v>2025.0</v>
      </c>
      <c r="B5" s="29" t="s">
        <v>367</v>
      </c>
      <c r="C5" s="29" t="s">
        <v>10</v>
      </c>
      <c r="D5" s="30">
        <f t="array" ref="D5">INDEX(
  TP!C:C,
  MATCH(
    1,
    (TP!A:A = A5) * (TP!B:B = C5),
    0
  )
)
</f>
        <v>49.44</v>
      </c>
      <c r="E5" s="64">
        <f t="shared" si="1"/>
        <v>-3.777874348</v>
      </c>
      <c r="F5" s="32">
        <f t="shared" si="2"/>
        <v>0.3742787515</v>
      </c>
      <c r="G5" s="33">
        <v>4.2</v>
      </c>
      <c r="H5" s="34">
        <f t="shared" si="3"/>
        <v>0.1339712919</v>
      </c>
      <c r="I5" s="73">
        <f t="shared" si="4"/>
        <v>-1.490205265</v>
      </c>
      <c r="J5" s="66">
        <f t="shared" si="5"/>
        <v>4.11769054</v>
      </c>
      <c r="K5" s="34">
        <f t="shared" si="6"/>
        <v>0.103</v>
      </c>
      <c r="L5" s="73">
        <f t="shared" si="7"/>
        <v>-1.385539092</v>
      </c>
      <c r="M5" s="33">
        <v>64.29</v>
      </c>
      <c r="N5" s="34">
        <f t="shared" si="8"/>
        <v>0.8037709497</v>
      </c>
      <c r="O5" s="73">
        <f t="shared" si="9"/>
        <v>1.035907877</v>
      </c>
      <c r="P5" s="36">
        <f t="shared" si="10"/>
        <v>4311.767077</v>
      </c>
      <c r="Q5" s="35">
        <f t="shared" si="11"/>
        <v>-0.543283553</v>
      </c>
      <c r="R5" s="40">
        <f t="shared" si="12"/>
        <v>0.4714119579</v>
      </c>
      <c r="S5" s="33">
        <v>1.7</v>
      </c>
      <c r="T5" s="66">
        <f t="shared" si="13"/>
        <v>1.666684266</v>
      </c>
      <c r="U5" s="34">
        <f t="shared" si="14"/>
        <v>0.1773913421</v>
      </c>
      <c r="V5" s="73">
        <f t="shared" si="15"/>
        <v>-0.7832103206</v>
      </c>
      <c r="W5" s="33">
        <v>47.06</v>
      </c>
      <c r="X5" s="34">
        <f t="shared" si="16"/>
        <v>0.5281968391</v>
      </c>
      <c r="Y5" s="73">
        <f t="shared" si="17"/>
        <v>0.1017669868</v>
      </c>
      <c r="Z5" s="36">
        <f t="shared" si="18"/>
        <v>2635.906449</v>
      </c>
      <c r="AA5" s="35">
        <f t="shared" si="19"/>
        <v>-0.4248922757</v>
      </c>
      <c r="AB5" s="40">
        <f t="shared" si="20"/>
        <v>0.3251574511</v>
      </c>
      <c r="AC5" s="33">
        <v>3.92</v>
      </c>
      <c r="AD5" s="40">
        <f t="shared" si="21"/>
        <v>0.3022452504</v>
      </c>
      <c r="AE5" s="73">
        <f t="shared" si="22"/>
        <v>-1.062767564</v>
      </c>
      <c r="AF5" s="67">
        <f t="shared" si="23"/>
        <v>-2.030943393</v>
      </c>
      <c r="AG5" s="44">
        <f t="shared" si="24"/>
        <v>0.3251798362</v>
      </c>
      <c r="AH5" s="33">
        <v>1.7</v>
      </c>
      <c r="AI5" s="34">
        <f t="shared" si="25"/>
        <v>0.3037475345</v>
      </c>
      <c r="AJ5" s="73">
        <f t="shared" si="26"/>
        <v>-0.713386668</v>
      </c>
      <c r="AK5" s="33">
        <v>41.18</v>
      </c>
      <c r="AL5" s="34">
        <f t="shared" si="27"/>
        <v>0.544198895</v>
      </c>
      <c r="AM5" s="73">
        <f t="shared" si="28"/>
        <v>0.9226415445</v>
      </c>
      <c r="AN5" s="36">
        <f t="shared" si="29"/>
        <v>2235.849851</v>
      </c>
      <c r="AO5" s="35">
        <f t="shared" si="30"/>
        <v>0.1073379968</v>
      </c>
      <c r="AP5" s="69">
        <f t="shared" si="31"/>
        <v>0.5349164781</v>
      </c>
      <c r="AQ5" s="33">
        <v>1.7</v>
      </c>
      <c r="AR5" s="34">
        <f t="shared" si="32"/>
        <v>0.2263565891</v>
      </c>
      <c r="AS5" s="73">
        <f t="shared" si="33"/>
        <v>-0.4470203896</v>
      </c>
      <c r="AT5" s="33">
        <v>41.18</v>
      </c>
      <c r="AU5" s="34">
        <f t="shared" si="34"/>
        <v>0.2578165044</v>
      </c>
      <c r="AV5" s="73">
        <f t="shared" si="35"/>
        <v>-1.696026135</v>
      </c>
      <c r="AW5" s="36">
        <f t="shared" si="36"/>
        <v>2005.083155</v>
      </c>
      <c r="AX5" s="35">
        <f t="shared" si="37"/>
        <v>-0.9382048868</v>
      </c>
      <c r="AY5" s="69">
        <f t="shared" si="38"/>
        <v>0.2699073949</v>
      </c>
      <c r="AZ5" s="33">
        <v>1.4</v>
      </c>
      <c r="BA5" s="37">
        <f t="shared" si="39"/>
        <v>0.256684492</v>
      </c>
      <c r="BB5" s="73">
        <f t="shared" si="40"/>
        <v>-0.2923968084</v>
      </c>
      <c r="BC5" s="33">
        <v>7.31</v>
      </c>
      <c r="BD5" s="34">
        <f t="shared" si="41"/>
        <v>0.1372654155</v>
      </c>
      <c r="BE5" s="73">
        <f t="shared" si="42"/>
        <v>-1.180523449</v>
      </c>
      <c r="BF5" s="33">
        <v>72.6</v>
      </c>
      <c r="BG5" s="34">
        <f t="shared" si="43"/>
        <v>0.3095380924</v>
      </c>
      <c r="BH5" s="73">
        <f t="shared" si="44"/>
        <v>-0.9215259592</v>
      </c>
      <c r="BI5" s="36">
        <f t="shared" si="45"/>
        <v>4812.132326</v>
      </c>
      <c r="BJ5" s="35">
        <f t="shared" si="46"/>
        <v>-1.220081656</v>
      </c>
      <c r="BK5" s="37">
        <f t="shared" si="47"/>
        <v>0.1714384867</v>
      </c>
      <c r="BL5" s="33">
        <v>9.31</v>
      </c>
      <c r="BM5" s="34">
        <f t="shared" si="48"/>
        <v>0.2011549567</v>
      </c>
      <c r="BN5" s="73">
        <f t="shared" si="49"/>
        <v>-0.7941072163</v>
      </c>
      <c r="BO5" s="33">
        <v>75.27</v>
      </c>
      <c r="BP5" s="34">
        <f t="shared" si="50"/>
        <v>0.8189910979</v>
      </c>
      <c r="BQ5" s="73">
        <f t="shared" si="51"/>
        <v>1.465882293</v>
      </c>
      <c r="BR5" s="36">
        <f t="shared" si="52"/>
        <v>5333.747054</v>
      </c>
      <c r="BS5" s="35">
        <f t="shared" si="53"/>
        <v>0.1609775856</v>
      </c>
      <c r="BT5" s="37">
        <f t="shared" si="54"/>
        <v>0.499573319</v>
      </c>
      <c r="BU5" s="42">
        <v>6.21</v>
      </c>
      <c r="BV5" s="34">
        <f t="shared" si="55"/>
        <v>0.2774674115</v>
      </c>
      <c r="BW5" s="73">
        <f t="shared" si="56"/>
        <v>-0.5227359353</v>
      </c>
      <c r="BX5" s="42">
        <v>79.03</v>
      </c>
      <c r="BY5" s="34">
        <f t="shared" si="57"/>
        <v>0.7914991384</v>
      </c>
      <c r="BZ5" s="73">
        <f t="shared" si="58"/>
        <v>1.457101268</v>
      </c>
      <c r="CA5" s="36">
        <f t="shared" si="59"/>
        <v>5769.347025</v>
      </c>
      <c r="CB5" s="35">
        <f t="shared" si="60"/>
        <v>0.4034558464</v>
      </c>
      <c r="CC5" s="37">
        <f t="shared" si="61"/>
        <v>0.5508206402</v>
      </c>
      <c r="CD5" s="42">
        <v>2.3</v>
      </c>
      <c r="CE5" s="34">
        <f t="shared" si="62"/>
        <v>0.1588683351</v>
      </c>
      <c r="CF5" s="73">
        <f t="shared" si="63"/>
        <v>-1.090684112</v>
      </c>
      <c r="CG5" s="42">
        <v>47.83</v>
      </c>
      <c r="CH5" s="34">
        <f t="shared" si="64"/>
        <v>0.601075483</v>
      </c>
      <c r="CI5" s="73">
        <f t="shared" si="65"/>
        <v>0.2296279259</v>
      </c>
      <c r="CJ5" s="36">
        <f t="shared" si="66"/>
        <v>2378.774626</v>
      </c>
      <c r="CK5" s="35">
        <f t="shared" si="67"/>
        <v>-0.7299807698</v>
      </c>
      <c r="CL5" s="37">
        <f t="shared" si="68"/>
        <v>0.3278363037</v>
      </c>
      <c r="CM5" s="33">
        <v>0.11</v>
      </c>
      <c r="CN5" s="37">
        <f t="shared" si="69"/>
        <v>0.3928571429</v>
      </c>
      <c r="CO5" s="73">
        <f t="shared" si="70"/>
        <v>0.469564929</v>
      </c>
      <c r="CP5" s="70">
        <f t="shared" si="71"/>
        <v>-1.746930955</v>
      </c>
      <c r="CQ5" s="79">
        <f t="shared" si="72"/>
        <v>0.4355045111</v>
      </c>
    </row>
    <row r="6" hidden="1">
      <c r="A6" s="28">
        <v>2022.0</v>
      </c>
      <c r="B6" s="29" t="s">
        <v>463</v>
      </c>
      <c r="C6" s="29" t="s">
        <v>5</v>
      </c>
      <c r="D6" s="30">
        <f t="array" ref="D6">INDEX(
  TP!C:C,
  MATCH(
    1,
    (TP!A:A = A6) * (TP!B:B = C6),
    0
  )
)
</f>
        <v>54.54</v>
      </c>
      <c r="E6" s="64">
        <f t="shared" si="1"/>
        <v>10.48672514</v>
      </c>
      <c r="F6" s="32">
        <f t="shared" si="2"/>
        <v>0.9056760912</v>
      </c>
      <c r="G6" s="33">
        <v>5.22</v>
      </c>
      <c r="H6" s="34">
        <f t="shared" si="3"/>
        <v>0.2966507177</v>
      </c>
      <c r="I6" s="73">
        <f t="shared" si="4"/>
        <v>-0.6848278648</v>
      </c>
      <c r="J6" s="66">
        <f t="shared" si="5"/>
        <v>6.04254674</v>
      </c>
      <c r="K6" s="34">
        <f t="shared" si="6"/>
        <v>0.531</v>
      </c>
      <c r="L6" s="73">
        <f t="shared" si="7"/>
        <v>0.06673540551</v>
      </c>
      <c r="M6" s="33">
        <v>65.5</v>
      </c>
      <c r="N6" s="34">
        <f t="shared" si="8"/>
        <v>0.8460195531</v>
      </c>
      <c r="O6" s="73">
        <f t="shared" si="9"/>
        <v>1.273408039</v>
      </c>
      <c r="P6" s="36">
        <f t="shared" si="10"/>
        <v>5251.930986</v>
      </c>
      <c r="Q6" s="35">
        <f t="shared" si="11"/>
        <v>0.917123615</v>
      </c>
      <c r="R6" s="40">
        <f t="shared" si="12"/>
        <v>0.7420255648</v>
      </c>
      <c r="S6" s="33">
        <v>3.27</v>
      </c>
      <c r="T6" s="66">
        <f t="shared" si="13"/>
        <v>3.785273533</v>
      </c>
      <c r="U6" s="34">
        <f t="shared" si="14"/>
        <v>0.7246871111</v>
      </c>
      <c r="V6" s="73">
        <f t="shared" si="15"/>
        <v>1.764737369</v>
      </c>
      <c r="W6" s="33">
        <v>59.81</v>
      </c>
      <c r="X6" s="34">
        <f t="shared" si="16"/>
        <v>0.757183908</v>
      </c>
      <c r="Y6" s="73">
        <f t="shared" si="17"/>
        <v>1.241345224</v>
      </c>
      <c r="Z6" s="36">
        <f t="shared" si="18"/>
        <v>5347.128151</v>
      </c>
      <c r="AA6" s="35">
        <f t="shared" si="19"/>
        <v>1.957122484</v>
      </c>
      <c r="AB6" s="40">
        <f t="shared" si="20"/>
        <v>0.81627651</v>
      </c>
      <c r="AC6" s="33">
        <v>7.96</v>
      </c>
      <c r="AD6" s="40">
        <f t="shared" si="21"/>
        <v>1</v>
      </c>
      <c r="AE6" s="73">
        <f t="shared" si="22"/>
        <v>2.389438518</v>
      </c>
      <c r="AF6" s="67">
        <f t="shared" si="23"/>
        <v>5.263684617</v>
      </c>
      <c r="AG6" s="44">
        <f t="shared" si="24"/>
        <v>0.8910014559</v>
      </c>
      <c r="AH6" s="33">
        <v>3.45</v>
      </c>
      <c r="AI6" s="34">
        <f t="shared" si="25"/>
        <v>0.6489151874</v>
      </c>
      <c r="AJ6" s="73">
        <f t="shared" si="26"/>
        <v>0.8664351909</v>
      </c>
      <c r="AK6" s="33">
        <v>33.63</v>
      </c>
      <c r="AL6" s="34">
        <f t="shared" si="27"/>
        <v>0.4215144621</v>
      </c>
      <c r="AM6" s="73">
        <f t="shared" si="28"/>
        <v>0.07703330843</v>
      </c>
      <c r="AN6" s="36">
        <f t="shared" si="29"/>
        <v>2744.452514</v>
      </c>
      <c r="AO6" s="35">
        <f t="shared" si="30"/>
        <v>0.7362768529</v>
      </c>
      <c r="AP6" s="69">
        <f t="shared" si="31"/>
        <v>0.665553255</v>
      </c>
      <c r="AQ6" s="33">
        <v>2.17</v>
      </c>
      <c r="AR6" s="34">
        <f t="shared" si="32"/>
        <v>0.2992248062</v>
      </c>
      <c r="AS6" s="73">
        <f t="shared" si="33"/>
        <v>-0.09850917063</v>
      </c>
      <c r="AT6" s="33">
        <v>61.97</v>
      </c>
      <c r="AU6" s="34">
        <f t="shared" si="34"/>
        <v>0.6130189646</v>
      </c>
      <c r="AV6" s="73">
        <f t="shared" si="35"/>
        <v>0.3680056707</v>
      </c>
      <c r="AW6" s="36">
        <f t="shared" si="36"/>
        <v>3504.878576</v>
      </c>
      <c r="AX6" s="35">
        <f t="shared" si="37"/>
        <v>0.249074379</v>
      </c>
      <c r="AY6" s="69">
        <f t="shared" si="38"/>
        <v>0.5147078827</v>
      </c>
      <c r="AZ6" s="33">
        <v>1.71</v>
      </c>
      <c r="BA6" s="37">
        <f t="shared" si="39"/>
        <v>0.3395721925</v>
      </c>
      <c r="BB6" s="73">
        <f t="shared" si="40"/>
        <v>0.158589533</v>
      </c>
      <c r="BC6" s="33">
        <v>11.21</v>
      </c>
      <c r="BD6" s="34">
        <f t="shared" si="41"/>
        <v>0.3463806971</v>
      </c>
      <c r="BE6" s="73">
        <f t="shared" si="42"/>
        <v>0.1089980126</v>
      </c>
      <c r="BF6" s="33">
        <v>76.57</v>
      </c>
      <c r="BG6" s="34">
        <f t="shared" si="43"/>
        <v>0.4286142771</v>
      </c>
      <c r="BH6" s="73">
        <f t="shared" si="44"/>
        <v>-0.3758236533</v>
      </c>
      <c r="BI6" s="36">
        <f t="shared" si="45"/>
        <v>5997.580262</v>
      </c>
      <c r="BJ6" s="35">
        <f t="shared" si="46"/>
        <v>-0.09282169384</v>
      </c>
      <c r="BK6" s="37">
        <f t="shared" si="47"/>
        <v>0.3875540276</v>
      </c>
      <c r="BL6" s="33">
        <v>18.36</v>
      </c>
      <c r="BM6" s="34">
        <f t="shared" si="48"/>
        <v>0.6366698749</v>
      </c>
      <c r="BN6" s="73">
        <f t="shared" si="49"/>
        <v>1.500376649</v>
      </c>
      <c r="BO6" s="33">
        <v>65.56</v>
      </c>
      <c r="BP6" s="34">
        <f t="shared" si="50"/>
        <v>0.498846027</v>
      </c>
      <c r="BQ6" s="73">
        <f t="shared" si="51"/>
        <v>-0.1770721906</v>
      </c>
      <c r="BR6" s="36">
        <f t="shared" si="52"/>
        <v>5900.322171</v>
      </c>
      <c r="BS6" s="35">
        <f t="shared" si="53"/>
        <v>0.7955450645</v>
      </c>
      <c r="BT6" s="37">
        <f t="shared" si="54"/>
        <v>0.6134409807</v>
      </c>
      <c r="BU6" s="42">
        <v>11.95</v>
      </c>
      <c r="BV6" s="34">
        <f t="shared" si="55"/>
        <v>0.8119180633</v>
      </c>
      <c r="BW6" s="73">
        <f t="shared" si="56"/>
        <v>2.287428694</v>
      </c>
      <c r="BX6" s="42">
        <v>73.91</v>
      </c>
      <c r="BY6" s="34">
        <f t="shared" si="57"/>
        <v>0.6444572085</v>
      </c>
      <c r="BZ6" s="73">
        <f t="shared" si="58"/>
        <v>0.6395329439</v>
      </c>
      <c r="CA6" s="36">
        <f t="shared" si="59"/>
        <v>6995.093059</v>
      </c>
      <c r="CB6" s="35">
        <f t="shared" si="60"/>
        <v>1.733625754</v>
      </c>
      <c r="CC6" s="37">
        <f t="shared" si="61"/>
        <v>0.8242440283</v>
      </c>
      <c r="CD6" s="42">
        <v>6.2</v>
      </c>
      <c r="CE6" s="34">
        <f t="shared" si="62"/>
        <v>0.5832426551</v>
      </c>
      <c r="CF6" s="73">
        <f t="shared" si="63"/>
        <v>1.339337485</v>
      </c>
      <c r="CG6" s="42">
        <v>42.86</v>
      </c>
      <c r="CH6" s="34">
        <f t="shared" si="64"/>
        <v>0.5020912169</v>
      </c>
      <c r="CI6" s="73">
        <f t="shared" si="65"/>
        <v>-0.3690884048</v>
      </c>
      <c r="CJ6" s="36">
        <f t="shared" si="66"/>
        <v>3524.470924</v>
      </c>
      <c r="CK6" s="35">
        <f t="shared" si="67"/>
        <v>0.599211357</v>
      </c>
      <c r="CL6" s="37">
        <f t="shared" si="68"/>
        <v>0.5446897493</v>
      </c>
      <c r="CM6" s="33">
        <v>0.15</v>
      </c>
      <c r="CN6" s="37">
        <f t="shared" si="69"/>
        <v>0.5357142857</v>
      </c>
      <c r="CO6" s="73">
        <f t="shared" si="70"/>
        <v>1.202128809</v>
      </c>
      <c r="CP6" s="70">
        <f t="shared" si="71"/>
        <v>5.223040522</v>
      </c>
      <c r="CQ6" s="79">
        <f t="shared" si="72"/>
        <v>0.7672927282</v>
      </c>
    </row>
    <row r="7" hidden="1">
      <c r="A7" s="28">
        <v>2023.0</v>
      </c>
      <c r="B7" s="29" t="s">
        <v>463</v>
      </c>
      <c r="C7" s="29" t="s">
        <v>5</v>
      </c>
      <c r="D7" s="30">
        <f t="array" ref="D7">INDEX(
  TP!C:C,
  MATCH(
    1,
    (TP!A:A = A7) * (TP!B:B = C7),
    0
  )
)
</f>
        <v>49.68</v>
      </c>
      <c r="E7" s="64">
        <f t="shared" si="1"/>
        <v>2.243408987</v>
      </c>
      <c r="F7" s="32">
        <f t="shared" si="2"/>
        <v>0.5985888661</v>
      </c>
      <c r="G7" s="33">
        <v>4.52</v>
      </c>
      <c r="H7" s="34">
        <f t="shared" si="3"/>
        <v>0.1850079745</v>
      </c>
      <c r="I7" s="73">
        <f t="shared" si="4"/>
        <v>-1.237537845</v>
      </c>
      <c r="J7" s="66">
        <f t="shared" si="5"/>
        <v>4.469378117</v>
      </c>
      <c r="K7" s="34">
        <f t="shared" si="6"/>
        <v>0.154</v>
      </c>
      <c r="L7" s="73">
        <f t="shared" si="7"/>
        <v>-1.120196206</v>
      </c>
      <c r="M7" s="33">
        <v>69.44</v>
      </c>
      <c r="N7" s="34">
        <f t="shared" si="8"/>
        <v>0.9835893855</v>
      </c>
      <c r="O7" s="73">
        <f t="shared" si="9"/>
        <v>2.046755675</v>
      </c>
      <c r="P7" s="36">
        <f t="shared" si="10"/>
        <v>4846.741407</v>
      </c>
      <c r="Q7" s="35">
        <f t="shared" si="11"/>
        <v>0.287720849</v>
      </c>
      <c r="R7" s="40">
        <f t="shared" si="12"/>
        <v>0.6253971639</v>
      </c>
      <c r="S7" s="33">
        <v>3.51</v>
      </c>
      <c r="T7" s="66">
        <f t="shared" si="13"/>
        <v>3.470689644</v>
      </c>
      <c r="U7" s="34">
        <f t="shared" si="14"/>
        <v>0.6434205655</v>
      </c>
      <c r="V7" s="73">
        <f t="shared" si="15"/>
        <v>1.386399148</v>
      </c>
      <c r="W7" s="33">
        <v>55.95</v>
      </c>
      <c r="X7" s="34">
        <f t="shared" si="16"/>
        <v>0.6878591954</v>
      </c>
      <c r="Y7" s="73">
        <f t="shared" si="17"/>
        <v>0.8963434991</v>
      </c>
      <c r="Z7" s="36">
        <f t="shared" si="18"/>
        <v>4784.769673</v>
      </c>
      <c r="AA7" s="35">
        <f t="shared" si="19"/>
        <v>1.463047731</v>
      </c>
      <c r="AB7" s="40">
        <f t="shared" si="20"/>
        <v>0.7144091615</v>
      </c>
      <c r="AC7" s="33">
        <v>6.72</v>
      </c>
      <c r="AD7" s="40">
        <f t="shared" si="21"/>
        <v>0.7858376511</v>
      </c>
      <c r="AE7" s="73">
        <f t="shared" si="22"/>
        <v>1.329850512</v>
      </c>
      <c r="AF7" s="67">
        <f t="shared" si="23"/>
        <v>3.080619092</v>
      </c>
      <c r="AG7" s="44">
        <f t="shared" si="24"/>
        <v>0.7216678491</v>
      </c>
      <c r="AH7" s="33">
        <v>2.64</v>
      </c>
      <c r="AI7" s="34">
        <f t="shared" si="25"/>
        <v>0.4891518738</v>
      </c>
      <c r="AJ7" s="73">
        <f t="shared" si="26"/>
        <v>0.1352033591</v>
      </c>
      <c r="AK7" s="33">
        <v>34.92</v>
      </c>
      <c r="AL7" s="34">
        <f t="shared" si="27"/>
        <v>0.4424764381</v>
      </c>
      <c r="AM7" s="73">
        <f t="shared" si="28"/>
        <v>0.2215147157</v>
      </c>
      <c r="AN7" s="36">
        <f t="shared" si="29"/>
        <v>2466.19951</v>
      </c>
      <c r="AO7" s="35">
        <f t="shared" si="30"/>
        <v>0.3921887493</v>
      </c>
      <c r="AP7" s="69">
        <f t="shared" si="31"/>
        <v>0.5940827768</v>
      </c>
      <c r="AQ7" s="33">
        <v>1.3</v>
      </c>
      <c r="AR7" s="34">
        <f t="shared" si="32"/>
        <v>0.1643410853</v>
      </c>
      <c r="AS7" s="73">
        <f t="shared" si="33"/>
        <v>-0.7436256824</v>
      </c>
      <c r="AT7" s="33">
        <v>64.52</v>
      </c>
      <c r="AU7" s="34">
        <f t="shared" si="34"/>
        <v>0.656586366</v>
      </c>
      <c r="AV7" s="73">
        <f t="shared" si="35"/>
        <v>0.621169745</v>
      </c>
      <c r="AW7" s="36">
        <f t="shared" si="36"/>
        <v>2634.381543</v>
      </c>
      <c r="AX7" s="35">
        <f t="shared" si="37"/>
        <v>-0.4400349915</v>
      </c>
      <c r="AY7" s="69">
        <f t="shared" si="38"/>
        <v>0.3726231054</v>
      </c>
      <c r="AZ7" s="33">
        <v>1.09</v>
      </c>
      <c r="BA7" s="37">
        <f t="shared" si="39"/>
        <v>0.1737967914</v>
      </c>
      <c r="BB7" s="73">
        <f t="shared" si="40"/>
        <v>-0.7433831498</v>
      </c>
      <c r="BC7" s="33">
        <v>10.33</v>
      </c>
      <c r="BD7" s="34">
        <f t="shared" si="41"/>
        <v>0.2991957105</v>
      </c>
      <c r="BE7" s="73">
        <f t="shared" si="42"/>
        <v>-0.1819709326</v>
      </c>
      <c r="BF7" s="33">
        <v>78.95</v>
      </c>
      <c r="BG7" s="34">
        <f t="shared" si="43"/>
        <v>0.5</v>
      </c>
      <c r="BH7" s="73">
        <f t="shared" si="44"/>
        <v>-0.04867718273</v>
      </c>
      <c r="BI7" s="36">
        <f t="shared" si="45"/>
        <v>5999.139521</v>
      </c>
      <c r="BJ7" s="35">
        <f t="shared" si="46"/>
        <v>-0.09133897177</v>
      </c>
      <c r="BK7" s="37">
        <f t="shared" si="47"/>
        <v>0.3878382915</v>
      </c>
      <c r="BL7" s="33">
        <v>14.27</v>
      </c>
      <c r="BM7" s="34">
        <f t="shared" si="48"/>
        <v>0.4398460058</v>
      </c>
      <c r="BN7" s="73">
        <f t="shared" si="49"/>
        <v>0.4634220625</v>
      </c>
      <c r="BO7" s="33">
        <v>61.58</v>
      </c>
      <c r="BP7" s="34">
        <f t="shared" si="50"/>
        <v>0.3676228157</v>
      </c>
      <c r="BQ7" s="73">
        <f t="shared" si="51"/>
        <v>-0.8504974063</v>
      </c>
      <c r="BR7" s="36">
        <f t="shared" si="52"/>
        <v>5098.266281</v>
      </c>
      <c r="BS7" s="35">
        <f t="shared" si="53"/>
        <v>-0.1027622721</v>
      </c>
      <c r="BT7" s="37">
        <f t="shared" si="54"/>
        <v>0.452247476</v>
      </c>
      <c r="BU7" s="42">
        <v>9.04</v>
      </c>
      <c r="BV7" s="34">
        <f t="shared" si="55"/>
        <v>0.5409683426</v>
      </c>
      <c r="BW7" s="73">
        <f t="shared" si="56"/>
        <v>0.8627633507</v>
      </c>
      <c r="BX7" s="42">
        <v>68.06</v>
      </c>
      <c r="BY7" s="34">
        <f t="shared" si="57"/>
        <v>0.4764503159</v>
      </c>
      <c r="BZ7" s="73">
        <f t="shared" si="58"/>
        <v>-0.2946027394</v>
      </c>
      <c r="CA7" s="36">
        <f t="shared" si="59"/>
        <v>5801.287593</v>
      </c>
      <c r="CB7" s="35">
        <f t="shared" si="60"/>
        <v>0.4381174987</v>
      </c>
      <c r="CC7" s="37">
        <f t="shared" si="61"/>
        <v>0.5579455243</v>
      </c>
      <c r="CD7" s="42">
        <v>4.98</v>
      </c>
      <c r="CE7" s="34">
        <f t="shared" si="62"/>
        <v>0.4504896627</v>
      </c>
      <c r="CF7" s="73">
        <f t="shared" si="63"/>
        <v>0.5791768829</v>
      </c>
      <c r="CG7" s="42">
        <v>37.82</v>
      </c>
      <c r="CH7" s="34">
        <f t="shared" si="64"/>
        <v>0.4017128062</v>
      </c>
      <c r="CI7" s="73">
        <f t="shared" si="65"/>
        <v>-0.97623736</v>
      </c>
      <c r="CJ7" s="36">
        <f t="shared" si="66"/>
        <v>2817.526254</v>
      </c>
      <c r="CK7" s="35">
        <f t="shared" si="67"/>
        <v>-0.2209582562</v>
      </c>
      <c r="CL7" s="37">
        <f t="shared" si="68"/>
        <v>0.4108816993</v>
      </c>
      <c r="CM7" s="33">
        <v>0.04</v>
      </c>
      <c r="CN7" s="37">
        <f t="shared" si="69"/>
        <v>0.1428571429</v>
      </c>
      <c r="CO7" s="73">
        <f t="shared" si="70"/>
        <v>-0.8124218613</v>
      </c>
      <c r="CP7" s="70">
        <f t="shared" si="71"/>
        <v>-0.8372101048</v>
      </c>
      <c r="CQ7" s="79">
        <f t="shared" si="72"/>
        <v>0.4788095174</v>
      </c>
    </row>
    <row r="8" hidden="1">
      <c r="A8" s="28">
        <v>2024.0</v>
      </c>
      <c r="B8" s="29" t="s">
        <v>463</v>
      </c>
      <c r="C8" s="29" t="s">
        <v>5</v>
      </c>
      <c r="D8" s="30">
        <f t="array" ref="D8">INDEX(
  TP!C:C,
  MATCH(
    1,
    (TP!A:A = A8) * (TP!B:B = C8),
    0
  )
)
</f>
        <v>47.14</v>
      </c>
      <c r="E8" s="64">
        <f t="shared" si="1"/>
        <v>-0.2363530321</v>
      </c>
      <c r="F8" s="32">
        <f t="shared" si="2"/>
        <v>0.5062106019</v>
      </c>
      <c r="G8" s="33">
        <v>5.64</v>
      </c>
      <c r="H8" s="34">
        <f t="shared" si="3"/>
        <v>0.3636363636</v>
      </c>
      <c r="I8" s="73">
        <f t="shared" si="4"/>
        <v>-0.3532018764</v>
      </c>
      <c r="J8" s="66">
        <f t="shared" si="5"/>
        <v>5.077314118</v>
      </c>
      <c r="K8" s="34">
        <f t="shared" si="6"/>
        <v>0.269</v>
      </c>
      <c r="L8" s="73">
        <f t="shared" si="7"/>
        <v>-0.6615178115</v>
      </c>
      <c r="M8" s="33">
        <v>67.01</v>
      </c>
      <c r="N8" s="34">
        <f t="shared" si="8"/>
        <v>0.8987430168</v>
      </c>
      <c r="O8" s="73">
        <f t="shared" si="9"/>
        <v>1.569792539</v>
      </c>
      <c r="P8" s="36">
        <f t="shared" si="10"/>
        <v>4967.252441</v>
      </c>
      <c r="Q8" s="35">
        <f t="shared" si="11"/>
        <v>0.4749171195</v>
      </c>
      <c r="R8" s="40">
        <f t="shared" si="12"/>
        <v>0.6600846531</v>
      </c>
      <c r="S8" s="33">
        <v>3.66</v>
      </c>
      <c r="T8" s="66">
        <f t="shared" si="13"/>
        <v>3.294852779</v>
      </c>
      <c r="U8" s="34">
        <f t="shared" si="14"/>
        <v>0.5979965781</v>
      </c>
      <c r="V8" s="73">
        <f t="shared" si="15"/>
        <v>1.174926759</v>
      </c>
      <c r="W8" s="33">
        <v>42.86</v>
      </c>
      <c r="X8" s="34">
        <f t="shared" si="16"/>
        <v>0.4527658046</v>
      </c>
      <c r="Y8" s="73">
        <f t="shared" si="17"/>
        <v>-0.2736234914</v>
      </c>
      <c r="Z8" s="36">
        <f t="shared" si="18"/>
        <v>3567.120808</v>
      </c>
      <c r="AA8" s="35">
        <f t="shared" si="19"/>
        <v>0.3932504629</v>
      </c>
      <c r="AB8" s="40">
        <f t="shared" si="20"/>
        <v>0.4938404914</v>
      </c>
      <c r="AC8" s="33">
        <v>4.82</v>
      </c>
      <c r="AD8" s="40">
        <f t="shared" si="21"/>
        <v>0.4576856649</v>
      </c>
      <c r="AE8" s="73">
        <f t="shared" si="22"/>
        <v>-0.2937117539</v>
      </c>
      <c r="AF8" s="67">
        <f t="shared" si="23"/>
        <v>0.5744558285</v>
      </c>
      <c r="AG8" s="44">
        <f t="shared" si="24"/>
        <v>0.5272725551</v>
      </c>
      <c r="AH8" s="33">
        <v>4.07</v>
      </c>
      <c r="AI8" s="34">
        <f t="shared" si="25"/>
        <v>0.7712031558</v>
      </c>
      <c r="AJ8" s="73">
        <f t="shared" si="26"/>
        <v>1.426143507</v>
      </c>
      <c r="AK8" s="33">
        <v>30.0</v>
      </c>
      <c r="AL8" s="34">
        <f t="shared" si="27"/>
        <v>0.3625284368</v>
      </c>
      <c r="AM8" s="73">
        <f t="shared" si="28"/>
        <v>-0.3295306514</v>
      </c>
      <c r="AN8" s="36">
        <f t="shared" si="29"/>
        <v>2662.121711</v>
      </c>
      <c r="AO8" s="35">
        <f t="shared" si="30"/>
        <v>0.6344664518</v>
      </c>
      <c r="AP8" s="69">
        <f t="shared" si="31"/>
        <v>0.6444062349</v>
      </c>
      <c r="AQ8" s="33">
        <v>1.8</v>
      </c>
      <c r="AR8" s="34">
        <f t="shared" si="32"/>
        <v>0.2418604651</v>
      </c>
      <c r="AS8" s="73">
        <f t="shared" si="33"/>
        <v>-0.3728690664</v>
      </c>
      <c r="AT8" s="33">
        <v>61.29</v>
      </c>
      <c r="AU8" s="34">
        <f t="shared" si="34"/>
        <v>0.6014009909</v>
      </c>
      <c r="AV8" s="73">
        <f t="shared" si="35"/>
        <v>0.3004952509</v>
      </c>
      <c r="AW8" s="36">
        <f t="shared" si="36"/>
        <v>3093.520817</v>
      </c>
      <c r="AX8" s="35">
        <f t="shared" si="37"/>
        <v>-0.07656772634</v>
      </c>
      <c r="AY8" s="69">
        <f t="shared" si="38"/>
        <v>0.4475650053</v>
      </c>
      <c r="AZ8" s="33">
        <v>1.34</v>
      </c>
      <c r="BA8" s="37">
        <f t="shared" si="39"/>
        <v>0.2406417112</v>
      </c>
      <c r="BB8" s="73">
        <f t="shared" si="40"/>
        <v>-0.3796844874</v>
      </c>
      <c r="BC8" s="33">
        <v>8.14</v>
      </c>
      <c r="BD8" s="34">
        <f t="shared" si="41"/>
        <v>0.181769437</v>
      </c>
      <c r="BE8" s="73">
        <f t="shared" si="42"/>
        <v>-0.9060868302</v>
      </c>
      <c r="BF8" s="33">
        <v>67.86</v>
      </c>
      <c r="BG8" s="34">
        <f t="shared" si="43"/>
        <v>0.1673665267</v>
      </c>
      <c r="BH8" s="73">
        <f t="shared" si="44"/>
        <v>-1.57306977</v>
      </c>
      <c r="BI8" s="36">
        <f t="shared" si="45"/>
        <v>4700.179258</v>
      </c>
      <c r="BJ8" s="35">
        <f t="shared" si="46"/>
        <v>-1.326539483</v>
      </c>
      <c r="BK8" s="37">
        <f t="shared" si="47"/>
        <v>0.1510286506</v>
      </c>
      <c r="BL8" s="33">
        <v>10.12</v>
      </c>
      <c r="BM8" s="34">
        <f t="shared" si="48"/>
        <v>0.2401347449</v>
      </c>
      <c r="BN8" s="73">
        <f t="shared" si="49"/>
        <v>-0.588744572</v>
      </c>
      <c r="BO8" s="33">
        <v>62.64</v>
      </c>
      <c r="BP8" s="34">
        <f t="shared" si="50"/>
        <v>0.4025717112</v>
      </c>
      <c r="BQ8" s="73">
        <f t="shared" si="51"/>
        <v>-0.6711429519</v>
      </c>
      <c r="BR8" s="36">
        <f t="shared" si="52"/>
        <v>4582.654462</v>
      </c>
      <c r="BS8" s="35">
        <f t="shared" si="53"/>
        <v>-0.6802505563</v>
      </c>
      <c r="BT8" s="37">
        <f t="shared" si="54"/>
        <v>0.3486221836</v>
      </c>
      <c r="BU8" s="42">
        <v>6.28</v>
      </c>
      <c r="BV8" s="34">
        <f t="shared" si="55"/>
        <v>0.2839851024</v>
      </c>
      <c r="BW8" s="73">
        <f t="shared" si="56"/>
        <v>-0.4884656349</v>
      </c>
      <c r="BX8" s="42">
        <v>75.0</v>
      </c>
      <c r="BY8" s="34">
        <f t="shared" si="57"/>
        <v>0.6757610569</v>
      </c>
      <c r="BZ8" s="73">
        <f t="shared" si="58"/>
        <v>0.8135855755</v>
      </c>
      <c r="CA8" s="36">
        <f t="shared" si="59"/>
        <v>5501.927673</v>
      </c>
      <c r="CB8" s="35">
        <f t="shared" si="60"/>
        <v>0.1132544796</v>
      </c>
      <c r="CC8" s="37">
        <f t="shared" si="61"/>
        <v>0.49116823</v>
      </c>
      <c r="CD8" s="42">
        <v>3.02</v>
      </c>
      <c r="CE8" s="34">
        <f t="shared" si="62"/>
        <v>0.2372143634</v>
      </c>
      <c r="CF8" s="73">
        <f t="shared" si="63"/>
        <v>-0.6420647405</v>
      </c>
      <c r="CG8" s="42">
        <v>50.0</v>
      </c>
      <c r="CH8" s="34">
        <f t="shared" si="64"/>
        <v>0.6442939653</v>
      </c>
      <c r="CI8" s="73">
        <f t="shared" si="65"/>
        <v>0.4910392816</v>
      </c>
      <c r="CJ8" s="36">
        <f t="shared" si="66"/>
        <v>2897.756785</v>
      </c>
      <c r="CK8" s="35">
        <f t="shared" si="67"/>
        <v>-0.127877925</v>
      </c>
      <c r="CL8" s="37">
        <f t="shared" si="68"/>
        <v>0.4260674577</v>
      </c>
      <c r="CM8" s="33">
        <v>0.12</v>
      </c>
      <c r="CN8" s="37">
        <f t="shared" si="69"/>
        <v>0.4285714286</v>
      </c>
      <c r="CO8" s="73">
        <f t="shared" si="70"/>
        <v>0.6527058991</v>
      </c>
      <c r="CP8" s="70">
        <f t="shared" si="71"/>
        <v>-0.8108088606</v>
      </c>
      <c r="CQ8" s="79">
        <f t="shared" si="72"/>
        <v>0.4800662832</v>
      </c>
    </row>
    <row r="9" hidden="1">
      <c r="A9" s="28">
        <v>2025.0</v>
      </c>
      <c r="B9" s="29" t="s">
        <v>463</v>
      </c>
      <c r="C9" s="29" t="s">
        <v>5</v>
      </c>
      <c r="D9" s="30">
        <f t="array" ref="D9">INDEX(
  TP!C:C,
  MATCH(
    1,
    (TP!A:A = A9) * (TP!B:B = C9),
    0
  )
)
</f>
        <v>45.69</v>
      </c>
      <c r="E9" s="64">
        <f t="shared" si="1"/>
        <v>-2.810169159</v>
      </c>
      <c r="F9" s="32">
        <f t="shared" si="2"/>
        <v>0.4103285518</v>
      </c>
      <c r="G9" s="33">
        <v>3.86</v>
      </c>
      <c r="H9" s="34">
        <f t="shared" si="3"/>
        <v>0.07974481659</v>
      </c>
      <c r="I9" s="73">
        <f t="shared" si="4"/>
        <v>-1.758664399</v>
      </c>
      <c r="J9" s="66">
        <f t="shared" si="5"/>
        <v>3.282095906</v>
      </c>
      <c r="K9" s="34">
        <f t="shared" si="6"/>
        <v>0.017</v>
      </c>
      <c r="L9" s="73">
        <f t="shared" si="7"/>
        <v>-2.015982434</v>
      </c>
      <c r="M9" s="33">
        <v>57.78</v>
      </c>
      <c r="N9" s="34">
        <f t="shared" si="8"/>
        <v>0.5764664804</v>
      </c>
      <c r="O9" s="73">
        <f t="shared" si="9"/>
        <v>-0.2418822526</v>
      </c>
      <c r="P9" s="36">
        <f t="shared" si="10"/>
        <v>3452.063085</v>
      </c>
      <c r="Q9" s="35">
        <f t="shared" si="11"/>
        <v>-1.878708004</v>
      </c>
      <c r="R9" s="40">
        <f t="shared" si="12"/>
        <v>0.2239576619</v>
      </c>
      <c r="S9" s="33">
        <v>3.26</v>
      </c>
      <c r="T9" s="66">
        <f t="shared" si="13"/>
        <v>2.771925558</v>
      </c>
      <c r="U9" s="34">
        <f t="shared" si="14"/>
        <v>0.4629086401</v>
      </c>
      <c r="V9" s="73">
        <f t="shared" si="15"/>
        <v>0.5460218435</v>
      </c>
      <c r="W9" s="33">
        <v>47.37</v>
      </c>
      <c r="X9" s="34">
        <f t="shared" si="16"/>
        <v>0.5337643678</v>
      </c>
      <c r="Y9" s="73">
        <f t="shared" si="17"/>
        <v>0.1294743792</v>
      </c>
      <c r="Z9" s="36">
        <f t="shared" si="18"/>
        <v>3591.266752</v>
      </c>
      <c r="AA9" s="35">
        <f t="shared" si="19"/>
        <v>0.4144645132</v>
      </c>
      <c r="AB9" s="40">
        <f t="shared" si="20"/>
        <v>0.4982143621</v>
      </c>
      <c r="AC9" s="33">
        <v>4.61</v>
      </c>
      <c r="AD9" s="40">
        <f t="shared" si="21"/>
        <v>0.4214162349</v>
      </c>
      <c r="AE9" s="73">
        <f t="shared" si="22"/>
        <v>-0.4731581096</v>
      </c>
      <c r="AF9" s="67">
        <f t="shared" si="23"/>
        <v>-1.937401601</v>
      </c>
      <c r="AG9" s="44">
        <f t="shared" si="24"/>
        <v>0.3324355823</v>
      </c>
      <c r="AH9" s="33">
        <v>2.66</v>
      </c>
      <c r="AI9" s="34">
        <f t="shared" si="25"/>
        <v>0.4930966469</v>
      </c>
      <c r="AJ9" s="73">
        <f t="shared" si="26"/>
        <v>0.153258466</v>
      </c>
      <c r="AK9" s="33">
        <v>45.16</v>
      </c>
      <c r="AL9" s="34">
        <f t="shared" si="27"/>
        <v>0.6088722782</v>
      </c>
      <c r="AM9" s="73">
        <f t="shared" si="28"/>
        <v>1.368405886</v>
      </c>
      <c r="AN9" s="36">
        <f t="shared" si="29"/>
        <v>3202.91865</v>
      </c>
      <c r="AO9" s="35">
        <f t="shared" si="30"/>
        <v>1.3032168</v>
      </c>
      <c r="AP9" s="69">
        <f t="shared" si="31"/>
        <v>0.7833122497</v>
      </c>
      <c r="AQ9" s="33">
        <v>1.2</v>
      </c>
      <c r="AR9" s="34">
        <f t="shared" si="32"/>
        <v>0.1488372093</v>
      </c>
      <c r="AS9" s="73">
        <f t="shared" si="33"/>
        <v>-0.8177770056</v>
      </c>
      <c r="AT9" s="33">
        <v>64.29</v>
      </c>
      <c r="AU9" s="34">
        <f t="shared" si="34"/>
        <v>0.6526567572</v>
      </c>
      <c r="AV9" s="73">
        <f t="shared" si="35"/>
        <v>0.5983353383</v>
      </c>
      <c r="AW9" s="36">
        <f t="shared" si="36"/>
        <v>2484.896674</v>
      </c>
      <c r="AX9" s="35">
        <f t="shared" si="37"/>
        <v>-0.5583713214</v>
      </c>
      <c r="AY9" s="69">
        <f t="shared" si="38"/>
        <v>0.3482237984</v>
      </c>
      <c r="AZ9" s="33">
        <v>0.99</v>
      </c>
      <c r="BA9" s="37">
        <f t="shared" si="39"/>
        <v>0.1470588235</v>
      </c>
      <c r="BB9" s="73">
        <f t="shared" si="40"/>
        <v>-0.8888626148</v>
      </c>
      <c r="BC9" s="33">
        <v>8.49</v>
      </c>
      <c r="BD9" s="34">
        <f t="shared" si="41"/>
        <v>0.200536193</v>
      </c>
      <c r="BE9" s="73">
        <f t="shared" si="42"/>
        <v>-0.7903605452</v>
      </c>
      <c r="BF9" s="33">
        <v>81.31</v>
      </c>
      <c r="BG9" s="34">
        <f t="shared" si="43"/>
        <v>0.5707858428</v>
      </c>
      <c r="BH9" s="73">
        <f t="shared" si="44"/>
        <v>0.2757201578</v>
      </c>
      <c r="BI9" s="36">
        <f t="shared" si="45"/>
        <v>5727.410871</v>
      </c>
      <c r="BJ9" s="35">
        <f t="shared" si="46"/>
        <v>-0.3497297613</v>
      </c>
      <c r="BK9" s="37">
        <f t="shared" si="47"/>
        <v>0.3383002371</v>
      </c>
      <c r="BL9" s="33">
        <v>9.47</v>
      </c>
      <c r="BM9" s="34">
        <f t="shared" si="48"/>
        <v>0.2088546679</v>
      </c>
      <c r="BN9" s="73">
        <f t="shared" si="49"/>
        <v>-0.7535417557</v>
      </c>
      <c r="BO9" s="33">
        <v>66.52</v>
      </c>
      <c r="BP9" s="34">
        <f t="shared" si="50"/>
        <v>0.5304978569</v>
      </c>
      <c r="BQ9" s="73">
        <f t="shared" si="51"/>
        <v>-0.01463796776</v>
      </c>
      <c r="BR9" s="36">
        <f t="shared" si="52"/>
        <v>4744.821549</v>
      </c>
      <c r="BS9" s="35">
        <f t="shared" si="53"/>
        <v>-0.4986224605</v>
      </c>
      <c r="BT9" s="37">
        <f t="shared" si="54"/>
        <v>0.3812137791</v>
      </c>
      <c r="BU9" s="42">
        <v>5.7</v>
      </c>
      <c r="BV9" s="34">
        <f t="shared" si="55"/>
        <v>0.229981378</v>
      </c>
      <c r="BW9" s="73">
        <f t="shared" si="56"/>
        <v>-0.7724195522</v>
      </c>
      <c r="BX9" s="42">
        <v>78.2</v>
      </c>
      <c r="BY9" s="34">
        <f t="shared" si="57"/>
        <v>0.7676622631</v>
      </c>
      <c r="BZ9" s="73">
        <f t="shared" si="58"/>
        <v>1.324565778</v>
      </c>
      <c r="CA9" s="36">
        <f t="shared" si="59"/>
        <v>5496.753851</v>
      </c>
      <c r="CB9" s="35">
        <f t="shared" si="60"/>
        <v>0.1076398895</v>
      </c>
      <c r="CC9" s="37">
        <f t="shared" si="61"/>
        <v>0.4900141216</v>
      </c>
      <c r="CD9" s="42">
        <v>3.21</v>
      </c>
      <c r="CE9" s="34">
        <f t="shared" si="62"/>
        <v>0.2578890098</v>
      </c>
      <c r="CF9" s="73">
        <f t="shared" si="63"/>
        <v>-0.523679073</v>
      </c>
      <c r="CG9" s="42">
        <v>46.67</v>
      </c>
      <c r="CH9" s="34">
        <f t="shared" si="64"/>
        <v>0.5779725154</v>
      </c>
      <c r="CI9" s="73">
        <f t="shared" si="65"/>
        <v>0.0898872934</v>
      </c>
      <c r="CJ9" s="36">
        <f t="shared" si="66"/>
        <v>2794.545341</v>
      </c>
      <c r="CK9" s="35">
        <f t="shared" si="67"/>
        <v>-0.2476198138</v>
      </c>
      <c r="CL9" s="37">
        <f t="shared" si="68"/>
        <v>0.4065319514</v>
      </c>
      <c r="CM9" s="33">
        <v>0.05</v>
      </c>
      <c r="CN9" s="37">
        <f t="shared" si="69"/>
        <v>0.1785714286</v>
      </c>
      <c r="CO9" s="73">
        <f t="shared" si="70"/>
        <v>-0.6292808913</v>
      </c>
      <c r="CP9" s="70">
        <f t="shared" si="71"/>
        <v>-0.8727675584</v>
      </c>
      <c r="CQ9" s="79">
        <f t="shared" si="72"/>
        <v>0.477116893</v>
      </c>
    </row>
    <row r="10" hidden="1">
      <c r="A10" s="28">
        <v>2023.0</v>
      </c>
      <c r="B10" s="29" t="s">
        <v>464</v>
      </c>
      <c r="C10" s="29" t="s">
        <v>25</v>
      </c>
      <c r="D10" s="30">
        <f t="array" ref="D10">INDEX(
  TP!C:C,
  MATCH(
    1,
    (TP!A:A = A10) * (TP!B:B = C10),
    0
  )
)
</f>
        <v>50.57</v>
      </c>
      <c r="E10" s="64">
        <f t="shared" si="1"/>
        <v>-5.683349034</v>
      </c>
      <c r="F10" s="32">
        <f t="shared" si="2"/>
        <v>0.3032943414</v>
      </c>
      <c r="G10" s="33">
        <v>7.53</v>
      </c>
      <c r="H10" s="34">
        <f t="shared" si="3"/>
        <v>0.6650717703</v>
      </c>
      <c r="I10" s="73">
        <f t="shared" si="4"/>
        <v>1.139115071</v>
      </c>
      <c r="J10" s="66">
        <f t="shared" si="5"/>
        <v>7.680203573</v>
      </c>
      <c r="K10" s="34">
        <f t="shared" si="6"/>
        <v>0.897</v>
      </c>
      <c r="L10" s="73">
        <f t="shared" si="7"/>
        <v>1.302322383</v>
      </c>
      <c r="M10" s="33">
        <v>57.61</v>
      </c>
      <c r="N10" s="34">
        <f t="shared" si="8"/>
        <v>0.5705307263</v>
      </c>
      <c r="O10" s="73">
        <f t="shared" si="9"/>
        <v>-0.275250044</v>
      </c>
      <c r="P10" s="36">
        <f t="shared" si="10"/>
        <v>5114.065492</v>
      </c>
      <c r="Q10" s="35">
        <f t="shared" si="11"/>
        <v>0.7029697289</v>
      </c>
      <c r="R10" s="40">
        <f t="shared" si="12"/>
        <v>0.7023428264</v>
      </c>
      <c r="S10" s="33">
        <v>1.47</v>
      </c>
      <c r="T10" s="66">
        <f t="shared" si="13"/>
        <v>1.49932261</v>
      </c>
      <c r="U10" s="34">
        <f t="shared" si="14"/>
        <v>0.1341567578</v>
      </c>
      <c r="V10" s="73">
        <f t="shared" si="15"/>
        <v>-0.9844898946</v>
      </c>
      <c r="W10" s="33">
        <v>22.22</v>
      </c>
      <c r="X10" s="34">
        <f t="shared" si="16"/>
        <v>0.08207614943</v>
      </c>
      <c r="Y10" s="73">
        <f t="shared" si="17"/>
        <v>-2.118399556</v>
      </c>
      <c r="Z10" s="36">
        <f t="shared" si="18"/>
        <v>1162.333151</v>
      </c>
      <c r="AA10" s="35">
        <f t="shared" si="19"/>
        <v>-1.71953865</v>
      </c>
      <c r="AB10" s="40">
        <f t="shared" si="20"/>
        <v>0.05822984009</v>
      </c>
      <c r="AC10" s="33">
        <v>4.44</v>
      </c>
      <c r="AD10" s="40">
        <f t="shared" si="21"/>
        <v>0.3920552677</v>
      </c>
      <c r="AE10" s="73">
        <f t="shared" si="22"/>
        <v>-0.6184242072</v>
      </c>
      <c r="AF10" s="67">
        <f t="shared" si="23"/>
        <v>-1.634993128</v>
      </c>
      <c r="AG10" s="44">
        <f t="shared" si="24"/>
        <v>0.3558924675</v>
      </c>
      <c r="AH10" s="33">
        <v>0.41</v>
      </c>
      <c r="AI10" s="34">
        <f t="shared" si="25"/>
        <v>0.04930966469</v>
      </c>
      <c r="AJ10" s="73">
        <f t="shared" si="26"/>
        <v>-1.877941067</v>
      </c>
      <c r="AK10" s="33">
        <v>20.0</v>
      </c>
      <c r="AL10" s="34">
        <f t="shared" si="27"/>
        <v>0.2000324992</v>
      </c>
      <c r="AM10" s="73">
        <f t="shared" si="28"/>
        <v>-1.44954156</v>
      </c>
      <c r="AN10" s="36">
        <f t="shared" si="29"/>
        <v>375.635891</v>
      </c>
      <c r="AO10" s="35">
        <f t="shared" si="30"/>
        <v>-2.193005524</v>
      </c>
      <c r="AP10" s="69">
        <f t="shared" si="31"/>
        <v>0.05711253843</v>
      </c>
      <c r="AQ10" s="33">
        <v>1.39</v>
      </c>
      <c r="AR10" s="34">
        <f t="shared" si="32"/>
        <v>0.1782945736</v>
      </c>
      <c r="AS10" s="73">
        <f t="shared" si="33"/>
        <v>-0.6768894915</v>
      </c>
      <c r="AT10" s="33">
        <v>58.82</v>
      </c>
      <c r="AU10" s="34">
        <f t="shared" si="34"/>
        <v>0.55920041</v>
      </c>
      <c r="AV10" s="73">
        <f t="shared" si="35"/>
        <v>0.055273579</v>
      </c>
      <c r="AW10" s="36">
        <f t="shared" si="36"/>
        <v>2512.326763</v>
      </c>
      <c r="AX10" s="35">
        <f t="shared" si="37"/>
        <v>-0.5366569092</v>
      </c>
      <c r="AY10" s="69">
        <f t="shared" si="38"/>
        <v>0.3527010085</v>
      </c>
      <c r="AZ10" s="33">
        <v>0.98</v>
      </c>
      <c r="BA10" s="37">
        <f t="shared" si="39"/>
        <v>0.1443850267</v>
      </c>
      <c r="BB10" s="73">
        <f t="shared" si="40"/>
        <v>-0.9034105613</v>
      </c>
      <c r="BC10" s="33">
        <v>7.94</v>
      </c>
      <c r="BD10" s="34">
        <f t="shared" si="41"/>
        <v>0.1710455764</v>
      </c>
      <c r="BE10" s="73">
        <f t="shared" si="42"/>
        <v>-0.972216136</v>
      </c>
      <c r="BF10" s="33">
        <v>87.63</v>
      </c>
      <c r="BG10" s="34">
        <f t="shared" si="43"/>
        <v>0.7603479304</v>
      </c>
      <c r="BH10" s="73">
        <f t="shared" si="44"/>
        <v>1.144445239</v>
      </c>
      <c r="BI10" s="36">
        <f t="shared" si="45"/>
        <v>6008.816354</v>
      </c>
      <c r="BJ10" s="35">
        <f t="shared" si="46"/>
        <v>-0.08213712882</v>
      </c>
      <c r="BK10" s="37">
        <f t="shared" si="47"/>
        <v>0.3896024465</v>
      </c>
      <c r="BL10" s="33">
        <v>9.5</v>
      </c>
      <c r="BM10" s="34">
        <f t="shared" si="48"/>
        <v>0.2102983638</v>
      </c>
      <c r="BN10" s="73">
        <f t="shared" si="49"/>
        <v>-0.7459357319</v>
      </c>
      <c r="BO10" s="33">
        <v>75.0</v>
      </c>
      <c r="BP10" s="34">
        <f t="shared" si="50"/>
        <v>0.8100890208</v>
      </c>
      <c r="BQ10" s="73">
        <f t="shared" si="51"/>
        <v>1.420197668</v>
      </c>
      <c r="BR10" s="36">
        <f t="shared" si="52"/>
        <v>5356.211186</v>
      </c>
      <c r="BS10" s="35">
        <f t="shared" si="53"/>
        <v>0.1861375457</v>
      </c>
      <c r="BT10" s="37">
        <f t="shared" si="54"/>
        <v>0.5040880569</v>
      </c>
      <c r="BU10" s="42">
        <v>5.4</v>
      </c>
      <c r="BV10" s="34">
        <f t="shared" si="55"/>
        <v>0.2020484171</v>
      </c>
      <c r="BW10" s="73">
        <f t="shared" si="56"/>
        <v>-0.919292268</v>
      </c>
      <c r="BX10" s="42">
        <v>63.64</v>
      </c>
      <c r="BY10" s="34">
        <f t="shared" si="57"/>
        <v>0.3495117748</v>
      </c>
      <c r="BZ10" s="73">
        <f t="shared" si="58"/>
        <v>-1.000394145</v>
      </c>
      <c r="CA10" s="36">
        <f t="shared" si="59"/>
        <v>4365.583886</v>
      </c>
      <c r="CB10" s="35">
        <f t="shared" si="60"/>
        <v>-1.119896815</v>
      </c>
      <c r="CC10" s="37">
        <f t="shared" si="61"/>
        <v>0.2376875257</v>
      </c>
      <c r="CD10" s="42">
        <v>2.46</v>
      </c>
      <c r="CE10" s="34">
        <f t="shared" si="62"/>
        <v>0.1762785637</v>
      </c>
      <c r="CF10" s="73">
        <f t="shared" si="63"/>
        <v>-0.9909909187</v>
      </c>
      <c r="CG10" s="42">
        <v>66.67</v>
      </c>
      <c r="CH10" s="34">
        <f t="shared" si="64"/>
        <v>0.9762995419</v>
      </c>
      <c r="CI10" s="73">
        <f t="shared" si="65"/>
        <v>2.499208544</v>
      </c>
      <c r="CJ10" s="36">
        <f t="shared" si="66"/>
        <v>3447.251837</v>
      </c>
      <c r="CK10" s="35">
        <f t="shared" si="67"/>
        <v>0.5096247865</v>
      </c>
      <c r="CL10" s="37">
        <f t="shared" si="68"/>
        <v>0.5300739868</v>
      </c>
      <c r="CM10" s="33">
        <v>0.04</v>
      </c>
      <c r="CN10" s="37">
        <f t="shared" si="69"/>
        <v>0.1428571429</v>
      </c>
      <c r="CO10" s="73">
        <f t="shared" si="70"/>
        <v>-0.8124218613</v>
      </c>
      <c r="CP10" s="70">
        <f t="shared" si="71"/>
        <v>-4.048355906</v>
      </c>
      <c r="CQ10" s="79">
        <f t="shared" si="72"/>
        <v>0.3259508804</v>
      </c>
    </row>
    <row r="11" hidden="1">
      <c r="A11" s="28">
        <v>2025.0</v>
      </c>
      <c r="B11" s="29" t="s">
        <v>465</v>
      </c>
      <c r="C11" s="29" t="s">
        <v>14</v>
      </c>
      <c r="D11" s="30">
        <f t="array" ref="D11">INDEX(
  TP!C:C,
  MATCH(
    1,
    (TP!A:A = A11) * (TP!B:B = C11),
    0
  )
)
</f>
        <v>48.65</v>
      </c>
      <c r="E11" s="64">
        <f t="shared" si="1"/>
        <v>1.638271776</v>
      </c>
      <c r="F11" s="32">
        <f t="shared" si="2"/>
        <v>0.5760457653</v>
      </c>
      <c r="G11" s="33">
        <v>7.81</v>
      </c>
      <c r="H11" s="34">
        <f t="shared" si="3"/>
        <v>0.7097288676</v>
      </c>
      <c r="I11" s="73">
        <f t="shared" si="4"/>
        <v>1.360199064</v>
      </c>
      <c r="J11" s="66">
        <f t="shared" si="5"/>
        <v>7.441251877</v>
      </c>
      <c r="K11" s="34">
        <f t="shared" si="6"/>
        <v>0.851</v>
      </c>
      <c r="L11" s="73">
        <f t="shared" si="7"/>
        <v>1.122036991</v>
      </c>
      <c r="M11" s="33">
        <v>55.32</v>
      </c>
      <c r="N11" s="34">
        <f t="shared" si="8"/>
        <v>0.4905726257</v>
      </c>
      <c r="O11" s="73">
        <f t="shared" si="9"/>
        <v>-0.7247338222</v>
      </c>
      <c r="P11" s="36">
        <f t="shared" si="10"/>
        <v>4847.34829</v>
      </c>
      <c r="Q11" s="35">
        <f t="shared" si="11"/>
        <v>0.2886635531</v>
      </c>
      <c r="R11" s="40">
        <f t="shared" si="12"/>
        <v>0.625571847</v>
      </c>
      <c r="S11" s="33">
        <v>2.08</v>
      </c>
      <c r="T11" s="66">
        <f t="shared" si="13"/>
        <v>1.981793073</v>
      </c>
      <c r="U11" s="34">
        <f t="shared" si="14"/>
        <v>0.2587934902</v>
      </c>
      <c r="V11" s="73">
        <f t="shared" si="15"/>
        <v>-0.4042408005</v>
      </c>
      <c r="W11" s="33">
        <v>60.0</v>
      </c>
      <c r="X11" s="34">
        <f t="shared" si="16"/>
        <v>0.7605962644</v>
      </c>
      <c r="Y11" s="73">
        <f t="shared" si="17"/>
        <v>1.258327175</v>
      </c>
      <c r="Z11" s="36">
        <f t="shared" si="18"/>
        <v>3743.383319</v>
      </c>
      <c r="AA11" s="35">
        <f t="shared" si="19"/>
        <v>0.5481105032</v>
      </c>
      <c r="AB11" s="40">
        <f t="shared" si="20"/>
        <v>0.5257692261</v>
      </c>
      <c r="AC11" s="33">
        <v>5.89</v>
      </c>
      <c r="AD11" s="40">
        <f t="shared" si="21"/>
        <v>0.6424870466</v>
      </c>
      <c r="AE11" s="73">
        <f t="shared" si="22"/>
        <v>0.6206101539</v>
      </c>
      <c r="AF11" s="67">
        <f t="shared" si="23"/>
        <v>1.45738421</v>
      </c>
      <c r="AG11" s="44">
        <f t="shared" si="24"/>
        <v>0.5957585651</v>
      </c>
      <c r="AH11" s="33">
        <v>2.91</v>
      </c>
      <c r="AI11" s="34">
        <f t="shared" si="25"/>
        <v>0.5424063116</v>
      </c>
      <c r="AJ11" s="73">
        <f t="shared" si="26"/>
        <v>0.378947303</v>
      </c>
      <c r="AK11" s="33">
        <v>54.29</v>
      </c>
      <c r="AL11" s="34">
        <f t="shared" si="27"/>
        <v>0.7572310692</v>
      </c>
      <c r="AM11" s="73">
        <f t="shared" si="28"/>
        <v>2.390975846</v>
      </c>
      <c r="AN11" s="36">
        <f t="shared" si="29"/>
        <v>4046.539944</v>
      </c>
      <c r="AO11" s="35">
        <f t="shared" si="30"/>
        <v>2.346440225</v>
      </c>
      <c r="AP11" s="69">
        <f t="shared" si="31"/>
        <v>1</v>
      </c>
      <c r="AQ11" s="33">
        <v>1.41</v>
      </c>
      <c r="AR11" s="34">
        <f t="shared" si="32"/>
        <v>0.1813953488</v>
      </c>
      <c r="AS11" s="73">
        <f t="shared" si="33"/>
        <v>-0.6620592269</v>
      </c>
      <c r="AT11" s="33">
        <v>35.29</v>
      </c>
      <c r="AU11" s="34">
        <f t="shared" si="34"/>
        <v>0.1571843499</v>
      </c>
      <c r="AV11" s="73">
        <f t="shared" si="35"/>
        <v>-2.280785506</v>
      </c>
      <c r="AW11" s="36">
        <f t="shared" si="36"/>
        <v>1521.727126</v>
      </c>
      <c r="AX11" s="35">
        <f t="shared" si="37"/>
        <v>-1.320842801</v>
      </c>
      <c r="AY11" s="69">
        <f t="shared" si="38"/>
        <v>0.1910127736</v>
      </c>
      <c r="AZ11" s="33">
        <v>1.0</v>
      </c>
      <c r="BA11" s="37">
        <f t="shared" si="39"/>
        <v>0.1497326203</v>
      </c>
      <c r="BB11" s="73">
        <f t="shared" si="40"/>
        <v>-0.8743146683</v>
      </c>
      <c r="BC11" s="33">
        <v>7.31</v>
      </c>
      <c r="BD11" s="34">
        <f t="shared" si="41"/>
        <v>0.1372654155</v>
      </c>
      <c r="BE11" s="73">
        <f t="shared" si="42"/>
        <v>-1.180523449</v>
      </c>
      <c r="BF11" s="33">
        <v>77.27</v>
      </c>
      <c r="BG11" s="34">
        <f t="shared" si="43"/>
        <v>0.449610078</v>
      </c>
      <c r="BH11" s="73">
        <f t="shared" si="44"/>
        <v>-0.2796041031</v>
      </c>
      <c r="BI11" s="36">
        <f t="shared" si="45"/>
        <v>5121.67307</v>
      </c>
      <c r="BJ11" s="35">
        <f t="shared" si="46"/>
        <v>-0.9257347884</v>
      </c>
      <c r="BK11" s="37">
        <f t="shared" si="47"/>
        <v>0.2278699529</v>
      </c>
      <c r="BL11" s="33">
        <v>12.3</v>
      </c>
      <c r="BM11" s="34">
        <f t="shared" si="48"/>
        <v>0.3450433109</v>
      </c>
      <c r="BN11" s="73">
        <f t="shared" si="49"/>
        <v>-0.03604017122</v>
      </c>
      <c r="BO11" s="33">
        <v>64.19</v>
      </c>
      <c r="BP11" s="34">
        <f t="shared" si="50"/>
        <v>0.4536762282</v>
      </c>
      <c r="BQ11" s="73">
        <f t="shared" si="51"/>
        <v>-0.4088793629</v>
      </c>
      <c r="BR11" s="36">
        <f t="shared" si="52"/>
        <v>5045.062296</v>
      </c>
      <c r="BS11" s="35">
        <f t="shared" si="53"/>
        <v>-0.1623510496</v>
      </c>
      <c r="BT11" s="37">
        <f t="shared" si="54"/>
        <v>0.4415547838</v>
      </c>
      <c r="BU11" s="42">
        <v>7.23</v>
      </c>
      <c r="BV11" s="34">
        <f t="shared" si="55"/>
        <v>0.3724394786</v>
      </c>
      <c r="BW11" s="73">
        <f t="shared" si="56"/>
        <v>-0.02336870149</v>
      </c>
      <c r="BX11" s="42">
        <v>66.67</v>
      </c>
      <c r="BY11" s="34">
        <f t="shared" si="57"/>
        <v>0.4365307295</v>
      </c>
      <c r="BZ11" s="73">
        <f t="shared" si="58"/>
        <v>-0.516559765</v>
      </c>
      <c r="CA11" s="36">
        <f t="shared" si="59"/>
        <v>5193.037348</v>
      </c>
      <c r="CB11" s="35">
        <f t="shared" si="60"/>
        <v>-0.221950859</v>
      </c>
      <c r="CC11" s="37">
        <f t="shared" si="61"/>
        <v>0.4222650178</v>
      </c>
      <c r="CD11" s="42">
        <v>4.74</v>
      </c>
      <c r="CE11" s="34">
        <f t="shared" si="62"/>
        <v>0.4243743199</v>
      </c>
      <c r="CF11" s="73">
        <f t="shared" si="63"/>
        <v>0.4296370922</v>
      </c>
      <c r="CG11" s="42">
        <v>45.61</v>
      </c>
      <c r="CH11" s="34">
        <f t="shared" si="64"/>
        <v>0.556861183</v>
      </c>
      <c r="CI11" s="73">
        <f t="shared" si="65"/>
        <v>-0.03780673288</v>
      </c>
      <c r="CJ11" s="36">
        <f t="shared" si="66"/>
        <v>3320.044543</v>
      </c>
      <c r="CK11" s="35">
        <f t="shared" si="67"/>
        <v>0.3620438494</v>
      </c>
      <c r="CL11" s="37">
        <f t="shared" si="68"/>
        <v>0.5059966288</v>
      </c>
      <c r="CM11" s="33">
        <v>0.09</v>
      </c>
      <c r="CN11" s="37">
        <f t="shared" si="69"/>
        <v>0.3214285714</v>
      </c>
      <c r="CO11" s="73">
        <f t="shared" si="70"/>
        <v>0.1032829889</v>
      </c>
      <c r="CP11" s="70">
        <f t="shared" si="71"/>
        <v>0.1808875656</v>
      </c>
      <c r="CQ11" s="79">
        <f t="shared" si="72"/>
        <v>0.5272735337</v>
      </c>
    </row>
    <row r="12" hidden="1">
      <c r="A12" s="28">
        <v>2023.0</v>
      </c>
      <c r="B12" s="29" t="s">
        <v>465</v>
      </c>
      <c r="C12" s="29" t="s">
        <v>20</v>
      </c>
      <c r="D12" s="30">
        <f t="array" ref="D12">INDEX(
  TP!C:C,
  MATCH(
    1,
    (TP!A:A = A12) * (TP!B:B = C12),
    0
  )
)
</f>
        <v>47.21</v>
      </c>
      <c r="E12" s="64">
        <f t="shared" si="1"/>
        <v>0.0236093188</v>
      </c>
      <c r="F12" s="32">
        <f t="shared" si="2"/>
        <v>0.5158949468</v>
      </c>
      <c r="G12" s="33">
        <v>7.38</v>
      </c>
      <c r="H12" s="34">
        <f t="shared" si="3"/>
        <v>0.6411483254</v>
      </c>
      <c r="I12" s="73">
        <f t="shared" si="4"/>
        <v>1.020677218</v>
      </c>
      <c r="J12" s="66">
        <f t="shared" si="5"/>
        <v>6.66162491</v>
      </c>
      <c r="K12" s="34">
        <f t="shared" si="6"/>
        <v>0.703</v>
      </c>
      <c r="L12" s="73">
        <f t="shared" si="7"/>
        <v>0.5338203952</v>
      </c>
      <c r="M12" s="33">
        <v>57.67</v>
      </c>
      <c r="N12" s="34">
        <f t="shared" si="8"/>
        <v>0.5726256983</v>
      </c>
      <c r="O12" s="73">
        <f t="shared" si="9"/>
        <v>-0.2634731764</v>
      </c>
      <c r="P12" s="36">
        <f t="shared" si="10"/>
        <v>4823.698181</v>
      </c>
      <c r="Q12" s="35">
        <f t="shared" si="11"/>
        <v>0.2519265671</v>
      </c>
      <c r="R12" s="40">
        <f t="shared" si="12"/>
        <v>0.6187644795</v>
      </c>
      <c r="S12" s="33">
        <v>2.66</v>
      </c>
      <c r="T12" s="66">
        <f t="shared" si="13"/>
        <v>2.401073477</v>
      </c>
      <c r="U12" s="34">
        <f t="shared" si="14"/>
        <v>0.3671063163</v>
      </c>
      <c r="V12" s="73">
        <f t="shared" si="15"/>
        <v>0.1000119835</v>
      </c>
      <c r="W12" s="33">
        <v>48.53</v>
      </c>
      <c r="X12" s="34">
        <f t="shared" si="16"/>
        <v>0.5545977011</v>
      </c>
      <c r="Y12" s="73">
        <f t="shared" si="17"/>
        <v>0.2331536542</v>
      </c>
      <c r="Z12" s="36">
        <f t="shared" si="18"/>
        <v>3392.389988</v>
      </c>
      <c r="AA12" s="35">
        <f t="shared" si="19"/>
        <v>0.2397361291</v>
      </c>
      <c r="AB12" s="40">
        <f t="shared" si="20"/>
        <v>0.4621892119</v>
      </c>
      <c r="AC12" s="33">
        <v>4.98</v>
      </c>
      <c r="AD12" s="40">
        <f t="shared" si="21"/>
        <v>0.4853195164</v>
      </c>
      <c r="AE12" s="73">
        <f t="shared" si="22"/>
        <v>-0.156990721</v>
      </c>
      <c r="AF12" s="67">
        <f t="shared" si="23"/>
        <v>0.3346719752</v>
      </c>
      <c r="AG12" s="44">
        <f t="shared" si="24"/>
        <v>0.5086732669</v>
      </c>
      <c r="AH12" s="33">
        <v>1.37</v>
      </c>
      <c r="AI12" s="34">
        <f t="shared" si="25"/>
        <v>0.2386587771</v>
      </c>
      <c r="AJ12" s="73">
        <f t="shared" si="26"/>
        <v>-1.011295933</v>
      </c>
      <c r="AK12" s="33">
        <v>37.14</v>
      </c>
      <c r="AL12" s="34">
        <f t="shared" si="27"/>
        <v>0.4785505362</v>
      </c>
      <c r="AM12" s="73">
        <f t="shared" si="28"/>
        <v>0.4701571374</v>
      </c>
      <c r="AN12" s="36">
        <f t="shared" si="29"/>
        <v>1751.839267</v>
      </c>
      <c r="AO12" s="35">
        <f t="shared" si="30"/>
        <v>-0.4911902561</v>
      </c>
      <c r="AP12" s="69">
        <f t="shared" si="31"/>
        <v>0.4105962822</v>
      </c>
      <c r="AQ12" s="33">
        <v>0.55</v>
      </c>
      <c r="AR12" s="34">
        <f t="shared" si="32"/>
        <v>0.0480620155</v>
      </c>
      <c r="AS12" s="73">
        <f t="shared" si="33"/>
        <v>-1.299760606</v>
      </c>
      <c r="AT12" s="33">
        <v>78.57</v>
      </c>
      <c r="AU12" s="34">
        <f t="shared" si="34"/>
        <v>0.8966342047</v>
      </c>
      <c r="AV12" s="73">
        <f t="shared" si="35"/>
        <v>2.016054154</v>
      </c>
      <c r="AW12" s="36">
        <f t="shared" si="36"/>
        <v>1687.991524</v>
      </c>
      <c r="AX12" s="35">
        <f t="shared" si="37"/>
        <v>-1.189223335</v>
      </c>
      <c r="AY12" s="69">
        <f t="shared" si="38"/>
        <v>0.2181508786</v>
      </c>
      <c r="AZ12" s="33">
        <v>0.66</v>
      </c>
      <c r="BA12" s="37">
        <f t="shared" si="39"/>
        <v>0.05882352941</v>
      </c>
      <c r="BB12" s="73">
        <f t="shared" si="40"/>
        <v>-1.368944849</v>
      </c>
      <c r="BC12" s="33">
        <v>11.6</v>
      </c>
      <c r="BD12" s="34">
        <f t="shared" si="41"/>
        <v>0.3672922252</v>
      </c>
      <c r="BE12" s="73">
        <f t="shared" si="42"/>
        <v>0.2379501588</v>
      </c>
      <c r="BF12" s="33">
        <v>85.19</v>
      </c>
      <c r="BG12" s="34">
        <f t="shared" si="43"/>
        <v>0.6871625675</v>
      </c>
      <c r="BH12" s="73">
        <f t="shared" si="44"/>
        <v>0.8090513787</v>
      </c>
      <c r="BI12" s="36">
        <f t="shared" si="45"/>
        <v>6756.613387</v>
      </c>
      <c r="BJ12" s="35">
        <f t="shared" si="46"/>
        <v>0.6289541221</v>
      </c>
      <c r="BK12" s="37">
        <f t="shared" si="47"/>
        <v>0.5259311333</v>
      </c>
      <c r="BL12" s="33">
        <v>14.88</v>
      </c>
      <c r="BM12" s="34">
        <f t="shared" si="48"/>
        <v>0.469201155</v>
      </c>
      <c r="BN12" s="73">
        <f t="shared" si="49"/>
        <v>0.6180778811</v>
      </c>
      <c r="BO12" s="33">
        <v>68.77</v>
      </c>
      <c r="BP12" s="34">
        <f t="shared" si="50"/>
        <v>0.6046818332</v>
      </c>
      <c r="BQ12" s="73">
        <f t="shared" si="51"/>
        <v>0.3660672421</v>
      </c>
      <c r="BR12" s="36">
        <f t="shared" si="52"/>
        <v>5775.347763</v>
      </c>
      <c r="BS12" s="35">
        <f t="shared" si="53"/>
        <v>0.6555729884</v>
      </c>
      <c r="BT12" s="37">
        <f t="shared" si="54"/>
        <v>0.5883241988</v>
      </c>
      <c r="BU12" s="42">
        <v>9.02</v>
      </c>
      <c r="BV12" s="34">
        <f t="shared" si="55"/>
        <v>0.5391061453</v>
      </c>
      <c r="BW12" s="73">
        <f t="shared" si="56"/>
        <v>0.8529718363</v>
      </c>
      <c r="BX12" s="42">
        <v>65.8</v>
      </c>
      <c r="BY12" s="34">
        <f t="shared" si="57"/>
        <v>0.411545089</v>
      </c>
      <c r="BZ12" s="73">
        <f t="shared" si="58"/>
        <v>-0.6554825076</v>
      </c>
      <c r="CA12" s="36">
        <f t="shared" si="59"/>
        <v>5603.801432</v>
      </c>
      <c r="CB12" s="35">
        <f t="shared" si="60"/>
        <v>0.2238070779</v>
      </c>
      <c r="CC12" s="37">
        <f t="shared" si="61"/>
        <v>0.5138928954</v>
      </c>
      <c r="CD12" s="42">
        <v>5.86</v>
      </c>
      <c r="CE12" s="34">
        <f t="shared" si="62"/>
        <v>0.5462459195</v>
      </c>
      <c r="CF12" s="73">
        <f t="shared" si="63"/>
        <v>1.127489448</v>
      </c>
      <c r="CG12" s="42">
        <v>48.67</v>
      </c>
      <c r="CH12" s="34">
        <f t="shared" si="64"/>
        <v>0.6178052181</v>
      </c>
      <c r="CI12" s="73">
        <f t="shared" si="65"/>
        <v>0.3308194185</v>
      </c>
      <c r="CJ12" s="36">
        <f t="shared" si="66"/>
        <v>3904.167538</v>
      </c>
      <c r="CK12" s="35">
        <f t="shared" si="67"/>
        <v>1.039720548</v>
      </c>
      <c r="CL12" s="37">
        <f t="shared" si="68"/>
        <v>0.6165574154</v>
      </c>
      <c r="CM12" s="33">
        <v>0.02</v>
      </c>
      <c r="CN12" s="37">
        <f t="shared" si="69"/>
        <v>0.07142857143</v>
      </c>
      <c r="CO12" s="73">
        <f t="shared" si="70"/>
        <v>-1.178703801</v>
      </c>
      <c r="CP12" s="70">
        <f t="shared" si="71"/>
        <v>-0.3110626564</v>
      </c>
      <c r="CQ12" s="79">
        <f t="shared" si="72"/>
        <v>0.5038554626</v>
      </c>
    </row>
    <row r="13" hidden="1">
      <c r="A13" s="28">
        <v>2024.0</v>
      </c>
      <c r="B13" s="29" t="s">
        <v>465</v>
      </c>
      <c r="C13" s="29" t="s">
        <v>14</v>
      </c>
      <c r="D13" s="30">
        <f t="array" ref="D13">INDEX(
  TP!C:C,
  MATCH(
    1,
    (TP!A:A = A13) * (TP!B:B = C13),
    0
  )
)
</f>
        <v>44.7</v>
      </c>
      <c r="E13" s="64">
        <f t="shared" si="1"/>
        <v>-2.845889033</v>
      </c>
      <c r="F13" s="32">
        <f t="shared" si="2"/>
        <v>0.4089978838</v>
      </c>
      <c r="G13" s="33">
        <v>7.13</v>
      </c>
      <c r="H13" s="34">
        <f t="shared" si="3"/>
        <v>0.6012759171</v>
      </c>
      <c r="I13" s="73">
        <f t="shared" si="4"/>
        <v>0.8232807968</v>
      </c>
      <c r="J13" s="66">
        <f t="shared" si="5"/>
        <v>5.822349564</v>
      </c>
      <c r="K13" s="34">
        <f t="shared" si="6"/>
        <v>0.463</v>
      </c>
      <c r="L13" s="73">
        <f t="shared" si="7"/>
        <v>-0.09939998831</v>
      </c>
      <c r="M13" s="33">
        <v>57.94</v>
      </c>
      <c r="N13" s="34">
        <f t="shared" si="8"/>
        <v>0.5820530726</v>
      </c>
      <c r="O13" s="73">
        <f t="shared" si="9"/>
        <v>-0.2104772724</v>
      </c>
      <c r="P13" s="36">
        <f t="shared" si="10"/>
        <v>4570.149921</v>
      </c>
      <c r="Q13" s="35">
        <f t="shared" si="11"/>
        <v>-0.141923583</v>
      </c>
      <c r="R13" s="40">
        <f t="shared" si="12"/>
        <v>0.5457840039</v>
      </c>
      <c r="S13" s="33">
        <v>1.5</v>
      </c>
      <c r="T13" s="66">
        <f t="shared" si="13"/>
        <v>1.224898225</v>
      </c>
      <c r="U13" s="34">
        <f t="shared" si="14"/>
        <v>0.06326462833</v>
      </c>
      <c r="V13" s="73">
        <f t="shared" si="15"/>
        <v>-1.314529788</v>
      </c>
      <c r="W13" s="33">
        <v>51.11</v>
      </c>
      <c r="X13" s="34">
        <f t="shared" si="16"/>
        <v>0.600933908</v>
      </c>
      <c r="Y13" s="73">
        <f t="shared" si="17"/>
        <v>0.4637506622</v>
      </c>
      <c r="Z13" s="36">
        <f t="shared" si="18"/>
        <v>2334.107114</v>
      </c>
      <c r="AA13" s="35">
        <f t="shared" si="19"/>
        <v>-0.6900459779</v>
      </c>
      <c r="AB13" s="40">
        <f t="shared" si="20"/>
        <v>0.2704885889</v>
      </c>
      <c r="AC13" s="33">
        <v>4.76</v>
      </c>
      <c r="AD13" s="40">
        <f t="shared" si="21"/>
        <v>0.4473229706</v>
      </c>
      <c r="AE13" s="73">
        <f t="shared" si="22"/>
        <v>-0.3449821413</v>
      </c>
      <c r="AF13" s="67">
        <f t="shared" si="23"/>
        <v>-1.176951702</v>
      </c>
      <c r="AG13" s="44">
        <f t="shared" si="24"/>
        <v>0.3914213171</v>
      </c>
      <c r="AH13" s="33">
        <v>1.97</v>
      </c>
      <c r="AI13" s="34">
        <f t="shared" si="25"/>
        <v>0.3570019724</v>
      </c>
      <c r="AJ13" s="73">
        <f t="shared" si="26"/>
        <v>-0.469642724</v>
      </c>
      <c r="AK13" s="33">
        <v>25.42</v>
      </c>
      <c r="AL13" s="34">
        <f t="shared" si="27"/>
        <v>0.2881052974</v>
      </c>
      <c r="AM13" s="73">
        <f t="shared" si="28"/>
        <v>-0.8424956476</v>
      </c>
      <c r="AN13" s="36">
        <f t="shared" si="29"/>
        <v>1512.605381</v>
      </c>
      <c r="AO13" s="35">
        <f t="shared" si="30"/>
        <v>-0.7870272576</v>
      </c>
      <c r="AP13" s="69">
        <f t="shared" si="31"/>
        <v>0.3491480317</v>
      </c>
      <c r="AQ13" s="33">
        <v>1.93</v>
      </c>
      <c r="AR13" s="34">
        <f t="shared" si="32"/>
        <v>0.2620155039</v>
      </c>
      <c r="AS13" s="73">
        <f t="shared" si="33"/>
        <v>-0.2764723463</v>
      </c>
      <c r="AT13" s="33">
        <v>62.07</v>
      </c>
      <c r="AU13" s="34">
        <f t="shared" si="34"/>
        <v>0.6147274902</v>
      </c>
      <c r="AV13" s="73">
        <f t="shared" si="35"/>
        <v>0.3779336736</v>
      </c>
      <c r="AW13" s="36">
        <f t="shared" si="36"/>
        <v>3270.979978</v>
      </c>
      <c r="AX13" s="35">
        <f t="shared" si="37"/>
        <v>0.06391382213</v>
      </c>
      <c r="AY13" s="69">
        <f t="shared" si="38"/>
        <v>0.4765303486</v>
      </c>
      <c r="AZ13" s="33">
        <v>1.6</v>
      </c>
      <c r="BA13" s="37">
        <f t="shared" si="39"/>
        <v>0.3101604278</v>
      </c>
      <c r="BB13" s="73">
        <f t="shared" si="40"/>
        <v>-0.001437878433</v>
      </c>
      <c r="BC13" s="33">
        <v>10.03</v>
      </c>
      <c r="BD13" s="34">
        <f t="shared" si="41"/>
        <v>0.2831099196</v>
      </c>
      <c r="BE13" s="73">
        <f t="shared" si="42"/>
        <v>-0.2811648911</v>
      </c>
      <c r="BF13" s="33">
        <v>83.72</v>
      </c>
      <c r="BG13" s="34">
        <f t="shared" si="43"/>
        <v>0.6430713857</v>
      </c>
      <c r="BH13" s="73">
        <f t="shared" si="44"/>
        <v>0.6069903234</v>
      </c>
      <c r="BI13" s="36">
        <f t="shared" si="45"/>
        <v>6291.268701</v>
      </c>
      <c r="BJ13" s="35">
        <f t="shared" si="46"/>
        <v>0.1864509825</v>
      </c>
      <c r="BK13" s="37">
        <f t="shared" si="47"/>
        <v>0.4410955066</v>
      </c>
      <c r="BL13" s="33">
        <v>13.9</v>
      </c>
      <c r="BM13" s="34">
        <f t="shared" si="48"/>
        <v>0.4220404235</v>
      </c>
      <c r="BN13" s="73">
        <f t="shared" si="49"/>
        <v>0.3696144349</v>
      </c>
      <c r="BO13" s="33">
        <v>70.02</v>
      </c>
      <c r="BP13" s="34">
        <f t="shared" si="50"/>
        <v>0.6458951533</v>
      </c>
      <c r="BQ13" s="73">
        <f t="shared" si="51"/>
        <v>0.5775701365</v>
      </c>
      <c r="BR13" s="36">
        <f t="shared" si="52"/>
        <v>5744.857374</v>
      </c>
      <c r="BS13" s="35">
        <f t="shared" si="53"/>
        <v>0.6214235732</v>
      </c>
      <c r="BT13" s="37">
        <f t="shared" si="54"/>
        <v>0.5821963807</v>
      </c>
      <c r="BU13" s="42">
        <v>6.6</v>
      </c>
      <c r="BV13" s="34">
        <f t="shared" si="55"/>
        <v>0.3137802607</v>
      </c>
      <c r="BW13" s="73">
        <f t="shared" si="56"/>
        <v>-0.3318014047</v>
      </c>
      <c r="BX13" s="42">
        <v>62.12</v>
      </c>
      <c r="BY13" s="34">
        <f t="shared" si="57"/>
        <v>0.3058587019</v>
      </c>
      <c r="BZ13" s="73">
        <f t="shared" si="58"/>
        <v>-1.243109741</v>
      </c>
      <c r="CA13" s="36">
        <f t="shared" si="59"/>
        <v>4655.813935</v>
      </c>
      <c r="CB13" s="35">
        <f t="shared" si="60"/>
        <v>-0.8049414597</v>
      </c>
      <c r="CC13" s="37">
        <f t="shared" si="61"/>
        <v>0.3024282478</v>
      </c>
      <c r="CD13" s="42">
        <v>4.93</v>
      </c>
      <c r="CE13" s="34">
        <f t="shared" si="62"/>
        <v>0.4450489663</v>
      </c>
      <c r="CF13" s="73">
        <f t="shared" si="63"/>
        <v>0.5480227598</v>
      </c>
      <c r="CG13" s="42">
        <v>43.24</v>
      </c>
      <c r="CH13" s="34">
        <f t="shared" si="64"/>
        <v>0.5096594304</v>
      </c>
      <c r="CI13" s="73">
        <f t="shared" si="65"/>
        <v>-0.3233113011</v>
      </c>
      <c r="CJ13" s="36">
        <f t="shared" si="66"/>
        <v>3206.183585</v>
      </c>
      <c r="CK13" s="35">
        <f t="shared" si="67"/>
        <v>0.2299468096</v>
      </c>
      <c r="CL13" s="37">
        <f t="shared" si="68"/>
        <v>0.4844454191</v>
      </c>
      <c r="CM13" s="33">
        <v>0.02</v>
      </c>
      <c r="CN13" s="37">
        <f t="shared" si="69"/>
        <v>0.07142857143</v>
      </c>
      <c r="CO13" s="73">
        <f t="shared" si="70"/>
        <v>-1.178703801</v>
      </c>
      <c r="CP13" s="70">
        <f t="shared" si="71"/>
        <v>-1.668937331</v>
      </c>
      <c r="CQ13" s="79">
        <f t="shared" si="72"/>
        <v>0.4392172042</v>
      </c>
    </row>
    <row r="14" hidden="1">
      <c r="A14" s="28">
        <v>2023.0</v>
      </c>
      <c r="B14" s="29" t="s">
        <v>372</v>
      </c>
      <c r="C14" s="29" t="s">
        <v>6</v>
      </c>
      <c r="D14" s="30">
        <f t="array" ref="D14">INDEX(
  TP!C:C,
  MATCH(
    1,
    (TP!A:A = A14) * (TP!B:B = C14),
    0
  )
)
</f>
        <v>55.32</v>
      </c>
      <c r="E14" s="64">
        <f t="shared" si="1"/>
        <v>6.758223285</v>
      </c>
      <c r="F14" s="32">
        <f t="shared" si="2"/>
        <v>0.7667786782</v>
      </c>
      <c r="G14" s="33">
        <v>6.44</v>
      </c>
      <c r="H14" s="34">
        <f t="shared" si="3"/>
        <v>0.4912280702</v>
      </c>
      <c r="I14" s="73">
        <f t="shared" si="4"/>
        <v>0.278466673</v>
      </c>
      <c r="J14" s="66">
        <f t="shared" si="5"/>
        <v>7.625459428</v>
      </c>
      <c r="K14" s="34">
        <f t="shared" si="6"/>
        <v>0.88</v>
      </c>
      <c r="L14" s="73">
        <f t="shared" si="7"/>
        <v>1.261018765</v>
      </c>
      <c r="M14" s="33">
        <v>61.09</v>
      </c>
      <c r="N14" s="34">
        <f t="shared" si="8"/>
        <v>0.6920391061</v>
      </c>
      <c r="O14" s="73">
        <f t="shared" si="9"/>
        <v>0.4078082741</v>
      </c>
      <c r="P14" s="36">
        <f t="shared" si="10"/>
        <v>5407.11012</v>
      </c>
      <c r="Q14" s="35">
        <f t="shared" si="11"/>
        <v>1.15817171</v>
      </c>
      <c r="R14" s="40">
        <f t="shared" si="12"/>
        <v>0.7866918031</v>
      </c>
      <c r="S14" s="33">
        <v>1.62</v>
      </c>
      <c r="T14" s="66">
        <f t="shared" si="13"/>
        <v>1.918205633</v>
      </c>
      <c r="U14" s="34">
        <f t="shared" si="14"/>
        <v>0.2423669284</v>
      </c>
      <c r="V14" s="73">
        <f t="shared" si="15"/>
        <v>-0.4807150258</v>
      </c>
      <c r="W14" s="33">
        <v>45.0</v>
      </c>
      <c r="X14" s="34">
        <f t="shared" si="16"/>
        <v>0.4911997126</v>
      </c>
      <c r="Y14" s="73">
        <f t="shared" si="17"/>
        <v>-0.08235310492</v>
      </c>
      <c r="Z14" s="36">
        <f t="shared" si="18"/>
        <v>2752.143774</v>
      </c>
      <c r="AA14" s="35">
        <f t="shared" si="19"/>
        <v>-0.3227689327</v>
      </c>
      <c r="AB14" s="40">
        <f t="shared" si="20"/>
        <v>0.3462130385</v>
      </c>
      <c r="AC14" s="33">
        <v>6.21</v>
      </c>
      <c r="AD14" s="40">
        <f t="shared" si="21"/>
        <v>0.6977547496</v>
      </c>
      <c r="AE14" s="73">
        <f t="shared" si="22"/>
        <v>0.8940522198</v>
      </c>
      <c r="AF14" s="67">
        <f t="shared" si="23"/>
        <v>1.729454997</v>
      </c>
      <c r="AG14" s="44">
        <f t="shared" si="24"/>
        <v>0.6168622503</v>
      </c>
      <c r="AH14" s="33">
        <v>2.37</v>
      </c>
      <c r="AI14" s="34">
        <f t="shared" si="25"/>
        <v>0.4358974359</v>
      </c>
      <c r="AJ14" s="73">
        <f t="shared" si="26"/>
        <v>-0.1085405849</v>
      </c>
      <c r="AK14" s="33">
        <v>35.23</v>
      </c>
      <c r="AL14" s="34">
        <f t="shared" si="27"/>
        <v>0.4475138122</v>
      </c>
      <c r="AM14" s="73">
        <f t="shared" si="28"/>
        <v>0.2562350538</v>
      </c>
      <c r="AN14" s="36">
        <f t="shared" si="29"/>
        <v>2339.670368</v>
      </c>
      <c r="AO14" s="35">
        <f t="shared" si="30"/>
        <v>0.2357226124</v>
      </c>
      <c r="AP14" s="69">
        <f t="shared" si="31"/>
        <v>0.5615832236</v>
      </c>
      <c r="AQ14" s="33">
        <v>2.88</v>
      </c>
      <c r="AR14" s="34">
        <f t="shared" si="32"/>
        <v>0.4093023256</v>
      </c>
      <c r="AS14" s="73">
        <f t="shared" si="33"/>
        <v>0.427965224</v>
      </c>
      <c r="AT14" s="33">
        <v>64.49</v>
      </c>
      <c r="AU14" s="34">
        <f t="shared" si="34"/>
        <v>0.6560738083</v>
      </c>
      <c r="AV14" s="73">
        <f t="shared" si="35"/>
        <v>0.6181913441</v>
      </c>
      <c r="AW14" s="36">
        <f t="shared" si="36"/>
        <v>4286.333556</v>
      </c>
      <c r="AX14" s="35">
        <f t="shared" si="37"/>
        <v>0.8676956141</v>
      </c>
      <c r="AY14" s="69">
        <f t="shared" si="38"/>
        <v>0.6422589859</v>
      </c>
      <c r="AZ14" s="33">
        <v>1.19</v>
      </c>
      <c r="BA14" s="37">
        <f t="shared" si="39"/>
        <v>0.2005347594</v>
      </c>
      <c r="BB14" s="73">
        <f t="shared" si="40"/>
        <v>-0.5979036848</v>
      </c>
      <c r="BC14" s="33">
        <v>12.43</v>
      </c>
      <c r="BD14" s="34">
        <f t="shared" si="41"/>
        <v>0.4117962466</v>
      </c>
      <c r="BE14" s="73">
        <f t="shared" si="42"/>
        <v>0.5123867776</v>
      </c>
      <c r="BF14" s="33">
        <v>85.47</v>
      </c>
      <c r="BG14" s="34">
        <f t="shared" si="43"/>
        <v>0.6955608878</v>
      </c>
      <c r="BH14" s="73">
        <f t="shared" si="44"/>
        <v>0.8475391987</v>
      </c>
      <c r="BI14" s="36">
        <f t="shared" si="45"/>
        <v>6949.500059</v>
      </c>
      <c r="BJ14" s="35">
        <f t="shared" si="46"/>
        <v>0.8123729092</v>
      </c>
      <c r="BK14" s="37">
        <f t="shared" si="47"/>
        <v>0.5610957375</v>
      </c>
      <c r="BL14" s="33">
        <v>15.66</v>
      </c>
      <c r="BM14" s="34">
        <f t="shared" si="48"/>
        <v>0.5067372474</v>
      </c>
      <c r="BN14" s="73">
        <f t="shared" si="49"/>
        <v>0.8158345016</v>
      </c>
      <c r="BO14" s="33">
        <v>74.01</v>
      </c>
      <c r="BP14" s="34">
        <f t="shared" si="50"/>
        <v>0.7774480712</v>
      </c>
      <c r="BQ14" s="73">
        <f t="shared" si="51"/>
        <v>1.252687375</v>
      </c>
      <c r="BR14" s="36">
        <f t="shared" si="52"/>
        <v>6323.190461</v>
      </c>
      <c r="BS14" s="35">
        <f t="shared" si="53"/>
        <v>1.269160047</v>
      </c>
      <c r="BT14" s="37">
        <f t="shared" si="54"/>
        <v>0.698427105</v>
      </c>
      <c r="BU14" s="42">
        <v>8.68</v>
      </c>
      <c r="BV14" s="34">
        <f t="shared" si="55"/>
        <v>0.5074487896</v>
      </c>
      <c r="BW14" s="73">
        <f t="shared" si="56"/>
        <v>0.6865160917</v>
      </c>
      <c r="BX14" s="42">
        <v>74.22</v>
      </c>
      <c r="BY14" s="34">
        <f t="shared" si="57"/>
        <v>0.6533601379</v>
      </c>
      <c r="BZ14" s="73">
        <f t="shared" si="58"/>
        <v>0.689034151</v>
      </c>
      <c r="CA14" s="36">
        <f t="shared" si="59"/>
        <v>6226.20079</v>
      </c>
      <c r="CB14" s="35">
        <f t="shared" si="60"/>
        <v>0.8992299414</v>
      </c>
      <c r="CC14" s="37">
        <f t="shared" si="61"/>
        <v>0.6527296009</v>
      </c>
      <c r="CD14" s="42">
        <v>3.99</v>
      </c>
      <c r="CE14" s="34">
        <f t="shared" si="62"/>
        <v>0.3427638738</v>
      </c>
      <c r="CF14" s="73">
        <f t="shared" si="63"/>
        <v>-0.03767475345</v>
      </c>
      <c r="CG14" s="42">
        <v>58.11</v>
      </c>
      <c r="CH14" s="34">
        <f t="shared" si="64"/>
        <v>0.8058155746</v>
      </c>
      <c r="CI14" s="73">
        <f t="shared" si="65"/>
        <v>1.468019049</v>
      </c>
      <c r="CJ14" s="36">
        <f t="shared" si="66"/>
        <v>3891.000913</v>
      </c>
      <c r="CK14" s="35">
        <f t="shared" si="67"/>
        <v>1.024445144</v>
      </c>
      <c r="CL14" s="37">
        <f t="shared" si="68"/>
        <v>0.614065282</v>
      </c>
      <c r="CM14" s="33">
        <v>0.08</v>
      </c>
      <c r="CN14" s="37">
        <f t="shared" si="69"/>
        <v>0.2857142857</v>
      </c>
      <c r="CO14" s="73">
        <f t="shared" si="70"/>
        <v>-0.07985798113</v>
      </c>
      <c r="CP14" s="70">
        <f t="shared" si="71"/>
        <v>5.028768287</v>
      </c>
      <c r="CQ14" s="79">
        <f t="shared" si="72"/>
        <v>0.75804488</v>
      </c>
    </row>
    <row r="15" hidden="1">
      <c r="A15" s="28">
        <v>2024.0</v>
      </c>
      <c r="B15" s="29" t="s">
        <v>372</v>
      </c>
      <c r="C15" s="29" t="s">
        <v>6</v>
      </c>
      <c r="D15" s="30">
        <f t="array" ref="D15">INDEX(
  TP!C:C,
  MATCH(
    1,
    (TP!A:A = A15) * (TP!B:B = C15),
    0
  )
)
</f>
        <v>50.52</v>
      </c>
      <c r="E15" s="64">
        <f t="shared" si="1"/>
        <v>5.334828778</v>
      </c>
      <c r="F15" s="32">
        <f t="shared" si="2"/>
        <v>0.7137531408</v>
      </c>
      <c r="G15" s="33">
        <v>6.07</v>
      </c>
      <c r="H15" s="34">
        <f t="shared" si="3"/>
        <v>0.4322169059</v>
      </c>
      <c r="I15" s="73">
        <f t="shared" si="4"/>
        <v>-0.01368003108</v>
      </c>
      <c r="J15" s="66">
        <f t="shared" si="5"/>
        <v>6.180461804</v>
      </c>
      <c r="K15" s="34">
        <f t="shared" si="6"/>
        <v>0.577</v>
      </c>
      <c r="L15" s="73">
        <f t="shared" si="7"/>
        <v>0.170790207</v>
      </c>
      <c r="M15" s="33">
        <v>63.68</v>
      </c>
      <c r="N15" s="34">
        <f t="shared" si="8"/>
        <v>0.782472067</v>
      </c>
      <c r="O15" s="73">
        <f t="shared" si="9"/>
        <v>0.9161763901</v>
      </c>
      <c r="P15" s="36">
        <f t="shared" si="10"/>
        <v>5156.730243</v>
      </c>
      <c r="Q15" s="35">
        <f t="shared" si="11"/>
        <v>0.7692431817</v>
      </c>
      <c r="R15" s="40">
        <f t="shared" si="12"/>
        <v>0.7146233044</v>
      </c>
      <c r="S15" s="33">
        <v>1.51</v>
      </c>
      <c r="T15" s="66">
        <f t="shared" si="13"/>
        <v>1.537478966</v>
      </c>
      <c r="U15" s="34">
        <f t="shared" si="14"/>
        <v>0.1440137002</v>
      </c>
      <c r="V15" s="73">
        <f t="shared" si="15"/>
        <v>-0.9386006791</v>
      </c>
      <c r="W15" s="33">
        <v>50.0</v>
      </c>
      <c r="X15" s="34">
        <f t="shared" si="16"/>
        <v>0.5809985632</v>
      </c>
      <c r="Y15" s="73">
        <f t="shared" si="17"/>
        <v>0.3645403216</v>
      </c>
      <c r="Z15" s="36">
        <f t="shared" si="18"/>
        <v>2658.772692</v>
      </c>
      <c r="AA15" s="35">
        <f t="shared" si="19"/>
        <v>-0.4048025398</v>
      </c>
      <c r="AB15" s="40">
        <f t="shared" si="20"/>
        <v>0.3292995128</v>
      </c>
      <c r="AC15" s="33">
        <v>5.49</v>
      </c>
      <c r="AD15" s="40">
        <f t="shared" si="21"/>
        <v>0.573402418</v>
      </c>
      <c r="AE15" s="73">
        <f t="shared" si="22"/>
        <v>0.2788075715</v>
      </c>
      <c r="AF15" s="67">
        <f t="shared" si="23"/>
        <v>0.6432482134</v>
      </c>
      <c r="AG15" s="44">
        <f t="shared" si="24"/>
        <v>0.5326085665</v>
      </c>
      <c r="AH15" s="33">
        <v>2.18</v>
      </c>
      <c r="AI15" s="34">
        <f t="shared" si="25"/>
        <v>0.3984220907</v>
      </c>
      <c r="AJ15" s="73">
        <f t="shared" si="26"/>
        <v>-0.280064101</v>
      </c>
      <c r="AK15" s="33">
        <v>44.44</v>
      </c>
      <c r="AL15" s="34">
        <f t="shared" si="27"/>
        <v>0.5971725707</v>
      </c>
      <c r="AM15" s="73">
        <f t="shared" si="28"/>
        <v>1.287765101</v>
      </c>
      <c r="AN15" s="36">
        <f t="shared" si="29"/>
        <v>2810.34577</v>
      </c>
      <c r="AO15" s="35">
        <f t="shared" si="30"/>
        <v>0.8177605574</v>
      </c>
      <c r="AP15" s="69">
        <f t="shared" si="31"/>
        <v>0.6824782206</v>
      </c>
      <c r="AQ15" s="33">
        <v>2.15</v>
      </c>
      <c r="AR15" s="34">
        <f t="shared" si="32"/>
        <v>0.296124031</v>
      </c>
      <c r="AS15" s="73">
        <f t="shared" si="33"/>
        <v>-0.1133394353</v>
      </c>
      <c r="AT15" s="33">
        <v>57.75</v>
      </c>
      <c r="AU15" s="34">
        <f t="shared" si="34"/>
        <v>0.5409191867</v>
      </c>
      <c r="AV15" s="73">
        <f t="shared" si="35"/>
        <v>-0.05095605216</v>
      </c>
      <c r="AW15" s="36">
        <f t="shared" si="36"/>
        <v>3248.287492</v>
      </c>
      <c r="AX15" s="35">
        <f t="shared" si="37"/>
        <v>0.04594982636</v>
      </c>
      <c r="AY15" s="69">
        <f t="shared" si="38"/>
        <v>0.4728264223</v>
      </c>
      <c r="AZ15" s="33">
        <v>1.12</v>
      </c>
      <c r="BA15" s="37">
        <f t="shared" si="39"/>
        <v>0.1818181818</v>
      </c>
      <c r="BB15" s="73">
        <f t="shared" si="40"/>
        <v>-0.6997393103</v>
      </c>
      <c r="BC15" s="33">
        <v>11.84</v>
      </c>
      <c r="BD15" s="34">
        <f t="shared" si="41"/>
        <v>0.3801608579</v>
      </c>
      <c r="BE15" s="73">
        <f t="shared" si="42"/>
        <v>0.3173053257</v>
      </c>
      <c r="BF15" s="33">
        <v>87.24</v>
      </c>
      <c r="BG15" s="34">
        <f t="shared" si="43"/>
        <v>0.7486502699</v>
      </c>
      <c r="BH15" s="73">
        <f t="shared" si="44"/>
        <v>1.090837204</v>
      </c>
      <c r="BI15" s="36">
        <f t="shared" si="45"/>
        <v>6970.730997</v>
      </c>
      <c r="BJ15" s="35">
        <f t="shared" si="46"/>
        <v>0.8325617215</v>
      </c>
      <c r="BK15" s="37">
        <f t="shared" si="47"/>
        <v>0.5649662876</v>
      </c>
      <c r="BL15" s="33">
        <v>15.35</v>
      </c>
      <c r="BM15" s="34">
        <f t="shared" si="48"/>
        <v>0.4918190568</v>
      </c>
      <c r="BN15" s="73">
        <f t="shared" si="49"/>
        <v>0.7372389216</v>
      </c>
      <c r="BO15" s="33">
        <v>70.08</v>
      </c>
      <c r="BP15" s="34">
        <f t="shared" si="50"/>
        <v>0.6478733927</v>
      </c>
      <c r="BQ15" s="73">
        <f t="shared" si="51"/>
        <v>0.5877222754</v>
      </c>
      <c r="BR15" s="36">
        <f t="shared" si="52"/>
        <v>5947.444559</v>
      </c>
      <c r="BS15" s="35">
        <f t="shared" si="53"/>
        <v>0.8483224166</v>
      </c>
      <c r="BT15" s="37">
        <f t="shared" si="54"/>
        <v>0.6229114214</v>
      </c>
      <c r="BU15" s="42">
        <v>8.46</v>
      </c>
      <c r="BV15" s="34">
        <f t="shared" si="55"/>
        <v>0.4869646182</v>
      </c>
      <c r="BW15" s="73">
        <f t="shared" si="56"/>
        <v>0.5788094334</v>
      </c>
      <c r="BX15" s="42">
        <v>73.21</v>
      </c>
      <c r="BY15" s="34">
        <f t="shared" si="57"/>
        <v>0.6243538196</v>
      </c>
      <c r="BZ15" s="73">
        <f t="shared" si="58"/>
        <v>0.5277560245</v>
      </c>
      <c r="CA15" s="36">
        <f t="shared" si="59"/>
        <v>6079.277127</v>
      </c>
      <c r="CB15" s="35">
        <f t="shared" si="60"/>
        <v>0.7397895432</v>
      </c>
      <c r="CC15" s="37">
        <f t="shared" si="61"/>
        <v>0.6199557924</v>
      </c>
      <c r="CD15" s="42">
        <v>4.53</v>
      </c>
      <c r="CE15" s="34">
        <f t="shared" si="62"/>
        <v>0.401523395</v>
      </c>
      <c r="CF15" s="73">
        <f t="shared" si="63"/>
        <v>0.2987897754</v>
      </c>
      <c r="CG15" s="42">
        <v>58.0</v>
      </c>
      <c r="CH15" s="34">
        <f t="shared" si="64"/>
        <v>0.8036247759</v>
      </c>
      <c r="CI15" s="73">
        <f t="shared" si="65"/>
        <v>1.454767782</v>
      </c>
      <c r="CJ15" s="36">
        <f t="shared" si="66"/>
        <v>4131.888492</v>
      </c>
      <c r="CK15" s="35">
        <f t="shared" si="67"/>
        <v>1.303913511</v>
      </c>
      <c r="CL15" s="37">
        <f t="shared" si="68"/>
        <v>0.6596596525</v>
      </c>
      <c r="CM15" s="33">
        <v>0.09</v>
      </c>
      <c r="CN15" s="37">
        <f t="shared" si="69"/>
        <v>0.3214285714</v>
      </c>
      <c r="CO15" s="73">
        <f t="shared" si="70"/>
        <v>0.1032829889</v>
      </c>
      <c r="CP15" s="70">
        <f t="shared" si="71"/>
        <v>4.691580564</v>
      </c>
      <c r="CQ15" s="79">
        <f t="shared" si="72"/>
        <v>0.7419938941</v>
      </c>
    </row>
    <row r="16" hidden="1">
      <c r="A16" s="28">
        <v>2022.0</v>
      </c>
      <c r="B16" s="29" t="s">
        <v>372</v>
      </c>
      <c r="C16" s="29" t="s">
        <v>15</v>
      </c>
      <c r="D16" s="30">
        <f t="array" ref="D16">INDEX(
  TP!C:C,
  MATCH(
    1,
    (TP!A:A = A16) * (TP!B:B = C16),
    0
  )
)
</f>
        <v>51.78</v>
      </c>
      <c r="E16" s="64">
        <f t="shared" si="1"/>
        <v>2.436362794</v>
      </c>
      <c r="F16" s="32">
        <f t="shared" si="2"/>
        <v>0.6057769501</v>
      </c>
      <c r="G16" s="33">
        <v>7.76</v>
      </c>
      <c r="H16" s="34">
        <f t="shared" si="3"/>
        <v>0.701754386</v>
      </c>
      <c r="I16" s="73">
        <f t="shared" si="4"/>
        <v>1.320719779</v>
      </c>
      <c r="J16" s="66">
        <f t="shared" si="5"/>
        <v>8.242823502</v>
      </c>
      <c r="K16" s="34">
        <f t="shared" si="6"/>
        <v>0.971</v>
      </c>
      <c r="L16" s="73">
        <f t="shared" si="7"/>
        <v>1.726810495</v>
      </c>
      <c r="M16" s="33">
        <v>59.29</v>
      </c>
      <c r="N16" s="34">
        <f t="shared" si="8"/>
        <v>0.6291899441</v>
      </c>
      <c r="O16" s="73">
        <f t="shared" si="9"/>
        <v>0.05450224751</v>
      </c>
      <c r="P16" s="36">
        <f t="shared" si="10"/>
        <v>5416.154433</v>
      </c>
      <c r="Q16" s="35">
        <f t="shared" si="11"/>
        <v>1.172220729</v>
      </c>
      <c r="R16" s="40">
        <f t="shared" si="12"/>
        <v>0.7892950878</v>
      </c>
      <c r="S16" s="33">
        <v>1.61</v>
      </c>
      <c r="T16" s="66">
        <f t="shared" si="13"/>
        <v>1.710173433</v>
      </c>
      <c r="U16" s="34">
        <f t="shared" si="14"/>
        <v>0.188625911</v>
      </c>
      <c r="V16" s="73">
        <f t="shared" si="15"/>
        <v>-0.7309075342</v>
      </c>
      <c r="W16" s="33">
        <v>51.72</v>
      </c>
      <c r="X16" s="34">
        <f t="shared" si="16"/>
        <v>0.6118893678</v>
      </c>
      <c r="Y16" s="73">
        <f t="shared" si="17"/>
        <v>0.5182716603</v>
      </c>
      <c r="Z16" s="36">
        <f t="shared" si="18"/>
        <v>2944.699033</v>
      </c>
      <c r="AA16" s="35">
        <f t="shared" si="19"/>
        <v>-0.1535944725</v>
      </c>
      <c r="AB16" s="40">
        <f t="shared" si="20"/>
        <v>0.3810930918</v>
      </c>
      <c r="AC16" s="33">
        <v>6.68</v>
      </c>
      <c r="AD16" s="40">
        <f t="shared" si="21"/>
        <v>0.7789291883</v>
      </c>
      <c r="AE16" s="73">
        <f t="shared" si="22"/>
        <v>1.295670254</v>
      </c>
      <c r="AF16" s="67">
        <f t="shared" si="23"/>
        <v>2.314296511</v>
      </c>
      <c r="AG16" s="44">
        <f t="shared" si="24"/>
        <v>0.6622265886</v>
      </c>
      <c r="AH16" s="33">
        <v>2.05</v>
      </c>
      <c r="AI16" s="34">
        <f t="shared" si="25"/>
        <v>0.3727810651</v>
      </c>
      <c r="AJ16" s="73">
        <f t="shared" si="26"/>
        <v>-0.3974222962</v>
      </c>
      <c r="AK16" s="33">
        <v>21.62</v>
      </c>
      <c r="AL16" s="34">
        <f t="shared" si="27"/>
        <v>0.2263568411</v>
      </c>
      <c r="AM16" s="73">
        <f t="shared" si="28"/>
        <v>-1.268099793</v>
      </c>
      <c r="AN16" s="36">
        <f t="shared" si="29"/>
        <v>1317.900574</v>
      </c>
      <c r="AO16" s="35">
        <f t="shared" si="30"/>
        <v>-1.027799529</v>
      </c>
      <c r="AP16" s="69">
        <f t="shared" si="31"/>
        <v>0.2991372664</v>
      </c>
      <c r="AQ16" s="33">
        <v>2.94</v>
      </c>
      <c r="AR16" s="34">
        <f t="shared" si="32"/>
        <v>0.4186046512</v>
      </c>
      <c r="AS16" s="73">
        <f t="shared" si="33"/>
        <v>0.4724560179</v>
      </c>
      <c r="AT16" s="33">
        <v>54.72</v>
      </c>
      <c r="AU16" s="34">
        <f t="shared" si="34"/>
        <v>0.4891508628</v>
      </c>
      <c r="AV16" s="73">
        <f t="shared" si="35"/>
        <v>-0.3517745404</v>
      </c>
      <c r="AW16" s="36">
        <f t="shared" si="36"/>
        <v>3678.133474</v>
      </c>
      <c r="AX16" s="35">
        <f t="shared" si="37"/>
        <v>0.3862277171</v>
      </c>
      <c r="AY16" s="69">
        <f t="shared" si="38"/>
        <v>0.5429869953</v>
      </c>
      <c r="AZ16" s="33">
        <v>1.77</v>
      </c>
      <c r="BA16" s="37">
        <f t="shared" si="39"/>
        <v>0.3556149733</v>
      </c>
      <c r="BB16" s="73">
        <f t="shared" si="40"/>
        <v>0.245877212</v>
      </c>
      <c r="BC16" s="33">
        <v>10.31</v>
      </c>
      <c r="BD16" s="34">
        <f t="shared" si="41"/>
        <v>0.2981233244</v>
      </c>
      <c r="BE16" s="73">
        <f t="shared" si="42"/>
        <v>-0.1885838631</v>
      </c>
      <c r="BF16" s="33">
        <v>83.87</v>
      </c>
      <c r="BG16" s="34">
        <f t="shared" si="43"/>
        <v>0.6475704859</v>
      </c>
      <c r="BH16" s="73">
        <f t="shared" si="44"/>
        <v>0.6276087984</v>
      </c>
      <c r="BI16" s="36">
        <f t="shared" si="45"/>
        <v>6368.35495</v>
      </c>
      <c r="BJ16" s="35">
        <f t="shared" si="46"/>
        <v>0.2597534357</v>
      </c>
      <c r="BK16" s="37">
        <f t="shared" si="47"/>
        <v>0.4551488748</v>
      </c>
      <c r="BL16" s="33">
        <v>14.02</v>
      </c>
      <c r="BM16" s="34">
        <f t="shared" si="48"/>
        <v>0.4278152069</v>
      </c>
      <c r="BN16" s="73">
        <f t="shared" si="49"/>
        <v>0.4000385303</v>
      </c>
      <c r="BO16" s="33">
        <v>78.26</v>
      </c>
      <c r="BP16" s="34">
        <f t="shared" si="50"/>
        <v>0.9175733597</v>
      </c>
      <c r="BQ16" s="73">
        <f t="shared" si="51"/>
        <v>1.971797216</v>
      </c>
      <c r="BR16" s="36">
        <f t="shared" si="52"/>
        <v>6439.982292</v>
      </c>
      <c r="BS16" s="35">
        <f t="shared" si="53"/>
        <v>1.399967589</v>
      </c>
      <c r="BT16" s="37">
        <f t="shared" si="54"/>
        <v>0.7218993903</v>
      </c>
      <c r="BU16" s="42">
        <v>7.37</v>
      </c>
      <c r="BV16" s="34">
        <f t="shared" si="55"/>
        <v>0.3854748603</v>
      </c>
      <c r="BW16" s="73">
        <f t="shared" si="56"/>
        <v>0.04517189923</v>
      </c>
      <c r="BX16" s="42">
        <v>75.94</v>
      </c>
      <c r="BY16" s="34">
        <f t="shared" si="57"/>
        <v>0.7027570362</v>
      </c>
      <c r="BZ16" s="73">
        <f t="shared" si="58"/>
        <v>0.96368601</v>
      </c>
      <c r="CA16" s="36">
        <f t="shared" si="59"/>
        <v>5962.429497</v>
      </c>
      <c r="CB16" s="35">
        <f t="shared" si="60"/>
        <v>0.6129874192</v>
      </c>
      <c r="CC16" s="37">
        <f t="shared" si="61"/>
        <v>0.593890952</v>
      </c>
      <c r="CD16" s="42">
        <v>3.38</v>
      </c>
      <c r="CE16" s="34">
        <f t="shared" si="62"/>
        <v>0.2763873776</v>
      </c>
      <c r="CF16" s="73">
        <f t="shared" si="63"/>
        <v>-0.4177550546</v>
      </c>
      <c r="CG16" s="42">
        <v>44.26</v>
      </c>
      <c r="CH16" s="34">
        <f t="shared" si="64"/>
        <v>0.5299741087</v>
      </c>
      <c r="CI16" s="73">
        <f t="shared" si="65"/>
        <v>-0.2004359173</v>
      </c>
      <c r="CJ16" s="36">
        <f t="shared" si="66"/>
        <v>2723.221847</v>
      </c>
      <c r="CK16" s="35">
        <f t="shared" si="67"/>
        <v>-0.3303665475</v>
      </c>
      <c r="CL16" s="37">
        <f t="shared" si="68"/>
        <v>0.3930320864</v>
      </c>
      <c r="CM16" s="33">
        <v>0.02</v>
      </c>
      <c r="CN16" s="37">
        <f t="shared" si="69"/>
        <v>0.07142857143</v>
      </c>
      <c r="CO16" s="73">
        <f t="shared" si="70"/>
        <v>-1.178703801</v>
      </c>
      <c r="CP16" s="70">
        <f t="shared" si="71"/>
        <v>0.122066283</v>
      </c>
      <c r="CQ16" s="79">
        <f t="shared" si="72"/>
        <v>0.5244734923</v>
      </c>
    </row>
    <row r="17" hidden="1">
      <c r="A17" s="28">
        <v>2025.0</v>
      </c>
      <c r="B17" s="29" t="s">
        <v>466</v>
      </c>
      <c r="C17" s="29" t="s">
        <v>31</v>
      </c>
      <c r="D17" s="30">
        <f t="array" ref="D17">INDEX(
  TP!C:C,
  MATCH(
    1,
    (TP!A:A = A17) * (TP!B:B = C17),
    0
  )
)
</f>
        <v>51.67</v>
      </c>
      <c r="E17" s="64">
        <f t="shared" si="1"/>
        <v>-2.052001093</v>
      </c>
      <c r="F17" s="32">
        <f t="shared" si="2"/>
        <v>0.4385724919</v>
      </c>
      <c r="G17" s="33">
        <v>6.17</v>
      </c>
      <c r="H17" s="34">
        <f t="shared" si="3"/>
        <v>0.4481658692</v>
      </c>
      <c r="I17" s="73">
        <f t="shared" si="4"/>
        <v>0.06527853759</v>
      </c>
      <c r="J17" s="66">
        <f t="shared" si="5"/>
        <v>6.530226367</v>
      </c>
      <c r="K17" s="34">
        <f t="shared" si="6"/>
        <v>0.674</v>
      </c>
      <c r="L17" s="73">
        <f t="shared" si="7"/>
        <v>0.4346822087</v>
      </c>
      <c r="M17" s="33">
        <v>65.0</v>
      </c>
      <c r="N17" s="34">
        <f t="shared" si="8"/>
        <v>0.8285614525</v>
      </c>
      <c r="O17" s="73">
        <f t="shared" si="9"/>
        <v>1.175267476</v>
      </c>
      <c r="P17" s="36">
        <f t="shared" si="10"/>
        <v>5390.613173</v>
      </c>
      <c r="Q17" s="35">
        <f t="shared" si="11"/>
        <v>1.132546116</v>
      </c>
      <c r="R17" s="40">
        <f t="shared" si="12"/>
        <v>0.7819433777</v>
      </c>
      <c r="S17" s="33">
        <v>1.41</v>
      </c>
      <c r="T17" s="66">
        <f t="shared" si="13"/>
        <v>1.492320774</v>
      </c>
      <c r="U17" s="34">
        <f t="shared" si="14"/>
        <v>0.1323479716</v>
      </c>
      <c r="V17" s="73">
        <f t="shared" si="15"/>
        <v>-0.9929107391</v>
      </c>
      <c r="W17" s="33">
        <v>25.0</v>
      </c>
      <c r="X17" s="34">
        <f t="shared" si="16"/>
        <v>0.1320043103</v>
      </c>
      <c r="Y17" s="73">
        <f t="shared" si="17"/>
        <v>-1.869926811</v>
      </c>
      <c r="Z17" s="36">
        <f t="shared" si="18"/>
        <v>1303.750405</v>
      </c>
      <c r="AA17" s="35">
        <f t="shared" si="19"/>
        <v>-1.595292821</v>
      </c>
      <c r="AB17" s="40">
        <f t="shared" si="20"/>
        <v>0.08384659765</v>
      </c>
      <c r="AC17" s="33">
        <v>3.95</v>
      </c>
      <c r="AD17" s="40">
        <f t="shared" si="21"/>
        <v>0.3074265976</v>
      </c>
      <c r="AE17" s="73">
        <f t="shared" si="22"/>
        <v>-1.037132371</v>
      </c>
      <c r="AF17" s="67">
        <f t="shared" si="23"/>
        <v>-1.499879076</v>
      </c>
      <c r="AG17" s="44">
        <f t="shared" si="24"/>
        <v>0.3663728445</v>
      </c>
      <c r="AH17" s="33">
        <v>3.22</v>
      </c>
      <c r="AI17" s="34">
        <f t="shared" si="25"/>
        <v>0.6035502959</v>
      </c>
      <c r="AJ17" s="73">
        <f t="shared" si="26"/>
        <v>0.6588014609</v>
      </c>
      <c r="AK17" s="33">
        <v>42.47</v>
      </c>
      <c r="AL17" s="34">
        <f t="shared" si="27"/>
        <v>0.565160871</v>
      </c>
      <c r="AM17" s="73">
        <f t="shared" si="28"/>
        <v>1.067122952</v>
      </c>
      <c r="AN17" s="36">
        <f t="shared" si="29"/>
        <v>3342.658194</v>
      </c>
      <c r="AO17" s="35">
        <f t="shared" si="30"/>
        <v>1.476018942</v>
      </c>
      <c r="AP17" s="69">
        <f t="shared" si="31"/>
        <v>0.8192049514</v>
      </c>
      <c r="AQ17" s="33">
        <v>1.32</v>
      </c>
      <c r="AR17" s="34">
        <f t="shared" si="32"/>
        <v>0.1674418605</v>
      </c>
      <c r="AS17" s="73">
        <f t="shared" si="33"/>
        <v>-0.7287954177</v>
      </c>
      <c r="AT17" s="33">
        <v>50.0</v>
      </c>
      <c r="AU17" s="34">
        <f t="shared" si="34"/>
        <v>0.4085084572</v>
      </c>
      <c r="AV17" s="73">
        <f t="shared" si="35"/>
        <v>-0.8203762778</v>
      </c>
      <c r="AW17" s="36">
        <f t="shared" si="36"/>
        <v>2062.74477</v>
      </c>
      <c r="AX17" s="35">
        <f t="shared" si="37"/>
        <v>-0.8925583679</v>
      </c>
      <c r="AY17" s="69">
        <f t="shared" si="38"/>
        <v>0.2793190728</v>
      </c>
      <c r="AZ17" s="33">
        <v>1.41</v>
      </c>
      <c r="BA17" s="37">
        <f t="shared" si="39"/>
        <v>0.2593582888</v>
      </c>
      <c r="BB17" s="73">
        <f t="shared" si="40"/>
        <v>-0.2778488619</v>
      </c>
      <c r="BC17" s="33">
        <v>9.48</v>
      </c>
      <c r="BD17" s="34">
        <f t="shared" si="41"/>
        <v>0.2536193029</v>
      </c>
      <c r="BE17" s="73">
        <f t="shared" si="42"/>
        <v>-0.4630204819</v>
      </c>
      <c r="BF17" s="33">
        <v>78.6</v>
      </c>
      <c r="BG17" s="34">
        <f t="shared" si="43"/>
        <v>0.4895020996</v>
      </c>
      <c r="BH17" s="73">
        <f t="shared" si="44"/>
        <v>-0.0967869578</v>
      </c>
      <c r="BI17" s="36">
        <f t="shared" si="45"/>
        <v>5780.66779</v>
      </c>
      <c r="BJ17" s="35">
        <f t="shared" si="46"/>
        <v>-0.2990869694</v>
      </c>
      <c r="BK17" s="37">
        <f t="shared" si="47"/>
        <v>0.3480093502</v>
      </c>
      <c r="BL17" s="33">
        <v>9.92</v>
      </c>
      <c r="BM17" s="34">
        <f t="shared" si="48"/>
        <v>0.2305101059</v>
      </c>
      <c r="BN17" s="73">
        <f t="shared" si="49"/>
        <v>-0.6394513978</v>
      </c>
      <c r="BO17" s="33">
        <v>64.44</v>
      </c>
      <c r="BP17" s="34">
        <f t="shared" si="50"/>
        <v>0.4619188922</v>
      </c>
      <c r="BQ17" s="73">
        <f t="shared" si="51"/>
        <v>-0.366578784</v>
      </c>
      <c r="BR17" s="36">
        <f t="shared" si="52"/>
        <v>4678.818513</v>
      </c>
      <c r="BS17" s="35">
        <f t="shared" si="53"/>
        <v>-0.5725462505</v>
      </c>
      <c r="BT17" s="37">
        <f t="shared" si="54"/>
        <v>0.3679487924</v>
      </c>
      <c r="BU17" s="42">
        <v>5.78</v>
      </c>
      <c r="BV17" s="34">
        <f t="shared" si="55"/>
        <v>0.2374301676</v>
      </c>
      <c r="BW17" s="73">
        <f t="shared" si="56"/>
        <v>-0.7332534947</v>
      </c>
      <c r="BX17" s="42">
        <v>67.94</v>
      </c>
      <c r="BY17" s="34">
        <f t="shared" si="57"/>
        <v>0.4730040207</v>
      </c>
      <c r="BZ17" s="73">
        <f t="shared" si="58"/>
        <v>-0.313764497</v>
      </c>
      <c r="CA17" s="36">
        <f t="shared" si="59"/>
        <v>4805.369113</v>
      </c>
      <c r="CB17" s="35">
        <f t="shared" si="60"/>
        <v>-0.6426453633</v>
      </c>
      <c r="CC17" s="37">
        <f t="shared" si="61"/>
        <v>0.3357890601</v>
      </c>
      <c r="CD17" s="42">
        <v>3.17</v>
      </c>
      <c r="CE17" s="34">
        <f t="shared" si="62"/>
        <v>0.2535364527</v>
      </c>
      <c r="CF17" s="73">
        <f t="shared" si="63"/>
        <v>-0.5486023714</v>
      </c>
      <c r="CG17" s="42">
        <v>33.33</v>
      </c>
      <c r="CH17" s="34">
        <f t="shared" si="64"/>
        <v>0.3122883888</v>
      </c>
      <c r="CI17" s="73">
        <f t="shared" si="65"/>
        <v>-1.517129981</v>
      </c>
      <c r="CJ17" s="36">
        <f t="shared" si="66"/>
        <v>1982.507211</v>
      </c>
      <c r="CK17" s="35">
        <f t="shared" si="67"/>
        <v>-1.189714758</v>
      </c>
      <c r="CL17" s="37">
        <f t="shared" si="68"/>
        <v>0.2528321735</v>
      </c>
      <c r="CM17" s="33">
        <v>0.17</v>
      </c>
      <c r="CN17" s="37">
        <f t="shared" si="69"/>
        <v>0.6071428571</v>
      </c>
      <c r="CO17" s="73">
        <f t="shared" si="70"/>
        <v>1.568410749</v>
      </c>
      <c r="CP17" s="70">
        <f t="shared" si="71"/>
        <v>-0.5521220179</v>
      </c>
      <c r="CQ17" s="79">
        <f t="shared" si="72"/>
        <v>0.4923804292</v>
      </c>
    </row>
    <row r="18" hidden="1">
      <c r="A18" s="28">
        <v>2023.0</v>
      </c>
      <c r="B18" s="29" t="s">
        <v>466</v>
      </c>
      <c r="C18" s="29" t="s">
        <v>11</v>
      </c>
      <c r="D18" s="30">
        <f t="array" ref="D18">INDEX(
  TP!C:C,
  MATCH(
    1,
    (TP!A:A = A18) * (TP!B:B = C18),
    0
  )
)
</f>
        <v>48.42</v>
      </c>
      <c r="E18" s="64">
        <f t="shared" si="1"/>
        <v>-6.433804715</v>
      </c>
      <c r="F18" s="32">
        <f t="shared" si="2"/>
        <v>0.2753377099</v>
      </c>
      <c r="G18" s="33">
        <v>5.99</v>
      </c>
      <c r="H18" s="34">
        <f t="shared" si="3"/>
        <v>0.4194577352</v>
      </c>
      <c r="I18" s="73">
        <f t="shared" si="4"/>
        <v>-0.07684688602</v>
      </c>
      <c r="J18" s="66">
        <f t="shared" si="5"/>
        <v>5.659090249</v>
      </c>
      <c r="K18" s="34">
        <f t="shared" si="6"/>
        <v>0.411</v>
      </c>
      <c r="L18" s="73">
        <f t="shared" si="7"/>
        <v>-0.2225766394</v>
      </c>
      <c r="M18" s="33">
        <v>60.0</v>
      </c>
      <c r="N18" s="34">
        <f t="shared" si="8"/>
        <v>0.6539804469</v>
      </c>
      <c r="O18" s="73">
        <f t="shared" si="9"/>
        <v>0.1938618469</v>
      </c>
      <c r="P18" s="36">
        <f t="shared" si="10"/>
        <v>4672.940642</v>
      </c>
      <c r="Q18" s="35">
        <f t="shared" si="11"/>
        <v>0.01774677276</v>
      </c>
      <c r="R18" s="40">
        <f t="shared" si="12"/>
        <v>0.5753709382</v>
      </c>
      <c r="S18" s="33">
        <v>1.26</v>
      </c>
      <c r="T18" s="66">
        <f t="shared" si="13"/>
        <v>1.19039294</v>
      </c>
      <c r="U18" s="34">
        <f t="shared" si="14"/>
        <v>0.05435086826</v>
      </c>
      <c r="V18" s="73">
        <f t="shared" si="15"/>
        <v>-1.356027998</v>
      </c>
      <c r="W18" s="33">
        <v>52.38</v>
      </c>
      <c r="X18" s="34">
        <f t="shared" si="16"/>
        <v>0.6237428161</v>
      </c>
      <c r="Y18" s="73">
        <f t="shared" si="17"/>
        <v>0.5772615926</v>
      </c>
      <c r="Z18" s="36">
        <f t="shared" si="18"/>
        <v>2345.352555</v>
      </c>
      <c r="AA18" s="35">
        <f t="shared" si="19"/>
        <v>-0.6801660013</v>
      </c>
      <c r="AB18" s="40">
        <f t="shared" si="20"/>
        <v>0.2725256228</v>
      </c>
      <c r="AC18" s="33">
        <v>3.55</v>
      </c>
      <c r="AD18" s="40">
        <f t="shared" si="21"/>
        <v>0.2383419689</v>
      </c>
      <c r="AE18" s="73">
        <f t="shared" si="22"/>
        <v>-1.378934953</v>
      </c>
      <c r="AF18" s="67">
        <f t="shared" si="23"/>
        <v>-2.041354181</v>
      </c>
      <c r="AG18" s="44">
        <f t="shared" si="24"/>
        <v>0.3243723037</v>
      </c>
      <c r="AH18" s="33">
        <v>1.5</v>
      </c>
      <c r="AI18" s="34">
        <f t="shared" si="25"/>
        <v>0.2642998028</v>
      </c>
      <c r="AJ18" s="73">
        <f t="shared" si="26"/>
        <v>-0.8939377376</v>
      </c>
      <c r="AK18" s="33">
        <v>52.0</v>
      </c>
      <c r="AL18" s="34">
        <f t="shared" si="27"/>
        <v>0.7200194995</v>
      </c>
      <c r="AM18" s="73">
        <f t="shared" si="28"/>
        <v>2.134493348</v>
      </c>
      <c r="AN18" s="36">
        <f t="shared" si="29"/>
        <v>2604.55529</v>
      </c>
      <c r="AO18" s="35">
        <f t="shared" si="30"/>
        <v>0.5632797254</v>
      </c>
      <c r="AP18" s="69">
        <f t="shared" si="31"/>
        <v>0.6296200527</v>
      </c>
      <c r="AQ18" s="33">
        <v>1.2</v>
      </c>
      <c r="AR18" s="34">
        <f t="shared" si="32"/>
        <v>0.1488372093</v>
      </c>
      <c r="AS18" s="73">
        <f t="shared" si="33"/>
        <v>-0.8177770056</v>
      </c>
      <c r="AT18" s="33">
        <v>40.0</v>
      </c>
      <c r="AU18" s="34">
        <f t="shared" si="34"/>
        <v>0.237655903</v>
      </c>
      <c r="AV18" s="73">
        <f t="shared" si="35"/>
        <v>-1.813176569</v>
      </c>
      <c r="AW18" s="36">
        <f t="shared" si="36"/>
        <v>1546.05486</v>
      </c>
      <c r="AX18" s="35">
        <f t="shared" si="37"/>
        <v>-1.301584299</v>
      </c>
      <c r="AY18" s="69">
        <f t="shared" si="38"/>
        <v>0.1949836092</v>
      </c>
      <c r="AZ18" s="33">
        <v>1.08</v>
      </c>
      <c r="BA18" s="37">
        <f t="shared" si="39"/>
        <v>0.1711229947</v>
      </c>
      <c r="BB18" s="73">
        <f t="shared" si="40"/>
        <v>-0.7579310963</v>
      </c>
      <c r="BC18" s="33">
        <v>6.29</v>
      </c>
      <c r="BD18" s="34">
        <f t="shared" si="41"/>
        <v>0.08257372654</v>
      </c>
      <c r="BE18" s="73">
        <f t="shared" si="42"/>
        <v>-1.517782908</v>
      </c>
      <c r="BF18" s="33">
        <v>81.9</v>
      </c>
      <c r="BG18" s="34">
        <f t="shared" si="43"/>
        <v>0.5884823035</v>
      </c>
      <c r="BH18" s="73">
        <f t="shared" si="44"/>
        <v>0.3568194929</v>
      </c>
      <c r="BI18" s="36">
        <f t="shared" si="45"/>
        <v>5092.828506</v>
      </c>
      <c r="BJ18" s="35">
        <f t="shared" si="46"/>
        <v>-0.9531635101</v>
      </c>
      <c r="BK18" s="37">
        <f t="shared" si="47"/>
        <v>0.222611385</v>
      </c>
      <c r="BL18" s="33">
        <v>6.95</v>
      </c>
      <c r="BM18" s="34">
        <f t="shared" si="48"/>
        <v>0.08758421559</v>
      </c>
      <c r="BN18" s="73">
        <f t="shared" si="49"/>
        <v>-1.39244776</v>
      </c>
      <c r="BO18" s="33">
        <v>62.93</v>
      </c>
      <c r="BP18" s="34">
        <f t="shared" si="50"/>
        <v>0.4121332015</v>
      </c>
      <c r="BQ18" s="73">
        <f t="shared" si="51"/>
        <v>-0.6220742804</v>
      </c>
      <c r="BR18" s="36">
        <f t="shared" si="52"/>
        <v>3962.484134</v>
      </c>
      <c r="BS18" s="35">
        <f t="shared" si="53"/>
        <v>-1.374844988</v>
      </c>
      <c r="BT18" s="37">
        <f t="shared" si="54"/>
        <v>0.2239832029</v>
      </c>
      <c r="BU18" s="42">
        <v>4.85</v>
      </c>
      <c r="BV18" s="34">
        <f t="shared" si="55"/>
        <v>0.1508379888</v>
      </c>
      <c r="BW18" s="73">
        <f t="shared" si="56"/>
        <v>-1.188558914</v>
      </c>
      <c r="BX18" s="42">
        <v>69.14</v>
      </c>
      <c r="BY18" s="34">
        <f t="shared" si="57"/>
        <v>0.507466973</v>
      </c>
      <c r="BZ18" s="73">
        <f t="shared" si="58"/>
        <v>-0.1221469209</v>
      </c>
      <c r="CA18" s="36">
        <f t="shared" si="59"/>
        <v>4513.289029</v>
      </c>
      <c r="CB18" s="35">
        <f t="shared" si="60"/>
        <v>-0.9596083615</v>
      </c>
      <c r="CC18" s="37">
        <f t="shared" si="61"/>
        <v>0.2706356564</v>
      </c>
      <c r="CD18" s="42">
        <v>1.8</v>
      </c>
      <c r="CE18" s="34">
        <f t="shared" si="62"/>
        <v>0.1044613711</v>
      </c>
      <c r="CF18" s="73">
        <f t="shared" si="63"/>
        <v>-1.402225343</v>
      </c>
      <c r="CG18" s="42">
        <v>53.33</v>
      </c>
      <c r="CH18" s="34">
        <f t="shared" si="64"/>
        <v>0.7106154153</v>
      </c>
      <c r="CI18" s="73">
        <f t="shared" si="65"/>
        <v>0.8921912698</v>
      </c>
      <c r="CJ18" s="36">
        <f t="shared" si="66"/>
        <v>2287.31037</v>
      </c>
      <c r="CK18" s="35">
        <f t="shared" si="67"/>
        <v>-0.8360940293</v>
      </c>
      <c r="CL18" s="37">
        <f t="shared" si="68"/>
        <v>0.3105242647</v>
      </c>
      <c r="CM18" s="33">
        <v>0.11</v>
      </c>
      <c r="CN18" s="37">
        <f t="shared" si="69"/>
        <v>0.3928571429</v>
      </c>
      <c r="CO18" s="73">
        <f t="shared" si="70"/>
        <v>0.469564929</v>
      </c>
      <c r="CP18" s="70">
        <f t="shared" si="71"/>
        <v>-4.392450533</v>
      </c>
      <c r="CQ18" s="79">
        <f t="shared" si="72"/>
        <v>0.3095711085</v>
      </c>
    </row>
    <row r="19" hidden="1">
      <c r="A19" s="28">
        <v>2024.0</v>
      </c>
      <c r="B19" s="29" t="s">
        <v>466</v>
      </c>
      <c r="C19" s="29" t="s">
        <v>11</v>
      </c>
      <c r="D19" s="30">
        <f t="array" ref="D19">INDEX(
  TP!C:C,
  MATCH(
    1,
    (TP!A:A = A19) * (TP!B:B = C19),
    0
  )
)
</f>
        <v>49.69</v>
      </c>
      <c r="E19" s="64">
        <f t="shared" si="1"/>
        <v>-8.167284542</v>
      </c>
      <c r="F19" s="32">
        <f t="shared" si="2"/>
        <v>0.2107606028</v>
      </c>
      <c r="G19" s="33">
        <v>5.81</v>
      </c>
      <c r="H19" s="34">
        <f t="shared" si="3"/>
        <v>0.3907496013</v>
      </c>
      <c r="I19" s="73">
        <f t="shared" si="4"/>
        <v>-0.2189723096</v>
      </c>
      <c r="J19" s="66">
        <f t="shared" si="5"/>
        <v>5.746963974</v>
      </c>
      <c r="K19" s="34">
        <f t="shared" si="6"/>
        <v>0.44</v>
      </c>
      <c r="L19" s="73">
        <f t="shared" si="7"/>
        <v>-0.1562772609</v>
      </c>
      <c r="M19" s="33">
        <v>55.63</v>
      </c>
      <c r="N19" s="34">
        <f t="shared" si="8"/>
        <v>0.501396648</v>
      </c>
      <c r="O19" s="73">
        <f t="shared" si="9"/>
        <v>-0.6638866732</v>
      </c>
      <c r="P19" s="36">
        <f t="shared" si="10"/>
        <v>4362.552463</v>
      </c>
      <c r="Q19" s="35">
        <f t="shared" si="11"/>
        <v>-0.4643958812</v>
      </c>
      <c r="R19" s="40">
        <f t="shared" si="12"/>
        <v>0.486029852</v>
      </c>
      <c r="S19" s="33">
        <v>1.58</v>
      </c>
      <c r="T19" s="66">
        <f t="shared" si="13"/>
        <v>1.562857673</v>
      </c>
      <c r="U19" s="34">
        <f t="shared" si="14"/>
        <v>0.1505697887</v>
      </c>
      <c r="V19" s="73">
        <f t="shared" si="15"/>
        <v>-0.9080786624</v>
      </c>
      <c r="W19" s="33">
        <v>31.71</v>
      </c>
      <c r="X19" s="34">
        <f t="shared" si="16"/>
        <v>0.2525143678</v>
      </c>
      <c r="Y19" s="73">
        <f t="shared" si="17"/>
        <v>-1.270195832</v>
      </c>
      <c r="Z19" s="36">
        <f t="shared" si="18"/>
        <v>1704.214779</v>
      </c>
      <c r="AA19" s="35">
        <f t="shared" si="19"/>
        <v>-1.243454368</v>
      </c>
      <c r="AB19" s="40">
        <f t="shared" si="20"/>
        <v>0.1563879491</v>
      </c>
      <c r="AC19" s="33">
        <v>3.02</v>
      </c>
      <c r="AD19" s="40">
        <f t="shared" si="21"/>
        <v>0.1468048359</v>
      </c>
      <c r="AE19" s="73">
        <f t="shared" si="22"/>
        <v>-1.831823375</v>
      </c>
      <c r="AF19" s="67">
        <f t="shared" si="23"/>
        <v>-3.539673624</v>
      </c>
      <c r="AG19" s="44">
        <f t="shared" si="24"/>
        <v>0.208152322</v>
      </c>
      <c r="AH19" s="33">
        <v>3.08</v>
      </c>
      <c r="AI19" s="34">
        <f t="shared" si="25"/>
        <v>0.5759368836</v>
      </c>
      <c r="AJ19" s="73">
        <f t="shared" si="26"/>
        <v>0.5324157122</v>
      </c>
      <c r="AK19" s="33">
        <v>37.5</v>
      </c>
      <c r="AL19" s="34">
        <f t="shared" si="27"/>
        <v>0.48440039</v>
      </c>
      <c r="AM19" s="73">
        <f t="shared" si="28"/>
        <v>0.5104775301</v>
      </c>
      <c r="AN19" s="36">
        <f t="shared" si="29"/>
        <v>2882.32859</v>
      </c>
      <c r="AO19" s="35">
        <f t="shared" si="30"/>
        <v>0.9067746267</v>
      </c>
      <c r="AP19" s="69">
        <f t="shared" si="31"/>
        <v>0.700967317</v>
      </c>
      <c r="AQ19" s="33">
        <v>1.73</v>
      </c>
      <c r="AR19" s="34">
        <f t="shared" si="32"/>
        <v>0.2310077519</v>
      </c>
      <c r="AS19" s="73">
        <f t="shared" si="33"/>
        <v>-0.4247749927</v>
      </c>
      <c r="AT19" s="33">
        <v>62.22</v>
      </c>
      <c r="AU19" s="34">
        <f t="shared" si="34"/>
        <v>0.6172902785</v>
      </c>
      <c r="AV19" s="73">
        <f t="shared" si="35"/>
        <v>0.392825678</v>
      </c>
      <c r="AW19" s="36">
        <f t="shared" si="36"/>
        <v>3063.238859</v>
      </c>
      <c r="AX19" s="35">
        <f t="shared" si="37"/>
        <v>-0.1005397564</v>
      </c>
      <c r="AY19" s="69">
        <f t="shared" si="38"/>
        <v>0.4426223057</v>
      </c>
      <c r="AZ19" s="33">
        <v>0.46</v>
      </c>
      <c r="BA19" s="37">
        <f t="shared" si="39"/>
        <v>0.005347593583</v>
      </c>
      <c r="BB19" s="73">
        <f t="shared" si="40"/>
        <v>-1.659903779</v>
      </c>
      <c r="BC19" s="33">
        <v>8.27</v>
      </c>
      <c r="BD19" s="34">
        <f t="shared" si="41"/>
        <v>0.1887399464</v>
      </c>
      <c r="BE19" s="73">
        <f t="shared" si="42"/>
        <v>-0.8631027815</v>
      </c>
      <c r="BF19" s="33">
        <v>75.81</v>
      </c>
      <c r="BG19" s="34">
        <f t="shared" si="43"/>
        <v>0.4058188362</v>
      </c>
      <c r="BH19" s="73">
        <f t="shared" si="44"/>
        <v>-0.4802905934</v>
      </c>
      <c r="BI19" s="36">
        <f t="shared" si="45"/>
        <v>5284.334169</v>
      </c>
      <c r="BJ19" s="35">
        <f t="shared" si="46"/>
        <v>-0.7710579455</v>
      </c>
      <c r="BK19" s="37">
        <f t="shared" si="47"/>
        <v>0.2575242214</v>
      </c>
      <c r="BL19" s="33">
        <v>6.04</v>
      </c>
      <c r="BM19" s="34">
        <f t="shared" si="48"/>
        <v>0.0437921078</v>
      </c>
      <c r="BN19" s="73">
        <f t="shared" si="49"/>
        <v>-1.623163818</v>
      </c>
      <c r="BO19" s="33">
        <v>58.6</v>
      </c>
      <c r="BP19" s="34">
        <f t="shared" si="50"/>
        <v>0.2693702605</v>
      </c>
      <c r="BQ19" s="73">
        <f t="shared" si="51"/>
        <v>-1.354720307</v>
      </c>
      <c r="BR19" s="36">
        <f t="shared" si="52"/>
        <v>3473.479407</v>
      </c>
      <c r="BS19" s="35">
        <f t="shared" si="53"/>
        <v>-1.922533173</v>
      </c>
      <c r="BT19" s="37">
        <f t="shared" si="54"/>
        <v>0.1257052813</v>
      </c>
      <c r="BU19" s="42">
        <v>4.61</v>
      </c>
      <c r="BV19" s="34">
        <f t="shared" si="55"/>
        <v>0.1284916201</v>
      </c>
      <c r="BW19" s="73">
        <f t="shared" si="56"/>
        <v>-1.306057086</v>
      </c>
      <c r="BX19" s="42">
        <v>61.67</v>
      </c>
      <c r="BY19" s="34">
        <f t="shared" si="57"/>
        <v>0.2929350948</v>
      </c>
      <c r="BZ19" s="73">
        <f t="shared" si="58"/>
        <v>-1.314966332</v>
      </c>
      <c r="CA19" s="36">
        <f t="shared" si="59"/>
        <v>3930.197656</v>
      </c>
      <c r="CB19" s="35">
        <f t="shared" si="60"/>
        <v>-1.59237451</v>
      </c>
      <c r="CC19" s="37">
        <f t="shared" si="61"/>
        <v>0.140567262</v>
      </c>
      <c r="CD19" s="42">
        <v>2.5</v>
      </c>
      <c r="CE19" s="34">
        <f t="shared" si="62"/>
        <v>0.1806311208</v>
      </c>
      <c r="CF19" s="73">
        <f t="shared" si="63"/>
        <v>-0.9660676202</v>
      </c>
      <c r="CG19" s="42">
        <v>40.0</v>
      </c>
      <c r="CH19" s="34">
        <f t="shared" si="64"/>
        <v>0.4451304521</v>
      </c>
      <c r="CI19" s="73">
        <f t="shared" si="65"/>
        <v>-0.7136213437</v>
      </c>
      <c r="CJ19" s="36">
        <f t="shared" si="66"/>
        <v>2087.400051</v>
      </c>
      <c r="CK19" s="35">
        <f t="shared" si="67"/>
        <v>-1.068022179</v>
      </c>
      <c r="CL19" s="37">
        <f t="shared" si="68"/>
        <v>0.2726859286</v>
      </c>
      <c r="CM19" s="33">
        <v>0.08</v>
      </c>
      <c r="CN19" s="37">
        <f t="shared" si="69"/>
        <v>0.2857142857</v>
      </c>
      <c r="CO19" s="73">
        <f t="shared" si="70"/>
        <v>-0.07985798113</v>
      </c>
      <c r="CP19" s="70">
        <f t="shared" si="71"/>
        <v>-4.627610918</v>
      </c>
      <c r="CQ19" s="79">
        <f t="shared" si="72"/>
        <v>0.2983768812</v>
      </c>
    </row>
    <row r="20" hidden="1">
      <c r="A20" s="28">
        <v>2022.0</v>
      </c>
      <c r="B20" s="29" t="s">
        <v>467</v>
      </c>
      <c r="C20" s="29" t="s">
        <v>14</v>
      </c>
      <c r="D20" s="30">
        <f t="array" ref="D20">INDEX(
  TP!C:C,
  MATCH(
    1,
    (TP!A:A = A20) * (TP!B:B = C20),
    0
  )
)
</f>
        <v>49.1</v>
      </c>
      <c r="E20" s="64">
        <f t="shared" si="1"/>
        <v>5.57335536</v>
      </c>
      <c r="F20" s="32">
        <f t="shared" si="2"/>
        <v>0.7226389417</v>
      </c>
      <c r="G20" s="33">
        <v>4.5</v>
      </c>
      <c r="H20" s="34">
        <f t="shared" si="3"/>
        <v>0.1818181818</v>
      </c>
      <c r="I20" s="73">
        <f t="shared" si="4"/>
        <v>-1.253329559</v>
      </c>
      <c r="J20" s="66">
        <f t="shared" si="5"/>
        <v>4.358296865</v>
      </c>
      <c r="K20" s="34">
        <f t="shared" si="6"/>
        <v>0.126</v>
      </c>
      <c r="L20" s="73">
        <f t="shared" si="7"/>
        <v>-1.204005307</v>
      </c>
      <c r="M20" s="33">
        <v>50.34</v>
      </c>
      <c r="N20" s="34">
        <f t="shared" si="8"/>
        <v>0.3166899441</v>
      </c>
      <c r="O20" s="73">
        <f t="shared" si="9"/>
        <v>-1.702213829</v>
      </c>
      <c r="P20" s="36">
        <f t="shared" si="10"/>
        <v>3471.178763</v>
      </c>
      <c r="Q20" s="35">
        <f t="shared" si="11"/>
        <v>-1.849014593</v>
      </c>
      <c r="R20" s="40">
        <f t="shared" si="12"/>
        <v>0.2294598543</v>
      </c>
      <c r="S20" s="33">
        <v>2.64</v>
      </c>
      <c r="T20" s="66">
        <f t="shared" si="13"/>
        <v>2.556867494</v>
      </c>
      <c r="U20" s="34">
        <f t="shared" si="14"/>
        <v>0.4073526292</v>
      </c>
      <c r="V20" s="73">
        <f t="shared" si="15"/>
        <v>0.2873795927</v>
      </c>
      <c r="W20" s="33">
        <v>57.65</v>
      </c>
      <c r="X20" s="34">
        <f t="shared" si="16"/>
        <v>0.7183908046</v>
      </c>
      <c r="Y20" s="73">
        <f t="shared" si="17"/>
        <v>1.048287264</v>
      </c>
      <c r="Z20" s="36">
        <f t="shared" si="18"/>
        <v>4177.357879</v>
      </c>
      <c r="AA20" s="35">
        <f t="shared" si="19"/>
        <v>0.9293902074</v>
      </c>
      <c r="AB20" s="40">
        <f t="shared" si="20"/>
        <v>0.6043807162</v>
      </c>
      <c r="AC20" s="33">
        <v>5.11</v>
      </c>
      <c r="AD20" s="40">
        <f t="shared" si="21"/>
        <v>0.5077720207</v>
      </c>
      <c r="AE20" s="73">
        <f t="shared" si="22"/>
        <v>-0.0459048817</v>
      </c>
      <c r="AF20" s="67">
        <f t="shared" si="23"/>
        <v>-0.9655292674</v>
      </c>
      <c r="AG20" s="44">
        <f t="shared" si="24"/>
        <v>0.4078206982</v>
      </c>
      <c r="AH20" s="33">
        <v>2.36</v>
      </c>
      <c r="AI20" s="34">
        <f t="shared" si="25"/>
        <v>0.4339250493</v>
      </c>
      <c r="AJ20" s="73">
        <f t="shared" si="26"/>
        <v>-0.1175681383</v>
      </c>
      <c r="AK20" s="33">
        <v>32.89</v>
      </c>
      <c r="AL20" s="34">
        <f t="shared" si="27"/>
        <v>0.4094897628</v>
      </c>
      <c r="AM20" s="73">
        <f t="shared" si="28"/>
        <v>-0.005847498814</v>
      </c>
      <c r="AN20" s="36">
        <f t="shared" si="29"/>
        <v>2178.92502</v>
      </c>
      <c r="AO20" s="35">
        <f t="shared" si="30"/>
        <v>0.03694466142</v>
      </c>
      <c r="AP20" s="69">
        <f t="shared" si="31"/>
        <v>0.5202950911</v>
      </c>
      <c r="AQ20" s="33">
        <v>0.59</v>
      </c>
      <c r="AR20" s="34">
        <f t="shared" si="32"/>
        <v>0.05426356589</v>
      </c>
      <c r="AS20" s="73">
        <f t="shared" si="33"/>
        <v>-1.270100077</v>
      </c>
      <c r="AT20" s="33">
        <v>68.42</v>
      </c>
      <c r="AU20" s="34">
        <f t="shared" si="34"/>
        <v>0.7232188621</v>
      </c>
      <c r="AV20" s="73">
        <f t="shared" si="35"/>
        <v>1.008361859</v>
      </c>
      <c r="AW20" s="36">
        <f t="shared" si="36"/>
        <v>1555.387917</v>
      </c>
      <c r="AX20" s="35">
        <f t="shared" si="37"/>
        <v>-1.294195994</v>
      </c>
      <c r="AY20" s="69">
        <f t="shared" si="38"/>
        <v>0.1965069749</v>
      </c>
      <c r="AZ20" s="33">
        <v>0.5</v>
      </c>
      <c r="BA20" s="37">
        <f t="shared" si="39"/>
        <v>0.01604278075</v>
      </c>
      <c r="BB20" s="73">
        <f t="shared" si="40"/>
        <v>-1.601711993</v>
      </c>
      <c r="BC20" s="33">
        <v>19.63</v>
      </c>
      <c r="BD20" s="34">
        <f t="shared" si="41"/>
        <v>0.7978552279</v>
      </c>
      <c r="BE20" s="73">
        <f t="shared" si="42"/>
        <v>2.893041784</v>
      </c>
      <c r="BF20" s="33">
        <v>90.03</v>
      </c>
      <c r="BG20" s="34">
        <f t="shared" si="43"/>
        <v>0.8323335333</v>
      </c>
      <c r="BH20" s="73">
        <f t="shared" si="44"/>
        <v>1.47434084</v>
      </c>
      <c r="BI20" s="36">
        <f t="shared" si="45"/>
        <v>8530.000959</v>
      </c>
      <c r="BJ20" s="35">
        <f t="shared" si="46"/>
        <v>2.315294573</v>
      </c>
      <c r="BK20" s="37">
        <f t="shared" si="47"/>
        <v>0.8492322272</v>
      </c>
      <c r="BL20" s="33">
        <v>19.6</v>
      </c>
      <c r="BM20" s="34">
        <f t="shared" si="48"/>
        <v>0.6963426372</v>
      </c>
      <c r="BN20" s="73">
        <f t="shared" si="49"/>
        <v>1.814758969</v>
      </c>
      <c r="BO20" s="33">
        <v>69.73</v>
      </c>
      <c r="BP20" s="34">
        <f t="shared" si="50"/>
        <v>0.636333663</v>
      </c>
      <c r="BQ20" s="73">
        <f t="shared" si="51"/>
        <v>0.528501465</v>
      </c>
      <c r="BR20" s="36">
        <f t="shared" si="52"/>
        <v>6407.097255</v>
      </c>
      <c r="BS20" s="35">
        <f t="shared" si="53"/>
        <v>1.363136153</v>
      </c>
      <c r="BT20" s="37">
        <f t="shared" si="54"/>
        <v>0.7152903067</v>
      </c>
      <c r="BU20" s="42">
        <v>10.25</v>
      </c>
      <c r="BV20" s="34">
        <f t="shared" si="55"/>
        <v>0.6536312849</v>
      </c>
      <c r="BW20" s="73">
        <f t="shared" si="56"/>
        <v>1.455149971</v>
      </c>
      <c r="BX20" s="42">
        <v>83.33</v>
      </c>
      <c r="BY20" s="34">
        <f t="shared" si="57"/>
        <v>0.9149913843</v>
      </c>
      <c r="BZ20" s="73">
        <f t="shared" si="58"/>
        <v>2.143730916</v>
      </c>
      <c r="CA20" s="36">
        <f t="shared" si="59"/>
        <v>7453.277302</v>
      </c>
      <c r="CB20" s="35">
        <f t="shared" si="60"/>
        <v>2.230843672</v>
      </c>
      <c r="CC20" s="37">
        <f t="shared" si="61"/>
        <v>0.9264497746</v>
      </c>
      <c r="CD20" s="42">
        <v>7.02</v>
      </c>
      <c r="CE20" s="34">
        <f t="shared" si="62"/>
        <v>0.6724700762</v>
      </c>
      <c r="CF20" s="73">
        <f t="shared" si="63"/>
        <v>1.850265103</v>
      </c>
      <c r="CG20" s="42">
        <v>45.13</v>
      </c>
      <c r="CH20" s="34">
        <f t="shared" si="64"/>
        <v>0.5473013344</v>
      </c>
      <c r="CI20" s="73">
        <f t="shared" si="65"/>
        <v>-0.09563044289</v>
      </c>
      <c r="CJ20" s="36">
        <f t="shared" si="66"/>
        <v>3913.902519</v>
      </c>
      <c r="CK20" s="35">
        <f t="shared" si="67"/>
        <v>1.051014693</v>
      </c>
      <c r="CL20" s="37">
        <f t="shared" si="68"/>
        <v>0.618400019</v>
      </c>
      <c r="CM20" s="33">
        <v>0.13</v>
      </c>
      <c r="CN20" s="37">
        <f t="shared" si="69"/>
        <v>0.4642857143</v>
      </c>
      <c r="CO20" s="73">
        <f t="shared" si="70"/>
        <v>0.8358468691</v>
      </c>
      <c r="CP20" s="70">
        <f t="shared" si="71"/>
        <v>6.538884628</v>
      </c>
      <c r="CQ20" s="79">
        <f t="shared" si="72"/>
        <v>0.8299302255</v>
      </c>
    </row>
    <row r="21" hidden="1">
      <c r="A21" s="28">
        <v>2023.0</v>
      </c>
      <c r="B21" s="29" t="s">
        <v>467</v>
      </c>
      <c r="C21" s="29" t="s">
        <v>14</v>
      </c>
      <c r="D21" s="30">
        <f t="array" ref="D21">INDEX(
  TP!C:C,
  MATCH(
    1,
    (TP!A:A = A21) * (TP!B:B = C21),
    0
  )
)
</f>
        <v>48.81</v>
      </c>
      <c r="E21" s="64">
        <f t="shared" si="1"/>
        <v>3.949207215</v>
      </c>
      <c r="F21" s="32">
        <f t="shared" si="2"/>
        <v>0.662134754</v>
      </c>
      <c r="G21" s="33">
        <v>3.99</v>
      </c>
      <c r="H21" s="34">
        <f t="shared" si="3"/>
        <v>0.1004784689</v>
      </c>
      <c r="I21" s="73">
        <f t="shared" si="4"/>
        <v>-1.656018259</v>
      </c>
      <c r="J21" s="66">
        <f t="shared" si="5"/>
        <v>3.823912527</v>
      </c>
      <c r="K21" s="34">
        <f t="shared" si="6"/>
        <v>0.051</v>
      </c>
      <c r="L21" s="73">
        <f t="shared" si="7"/>
        <v>-1.607190099</v>
      </c>
      <c r="M21" s="33">
        <v>54.79</v>
      </c>
      <c r="N21" s="34">
        <f t="shared" si="8"/>
        <v>0.4720670391</v>
      </c>
      <c r="O21" s="73">
        <f t="shared" si="9"/>
        <v>-0.828762819</v>
      </c>
      <c r="P21" s="36">
        <f t="shared" si="10"/>
        <v>3541.573025</v>
      </c>
      <c r="Q21" s="35">
        <f t="shared" si="11"/>
        <v>-1.739667399</v>
      </c>
      <c r="R21" s="40">
        <f t="shared" si="12"/>
        <v>0.2497219012</v>
      </c>
      <c r="S21" s="33">
        <v>1.94</v>
      </c>
      <c r="T21" s="66">
        <f t="shared" si="13"/>
        <v>1.85924569</v>
      </c>
      <c r="U21" s="34">
        <f t="shared" si="14"/>
        <v>0.2271357897</v>
      </c>
      <c r="V21" s="73">
        <f t="shared" si="15"/>
        <v>-0.5516239329</v>
      </c>
      <c r="W21" s="33">
        <v>57.75</v>
      </c>
      <c r="X21" s="34">
        <f t="shared" si="16"/>
        <v>0.7201867816</v>
      </c>
      <c r="Y21" s="73">
        <f t="shared" si="17"/>
        <v>1.057225133</v>
      </c>
      <c r="Z21" s="36">
        <f t="shared" si="18"/>
        <v>3464.604749</v>
      </c>
      <c r="AA21" s="35">
        <f t="shared" si="19"/>
        <v>0.3031822969</v>
      </c>
      <c r="AB21" s="40">
        <f t="shared" si="20"/>
        <v>0.4752704164</v>
      </c>
      <c r="AC21" s="33">
        <v>5.47</v>
      </c>
      <c r="AD21" s="40">
        <f t="shared" si="21"/>
        <v>0.5699481865</v>
      </c>
      <c r="AE21" s="73">
        <f t="shared" si="22"/>
        <v>0.2617174424</v>
      </c>
      <c r="AF21" s="67">
        <f t="shared" si="23"/>
        <v>-1.17476766</v>
      </c>
      <c r="AG21" s="44">
        <f t="shared" si="24"/>
        <v>0.3915907264</v>
      </c>
      <c r="AH21" s="33">
        <v>2.84</v>
      </c>
      <c r="AI21" s="34">
        <f t="shared" si="25"/>
        <v>0.5285996055</v>
      </c>
      <c r="AJ21" s="73">
        <f t="shared" si="26"/>
        <v>0.3157544287</v>
      </c>
      <c r="AK21" s="33">
        <v>31.73</v>
      </c>
      <c r="AL21" s="34">
        <f t="shared" si="27"/>
        <v>0.390640234</v>
      </c>
      <c r="AM21" s="73">
        <f t="shared" si="28"/>
        <v>-0.1357687642</v>
      </c>
      <c r="AN21" s="36">
        <f t="shared" si="29"/>
        <v>2333.682656</v>
      </c>
      <c r="AO21" s="35">
        <f t="shared" si="30"/>
        <v>0.2283181979</v>
      </c>
      <c r="AP21" s="69">
        <f t="shared" si="31"/>
        <v>0.560045254</v>
      </c>
      <c r="AQ21" s="33">
        <v>1.48</v>
      </c>
      <c r="AR21" s="34">
        <f t="shared" si="32"/>
        <v>0.192248062</v>
      </c>
      <c r="AS21" s="73">
        <f t="shared" si="33"/>
        <v>-0.6101533006</v>
      </c>
      <c r="AT21" s="33">
        <v>70.37</v>
      </c>
      <c r="AU21" s="34">
        <f t="shared" si="34"/>
        <v>0.7565351102</v>
      </c>
      <c r="AV21" s="73">
        <f t="shared" si="35"/>
        <v>1.201957915</v>
      </c>
      <c r="AW21" s="36">
        <f t="shared" si="36"/>
        <v>3133.168474</v>
      </c>
      <c r="AX21" s="35">
        <f t="shared" si="37"/>
        <v>-0.04518155142</v>
      </c>
      <c r="AY21" s="69">
        <f t="shared" si="38"/>
        <v>0.4540363984</v>
      </c>
      <c r="AZ21" s="33">
        <v>0.93</v>
      </c>
      <c r="BA21" s="37">
        <f t="shared" si="39"/>
        <v>0.1310160428</v>
      </c>
      <c r="BB21" s="73">
        <f t="shared" si="40"/>
        <v>-0.9761502938</v>
      </c>
      <c r="BC21" s="33">
        <v>15.42</v>
      </c>
      <c r="BD21" s="34">
        <f t="shared" si="41"/>
        <v>0.5721179625</v>
      </c>
      <c r="BE21" s="73">
        <f t="shared" si="42"/>
        <v>1.501019898</v>
      </c>
      <c r="BF21" s="33">
        <v>85.99</v>
      </c>
      <c r="BG21" s="34">
        <f t="shared" si="43"/>
        <v>0.7111577684</v>
      </c>
      <c r="BH21" s="73">
        <f t="shared" si="44"/>
        <v>0.9190165789</v>
      </c>
      <c r="BI21" s="36">
        <f t="shared" si="45"/>
        <v>7532.845883</v>
      </c>
      <c r="BJ21" s="35">
        <f t="shared" si="46"/>
        <v>1.367085074</v>
      </c>
      <c r="BK21" s="37">
        <f t="shared" si="47"/>
        <v>0.6674438059</v>
      </c>
      <c r="BL21" s="33">
        <v>18.9</v>
      </c>
      <c r="BM21" s="34">
        <f t="shared" si="48"/>
        <v>0.6626564004</v>
      </c>
      <c r="BN21" s="73">
        <f t="shared" si="49"/>
        <v>1.637285079</v>
      </c>
      <c r="BO21" s="33">
        <v>67.87</v>
      </c>
      <c r="BP21" s="34">
        <f t="shared" si="50"/>
        <v>0.5750082427</v>
      </c>
      <c r="BQ21" s="73">
        <f t="shared" si="51"/>
        <v>0.2137851582</v>
      </c>
      <c r="BR21" s="36">
        <f t="shared" si="52"/>
        <v>6164.928585</v>
      </c>
      <c r="BS21" s="35">
        <f t="shared" si="53"/>
        <v>1.091905811</v>
      </c>
      <c r="BT21" s="37">
        <f t="shared" si="54"/>
        <v>0.666620361</v>
      </c>
      <c r="BU21" s="42">
        <v>10.64</v>
      </c>
      <c r="BV21" s="34">
        <f t="shared" si="55"/>
        <v>0.6899441341</v>
      </c>
      <c r="BW21" s="73">
        <f t="shared" si="56"/>
        <v>1.646084502</v>
      </c>
      <c r="BX21" s="42">
        <v>74.29</v>
      </c>
      <c r="BY21" s="34">
        <f t="shared" si="57"/>
        <v>0.6553704767</v>
      </c>
      <c r="BZ21" s="73">
        <f t="shared" si="58"/>
        <v>0.700211843</v>
      </c>
      <c r="CA21" s="36">
        <f t="shared" si="59"/>
        <v>6738.272459</v>
      </c>
      <c r="CB21" s="35">
        <f t="shared" si="60"/>
        <v>1.454926069</v>
      </c>
      <c r="CC21" s="37">
        <f t="shared" si="61"/>
        <v>0.7669558491</v>
      </c>
      <c r="CD21" s="42">
        <v>5.8</v>
      </c>
      <c r="CE21" s="34">
        <f t="shared" si="62"/>
        <v>0.5397170838</v>
      </c>
      <c r="CF21" s="73">
        <f t="shared" si="63"/>
        <v>1.090104501</v>
      </c>
      <c r="CG21" s="42">
        <v>47.64</v>
      </c>
      <c r="CH21" s="34">
        <f t="shared" si="64"/>
        <v>0.5972913762</v>
      </c>
      <c r="CI21" s="73">
        <f t="shared" si="65"/>
        <v>0.2067393741</v>
      </c>
      <c r="CJ21" s="36">
        <f t="shared" si="66"/>
        <v>3804.110506</v>
      </c>
      <c r="CK21" s="35">
        <f t="shared" si="67"/>
        <v>0.9236382852</v>
      </c>
      <c r="CL21" s="37">
        <f t="shared" si="68"/>
        <v>0.5976189654</v>
      </c>
      <c r="CM21" s="33">
        <v>0.09</v>
      </c>
      <c r="CN21" s="37">
        <f t="shared" si="69"/>
        <v>0.3214285714</v>
      </c>
      <c r="CO21" s="73">
        <f t="shared" si="70"/>
        <v>0.1032829889</v>
      </c>
      <c r="CP21" s="70">
        <f t="shared" si="71"/>
        <v>5.123974875</v>
      </c>
      <c r="CQ21" s="79">
        <f t="shared" si="72"/>
        <v>0.7625769536</v>
      </c>
    </row>
    <row r="22" hidden="1">
      <c r="A22" s="28">
        <v>2024.0</v>
      </c>
      <c r="B22" s="29" t="s">
        <v>467</v>
      </c>
      <c r="C22" s="29" t="s">
        <v>21</v>
      </c>
      <c r="D22" s="30">
        <f t="array" ref="D22">INDEX(
  TP!C:C,
  MATCH(
    1,
    (TP!A:A = A22) * (TP!B:B = C22),
    0
  )
)
</f>
        <v>45.37</v>
      </c>
      <c r="E22" s="64">
        <f t="shared" si="1"/>
        <v>1.309107617</v>
      </c>
      <c r="F22" s="32">
        <f t="shared" si="2"/>
        <v>0.5637834541</v>
      </c>
      <c r="G22" s="33">
        <v>4.02</v>
      </c>
      <c r="H22" s="34">
        <f t="shared" si="3"/>
        <v>0.1052631579</v>
      </c>
      <c r="I22" s="73">
        <f t="shared" si="4"/>
        <v>-1.632330689</v>
      </c>
      <c r="J22" s="66">
        <f t="shared" si="5"/>
        <v>3.374202056</v>
      </c>
      <c r="K22" s="34">
        <f t="shared" si="6"/>
        <v>0.023</v>
      </c>
      <c r="L22" s="73">
        <f t="shared" si="7"/>
        <v>-1.946489755</v>
      </c>
      <c r="M22" s="33">
        <v>52.74</v>
      </c>
      <c r="N22" s="34">
        <f t="shared" si="8"/>
        <v>0.4004888268</v>
      </c>
      <c r="O22" s="73">
        <f t="shared" si="9"/>
        <v>-1.231139127</v>
      </c>
      <c r="P22" s="36">
        <f t="shared" si="10"/>
        <v>3197.053497</v>
      </c>
      <c r="Q22" s="35">
        <f t="shared" si="11"/>
        <v>-2.274828113</v>
      </c>
      <c r="R22" s="40">
        <f t="shared" si="12"/>
        <v>0.1505565628</v>
      </c>
      <c r="S22" s="33">
        <v>2.45</v>
      </c>
      <c r="T22" s="66">
        <f t="shared" si="13"/>
        <v>2.056416676</v>
      </c>
      <c r="U22" s="34">
        <f t="shared" si="14"/>
        <v>0.2780710267</v>
      </c>
      <c r="V22" s="73">
        <f t="shared" si="15"/>
        <v>-0.314493798</v>
      </c>
      <c r="W22" s="33">
        <v>41.57</v>
      </c>
      <c r="X22" s="34">
        <f t="shared" si="16"/>
        <v>0.4295977011</v>
      </c>
      <c r="Y22" s="73">
        <f t="shared" si="17"/>
        <v>-0.3889219955</v>
      </c>
      <c r="Z22" s="36">
        <f t="shared" si="18"/>
        <v>2652.219632</v>
      </c>
      <c r="AA22" s="35">
        <f t="shared" si="19"/>
        <v>-0.4105599017</v>
      </c>
      <c r="AB22" s="40">
        <f t="shared" si="20"/>
        <v>0.3281124714</v>
      </c>
      <c r="AC22" s="33">
        <v>5.81</v>
      </c>
      <c r="AD22" s="40">
        <f t="shared" si="21"/>
        <v>0.6286701209</v>
      </c>
      <c r="AE22" s="73">
        <f t="shared" si="22"/>
        <v>0.5522496374</v>
      </c>
      <c r="AF22" s="67">
        <f t="shared" si="23"/>
        <v>-2.133138377</v>
      </c>
      <c r="AG22" s="44">
        <f t="shared" si="24"/>
        <v>0.317252889</v>
      </c>
      <c r="AH22" s="33">
        <v>4.49</v>
      </c>
      <c r="AI22" s="34">
        <f t="shared" si="25"/>
        <v>0.8540433925</v>
      </c>
      <c r="AJ22" s="73">
        <f t="shared" si="26"/>
        <v>1.805300753</v>
      </c>
      <c r="AK22" s="33">
        <v>26.99</v>
      </c>
      <c r="AL22" s="34">
        <f t="shared" si="27"/>
        <v>0.3136171596</v>
      </c>
      <c r="AM22" s="73">
        <f t="shared" si="28"/>
        <v>-0.666653935</v>
      </c>
      <c r="AN22" s="36">
        <f t="shared" si="29"/>
        <v>2512.442781</v>
      </c>
      <c r="AO22" s="35">
        <f t="shared" si="30"/>
        <v>0.4493732512</v>
      </c>
      <c r="AP22" s="69">
        <f t="shared" si="31"/>
        <v>0.6059605594</v>
      </c>
      <c r="AQ22" s="33">
        <v>2.15</v>
      </c>
      <c r="AR22" s="34">
        <f t="shared" si="32"/>
        <v>0.296124031</v>
      </c>
      <c r="AS22" s="73">
        <f t="shared" si="33"/>
        <v>-0.1133394353</v>
      </c>
      <c r="AT22" s="33">
        <v>53.85</v>
      </c>
      <c r="AU22" s="34">
        <f t="shared" si="34"/>
        <v>0.4742866906</v>
      </c>
      <c r="AV22" s="73">
        <f t="shared" si="35"/>
        <v>-0.4381481657</v>
      </c>
      <c r="AW22" s="36">
        <f t="shared" si="36"/>
        <v>3028.922622</v>
      </c>
      <c r="AX22" s="35">
        <f t="shared" si="37"/>
        <v>-0.1277054321</v>
      </c>
      <c r="AY22" s="69">
        <f t="shared" si="38"/>
        <v>0.4370211209</v>
      </c>
      <c r="AZ22" s="33">
        <v>1.13</v>
      </c>
      <c r="BA22" s="37">
        <f t="shared" si="39"/>
        <v>0.1844919786</v>
      </c>
      <c r="BB22" s="73">
        <f t="shared" si="40"/>
        <v>-0.6851913638</v>
      </c>
      <c r="BC22" s="33">
        <v>9.67</v>
      </c>
      <c r="BD22" s="34">
        <f t="shared" si="41"/>
        <v>0.2638069705</v>
      </c>
      <c r="BE22" s="73">
        <f t="shared" si="42"/>
        <v>-0.4001976414</v>
      </c>
      <c r="BF22" s="33">
        <v>71.79</v>
      </c>
      <c r="BG22" s="34">
        <f t="shared" si="43"/>
        <v>0.2852429514</v>
      </c>
      <c r="BH22" s="73">
        <f t="shared" si="44"/>
        <v>-1.032865724</v>
      </c>
      <c r="BI22" s="36">
        <f t="shared" si="45"/>
        <v>5320.20073</v>
      </c>
      <c r="BJ22" s="35">
        <f t="shared" si="46"/>
        <v>-0.7369519021</v>
      </c>
      <c r="BK22" s="37">
        <f t="shared" si="47"/>
        <v>0.2640629492</v>
      </c>
      <c r="BL22" s="33">
        <v>13.42</v>
      </c>
      <c r="BM22" s="34">
        <f t="shared" si="48"/>
        <v>0.3989412897</v>
      </c>
      <c r="BN22" s="73">
        <f t="shared" si="49"/>
        <v>0.247918053</v>
      </c>
      <c r="BO22" s="33">
        <v>66.94</v>
      </c>
      <c r="BP22" s="34">
        <f t="shared" si="50"/>
        <v>0.5443455325</v>
      </c>
      <c r="BQ22" s="73">
        <f t="shared" si="51"/>
        <v>0.05642700475</v>
      </c>
      <c r="BR22" s="36">
        <f t="shared" si="52"/>
        <v>5425.581603</v>
      </c>
      <c r="BS22" s="35">
        <f t="shared" si="53"/>
        <v>0.263832823</v>
      </c>
      <c r="BT22" s="37">
        <f t="shared" si="54"/>
        <v>0.5180298044</v>
      </c>
      <c r="BU22" s="42">
        <v>8.9</v>
      </c>
      <c r="BV22" s="34">
        <f t="shared" si="55"/>
        <v>0.5279329609</v>
      </c>
      <c r="BW22" s="73">
        <f t="shared" si="56"/>
        <v>0.7942227499</v>
      </c>
      <c r="BX22" s="42">
        <v>78.95</v>
      </c>
      <c r="BY22" s="34">
        <f t="shared" si="57"/>
        <v>0.7892016083</v>
      </c>
      <c r="BZ22" s="73">
        <f t="shared" si="58"/>
        <v>1.444326763</v>
      </c>
      <c r="CA22" s="36">
        <f t="shared" si="59"/>
        <v>6688.558584</v>
      </c>
      <c r="CB22" s="35">
        <f t="shared" si="60"/>
        <v>1.400976965</v>
      </c>
      <c r="CC22" s="37">
        <f t="shared" si="61"/>
        <v>0.7558663283</v>
      </c>
      <c r="CD22" s="42">
        <v>4.66</v>
      </c>
      <c r="CE22" s="34">
        <f t="shared" si="62"/>
        <v>0.4156692057</v>
      </c>
      <c r="CF22" s="73">
        <f t="shared" si="63"/>
        <v>0.3797904954</v>
      </c>
      <c r="CG22" s="42">
        <v>49.11</v>
      </c>
      <c r="CH22" s="34">
        <f t="shared" si="64"/>
        <v>0.6265684127</v>
      </c>
      <c r="CI22" s="73">
        <f t="shared" si="65"/>
        <v>0.383824486</v>
      </c>
      <c r="CJ22" s="36">
        <f t="shared" si="66"/>
        <v>3546.104286</v>
      </c>
      <c r="CK22" s="35">
        <f t="shared" si="67"/>
        <v>0.6243095397</v>
      </c>
      <c r="CL22" s="37">
        <f t="shared" si="68"/>
        <v>0.5487844376</v>
      </c>
      <c r="CM22" s="33">
        <v>0.17</v>
      </c>
      <c r="CN22" s="37">
        <f t="shared" si="69"/>
        <v>0.6071428571</v>
      </c>
      <c r="CO22" s="73">
        <f t="shared" si="70"/>
        <v>1.568410749</v>
      </c>
      <c r="CP22" s="70">
        <f t="shared" si="71"/>
        <v>3.442245994</v>
      </c>
      <c r="CQ22" s="79">
        <f t="shared" si="72"/>
        <v>0.6825224184</v>
      </c>
    </row>
    <row r="23" hidden="1">
      <c r="A23" s="28">
        <v>2024.0</v>
      </c>
      <c r="B23" s="29" t="s">
        <v>468</v>
      </c>
      <c r="C23" s="29" t="s">
        <v>16</v>
      </c>
      <c r="D23" s="30">
        <f t="array" ref="D23">INDEX(
  TP!C:C,
  MATCH(
    1,
    (TP!A:A = A23) * (TP!B:B = C23),
    0
  )
)
</f>
        <v>51.44</v>
      </c>
      <c r="E23" s="64">
        <f t="shared" si="1"/>
        <v>-1.743825636</v>
      </c>
      <c r="F23" s="32">
        <f t="shared" si="2"/>
        <v>0.4500529136</v>
      </c>
      <c r="G23" s="33">
        <v>5.95</v>
      </c>
      <c r="H23" s="34">
        <f t="shared" si="3"/>
        <v>0.4130781499</v>
      </c>
      <c r="I23" s="73">
        <f t="shared" si="4"/>
        <v>-0.1084303135</v>
      </c>
      <c r="J23" s="66">
        <f t="shared" si="5"/>
        <v>6.249626343</v>
      </c>
      <c r="K23" s="34">
        <f t="shared" si="6"/>
        <v>0.589</v>
      </c>
      <c r="L23" s="73">
        <f t="shared" si="7"/>
        <v>0.2229737919</v>
      </c>
      <c r="M23" s="33">
        <v>64.42</v>
      </c>
      <c r="N23" s="34">
        <f t="shared" si="8"/>
        <v>0.8083100559</v>
      </c>
      <c r="O23" s="73">
        <f t="shared" si="9"/>
        <v>1.061424423</v>
      </c>
      <c r="P23" s="36">
        <f t="shared" si="10"/>
        <v>5242.021794</v>
      </c>
      <c r="Q23" s="35">
        <f t="shared" si="11"/>
        <v>0.9017311356</v>
      </c>
      <c r="R23" s="40">
        <f t="shared" si="12"/>
        <v>0.7391733367</v>
      </c>
      <c r="S23" s="33">
        <v>2.37</v>
      </c>
      <c r="T23" s="66">
        <f t="shared" si="13"/>
        <v>2.489346964</v>
      </c>
      <c r="U23" s="34">
        <f t="shared" si="14"/>
        <v>0.3899100313</v>
      </c>
      <c r="V23" s="73">
        <f t="shared" si="15"/>
        <v>0.2061751881</v>
      </c>
      <c r="W23" s="33">
        <v>50.77</v>
      </c>
      <c r="X23" s="34">
        <f t="shared" si="16"/>
        <v>0.5948275862</v>
      </c>
      <c r="Y23" s="73">
        <f t="shared" si="17"/>
        <v>0.4333619092</v>
      </c>
      <c r="Z23" s="36">
        <f t="shared" si="18"/>
        <v>3623.26205</v>
      </c>
      <c r="AA23" s="35">
        <f t="shared" si="19"/>
        <v>0.4425748196</v>
      </c>
      <c r="AB23" s="40">
        <f t="shared" si="20"/>
        <v>0.5040100891</v>
      </c>
      <c r="AC23" s="33">
        <v>4.2</v>
      </c>
      <c r="AD23" s="40">
        <f t="shared" si="21"/>
        <v>0.3506044905</v>
      </c>
      <c r="AE23" s="73">
        <f t="shared" si="22"/>
        <v>-0.8235057566</v>
      </c>
      <c r="AF23" s="67">
        <f t="shared" si="23"/>
        <v>0.5208001986</v>
      </c>
      <c r="AG23" s="44">
        <f t="shared" si="24"/>
        <v>0.5231106546</v>
      </c>
      <c r="AH23" s="33">
        <v>2.19</v>
      </c>
      <c r="AI23" s="34">
        <f t="shared" si="25"/>
        <v>0.4003944773</v>
      </c>
      <c r="AJ23" s="73">
        <f t="shared" si="26"/>
        <v>-0.2710365475</v>
      </c>
      <c r="AK23" s="33">
        <v>38.33</v>
      </c>
      <c r="AL23" s="34">
        <f t="shared" si="27"/>
        <v>0.4978875528</v>
      </c>
      <c r="AM23" s="73">
        <f t="shared" si="28"/>
        <v>0.6034384355</v>
      </c>
      <c r="AN23" s="36">
        <f t="shared" si="29"/>
        <v>2430.533343</v>
      </c>
      <c r="AO23" s="35">
        <f t="shared" si="30"/>
        <v>0.3480839106</v>
      </c>
      <c r="AP23" s="69">
        <f t="shared" si="31"/>
        <v>0.5849217686</v>
      </c>
      <c r="AQ23" s="33">
        <v>1.82</v>
      </c>
      <c r="AR23" s="34">
        <f t="shared" si="32"/>
        <v>0.2449612403</v>
      </c>
      <c r="AS23" s="73">
        <f t="shared" si="33"/>
        <v>-0.3580388018</v>
      </c>
      <c r="AT23" s="33">
        <v>62.0</v>
      </c>
      <c r="AU23" s="34">
        <f t="shared" si="34"/>
        <v>0.6135315223</v>
      </c>
      <c r="AV23" s="73">
        <f t="shared" si="35"/>
        <v>0.3709840716</v>
      </c>
      <c r="AW23" s="36">
        <f t="shared" si="36"/>
        <v>3150.989361</v>
      </c>
      <c r="AX23" s="35">
        <f t="shared" si="37"/>
        <v>-0.03107404722</v>
      </c>
      <c r="AY23" s="69">
        <f t="shared" si="38"/>
        <v>0.4569451698</v>
      </c>
      <c r="AZ23" s="33">
        <v>1.72</v>
      </c>
      <c r="BA23" s="37">
        <f t="shared" si="39"/>
        <v>0.3422459893</v>
      </c>
      <c r="BB23" s="73">
        <f t="shared" si="40"/>
        <v>0.1731374795</v>
      </c>
      <c r="BC23" s="33">
        <v>8.8</v>
      </c>
      <c r="BD23" s="34">
        <f t="shared" si="41"/>
        <v>0.2171581769</v>
      </c>
      <c r="BE23" s="73">
        <f t="shared" si="42"/>
        <v>-0.6878601213</v>
      </c>
      <c r="BF23" s="33">
        <v>80.91</v>
      </c>
      <c r="BG23" s="34">
        <f t="shared" si="43"/>
        <v>0.5587882424</v>
      </c>
      <c r="BH23" s="73">
        <f t="shared" si="44"/>
        <v>0.2207375577</v>
      </c>
      <c r="BI23" s="36">
        <f t="shared" si="45"/>
        <v>5780.646525</v>
      </c>
      <c r="BJ23" s="35">
        <f t="shared" si="46"/>
        <v>-0.2991071909</v>
      </c>
      <c r="BK23" s="37">
        <f t="shared" si="47"/>
        <v>0.3480054733</v>
      </c>
      <c r="BL23" s="33">
        <v>8.36</v>
      </c>
      <c r="BM23" s="34">
        <f t="shared" si="48"/>
        <v>0.1554379211</v>
      </c>
      <c r="BN23" s="73">
        <f t="shared" si="49"/>
        <v>-1.034964639</v>
      </c>
      <c r="BO23" s="33">
        <v>71.62</v>
      </c>
      <c r="BP23" s="34">
        <f t="shared" si="50"/>
        <v>0.6986482031</v>
      </c>
      <c r="BQ23" s="73">
        <f t="shared" si="51"/>
        <v>0.8482938413</v>
      </c>
      <c r="BR23" s="36">
        <f t="shared" si="52"/>
        <v>4864.823408</v>
      </c>
      <c r="BS23" s="35">
        <f t="shared" si="53"/>
        <v>-0.3642196691</v>
      </c>
      <c r="BT23" s="37">
        <f t="shared" si="54"/>
        <v>0.4053312009</v>
      </c>
      <c r="BU23" s="42">
        <v>4.67</v>
      </c>
      <c r="BV23" s="34">
        <f t="shared" si="55"/>
        <v>0.1340782123</v>
      </c>
      <c r="BW23" s="73">
        <f t="shared" si="56"/>
        <v>-1.276682543</v>
      </c>
      <c r="BX23" s="42">
        <v>69.53</v>
      </c>
      <c r="BY23" s="34">
        <f t="shared" si="57"/>
        <v>0.5186674325</v>
      </c>
      <c r="BZ23" s="73">
        <f t="shared" si="58"/>
        <v>-0.05987120872</v>
      </c>
      <c r="CA23" s="36">
        <f t="shared" si="59"/>
        <v>4458.446063</v>
      </c>
      <c r="CB23" s="35">
        <f t="shared" si="60"/>
        <v>-1.019123515</v>
      </c>
      <c r="CC23" s="37">
        <f t="shared" si="61"/>
        <v>0.258402005</v>
      </c>
      <c r="CD23" s="42">
        <v>2.08</v>
      </c>
      <c r="CE23" s="34">
        <f t="shared" si="62"/>
        <v>0.1349292709</v>
      </c>
      <c r="CF23" s="73">
        <f t="shared" si="63"/>
        <v>-1.227762254</v>
      </c>
      <c r="CG23" s="42">
        <v>49.12</v>
      </c>
      <c r="CH23" s="34">
        <f t="shared" si="64"/>
        <v>0.6267675762</v>
      </c>
      <c r="CI23" s="73">
        <f t="shared" si="65"/>
        <v>0.3850291466</v>
      </c>
      <c r="CJ23" s="36">
        <f t="shared" si="66"/>
        <v>2301.762406</v>
      </c>
      <c r="CK23" s="35">
        <f t="shared" si="67"/>
        <v>-0.8193273418</v>
      </c>
      <c r="CL23" s="37">
        <f t="shared" si="68"/>
        <v>0.3132596961</v>
      </c>
      <c r="CM23" s="33">
        <v>0.08</v>
      </c>
      <c r="CN23" s="37">
        <f t="shared" si="69"/>
        <v>0.2857142857</v>
      </c>
      <c r="CO23" s="73">
        <f t="shared" si="70"/>
        <v>-0.07985798113</v>
      </c>
      <c r="CP23" s="70">
        <f t="shared" si="71"/>
        <v>-2.264625835</v>
      </c>
      <c r="CQ23" s="79">
        <f t="shared" si="72"/>
        <v>0.4108609294</v>
      </c>
    </row>
    <row r="24" hidden="1">
      <c r="A24" s="28">
        <v>2022.0</v>
      </c>
      <c r="B24" s="29" t="s">
        <v>468</v>
      </c>
      <c r="C24" s="29" t="s">
        <v>28</v>
      </c>
      <c r="D24" s="30">
        <f t="array" ref="D24">INDEX(
  TP!C:C,
  MATCH(
    1,
    (TP!A:A = A24) * (TP!B:B = C24),
    0
  )
)
</f>
        <v>47.95</v>
      </c>
      <c r="E24" s="64">
        <f t="shared" si="1"/>
        <v>-1.947361563</v>
      </c>
      <c r="F24" s="32">
        <f t="shared" si="2"/>
        <v>0.4424706152</v>
      </c>
      <c r="G24" s="33">
        <v>7.63</v>
      </c>
      <c r="H24" s="34">
        <f t="shared" si="3"/>
        <v>0.6810207337</v>
      </c>
      <c r="I24" s="73">
        <f t="shared" si="4"/>
        <v>1.21807364</v>
      </c>
      <c r="J24" s="66">
        <f t="shared" si="5"/>
        <v>7.083485009</v>
      </c>
      <c r="K24" s="34">
        <f t="shared" si="6"/>
        <v>0.789</v>
      </c>
      <c r="L24" s="73">
        <f t="shared" si="7"/>
        <v>0.8521073733</v>
      </c>
      <c r="M24" s="33">
        <v>58.68</v>
      </c>
      <c r="N24" s="34">
        <f t="shared" si="8"/>
        <v>0.6078910615</v>
      </c>
      <c r="O24" s="73">
        <f t="shared" si="9"/>
        <v>-0.06522923928</v>
      </c>
      <c r="P24" s="36">
        <f t="shared" si="10"/>
        <v>5037.37442</v>
      </c>
      <c r="Q24" s="35">
        <f t="shared" si="11"/>
        <v>0.5838413621</v>
      </c>
      <c r="R24" s="40">
        <f t="shared" si="12"/>
        <v>0.6802683271</v>
      </c>
      <c r="S24" s="33">
        <v>1.48</v>
      </c>
      <c r="T24" s="66">
        <f t="shared" si="13"/>
        <v>1.37399185</v>
      </c>
      <c r="U24" s="34">
        <f t="shared" si="14"/>
        <v>0.1017800268</v>
      </c>
      <c r="V24" s="73">
        <f t="shared" si="15"/>
        <v>-1.13522049</v>
      </c>
      <c r="W24" s="33">
        <v>27.66</v>
      </c>
      <c r="X24" s="34">
        <f t="shared" si="16"/>
        <v>0.1797772989</v>
      </c>
      <c r="Y24" s="73">
        <f t="shared" si="17"/>
        <v>-1.632179508</v>
      </c>
      <c r="Z24" s="36">
        <f t="shared" si="18"/>
        <v>1365.637749</v>
      </c>
      <c r="AA24" s="35">
        <f t="shared" si="19"/>
        <v>-1.540920076</v>
      </c>
      <c r="AB24" s="40">
        <f t="shared" si="20"/>
        <v>0.09505706199</v>
      </c>
      <c r="AC24" s="33">
        <v>5.55</v>
      </c>
      <c r="AD24" s="40">
        <f t="shared" si="21"/>
        <v>0.5837651123</v>
      </c>
      <c r="AE24" s="73">
        <f t="shared" si="22"/>
        <v>0.3300779589</v>
      </c>
      <c r="AF24" s="67">
        <f t="shared" si="23"/>
        <v>-0.6270007549</v>
      </c>
      <c r="AG24" s="44">
        <f t="shared" si="24"/>
        <v>0.4340793026</v>
      </c>
      <c r="AH24" s="33">
        <v>2.52</v>
      </c>
      <c r="AI24" s="34">
        <f t="shared" si="25"/>
        <v>0.4654832347</v>
      </c>
      <c r="AJ24" s="73">
        <f t="shared" si="26"/>
        <v>0.02687271733</v>
      </c>
      <c r="AK24" s="33">
        <v>35.0</v>
      </c>
      <c r="AL24" s="34">
        <f t="shared" si="27"/>
        <v>0.4437764056</v>
      </c>
      <c r="AM24" s="73">
        <f t="shared" si="28"/>
        <v>0.2304748029</v>
      </c>
      <c r="AN24" s="36">
        <f t="shared" si="29"/>
        <v>2407.713156</v>
      </c>
      <c r="AO24" s="35">
        <f t="shared" si="30"/>
        <v>0.319864431</v>
      </c>
      <c r="AP24" s="69">
        <f t="shared" si="31"/>
        <v>0.5790603056</v>
      </c>
      <c r="AQ24" s="33">
        <v>2.33</v>
      </c>
      <c r="AR24" s="34">
        <f t="shared" si="32"/>
        <v>0.3240310078</v>
      </c>
      <c r="AS24" s="73">
        <f t="shared" si="33"/>
        <v>0.02013294647</v>
      </c>
      <c r="AT24" s="33">
        <v>51.35</v>
      </c>
      <c r="AU24" s="34">
        <f t="shared" si="34"/>
        <v>0.431573552</v>
      </c>
      <c r="AV24" s="73">
        <f t="shared" si="35"/>
        <v>-0.6863482385</v>
      </c>
      <c r="AW24" s="36">
        <f t="shared" si="36"/>
        <v>3028.18758</v>
      </c>
      <c r="AX24" s="35">
        <f t="shared" si="37"/>
        <v>-0.1282873115</v>
      </c>
      <c r="AY24" s="69">
        <f t="shared" si="38"/>
        <v>0.4369011454</v>
      </c>
      <c r="AZ24" s="33">
        <v>1.67</v>
      </c>
      <c r="BA24" s="37">
        <f t="shared" si="39"/>
        <v>0.3288770053</v>
      </c>
      <c r="BB24" s="73">
        <f t="shared" si="40"/>
        <v>0.1003977471</v>
      </c>
      <c r="BC24" s="33">
        <v>9.43</v>
      </c>
      <c r="BD24" s="34">
        <f t="shared" si="41"/>
        <v>0.2509383378</v>
      </c>
      <c r="BE24" s="73">
        <f t="shared" si="42"/>
        <v>-0.4795528083</v>
      </c>
      <c r="BF24" s="33">
        <v>78.6</v>
      </c>
      <c r="BG24" s="34">
        <f t="shared" si="43"/>
        <v>0.4895020996</v>
      </c>
      <c r="BH24" s="73">
        <f t="shared" si="44"/>
        <v>-0.0967869578</v>
      </c>
      <c r="BI24" s="36">
        <f t="shared" si="45"/>
        <v>5768.901078</v>
      </c>
      <c r="BJ24" s="35">
        <f t="shared" si="46"/>
        <v>-0.3102761104</v>
      </c>
      <c r="BK24" s="37">
        <f t="shared" si="47"/>
        <v>0.3458641952</v>
      </c>
      <c r="BL24" s="33">
        <v>11.48</v>
      </c>
      <c r="BM24" s="34">
        <f t="shared" si="48"/>
        <v>0.3055822907</v>
      </c>
      <c r="BN24" s="73">
        <f t="shared" si="49"/>
        <v>-0.2439381568</v>
      </c>
      <c r="BO24" s="33">
        <v>64.84</v>
      </c>
      <c r="BP24" s="34">
        <f t="shared" si="50"/>
        <v>0.4751071546</v>
      </c>
      <c r="BQ24" s="73">
        <f t="shared" si="51"/>
        <v>-0.2988978578</v>
      </c>
      <c r="BR24" s="36">
        <f t="shared" si="52"/>
        <v>4970.828227</v>
      </c>
      <c r="BS24" s="35">
        <f t="shared" si="53"/>
        <v>-0.2454936455</v>
      </c>
      <c r="BT24" s="37">
        <f t="shared" si="54"/>
        <v>0.426635562</v>
      </c>
      <c r="BU24" s="42">
        <v>6.21</v>
      </c>
      <c r="BV24" s="34">
        <f t="shared" si="55"/>
        <v>0.2774674115</v>
      </c>
      <c r="BW24" s="73">
        <f t="shared" si="56"/>
        <v>-0.5227359353</v>
      </c>
      <c r="BX24" s="42">
        <v>66.5</v>
      </c>
      <c r="BY24" s="34">
        <f t="shared" si="57"/>
        <v>0.4316484779</v>
      </c>
      <c r="BZ24" s="73">
        <f t="shared" si="58"/>
        <v>-0.5437055883</v>
      </c>
      <c r="CA24" s="36">
        <f t="shared" si="59"/>
        <v>4854.632129</v>
      </c>
      <c r="CB24" s="35">
        <f t="shared" si="60"/>
        <v>-0.5891855279</v>
      </c>
      <c r="CC24" s="37">
        <f t="shared" si="61"/>
        <v>0.3467780091</v>
      </c>
      <c r="CD24" s="42">
        <v>3.56</v>
      </c>
      <c r="CE24" s="34">
        <f t="shared" si="62"/>
        <v>0.2959738847</v>
      </c>
      <c r="CF24" s="73">
        <f t="shared" si="63"/>
        <v>-0.3056002116</v>
      </c>
      <c r="CG24" s="42">
        <v>48.67</v>
      </c>
      <c r="CH24" s="34">
        <f t="shared" si="64"/>
        <v>0.6178052181</v>
      </c>
      <c r="CI24" s="73">
        <f t="shared" si="65"/>
        <v>0.3308194185</v>
      </c>
      <c r="CJ24" s="36">
        <f t="shared" si="66"/>
        <v>3076.210645</v>
      </c>
      <c r="CK24" s="35">
        <f t="shared" si="67"/>
        <v>0.07915727727</v>
      </c>
      <c r="CL24" s="37">
        <f t="shared" si="68"/>
        <v>0.459844589</v>
      </c>
      <c r="CM24" s="33">
        <v>0.06</v>
      </c>
      <c r="CN24" s="37">
        <f t="shared" si="69"/>
        <v>0.2142857143</v>
      </c>
      <c r="CO24" s="73">
        <f t="shared" si="70"/>
        <v>-0.4461399212</v>
      </c>
      <c r="CP24" s="70">
        <f t="shared" si="71"/>
        <v>-1.320360808</v>
      </c>
      <c r="CQ24" s="79">
        <f t="shared" si="72"/>
        <v>0.4558103257</v>
      </c>
    </row>
    <row r="25" hidden="1">
      <c r="A25" s="28">
        <v>2025.0</v>
      </c>
      <c r="B25" s="29" t="s">
        <v>468</v>
      </c>
      <c r="C25" s="29" t="s">
        <v>16</v>
      </c>
      <c r="D25" s="30">
        <f t="array" ref="D25">INDEX(
  TP!C:C,
  MATCH(
    1,
    (TP!A:A = A25) * (TP!B:B = C25),
    0
  )
)
</f>
        <v>52.57</v>
      </c>
      <c r="E25" s="64">
        <f t="shared" si="1"/>
        <v>-2.509976908</v>
      </c>
      <c r="F25" s="32">
        <f t="shared" si="2"/>
        <v>0.4215115762</v>
      </c>
      <c r="G25" s="33">
        <v>5.0</v>
      </c>
      <c r="H25" s="34">
        <f t="shared" si="3"/>
        <v>0.2615629984</v>
      </c>
      <c r="I25" s="73">
        <f t="shared" si="4"/>
        <v>-0.8585367158</v>
      </c>
      <c r="J25" s="66">
        <f t="shared" si="5"/>
        <v>5.448540937</v>
      </c>
      <c r="K25" s="34">
        <f t="shared" si="6"/>
        <v>0.371</v>
      </c>
      <c r="L25" s="73">
        <f t="shared" si="7"/>
        <v>-0.3814328677</v>
      </c>
      <c r="M25" s="33">
        <v>51.15</v>
      </c>
      <c r="N25" s="34">
        <f t="shared" si="8"/>
        <v>0.344972067</v>
      </c>
      <c r="O25" s="73">
        <f t="shared" si="9"/>
        <v>-1.543226117</v>
      </c>
      <c r="P25" s="36">
        <f t="shared" si="10"/>
        <v>3916.175146</v>
      </c>
      <c r="Q25" s="35">
        <f t="shared" si="11"/>
        <v>-1.157777776</v>
      </c>
      <c r="R25" s="40">
        <f t="shared" si="12"/>
        <v>0.3575461116</v>
      </c>
      <c r="S25" s="33">
        <v>2.14</v>
      </c>
      <c r="T25" s="66">
        <f t="shared" si="13"/>
        <v>2.331975521</v>
      </c>
      <c r="U25" s="34">
        <f t="shared" si="14"/>
        <v>0.3492562216</v>
      </c>
      <c r="V25" s="73">
        <f t="shared" si="15"/>
        <v>0.01691046836</v>
      </c>
      <c r="W25" s="33">
        <v>44.64</v>
      </c>
      <c r="X25" s="34">
        <f t="shared" si="16"/>
        <v>0.4847341954</v>
      </c>
      <c r="Y25" s="73">
        <f t="shared" si="17"/>
        <v>-0.1145294316</v>
      </c>
      <c r="Z25" s="36">
        <f t="shared" si="18"/>
        <v>3068.143086</v>
      </c>
      <c r="AA25" s="35">
        <f t="shared" si="19"/>
        <v>-0.04513946985</v>
      </c>
      <c r="AB25" s="40">
        <f t="shared" si="20"/>
        <v>0.4034541282</v>
      </c>
      <c r="AC25" s="33">
        <v>3.81</v>
      </c>
      <c r="AD25" s="40">
        <f t="shared" si="21"/>
        <v>0.2832469775</v>
      </c>
      <c r="AE25" s="73">
        <f t="shared" si="22"/>
        <v>-1.156763274</v>
      </c>
      <c r="AF25" s="67">
        <f t="shared" si="23"/>
        <v>-2.35968052</v>
      </c>
      <c r="AG25" s="44">
        <f t="shared" si="24"/>
        <v>0.2996807191</v>
      </c>
      <c r="AH25" s="33">
        <v>3.36</v>
      </c>
      <c r="AI25" s="34">
        <f t="shared" si="25"/>
        <v>0.6311637081</v>
      </c>
      <c r="AJ25" s="73">
        <f t="shared" si="26"/>
        <v>0.7851872096</v>
      </c>
      <c r="AK25" s="33">
        <v>36.36</v>
      </c>
      <c r="AL25" s="34">
        <f t="shared" si="27"/>
        <v>0.4658758531</v>
      </c>
      <c r="AM25" s="73">
        <f t="shared" si="28"/>
        <v>0.3827962865</v>
      </c>
      <c r="AN25" s="36">
        <f t="shared" si="29"/>
        <v>2926.630407</v>
      </c>
      <c r="AO25" s="35">
        <f t="shared" si="30"/>
        <v>0.9615583226</v>
      </c>
      <c r="AP25" s="69">
        <f t="shared" si="31"/>
        <v>0.7123464286</v>
      </c>
      <c r="AQ25" s="33">
        <v>2.98</v>
      </c>
      <c r="AR25" s="34">
        <f t="shared" si="32"/>
        <v>0.4248062016</v>
      </c>
      <c r="AS25" s="73">
        <f t="shared" si="33"/>
        <v>0.5021165472</v>
      </c>
      <c r="AT25" s="33">
        <v>64.1</v>
      </c>
      <c r="AU25" s="34">
        <f t="shared" si="34"/>
        <v>0.6494105587</v>
      </c>
      <c r="AV25" s="73">
        <f t="shared" si="35"/>
        <v>0.5794721328</v>
      </c>
      <c r="AW25" s="36">
        <f t="shared" si="36"/>
        <v>4340.372692</v>
      </c>
      <c r="AX25" s="35">
        <f t="shared" si="37"/>
        <v>0.9104744787</v>
      </c>
      <c r="AY25" s="69">
        <f t="shared" si="38"/>
        <v>0.6510793934</v>
      </c>
      <c r="AZ25" s="33">
        <v>2.29</v>
      </c>
      <c r="BA25" s="37">
        <f t="shared" si="39"/>
        <v>0.4946524064</v>
      </c>
      <c r="BB25" s="73">
        <f t="shared" si="40"/>
        <v>1.00237043</v>
      </c>
      <c r="BC25" s="33">
        <v>7.75</v>
      </c>
      <c r="BD25" s="34">
        <f t="shared" si="41"/>
        <v>0.1608579088</v>
      </c>
      <c r="BE25" s="73">
        <f t="shared" si="42"/>
        <v>-1.035038976</v>
      </c>
      <c r="BF25" s="33">
        <v>68.97</v>
      </c>
      <c r="BG25" s="34">
        <f t="shared" si="43"/>
        <v>0.200659868</v>
      </c>
      <c r="BH25" s="73">
        <f t="shared" si="44"/>
        <v>-1.420493055</v>
      </c>
      <c r="BI25" s="36">
        <f t="shared" si="45"/>
        <v>4682.915658</v>
      </c>
      <c r="BJ25" s="35">
        <f t="shared" si="46"/>
        <v>-1.342955695</v>
      </c>
      <c r="BK25" s="37">
        <f t="shared" si="47"/>
        <v>0.1478813743</v>
      </c>
      <c r="BL25" s="33">
        <v>7.98</v>
      </c>
      <c r="BM25" s="34">
        <f t="shared" si="48"/>
        <v>0.1371511068</v>
      </c>
      <c r="BN25" s="73">
        <f t="shared" si="49"/>
        <v>-1.131307608</v>
      </c>
      <c r="BO25" s="33">
        <v>70.33</v>
      </c>
      <c r="BP25" s="34">
        <f t="shared" si="50"/>
        <v>0.6561160567</v>
      </c>
      <c r="BQ25" s="73">
        <f t="shared" si="51"/>
        <v>0.6300228543</v>
      </c>
      <c r="BR25" s="36">
        <f t="shared" si="52"/>
        <v>4688.669314</v>
      </c>
      <c r="BS25" s="35">
        <f t="shared" si="53"/>
        <v>-0.5615132961</v>
      </c>
      <c r="BT25" s="37">
        <f t="shared" si="54"/>
        <v>0.369928561</v>
      </c>
      <c r="BU25" s="42">
        <v>5.27</v>
      </c>
      <c r="BV25" s="34">
        <f t="shared" si="55"/>
        <v>0.1899441341</v>
      </c>
      <c r="BW25" s="73">
        <f t="shared" si="56"/>
        <v>-0.9829371116</v>
      </c>
      <c r="BX25" s="42">
        <v>70.29</v>
      </c>
      <c r="BY25" s="34">
        <f t="shared" si="57"/>
        <v>0.540493969</v>
      </c>
      <c r="BZ25" s="73">
        <f t="shared" si="58"/>
        <v>0.06148658945</v>
      </c>
      <c r="CA25" s="36">
        <f t="shared" si="59"/>
        <v>4768.456085</v>
      </c>
      <c r="CB25" s="35">
        <f t="shared" si="60"/>
        <v>-0.6827030899</v>
      </c>
      <c r="CC25" s="37">
        <f t="shared" si="61"/>
        <v>0.3275549846</v>
      </c>
      <c r="CD25" s="42">
        <v>3.29</v>
      </c>
      <c r="CE25" s="34">
        <f t="shared" si="62"/>
        <v>0.266594124</v>
      </c>
      <c r="CF25" s="73">
        <f t="shared" si="63"/>
        <v>-0.4738324761</v>
      </c>
      <c r="CG25" s="42">
        <v>63.95</v>
      </c>
      <c r="CH25" s="34">
        <f t="shared" si="64"/>
        <v>0.9221270663</v>
      </c>
      <c r="CI25" s="73">
        <f t="shared" si="65"/>
        <v>2.171540854</v>
      </c>
      <c r="CJ25" s="36">
        <f t="shared" si="66"/>
        <v>3879.397065</v>
      </c>
      <c r="CK25" s="35">
        <f t="shared" si="67"/>
        <v>1.010982813</v>
      </c>
      <c r="CL25" s="37">
        <f t="shared" si="68"/>
        <v>0.6118689458</v>
      </c>
      <c r="CM25" s="33">
        <v>0.06</v>
      </c>
      <c r="CN25" s="37">
        <f t="shared" si="69"/>
        <v>0.2142857143</v>
      </c>
      <c r="CO25" s="73">
        <f t="shared" si="70"/>
        <v>-0.4461399212</v>
      </c>
      <c r="CP25" s="70">
        <f t="shared" si="71"/>
        <v>-0.1502963884</v>
      </c>
      <c r="CQ25" s="79">
        <f t="shared" si="72"/>
        <v>0.5115083424</v>
      </c>
    </row>
    <row r="26" hidden="1">
      <c r="A26" s="28">
        <v>2023.0</v>
      </c>
      <c r="B26" s="29" t="s">
        <v>468</v>
      </c>
      <c r="C26" s="29" t="s">
        <v>28</v>
      </c>
      <c r="D26" s="30">
        <f t="array" ref="D26">INDEX(
  TP!C:C,
  MATCH(
    1,
    (TP!A:A = A26) * (TP!B:B = C26),
    0
  )
)
</f>
        <v>45.73</v>
      </c>
      <c r="E26" s="64">
        <f t="shared" si="1"/>
        <v>-3.062855231</v>
      </c>
      <c r="F26" s="32">
        <f t="shared" si="2"/>
        <v>0.4009152692</v>
      </c>
      <c r="G26" s="33">
        <v>6.81</v>
      </c>
      <c r="H26" s="34">
        <f t="shared" si="3"/>
        <v>0.5502392344</v>
      </c>
      <c r="I26" s="73">
        <f t="shared" si="4"/>
        <v>0.5706133771</v>
      </c>
      <c r="J26" s="66">
        <f t="shared" si="5"/>
        <v>5.799755695</v>
      </c>
      <c r="K26" s="34">
        <f t="shared" si="6"/>
        <v>0.451</v>
      </c>
      <c r="L26" s="73">
        <f t="shared" si="7"/>
        <v>-0.1164467163</v>
      </c>
      <c r="M26" s="33">
        <v>52.11</v>
      </c>
      <c r="N26" s="34">
        <f t="shared" si="8"/>
        <v>0.3784916201</v>
      </c>
      <c r="O26" s="73">
        <f t="shared" si="9"/>
        <v>-1.354796236</v>
      </c>
      <c r="P26" s="36">
        <f t="shared" si="10"/>
        <v>4103.194626</v>
      </c>
      <c r="Q26" s="35">
        <f t="shared" si="11"/>
        <v>-0.8672703593</v>
      </c>
      <c r="R26" s="40">
        <f t="shared" si="12"/>
        <v>0.4113771675</v>
      </c>
      <c r="S26" s="33">
        <v>2.11</v>
      </c>
      <c r="T26" s="66">
        <f t="shared" si="13"/>
        <v>1.796987447</v>
      </c>
      <c r="U26" s="34">
        <f t="shared" si="14"/>
        <v>0.2110526001</v>
      </c>
      <c r="V26" s="73">
        <f t="shared" si="15"/>
        <v>-0.6264995816</v>
      </c>
      <c r="W26" s="33">
        <v>22.73</v>
      </c>
      <c r="X26" s="34">
        <f t="shared" si="16"/>
        <v>0.09123563218</v>
      </c>
      <c r="Y26" s="73">
        <f t="shared" si="17"/>
        <v>-2.072816426</v>
      </c>
      <c r="Z26" s="36">
        <f t="shared" si="18"/>
        <v>1335.068641</v>
      </c>
      <c r="AA26" s="35">
        <f t="shared" si="19"/>
        <v>-1.567777366</v>
      </c>
      <c r="AB26" s="40">
        <f t="shared" si="20"/>
        <v>0.08951967939</v>
      </c>
      <c r="AC26" s="33">
        <v>4.88</v>
      </c>
      <c r="AD26" s="40">
        <f t="shared" si="21"/>
        <v>0.4680483592</v>
      </c>
      <c r="AE26" s="73">
        <f t="shared" si="22"/>
        <v>-0.2424413666</v>
      </c>
      <c r="AF26" s="67">
        <f t="shared" si="23"/>
        <v>-2.677489092</v>
      </c>
      <c r="AG26" s="44">
        <f t="shared" si="24"/>
        <v>0.2750292961</v>
      </c>
      <c r="AH26" s="33">
        <v>1.25</v>
      </c>
      <c r="AI26" s="34">
        <f t="shared" si="25"/>
        <v>0.2149901381</v>
      </c>
      <c r="AJ26" s="73">
        <f t="shared" si="26"/>
        <v>-1.119626575</v>
      </c>
      <c r="AK26" s="33">
        <v>69.23</v>
      </c>
      <c r="AL26" s="34">
        <f t="shared" si="27"/>
        <v>1</v>
      </c>
      <c r="AM26" s="73">
        <f t="shared" si="28"/>
        <v>4.064272143</v>
      </c>
      <c r="AN26" s="36">
        <f t="shared" si="29"/>
        <v>3068.84362</v>
      </c>
      <c r="AO26" s="35">
        <f t="shared" si="30"/>
        <v>1.137419407</v>
      </c>
      <c r="AP26" s="69">
        <f t="shared" si="31"/>
        <v>0.7488745028</v>
      </c>
      <c r="AQ26" s="33">
        <v>1.92</v>
      </c>
      <c r="AR26" s="34">
        <f t="shared" si="32"/>
        <v>0.2604651163</v>
      </c>
      <c r="AS26" s="73">
        <f t="shared" si="33"/>
        <v>-0.2838874786</v>
      </c>
      <c r="AT26" s="33">
        <v>60.0</v>
      </c>
      <c r="AU26" s="34">
        <f t="shared" si="34"/>
        <v>0.5793610114</v>
      </c>
      <c r="AV26" s="73">
        <f t="shared" si="35"/>
        <v>0.1724240134</v>
      </c>
      <c r="AW26" s="36">
        <f t="shared" si="36"/>
        <v>3151.838909</v>
      </c>
      <c r="AX26" s="35">
        <f t="shared" si="37"/>
        <v>-0.03040152154</v>
      </c>
      <c r="AY26" s="69">
        <f t="shared" si="38"/>
        <v>0.4570838352</v>
      </c>
      <c r="AZ26" s="33">
        <v>1.34</v>
      </c>
      <c r="BA26" s="37">
        <f t="shared" si="39"/>
        <v>0.2406417112</v>
      </c>
      <c r="BB26" s="73">
        <f t="shared" si="40"/>
        <v>-0.3796844874</v>
      </c>
      <c r="BC26" s="33">
        <v>9.39</v>
      </c>
      <c r="BD26" s="34">
        <f t="shared" si="41"/>
        <v>0.2487935657</v>
      </c>
      <c r="BE26" s="73">
        <f t="shared" si="42"/>
        <v>-0.4927786695</v>
      </c>
      <c r="BF26" s="33">
        <v>86.73</v>
      </c>
      <c r="BG26" s="34">
        <f t="shared" si="43"/>
        <v>0.7333533293</v>
      </c>
      <c r="BH26" s="73">
        <f t="shared" si="44"/>
        <v>1.020734389</v>
      </c>
      <c r="BI26" s="36">
        <f t="shared" si="45"/>
        <v>6355.176084</v>
      </c>
      <c r="BJ26" s="35">
        <f t="shared" si="46"/>
        <v>0.247221458</v>
      </c>
      <c r="BK26" s="37">
        <f t="shared" si="47"/>
        <v>0.4527462745</v>
      </c>
      <c r="BL26" s="33">
        <v>8.43</v>
      </c>
      <c r="BM26" s="34">
        <f t="shared" si="48"/>
        <v>0.1588065448</v>
      </c>
      <c r="BN26" s="73">
        <f t="shared" si="49"/>
        <v>-1.01721725</v>
      </c>
      <c r="BO26" s="33">
        <v>75.0</v>
      </c>
      <c r="BP26" s="34">
        <f t="shared" si="50"/>
        <v>0.8100890208</v>
      </c>
      <c r="BQ26" s="73">
        <f t="shared" si="51"/>
        <v>1.420197668</v>
      </c>
      <c r="BR26" s="36">
        <f t="shared" si="52"/>
        <v>5111.38379</v>
      </c>
      <c r="BS26" s="35">
        <f t="shared" si="53"/>
        <v>-0.08807058487</v>
      </c>
      <c r="BT26" s="37">
        <f t="shared" si="54"/>
        <v>0.4548837726</v>
      </c>
      <c r="BU26" s="42">
        <v>4.03</v>
      </c>
      <c r="BV26" s="34">
        <f t="shared" si="55"/>
        <v>0.07448789572</v>
      </c>
      <c r="BW26" s="73">
        <f t="shared" si="56"/>
        <v>-1.590011004</v>
      </c>
      <c r="BX26" s="42">
        <v>66.67</v>
      </c>
      <c r="BY26" s="34">
        <f t="shared" si="57"/>
        <v>0.4365307295</v>
      </c>
      <c r="BZ26" s="73">
        <f t="shared" si="58"/>
        <v>-0.516559765</v>
      </c>
      <c r="CA26" s="36">
        <f t="shared" si="59"/>
        <v>3979.975316</v>
      </c>
      <c r="CB26" s="35">
        <f t="shared" si="60"/>
        <v>-1.538356187</v>
      </c>
      <c r="CC26" s="37">
        <f t="shared" si="61"/>
        <v>0.1516710111</v>
      </c>
      <c r="CD26" s="42">
        <v>2.68</v>
      </c>
      <c r="CE26" s="34">
        <f t="shared" si="62"/>
        <v>0.2002176279</v>
      </c>
      <c r="CF26" s="73">
        <f t="shared" si="63"/>
        <v>-0.8539127772</v>
      </c>
      <c r="CG26" s="42">
        <v>60.71</v>
      </c>
      <c r="CH26" s="34">
        <f t="shared" si="64"/>
        <v>0.857598088</v>
      </c>
      <c r="CI26" s="73">
        <f t="shared" si="65"/>
        <v>1.781230811</v>
      </c>
      <c r="CJ26" s="36">
        <f t="shared" si="66"/>
        <v>3294.976782</v>
      </c>
      <c r="CK26" s="35">
        <f t="shared" si="67"/>
        <v>0.3329612112</v>
      </c>
      <c r="CL26" s="37">
        <f t="shared" si="68"/>
        <v>0.5012518893</v>
      </c>
      <c r="CM26" s="33">
        <v>0.06</v>
      </c>
      <c r="CN26" s="37">
        <f t="shared" si="69"/>
        <v>0.2142857143</v>
      </c>
      <c r="CO26" s="73">
        <f t="shared" si="70"/>
        <v>-0.4461399212</v>
      </c>
      <c r="CP26" s="70">
        <f t="shared" si="71"/>
        <v>-0.3853661388</v>
      </c>
      <c r="CQ26" s="79">
        <f t="shared" si="72"/>
        <v>0.5003184295</v>
      </c>
    </row>
    <row r="27" hidden="1">
      <c r="A27" s="28">
        <v>2022.0</v>
      </c>
      <c r="B27" s="29" t="s">
        <v>469</v>
      </c>
      <c r="C27" s="29" t="s">
        <v>13</v>
      </c>
      <c r="D27" s="30">
        <f t="array" ref="D27">INDEX(
  TP!C:C,
  MATCH(
    1,
    (TP!A:A = A27) * (TP!B:B = C27),
    0
  )
)
</f>
        <v>50.1</v>
      </c>
      <c r="E27" s="64">
        <f t="shared" si="1"/>
        <v>4.477156214</v>
      </c>
      <c r="F27" s="32">
        <f t="shared" si="2"/>
        <v>0.6818023721</v>
      </c>
      <c r="G27" s="33">
        <v>8.03</v>
      </c>
      <c r="H27" s="34">
        <f t="shared" si="3"/>
        <v>0.7448165869</v>
      </c>
      <c r="I27" s="73">
        <f t="shared" si="4"/>
        <v>1.533907915</v>
      </c>
      <c r="J27" s="66">
        <f t="shared" si="5"/>
        <v>8.058104885</v>
      </c>
      <c r="K27" s="34">
        <f t="shared" si="6"/>
        <v>0.949</v>
      </c>
      <c r="L27" s="73">
        <f t="shared" si="7"/>
        <v>1.58744313</v>
      </c>
      <c r="M27" s="33">
        <v>67.92</v>
      </c>
      <c r="N27" s="34">
        <f t="shared" si="8"/>
        <v>0.9305167598</v>
      </c>
      <c r="O27" s="73">
        <f t="shared" si="9"/>
        <v>1.748408364</v>
      </c>
      <c r="P27" s="36">
        <f t="shared" si="10"/>
        <v>6148.183972</v>
      </c>
      <c r="Q27" s="35">
        <f t="shared" si="11"/>
        <v>2.309321586</v>
      </c>
      <c r="R27" s="40">
        <f t="shared" si="12"/>
        <v>1</v>
      </c>
      <c r="S27" s="33">
        <v>3.64</v>
      </c>
      <c r="T27" s="66">
        <f t="shared" si="13"/>
        <v>3.652739948</v>
      </c>
      <c r="U27" s="34">
        <f t="shared" si="14"/>
        <v>0.6904496724</v>
      </c>
      <c r="V27" s="73">
        <f t="shared" si="15"/>
        <v>1.605344207</v>
      </c>
      <c r="W27" s="33">
        <v>50.0</v>
      </c>
      <c r="X27" s="34">
        <f t="shared" si="16"/>
        <v>0.5809985632</v>
      </c>
      <c r="Y27" s="73">
        <f t="shared" si="17"/>
        <v>0.3645403216</v>
      </c>
      <c r="Z27" s="36">
        <f t="shared" si="18"/>
        <v>4389.898887</v>
      </c>
      <c r="AA27" s="35">
        <f t="shared" si="19"/>
        <v>1.11612367</v>
      </c>
      <c r="AB27" s="40">
        <f t="shared" si="20"/>
        <v>0.6428810496</v>
      </c>
      <c r="AC27" s="33">
        <v>6.4</v>
      </c>
      <c r="AD27" s="40">
        <f t="shared" si="21"/>
        <v>0.7305699482</v>
      </c>
      <c r="AE27" s="73">
        <f t="shared" si="22"/>
        <v>1.056408446</v>
      </c>
      <c r="AF27" s="67">
        <f t="shared" si="23"/>
        <v>4.481853702</v>
      </c>
      <c r="AG27" s="44">
        <f t="shared" si="24"/>
        <v>0.8303572622</v>
      </c>
      <c r="AH27" s="33">
        <v>1.59</v>
      </c>
      <c r="AI27" s="34">
        <f t="shared" si="25"/>
        <v>0.2820512821</v>
      </c>
      <c r="AJ27" s="73">
        <f t="shared" si="26"/>
        <v>-0.8126897562</v>
      </c>
      <c r="AK27" s="33">
        <v>28.57</v>
      </c>
      <c r="AL27" s="34">
        <f t="shared" si="27"/>
        <v>0.3392915177</v>
      </c>
      <c r="AM27" s="73">
        <f t="shared" si="28"/>
        <v>-0.4896922114</v>
      </c>
      <c r="AN27" s="36">
        <f t="shared" si="29"/>
        <v>1486.236868</v>
      </c>
      <c r="AO27" s="35">
        <f t="shared" si="30"/>
        <v>-0.8196346021</v>
      </c>
      <c r="AP27" s="69">
        <f t="shared" si="31"/>
        <v>0.342375166</v>
      </c>
      <c r="AQ27" s="33">
        <v>2.05</v>
      </c>
      <c r="AR27" s="34">
        <f t="shared" si="32"/>
        <v>0.280620155</v>
      </c>
      <c r="AS27" s="73">
        <f t="shared" si="33"/>
        <v>-0.1874907585</v>
      </c>
      <c r="AT27" s="33">
        <v>62.96</v>
      </c>
      <c r="AU27" s="34">
        <f t="shared" si="34"/>
        <v>0.6299333675</v>
      </c>
      <c r="AV27" s="73">
        <f t="shared" si="35"/>
        <v>0.4662928996</v>
      </c>
      <c r="AW27" s="36">
        <f t="shared" si="36"/>
        <v>3441.766715</v>
      </c>
      <c r="AX27" s="35">
        <f t="shared" si="37"/>
        <v>0.1991132962</v>
      </c>
      <c r="AY27" s="69">
        <f t="shared" si="38"/>
        <v>0.5044066016</v>
      </c>
      <c r="AZ27" s="33">
        <v>1.29</v>
      </c>
      <c r="BA27" s="37">
        <f t="shared" si="39"/>
        <v>0.2272727273</v>
      </c>
      <c r="BB27" s="73">
        <f t="shared" si="40"/>
        <v>-0.4524242199</v>
      </c>
      <c r="BC27" s="33">
        <v>12.73</v>
      </c>
      <c r="BD27" s="34">
        <f t="shared" si="41"/>
        <v>0.4278820375</v>
      </c>
      <c r="BE27" s="73">
        <f t="shared" si="42"/>
        <v>0.6115807361</v>
      </c>
      <c r="BF27" s="33">
        <v>88.69</v>
      </c>
      <c r="BG27" s="34">
        <f t="shared" si="43"/>
        <v>0.7921415717</v>
      </c>
      <c r="BH27" s="73">
        <f t="shared" si="44"/>
        <v>1.290149129</v>
      </c>
      <c r="BI27" s="36">
        <f t="shared" si="45"/>
        <v>7272.649549</v>
      </c>
      <c r="BJ27" s="35">
        <f t="shared" si="46"/>
        <v>1.119660535</v>
      </c>
      <c r="BK27" s="37">
        <f t="shared" si="47"/>
        <v>0.6200081745</v>
      </c>
      <c r="BL27" s="33">
        <v>15.08</v>
      </c>
      <c r="BM27" s="34">
        <f t="shared" si="48"/>
        <v>0.478825794</v>
      </c>
      <c r="BN27" s="73">
        <f t="shared" si="49"/>
        <v>0.6687847068</v>
      </c>
      <c r="BO27" s="33">
        <v>61.81</v>
      </c>
      <c r="BP27" s="34">
        <f t="shared" si="50"/>
        <v>0.3752060666</v>
      </c>
      <c r="BQ27" s="73">
        <f t="shared" si="51"/>
        <v>-0.8115808738</v>
      </c>
      <c r="BR27" s="36">
        <f t="shared" si="52"/>
        <v>5214.338496</v>
      </c>
      <c r="BS27" s="35">
        <f t="shared" si="53"/>
        <v>0.02723929471</v>
      </c>
      <c r="BT27" s="37">
        <f t="shared" si="54"/>
        <v>0.4755751361</v>
      </c>
      <c r="BU27" s="42">
        <v>8.64</v>
      </c>
      <c r="BV27" s="34">
        <f t="shared" si="55"/>
        <v>0.5037243948</v>
      </c>
      <c r="BW27" s="73">
        <f t="shared" si="56"/>
        <v>0.6669330629</v>
      </c>
      <c r="BX27" s="42">
        <v>57.89</v>
      </c>
      <c r="BY27" s="34">
        <f t="shared" si="57"/>
        <v>0.1843767949</v>
      </c>
      <c r="BZ27" s="73">
        <f t="shared" si="58"/>
        <v>-1.918561696</v>
      </c>
      <c r="CA27" s="36">
        <f t="shared" si="59"/>
        <v>4847.444072</v>
      </c>
      <c r="CB27" s="35">
        <f t="shared" si="60"/>
        <v>-0.5969859504</v>
      </c>
      <c r="CC27" s="37">
        <f t="shared" si="61"/>
        <v>0.3451745914</v>
      </c>
      <c r="CD27" s="42">
        <v>5.91</v>
      </c>
      <c r="CE27" s="34">
        <f t="shared" si="62"/>
        <v>0.5516866159</v>
      </c>
      <c r="CF27" s="73">
        <f t="shared" si="63"/>
        <v>1.158643572</v>
      </c>
      <c r="CG27" s="42">
        <v>48.72</v>
      </c>
      <c r="CH27" s="34">
        <f t="shared" si="64"/>
        <v>0.6188010357</v>
      </c>
      <c r="CI27" s="73">
        <f t="shared" si="65"/>
        <v>0.3368427216</v>
      </c>
      <c r="CJ27" s="36">
        <f t="shared" si="66"/>
        <v>3922.916852</v>
      </c>
      <c r="CK27" s="35">
        <f t="shared" si="67"/>
        <v>1.06147277</v>
      </c>
      <c r="CL27" s="37">
        <f t="shared" si="68"/>
        <v>0.6201062209</v>
      </c>
      <c r="CM27" s="33">
        <v>0.03</v>
      </c>
      <c r="CN27" s="37">
        <f t="shared" si="69"/>
        <v>0.1071428571</v>
      </c>
      <c r="CO27" s="73">
        <f t="shared" si="70"/>
        <v>-0.9955628314</v>
      </c>
      <c r="CP27" s="70">
        <f t="shared" si="71"/>
        <v>-0.00469748789</v>
      </c>
      <c r="CQ27" s="79">
        <f t="shared" si="72"/>
        <v>0.5184392172</v>
      </c>
    </row>
    <row r="28" hidden="1">
      <c r="A28" s="28">
        <v>2023.0</v>
      </c>
      <c r="B28" s="29" t="s">
        <v>469</v>
      </c>
      <c r="C28" s="29" t="s">
        <v>13</v>
      </c>
      <c r="D28" s="30">
        <f t="array" ref="D28">INDEX(
  TP!C:C,
  MATCH(
    1,
    (TP!A:A = A28) * (TP!B:B = C28),
    0
  )
)
</f>
        <v>50.42</v>
      </c>
      <c r="E28" s="64">
        <f t="shared" si="1"/>
        <v>4.322808039</v>
      </c>
      <c r="F28" s="32">
        <f t="shared" si="2"/>
        <v>0.6760524588</v>
      </c>
      <c r="G28" s="33">
        <v>7.27</v>
      </c>
      <c r="H28" s="34">
        <f t="shared" si="3"/>
        <v>0.6236044657</v>
      </c>
      <c r="I28" s="73">
        <f t="shared" si="4"/>
        <v>0.9338227929</v>
      </c>
      <c r="J28" s="66">
        <f t="shared" si="5"/>
        <v>7.376861303</v>
      </c>
      <c r="K28" s="34">
        <f t="shared" si="6"/>
        <v>0.84</v>
      </c>
      <c r="L28" s="73">
        <f t="shared" si="7"/>
        <v>1.07345529</v>
      </c>
      <c r="M28" s="33">
        <v>58.5</v>
      </c>
      <c r="N28" s="34">
        <f t="shared" si="8"/>
        <v>0.6016061453</v>
      </c>
      <c r="O28" s="73">
        <f t="shared" si="9"/>
        <v>-0.1005598419</v>
      </c>
      <c r="P28" s="36">
        <f t="shared" si="10"/>
        <v>5107.591117</v>
      </c>
      <c r="Q28" s="35">
        <f t="shared" si="11"/>
        <v>0.6929127336</v>
      </c>
      <c r="R28" s="40">
        <f t="shared" si="12"/>
        <v>0.7004792641</v>
      </c>
      <c r="S28" s="33">
        <v>2.13</v>
      </c>
      <c r="T28" s="66">
        <f t="shared" si="13"/>
        <v>2.161308745</v>
      </c>
      <c r="U28" s="34">
        <f t="shared" si="14"/>
        <v>0.3051678247</v>
      </c>
      <c r="V28" s="73">
        <f t="shared" si="15"/>
        <v>-0.1883440491</v>
      </c>
      <c r="W28" s="33">
        <v>58.14</v>
      </c>
      <c r="X28" s="34">
        <f t="shared" si="16"/>
        <v>0.727191092</v>
      </c>
      <c r="Y28" s="73">
        <f t="shared" si="17"/>
        <v>1.09208282</v>
      </c>
      <c r="Z28" s="36">
        <f t="shared" si="18"/>
        <v>3821.438233</v>
      </c>
      <c r="AA28" s="35">
        <f t="shared" si="19"/>
        <v>0.6166876902</v>
      </c>
      <c r="AB28" s="40">
        <f t="shared" si="20"/>
        <v>0.539908334</v>
      </c>
      <c r="AC28" s="33">
        <v>5.01</v>
      </c>
      <c r="AD28" s="40">
        <f t="shared" si="21"/>
        <v>0.4905008636</v>
      </c>
      <c r="AE28" s="73">
        <f t="shared" si="22"/>
        <v>-0.1313555273</v>
      </c>
      <c r="AF28" s="67">
        <f t="shared" si="23"/>
        <v>1.178244897</v>
      </c>
      <c r="AG28" s="44">
        <f t="shared" si="24"/>
        <v>0.5741065962</v>
      </c>
      <c r="AH28" s="33">
        <v>1.88</v>
      </c>
      <c r="AI28" s="34">
        <f t="shared" si="25"/>
        <v>0.3392504931</v>
      </c>
      <c r="AJ28" s="73">
        <f t="shared" si="26"/>
        <v>-0.5508907053</v>
      </c>
      <c r="AK28" s="33">
        <v>36.84</v>
      </c>
      <c r="AL28" s="34">
        <f t="shared" si="27"/>
        <v>0.4736756581</v>
      </c>
      <c r="AM28" s="73">
        <f t="shared" si="28"/>
        <v>0.4365568101</v>
      </c>
      <c r="AN28" s="36">
        <f t="shared" si="29"/>
        <v>2130.179217</v>
      </c>
      <c r="AO28" s="35">
        <f t="shared" si="30"/>
        <v>-0.02333447652</v>
      </c>
      <c r="AP28" s="69">
        <f t="shared" si="31"/>
        <v>0.5077745221</v>
      </c>
      <c r="AQ28" s="33">
        <v>1.58</v>
      </c>
      <c r="AR28" s="34">
        <f t="shared" si="32"/>
        <v>0.207751938</v>
      </c>
      <c r="AS28" s="73">
        <f t="shared" si="33"/>
        <v>-0.5360019774</v>
      </c>
      <c r="AT28" s="33">
        <v>78.13</v>
      </c>
      <c r="AU28" s="34">
        <f t="shared" si="34"/>
        <v>0.8891166923</v>
      </c>
      <c r="AV28" s="73">
        <f t="shared" si="35"/>
        <v>1.972370941</v>
      </c>
      <c r="AW28" s="36">
        <f t="shared" si="36"/>
        <v>3630.081439</v>
      </c>
      <c r="AX28" s="35">
        <f t="shared" si="37"/>
        <v>0.3481884062</v>
      </c>
      <c r="AY28" s="69">
        <f t="shared" si="38"/>
        <v>0.535143818</v>
      </c>
      <c r="AZ28" s="33">
        <v>1.68</v>
      </c>
      <c r="BA28" s="37">
        <f t="shared" si="39"/>
        <v>0.3315508021</v>
      </c>
      <c r="BB28" s="73">
        <f t="shared" si="40"/>
        <v>0.1149456935</v>
      </c>
      <c r="BC28" s="33">
        <v>14.55</v>
      </c>
      <c r="BD28" s="34">
        <f t="shared" si="41"/>
        <v>0.5254691689</v>
      </c>
      <c r="BE28" s="73">
        <f t="shared" si="42"/>
        <v>1.213357418</v>
      </c>
      <c r="BF28" s="33">
        <v>88.44</v>
      </c>
      <c r="BG28" s="34">
        <f t="shared" si="43"/>
        <v>0.7846430714</v>
      </c>
      <c r="BH28" s="73">
        <f t="shared" si="44"/>
        <v>1.255785004</v>
      </c>
      <c r="BI28" s="36">
        <f t="shared" si="45"/>
        <v>7596.757161</v>
      </c>
      <c r="BJ28" s="35">
        <f t="shared" si="46"/>
        <v>1.427859253</v>
      </c>
      <c r="BK28" s="37">
        <f t="shared" si="47"/>
        <v>0.679095284</v>
      </c>
      <c r="BL28" s="33">
        <v>15.88</v>
      </c>
      <c r="BM28" s="34">
        <f t="shared" si="48"/>
        <v>0.5173243503</v>
      </c>
      <c r="BN28" s="73">
        <f t="shared" si="49"/>
        <v>0.8716120099</v>
      </c>
      <c r="BO28" s="33">
        <v>70.72</v>
      </c>
      <c r="BP28" s="34">
        <f t="shared" si="50"/>
        <v>0.6689746126</v>
      </c>
      <c r="BQ28" s="73">
        <f t="shared" si="51"/>
        <v>0.6960117573</v>
      </c>
      <c r="BR28" s="36">
        <f t="shared" si="52"/>
        <v>6070.280973</v>
      </c>
      <c r="BS28" s="35">
        <f t="shared" si="53"/>
        <v>0.9858999261</v>
      </c>
      <c r="BT28" s="37">
        <f t="shared" si="54"/>
        <v>0.6475985191</v>
      </c>
      <c r="BU28" s="42">
        <v>9.5</v>
      </c>
      <c r="BV28" s="34">
        <f t="shared" si="55"/>
        <v>0.5837988827</v>
      </c>
      <c r="BW28" s="73">
        <f t="shared" si="56"/>
        <v>1.087968182</v>
      </c>
      <c r="BX28" s="42">
        <v>65.1</v>
      </c>
      <c r="BY28" s="34">
        <f t="shared" si="57"/>
        <v>0.3914417002</v>
      </c>
      <c r="BZ28" s="73">
        <f t="shared" si="58"/>
        <v>-0.767259427</v>
      </c>
      <c r="CA28" s="36">
        <f t="shared" si="59"/>
        <v>5656.755461</v>
      </c>
      <c r="CB28" s="35">
        <f t="shared" si="60"/>
        <v>0.2812723715</v>
      </c>
      <c r="CC28" s="37">
        <f t="shared" si="61"/>
        <v>0.5257051873</v>
      </c>
      <c r="CD28" s="42">
        <v>4.7</v>
      </c>
      <c r="CE28" s="34">
        <f t="shared" si="62"/>
        <v>0.4200217628</v>
      </c>
      <c r="CF28" s="73">
        <f t="shared" si="63"/>
        <v>0.4047137938</v>
      </c>
      <c r="CG28" s="42">
        <v>52.63</v>
      </c>
      <c r="CH28" s="34">
        <f t="shared" si="64"/>
        <v>0.6966739693</v>
      </c>
      <c r="CI28" s="73">
        <f t="shared" si="65"/>
        <v>0.8078650261</v>
      </c>
      <c r="CJ28" s="36">
        <f t="shared" si="66"/>
        <v>3815.713412</v>
      </c>
      <c r="CK28" s="35">
        <f t="shared" si="67"/>
        <v>0.9370995234</v>
      </c>
      <c r="CL28" s="37">
        <f t="shared" si="68"/>
        <v>0.5998151233</v>
      </c>
      <c r="CM28" s="33">
        <v>0.04</v>
      </c>
      <c r="CN28" s="37">
        <f t="shared" si="69"/>
        <v>0.1428571429</v>
      </c>
      <c r="CO28" s="73">
        <f t="shared" si="70"/>
        <v>-0.8124218613</v>
      </c>
      <c r="CP28" s="70">
        <f t="shared" si="71"/>
        <v>3.144563143</v>
      </c>
      <c r="CQ28" s="79">
        <f t="shared" si="72"/>
        <v>0.6683519641</v>
      </c>
    </row>
    <row r="29" hidden="1">
      <c r="A29" s="28">
        <v>2023.0</v>
      </c>
      <c r="B29" s="29" t="s">
        <v>470</v>
      </c>
      <c r="C29" s="29" t="s">
        <v>25</v>
      </c>
      <c r="D29" s="30">
        <f t="array" ref="D29">INDEX(
  TP!C:C,
  MATCH(
    1,
    (TP!A:A = A29) * (TP!B:B = C29),
    0
  )
)
</f>
        <v>50.57</v>
      </c>
      <c r="E29" s="64">
        <f t="shared" si="1"/>
        <v>-1.061409711</v>
      </c>
      <c r="F29" s="32">
        <f t="shared" si="2"/>
        <v>0.4754748687</v>
      </c>
      <c r="G29" s="33">
        <v>6.56</v>
      </c>
      <c r="H29" s="34">
        <f t="shared" si="3"/>
        <v>0.5103668262</v>
      </c>
      <c r="I29" s="73">
        <f t="shared" si="4"/>
        <v>0.3732169554</v>
      </c>
      <c r="J29" s="66">
        <f t="shared" si="5"/>
        <v>6.69085464</v>
      </c>
      <c r="K29" s="34">
        <f t="shared" si="6"/>
        <v>0.714</v>
      </c>
      <c r="L29" s="73">
        <f t="shared" si="7"/>
        <v>0.5558737784</v>
      </c>
      <c r="M29" s="33">
        <v>55.45</v>
      </c>
      <c r="N29" s="34">
        <f t="shared" si="8"/>
        <v>0.4951117318</v>
      </c>
      <c r="O29" s="73">
        <f t="shared" si="9"/>
        <v>-0.6992172759</v>
      </c>
      <c r="P29" s="36">
        <f t="shared" si="10"/>
        <v>4646.683748</v>
      </c>
      <c r="Q29" s="35">
        <f t="shared" si="11"/>
        <v>-0.02303947368</v>
      </c>
      <c r="R29" s="40">
        <f t="shared" si="12"/>
        <v>0.5678132423</v>
      </c>
      <c r="S29" s="33">
        <v>2.4</v>
      </c>
      <c r="T29" s="66">
        <f t="shared" si="13"/>
        <v>2.447873649</v>
      </c>
      <c r="U29" s="34">
        <f t="shared" si="14"/>
        <v>0.379196218</v>
      </c>
      <c r="V29" s="73">
        <f t="shared" si="15"/>
        <v>0.1562967911</v>
      </c>
      <c r="W29" s="33">
        <v>29.73</v>
      </c>
      <c r="X29" s="34">
        <f t="shared" si="16"/>
        <v>0.216954023</v>
      </c>
      <c r="Y29" s="73">
        <f t="shared" si="17"/>
        <v>-1.447165629</v>
      </c>
      <c r="Z29" s="36">
        <f t="shared" si="18"/>
        <v>2101.417216</v>
      </c>
      <c r="AA29" s="35">
        <f t="shared" si="19"/>
        <v>-0.894481775</v>
      </c>
      <c r="AB29" s="40">
        <f t="shared" si="20"/>
        <v>0.2283384234</v>
      </c>
      <c r="AC29" s="33">
        <v>6.79</v>
      </c>
      <c r="AD29" s="40">
        <f t="shared" si="21"/>
        <v>0.7979274611</v>
      </c>
      <c r="AE29" s="73">
        <f t="shared" si="22"/>
        <v>1.389665964</v>
      </c>
      <c r="AF29" s="67">
        <f t="shared" si="23"/>
        <v>0.4721447155</v>
      </c>
      <c r="AG29" s="44">
        <f t="shared" si="24"/>
        <v>0.5193366001</v>
      </c>
      <c r="AH29" s="33">
        <v>3.05</v>
      </c>
      <c r="AI29" s="34">
        <f t="shared" si="25"/>
        <v>0.5700197239</v>
      </c>
      <c r="AJ29" s="73">
        <f t="shared" si="26"/>
        <v>0.5053330517</v>
      </c>
      <c r="AK29" s="33">
        <v>34.04</v>
      </c>
      <c r="AL29" s="34">
        <f t="shared" si="27"/>
        <v>0.4281767956</v>
      </c>
      <c r="AM29" s="73">
        <f t="shared" si="28"/>
        <v>0.1229537557</v>
      </c>
      <c r="AN29" s="36">
        <f t="shared" si="29"/>
        <v>2602.653253</v>
      </c>
      <c r="AO29" s="35">
        <f t="shared" si="30"/>
        <v>0.5609276628</v>
      </c>
      <c r="AP29" s="69">
        <f t="shared" si="31"/>
        <v>0.6291315062</v>
      </c>
      <c r="AQ29" s="33">
        <v>3.12</v>
      </c>
      <c r="AR29" s="34">
        <f t="shared" si="32"/>
        <v>0.4465116279</v>
      </c>
      <c r="AS29" s="73">
        <f t="shared" si="33"/>
        <v>0.6059283997</v>
      </c>
      <c r="AT29" s="33">
        <v>50.0</v>
      </c>
      <c r="AU29" s="34">
        <f t="shared" si="34"/>
        <v>0.4085084572</v>
      </c>
      <c r="AV29" s="73">
        <f t="shared" si="35"/>
        <v>-0.8203762778</v>
      </c>
      <c r="AW29" s="36">
        <f t="shared" si="36"/>
        <v>3470.363101</v>
      </c>
      <c r="AX29" s="35">
        <f t="shared" si="37"/>
        <v>0.2217509811</v>
      </c>
      <c r="AY29" s="69">
        <f t="shared" si="38"/>
        <v>0.5090741777</v>
      </c>
      <c r="AZ29" s="33">
        <v>1.56</v>
      </c>
      <c r="BA29" s="37">
        <f t="shared" si="39"/>
        <v>0.2994652406</v>
      </c>
      <c r="BB29" s="73">
        <f t="shared" si="40"/>
        <v>-0.05962966442</v>
      </c>
      <c r="BC29" s="33">
        <v>9.42</v>
      </c>
      <c r="BD29" s="34">
        <f t="shared" si="41"/>
        <v>0.2504021448</v>
      </c>
      <c r="BE29" s="73">
        <f t="shared" si="42"/>
        <v>-0.4828592736</v>
      </c>
      <c r="BF29" s="33">
        <v>74.48</v>
      </c>
      <c r="BG29" s="34">
        <f t="shared" si="43"/>
        <v>0.3659268146</v>
      </c>
      <c r="BH29" s="73">
        <f t="shared" si="44"/>
        <v>-0.6631077387</v>
      </c>
      <c r="BI29" s="36">
        <f t="shared" si="45"/>
        <v>5464.274443</v>
      </c>
      <c r="BJ29" s="35">
        <f t="shared" si="46"/>
        <v>-0.5999500791</v>
      </c>
      <c r="BK29" s="37">
        <f t="shared" si="47"/>
        <v>0.2903286058</v>
      </c>
      <c r="BL29" s="33">
        <v>8.7</v>
      </c>
      <c r="BM29" s="34">
        <f t="shared" si="48"/>
        <v>0.1717998075</v>
      </c>
      <c r="BN29" s="73">
        <f t="shared" si="49"/>
        <v>-0.9487630349</v>
      </c>
      <c r="BO29" s="33">
        <v>67.91</v>
      </c>
      <c r="BP29" s="34">
        <f t="shared" si="50"/>
        <v>0.5763270689</v>
      </c>
      <c r="BQ29" s="73">
        <f t="shared" si="51"/>
        <v>0.2205532508</v>
      </c>
      <c r="BR29" s="36">
        <f t="shared" si="52"/>
        <v>4686.413493</v>
      </c>
      <c r="BS29" s="35">
        <f t="shared" si="53"/>
        <v>-0.5640398282</v>
      </c>
      <c r="BT29" s="37">
        <f t="shared" si="54"/>
        <v>0.3694751966</v>
      </c>
      <c r="BU29" s="42">
        <v>5.58</v>
      </c>
      <c r="BV29" s="34">
        <f t="shared" si="55"/>
        <v>0.2188081937</v>
      </c>
      <c r="BW29" s="73">
        <f t="shared" si="56"/>
        <v>-0.8311686385</v>
      </c>
      <c r="BX29" s="42">
        <v>66.28</v>
      </c>
      <c r="BY29" s="34">
        <f t="shared" si="57"/>
        <v>0.42533027</v>
      </c>
      <c r="BZ29" s="73">
        <f t="shared" si="58"/>
        <v>-0.5788354772</v>
      </c>
      <c r="CA29" s="36">
        <f t="shared" si="59"/>
        <v>4614.619318</v>
      </c>
      <c r="CB29" s="35">
        <f t="shared" si="60"/>
        <v>-0.8496455328</v>
      </c>
      <c r="CC29" s="37">
        <f t="shared" si="61"/>
        <v>0.2932390915</v>
      </c>
      <c r="CD29" s="42">
        <v>2.4</v>
      </c>
      <c r="CE29" s="34">
        <f t="shared" si="62"/>
        <v>0.169749728</v>
      </c>
      <c r="CF29" s="73">
        <f t="shared" si="63"/>
        <v>-1.028375866</v>
      </c>
      <c r="CG29" s="42">
        <v>45.95</v>
      </c>
      <c r="CH29" s="34">
        <f t="shared" si="64"/>
        <v>0.5636327425</v>
      </c>
      <c r="CI29" s="73">
        <f t="shared" si="65"/>
        <v>0.00315172838</v>
      </c>
      <c r="CJ29" s="36">
        <f t="shared" si="66"/>
        <v>2342.41606</v>
      </c>
      <c r="CK29" s="35">
        <f t="shared" si="67"/>
        <v>-0.772162559</v>
      </c>
      <c r="CL29" s="37">
        <f t="shared" si="68"/>
        <v>0.3209544796</v>
      </c>
      <c r="CM29" s="33">
        <v>0.11</v>
      </c>
      <c r="CN29" s="37">
        <f t="shared" si="69"/>
        <v>0.3928571429</v>
      </c>
      <c r="CO29" s="73">
        <f t="shared" si="70"/>
        <v>0.469564929</v>
      </c>
      <c r="CP29" s="70">
        <f t="shared" si="71"/>
        <v>-1.533554426</v>
      </c>
      <c r="CQ29" s="79">
        <f t="shared" si="72"/>
        <v>0.4456617719</v>
      </c>
    </row>
    <row r="30" hidden="1">
      <c r="A30" s="28">
        <v>2024.0</v>
      </c>
      <c r="B30" s="29" t="s">
        <v>163</v>
      </c>
      <c r="C30" s="29" t="s">
        <v>10</v>
      </c>
      <c r="D30" s="30">
        <f t="array" ref="D30">INDEX(
  TP!C:C,
  MATCH(
    1,
    (TP!A:A = A30) * (TP!B:B = C30),
    0
  )
)
</f>
        <v>49.34</v>
      </c>
      <c r="E30" s="64">
        <f t="shared" si="1"/>
        <v>5.748588872</v>
      </c>
      <c r="F30" s="32">
        <f t="shared" si="2"/>
        <v>0.7291668938</v>
      </c>
      <c r="G30" s="33">
        <v>6.01</v>
      </c>
      <c r="H30" s="34">
        <f t="shared" si="3"/>
        <v>0.4226475279</v>
      </c>
      <c r="I30" s="73">
        <f t="shared" si="4"/>
        <v>-0.06105517228</v>
      </c>
      <c r="J30" s="66">
        <f t="shared" si="5"/>
        <v>5.871193689</v>
      </c>
      <c r="K30" s="34">
        <f t="shared" si="6"/>
        <v>0.486</v>
      </c>
      <c r="L30" s="73">
        <f t="shared" si="7"/>
        <v>-0.06254784518</v>
      </c>
      <c r="M30" s="33">
        <v>64.71</v>
      </c>
      <c r="N30" s="34">
        <f t="shared" si="8"/>
        <v>0.8184357542</v>
      </c>
      <c r="O30" s="73">
        <f t="shared" si="9"/>
        <v>1.11834595</v>
      </c>
      <c r="P30" s="36">
        <f t="shared" si="10"/>
        <v>5123.112025</v>
      </c>
      <c r="Q30" s="35">
        <f t="shared" si="11"/>
        <v>0.7170221956</v>
      </c>
      <c r="R30" s="40">
        <f t="shared" si="12"/>
        <v>0.70494675</v>
      </c>
      <c r="S30" s="33">
        <v>2.74</v>
      </c>
      <c r="T30" s="66">
        <f t="shared" si="13"/>
        <v>2.676717256</v>
      </c>
      <c r="U30" s="34">
        <f t="shared" si="14"/>
        <v>0.4383134522</v>
      </c>
      <c r="V30" s="73">
        <f t="shared" si="15"/>
        <v>0.4315183966</v>
      </c>
      <c r="W30" s="33">
        <v>70.97</v>
      </c>
      <c r="X30" s="34">
        <f t="shared" si="16"/>
        <v>0.9576149425</v>
      </c>
      <c r="Y30" s="73">
        <f t="shared" si="17"/>
        <v>2.238811352</v>
      </c>
      <c r="Z30" s="36">
        <f t="shared" si="18"/>
        <v>5276.844537</v>
      </c>
      <c r="AA30" s="35">
        <f t="shared" si="19"/>
        <v>1.895372976</v>
      </c>
      <c r="AB30" s="40">
        <f t="shared" si="20"/>
        <v>0.8035451195</v>
      </c>
      <c r="AC30" s="33">
        <v>6.14</v>
      </c>
      <c r="AD30" s="40">
        <f t="shared" si="21"/>
        <v>0.6856649396</v>
      </c>
      <c r="AE30" s="73">
        <f t="shared" si="22"/>
        <v>0.8342367679</v>
      </c>
      <c r="AF30" s="67">
        <f t="shared" si="23"/>
        <v>3.44663194</v>
      </c>
      <c r="AG30" s="44">
        <f t="shared" si="24"/>
        <v>0.750058328</v>
      </c>
      <c r="AH30" s="33">
        <v>0.62</v>
      </c>
      <c r="AI30" s="34">
        <f t="shared" si="25"/>
        <v>0.09072978304</v>
      </c>
      <c r="AJ30" s="73">
        <f t="shared" si="26"/>
        <v>-1.688362444</v>
      </c>
      <c r="AK30" s="33">
        <v>14.29</v>
      </c>
      <c r="AL30" s="34">
        <f t="shared" si="27"/>
        <v>0.1072473188</v>
      </c>
      <c r="AM30" s="73">
        <f t="shared" si="28"/>
        <v>-2.089067789</v>
      </c>
      <c r="AN30" s="36">
        <f t="shared" si="29"/>
        <v>376.8426184</v>
      </c>
      <c r="AO30" s="35">
        <f t="shared" si="30"/>
        <v>-2.191513283</v>
      </c>
      <c r="AP30" s="69">
        <f t="shared" si="31"/>
        <v>0.05742249154</v>
      </c>
      <c r="AQ30" s="33">
        <v>0.66</v>
      </c>
      <c r="AR30" s="34">
        <f t="shared" si="32"/>
        <v>0.06511627907</v>
      </c>
      <c r="AS30" s="73">
        <f t="shared" si="33"/>
        <v>-1.218194151</v>
      </c>
      <c r="AT30" s="33">
        <v>66.67</v>
      </c>
      <c r="AU30" s="34">
        <f t="shared" si="34"/>
        <v>0.6933196651</v>
      </c>
      <c r="AV30" s="73">
        <f t="shared" si="35"/>
        <v>0.8346218076</v>
      </c>
      <c r="AW30" s="36">
        <f t="shared" si="36"/>
        <v>1656.413809</v>
      </c>
      <c r="AX30" s="35">
        <f t="shared" si="37"/>
        <v>-1.214221122</v>
      </c>
      <c r="AY30" s="69">
        <f t="shared" si="38"/>
        <v>0.2129966823</v>
      </c>
      <c r="AZ30" s="33">
        <v>1.06</v>
      </c>
      <c r="BA30" s="37">
        <f t="shared" si="39"/>
        <v>0.1657754011</v>
      </c>
      <c r="BB30" s="73">
        <f t="shared" si="40"/>
        <v>-0.7870269893</v>
      </c>
      <c r="BC30" s="33">
        <v>23.4</v>
      </c>
      <c r="BD30" s="34">
        <f t="shared" si="41"/>
        <v>1</v>
      </c>
      <c r="BE30" s="73">
        <f t="shared" si="42"/>
        <v>4.139579197</v>
      </c>
      <c r="BF30" s="33">
        <v>93.57</v>
      </c>
      <c r="BG30" s="34">
        <f t="shared" si="43"/>
        <v>0.9385122975</v>
      </c>
      <c r="BH30" s="73">
        <f t="shared" si="44"/>
        <v>1.960936851</v>
      </c>
      <c r="BI30" s="36">
        <f t="shared" si="45"/>
        <v>9357</v>
      </c>
      <c r="BJ30" s="35">
        <f t="shared" si="46"/>
        <v>3.101700183</v>
      </c>
      <c r="BK30" s="37">
        <f t="shared" si="47"/>
        <v>1</v>
      </c>
      <c r="BL30" s="33">
        <v>18.66</v>
      </c>
      <c r="BM30" s="34">
        <f t="shared" si="48"/>
        <v>0.6511068335</v>
      </c>
      <c r="BN30" s="73">
        <f t="shared" si="49"/>
        <v>1.576436888</v>
      </c>
      <c r="BO30" s="33">
        <v>75.59</v>
      </c>
      <c r="BP30" s="34">
        <f t="shared" si="50"/>
        <v>0.8295417079</v>
      </c>
      <c r="BQ30" s="73">
        <f t="shared" si="51"/>
        <v>1.520027034</v>
      </c>
      <c r="BR30" s="36">
        <f t="shared" si="52"/>
        <v>6838.313245</v>
      </c>
      <c r="BS30" s="35">
        <f t="shared" si="53"/>
        <v>1.84610061</v>
      </c>
      <c r="BT30" s="37">
        <f t="shared" si="54"/>
        <v>0.8019541135</v>
      </c>
      <c r="BU30" s="42">
        <v>9.55</v>
      </c>
      <c r="BV30" s="34">
        <f t="shared" si="55"/>
        <v>0.5884543762</v>
      </c>
      <c r="BW30" s="73">
        <f t="shared" si="56"/>
        <v>1.112446968</v>
      </c>
      <c r="BX30" s="42">
        <v>73.61</v>
      </c>
      <c r="BY30" s="34">
        <f t="shared" si="57"/>
        <v>0.6358414704</v>
      </c>
      <c r="BZ30" s="73">
        <f t="shared" si="58"/>
        <v>0.5916285499</v>
      </c>
      <c r="CA30" s="36">
        <f t="shared" si="59"/>
        <v>6409.14026</v>
      </c>
      <c r="CB30" s="35">
        <f t="shared" si="60"/>
        <v>1.097754408</v>
      </c>
      <c r="CC30" s="37">
        <f t="shared" si="61"/>
        <v>0.6935373444</v>
      </c>
      <c r="CD30" s="42">
        <v>6.15</v>
      </c>
      <c r="CE30" s="34">
        <f t="shared" si="62"/>
        <v>0.5778019587</v>
      </c>
      <c r="CF30" s="73">
        <f t="shared" si="63"/>
        <v>1.308183362</v>
      </c>
      <c r="CG30" s="42">
        <v>47.48</v>
      </c>
      <c r="CH30" s="34">
        <f t="shared" si="64"/>
        <v>0.59410476</v>
      </c>
      <c r="CI30" s="73">
        <f t="shared" si="65"/>
        <v>0.1874648041</v>
      </c>
      <c r="CJ30" s="36">
        <f t="shared" si="66"/>
        <v>3890.600765</v>
      </c>
      <c r="CK30" s="35">
        <f t="shared" si="67"/>
        <v>1.023980908</v>
      </c>
      <c r="CL30" s="37">
        <f t="shared" si="68"/>
        <v>0.6139895435</v>
      </c>
      <c r="CM30" s="33">
        <v>0.01</v>
      </c>
      <c r="CN30" s="37">
        <f t="shared" si="69"/>
        <v>0.03571428571</v>
      </c>
      <c r="CO30" s="73">
        <f t="shared" si="70"/>
        <v>-1.361844771</v>
      </c>
      <c r="CP30" s="70">
        <f t="shared" si="71"/>
        <v>2.301956933</v>
      </c>
      <c r="CQ30" s="79">
        <f t="shared" si="72"/>
        <v>0.6282417838</v>
      </c>
    </row>
    <row r="31" hidden="1">
      <c r="A31" s="28">
        <v>2022.0</v>
      </c>
      <c r="B31" s="29" t="s">
        <v>471</v>
      </c>
      <c r="C31" s="29" t="s">
        <v>21</v>
      </c>
      <c r="D31" s="30">
        <f t="array" ref="D31">INDEX(
  TP!C:C,
  MATCH(
    1,
    (TP!A:A = A31) * (TP!B:B = C31),
    0
  )
)
</f>
        <v>46.6</v>
      </c>
      <c r="E31" s="64">
        <f t="shared" si="1"/>
        <v>-1.20109297</v>
      </c>
      <c r="F31" s="32">
        <f t="shared" si="2"/>
        <v>0.4702712657</v>
      </c>
      <c r="G31" s="33">
        <v>4.68</v>
      </c>
      <c r="H31" s="34">
        <f t="shared" si="3"/>
        <v>0.2105263158</v>
      </c>
      <c r="I31" s="73">
        <f t="shared" si="4"/>
        <v>-1.111204136</v>
      </c>
      <c r="J31" s="66">
        <f t="shared" si="5"/>
        <v>4.125694042</v>
      </c>
      <c r="K31" s="34">
        <f t="shared" si="6"/>
        <v>0.109</v>
      </c>
      <c r="L31" s="73">
        <f t="shared" si="7"/>
        <v>-1.379500572</v>
      </c>
      <c r="M31" s="33">
        <v>54.67</v>
      </c>
      <c r="N31" s="34">
        <f t="shared" si="8"/>
        <v>0.467877095</v>
      </c>
      <c r="O31" s="73">
        <f t="shared" si="9"/>
        <v>-0.8523165541</v>
      </c>
      <c r="P31" s="36">
        <f t="shared" si="10"/>
        <v>3670.087399</v>
      </c>
      <c r="Q31" s="35">
        <f t="shared" si="11"/>
        <v>-1.54003911</v>
      </c>
      <c r="R31" s="40">
        <f t="shared" si="12"/>
        <v>0.286713045</v>
      </c>
      <c r="S31" s="33">
        <v>1.37</v>
      </c>
      <c r="T31" s="66">
        <f t="shared" si="13"/>
        <v>1.207735222</v>
      </c>
      <c r="U31" s="34">
        <f t="shared" si="14"/>
        <v>0.05883090473</v>
      </c>
      <c r="V31" s="73">
        <f t="shared" si="15"/>
        <v>-1.335171088</v>
      </c>
      <c r="W31" s="33">
        <v>40.91</v>
      </c>
      <c r="X31" s="34">
        <f t="shared" si="16"/>
        <v>0.4177442529</v>
      </c>
      <c r="Y31" s="73">
        <f t="shared" si="17"/>
        <v>-0.4479119278</v>
      </c>
      <c r="Z31" s="36">
        <f t="shared" si="18"/>
        <v>1850.198882</v>
      </c>
      <c r="AA31" s="35">
        <f t="shared" si="19"/>
        <v>-1.115196215</v>
      </c>
      <c r="AB31" s="40">
        <f t="shared" si="20"/>
        <v>0.1828319597</v>
      </c>
      <c r="AC31" s="33">
        <v>2.84</v>
      </c>
      <c r="AD31" s="40">
        <f t="shared" si="21"/>
        <v>0.115716753</v>
      </c>
      <c r="AE31" s="73">
        <f t="shared" si="22"/>
        <v>-1.985634537</v>
      </c>
      <c r="AF31" s="67">
        <f t="shared" si="23"/>
        <v>-4.640869861</v>
      </c>
      <c r="AG31" s="44">
        <f t="shared" si="24"/>
        <v>0.1227359529</v>
      </c>
      <c r="AH31" s="33">
        <v>1.81</v>
      </c>
      <c r="AI31" s="34">
        <f t="shared" si="25"/>
        <v>0.325443787</v>
      </c>
      <c r="AJ31" s="73">
        <f t="shared" si="26"/>
        <v>-0.6140835797</v>
      </c>
      <c r="AK31" s="33">
        <v>27.59</v>
      </c>
      <c r="AL31" s="34">
        <f t="shared" si="27"/>
        <v>0.3233669158</v>
      </c>
      <c r="AM31" s="73">
        <f t="shared" si="28"/>
        <v>-0.5994532804</v>
      </c>
      <c r="AN31" s="36">
        <f t="shared" si="29"/>
        <v>1558.21191</v>
      </c>
      <c r="AO31" s="35">
        <f t="shared" si="30"/>
        <v>-0.7306301513</v>
      </c>
      <c r="AP31" s="69">
        <f t="shared" si="31"/>
        <v>0.3608622645</v>
      </c>
      <c r="AQ31" s="33">
        <v>3.18</v>
      </c>
      <c r="AR31" s="34">
        <f t="shared" si="32"/>
        <v>0.4558139535</v>
      </c>
      <c r="AS31" s="73">
        <f t="shared" si="33"/>
        <v>0.6504191936</v>
      </c>
      <c r="AT31" s="33">
        <v>60.78</v>
      </c>
      <c r="AU31" s="34">
        <f t="shared" si="34"/>
        <v>0.5926875107</v>
      </c>
      <c r="AV31" s="73">
        <f t="shared" si="35"/>
        <v>0.2498624361</v>
      </c>
      <c r="AW31" s="36">
        <f t="shared" si="36"/>
        <v>4261.651642</v>
      </c>
      <c r="AX31" s="35">
        <f t="shared" si="37"/>
        <v>0.8481567327</v>
      </c>
      <c r="AY31" s="69">
        <f t="shared" si="38"/>
        <v>0.63823034</v>
      </c>
      <c r="AZ31" s="33">
        <v>1.75</v>
      </c>
      <c r="BA31" s="37">
        <f t="shared" si="39"/>
        <v>0.3502673797</v>
      </c>
      <c r="BB31" s="73">
        <f t="shared" si="40"/>
        <v>0.216781319</v>
      </c>
      <c r="BC31" s="33">
        <v>13.22</v>
      </c>
      <c r="BD31" s="34">
        <f t="shared" si="41"/>
        <v>0.454155496</v>
      </c>
      <c r="BE31" s="73">
        <f t="shared" si="42"/>
        <v>0.7735975352</v>
      </c>
      <c r="BF31" s="33">
        <v>85.85</v>
      </c>
      <c r="BG31" s="34">
        <f t="shared" si="43"/>
        <v>0.7069586083</v>
      </c>
      <c r="BH31" s="73">
        <f t="shared" si="44"/>
        <v>0.8997726688</v>
      </c>
      <c r="BI31" s="36">
        <f t="shared" si="45"/>
        <v>7134.002893</v>
      </c>
      <c r="BJ31" s="35">
        <f t="shared" si="46"/>
        <v>0.9878193808</v>
      </c>
      <c r="BK31" s="37">
        <f t="shared" si="47"/>
        <v>0.5947319088</v>
      </c>
      <c r="BL31" s="33">
        <v>10.6</v>
      </c>
      <c r="BM31" s="34">
        <f t="shared" si="48"/>
        <v>0.2632338787</v>
      </c>
      <c r="BN31" s="73">
        <f t="shared" si="49"/>
        <v>-0.4670481902</v>
      </c>
      <c r="BO31" s="33">
        <v>70.0</v>
      </c>
      <c r="BP31" s="34">
        <f t="shared" si="50"/>
        <v>0.6452357402</v>
      </c>
      <c r="BQ31" s="73">
        <f t="shared" si="51"/>
        <v>0.5741860902</v>
      </c>
      <c r="BR31" s="36">
        <f t="shared" si="52"/>
        <v>5210.948001</v>
      </c>
      <c r="BS31" s="35">
        <f t="shared" si="53"/>
        <v>0.02344191974</v>
      </c>
      <c r="BT31" s="37">
        <f t="shared" si="54"/>
        <v>0.4748937299</v>
      </c>
      <c r="BU31" s="42">
        <v>6.67</v>
      </c>
      <c r="BV31" s="34">
        <f t="shared" si="55"/>
        <v>0.3202979516</v>
      </c>
      <c r="BW31" s="73">
        <f t="shared" si="56"/>
        <v>-0.2975311044</v>
      </c>
      <c r="BX31" s="42">
        <v>75.7</v>
      </c>
      <c r="BY31" s="34">
        <f t="shared" si="57"/>
        <v>0.6958644457</v>
      </c>
      <c r="BZ31" s="73">
        <f t="shared" si="58"/>
        <v>0.9253624948</v>
      </c>
      <c r="CA31" s="36">
        <f t="shared" si="59"/>
        <v>5699.265367</v>
      </c>
      <c r="CB31" s="35">
        <f t="shared" si="60"/>
        <v>0.3274037854</v>
      </c>
      <c r="CC31" s="37">
        <f t="shared" si="61"/>
        <v>0.535187741</v>
      </c>
      <c r="CD31" s="42">
        <v>5.05</v>
      </c>
      <c r="CE31" s="34">
        <f t="shared" si="62"/>
        <v>0.4581066376</v>
      </c>
      <c r="CF31" s="73">
        <f t="shared" si="63"/>
        <v>0.6227926551</v>
      </c>
      <c r="CG31" s="42">
        <v>61.73</v>
      </c>
      <c r="CH31" s="34">
        <f t="shared" si="64"/>
        <v>0.8779127664</v>
      </c>
      <c r="CI31" s="73">
        <f t="shared" si="65"/>
        <v>1.904106195</v>
      </c>
      <c r="CJ31" s="36">
        <f t="shared" si="66"/>
        <v>4628.706382</v>
      </c>
      <c r="CK31" s="35">
        <f t="shared" si="67"/>
        <v>1.880302235</v>
      </c>
      <c r="CL31" s="37">
        <f t="shared" si="68"/>
        <v>0.75369563</v>
      </c>
      <c r="CM31" s="33">
        <v>0.09</v>
      </c>
      <c r="CN31" s="37">
        <f t="shared" si="69"/>
        <v>0.3214285714</v>
      </c>
      <c r="CO31" s="73">
        <f t="shared" si="70"/>
        <v>0.1032829889</v>
      </c>
      <c r="CP31" s="70">
        <f t="shared" si="71"/>
        <v>3.439776891</v>
      </c>
      <c r="CQ31" s="79">
        <f t="shared" si="72"/>
        <v>0.6824048829</v>
      </c>
    </row>
    <row r="32" hidden="1">
      <c r="A32" s="28">
        <v>2024.0</v>
      </c>
      <c r="B32" s="29" t="s">
        <v>472</v>
      </c>
      <c r="C32" s="29" t="s">
        <v>8</v>
      </c>
      <c r="D32" s="30">
        <f t="array" ref="D32">INDEX(
  TP!C:C,
  MATCH(
    1,
    (TP!A:A = A32) * (TP!B:B = C32),
    0
  )
)
</f>
        <v>50.91</v>
      </c>
      <c r="E32" s="64">
        <f t="shared" si="1"/>
        <v>2.564693573</v>
      </c>
      <c r="F32" s="32">
        <f t="shared" si="2"/>
        <v>0.6105576406</v>
      </c>
      <c r="G32" s="33">
        <v>6.23</v>
      </c>
      <c r="H32" s="34">
        <f t="shared" si="3"/>
        <v>0.4577352472</v>
      </c>
      <c r="I32" s="73">
        <f t="shared" si="4"/>
        <v>0.1126536788</v>
      </c>
      <c r="J32" s="66">
        <f t="shared" si="5"/>
        <v>6.428358431</v>
      </c>
      <c r="K32" s="34">
        <f t="shared" si="6"/>
        <v>0.634</v>
      </c>
      <c r="L32" s="73">
        <f t="shared" si="7"/>
        <v>0.3578244126</v>
      </c>
      <c r="M32" s="33">
        <v>65.52</v>
      </c>
      <c r="N32" s="34">
        <f t="shared" si="8"/>
        <v>0.8467178771</v>
      </c>
      <c r="O32" s="73">
        <f t="shared" si="9"/>
        <v>1.277333662</v>
      </c>
      <c r="P32" s="36">
        <f t="shared" si="10"/>
        <v>5397.080633</v>
      </c>
      <c r="Q32" s="35">
        <f t="shared" si="11"/>
        <v>1.142592369</v>
      </c>
      <c r="R32" s="40">
        <f t="shared" si="12"/>
        <v>0.7838049494</v>
      </c>
      <c r="S32" s="33">
        <v>2.18</v>
      </c>
      <c r="T32" s="66">
        <f t="shared" si="13"/>
        <v>2.249409531</v>
      </c>
      <c r="U32" s="34">
        <f t="shared" si="14"/>
        <v>0.327926926</v>
      </c>
      <c r="V32" s="73">
        <f t="shared" si="15"/>
        <v>-0.08238854422</v>
      </c>
      <c r="W32" s="33">
        <v>44.26</v>
      </c>
      <c r="X32" s="34">
        <f t="shared" si="16"/>
        <v>0.4779094828</v>
      </c>
      <c r="Y32" s="73">
        <f t="shared" si="17"/>
        <v>-0.148493332</v>
      </c>
      <c r="Z32" s="36">
        <f t="shared" si="18"/>
        <v>2978.604857</v>
      </c>
      <c r="AA32" s="35">
        <f t="shared" si="19"/>
        <v>-0.1238056229</v>
      </c>
      <c r="AB32" s="40">
        <f t="shared" si="20"/>
        <v>0.3872348975</v>
      </c>
      <c r="AC32" s="33">
        <v>4.24</v>
      </c>
      <c r="AD32" s="40">
        <f t="shared" si="21"/>
        <v>0.3575129534</v>
      </c>
      <c r="AE32" s="73">
        <f t="shared" si="22"/>
        <v>-0.7893254983</v>
      </c>
      <c r="AF32" s="67">
        <f t="shared" si="23"/>
        <v>0.2294612479</v>
      </c>
      <c r="AG32" s="44">
        <f t="shared" si="24"/>
        <v>0.5005123979</v>
      </c>
      <c r="AH32" s="33">
        <v>4.69</v>
      </c>
      <c r="AI32" s="34">
        <f t="shared" si="25"/>
        <v>0.8934911243</v>
      </c>
      <c r="AJ32" s="73">
        <f t="shared" si="26"/>
        <v>1.985851822</v>
      </c>
      <c r="AK32" s="33">
        <v>36.64</v>
      </c>
      <c r="AL32" s="34">
        <f t="shared" si="27"/>
        <v>0.4704257394</v>
      </c>
      <c r="AM32" s="73">
        <f t="shared" si="28"/>
        <v>0.414156592</v>
      </c>
      <c r="AN32" s="36">
        <f t="shared" si="29"/>
        <v>3482.407766</v>
      </c>
      <c r="AO32" s="35">
        <f t="shared" si="30"/>
        <v>1.648833484</v>
      </c>
      <c r="AP32" s="69">
        <f t="shared" si="31"/>
        <v>0.8551002289</v>
      </c>
      <c r="AQ32" s="33">
        <v>2.54</v>
      </c>
      <c r="AR32" s="34">
        <f t="shared" si="32"/>
        <v>0.3565891473</v>
      </c>
      <c r="AS32" s="73">
        <f t="shared" si="33"/>
        <v>0.1758507252</v>
      </c>
      <c r="AT32" s="33">
        <v>69.01</v>
      </c>
      <c r="AU32" s="34">
        <f t="shared" si="34"/>
        <v>0.7332991628</v>
      </c>
      <c r="AV32" s="73">
        <f t="shared" si="35"/>
        <v>1.066937076</v>
      </c>
      <c r="AW32" s="36">
        <f t="shared" si="36"/>
        <v>4276.508487</v>
      </c>
      <c r="AX32" s="35">
        <f t="shared" si="37"/>
        <v>0.8599178197</v>
      </c>
      <c r="AY32" s="69">
        <f t="shared" si="38"/>
        <v>0.6406553128</v>
      </c>
      <c r="AZ32" s="33">
        <v>1.72</v>
      </c>
      <c r="BA32" s="37">
        <f t="shared" si="39"/>
        <v>0.3422459893</v>
      </c>
      <c r="BB32" s="73">
        <f t="shared" si="40"/>
        <v>0.1731374795</v>
      </c>
      <c r="BC32" s="33">
        <v>12.95</v>
      </c>
      <c r="BD32" s="34">
        <f t="shared" si="41"/>
        <v>0.4396782842</v>
      </c>
      <c r="BE32" s="73">
        <f t="shared" si="42"/>
        <v>0.6843229724</v>
      </c>
      <c r="BF32" s="33">
        <v>74.86</v>
      </c>
      <c r="BG32" s="34">
        <f t="shared" si="43"/>
        <v>0.3773245351</v>
      </c>
      <c r="BH32" s="73">
        <f t="shared" si="44"/>
        <v>-0.6108742686</v>
      </c>
      <c r="BI32" s="36">
        <f t="shared" si="45"/>
        <v>6175.82914</v>
      </c>
      <c r="BJ32" s="35">
        <f t="shared" si="46"/>
        <v>0.0766777982</v>
      </c>
      <c r="BK32" s="37">
        <f t="shared" si="47"/>
        <v>0.4200500584</v>
      </c>
      <c r="BL32" s="33">
        <v>10.38</v>
      </c>
      <c r="BM32" s="34">
        <f t="shared" si="48"/>
        <v>0.2526467757</v>
      </c>
      <c r="BN32" s="73">
        <f t="shared" si="49"/>
        <v>-0.5228256985</v>
      </c>
      <c r="BO32" s="33">
        <v>65.86</v>
      </c>
      <c r="BP32" s="34">
        <f t="shared" si="50"/>
        <v>0.5087372239</v>
      </c>
      <c r="BQ32" s="73">
        <f t="shared" si="51"/>
        <v>-0.126311496</v>
      </c>
      <c r="BR32" s="36">
        <f t="shared" si="52"/>
        <v>4864.45647</v>
      </c>
      <c r="BS32" s="35">
        <f t="shared" si="53"/>
        <v>-0.3646306427</v>
      </c>
      <c r="BT32" s="37">
        <f t="shared" si="54"/>
        <v>0.4052574552</v>
      </c>
      <c r="BU32" s="42">
        <v>6.58</v>
      </c>
      <c r="BV32" s="34">
        <f t="shared" si="55"/>
        <v>0.3119180633</v>
      </c>
      <c r="BW32" s="73">
        <f t="shared" si="56"/>
        <v>-0.3415929191</v>
      </c>
      <c r="BX32" s="42">
        <v>78.26</v>
      </c>
      <c r="BY32" s="34">
        <f t="shared" si="57"/>
        <v>0.7693854107</v>
      </c>
      <c r="BZ32" s="73">
        <f t="shared" si="58"/>
        <v>1.334146657</v>
      </c>
      <c r="CA32" s="36">
        <f t="shared" si="59"/>
        <v>5857.86547</v>
      </c>
      <c r="CB32" s="35">
        <f t="shared" si="60"/>
        <v>0.4995153631</v>
      </c>
      <c r="CC32" s="37">
        <f t="shared" si="61"/>
        <v>0.5705661768</v>
      </c>
      <c r="CD32" s="42">
        <v>3.18</v>
      </c>
      <c r="CE32" s="34">
        <f t="shared" si="62"/>
        <v>0.2546245919</v>
      </c>
      <c r="CF32" s="73">
        <f t="shared" si="63"/>
        <v>-0.5423715468</v>
      </c>
      <c r="CG32" s="42">
        <v>46.07</v>
      </c>
      <c r="CH32" s="34">
        <f t="shared" si="64"/>
        <v>0.5660227046</v>
      </c>
      <c r="CI32" s="73">
        <f t="shared" si="65"/>
        <v>0.01760765588</v>
      </c>
      <c r="CJ32" s="36">
        <f t="shared" si="66"/>
        <v>2744.893867</v>
      </c>
      <c r="CK32" s="35">
        <f t="shared" si="67"/>
        <v>-0.3052235162</v>
      </c>
      <c r="CL32" s="37">
        <f t="shared" si="68"/>
        <v>0.3971340915</v>
      </c>
      <c r="CM32" s="33">
        <v>0.08</v>
      </c>
      <c r="CN32" s="37">
        <f t="shared" si="69"/>
        <v>0.2857142857</v>
      </c>
      <c r="CO32" s="73">
        <f t="shared" si="70"/>
        <v>-0.07985798113</v>
      </c>
      <c r="CP32" s="70">
        <f t="shared" si="71"/>
        <v>2.335232325</v>
      </c>
      <c r="CQ32" s="79">
        <f t="shared" si="72"/>
        <v>0.6298257764</v>
      </c>
    </row>
    <row r="33" hidden="1">
      <c r="A33" s="28">
        <v>2023.0</v>
      </c>
      <c r="B33" s="29" t="s">
        <v>472</v>
      </c>
      <c r="C33" s="29" t="s">
        <v>7</v>
      </c>
      <c r="D33" s="30">
        <f t="array" ref="D33">INDEX(
  TP!C:C,
  MATCH(
    1,
    (TP!A:A = A33) * (TP!B:B = C33),
    0
  )
)
</f>
        <v>56.61</v>
      </c>
      <c r="E33" s="64">
        <f t="shared" si="1"/>
        <v>0.4249473492</v>
      </c>
      <c r="F33" s="32">
        <f t="shared" si="2"/>
        <v>0.5308459423</v>
      </c>
      <c r="G33" s="33">
        <v>5.36</v>
      </c>
      <c r="H33" s="34">
        <f t="shared" si="3"/>
        <v>0.3189792663</v>
      </c>
      <c r="I33" s="73">
        <f t="shared" si="4"/>
        <v>-0.5742858686</v>
      </c>
      <c r="J33" s="66">
        <f t="shared" si="5"/>
        <v>6.578376191</v>
      </c>
      <c r="K33" s="34">
        <f t="shared" si="6"/>
        <v>0.686</v>
      </c>
      <c r="L33" s="73">
        <f t="shared" si="7"/>
        <v>0.4710105124</v>
      </c>
      <c r="M33" s="33">
        <v>56.38</v>
      </c>
      <c r="N33" s="34">
        <f t="shared" si="8"/>
        <v>0.5275837989</v>
      </c>
      <c r="O33" s="73">
        <f t="shared" si="9"/>
        <v>-0.5166758288</v>
      </c>
      <c r="P33" s="36">
        <f t="shared" si="10"/>
        <v>4690.49647</v>
      </c>
      <c r="Q33" s="35">
        <f t="shared" si="11"/>
        <v>0.04501718374</v>
      </c>
      <c r="R33" s="40">
        <f t="shared" si="12"/>
        <v>0.5804241483</v>
      </c>
      <c r="S33" s="33">
        <v>2.09</v>
      </c>
      <c r="T33" s="66">
        <f t="shared" si="13"/>
        <v>2.565075791</v>
      </c>
      <c r="U33" s="34">
        <f t="shared" si="14"/>
        <v>0.4094730808</v>
      </c>
      <c r="V33" s="73">
        <f t="shared" si="15"/>
        <v>0.2972514025</v>
      </c>
      <c r="W33" s="33">
        <v>58.62</v>
      </c>
      <c r="X33" s="34">
        <f t="shared" si="16"/>
        <v>0.7358117816</v>
      </c>
      <c r="Y33" s="73">
        <f t="shared" si="17"/>
        <v>1.134984589</v>
      </c>
      <c r="Z33" s="36">
        <f t="shared" si="18"/>
        <v>4255.36109</v>
      </c>
      <c r="AA33" s="35">
        <f t="shared" si="19"/>
        <v>0.9979219687</v>
      </c>
      <c r="AB33" s="40">
        <f t="shared" si="20"/>
        <v>0.6185104582</v>
      </c>
      <c r="AC33" s="33">
        <v>4.46</v>
      </c>
      <c r="AD33" s="40">
        <f t="shared" si="21"/>
        <v>0.3955094991</v>
      </c>
      <c r="AE33" s="73">
        <f t="shared" si="22"/>
        <v>-0.601334078</v>
      </c>
      <c r="AF33" s="67">
        <f t="shared" si="23"/>
        <v>0.4416050744</v>
      </c>
      <c r="AG33" s="44">
        <f t="shared" si="24"/>
        <v>0.516967735</v>
      </c>
      <c r="AH33" s="33">
        <v>4.57</v>
      </c>
      <c r="AI33" s="34">
        <f t="shared" si="25"/>
        <v>0.8698224852</v>
      </c>
      <c r="AJ33" s="73">
        <f t="shared" si="26"/>
        <v>1.877521181</v>
      </c>
      <c r="AK33" s="33">
        <v>35.43</v>
      </c>
      <c r="AL33" s="34">
        <f t="shared" si="27"/>
        <v>0.4507637309</v>
      </c>
      <c r="AM33" s="73">
        <f t="shared" si="28"/>
        <v>0.278635272</v>
      </c>
      <c r="AN33" s="36">
        <f t="shared" si="29"/>
        <v>3326.122989</v>
      </c>
      <c r="AO33" s="35">
        <f t="shared" si="30"/>
        <v>1.455571481</v>
      </c>
      <c r="AP33" s="69">
        <f t="shared" si="31"/>
        <v>0.8149578131</v>
      </c>
      <c r="AQ33" s="33">
        <v>3.02</v>
      </c>
      <c r="AR33" s="34">
        <f t="shared" si="32"/>
        <v>0.4310077519</v>
      </c>
      <c r="AS33" s="73">
        <f t="shared" si="33"/>
        <v>0.5317770765</v>
      </c>
      <c r="AT33" s="33">
        <v>63.1</v>
      </c>
      <c r="AU33" s="34">
        <f t="shared" si="34"/>
        <v>0.6323253033</v>
      </c>
      <c r="AV33" s="73">
        <f t="shared" si="35"/>
        <v>0.4801921036</v>
      </c>
      <c r="AW33" s="36">
        <f t="shared" si="36"/>
        <v>4303.593001</v>
      </c>
      <c r="AX33" s="35">
        <f t="shared" si="37"/>
        <v>0.8813586647</v>
      </c>
      <c r="AY33" s="69">
        <f t="shared" si="38"/>
        <v>0.6450761171</v>
      </c>
      <c r="AZ33" s="33">
        <v>1.76</v>
      </c>
      <c r="BA33" s="37">
        <f t="shared" si="39"/>
        <v>0.3529411765</v>
      </c>
      <c r="BB33" s="73">
        <f t="shared" si="40"/>
        <v>0.2313292655</v>
      </c>
      <c r="BC33" s="33">
        <v>12.24</v>
      </c>
      <c r="BD33" s="34">
        <f t="shared" si="41"/>
        <v>0.4016085791</v>
      </c>
      <c r="BE33" s="73">
        <f t="shared" si="42"/>
        <v>0.4495639371</v>
      </c>
      <c r="BF33" s="33">
        <v>73.82</v>
      </c>
      <c r="BG33" s="34">
        <f t="shared" si="43"/>
        <v>0.3461307738</v>
      </c>
      <c r="BH33" s="73">
        <f t="shared" si="44"/>
        <v>-0.7538290289</v>
      </c>
      <c r="BI33" s="36">
        <f t="shared" si="45"/>
        <v>5969.322355</v>
      </c>
      <c r="BJ33" s="35">
        <f t="shared" si="46"/>
        <v>-0.1196925553</v>
      </c>
      <c r="BK33" s="37">
        <f t="shared" si="47"/>
        <v>0.3824024113</v>
      </c>
      <c r="BL33" s="33">
        <v>7.13</v>
      </c>
      <c r="BM33" s="34">
        <f t="shared" si="48"/>
        <v>0.09624639076</v>
      </c>
      <c r="BN33" s="73">
        <f t="shared" si="49"/>
        <v>-1.346811617</v>
      </c>
      <c r="BO33" s="33">
        <v>62.63</v>
      </c>
      <c r="BP33" s="34">
        <f t="shared" si="50"/>
        <v>0.4022420046</v>
      </c>
      <c r="BQ33" s="73">
        <f t="shared" si="51"/>
        <v>-0.6728349751</v>
      </c>
      <c r="BR33" s="36">
        <f t="shared" si="52"/>
        <v>3986.18259</v>
      </c>
      <c r="BS33" s="35">
        <f t="shared" si="53"/>
        <v>-1.348302578</v>
      </c>
      <c r="BT33" s="37">
        <f t="shared" si="54"/>
        <v>0.2287460095</v>
      </c>
      <c r="BU33" s="42">
        <v>6.15</v>
      </c>
      <c r="BV33" s="34">
        <f t="shared" si="55"/>
        <v>0.2718808194</v>
      </c>
      <c r="BW33" s="73">
        <f t="shared" si="56"/>
        <v>-0.5521104785</v>
      </c>
      <c r="BX33" s="42">
        <v>65.5</v>
      </c>
      <c r="BY33" s="34">
        <f t="shared" si="57"/>
        <v>0.4029293509</v>
      </c>
      <c r="BZ33" s="73">
        <f t="shared" si="58"/>
        <v>-0.7033869016</v>
      </c>
      <c r="CA33" s="36">
        <f t="shared" si="59"/>
        <v>4761.402973</v>
      </c>
      <c r="CB33" s="35">
        <f t="shared" si="60"/>
        <v>-0.690357071</v>
      </c>
      <c r="CC33" s="37">
        <f t="shared" si="61"/>
        <v>0.3259816688</v>
      </c>
      <c r="CD33" s="42">
        <v>3.09</v>
      </c>
      <c r="CE33" s="34">
        <f t="shared" si="62"/>
        <v>0.2448313384</v>
      </c>
      <c r="CF33" s="73">
        <f t="shared" si="63"/>
        <v>-0.5984489683</v>
      </c>
      <c r="CG33" s="42">
        <v>44.19</v>
      </c>
      <c r="CH33" s="34">
        <f t="shared" si="64"/>
        <v>0.5285799642</v>
      </c>
      <c r="CI33" s="73">
        <f t="shared" si="65"/>
        <v>-0.2088685417</v>
      </c>
      <c r="CJ33" s="36">
        <f t="shared" si="66"/>
        <v>2592.814876</v>
      </c>
      <c r="CK33" s="35">
        <f t="shared" si="67"/>
        <v>-0.4816596257</v>
      </c>
      <c r="CL33" s="37">
        <f t="shared" si="68"/>
        <v>0.3683491044</v>
      </c>
      <c r="CM33" s="33">
        <v>0.1</v>
      </c>
      <c r="CN33" s="37">
        <f t="shared" si="69"/>
        <v>0.3571428571</v>
      </c>
      <c r="CO33" s="73">
        <f t="shared" si="70"/>
        <v>0.286423959</v>
      </c>
      <c r="CP33" s="70">
        <f t="shared" si="71"/>
        <v>-0.01665772517</v>
      </c>
      <c r="CQ33" s="79">
        <f t="shared" si="72"/>
        <v>0.5178698797</v>
      </c>
    </row>
    <row r="34" hidden="1">
      <c r="A34" s="28">
        <v>2025.0</v>
      </c>
      <c r="B34" s="29" t="s">
        <v>472</v>
      </c>
      <c r="C34" s="29" t="s">
        <v>8</v>
      </c>
      <c r="D34" s="30">
        <f t="array" ref="D34">INDEX(
  TP!C:C,
  MATCH(
    1,
    (TP!A:A = A34) * (TP!B:B = C34),
    0
  )
)
</f>
        <v>49.62</v>
      </c>
      <c r="E34" s="64">
        <f t="shared" si="1"/>
        <v>-3.84084023</v>
      </c>
      <c r="F34" s="32">
        <f t="shared" si="2"/>
        <v>0.3719330914</v>
      </c>
      <c r="G34" s="33">
        <v>4.52</v>
      </c>
      <c r="H34" s="34">
        <f t="shared" si="3"/>
        <v>0.1850079745</v>
      </c>
      <c r="I34" s="73">
        <f t="shared" si="4"/>
        <v>-1.237537845</v>
      </c>
      <c r="J34" s="66">
        <f t="shared" si="5"/>
        <v>4.459887544</v>
      </c>
      <c r="K34" s="34">
        <f t="shared" si="6"/>
        <v>0.149</v>
      </c>
      <c r="L34" s="73">
        <f t="shared" si="7"/>
        <v>-1.127356697</v>
      </c>
      <c r="M34" s="33">
        <v>58.49</v>
      </c>
      <c r="N34" s="34">
        <f t="shared" si="8"/>
        <v>0.6012569832</v>
      </c>
      <c r="O34" s="73">
        <f t="shared" si="9"/>
        <v>-0.1025226532</v>
      </c>
      <c r="P34" s="36">
        <f t="shared" si="10"/>
        <v>4078.285602</v>
      </c>
      <c r="Q34" s="35">
        <f t="shared" si="11"/>
        <v>-0.9059628853</v>
      </c>
      <c r="R34" s="40">
        <f t="shared" si="12"/>
        <v>0.4042074382</v>
      </c>
      <c r="S34" s="33">
        <v>2.77</v>
      </c>
      <c r="T34" s="66">
        <f t="shared" si="13"/>
        <v>2.733161172</v>
      </c>
      <c r="U34" s="34">
        <f t="shared" si="14"/>
        <v>0.4528946252</v>
      </c>
      <c r="V34" s="73">
        <f t="shared" si="15"/>
        <v>0.4994013735</v>
      </c>
      <c r="W34" s="33">
        <v>41.54</v>
      </c>
      <c r="X34" s="34">
        <f t="shared" si="16"/>
        <v>0.429058908</v>
      </c>
      <c r="Y34" s="73">
        <f t="shared" si="17"/>
        <v>-0.391603356</v>
      </c>
      <c r="Z34" s="36">
        <f t="shared" si="18"/>
        <v>3124.771095</v>
      </c>
      <c r="AA34" s="35">
        <f t="shared" si="19"/>
        <v>0.004612549552</v>
      </c>
      <c r="AB34" s="40">
        <f t="shared" si="20"/>
        <v>0.4137119005</v>
      </c>
      <c r="AC34" s="33">
        <v>5.0</v>
      </c>
      <c r="AD34" s="40">
        <f t="shared" si="21"/>
        <v>0.4887737478</v>
      </c>
      <c r="AE34" s="73">
        <f t="shared" si="22"/>
        <v>-0.1399005918</v>
      </c>
      <c r="AF34" s="67">
        <f t="shared" si="23"/>
        <v>-1.041250928</v>
      </c>
      <c r="AG34" s="44">
        <f t="shared" si="24"/>
        <v>0.4019472043</v>
      </c>
      <c r="AH34" s="33">
        <v>3.28</v>
      </c>
      <c r="AI34" s="34">
        <f t="shared" si="25"/>
        <v>0.6153846154</v>
      </c>
      <c r="AJ34" s="73">
        <f t="shared" si="26"/>
        <v>0.7129667818</v>
      </c>
      <c r="AK34" s="33">
        <v>28.57</v>
      </c>
      <c r="AL34" s="34">
        <f t="shared" si="27"/>
        <v>0.3392915177</v>
      </c>
      <c r="AM34" s="73">
        <f t="shared" si="28"/>
        <v>-0.4896922114</v>
      </c>
      <c r="AN34" s="36">
        <f t="shared" si="29"/>
        <v>2270.688471</v>
      </c>
      <c r="AO34" s="35">
        <f t="shared" si="30"/>
        <v>0.1504194895</v>
      </c>
      <c r="AP34" s="69">
        <f t="shared" si="31"/>
        <v>0.5438649272</v>
      </c>
      <c r="AQ34" s="33">
        <v>1.96</v>
      </c>
      <c r="AR34" s="34">
        <f t="shared" si="32"/>
        <v>0.2666666667</v>
      </c>
      <c r="AS34" s="73">
        <f t="shared" si="33"/>
        <v>-0.2542269493</v>
      </c>
      <c r="AT34" s="33">
        <v>71.74</v>
      </c>
      <c r="AU34" s="34">
        <f t="shared" si="34"/>
        <v>0.7799419101</v>
      </c>
      <c r="AV34" s="73">
        <f t="shared" si="35"/>
        <v>1.337971555</v>
      </c>
      <c r="AW34" s="36">
        <f t="shared" si="36"/>
        <v>3816.397124</v>
      </c>
      <c r="AX34" s="35">
        <f t="shared" si="37"/>
        <v>0.4956810216</v>
      </c>
      <c r="AY34" s="69">
        <f t="shared" si="38"/>
        <v>0.5655547459</v>
      </c>
      <c r="AZ34" s="33">
        <v>1.41</v>
      </c>
      <c r="BA34" s="37">
        <f t="shared" si="39"/>
        <v>0.2593582888</v>
      </c>
      <c r="BB34" s="73">
        <f t="shared" si="40"/>
        <v>-0.2778488619</v>
      </c>
      <c r="BC34" s="33">
        <v>8.82</v>
      </c>
      <c r="BD34" s="34">
        <f t="shared" si="41"/>
        <v>0.218230563</v>
      </c>
      <c r="BE34" s="73">
        <f t="shared" si="42"/>
        <v>-0.6812471908</v>
      </c>
      <c r="BF34" s="33">
        <v>71.5</v>
      </c>
      <c r="BG34" s="34">
        <f t="shared" si="43"/>
        <v>0.2765446911</v>
      </c>
      <c r="BH34" s="73">
        <f t="shared" si="44"/>
        <v>-1.072728109</v>
      </c>
      <c r="BI34" s="36">
        <f t="shared" si="45"/>
        <v>5112.908429</v>
      </c>
      <c r="BJ34" s="35">
        <f t="shared" si="46"/>
        <v>-0.9340692146</v>
      </c>
      <c r="BK34" s="37">
        <f t="shared" si="47"/>
        <v>0.226272097</v>
      </c>
      <c r="BL34" s="33">
        <v>8.91</v>
      </c>
      <c r="BM34" s="34">
        <f t="shared" si="48"/>
        <v>0.1819056785</v>
      </c>
      <c r="BN34" s="73">
        <f t="shared" si="49"/>
        <v>-0.8955208678</v>
      </c>
      <c r="BO34" s="33">
        <v>68.42</v>
      </c>
      <c r="BP34" s="34">
        <f t="shared" si="50"/>
        <v>0.5931421035</v>
      </c>
      <c r="BQ34" s="73">
        <f t="shared" si="51"/>
        <v>0.3068464317</v>
      </c>
      <c r="BR34" s="36">
        <f t="shared" si="52"/>
        <v>4766.116972</v>
      </c>
      <c r="BS34" s="35">
        <f t="shared" si="53"/>
        <v>-0.4747714606</v>
      </c>
      <c r="BT34" s="37">
        <f t="shared" si="54"/>
        <v>0.3854936353</v>
      </c>
      <c r="BU34" s="42">
        <v>5.16</v>
      </c>
      <c r="BV34" s="34">
        <f t="shared" si="55"/>
        <v>0.1797020484</v>
      </c>
      <c r="BW34" s="73">
        <f t="shared" si="56"/>
        <v>-1.036790441</v>
      </c>
      <c r="BX34" s="42">
        <v>64.46</v>
      </c>
      <c r="BY34" s="34">
        <f t="shared" si="57"/>
        <v>0.3730614589</v>
      </c>
      <c r="BZ34" s="73">
        <f t="shared" si="58"/>
        <v>-0.8694554675</v>
      </c>
      <c r="CA34" s="36">
        <f t="shared" si="59"/>
        <v>4330.788681</v>
      </c>
      <c r="CB34" s="35">
        <f t="shared" si="60"/>
        <v>-1.157656296</v>
      </c>
      <c r="CC34" s="37">
        <f t="shared" si="61"/>
        <v>0.2299258666</v>
      </c>
      <c r="CD34" s="42">
        <v>2.43</v>
      </c>
      <c r="CE34" s="34">
        <f t="shared" si="62"/>
        <v>0.1730141458</v>
      </c>
      <c r="CF34" s="73">
        <f t="shared" si="63"/>
        <v>-1.009683392</v>
      </c>
      <c r="CG34" s="42">
        <v>54.39</v>
      </c>
      <c r="CH34" s="34">
        <f t="shared" si="64"/>
        <v>0.7317267477</v>
      </c>
      <c r="CI34" s="73">
        <f t="shared" si="65"/>
        <v>1.019885296</v>
      </c>
      <c r="CJ34" s="36">
        <f t="shared" si="66"/>
        <v>2792.569636</v>
      </c>
      <c r="CK34" s="35">
        <f t="shared" si="67"/>
        <v>-0.2499119504</v>
      </c>
      <c r="CL34" s="37">
        <f t="shared" si="68"/>
        <v>0.4061579966</v>
      </c>
      <c r="CM34" s="33">
        <v>0.05</v>
      </c>
      <c r="CN34" s="37">
        <f t="shared" si="69"/>
        <v>0.1785714286</v>
      </c>
      <c r="CO34" s="73">
        <f t="shared" si="70"/>
        <v>-0.6292808913</v>
      </c>
      <c r="CP34" s="70">
        <f t="shared" si="71"/>
        <v>-2.799589302</v>
      </c>
      <c r="CQ34" s="79">
        <f t="shared" si="72"/>
        <v>0.3853953195</v>
      </c>
    </row>
    <row r="35" hidden="1">
      <c r="A35" s="28">
        <v>2023.0</v>
      </c>
      <c r="B35" s="29" t="s">
        <v>473</v>
      </c>
      <c r="C35" s="29" t="s">
        <v>16</v>
      </c>
      <c r="D35" s="30">
        <f t="array" ref="D35">INDEX(
  TP!C:C,
  MATCH(
    1,
    (TP!A:A = A35) * (TP!B:B = C35),
    0
  )
)
</f>
        <v>46.56</v>
      </c>
      <c r="E35" s="64">
        <f t="shared" si="1"/>
        <v>4.73253082</v>
      </c>
      <c r="F35" s="32">
        <f t="shared" si="2"/>
        <v>0.6913158103</v>
      </c>
      <c r="G35" s="33">
        <v>8.14</v>
      </c>
      <c r="H35" s="34">
        <f t="shared" si="3"/>
        <v>0.7623604466</v>
      </c>
      <c r="I35" s="73">
        <f t="shared" si="4"/>
        <v>1.62076234</v>
      </c>
      <c r="J35" s="66">
        <f t="shared" si="5"/>
        <v>7.164652383</v>
      </c>
      <c r="K35" s="34">
        <f t="shared" si="6"/>
        <v>0.806</v>
      </c>
      <c r="L35" s="73">
        <f t="shared" si="7"/>
        <v>0.9133469127</v>
      </c>
      <c r="M35" s="33">
        <v>53.28</v>
      </c>
      <c r="N35" s="34">
        <f t="shared" si="8"/>
        <v>0.4193435754</v>
      </c>
      <c r="O35" s="73">
        <f t="shared" si="9"/>
        <v>-1.125147319</v>
      </c>
      <c r="P35" s="36">
        <f t="shared" si="10"/>
        <v>4595.678911</v>
      </c>
      <c r="Q35" s="35">
        <f t="shared" si="11"/>
        <v>-0.1022680302</v>
      </c>
      <c r="R35" s="40">
        <f t="shared" si="12"/>
        <v>0.5531321822</v>
      </c>
      <c r="S35" s="33">
        <v>3.6</v>
      </c>
      <c r="T35" s="66">
        <f t="shared" si="13"/>
        <v>3.168642332</v>
      </c>
      <c r="U35" s="34">
        <f t="shared" si="14"/>
        <v>0.5653925973</v>
      </c>
      <c r="V35" s="73">
        <f t="shared" si="15"/>
        <v>1.023138198</v>
      </c>
      <c r="W35" s="33">
        <v>50.0</v>
      </c>
      <c r="X35" s="34">
        <f t="shared" si="16"/>
        <v>0.5809985632</v>
      </c>
      <c r="Y35" s="73">
        <f t="shared" si="17"/>
        <v>0.3645403216</v>
      </c>
      <c r="Z35" s="36">
        <f t="shared" si="18"/>
        <v>4076.198844</v>
      </c>
      <c r="AA35" s="35">
        <f t="shared" si="19"/>
        <v>0.8405142903</v>
      </c>
      <c r="AB35" s="40">
        <f t="shared" si="20"/>
        <v>0.5860564566</v>
      </c>
      <c r="AC35" s="33">
        <v>6.81</v>
      </c>
      <c r="AD35" s="40">
        <f t="shared" si="21"/>
        <v>0.8013816926</v>
      </c>
      <c r="AE35" s="73">
        <f t="shared" si="22"/>
        <v>1.406756093</v>
      </c>
      <c r="AF35" s="67">
        <f t="shared" si="23"/>
        <v>2.145002353</v>
      </c>
      <c r="AG35" s="44">
        <f t="shared" si="24"/>
        <v>0.649094967</v>
      </c>
      <c r="AH35" s="33">
        <v>3.67</v>
      </c>
      <c r="AI35" s="34">
        <f t="shared" si="25"/>
        <v>0.6923076923</v>
      </c>
      <c r="AJ35" s="73">
        <f t="shared" si="26"/>
        <v>1.065041367</v>
      </c>
      <c r="AK35" s="33">
        <v>40.0</v>
      </c>
      <c r="AL35" s="34">
        <f t="shared" si="27"/>
        <v>0.5250243744</v>
      </c>
      <c r="AM35" s="73">
        <f t="shared" si="28"/>
        <v>0.7904802573</v>
      </c>
      <c r="AN35" s="36">
        <f t="shared" si="29"/>
        <v>3369.802143</v>
      </c>
      <c r="AO35" s="35">
        <f t="shared" si="30"/>
        <v>1.509585192</v>
      </c>
      <c r="AP35" s="69">
        <f t="shared" si="31"/>
        <v>0.8261769912</v>
      </c>
      <c r="AQ35" s="33">
        <v>2.87</v>
      </c>
      <c r="AR35" s="34">
        <f t="shared" si="32"/>
        <v>0.407751938</v>
      </c>
      <c r="AS35" s="73">
        <f t="shared" si="33"/>
        <v>0.4205500917</v>
      </c>
      <c r="AT35" s="33">
        <v>53.49</v>
      </c>
      <c r="AU35" s="34">
        <f t="shared" si="34"/>
        <v>0.4681359986</v>
      </c>
      <c r="AV35" s="73">
        <f t="shared" si="35"/>
        <v>-0.4738889762</v>
      </c>
      <c r="AW35" s="36">
        <f t="shared" si="36"/>
        <v>3548.450713</v>
      </c>
      <c r="AX35" s="35">
        <f t="shared" si="37"/>
        <v>0.28356728</v>
      </c>
      <c r="AY35" s="69">
        <f t="shared" si="38"/>
        <v>0.5218198396</v>
      </c>
      <c r="AZ35" s="33">
        <v>1.4</v>
      </c>
      <c r="BA35" s="37">
        <f t="shared" si="39"/>
        <v>0.256684492</v>
      </c>
      <c r="BB35" s="73">
        <f t="shared" si="40"/>
        <v>-0.2923968084</v>
      </c>
      <c r="BC35" s="33">
        <v>12.01</v>
      </c>
      <c r="BD35" s="34">
        <f t="shared" si="41"/>
        <v>0.3892761394</v>
      </c>
      <c r="BE35" s="73">
        <f t="shared" si="42"/>
        <v>0.3735152355</v>
      </c>
      <c r="BF35" s="33">
        <v>76.67</v>
      </c>
      <c r="BG35" s="34">
        <f t="shared" si="43"/>
        <v>0.4316136773</v>
      </c>
      <c r="BH35" s="73">
        <f t="shared" si="44"/>
        <v>-0.3620780032</v>
      </c>
      <c r="BI35" s="36">
        <f t="shared" si="45"/>
        <v>6157.72429</v>
      </c>
      <c r="BJ35" s="35">
        <f t="shared" si="46"/>
        <v>0.05946162827</v>
      </c>
      <c r="BK35" s="37">
        <f t="shared" si="47"/>
        <v>0.4167494161</v>
      </c>
      <c r="BL35" s="33">
        <v>12.81</v>
      </c>
      <c r="BM35" s="34">
        <f t="shared" si="48"/>
        <v>0.3695861405</v>
      </c>
      <c r="BN35" s="73">
        <f t="shared" si="49"/>
        <v>0.09326223447</v>
      </c>
      <c r="BO35" s="33">
        <v>68.75</v>
      </c>
      <c r="BP35" s="34">
        <f t="shared" si="50"/>
        <v>0.60402242</v>
      </c>
      <c r="BQ35" s="73">
        <f t="shared" si="51"/>
        <v>0.3626831958</v>
      </c>
      <c r="BR35" s="36">
        <f t="shared" si="52"/>
        <v>5482.031225</v>
      </c>
      <c r="BS35" s="35">
        <f t="shared" si="53"/>
        <v>0.3270567328</v>
      </c>
      <c r="BT35" s="37">
        <f t="shared" si="54"/>
        <v>0.5293747898</v>
      </c>
      <c r="BU35" s="42">
        <v>6.94</v>
      </c>
      <c r="BV35" s="34">
        <f t="shared" si="55"/>
        <v>0.3454376164</v>
      </c>
      <c r="BW35" s="73">
        <f t="shared" si="56"/>
        <v>-0.1653456601</v>
      </c>
      <c r="BX35" s="42">
        <v>68.27</v>
      </c>
      <c r="BY35" s="34">
        <f t="shared" si="57"/>
        <v>0.4824813326</v>
      </c>
      <c r="BZ35" s="73">
        <f t="shared" si="58"/>
        <v>-0.2610696636</v>
      </c>
      <c r="CA35" s="36">
        <f t="shared" si="59"/>
        <v>5227.161859</v>
      </c>
      <c r="CB35" s="35">
        <f t="shared" si="60"/>
        <v>-0.1849192099</v>
      </c>
      <c r="CC35" s="37">
        <f t="shared" si="61"/>
        <v>0.4298770672</v>
      </c>
      <c r="CD35" s="42">
        <v>3.87</v>
      </c>
      <c r="CE35" s="34">
        <f t="shared" si="62"/>
        <v>0.3297062024</v>
      </c>
      <c r="CF35" s="73">
        <f t="shared" si="63"/>
        <v>-0.1124446488</v>
      </c>
      <c r="CG35" s="42">
        <v>44.83</v>
      </c>
      <c r="CH35" s="34">
        <f t="shared" si="64"/>
        <v>0.541326429</v>
      </c>
      <c r="CI35" s="73">
        <f t="shared" si="65"/>
        <v>-0.1317702617</v>
      </c>
      <c r="CJ35" s="36">
        <f t="shared" si="66"/>
        <v>2956.32527</v>
      </c>
      <c r="CK35" s="35">
        <f t="shared" si="67"/>
        <v>-0.05992905531</v>
      </c>
      <c r="CL35" s="37">
        <f t="shared" si="68"/>
        <v>0.4371530985</v>
      </c>
      <c r="CM35" s="33">
        <v>0.12</v>
      </c>
      <c r="CN35" s="37">
        <f t="shared" si="69"/>
        <v>0.4285714286</v>
      </c>
      <c r="CO35" s="73">
        <f t="shared" si="70"/>
        <v>0.6527058991</v>
      </c>
      <c r="CP35" s="70">
        <f t="shared" si="71"/>
        <v>2.587528467</v>
      </c>
      <c r="CQ35" s="79">
        <f t="shared" si="72"/>
        <v>0.6418357089</v>
      </c>
    </row>
    <row r="36" hidden="1">
      <c r="A36" s="28">
        <v>2024.0</v>
      </c>
      <c r="B36" s="29" t="s">
        <v>473</v>
      </c>
      <c r="C36" s="29" t="s">
        <v>16</v>
      </c>
      <c r="D36" s="30">
        <f t="array" ref="D36">INDEX(
  TP!C:C,
  MATCH(
    1,
    (TP!A:A = A36) * (TP!B:B = C36),
    0
  )
)
</f>
        <v>51.44</v>
      </c>
      <c r="E36" s="64">
        <f t="shared" si="1"/>
        <v>1.824027304</v>
      </c>
      <c r="F36" s="32">
        <f t="shared" si="2"/>
        <v>0.5829656928</v>
      </c>
      <c r="G36" s="33">
        <v>6.95</v>
      </c>
      <c r="H36" s="34">
        <f t="shared" si="3"/>
        <v>0.5725677831</v>
      </c>
      <c r="I36" s="73">
        <f t="shared" si="4"/>
        <v>0.6811553732</v>
      </c>
      <c r="J36" s="66">
        <f t="shared" si="5"/>
        <v>7.299983712</v>
      </c>
      <c r="K36" s="34">
        <f t="shared" si="6"/>
        <v>0.834</v>
      </c>
      <c r="L36" s="73">
        <f t="shared" si="7"/>
        <v>1.015452326</v>
      </c>
      <c r="M36" s="33">
        <v>64.04</v>
      </c>
      <c r="N36" s="34">
        <f t="shared" si="8"/>
        <v>0.7950418994</v>
      </c>
      <c r="O36" s="73">
        <f t="shared" si="9"/>
        <v>0.9868375955</v>
      </c>
      <c r="P36" s="36">
        <f t="shared" si="10"/>
        <v>5567.030836</v>
      </c>
      <c r="Q36" s="35">
        <f t="shared" si="11"/>
        <v>1.406585161</v>
      </c>
      <c r="R36" s="40">
        <f t="shared" si="12"/>
        <v>0.8327228424</v>
      </c>
      <c r="S36" s="33">
        <v>2.73</v>
      </c>
      <c r="T36" s="66">
        <f t="shared" si="13"/>
        <v>2.867475616</v>
      </c>
      <c r="U36" s="34">
        <f t="shared" si="14"/>
        <v>0.4875921139</v>
      </c>
      <c r="V36" s="73">
        <f t="shared" si="15"/>
        <v>0.6609363078</v>
      </c>
      <c r="W36" s="33">
        <v>57.14</v>
      </c>
      <c r="X36" s="34">
        <f t="shared" si="16"/>
        <v>0.7092313218</v>
      </c>
      <c r="Y36" s="73">
        <f t="shared" si="17"/>
        <v>1.002704135</v>
      </c>
      <c r="Z36" s="36">
        <f t="shared" si="18"/>
        <v>4413.590116</v>
      </c>
      <c r="AA36" s="35">
        <f t="shared" si="19"/>
        <v>1.136938219</v>
      </c>
      <c r="AB36" s="40">
        <f t="shared" si="20"/>
        <v>0.6471725518</v>
      </c>
      <c r="AC36" s="33">
        <v>5.47</v>
      </c>
      <c r="AD36" s="40">
        <f t="shared" si="21"/>
        <v>0.5699481865</v>
      </c>
      <c r="AE36" s="73">
        <f t="shared" si="22"/>
        <v>0.2617174424</v>
      </c>
      <c r="AF36" s="67">
        <f t="shared" si="23"/>
        <v>2.805240822</v>
      </c>
      <c r="AG36" s="44">
        <f t="shared" si="24"/>
        <v>0.7003076127</v>
      </c>
      <c r="AH36" s="33">
        <v>2.03</v>
      </c>
      <c r="AI36" s="34">
        <f t="shared" si="25"/>
        <v>0.3688362919</v>
      </c>
      <c r="AJ36" s="73">
        <f t="shared" si="26"/>
        <v>-0.4154774032</v>
      </c>
      <c r="AK36" s="33">
        <v>30.77</v>
      </c>
      <c r="AL36" s="34">
        <f t="shared" si="27"/>
        <v>0.375040624</v>
      </c>
      <c r="AM36" s="73">
        <f t="shared" si="28"/>
        <v>-0.2432898115</v>
      </c>
      <c r="AN36" s="36">
        <f t="shared" si="29"/>
        <v>1864.595665</v>
      </c>
      <c r="AO36" s="35">
        <f t="shared" si="30"/>
        <v>-0.3517555156</v>
      </c>
      <c r="AP36" s="69">
        <f t="shared" si="31"/>
        <v>0.4395582471</v>
      </c>
      <c r="AQ36" s="33">
        <v>2.26</v>
      </c>
      <c r="AR36" s="34">
        <f t="shared" si="32"/>
        <v>0.3131782946</v>
      </c>
      <c r="AS36" s="73">
        <f t="shared" si="33"/>
        <v>-0.03177297976</v>
      </c>
      <c r="AT36" s="33">
        <v>68.97</v>
      </c>
      <c r="AU36" s="34">
        <f t="shared" si="34"/>
        <v>0.7326157526</v>
      </c>
      <c r="AV36" s="73">
        <f t="shared" si="35"/>
        <v>1.062965875</v>
      </c>
      <c r="AW36" s="36">
        <f t="shared" si="36"/>
        <v>3995.43577</v>
      </c>
      <c r="AX36" s="35">
        <f t="shared" si="37"/>
        <v>0.6374129335</v>
      </c>
      <c r="AY36" s="69">
        <f t="shared" si="38"/>
        <v>0.5947778969</v>
      </c>
      <c r="AZ36" s="33">
        <v>1.33</v>
      </c>
      <c r="BA36" s="37">
        <f t="shared" si="39"/>
        <v>0.2379679144</v>
      </c>
      <c r="BB36" s="73">
        <f t="shared" si="40"/>
        <v>-0.3942324339</v>
      </c>
      <c r="BC36" s="33">
        <v>9.44</v>
      </c>
      <c r="BD36" s="34">
        <f t="shared" si="41"/>
        <v>0.2514745308</v>
      </c>
      <c r="BE36" s="73">
        <f t="shared" si="42"/>
        <v>-0.476246343</v>
      </c>
      <c r="BF36" s="33">
        <v>83.47</v>
      </c>
      <c r="BG36" s="34">
        <f t="shared" si="43"/>
        <v>0.6355728854</v>
      </c>
      <c r="BH36" s="73">
        <f t="shared" si="44"/>
        <v>0.5726261983</v>
      </c>
      <c r="BI36" s="36">
        <f t="shared" si="45"/>
        <v>6128.842018</v>
      </c>
      <c r="BJ36" s="35">
        <f t="shared" si="46"/>
        <v>0.03199704895</v>
      </c>
      <c r="BK36" s="37">
        <f t="shared" si="47"/>
        <v>0.4114839737</v>
      </c>
      <c r="BL36" s="33">
        <v>15.14</v>
      </c>
      <c r="BM36" s="34">
        <f t="shared" si="48"/>
        <v>0.4817131858</v>
      </c>
      <c r="BN36" s="73">
        <f t="shared" si="49"/>
        <v>0.6839967546</v>
      </c>
      <c r="BO36" s="33">
        <v>64.43</v>
      </c>
      <c r="BP36" s="34">
        <f t="shared" si="50"/>
        <v>0.4615891856</v>
      </c>
      <c r="BQ36" s="73">
        <f t="shared" si="51"/>
        <v>-0.3682708072</v>
      </c>
      <c r="BR36" s="36">
        <f t="shared" si="52"/>
        <v>5442.65186</v>
      </c>
      <c r="BS36" s="35">
        <f t="shared" si="53"/>
        <v>0.2829516109</v>
      </c>
      <c r="BT36" s="37">
        <f t="shared" si="54"/>
        <v>0.521460506</v>
      </c>
      <c r="BU36" s="42">
        <v>8.04</v>
      </c>
      <c r="BV36" s="34">
        <f t="shared" si="55"/>
        <v>0.447858473</v>
      </c>
      <c r="BW36" s="73">
        <f t="shared" si="56"/>
        <v>0.3731876312</v>
      </c>
      <c r="BX36" s="42">
        <v>62.14</v>
      </c>
      <c r="BY36" s="34">
        <f t="shared" si="57"/>
        <v>0.3064330844</v>
      </c>
      <c r="BZ36" s="73">
        <f t="shared" si="58"/>
        <v>-1.239916115</v>
      </c>
      <c r="CA36" s="36">
        <f t="shared" si="59"/>
        <v>5055.752561</v>
      </c>
      <c r="CB36" s="35">
        <f t="shared" si="60"/>
        <v>-0.3709312245</v>
      </c>
      <c r="CC36" s="37">
        <f t="shared" si="61"/>
        <v>0.3916413238</v>
      </c>
      <c r="CD36" s="42">
        <v>4.92</v>
      </c>
      <c r="CE36" s="34">
        <f t="shared" si="62"/>
        <v>0.443960827</v>
      </c>
      <c r="CF36" s="73">
        <f t="shared" si="63"/>
        <v>0.5417919352</v>
      </c>
      <c r="CG36" s="42">
        <v>38.1</v>
      </c>
      <c r="CH36" s="34">
        <f t="shared" si="64"/>
        <v>0.4072893846</v>
      </c>
      <c r="CI36" s="73">
        <f t="shared" si="65"/>
        <v>-0.9425068625</v>
      </c>
      <c r="CJ36" s="36">
        <f t="shared" si="66"/>
        <v>2822.38137</v>
      </c>
      <c r="CK36" s="35">
        <f t="shared" si="67"/>
        <v>-0.2153255404</v>
      </c>
      <c r="CL36" s="37">
        <f t="shared" si="68"/>
        <v>0.4118006588</v>
      </c>
      <c r="CM36" s="33">
        <v>0.03</v>
      </c>
      <c r="CN36" s="37">
        <f t="shared" si="69"/>
        <v>0.1071428571</v>
      </c>
      <c r="CO36" s="73">
        <f t="shared" si="70"/>
        <v>-0.9955628314</v>
      </c>
      <c r="CP36" s="70">
        <f t="shared" si="71"/>
        <v>-0.9812135186</v>
      </c>
      <c r="CQ36" s="79">
        <f t="shared" si="72"/>
        <v>0.4719545918</v>
      </c>
    </row>
    <row r="37" hidden="1">
      <c r="A37" s="28">
        <v>2022.0</v>
      </c>
      <c r="B37" s="29" t="s">
        <v>474</v>
      </c>
      <c r="C37" s="29" t="s">
        <v>22</v>
      </c>
      <c r="D37" s="30">
        <f t="array" ref="D37">INDEX(
  TP!C:C,
  MATCH(
    1,
    (TP!A:A = A37) * (TP!B:B = C37),
    0
  )
)
</f>
        <v>48.75</v>
      </c>
      <c r="E37" s="64">
        <f t="shared" si="1"/>
        <v>0.4414551113</v>
      </c>
      <c r="F37" s="32">
        <f t="shared" si="2"/>
        <v>0.5314609039</v>
      </c>
      <c r="G37" s="33">
        <v>7.19</v>
      </c>
      <c r="H37" s="34">
        <f t="shared" si="3"/>
        <v>0.6108452951</v>
      </c>
      <c r="I37" s="73">
        <f t="shared" si="4"/>
        <v>0.870655938</v>
      </c>
      <c r="J37" s="66">
        <f t="shared" si="5"/>
        <v>6.875638044</v>
      </c>
      <c r="K37" s="34">
        <f t="shared" si="6"/>
        <v>0.76</v>
      </c>
      <c r="L37" s="73">
        <f t="shared" si="7"/>
        <v>0.6952900239</v>
      </c>
      <c r="M37" s="33">
        <v>57.8</v>
      </c>
      <c r="N37" s="34">
        <f t="shared" si="8"/>
        <v>0.5771648045</v>
      </c>
      <c r="O37" s="73">
        <f t="shared" si="9"/>
        <v>-0.2379566301</v>
      </c>
      <c r="P37" s="36">
        <f t="shared" si="10"/>
        <v>4899.983543</v>
      </c>
      <c r="Q37" s="35">
        <f t="shared" si="11"/>
        <v>0.3704247223</v>
      </c>
      <c r="R37" s="40">
        <f t="shared" si="12"/>
        <v>0.6407222006</v>
      </c>
      <c r="S37" s="33">
        <v>1.7</v>
      </c>
      <c r="T37" s="66">
        <f t="shared" si="13"/>
        <v>1.625672416</v>
      </c>
      <c r="U37" s="34">
        <f t="shared" si="14"/>
        <v>0.1667967394</v>
      </c>
      <c r="V37" s="73">
        <f t="shared" si="15"/>
        <v>-0.8325337308</v>
      </c>
      <c r="W37" s="33">
        <v>51.22</v>
      </c>
      <c r="X37" s="34">
        <f t="shared" si="16"/>
        <v>0.6029094828</v>
      </c>
      <c r="Y37" s="73">
        <f t="shared" si="17"/>
        <v>0.4735823176</v>
      </c>
      <c r="Z37" s="36">
        <f t="shared" si="18"/>
        <v>2823.581149</v>
      </c>
      <c r="AA37" s="35">
        <f t="shared" si="19"/>
        <v>-0.2600057575</v>
      </c>
      <c r="AB37" s="40">
        <f t="shared" si="20"/>
        <v>0.359153425</v>
      </c>
      <c r="AC37" s="33">
        <v>5.18</v>
      </c>
      <c r="AD37" s="40">
        <f t="shared" si="21"/>
        <v>0.5198618307</v>
      </c>
      <c r="AE37" s="73">
        <f t="shared" si="22"/>
        <v>0.01391057021</v>
      </c>
      <c r="AF37" s="67">
        <f t="shared" si="23"/>
        <v>0.124329535</v>
      </c>
      <c r="AG37" s="44">
        <f t="shared" si="24"/>
        <v>0.4923576577</v>
      </c>
      <c r="AH37" s="33">
        <v>2.78</v>
      </c>
      <c r="AI37" s="34">
        <f t="shared" si="25"/>
        <v>0.516765286</v>
      </c>
      <c r="AJ37" s="73">
        <f t="shared" si="26"/>
        <v>0.2615891078</v>
      </c>
      <c r="AK37" s="33">
        <v>29.85</v>
      </c>
      <c r="AL37" s="34">
        <f t="shared" si="27"/>
        <v>0.3600909977</v>
      </c>
      <c r="AM37" s="73">
        <f t="shared" si="28"/>
        <v>-0.3463308151</v>
      </c>
      <c r="AN37" s="36">
        <f t="shared" si="29"/>
        <v>2169.715491</v>
      </c>
      <c r="AO37" s="35">
        <f t="shared" si="30"/>
        <v>0.02555614313</v>
      </c>
      <c r="AP37" s="69">
        <f t="shared" si="31"/>
        <v>0.517929584</v>
      </c>
      <c r="AQ37" s="33">
        <v>5.98</v>
      </c>
      <c r="AR37" s="34">
        <f t="shared" si="32"/>
        <v>0.8899224806</v>
      </c>
      <c r="AS37" s="73">
        <f t="shared" si="33"/>
        <v>2.726656243</v>
      </c>
      <c r="AT37" s="33">
        <v>56.94</v>
      </c>
      <c r="AU37" s="34">
        <f t="shared" si="34"/>
        <v>0.5270801298</v>
      </c>
      <c r="AV37" s="73">
        <f t="shared" si="35"/>
        <v>-0.1313728757</v>
      </c>
      <c r="AW37" s="36">
        <f t="shared" si="36"/>
        <v>5423.603025</v>
      </c>
      <c r="AX37" s="35">
        <f t="shared" si="37"/>
        <v>1.767989375</v>
      </c>
      <c r="AY37" s="69">
        <f t="shared" si="38"/>
        <v>0.8278870503</v>
      </c>
      <c r="AZ37" s="33">
        <v>3.45</v>
      </c>
      <c r="BA37" s="37">
        <f t="shared" si="39"/>
        <v>0.8048128342</v>
      </c>
      <c r="BB37" s="73">
        <f t="shared" si="40"/>
        <v>2.689932224</v>
      </c>
      <c r="BC37" s="33">
        <v>10.1</v>
      </c>
      <c r="BD37" s="34">
        <f t="shared" si="41"/>
        <v>0.2868632708</v>
      </c>
      <c r="BE37" s="73">
        <f t="shared" si="42"/>
        <v>-0.2580196341</v>
      </c>
      <c r="BF37" s="33">
        <v>75.72</v>
      </c>
      <c r="BG37" s="34">
        <f t="shared" si="43"/>
        <v>0.4031193761</v>
      </c>
      <c r="BH37" s="73">
        <f t="shared" si="44"/>
        <v>-0.4926616785</v>
      </c>
      <c r="BI37" s="36">
        <f t="shared" si="45"/>
        <v>5705.091277</v>
      </c>
      <c r="BJ37" s="35">
        <f t="shared" si="46"/>
        <v>-0.3709537933</v>
      </c>
      <c r="BK37" s="37">
        <f t="shared" si="47"/>
        <v>0.3342312173</v>
      </c>
      <c r="BL37" s="33">
        <v>10.1</v>
      </c>
      <c r="BM37" s="34">
        <f t="shared" si="48"/>
        <v>0.239172281</v>
      </c>
      <c r="BN37" s="73">
        <f t="shared" si="49"/>
        <v>-0.5938152546</v>
      </c>
      <c r="BO37" s="33">
        <v>72.02</v>
      </c>
      <c r="BP37" s="34">
        <f t="shared" si="50"/>
        <v>0.7118364655</v>
      </c>
      <c r="BQ37" s="73">
        <f t="shared" si="51"/>
        <v>0.9159747675</v>
      </c>
      <c r="BR37" s="36">
        <f t="shared" si="52"/>
        <v>5264.944384</v>
      </c>
      <c r="BS37" s="35">
        <f t="shared" si="53"/>
        <v>0.08391818852</v>
      </c>
      <c r="BT37" s="37">
        <f t="shared" si="54"/>
        <v>0.4857456748</v>
      </c>
      <c r="BU37" s="42">
        <v>6.15</v>
      </c>
      <c r="BV37" s="34">
        <f t="shared" si="55"/>
        <v>0.2718808194</v>
      </c>
      <c r="BW37" s="73">
        <f t="shared" si="56"/>
        <v>-0.5521104785</v>
      </c>
      <c r="BX37" s="42">
        <v>72.3</v>
      </c>
      <c r="BY37" s="34">
        <f t="shared" si="57"/>
        <v>0.5982194141</v>
      </c>
      <c r="BZ37" s="73">
        <f t="shared" si="58"/>
        <v>0.3824460293</v>
      </c>
      <c r="CA37" s="36">
        <f t="shared" si="59"/>
        <v>5255.716564</v>
      </c>
      <c r="CB37" s="35">
        <f t="shared" si="60"/>
        <v>-0.1539318695</v>
      </c>
      <c r="CC37" s="37">
        <f t="shared" si="61"/>
        <v>0.4362466772</v>
      </c>
      <c r="CD37" s="42">
        <v>1.87</v>
      </c>
      <c r="CE37" s="34">
        <f t="shared" si="62"/>
        <v>0.112078346</v>
      </c>
      <c r="CF37" s="73">
        <f t="shared" si="63"/>
        <v>-1.358609571</v>
      </c>
      <c r="CG37" s="42">
        <v>53.33</v>
      </c>
      <c r="CH37" s="34">
        <f t="shared" si="64"/>
        <v>0.7106154153</v>
      </c>
      <c r="CI37" s="73">
        <f t="shared" si="65"/>
        <v>0.8921912698</v>
      </c>
      <c r="CJ37" s="36">
        <f t="shared" si="66"/>
        <v>2342.165269</v>
      </c>
      <c r="CK37" s="35">
        <f t="shared" si="67"/>
        <v>-0.7724535169</v>
      </c>
      <c r="CL37" s="37">
        <f t="shared" si="68"/>
        <v>0.3209070108</v>
      </c>
      <c r="CM37" s="33">
        <v>0.07</v>
      </c>
      <c r="CN37" s="37">
        <f t="shared" si="69"/>
        <v>0.25</v>
      </c>
      <c r="CO37" s="73">
        <f t="shared" si="70"/>
        <v>-0.2629989512</v>
      </c>
      <c r="CP37" s="70">
        <f t="shared" si="71"/>
        <v>0.3171255763</v>
      </c>
      <c r="CQ37" s="79">
        <f t="shared" si="72"/>
        <v>0.5337588065</v>
      </c>
    </row>
    <row r="38" hidden="1">
      <c r="A38" s="28">
        <v>2025.0</v>
      </c>
      <c r="B38" s="29" t="s">
        <v>474</v>
      </c>
      <c r="C38" s="29" t="s">
        <v>23</v>
      </c>
      <c r="D38" s="30">
        <f t="array" ref="D38">INDEX(
  TP!C:C,
  MATCH(
    1,
    (TP!A:A = A38) * (TP!B:B = C38),
    0
  )
)
</f>
        <v>45.2</v>
      </c>
      <c r="E38" s="64">
        <f t="shared" si="1"/>
        <v>-3.280408607</v>
      </c>
      <c r="F38" s="32">
        <f t="shared" si="2"/>
        <v>0.3928107805</v>
      </c>
      <c r="G38" s="33">
        <v>5.93</v>
      </c>
      <c r="H38" s="34">
        <f t="shared" si="3"/>
        <v>0.4098883573</v>
      </c>
      <c r="I38" s="73">
        <f t="shared" si="4"/>
        <v>-0.1242220272</v>
      </c>
      <c r="J38" s="66">
        <f t="shared" si="5"/>
        <v>4.943028008</v>
      </c>
      <c r="K38" s="34">
        <f t="shared" si="6"/>
        <v>0.24</v>
      </c>
      <c r="L38" s="73">
        <f t="shared" si="7"/>
        <v>-0.7628346235</v>
      </c>
      <c r="M38" s="33">
        <v>58.23</v>
      </c>
      <c r="N38" s="34">
        <f t="shared" si="8"/>
        <v>0.5921787709</v>
      </c>
      <c r="O38" s="73">
        <f t="shared" si="9"/>
        <v>-0.1535557459</v>
      </c>
      <c r="P38" s="36">
        <f t="shared" si="10"/>
        <v>4262.971279</v>
      </c>
      <c r="Q38" s="35">
        <f t="shared" si="11"/>
        <v>-0.6190806902</v>
      </c>
      <c r="R38" s="40">
        <f t="shared" si="12"/>
        <v>0.4573667401</v>
      </c>
      <c r="S38" s="33">
        <v>2.18</v>
      </c>
      <c r="T38" s="66">
        <f t="shared" si="13"/>
        <v>1.817167126</v>
      </c>
      <c r="U38" s="34">
        <f t="shared" si="14"/>
        <v>0.2162656222</v>
      </c>
      <c r="V38" s="73">
        <f t="shared" si="15"/>
        <v>-0.6022302405</v>
      </c>
      <c r="W38" s="33">
        <v>44.83</v>
      </c>
      <c r="X38" s="34">
        <f t="shared" si="16"/>
        <v>0.4881465517</v>
      </c>
      <c r="Y38" s="73">
        <f t="shared" si="17"/>
        <v>-0.09754748142</v>
      </c>
      <c r="Z38" s="36">
        <f t="shared" si="18"/>
        <v>2651.537619</v>
      </c>
      <c r="AA38" s="35">
        <f t="shared" si="19"/>
        <v>-0.4111591025</v>
      </c>
      <c r="AB38" s="40">
        <f t="shared" si="20"/>
        <v>0.3279889294</v>
      </c>
      <c r="AC38" s="33">
        <v>5.96</v>
      </c>
      <c r="AD38" s="40">
        <f t="shared" si="21"/>
        <v>0.6545768566</v>
      </c>
      <c r="AE38" s="73">
        <f t="shared" si="22"/>
        <v>0.6804256058</v>
      </c>
      <c r="AF38" s="67">
        <f t="shared" si="23"/>
        <v>-0.3498141868</v>
      </c>
      <c r="AG38" s="44">
        <f t="shared" si="24"/>
        <v>0.455579803</v>
      </c>
      <c r="AH38" s="33">
        <v>2.18</v>
      </c>
      <c r="AI38" s="34">
        <f t="shared" si="25"/>
        <v>0.3984220907</v>
      </c>
      <c r="AJ38" s="73">
        <f t="shared" si="26"/>
        <v>-0.280064101</v>
      </c>
      <c r="AK38" s="33">
        <v>17.24</v>
      </c>
      <c r="AL38" s="34">
        <f t="shared" si="27"/>
        <v>0.1551836204</v>
      </c>
      <c r="AM38" s="73">
        <f t="shared" si="28"/>
        <v>-1.758664571</v>
      </c>
      <c r="AN38" s="36">
        <f t="shared" si="29"/>
        <v>1090.242148</v>
      </c>
      <c r="AO38" s="35">
        <f t="shared" si="30"/>
        <v>-1.309322297</v>
      </c>
      <c r="AP38" s="69">
        <f t="shared" si="31"/>
        <v>0.2406622227</v>
      </c>
      <c r="AQ38" s="33">
        <v>2.18</v>
      </c>
      <c r="AR38" s="34">
        <f t="shared" si="32"/>
        <v>0.3007751938</v>
      </c>
      <c r="AS38" s="73">
        <f t="shared" si="33"/>
        <v>-0.09109403831</v>
      </c>
      <c r="AT38" s="33">
        <v>55.17</v>
      </c>
      <c r="AU38" s="34">
        <f t="shared" si="34"/>
        <v>0.4968392277</v>
      </c>
      <c r="AV38" s="73">
        <f t="shared" si="35"/>
        <v>-0.3070985273</v>
      </c>
      <c r="AW38" s="36">
        <f t="shared" si="36"/>
        <v>3128.804615</v>
      </c>
      <c r="AX38" s="35">
        <f t="shared" si="37"/>
        <v>-0.04863610157</v>
      </c>
      <c r="AY38" s="69">
        <f t="shared" si="38"/>
        <v>0.4533241182</v>
      </c>
      <c r="AZ38" s="33">
        <v>1.13</v>
      </c>
      <c r="BA38" s="37">
        <f t="shared" si="39"/>
        <v>0.1844919786</v>
      </c>
      <c r="BB38" s="73">
        <f t="shared" si="40"/>
        <v>-0.6851913638</v>
      </c>
      <c r="BC38" s="33">
        <v>8.4</v>
      </c>
      <c r="BD38" s="34">
        <f t="shared" si="41"/>
        <v>0.1957104558</v>
      </c>
      <c r="BE38" s="73">
        <f t="shared" si="42"/>
        <v>-0.8201187328</v>
      </c>
      <c r="BF38" s="33">
        <v>66.07</v>
      </c>
      <c r="BG38" s="34">
        <f t="shared" si="43"/>
        <v>0.1136772645</v>
      </c>
      <c r="BH38" s="73">
        <f t="shared" si="44"/>
        <v>-1.819116906</v>
      </c>
      <c r="BI38" s="36">
        <f t="shared" si="45"/>
        <v>4634.209944</v>
      </c>
      <c r="BJ38" s="35">
        <f t="shared" si="46"/>
        <v>-1.389270679</v>
      </c>
      <c r="BK38" s="37">
        <f t="shared" si="47"/>
        <v>0.1390019782</v>
      </c>
      <c r="BL38" s="33">
        <v>12.98</v>
      </c>
      <c r="BM38" s="34">
        <f t="shared" si="48"/>
        <v>0.3777670837</v>
      </c>
      <c r="BN38" s="73">
        <f t="shared" si="49"/>
        <v>0.1363630364</v>
      </c>
      <c r="BO38" s="33">
        <v>65.9</v>
      </c>
      <c r="BP38" s="34">
        <f t="shared" si="50"/>
        <v>0.5100560501</v>
      </c>
      <c r="BQ38" s="73">
        <f t="shared" si="51"/>
        <v>-0.1195434034</v>
      </c>
      <c r="BR38" s="36">
        <f t="shared" si="52"/>
        <v>5279.264246</v>
      </c>
      <c r="BS38" s="35">
        <f t="shared" si="53"/>
        <v>0.09995651822</v>
      </c>
      <c r="BT38" s="37">
        <f t="shared" si="54"/>
        <v>0.4886236147</v>
      </c>
      <c r="BU38" s="42">
        <v>7.35</v>
      </c>
      <c r="BV38" s="34">
        <f t="shared" si="55"/>
        <v>0.3836126629</v>
      </c>
      <c r="BW38" s="73">
        <f t="shared" si="56"/>
        <v>0.03538038484</v>
      </c>
      <c r="BX38" s="42">
        <v>68.37</v>
      </c>
      <c r="BY38" s="34">
        <f t="shared" si="57"/>
        <v>0.4853532453</v>
      </c>
      <c r="BZ38" s="73">
        <f t="shared" si="58"/>
        <v>-0.2451015322</v>
      </c>
      <c r="CA38" s="36">
        <f t="shared" si="59"/>
        <v>5362.026497</v>
      </c>
      <c r="CB38" s="35">
        <f t="shared" si="60"/>
        <v>-0.03856517074</v>
      </c>
      <c r="CC38" s="37">
        <f t="shared" si="61"/>
        <v>0.4599609061</v>
      </c>
      <c r="CD38" s="42">
        <v>6.15</v>
      </c>
      <c r="CE38" s="34">
        <f t="shared" si="62"/>
        <v>0.5778019587</v>
      </c>
      <c r="CF38" s="73">
        <f t="shared" si="63"/>
        <v>1.308183362</v>
      </c>
      <c r="CG38" s="42">
        <v>42.68</v>
      </c>
      <c r="CH38" s="34">
        <f t="shared" si="64"/>
        <v>0.4985062737</v>
      </c>
      <c r="CI38" s="73">
        <f t="shared" si="65"/>
        <v>-0.3907722961</v>
      </c>
      <c r="CJ38" s="36">
        <f t="shared" si="66"/>
        <v>3497.279711</v>
      </c>
      <c r="CK38" s="35">
        <f t="shared" si="67"/>
        <v>0.5676651725</v>
      </c>
      <c r="CL38" s="37">
        <f t="shared" si="68"/>
        <v>0.5395430902</v>
      </c>
      <c r="CM38" s="33">
        <v>0.04</v>
      </c>
      <c r="CN38" s="37">
        <f t="shared" si="69"/>
        <v>0.1428571429</v>
      </c>
      <c r="CO38" s="73">
        <f t="shared" si="70"/>
        <v>-0.8124218613</v>
      </c>
      <c r="CP38" s="70">
        <f t="shared" si="71"/>
        <v>-2.93059442</v>
      </c>
      <c r="CQ38" s="79">
        <f t="shared" si="72"/>
        <v>0.3791591456</v>
      </c>
    </row>
    <row r="39" hidden="1">
      <c r="A39" s="28">
        <v>2024.0</v>
      </c>
      <c r="B39" s="29" t="s">
        <v>474</v>
      </c>
      <c r="C39" s="29" t="s">
        <v>17</v>
      </c>
      <c r="D39" s="30">
        <f t="array" ref="D39">INDEX(
  TP!C:C,
  MATCH(
    1,
    (TP!A:A = A39) * (TP!B:B = C39),
    0
  )
)
</f>
        <v>46.52</v>
      </c>
      <c r="E39" s="64">
        <f t="shared" si="1"/>
        <v>-4.282215311</v>
      </c>
      <c r="F39" s="32">
        <f t="shared" si="2"/>
        <v>0.3554906007</v>
      </c>
      <c r="G39" s="33">
        <v>6.71</v>
      </c>
      <c r="H39" s="34">
        <f t="shared" si="3"/>
        <v>0.5342902711</v>
      </c>
      <c r="I39" s="73">
        <f t="shared" si="4"/>
        <v>0.4916548084</v>
      </c>
      <c r="J39" s="66">
        <f t="shared" si="5"/>
        <v>5.896739666</v>
      </c>
      <c r="K39" s="34">
        <f t="shared" si="6"/>
        <v>0.497</v>
      </c>
      <c r="L39" s="73">
        <f t="shared" si="7"/>
        <v>-0.04327379715</v>
      </c>
      <c r="M39" s="33">
        <v>57.14</v>
      </c>
      <c r="N39" s="34">
        <f t="shared" si="8"/>
        <v>0.5541201117</v>
      </c>
      <c r="O39" s="73">
        <f t="shared" si="9"/>
        <v>-0.3675021731</v>
      </c>
      <c r="P39" s="36">
        <f t="shared" si="10"/>
        <v>4532.50285</v>
      </c>
      <c r="Q39" s="35">
        <f t="shared" si="11"/>
        <v>-0.2004028033</v>
      </c>
      <c r="R39" s="40">
        <f t="shared" si="12"/>
        <v>0.534947798</v>
      </c>
      <c r="S39" s="33">
        <v>2.48</v>
      </c>
      <c r="T39" s="66">
        <f t="shared" si="13"/>
        <v>2.17942092</v>
      </c>
      <c r="U39" s="34">
        <f t="shared" si="14"/>
        <v>0.309846748</v>
      </c>
      <c r="V39" s="73">
        <f t="shared" si="15"/>
        <v>-0.1665612173</v>
      </c>
      <c r="W39" s="33">
        <v>45.16</v>
      </c>
      <c r="X39" s="34">
        <f t="shared" si="16"/>
        <v>0.4940732759</v>
      </c>
      <c r="Y39" s="73">
        <f t="shared" si="17"/>
        <v>-0.06805251527</v>
      </c>
      <c r="Z39" s="36">
        <f t="shared" si="18"/>
        <v>2983.019282</v>
      </c>
      <c r="AA39" s="35">
        <f t="shared" si="19"/>
        <v>-0.1199272145</v>
      </c>
      <c r="AB39" s="40">
        <f t="shared" si="20"/>
        <v>0.38803454</v>
      </c>
      <c r="AC39" s="33">
        <v>3.75</v>
      </c>
      <c r="AD39" s="40">
        <f t="shared" si="21"/>
        <v>0.2728842832</v>
      </c>
      <c r="AE39" s="73">
        <f t="shared" si="22"/>
        <v>-1.208033662</v>
      </c>
      <c r="AF39" s="67">
        <f t="shared" si="23"/>
        <v>-1.52836368</v>
      </c>
      <c r="AG39" s="44">
        <f t="shared" si="24"/>
        <v>0.3641633823</v>
      </c>
      <c r="AH39" s="33">
        <v>1.8</v>
      </c>
      <c r="AI39" s="34">
        <f t="shared" si="25"/>
        <v>0.3234714004</v>
      </c>
      <c r="AJ39" s="73">
        <f t="shared" si="26"/>
        <v>-0.6231111332</v>
      </c>
      <c r="AK39" s="33">
        <v>35.56</v>
      </c>
      <c r="AL39" s="34">
        <f t="shared" si="27"/>
        <v>0.4528761781</v>
      </c>
      <c r="AM39" s="73">
        <f t="shared" si="28"/>
        <v>0.2931954138</v>
      </c>
      <c r="AN39" s="36">
        <f t="shared" si="29"/>
        <v>2001.407027</v>
      </c>
      <c r="AO39" s="35">
        <f t="shared" si="30"/>
        <v>-0.1825743696</v>
      </c>
      <c r="AP39" s="69">
        <f t="shared" si="31"/>
        <v>0.4746988325</v>
      </c>
      <c r="AQ39" s="33">
        <v>3.95</v>
      </c>
      <c r="AR39" s="34">
        <f t="shared" si="32"/>
        <v>0.5751937984</v>
      </c>
      <c r="AS39" s="73">
        <f t="shared" si="33"/>
        <v>1.221384382</v>
      </c>
      <c r="AT39" s="33">
        <v>40.4</v>
      </c>
      <c r="AU39" s="34">
        <f t="shared" si="34"/>
        <v>0.2444900051</v>
      </c>
      <c r="AV39" s="73">
        <f t="shared" si="35"/>
        <v>-1.773464557</v>
      </c>
      <c r="AW39" s="36">
        <f t="shared" si="36"/>
        <v>3167.537613</v>
      </c>
      <c r="AX39" s="35">
        <f t="shared" si="37"/>
        <v>-0.01797399642</v>
      </c>
      <c r="AY39" s="69">
        <f t="shared" si="38"/>
        <v>0.4596462182</v>
      </c>
      <c r="AZ39" s="33">
        <v>1.72</v>
      </c>
      <c r="BA39" s="37">
        <f t="shared" si="39"/>
        <v>0.3422459893</v>
      </c>
      <c r="BB39" s="73">
        <f t="shared" si="40"/>
        <v>0.1731374795</v>
      </c>
      <c r="BC39" s="33">
        <v>8.43</v>
      </c>
      <c r="BD39" s="34">
        <f t="shared" si="41"/>
        <v>0.1973190349</v>
      </c>
      <c r="BE39" s="73">
        <f t="shared" si="42"/>
        <v>-0.8101993369</v>
      </c>
      <c r="BF39" s="33">
        <v>81.04</v>
      </c>
      <c r="BG39" s="34">
        <f t="shared" si="43"/>
        <v>0.5626874625</v>
      </c>
      <c r="BH39" s="73">
        <f t="shared" si="44"/>
        <v>0.2386069027</v>
      </c>
      <c r="BI39" s="36">
        <f t="shared" si="45"/>
        <v>5692.30263</v>
      </c>
      <c r="BJ39" s="35">
        <f t="shared" si="46"/>
        <v>-0.3831147058</v>
      </c>
      <c r="BK39" s="37">
        <f t="shared" si="47"/>
        <v>0.3318997567</v>
      </c>
      <c r="BL39" s="33">
        <v>8.39</v>
      </c>
      <c r="BM39" s="34">
        <f t="shared" si="48"/>
        <v>0.1568816169</v>
      </c>
      <c r="BN39" s="73">
        <f t="shared" si="49"/>
        <v>-1.027358615</v>
      </c>
      <c r="BO39" s="33">
        <v>65.24</v>
      </c>
      <c r="BP39" s="34">
        <f t="shared" si="50"/>
        <v>0.4882954171</v>
      </c>
      <c r="BQ39" s="73">
        <f t="shared" si="51"/>
        <v>-0.2312169316</v>
      </c>
      <c r="BR39" s="36">
        <f t="shared" si="52"/>
        <v>4437.799522</v>
      </c>
      <c r="BS39" s="35">
        <f t="shared" si="53"/>
        <v>-0.8424889455</v>
      </c>
      <c r="BT39" s="37">
        <f t="shared" si="54"/>
        <v>0.3195099038</v>
      </c>
      <c r="BU39" s="42">
        <v>5.59</v>
      </c>
      <c r="BV39" s="34">
        <f t="shared" si="55"/>
        <v>0.2197392924</v>
      </c>
      <c r="BW39" s="73">
        <f t="shared" si="56"/>
        <v>-0.8262728813</v>
      </c>
      <c r="BX39" s="42">
        <v>65.71</v>
      </c>
      <c r="BY39" s="34">
        <f t="shared" si="57"/>
        <v>0.4089603676</v>
      </c>
      <c r="BZ39" s="73">
        <f t="shared" si="58"/>
        <v>-0.6698538258</v>
      </c>
      <c r="CA39" s="36">
        <f t="shared" si="59"/>
        <v>4578.621719</v>
      </c>
      <c r="CB39" s="35">
        <f t="shared" si="60"/>
        <v>-0.8887098431</v>
      </c>
      <c r="CC39" s="37">
        <f t="shared" si="61"/>
        <v>0.285209218</v>
      </c>
      <c r="CD39" s="42">
        <v>2.36</v>
      </c>
      <c r="CE39" s="34">
        <f t="shared" si="62"/>
        <v>0.1653971708</v>
      </c>
      <c r="CF39" s="73">
        <f t="shared" si="63"/>
        <v>-1.053299165</v>
      </c>
      <c r="CG39" s="42">
        <v>44.07</v>
      </c>
      <c r="CH39" s="34">
        <f t="shared" si="64"/>
        <v>0.526190002</v>
      </c>
      <c r="CI39" s="73">
        <f t="shared" si="65"/>
        <v>-0.2233244692</v>
      </c>
      <c r="CJ39" s="36">
        <f t="shared" si="66"/>
        <v>2224.852941</v>
      </c>
      <c r="CK39" s="35">
        <f t="shared" si="67"/>
        <v>-0.9085547002</v>
      </c>
      <c r="CL39" s="37">
        <f t="shared" si="68"/>
        <v>0.2987025379</v>
      </c>
      <c r="CM39" s="33">
        <v>0.11</v>
      </c>
      <c r="CN39" s="37">
        <f t="shared" si="69"/>
        <v>0.3928571429</v>
      </c>
      <c r="CO39" s="73">
        <f t="shared" si="70"/>
        <v>0.469564929</v>
      </c>
      <c r="CP39" s="70">
        <f t="shared" si="71"/>
        <v>-2.753851632</v>
      </c>
      <c r="CQ39" s="79">
        <f t="shared" si="72"/>
        <v>0.3875725479</v>
      </c>
    </row>
    <row r="40" hidden="1">
      <c r="A40" s="28">
        <v>2023.0</v>
      </c>
      <c r="B40" s="29" t="s">
        <v>381</v>
      </c>
      <c r="C40" s="29" t="s">
        <v>17</v>
      </c>
      <c r="D40" s="30">
        <f t="array" ref="D40">INDEX(
  TP!C:C,
  MATCH(
    1,
    (TP!A:A = A40) * (TP!B:B = C40),
    0
  )
)
</f>
        <v>51.64</v>
      </c>
      <c r="E40" s="64">
        <f t="shared" si="1"/>
        <v>4.26499953</v>
      </c>
      <c r="F40" s="32">
        <f t="shared" si="2"/>
        <v>0.6738989256</v>
      </c>
      <c r="G40" s="33">
        <v>6.08</v>
      </c>
      <c r="H40" s="34">
        <f t="shared" si="3"/>
        <v>0.4338118022</v>
      </c>
      <c r="I40" s="73">
        <f t="shared" si="4"/>
        <v>-0.005784174216</v>
      </c>
      <c r="J40" s="66">
        <f t="shared" si="5"/>
        <v>6.428609223</v>
      </c>
      <c r="K40" s="34">
        <f t="shared" si="6"/>
        <v>0.64</v>
      </c>
      <c r="L40" s="73">
        <f t="shared" si="7"/>
        <v>0.3580136308</v>
      </c>
      <c r="M40" s="33">
        <v>55.73</v>
      </c>
      <c r="N40" s="34">
        <f t="shared" si="8"/>
        <v>0.5048882682</v>
      </c>
      <c r="O40" s="73">
        <f t="shared" si="9"/>
        <v>-0.6442585606</v>
      </c>
      <c r="P40" s="36">
        <f t="shared" si="10"/>
        <v>4590.726</v>
      </c>
      <c r="Q40" s="35">
        <f t="shared" si="11"/>
        <v>-0.1099616534</v>
      </c>
      <c r="R40" s="40">
        <f t="shared" si="12"/>
        <v>0.551706553</v>
      </c>
      <c r="S40" s="33">
        <v>3.44</v>
      </c>
      <c r="T40" s="66">
        <f t="shared" si="13"/>
        <v>3.637239429</v>
      </c>
      <c r="U40" s="34">
        <f t="shared" si="14"/>
        <v>0.6864454189</v>
      </c>
      <c r="V40" s="73">
        <f t="shared" si="15"/>
        <v>1.586702315</v>
      </c>
      <c r="W40" s="33">
        <v>40.54</v>
      </c>
      <c r="X40" s="34">
        <f t="shared" si="16"/>
        <v>0.4110991379</v>
      </c>
      <c r="Y40" s="73">
        <f t="shared" si="17"/>
        <v>-0.4809820413</v>
      </c>
      <c r="Z40" s="36">
        <f t="shared" si="18"/>
        <v>3551.604503</v>
      </c>
      <c r="AA40" s="35">
        <f t="shared" si="19"/>
        <v>0.3796182074</v>
      </c>
      <c r="AB40" s="40">
        <f t="shared" si="20"/>
        <v>0.4910298202</v>
      </c>
      <c r="AC40" s="33">
        <v>5.5</v>
      </c>
      <c r="AD40" s="40">
        <f t="shared" si="21"/>
        <v>0.5751295337</v>
      </c>
      <c r="AE40" s="73">
        <f t="shared" si="22"/>
        <v>0.2873526361</v>
      </c>
      <c r="AF40" s="67">
        <f t="shared" si="23"/>
        <v>0.5570091901</v>
      </c>
      <c r="AG40" s="44">
        <f t="shared" si="24"/>
        <v>0.5259192736</v>
      </c>
      <c r="AH40" s="33">
        <v>2.83</v>
      </c>
      <c r="AI40" s="34">
        <f t="shared" si="25"/>
        <v>0.5266272189</v>
      </c>
      <c r="AJ40" s="73">
        <f t="shared" si="26"/>
        <v>0.3067268752</v>
      </c>
      <c r="AK40" s="33">
        <v>26.23</v>
      </c>
      <c r="AL40" s="34">
        <f t="shared" si="27"/>
        <v>0.3012674683</v>
      </c>
      <c r="AM40" s="73">
        <f t="shared" si="28"/>
        <v>-0.751774764</v>
      </c>
      <c r="AN40" s="36">
        <f t="shared" si="29"/>
        <v>1925.429074</v>
      </c>
      <c r="AO40" s="35">
        <f t="shared" si="30"/>
        <v>-0.2765288261</v>
      </c>
      <c r="AP40" s="69">
        <f t="shared" si="31"/>
        <v>0.4551835692</v>
      </c>
      <c r="AQ40" s="33">
        <v>1.95</v>
      </c>
      <c r="AR40" s="34">
        <f t="shared" si="32"/>
        <v>0.2651162791</v>
      </c>
      <c r="AS40" s="73">
        <f t="shared" si="33"/>
        <v>-0.2616420816</v>
      </c>
      <c r="AT40" s="33">
        <v>54.76</v>
      </c>
      <c r="AU40" s="34">
        <f t="shared" si="34"/>
        <v>0.489834273</v>
      </c>
      <c r="AV40" s="73">
        <f t="shared" si="35"/>
        <v>-0.3478033392</v>
      </c>
      <c r="AW40" s="36">
        <f t="shared" si="36"/>
        <v>2904.017235</v>
      </c>
      <c r="AX40" s="35">
        <f t="shared" si="37"/>
        <v>-0.2265839688</v>
      </c>
      <c r="AY40" s="69">
        <f t="shared" si="38"/>
        <v>0.4166337405</v>
      </c>
      <c r="AZ40" s="33">
        <v>1.39</v>
      </c>
      <c r="BA40" s="37">
        <f t="shared" si="39"/>
        <v>0.2540106952</v>
      </c>
      <c r="BB40" s="73">
        <f t="shared" si="40"/>
        <v>-0.3069447549</v>
      </c>
      <c r="BC40" s="33">
        <v>10.68</v>
      </c>
      <c r="BD40" s="34">
        <f t="shared" si="41"/>
        <v>0.3179624665</v>
      </c>
      <c r="BE40" s="73">
        <f t="shared" si="42"/>
        <v>-0.06624464754</v>
      </c>
      <c r="BF40" s="33">
        <v>76.96</v>
      </c>
      <c r="BG40" s="34">
        <f t="shared" si="43"/>
        <v>0.4403119376</v>
      </c>
      <c r="BH40" s="73">
        <f t="shared" si="44"/>
        <v>-0.3222156182</v>
      </c>
      <c r="BI40" s="36">
        <f t="shared" si="45"/>
        <v>5921.219806</v>
      </c>
      <c r="BJ40" s="35">
        <f t="shared" si="46"/>
        <v>-0.1654339807</v>
      </c>
      <c r="BK40" s="37">
        <f t="shared" si="47"/>
        <v>0.3736329764</v>
      </c>
      <c r="BL40" s="33">
        <v>16.02</v>
      </c>
      <c r="BM40" s="34">
        <f t="shared" si="48"/>
        <v>0.5240615977</v>
      </c>
      <c r="BN40" s="73">
        <f t="shared" si="49"/>
        <v>0.9071067879</v>
      </c>
      <c r="BO40" s="33">
        <v>72.17</v>
      </c>
      <c r="BP40" s="34">
        <f t="shared" si="50"/>
        <v>0.716782064</v>
      </c>
      <c r="BQ40" s="73">
        <f t="shared" si="51"/>
        <v>0.9413551148</v>
      </c>
      <c r="BR40" s="36">
        <f t="shared" si="52"/>
        <v>6212.84706</v>
      </c>
      <c r="BS40" s="35">
        <f t="shared" si="53"/>
        <v>1.145574787</v>
      </c>
      <c r="BT40" s="37">
        <f t="shared" si="54"/>
        <v>0.6762507958</v>
      </c>
      <c r="BU40" s="42">
        <v>9.66</v>
      </c>
      <c r="BV40" s="34">
        <f t="shared" si="55"/>
        <v>0.5986964618</v>
      </c>
      <c r="BW40" s="73">
        <f t="shared" si="56"/>
        <v>1.166300297</v>
      </c>
      <c r="BX40" s="42">
        <v>78.85</v>
      </c>
      <c r="BY40" s="34">
        <f t="shared" si="57"/>
        <v>0.7863296956</v>
      </c>
      <c r="BZ40" s="73">
        <f t="shared" si="58"/>
        <v>1.428358632</v>
      </c>
      <c r="CA40" s="36">
        <f t="shared" si="59"/>
        <v>6895.605201</v>
      </c>
      <c r="CB40" s="35">
        <f t="shared" si="60"/>
        <v>1.625662317</v>
      </c>
      <c r="CC40" s="37">
        <f t="shared" si="61"/>
        <v>0.8020515787</v>
      </c>
      <c r="CD40" s="42">
        <v>4.18</v>
      </c>
      <c r="CE40" s="34">
        <f t="shared" si="62"/>
        <v>0.3634385201</v>
      </c>
      <c r="CF40" s="73">
        <f t="shared" si="63"/>
        <v>0.08071091412</v>
      </c>
      <c r="CG40" s="42">
        <v>46.67</v>
      </c>
      <c r="CH40" s="34">
        <f t="shared" si="64"/>
        <v>0.5779725154</v>
      </c>
      <c r="CI40" s="73">
        <f t="shared" si="65"/>
        <v>0.0898872934</v>
      </c>
      <c r="CJ40" s="36">
        <f t="shared" si="66"/>
        <v>3197.635998</v>
      </c>
      <c r="CK40" s="35">
        <f t="shared" si="67"/>
        <v>0.2200302322</v>
      </c>
      <c r="CL40" s="37">
        <f t="shared" si="68"/>
        <v>0.4828275612</v>
      </c>
      <c r="CM40" s="33">
        <v>0.16</v>
      </c>
      <c r="CN40" s="37">
        <f t="shared" si="69"/>
        <v>0.5714285714</v>
      </c>
      <c r="CO40" s="73">
        <f t="shared" si="70"/>
        <v>1.385269779</v>
      </c>
      <c r="CP40" s="70">
        <f t="shared" si="71"/>
        <v>3.70799034</v>
      </c>
      <c r="CQ40" s="79">
        <f t="shared" si="72"/>
        <v>0.6951725193</v>
      </c>
    </row>
    <row r="41" hidden="1">
      <c r="A41" s="28">
        <v>2022.0</v>
      </c>
      <c r="B41" s="29" t="s">
        <v>475</v>
      </c>
      <c r="C41" s="29" t="s">
        <v>27</v>
      </c>
      <c r="D41" s="30">
        <f t="array" ref="D41">INDEX(
  TP!C:C,
  MATCH(
    1,
    (TP!A:A = A41) * (TP!B:B = C41),
    0
  )
)
</f>
        <v>50.29</v>
      </c>
      <c r="E41" s="64">
        <f t="shared" si="1"/>
        <v>-0.5239760051</v>
      </c>
      <c r="F41" s="32">
        <f t="shared" si="2"/>
        <v>0.4954958193</v>
      </c>
      <c r="G41" s="33">
        <v>5.21</v>
      </c>
      <c r="H41" s="34">
        <f t="shared" si="3"/>
        <v>0.2950558214</v>
      </c>
      <c r="I41" s="73">
        <f t="shared" si="4"/>
        <v>-0.6927237216</v>
      </c>
      <c r="J41" s="66">
        <f t="shared" si="5"/>
        <v>5.262879684</v>
      </c>
      <c r="K41" s="34">
        <f t="shared" si="6"/>
        <v>0.331</v>
      </c>
      <c r="L41" s="73">
        <f t="shared" si="7"/>
        <v>-0.5215114368</v>
      </c>
      <c r="M41" s="33">
        <v>61.19</v>
      </c>
      <c r="N41" s="34">
        <f t="shared" si="8"/>
        <v>0.6955307263</v>
      </c>
      <c r="O41" s="73">
        <f t="shared" si="9"/>
        <v>0.4274363867</v>
      </c>
      <c r="P41" s="36">
        <f t="shared" si="10"/>
        <v>4611.433357</v>
      </c>
      <c r="Q41" s="35">
        <f t="shared" si="11"/>
        <v>-0.07779580208</v>
      </c>
      <c r="R41" s="40">
        <f t="shared" si="12"/>
        <v>0.5576668887</v>
      </c>
      <c r="S41" s="33">
        <v>2.1</v>
      </c>
      <c r="T41" s="66">
        <f t="shared" si="13"/>
        <v>2.121314268</v>
      </c>
      <c r="U41" s="34">
        <f t="shared" si="14"/>
        <v>0.2948360401</v>
      </c>
      <c r="V41" s="73">
        <f t="shared" si="15"/>
        <v>-0.2364439033</v>
      </c>
      <c r="W41" s="33">
        <v>33.33</v>
      </c>
      <c r="X41" s="34">
        <f t="shared" si="16"/>
        <v>0.2816091954</v>
      </c>
      <c r="Y41" s="73">
        <f t="shared" si="17"/>
        <v>-1.125402362</v>
      </c>
      <c r="Z41" s="36">
        <f t="shared" si="18"/>
        <v>2166.488034</v>
      </c>
      <c r="AA41" s="35">
        <f t="shared" si="19"/>
        <v>-0.8373121059</v>
      </c>
      <c r="AB41" s="40">
        <f t="shared" si="20"/>
        <v>0.2401255519</v>
      </c>
      <c r="AC41" s="33">
        <v>4.22</v>
      </c>
      <c r="AD41" s="40">
        <f t="shared" si="21"/>
        <v>0.3540587219</v>
      </c>
      <c r="AE41" s="73">
        <f t="shared" si="22"/>
        <v>-0.8064156274</v>
      </c>
      <c r="AF41" s="67">
        <f t="shared" si="23"/>
        <v>-1.721523535</v>
      </c>
      <c r="AG41" s="44">
        <f t="shared" si="24"/>
        <v>0.3491805728</v>
      </c>
      <c r="AH41" s="33">
        <v>3.19</v>
      </c>
      <c r="AI41" s="34">
        <f t="shared" si="25"/>
        <v>0.5976331361</v>
      </c>
      <c r="AJ41" s="73">
        <f t="shared" si="26"/>
        <v>0.6317188004</v>
      </c>
      <c r="AK41" s="33">
        <v>43.9</v>
      </c>
      <c r="AL41" s="34">
        <f t="shared" si="27"/>
        <v>0.5883977901</v>
      </c>
      <c r="AM41" s="73">
        <f t="shared" si="28"/>
        <v>1.227284512</v>
      </c>
      <c r="AN41" s="36">
        <f t="shared" si="29"/>
        <v>3438.087675</v>
      </c>
      <c r="AO41" s="35">
        <f t="shared" si="30"/>
        <v>1.594027188</v>
      </c>
      <c r="AP41" s="69">
        <f t="shared" si="31"/>
        <v>0.8437164231</v>
      </c>
      <c r="AQ41" s="33">
        <v>1.17</v>
      </c>
      <c r="AR41" s="34">
        <f t="shared" si="32"/>
        <v>0.1441860465</v>
      </c>
      <c r="AS41" s="73">
        <f t="shared" si="33"/>
        <v>-0.8400224025</v>
      </c>
      <c r="AT41" s="33">
        <v>26.67</v>
      </c>
      <c r="AU41" s="34">
        <f t="shared" si="34"/>
        <v>0.009909448146</v>
      </c>
      <c r="AV41" s="73">
        <f t="shared" si="35"/>
        <v>-3.136579357</v>
      </c>
      <c r="AW41" s="36">
        <f t="shared" si="36"/>
        <v>1012.881173</v>
      </c>
      <c r="AX41" s="35">
        <f t="shared" si="37"/>
        <v>-1.72365924</v>
      </c>
      <c r="AY41" s="69">
        <f t="shared" si="38"/>
        <v>0.1079576209</v>
      </c>
      <c r="AZ41" s="33">
        <v>1.32</v>
      </c>
      <c r="BA41" s="37">
        <f t="shared" si="39"/>
        <v>0.2352941176</v>
      </c>
      <c r="BB41" s="73">
        <f t="shared" si="40"/>
        <v>-0.4087803804</v>
      </c>
      <c r="BC41" s="33">
        <v>12.68</v>
      </c>
      <c r="BD41" s="34">
        <f t="shared" si="41"/>
        <v>0.4252010724</v>
      </c>
      <c r="BE41" s="73">
        <f t="shared" si="42"/>
        <v>0.5950484097</v>
      </c>
      <c r="BF41" s="33">
        <v>79.75</v>
      </c>
      <c r="BG41" s="34">
        <f t="shared" si="43"/>
        <v>0.523995201</v>
      </c>
      <c r="BH41" s="73">
        <f t="shared" si="44"/>
        <v>0.06128801746</v>
      </c>
      <c r="BI41" s="36">
        <f t="shared" si="45"/>
        <v>6530.454855</v>
      </c>
      <c r="BJ41" s="35">
        <f t="shared" si="46"/>
        <v>0.4138966311</v>
      </c>
      <c r="BK41" s="37">
        <f t="shared" si="47"/>
        <v>0.4847008337</v>
      </c>
      <c r="BL41" s="33">
        <v>9.57</v>
      </c>
      <c r="BM41" s="34">
        <f t="shared" si="48"/>
        <v>0.2136669875</v>
      </c>
      <c r="BN41" s="73">
        <f t="shared" si="49"/>
        <v>-0.7281883428</v>
      </c>
      <c r="BO41" s="33">
        <v>72.36</v>
      </c>
      <c r="BP41" s="34">
        <f t="shared" si="50"/>
        <v>0.7230464886</v>
      </c>
      <c r="BQ41" s="73">
        <f t="shared" si="51"/>
        <v>0.9735035548</v>
      </c>
      <c r="BR41" s="36">
        <f t="shared" si="52"/>
        <v>5182.27542</v>
      </c>
      <c r="BS41" s="35">
        <f t="shared" si="53"/>
        <v>-0.008671540496</v>
      </c>
      <c r="BT41" s="37">
        <f t="shared" si="54"/>
        <v>0.4691312464</v>
      </c>
      <c r="BU41" s="42">
        <v>6.38</v>
      </c>
      <c r="BV41" s="34">
        <f t="shared" si="55"/>
        <v>0.2932960894</v>
      </c>
      <c r="BW41" s="73">
        <f t="shared" si="56"/>
        <v>-0.439508063</v>
      </c>
      <c r="BX41" s="42">
        <v>80.49</v>
      </c>
      <c r="BY41" s="34">
        <f t="shared" si="57"/>
        <v>0.8334290638</v>
      </c>
      <c r="BZ41" s="73">
        <f t="shared" si="58"/>
        <v>1.690235986</v>
      </c>
      <c r="CA41" s="36">
        <f t="shared" si="59"/>
        <v>5945.248509</v>
      </c>
      <c r="CB41" s="35">
        <f t="shared" si="60"/>
        <v>0.5943427468</v>
      </c>
      <c r="CC41" s="37">
        <f t="shared" si="61"/>
        <v>0.5900584419</v>
      </c>
      <c r="CD41" s="42">
        <v>2.26</v>
      </c>
      <c r="CE41" s="34">
        <f t="shared" si="62"/>
        <v>0.154515778</v>
      </c>
      <c r="CF41" s="73">
        <f t="shared" si="63"/>
        <v>-1.115607411</v>
      </c>
      <c r="CG41" s="42">
        <v>58.62</v>
      </c>
      <c r="CH41" s="34">
        <f t="shared" si="64"/>
        <v>0.8159729138</v>
      </c>
      <c r="CI41" s="73">
        <f t="shared" si="65"/>
        <v>1.529456741</v>
      </c>
      <c r="CJ41" s="36">
        <f t="shared" si="66"/>
        <v>2885.624625</v>
      </c>
      <c r="CK41" s="35">
        <f t="shared" si="67"/>
        <v>-0.1419531845</v>
      </c>
      <c r="CL41" s="37">
        <f t="shared" si="68"/>
        <v>0.4237711241</v>
      </c>
      <c r="CM41" s="33">
        <v>0.11</v>
      </c>
      <c r="CN41" s="37">
        <f t="shared" si="69"/>
        <v>0.3928571429</v>
      </c>
      <c r="CO41" s="73">
        <f t="shared" si="70"/>
        <v>0.469564929</v>
      </c>
      <c r="CP41" s="70">
        <f t="shared" si="71"/>
        <v>1.19754753</v>
      </c>
      <c r="CQ41" s="79">
        <f t="shared" si="72"/>
        <v>0.5756691115</v>
      </c>
    </row>
    <row r="42" hidden="1">
      <c r="A42" s="28">
        <v>2025.0</v>
      </c>
      <c r="B42" s="29" t="s">
        <v>476</v>
      </c>
      <c r="C42" s="29" t="s">
        <v>13</v>
      </c>
      <c r="D42" s="30">
        <f t="array" ref="D42">INDEX(
  TP!C:C,
  MATCH(
    1,
    (TP!A:A = A42) * (TP!B:B = C42),
    0
  )
)
</f>
        <v>58.96</v>
      </c>
      <c r="E42" s="64">
        <f t="shared" si="1"/>
        <v>2.423745967</v>
      </c>
      <c r="F42" s="32">
        <f t="shared" si="2"/>
        <v>0.6053069371</v>
      </c>
      <c r="G42" s="33">
        <v>5.78</v>
      </c>
      <c r="H42" s="34">
        <f t="shared" si="3"/>
        <v>0.3859649123</v>
      </c>
      <c r="I42" s="73">
        <f t="shared" si="4"/>
        <v>-0.2426598802</v>
      </c>
      <c r="J42" s="66">
        <f t="shared" si="5"/>
        <v>7.535435707</v>
      </c>
      <c r="K42" s="34">
        <f t="shared" si="6"/>
        <v>0.874</v>
      </c>
      <c r="L42" s="73">
        <f t="shared" si="7"/>
        <v>1.193097247</v>
      </c>
      <c r="M42" s="33">
        <v>60.27</v>
      </c>
      <c r="N42" s="34">
        <f t="shared" si="8"/>
        <v>0.6634078212</v>
      </c>
      <c r="O42" s="73">
        <f t="shared" si="9"/>
        <v>0.2468577509</v>
      </c>
      <c r="P42" s="36">
        <f t="shared" si="10"/>
        <v>5308.556386</v>
      </c>
      <c r="Q42" s="35">
        <f t="shared" si="11"/>
        <v>1.005082895</v>
      </c>
      <c r="R42" s="40">
        <f t="shared" si="12"/>
        <v>0.7583244289</v>
      </c>
      <c r="S42" s="33">
        <v>2.77</v>
      </c>
      <c r="T42" s="66">
        <f t="shared" si="13"/>
        <v>3.611272822</v>
      </c>
      <c r="U42" s="34">
        <f t="shared" si="14"/>
        <v>0.6797374578</v>
      </c>
      <c r="V42" s="73">
        <f t="shared" si="15"/>
        <v>1.555473253</v>
      </c>
      <c r="W42" s="33">
        <v>61.43</v>
      </c>
      <c r="X42" s="34">
        <f t="shared" si="16"/>
        <v>0.7862787356</v>
      </c>
      <c r="Y42" s="73">
        <f t="shared" si="17"/>
        <v>1.386138694</v>
      </c>
      <c r="Z42" s="36">
        <f t="shared" si="18"/>
        <v>5362.024689</v>
      </c>
      <c r="AA42" s="35">
        <f t="shared" si="19"/>
        <v>1.970210228</v>
      </c>
      <c r="AB42" s="40">
        <f t="shared" si="20"/>
        <v>0.818974915</v>
      </c>
      <c r="AC42" s="33">
        <v>5.51</v>
      </c>
      <c r="AD42" s="40">
        <f t="shared" si="21"/>
        <v>0.5768566494</v>
      </c>
      <c r="AE42" s="73">
        <f t="shared" si="22"/>
        <v>0.2958977007</v>
      </c>
      <c r="AF42" s="67">
        <f t="shared" si="23"/>
        <v>3.271190823</v>
      </c>
      <c r="AG42" s="44">
        <f t="shared" si="24"/>
        <v>0.7364499059</v>
      </c>
      <c r="AH42" s="33">
        <v>1.5</v>
      </c>
      <c r="AI42" s="34">
        <f t="shared" si="25"/>
        <v>0.2642998028</v>
      </c>
      <c r="AJ42" s="73">
        <f t="shared" si="26"/>
        <v>-0.8939377376</v>
      </c>
      <c r="AK42" s="33">
        <v>21.05</v>
      </c>
      <c r="AL42" s="34">
        <f t="shared" si="27"/>
        <v>0.2170945726</v>
      </c>
      <c r="AM42" s="73">
        <f t="shared" si="28"/>
        <v>-1.331940415</v>
      </c>
      <c r="AN42" s="36">
        <f t="shared" si="29"/>
        <v>1054.344017</v>
      </c>
      <c r="AO42" s="35">
        <f t="shared" si="30"/>
        <v>-1.353713984</v>
      </c>
      <c r="AP42" s="69">
        <f t="shared" si="31"/>
        <v>0.2314416335</v>
      </c>
      <c r="AQ42" s="33">
        <v>0.99</v>
      </c>
      <c r="AR42" s="34">
        <f t="shared" si="32"/>
        <v>0.1162790698</v>
      </c>
      <c r="AS42" s="73">
        <f t="shared" si="33"/>
        <v>-0.9734947843</v>
      </c>
      <c r="AT42" s="33">
        <v>56.0</v>
      </c>
      <c r="AU42" s="34">
        <f t="shared" si="34"/>
        <v>0.5110199897</v>
      </c>
      <c r="AV42" s="73">
        <f t="shared" si="35"/>
        <v>-0.2246961031</v>
      </c>
      <c r="AW42" s="36">
        <f t="shared" si="36"/>
        <v>1889.070403</v>
      </c>
      <c r="AX42" s="35">
        <f t="shared" si="37"/>
        <v>-1.030043769</v>
      </c>
      <c r="AY42" s="69">
        <f t="shared" si="38"/>
        <v>0.2509714934</v>
      </c>
      <c r="AZ42" s="33">
        <v>1.74</v>
      </c>
      <c r="BA42" s="37">
        <f t="shared" si="39"/>
        <v>0.3475935829</v>
      </c>
      <c r="BB42" s="73">
        <f t="shared" si="40"/>
        <v>0.2022333725</v>
      </c>
      <c r="BC42" s="33">
        <v>14.09</v>
      </c>
      <c r="BD42" s="34">
        <f t="shared" si="41"/>
        <v>0.5008042895</v>
      </c>
      <c r="BE42" s="73">
        <f t="shared" si="42"/>
        <v>1.061260015</v>
      </c>
      <c r="BF42" s="33">
        <v>89.61</v>
      </c>
      <c r="BG42" s="34">
        <f t="shared" si="43"/>
        <v>0.8197360528</v>
      </c>
      <c r="BH42" s="73">
        <f t="shared" si="44"/>
        <v>1.41660911</v>
      </c>
      <c r="BI42" s="36">
        <f t="shared" si="45"/>
        <v>7613.025609</v>
      </c>
      <c r="BJ42" s="35">
        <f t="shared" si="46"/>
        <v>1.443329161</v>
      </c>
      <c r="BK42" s="37">
        <f t="shared" si="47"/>
        <v>0.682061137</v>
      </c>
      <c r="BL42" s="33">
        <v>15.79</v>
      </c>
      <c r="BM42" s="34">
        <f t="shared" si="48"/>
        <v>0.5129932628</v>
      </c>
      <c r="BN42" s="73">
        <f t="shared" si="49"/>
        <v>0.8487939383</v>
      </c>
      <c r="BO42" s="33">
        <v>70.68</v>
      </c>
      <c r="BP42" s="34">
        <f t="shared" si="50"/>
        <v>0.6676557864</v>
      </c>
      <c r="BQ42" s="73">
        <f t="shared" si="51"/>
        <v>0.6892436647</v>
      </c>
      <c r="BR42" s="36">
        <f t="shared" si="52"/>
        <v>6055.371267</v>
      </c>
      <c r="BS42" s="35">
        <f t="shared" si="53"/>
        <v>0.9692009682</v>
      </c>
      <c r="BT42" s="37">
        <f t="shared" si="54"/>
        <v>0.6446020351</v>
      </c>
      <c r="BU42" s="42">
        <v>8.11</v>
      </c>
      <c r="BV42" s="34">
        <f t="shared" si="55"/>
        <v>0.4543761639</v>
      </c>
      <c r="BW42" s="73">
        <f t="shared" si="56"/>
        <v>0.4074579316</v>
      </c>
      <c r="BX42" s="42">
        <v>67.32</v>
      </c>
      <c r="BY42" s="34">
        <f t="shared" si="57"/>
        <v>0.455198162</v>
      </c>
      <c r="BZ42" s="73">
        <f t="shared" si="58"/>
        <v>-0.4127669113</v>
      </c>
      <c r="CA42" s="36">
        <f t="shared" si="59"/>
        <v>5496.390309</v>
      </c>
      <c r="CB42" s="35">
        <f t="shared" si="60"/>
        <v>0.1072453758</v>
      </c>
      <c r="CC42" s="37">
        <f t="shared" si="61"/>
        <v>0.4899330273</v>
      </c>
      <c r="CD42" s="42">
        <v>5.15</v>
      </c>
      <c r="CE42" s="34">
        <f t="shared" si="62"/>
        <v>0.4689880305</v>
      </c>
      <c r="CF42" s="73">
        <f t="shared" si="63"/>
        <v>0.6851009012</v>
      </c>
      <c r="CG42" s="42">
        <v>46.15</v>
      </c>
      <c r="CH42" s="34">
        <f t="shared" si="64"/>
        <v>0.5676160127</v>
      </c>
      <c r="CI42" s="73">
        <f t="shared" si="65"/>
        <v>0.02724494089</v>
      </c>
      <c r="CJ42" s="36">
        <f t="shared" si="66"/>
        <v>3491.985584</v>
      </c>
      <c r="CK42" s="35">
        <f t="shared" si="67"/>
        <v>0.5615231331</v>
      </c>
      <c r="CL42" s="37">
        <f t="shared" si="68"/>
        <v>0.5385410361</v>
      </c>
      <c r="CM42" s="33">
        <v>0.0</v>
      </c>
      <c r="CN42" s="37">
        <f t="shared" si="69"/>
        <v>0</v>
      </c>
      <c r="CO42" s="73">
        <f t="shared" si="70"/>
        <v>-1.544985742</v>
      </c>
      <c r="CP42" s="70">
        <f t="shared" si="71"/>
        <v>-0.8474448568</v>
      </c>
      <c r="CQ42" s="79">
        <f t="shared" si="72"/>
        <v>0.4783223174</v>
      </c>
    </row>
    <row r="43" hidden="1">
      <c r="A43" s="28">
        <v>2024.0</v>
      </c>
      <c r="B43" s="29" t="s">
        <v>476</v>
      </c>
      <c r="C43" s="29" t="s">
        <v>13</v>
      </c>
      <c r="D43" s="30">
        <f t="array" ref="D43">INDEX(
  TP!C:C,
  MATCH(
    1,
    (TP!A:A = A43) * (TP!B:B = C43),
    0
  )
)
</f>
        <v>53.94</v>
      </c>
      <c r="E43" s="64">
        <f t="shared" si="1"/>
        <v>-0.968965563</v>
      </c>
      <c r="F43" s="32">
        <f t="shared" si="2"/>
        <v>0.478918679</v>
      </c>
      <c r="G43" s="33">
        <v>5.01</v>
      </c>
      <c r="H43" s="34">
        <f t="shared" si="3"/>
        <v>0.2631578947</v>
      </c>
      <c r="I43" s="73">
        <f t="shared" si="4"/>
        <v>-0.850640859</v>
      </c>
      <c r="J43" s="66">
        <f t="shared" si="5"/>
        <v>5.696532711</v>
      </c>
      <c r="K43" s="34">
        <f t="shared" si="6"/>
        <v>0.423</v>
      </c>
      <c r="L43" s="73">
        <f t="shared" si="7"/>
        <v>-0.1943268752</v>
      </c>
      <c r="M43" s="33">
        <v>61.04</v>
      </c>
      <c r="N43" s="34">
        <f t="shared" si="8"/>
        <v>0.6902932961</v>
      </c>
      <c r="O43" s="73">
        <f t="shared" si="9"/>
        <v>0.3979942178</v>
      </c>
      <c r="P43" s="36">
        <f t="shared" si="10"/>
        <v>4767.997153</v>
      </c>
      <c r="Q43" s="35">
        <f t="shared" si="11"/>
        <v>0.1654031643</v>
      </c>
      <c r="R43" s="40">
        <f t="shared" si="12"/>
        <v>0.6027316836</v>
      </c>
      <c r="S43" s="33">
        <v>2.02</v>
      </c>
      <c r="T43" s="66">
        <f t="shared" si="13"/>
        <v>2.296805604</v>
      </c>
      <c r="U43" s="34">
        <f t="shared" si="14"/>
        <v>0.340170767</v>
      </c>
      <c r="V43" s="73">
        <f t="shared" si="15"/>
        <v>-0.0253870688</v>
      </c>
      <c r="W43" s="33">
        <v>29.03</v>
      </c>
      <c r="X43" s="34">
        <f t="shared" si="16"/>
        <v>0.2043821839</v>
      </c>
      <c r="Y43" s="73">
        <f t="shared" si="17"/>
        <v>-1.509730709</v>
      </c>
      <c r="Z43" s="36">
        <f t="shared" si="18"/>
        <v>1977.663833</v>
      </c>
      <c r="AA43" s="35">
        <f t="shared" si="19"/>
        <v>-1.003208548</v>
      </c>
      <c r="AB43" s="40">
        <f t="shared" si="20"/>
        <v>0.2059213539</v>
      </c>
      <c r="AC43" s="33">
        <v>5.7</v>
      </c>
      <c r="AD43" s="40">
        <f t="shared" si="21"/>
        <v>0.609671848</v>
      </c>
      <c r="AE43" s="73">
        <f t="shared" si="22"/>
        <v>0.4582539273</v>
      </c>
      <c r="AF43" s="67">
        <f t="shared" si="23"/>
        <v>-0.3795514561</v>
      </c>
      <c r="AG43" s="44">
        <f t="shared" si="24"/>
        <v>0.4532731755</v>
      </c>
      <c r="AH43" s="33">
        <v>1.46</v>
      </c>
      <c r="AI43" s="34">
        <f t="shared" si="25"/>
        <v>0.2564102564</v>
      </c>
      <c r="AJ43" s="73">
        <f t="shared" si="26"/>
        <v>-0.9300479515</v>
      </c>
      <c r="AK43" s="33">
        <v>31.11</v>
      </c>
      <c r="AL43" s="34">
        <f t="shared" si="27"/>
        <v>0.3805654859</v>
      </c>
      <c r="AM43" s="73">
        <f t="shared" si="28"/>
        <v>-0.2052094406</v>
      </c>
      <c r="AN43" s="36">
        <f t="shared" si="29"/>
        <v>1530.795993</v>
      </c>
      <c r="AO43" s="35">
        <f t="shared" si="30"/>
        <v>-0.7645327177</v>
      </c>
      <c r="AP43" s="69">
        <f t="shared" si="31"/>
        <v>0.3538203685</v>
      </c>
      <c r="AQ43" s="33">
        <v>1.53</v>
      </c>
      <c r="AR43" s="34">
        <f t="shared" si="32"/>
        <v>0.2</v>
      </c>
      <c r="AS43" s="73">
        <f t="shared" si="33"/>
        <v>-0.573077639</v>
      </c>
      <c r="AT43" s="33">
        <v>51.06</v>
      </c>
      <c r="AU43" s="34">
        <f t="shared" si="34"/>
        <v>0.426618828</v>
      </c>
      <c r="AV43" s="73">
        <f t="shared" si="35"/>
        <v>-0.715139447</v>
      </c>
      <c r="AW43" s="36">
        <f t="shared" si="36"/>
        <v>2323.368534</v>
      </c>
      <c r="AX43" s="35">
        <f t="shared" si="37"/>
        <v>-0.6862414355</v>
      </c>
      <c r="AY43" s="69">
        <f t="shared" si="38"/>
        <v>0.3218587576</v>
      </c>
      <c r="AZ43" s="33">
        <v>2.15</v>
      </c>
      <c r="BA43" s="37">
        <f t="shared" si="39"/>
        <v>0.4572192513</v>
      </c>
      <c r="BB43" s="73">
        <f t="shared" si="40"/>
        <v>0.7986991789</v>
      </c>
      <c r="BC43" s="33">
        <v>12.97</v>
      </c>
      <c r="BD43" s="34">
        <f t="shared" si="41"/>
        <v>0.4407506702</v>
      </c>
      <c r="BE43" s="73">
        <f t="shared" si="42"/>
        <v>0.690935903</v>
      </c>
      <c r="BF43" s="33">
        <v>86.72</v>
      </c>
      <c r="BG43" s="34">
        <f t="shared" si="43"/>
        <v>0.7330533893</v>
      </c>
      <c r="BH43" s="73">
        <f t="shared" si="44"/>
        <v>1.019359824</v>
      </c>
      <c r="BI43" s="36">
        <f t="shared" si="45"/>
        <v>7158.149098</v>
      </c>
      <c r="BJ43" s="35">
        <f t="shared" si="46"/>
        <v>1.010780364</v>
      </c>
      <c r="BK43" s="37">
        <f t="shared" si="47"/>
        <v>0.5991339326</v>
      </c>
      <c r="BL43" s="33">
        <v>13.46</v>
      </c>
      <c r="BM43" s="34">
        <f t="shared" si="48"/>
        <v>0.4008662175</v>
      </c>
      <c r="BN43" s="73">
        <f t="shared" si="49"/>
        <v>0.2580594182</v>
      </c>
      <c r="BO43" s="33">
        <v>69.81</v>
      </c>
      <c r="BP43" s="34">
        <f t="shared" si="50"/>
        <v>0.6389713155</v>
      </c>
      <c r="BQ43" s="73">
        <f t="shared" si="51"/>
        <v>0.5420376502</v>
      </c>
      <c r="BR43" s="36">
        <f t="shared" si="52"/>
        <v>5664.0725</v>
      </c>
      <c r="BS43" s="35">
        <f t="shared" si="53"/>
        <v>0.5309440367</v>
      </c>
      <c r="BT43" s="37">
        <f t="shared" si="54"/>
        <v>0.5659606082</v>
      </c>
      <c r="BU43" s="42">
        <v>7.87</v>
      </c>
      <c r="BV43" s="34">
        <f t="shared" si="55"/>
        <v>0.4320297952</v>
      </c>
      <c r="BW43" s="73">
        <f t="shared" si="56"/>
        <v>0.2899597589</v>
      </c>
      <c r="BX43" s="42">
        <v>71.9</v>
      </c>
      <c r="BY43" s="34">
        <f t="shared" si="57"/>
        <v>0.5867317634</v>
      </c>
      <c r="BZ43" s="73">
        <f t="shared" si="58"/>
        <v>0.318573504</v>
      </c>
      <c r="CA43" s="36">
        <f t="shared" si="59"/>
        <v>5799.391081</v>
      </c>
      <c r="CB43" s="35">
        <f t="shared" si="60"/>
        <v>0.4360594184</v>
      </c>
      <c r="CC43" s="37">
        <f t="shared" si="61"/>
        <v>0.5575224751</v>
      </c>
      <c r="CD43" s="42">
        <v>3.8</v>
      </c>
      <c r="CE43" s="34">
        <f t="shared" si="62"/>
        <v>0.3220892274</v>
      </c>
      <c r="CF43" s="73">
        <f t="shared" si="63"/>
        <v>-0.156060421</v>
      </c>
      <c r="CG43" s="42">
        <v>44.44</v>
      </c>
      <c r="CH43" s="34">
        <f t="shared" si="64"/>
        <v>0.533559052</v>
      </c>
      <c r="CI43" s="73">
        <f t="shared" si="65"/>
        <v>-0.178752026</v>
      </c>
      <c r="CJ43" s="36">
        <f t="shared" si="66"/>
        <v>2903.80507</v>
      </c>
      <c r="CK43" s="35">
        <f t="shared" si="67"/>
        <v>-0.1208609412</v>
      </c>
      <c r="CL43" s="37">
        <f t="shared" si="68"/>
        <v>0.4272122562</v>
      </c>
      <c r="CM43" s="33">
        <v>0.03</v>
      </c>
      <c r="CN43" s="37">
        <f t="shared" si="69"/>
        <v>0.1071428571</v>
      </c>
      <c r="CO43" s="73">
        <f t="shared" si="70"/>
        <v>-0.9955628314</v>
      </c>
      <c r="CP43" s="70">
        <f t="shared" si="71"/>
        <v>-0.5894141069</v>
      </c>
      <c r="CQ43" s="79">
        <f t="shared" si="72"/>
        <v>0.4906052317</v>
      </c>
    </row>
    <row r="44" hidden="1">
      <c r="A44" s="28">
        <v>2022.0</v>
      </c>
      <c r="B44" s="29" t="s">
        <v>383</v>
      </c>
      <c r="C44" s="29" t="s">
        <v>4</v>
      </c>
      <c r="D44" s="30">
        <f t="array" ref="D44">INDEX(
  TP!C:C,
  MATCH(
    1,
    (TP!A:A = A44) * (TP!B:B = C44),
    0
  )
)
</f>
        <v>43.42</v>
      </c>
      <c r="E44" s="64">
        <f t="shared" si="1"/>
        <v>-0.4189329367</v>
      </c>
      <c r="F44" s="32">
        <f t="shared" si="2"/>
        <v>0.4994089756</v>
      </c>
      <c r="G44" s="33">
        <v>8.33</v>
      </c>
      <c r="H44" s="34">
        <f t="shared" si="3"/>
        <v>0.7926634769</v>
      </c>
      <c r="I44" s="73">
        <f t="shared" si="4"/>
        <v>1.770783621</v>
      </c>
      <c r="J44" s="66">
        <f t="shared" si="5"/>
        <v>6.444812657</v>
      </c>
      <c r="K44" s="34">
        <f t="shared" si="6"/>
        <v>0.646</v>
      </c>
      <c r="L44" s="73">
        <f t="shared" si="7"/>
        <v>0.3702388738</v>
      </c>
      <c r="M44" s="33">
        <v>56.4</v>
      </c>
      <c r="N44" s="34">
        <f t="shared" si="8"/>
        <v>0.5282821229</v>
      </c>
      <c r="O44" s="73">
        <f t="shared" si="9"/>
        <v>-0.5127502063</v>
      </c>
      <c r="P44" s="36">
        <f t="shared" si="10"/>
        <v>4650.964748</v>
      </c>
      <c r="Q44" s="35">
        <f t="shared" si="11"/>
        <v>-0.01638956567</v>
      </c>
      <c r="R44" s="40">
        <f t="shared" si="12"/>
        <v>0.569045471</v>
      </c>
      <c r="S44" s="33">
        <v>1.7</v>
      </c>
      <c r="T44" s="66">
        <f t="shared" si="13"/>
        <v>1.315267889</v>
      </c>
      <c r="U44" s="34">
        <f t="shared" si="14"/>
        <v>0.08660984938</v>
      </c>
      <c r="V44" s="73">
        <f t="shared" si="15"/>
        <v>-1.20584559</v>
      </c>
      <c r="W44" s="33">
        <v>44.78</v>
      </c>
      <c r="X44" s="34">
        <f t="shared" si="16"/>
        <v>0.4872485632</v>
      </c>
      <c r="Y44" s="73">
        <f t="shared" si="17"/>
        <v>-0.1020164157</v>
      </c>
      <c r="Z44" s="36">
        <f t="shared" si="18"/>
        <v>2146.839943</v>
      </c>
      <c r="AA44" s="35">
        <f t="shared" si="19"/>
        <v>-0.8545744502</v>
      </c>
      <c r="AB44" s="40">
        <f t="shared" si="20"/>
        <v>0.2365664361</v>
      </c>
      <c r="AC44" s="33">
        <v>7.71</v>
      </c>
      <c r="AD44" s="40">
        <f t="shared" si="21"/>
        <v>0.9568221071</v>
      </c>
      <c r="AE44" s="73">
        <f t="shared" si="22"/>
        <v>2.175811904</v>
      </c>
      <c r="AF44" s="67">
        <f t="shared" si="23"/>
        <v>1.304847888</v>
      </c>
      <c r="AG44" s="44">
        <f t="shared" si="24"/>
        <v>0.5839267967</v>
      </c>
      <c r="AH44" s="33">
        <v>1.88</v>
      </c>
      <c r="AI44" s="34">
        <f t="shared" si="25"/>
        <v>0.3392504931</v>
      </c>
      <c r="AJ44" s="73">
        <f t="shared" si="26"/>
        <v>-0.5508907053</v>
      </c>
      <c r="AK44" s="33">
        <v>27.03</v>
      </c>
      <c r="AL44" s="34">
        <f t="shared" si="27"/>
        <v>0.3142671433</v>
      </c>
      <c r="AM44" s="73">
        <f t="shared" si="28"/>
        <v>-0.6621738913</v>
      </c>
      <c r="AN44" s="36">
        <f t="shared" si="29"/>
        <v>1562.94094</v>
      </c>
      <c r="AO44" s="35">
        <f t="shared" si="30"/>
        <v>-0.7247822253</v>
      </c>
      <c r="AP44" s="69">
        <f t="shared" si="31"/>
        <v>0.3620769362</v>
      </c>
      <c r="AQ44" s="33">
        <v>2.36</v>
      </c>
      <c r="AR44" s="34">
        <f t="shared" si="32"/>
        <v>0.3286821705</v>
      </c>
      <c r="AS44" s="73">
        <f t="shared" si="33"/>
        <v>0.04237834343</v>
      </c>
      <c r="AT44" s="33">
        <v>62.37</v>
      </c>
      <c r="AU44" s="34">
        <f t="shared" si="34"/>
        <v>0.6198530668</v>
      </c>
      <c r="AV44" s="73">
        <f t="shared" si="35"/>
        <v>0.4077176824</v>
      </c>
      <c r="AW44" s="36">
        <f t="shared" si="36"/>
        <v>3705.475191</v>
      </c>
      <c r="AX44" s="35">
        <f t="shared" si="37"/>
        <v>0.4078721716</v>
      </c>
      <c r="AY44" s="69">
        <f t="shared" si="38"/>
        <v>0.5474497811</v>
      </c>
      <c r="AZ44" s="33">
        <v>1.32</v>
      </c>
      <c r="BA44" s="37">
        <f t="shared" si="39"/>
        <v>0.2352941176</v>
      </c>
      <c r="BB44" s="73">
        <f t="shared" si="40"/>
        <v>-0.4087803804</v>
      </c>
      <c r="BC44" s="33">
        <v>6.55</v>
      </c>
      <c r="BD44" s="34">
        <f t="shared" si="41"/>
        <v>0.09651474531</v>
      </c>
      <c r="BE44" s="73">
        <f t="shared" si="42"/>
        <v>-1.431814811</v>
      </c>
      <c r="BF44" s="33">
        <v>73.64</v>
      </c>
      <c r="BG44" s="34">
        <f t="shared" si="43"/>
        <v>0.3407318536</v>
      </c>
      <c r="BH44" s="73">
        <f t="shared" si="44"/>
        <v>-0.7785711989</v>
      </c>
      <c r="BI44" s="36">
        <f t="shared" si="45"/>
        <v>4659.974601</v>
      </c>
      <c r="BJ44" s="35">
        <f t="shared" si="46"/>
        <v>-1.364770686</v>
      </c>
      <c r="BK44" s="37">
        <f t="shared" si="47"/>
        <v>0.1436990573</v>
      </c>
      <c r="BL44" s="33">
        <v>12.17</v>
      </c>
      <c r="BM44" s="34">
        <f t="shared" si="48"/>
        <v>0.3387872955</v>
      </c>
      <c r="BN44" s="73">
        <f t="shared" si="49"/>
        <v>-0.06899960796</v>
      </c>
      <c r="BO44" s="33">
        <v>60.75</v>
      </c>
      <c r="BP44" s="34">
        <f t="shared" si="50"/>
        <v>0.3402571711</v>
      </c>
      <c r="BQ44" s="73">
        <f t="shared" si="51"/>
        <v>-0.9909353282</v>
      </c>
      <c r="BR44" s="36">
        <f t="shared" si="52"/>
        <v>4756.569291</v>
      </c>
      <c r="BS44" s="35">
        <f t="shared" si="53"/>
        <v>-0.4854649207</v>
      </c>
      <c r="BT44" s="37">
        <f t="shared" si="54"/>
        <v>0.3835747861</v>
      </c>
      <c r="BU44" s="42">
        <v>7.34</v>
      </c>
      <c r="BV44" s="34">
        <f t="shared" si="55"/>
        <v>0.3826815642</v>
      </c>
      <c r="BW44" s="73">
        <f t="shared" si="56"/>
        <v>0.03048462765</v>
      </c>
      <c r="BX44" s="42">
        <v>75.09</v>
      </c>
      <c r="BY44" s="34">
        <f t="shared" si="57"/>
        <v>0.6783457783</v>
      </c>
      <c r="BZ44" s="73">
        <f t="shared" si="58"/>
        <v>0.8279568937</v>
      </c>
      <c r="CA44" s="36">
        <f t="shared" si="59"/>
        <v>5885.728015</v>
      </c>
      <c r="CB44" s="35">
        <f t="shared" si="60"/>
        <v>0.5297515773</v>
      </c>
      <c r="CC44" s="37">
        <f t="shared" si="61"/>
        <v>0.5767813889</v>
      </c>
      <c r="CD44" s="42">
        <v>4.42</v>
      </c>
      <c r="CE44" s="34">
        <f t="shared" si="62"/>
        <v>0.3895538629</v>
      </c>
      <c r="CF44" s="73">
        <f t="shared" si="63"/>
        <v>0.2302507047</v>
      </c>
      <c r="CG44" s="42">
        <v>47.13</v>
      </c>
      <c r="CH44" s="34">
        <f t="shared" si="64"/>
        <v>0.587134037</v>
      </c>
      <c r="CI44" s="73">
        <f t="shared" si="65"/>
        <v>0.1453016822</v>
      </c>
      <c r="CJ44" s="36">
        <f t="shared" si="66"/>
        <v>3318.070103</v>
      </c>
      <c r="CK44" s="35">
        <f t="shared" si="67"/>
        <v>0.3597531801</v>
      </c>
      <c r="CL44" s="37">
        <f t="shared" si="68"/>
        <v>0.5056229134</v>
      </c>
      <c r="CM44" s="33">
        <v>0.06</v>
      </c>
      <c r="CN44" s="37">
        <f t="shared" si="69"/>
        <v>0.2142857143</v>
      </c>
      <c r="CO44" s="73">
        <f t="shared" si="70"/>
        <v>-0.4461399212</v>
      </c>
      <c r="CP44" s="70">
        <f t="shared" si="71"/>
        <v>-1.723780824</v>
      </c>
      <c r="CQ44" s="79">
        <f t="shared" si="72"/>
        <v>0.4366065157</v>
      </c>
    </row>
    <row r="45" hidden="1">
      <c r="A45" s="28">
        <v>2022.0</v>
      </c>
      <c r="B45" s="29" t="s">
        <v>477</v>
      </c>
      <c r="C45" s="29" t="s">
        <v>30</v>
      </c>
      <c r="D45" s="30">
        <f t="array" ref="D45">INDEX(
  TP!C:C,
  MATCH(
    1,
    (TP!A:A = A45) * (TP!B:B = C45),
    0
  )
)
</f>
        <v>45.81</v>
      </c>
      <c r="E45" s="64">
        <f t="shared" si="1"/>
        <v>-6.994084538</v>
      </c>
      <c r="F45" s="32">
        <f t="shared" si="2"/>
        <v>0.2544656757</v>
      </c>
      <c r="G45" s="33">
        <v>9.63</v>
      </c>
      <c r="H45" s="34">
        <f t="shared" si="3"/>
        <v>1</v>
      </c>
      <c r="I45" s="73">
        <f t="shared" si="4"/>
        <v>2.797245014</v>
      </c>
      <c r="J45" s="66">
        <f t="shared" si="5"/>
        <v>8.227798139</v>
      </c>
      <c r="K45" s="34">
        <f t="shared" si="6"/>
        <v>0.966</v>
      </c>
      <c r="L45" s="73">
        <f t="shared" si="7"/>
        <v>1.715474089</v>
      </c>
      <c r="M45" s="33">
        <v>58.45</v>
      </c>
      <c r="N45" s="34">
        <f t="shared" si="8"/>
        <v>0.5998603352</v>
      </c>
      <c r="O45" s="73">
        <f t="shared" si="9"/>
        <v>-0.1103738982</v>
      </c>
      <c r="P45" s="36">
        <f t="shared" si="10"/>
        <v>5335.513976</v>
      </c>
      <c r="Q45" s="35">
        <f t="shared" si="11"/>
        <v>1.04695757</v>
      </c>
      <c r="R45" s="40">
        <f t="shared" si="12"/>
        <v>0.7660838107</v>
      </c>
      <c r="S45" s="33">
        <v>2.81</v>
      </c>
      <c r="T45" s="66">
        <f t="shared" si="13"/>
        <v>2.400842448</v>
      </c>
      <c r="U45" s="34">
        <f t="shared" si="14"/>
        <v>0.3670466344</v>
      </c>
      <c r="V45" s="73">
        <f t="shared" si="15"/>
        <v>0.09973413296</v>
      </c>
      <c r="W45" s="33">
        <v>42.19</v>
      </c>
      <c r="X45" s="34">
        <f t="shared" si="16"/>
        <v>0.4407327586</v>
      </c>
      <c r="Y45" s="73">
        <f t="shared" si="17"/>
        <v>-0.3335072106</v>
      </c>
      <c r="Z45" s="36">
        <f t="shared" si="18"/>
        <v>2949.041642</v>
      </c>
      <c r="AA45" s="35">
        <f t="shared" si="19"/>
        <v>-0.1497791593</v>
      </c>
      <c r="AB45" s="40">
        <f t="shared" si="20"/>
        <v>0.3818797255</v>
      </c>
      <c r="AC45" s="33">
        <v>5.94</v>
      </c>
      <c r="AD45" s="40">
        <f t="shared" si="21"/>
        <v>0.6511226252</v>
      </c>
      <c r="AE45" s="73">
        <f t="shared" si="22"/>
        <v>0.6633354767</v>
      </c>
      <c r="AF45" s="67">
        <f t="shared" si="23"/>
        <v>1.560513887</v>
      </c>
      <c r="AG45" s="44">
        <f t="shared" si="24"/>
        <v>0.6037580136</v>
      </c>
      <c r="AH45" s="33">
        <v>1.23</v>
      </c>
      <c r="AI45" s="34">
        <f t="shared" si="25"/>
        <v>0.2110453649</v>
      </c>
      <c r="AJ45" s="73">
        <f t="shared" si="26"/>
        <v>-1.137681681</v>
      </c>
      <c r="AK45" s="33">
        <v>32.14</v>
      </c>
      <c r="AL45" s="34">
        <f t="shared" si="27"/>
        <v>0.3973025674</v>
      </c>
      <c r="AM45" s="73">
        <f t="shared" si="28"/>
        <v>-0.08984831697</v>
      </c>
      <c r="AN45" s="36">
        <f t="shared" si="29"/>
        <v>1409.022873</v>
      </c>
      <c r="AO45" s="35">
        <f t="shared" si="30"/>
        <v>-0.9151175503</v>
      </c>
      <c r="AP45" s="69">
        <f t="shared" si="31"/>
        <v>0.32254242</v>
      </c>
      <c r="AQ45" s="33">
        <v>1.89</v>
      </c>
      <c r="AR45" s="34">
        <f t="shared" si="32"/>
        <v>0.2558139535</v>
      </c>
      <c r="AS45" s="73">
        <f t="shared" si="33"/>
        <v>-0.3061328756</v>
      </c>
      <c r="AT45" s="33">
        <v>53.49</v>
      </c>
      <c r="AU45" s="34">
        <f t="shared" si="34"/>
        <v>0.4681359986</v>
      </c>
      <c r="AV45" s="73">
        <f t="shared" si="35"/>
        <v>-0.4738889762</v>
      </c>
      <c r="AW45" s="36">
        <f t="shared" si="36"/>
        <v>2782.785035</v>
      </c>
      <c r="AX45" s="35">
        <f t="shared" si="37"/>
        <v>-0.322554709</v>
      </c>
      <c r="AY45" s="69">
        <f t="shared" si="38"/>
        <v>0.3968459073</v>
      </c>
      <c r="AZ45" s="33">
        <v>1.1</v>
      </c>
      <c r="BA45" s="37">
        <f t="shared" si="39"/>
        <v>0.1764705882</v>
      </c>
      <c r="BB45" s="73">
        <f t="shared" si="40"/>
        <v>-0.7288352033</v>
      </c>
      <c r="BC45" s="33">
        <v>4.75</v>
      </c>
      <c r="BD45" s="34">
        <f t="shared" si="41"/>
        <v>0</v>
      </c>
      <c r="BE45" s="73">
        <f t="shared" si="42"/>
        <v>-2.026978562</v>
      </c>
      <c r="BF45" s="33">
        <v>71.3</v>
      </c>
      <c r="BG45" s="34">
        <f t="shared" si="43"/>
        <v>0.2705458908</v>
      </c>
      <c r="BH45" s="73">
        <f t="shared" si="44"/>
        <v>-1.100219409</v>
      </c>
      <c r="BI45" s="36">
        <f t="shared" si="45"/>
        <v>3904.044581</v>
      </c>
      <c r="BJ45" s="35">
        <f t="shared" si="46"/>
        <v>-2.083595714</v>
      </c>
      <c r="BK45" s="37">
        <f t="shared" si="47"/>
        <v>0.005887669553</v>
      </c>
      <c r="BL45" s="33">
        <v>8.13</v>
      </c>
      <c r="BM45" s="34">
        <f t="shared" si="48"/>
        <v>0.1443695861</v>
      </c>
      <c r="BN45" s="73">
        <f t="shared" si="49"/>
        <v>-1.093277488</v>
      </c>
      <c r="BO45" s="33">
        <v>62.16</v>
      </c>
      <c r="BP45" s="34">
        <f t="shared" si="50"/>
        <v>0.3867457962</v>
      </c>
      <c r="BQ45" s="73">
        <f t="shared" si="51"/>
        <v>-0.7523600633</v>
      </c>
      <c r="BR45" s="36">
        <f t="shared" si="52"/>
        <v>4175.277405</v>
      </c>
      <c r="BS45" s="35">
        <f t="shared" si="53"/>
        <v>-1.136515268</v>
      </c>
      <c r="BT45" s="37">
        <f t="shared" si="54"/>
        <v>0.2667494159</v>
      </c>
      <c r="BU45" s="42">
        <v>4.31</v>
      </c>
      <c r="BV45" s="34">
        <f t="shared" si="55"/>
        <v>0.1005586592</v>
      </c>
      <c r="BW45" s="73">
        <f t="shared" si="56"/>
        <v>-1.452929802</v>
      </c>
      <c r="BX45" s="42">
        <v>61.22</v>
      </c>
      <c r="BY45" s="34">
        <f t="shared" si="57"/>
        <v>0.2800114877</v>
      </c>
      <c r="BZ45" s="73">
        <f t="shared" si="58"/>
        <v>-1.386822923</v>
      </c>
      <c r="CA45" s="36">
        <f t="shared" si="59"/>
        <v>3777.183725</v>
      </c>
      <c r="CB45" s="35">
        <f t="shared" si="60"/>
        <v>-1.758424018</v>
      </c>
      <c r="CC45" s="37">
        <f t="shared" si="61"/>
        <v>0.1064349163</v>
      </c>
      <c r="CD45" s="42">
        <v>1.89</v>
      </c>
      <c r="CE45" s="34">
        <f t="shared" si="62"/>
        <v>0.1142546246</v>
      </c>
      <c r="CF45" s="73">
        <f t="shared" si="63"/>
        <v>-1.346147921</v>
      </c>
      <c r="CG45" s="42">
        <v>41.86</v>
      </c>
      <c r="CH45" s="34">
        <f t="shared" si="64"/>
        <v>0.4821748656</v>
      </c>
      <c r="CI45" s="73">
        <f t="shared" si="65"/>
        <v>-0.4895544674</v>
      </c>
      <c r="CJ45" s="36">
        <f t="shared" si="66"/>
        <v>1850.531062</v>
      </c>
      <c r="CK45" s="35">
        <f t="shared" si="67"/>
        <v>-1.342828335</v>
      </c>
      <c r="CL45" s="37">
        <f t="shared" si="68"/>
        <v>0.2278521829</v>
      </c>
      <c r="CM45" s="33">
        <v>0.03</v>
      </c>
      <c r="CN45" s="37">
        <f t="shared" si="69"/>
        <v>0.1071428571</v>
      </c>
      <c r="CO45" s="73">
        <f t="shared" si="70"/>
        <v>-0.9955628314</v>
      </c>
      <c r="CP45" s="70">
        <f t="shared" si="71"/>
        <v>-8.554598425</v>
      </c>
      <c r="CQ45" s="79">
        <f t="shared" si="72"/>
        <v>0.1114423739</v>
      </c>
    </row>
    <row r="46" hidden="1">
      <c r="A46" s="28">
        <v>2023.0</v>
      </c>
      <c r="B46" s="29" t="s">
        <v>183</v>
      </c>
      <c r="C46" s="29" t="s">
        <v>16</v>
      </c>
      <c r="D46" s="30">
        <f t="array" ref="D46">INDEX(
  TP!C:C,
  MATCH(
    1,
    (TP!A:A = A46) * (TP!B:B = C46),
    0
  )
)
</f>
        <v>46.56</v>
      </c>
      <c r="E46" s="64">
        <f t="shared" si="1"/>
        <v>4.792963101</v>
      </c>
      <c r="F46" s="32">
        <f t="shared" si="2"/>
        <v>0.6935670865</v>
      </c>
      <c r="G46" s="33">
        <v>7.33</v>
      </c>
      <c r="H46" s="34">
        <f t="shared" si="3"/>
        <v>0.6331738437</v>
      </c>
      <c r="I46" s="73">
        <f t="shared" si="4"/>
        <v>0.9811979341</v>
      </c>
      <c r="J46" s="66">
        <f t="shared" si="5"/>
        <v>6.451707859</v>
      </c>
      <c r="K46" s="34">
        <f t="shared" si="6"/>
        <v>0.651</v>
      </c>
      <c r="L46" s="73">
        <f t="shared" si="7"/>
        <v>0.3754411975</v>
      </c>
      <c r="M46" s="33">
        <v>69.91</v>
      </c>
      <c r="N46" s="34">
        <f t="shared" si="8"/>
        <v>1</v>
      </c>
      <c r="O46" s="73">
        <f t="shared" si="9"/>
        <v>2.139007804</v>
      </c>
      <c r="P46" s="36">
        <f t="shared" si="10"/>
        <v>5767.710722</v>
      </c>
      <c r="Q46" s="35">
        <f t="shared" si="11"/>
        <v>1.718312022</v>
      </c>
      <c r="R46" s="40">
        <f t="shared" si="12"/>
        <v>0.8904858636</v>
      </c>
      <c r="S46" s="33">
        <v>4.75</v>
      </c>
      <c r="T46" s="66">
        <f t="shared" si="13"/>
        <v>4.180847521</v>
      </c>
      <c r="U46" s="34">
        <f t="shared" si="14"/>
        <v>0.8268758523</v>
      </c>
      <c r="V46" s="73">
        <f t="shared" si="15"/>
        <v>2.240479338</v>
      </c>
      <c r="W46" s="33">
        <v>67.14</v>
      </c>
      <c r="X46" s="34">
        <f t="shared" si="16"/>
        <v>0.888829023</v>
      </c>
      <c r="Y46" s="73">
        <f t="shared" si="17"/>
        <v>1.896490988</v>
      </c>
      <c r="Z46" s="36">
        <f t="shared" si="18"/>
        <v>6306.969078</v>
      </c>
      <c r="AA46" s="35">
        <f t="shared" si="19"/>
        <v>2.800415843</v>
      </c>
      <c r="AB46" s="40">
        <f t="shared" si="20"/>
        <v>0.9901450553</v>
      </c>
      <c r="AC46" s="33">
        <v>7.68</v>
      </c>
      <c r="AD46" s="40">
        <f t="shared" si="21"/>
        <v>0.9516407599</v>
      </c>
      <c r="AE46" s="73">
        <f t="shared" si="22"/>
        <v>2.15017671</v>
      </c>
      <c r="AF46" s="67">
        <f t="shared" si="23"/>
        <v>6.668904575</v>
      </c>
      <c r="AG46" s="44">
        <f t="shared" si="24"/>
        <v>1</v>
      </c>
      <c r="AH46" s="33">
        <v>0.44</v>
      </c>
      <c r="AI46" s="34">
        <f t="shared" si="25"/>
        <v>0.05522682446</v>
      </c>
      <c r="AJ46" s="73">
        <f t="shared" si="26"/>
        <v>-1.850858406</v>
      </c>
      <c r="AK46" s="33">
        <v>7.69</v>
      </c>
      <c r="AL46" s="34">
        <f t="shared" si="27"/>
        <v>0</v>
      </c>
      <c r="AM46" s="73">
        <f t="shared" si="28"/>
        <v>-2.828274989</v>
      </c>
      <c r="AN46" s="36">
        <f t="shared" si="29"/>
        <v>153.2820499</v>
      </c>
      <c r="AO46" s="35">
        <f t="shared" si="30"/>
        <v>-2.467968635</v>
      </c>
      <c r="AP46" s="69">
        <f t="shared" si="31"/>
        <v>0</v>
      </c>
      <c r="AQ46" s="33">
        <v>1.19</v>
      </c>
      <c r="AR46" s="34">
        <f t="shared" si="32"/>
        <v>0.1472868217</v>
      </c>
      <c r="AS46" s="73">
        <f t="shared" si="33"/>
        <v>-0.8251921379</v>
      </c>
      <c r="AT46" s="33">
        <v>74.29</v>
      </c>
      <c r="AU46" s="34">
        <f t="shared" si="34"/>
        <v>0.8235093115</v>
      </c>
      <c r="AV46" s="73">
        <f t="shared" si="35"/>
        <v>1.591135629</v>
      </c>
      <c r="AW46" s="36">
        <f t="shared" si="36"/>
        <v>2854.818979</v>
      </c>
      <c r="AX46" s="35">
        <f t="shared" si="37"/>
        <v>-0.2655306597</v>
      </c>
      <c r="AY46" s="69">
        <f t="shared" si="38"/>
        <v>0.408603474</v>
      </c>
      <c r="AZ46" s="33">
        <v>0.92</v>
      </c>
      <c r="BA46" s="37">
        <f t="shared" si="39"/>
        <v>0.128342246</v>
      </c>
      <c r="BB46" s="73">
        <f t="shared" si="40"/>
        <v>-0.9906982403</v>
      </c>
      <c r="BC46" s="33">
        <v>9.81</v>
      </c>
      <c r="BD46" s="34">
        <f t="shared" si="41"/>
        <v>0.2713136729</v>
      </c>
      <c r="BE46" s="73">
        <f t="shared" si="42"/>
        <v>-0.3539071274</v>
      </c>
      <c r="BF46" s="33">
        <v>86.16</v>
      </c>
      <c r="BG46" s="34">
        <f t="shared" si="43"/>
        <v>0.7162567487</v>
      </c>
      <c r="BH46" s="73">
        <f t="shared" si="44"/>
        <v>0.9423841839</v>
      </c>
      <c r="BI46" s="36">
        <f t="shared" si="45"/>
        <v>6420.287946</v>
      </c>
      <c r="BJ46" s="35">
        <f t="shared" si="46"/>
        <v>0.30913729</v>
      </c>
      <c r="BK46" s="37">
        <f t="shared" si="47"/>
        <v>0.4646166273</v>
      </c>
      <c r="BL46" s="33">
        <v>14.76</v>
      </c>
      <c r="BM46" s="34">
        <f t="shared" si="48"/>
        <v>0.4634263715</v>
      </c>
      <c r="BN46" s="73">
        <f t="shared" si="49"/>
        <v>0.5876537856</v>
      </c>
      <c r="BO46" s="33">
        <v>70.8</v>
      </c>
      <c r="BP46" s="34">
        <f t="shared" si="50"/>
        <v>0.6716122651</v>
      </c>
      <c r="BQ46" s="73">
        <f t="shared" si="51"/>
        <v>0.7095479426</v>
      </c>
      <c r="BR46" s="36">
        <f t="shared" si="52"/>
        <v>5929.517287</v>
      </c>
      <c r="BS46" s="35">
        <f t="shared" si="53"/>
        <v>0.828243766</v>
      </c>
      <c r="BT46" s="37">
        <f t="shared" si="54"/>
        <v>0.6193084807</v>
      </c>
      <c r="BU46" s="42">
        <v>7.36</v>
      </c>
      <c r="BV46" s="34">
        <f t="shared" si="55"/>
        <v>0.3845437616</v>
      </c>
      <c r="BW46" s="73">
        <f t="shared" si="56"/>
        <v>0.04027614203</v>
      </c>
      <c r="BX46" s="42">
        <v>71.89</v>
      </c>
      <c r="BY46" s="34">
        <f t="shared" si="57"/>
        <v>0.5864445721</v>
      </c>
      <c r="BZ46" s="73">
        <f t="shared" si="58"/>
        <v>0.3169766909</v>
      </c>
      <c r="CA46" s="36">
        <f t="shared" si="59"/>
        <v>5641.267824</v>
      </c>
      <c r="CB46" s="35">
        <f t="shared" si="60"/>
        <v>0.2644653105</v>
      </c>
      <c r="CC46" s="37">
        <f t="shared" si="61"/>
        <v>0.5222504079</v>
      </c>
      <c r="CD46" s="42">
        <v>4.72</v>
      </c>
      <c r="CE46" s="34">
        <f t="shared" si="62"/>
        <v>0.4221980413</v>
      </c>
      <c r="CF46" s="73">
        <f t="shared" si="63"/>
        <v>0.417175443</v>
      </c>
      <c r="CG46" s="42">
        <v>46.76</v>
      </c>
      <c r="CH46" s="34">
        <f t="shared" si="64"/>
        <v>0.5797649871</v>
      </c>
      <c r="CI46" s="73">
        <f t="shared" si="65"/>
        <v>0.100729239</v>
      </c>
      <c r="CJ46" s="36">
        <f t="shared" si="66"/>
        <v>3396.95666</v>
      </c>
      <c r="CK46" s="35">
        <f t="shared" si="67"/>
        <v>0.4512742851</v>
      </c>
      <c r="CL46" s="37">
        <f t="shared" si="68"/>
        <v>0.5205542891</v>
      </c>
      <c r="CM46" s="33">
        <v>0.03</v>
      </c>
      <c r="CN46" s="37">
        <f t="shared" si="69"/>
        <v>0.1071428571</v>
      </c>
      <c r="CO46" s="73">
        <f t="shared" si="70"/>
        <v>-0.9955628314</v>
      </c>
      <c r="CP46" s="70">
        <f t="shared" si="71"/>
        <v>-1.875941474</v>
      </c>
      <c r="CQ46" s="79">
        <f t="shared" si="72"/>
        <v>0.4293632851</v>
      </c>
    </row>
    <row r="47">
      <c r="A47" s="28">
        <v>2025.0</v>
      </c>
      <c r="B47" s="29" t="s">
        <v>180</v>
      </c>
      <c r="C47" s="29" t="s">
        <v>9</v>
      </c>
      <c r="D47" s="30">
        <f t="array" ref="D47">INDEX(
  TP!C:C,
  MATCH(
    1,
    (TP!A:A = A47) * (TP!B:B = C47),
    0
  )
)
</f>
        <v>51.61</v>
      </c>
      <c r="E47" s="64">
        <f t="shared" si="1"/>
        <v>-1.804002886</v>
      </c>
      <c r="F47" s="32">
        <f t="shared" si="2"/>
        <v>0.4478111381</v>
      </c>
      <c r="G47" s="33">
        <v>6.49</v>
      </c>
      <c r="H47" s="34">
        <f t="shared" si="3"/>
        <v>0.4992025518</v>
      </c>
      <c r="I47" s="73">
        <f t="shared" si="4"/>
        <v>0.3179459573</v>
      </c>
      <c r="J47" s="66">
        <f t="shared" si="5"/>
        <v>6.855324907</v>
      </c>
      <c r="K47" s="34">
        <f t="shared" si="6"/>
        <v>0.743</v>
      </c>
      <c r="L47" s="73">
        <f t="shared" si="7"/>
        <v>0.6799640735</v>
      </c>
      <c r="M47" s="33">
        <v>57.38</v>
      </c>
      <c r="N47" s="34">
        <f t="shared" si="8"/>
        <v>0.5625</v>
      </c>
      <c r="O47" s="73">
        <f t="shared" si="9"/>
        <v>-0.3203947029</v>
      </c>
      <c r="P47" s="36">
        <f t="shared" si="10"/>
        <v>4858.290933</v>
      </c>
      <c r="Q47" s="35">
        <f t="shared" si="11"/>
        <v>0.305661349</v>
      </c>
      <c r="R47" s="40">
        <f t="shared" si="12"/>
        <v>0.6287215405</v>
      </c>
      <c r="S47" s="33">
        <v>2.34</v>
      </c>
      <c r="T47" s="66">
        <f t="shared" si="13"/>
        <v>2.471719612</v>
      </c>
      <c r="U47" s="34">
        <f t="shared" si="14"/>
        <v>0.3853563525</v>
      </c>
      <c r="V47" s="73">
        <f t="shared" si="15"/>
        <v>0.1849754349</v>
      </c>
      <c r="W47" s="33">
        <v>40.91</v>
      </c>
      <c r="X47" s="34">
        <f t="shared" si="16"/>
        <v>0.4177442529</v>
      </c>
      <c r="Y47" s="73">
        <f t="shared" si="17"/>
        <v>-0.4479119278</v>
      </c>
      <c r="Z47" s="36">
        <f t="shared" si="18"/>
        <v>2907.759432</v>
      </c>
      <c r="AA47" s="35">
        <f t="shared" si="19"/>
        <v>-0.1860487247</v>
      </c>
      <c r="AB47" s="40">
        <f t="shared" si="20"/>
        <v>0.3744017387</v>
      </c>
      <c r="AC47" s="33">
        <v>4.88</v>
      </c>
      <c r="AD47" s="40">
        <f t="shared" si="21"/>
        <v>0.4680483592</v>
      </c>
      <c r="AE47" s="73">
        <f t="shared" si="22"/>
        <v>-0.2424413666</v>
      </c>
      <c r="AF47" s="67">
        <f t="shared" si="23"/>
        <v>-0.1228287422</v>
      </c>
      <c r="AG47" s="44">
        <f t="shared" si="24"/>
        <v>0.4731863584</v>
      </c>
      <c r="AH47" s="33">
        <v>0.37</v>
      </c>
      <c r="AI47" s="34">
        <f t="shared" si="25"/>
        <v>0.04142011834</v>
      </c>
      <c r="AJ47" s="73">
        <f t="shared" si="26"/>
        <v>-1.914051281</v>
      </c>
      <c r="AK47" s="33">
        <v>42.86</v>
      </c>
      <c r="AL47" s="34">
        <f t="shared" si="27"/>
        <v>0.5714982125</v>
      </c>
      <c r="AM47" s="73">
        <f t="shared" si="28"/>
        <v>1.110803377</v>
      </c>
      <c r="AN47" s="36">
        <f t="shared" si="29"/>
        <v>737.5621991</v>
      </c>
      <c r="AO47" s="35">
        <f t="shared" si="30"/>
        <v>-1.74544688</v>
      </c>
      <c r="AP47" s="69">
        <f t="shared" si="31"/>
        <v>0.150074864</v>
      </c>
      <c r="AQ47" s="33">
        <v>1.28</v>
      </c>
      <c r="AR47" s="34">
        <f t="shared" si="32"/>
        <v>0.1612403101</v>
      </c>
      <c r="AS47" s="73">
        <f t="shared" si="33"/>
        <v>-0.758455947</v>
      </c>
      <c r="AT47" s="33">
        <v>70.83</v>
      </c>
      <c r="AU47" s="34">
        <f t="shared" si="34"/>
        <v>0.7643943277</v>
      </c>
      <c r="AV47" s="73">
        <f t="shared" si="35"/>
        <v>1.247626729</v>
      </c>
      <c r="AW47" s="36">
        <f t="shared" si="36"/>
        <v>2861.696743</v>
      </c>
      <c r="AX47" s="35">
        <f t="shared" si="37"/>
        <v>-0.2600860328</v>
      </c>
      <c r="AY47" s="69">
        <f t="shared" si="38"/>
        <v>0.4097260804</v>
      </c>
      <c r="AZ47" s="33">
        <v>1.91</v>
      </c>
      <c r="BA47" s="37">
        <f t="shared" si="39"/>
        <v>0.3930481283</v>
      </c>
      <c r="BB47" s="73">
        <f t="shared" si="40"/>
        <v>0.449548463</v>
      </c>
      <c r="BC47" s="33">
        <v>16.81</v>
      </c>
      <c r="BD47" s="34">
        <f t="shared" si="41"/>
        <v>0.6466487936</v>
      </c>
      <c r="BE47" s="73">
        <f t="shared" si="42"/>
        <v>1.960618573</v>
      </c>
      <c r="BF47" s="33">
        <v>94.94</v>
      </c>
      <c r="BG47" s="34">
        <f t="shared" si="43"/>
        <v>0.9796040792</v>
      </c>
      <c r="BH47" s="73">
        <f t="shared" si="44"/>
        <v>2.149252256</v>
      </c>
      <c r="BI47" s="36">
        <f t="shared" si="45"/>
        <v>8558.37561</v>
      </c>
      <c r="BJ47" s="35">
        <f t="shared" si="46"/>
        <v>2.342276448</v>
      </c>
      <c r="BK47" s="37">
        <f t="shared" si="47"/>
        <v>0.8544051267</v>
      </c>
      <c r="BL47" s="33">
        <v>13.46</v>
      </c>
      <c r="BM47" s="34">
        <f t="shared" si="48"/>
        <v>0.4008662175</v>
      </c>
      <c r="BN47" s="73">
        <f t="shared" si="49"/>
        <v>0.2580594182</v>
      </c>
      <c r="BO47" s="33">
        <v>71.54</v>
      </c>
      <c r="BP47" s="34">
        <f t="shared" si="50"/>
        <v>0.6960105506</v>
      </c>
      <c r="BQ47" s="73">
        <f t="shared" si="51"/>
        <v>0.834757656</v>
      </c>
      <c r="BR47" s="36">
        <f t="shared" si="52"/>
        <v>5804.436996</v>
      </c>
      <c r="BS47" s="35">
        <f t="shared" si="53"/>
        <v>0.688153101</v>
      </c>
      <c r="BT47" s="37">
        <f t="shared" si="54"/>
        <v>0.594170419</v>
      </c>
      <c r="BU47" s="42">
        <v>6.91</v>
      </c>
      <c r="BV47" s="34">
        <f t="shared" si="55"/>
        <v>0.3426443203</v>
      </c>
      <c r="BW47" s="73">
        <f t="shared" si="56"/>
        <v>-0.1800329317</v>
      </c>
      <c r="BX47" s="42">
        <v>63.08</v>
      </c>
      <c r="BY47" s="34">
        <f t="shared" si="57"/>
        <v>0.3334290638</v>
      </c>
      <c r="BZ47" s="73">
        <f t="shared" si="58"/>
        <v>-1.08981568</v>
      </c>
      <c r="CA47" s="36">
        <f t="shared" si="59"/>
        <v>4820.959972</v>
      </c>
      <c r="CB47" s="35">
        <f t="shared" si="60"/>
        <v>-0.625726286</v>
      </c>
      <c r="CC47" s="37">
        <f t="shared" si="61"/>
        <v>0.339266865</v>
      </c>
      <c r="CD47" s="42">
        <v>2.93</v>
      </c>
      <c r="CE47" s="34">
        <f t="shared" si="62"/>
        <v>0.2274211099</v>
      </c>
      <c r="CF47" s="73">
        <f t="shared" si="63"/>
        <v>-0.698142162</v>
      </c>
      <c r="CG47" s="42">
        <v>36.36</v>
      </c>
      <c r="CH47" s="34">
        <f t="shared" si="64"/>
        <v>0.3726349333</v>
      </c>
      <c r="CI47" s="73">
        <f t="shared" si="65"/>
        <v>-1.152117811</v>
      </c>
      <c r="CJ47" s="36">
        <f t="shared" si="66"/>
        <v>2072.954225</v>
      </c>
      <c r="CK47" s="35">
        <f t="shared" si="67"/>
        <v>-1.084781662</v>
      </c>
      <c r="CL47" s="37">
        <f t="shared" si="68"/>
        <v>0.2699516725</v>
      </c>
      <c r="CM47" s="33">
        <v>0.03</v>
      </c>
      <c r="CN47" s="37">
        <f t="shared" si="69"/>
        <v>0.1071428571</v>
      </c>
      <c r="CO47" s="73">
        <f t="shared" si="70"/>
        <v>-0.9955628314</v>
      </c>
      <c r="CP47" s="70">
        <f t="shared" si="71"/>
        <v>-1.681174143</v>
      </c>
      <c r="CQ47" s="79">
        <f t="shared" si="72"/>
        <v>0.4386347011</v>
      </c>
    </row>
    <row r="48">
      <c r="A48" s="28">
        <v>2024.0</v>
      </c>
      <c r="B48" s="29" t="s">
        <v>478</v>
      </c>
      <c r="C48" s="29" t="s">
        <v>9</v>
      </c>
      <c r="D48" s="30">
        <f t="array" ref="D48">INDEX(
  TP!C:C,
  MATCH(
    1,
    (TP!A:A = A48) * (TP!B:B = C48),
    0
  )
)
</f>
        <v>50.24</v>
      </c>
      <c r="E48" s="64">
        <f t="shared" si="1"/>
        <v>-1.003888014</v>
      </c>
      <c r="F48" s="32">
        <f t="shared" si="2"/>
        <v>0.4776177173</v>
      </c>
      <c r="G48" s="33">
        <v>5.05</v>
      </c>
      <c r="H48" s="34">
        <f t="shared" si="3"/>
        <v>0.2695374801</v>
      </c>
      <c r="I48" s="73">
        <f t="shared" si="4"/>
        <v>-0.8190574315</v>
      </c>
      <c r="J48" s="66">
        <f t="shared" si="5"/>
        <v>5.092419002</v>
      </c>
      <c r="K48" s="34">
        <f t="shared" si="6"/>
        <v>0.274</v>
      </c>
      <c r="L48" s="73">
        <f t="shared" si="7"/>
        <v>-0.6501214082</v>
      </c>
      <c r="M48" s="33">
        <v>62.72</v>
      </c>
      <c r="N48" s="34">
        <f t="shared" si="8"/>
        <v>0.748952514</v>
      </c>
      <c r="O48" s="73">
        <f t="shared" si="9"/>
        <v>0.7277465093</v>
      </c>
      <c r="P48" s="36">
        <f t="shared" si="10"/>
        <v>4655.643012</v>
      </c>
      <c r="Q48" s="35">
        <f t="shared" si="11"/>
        <v>-0.009122567251</v>
      </c>
      <c r="R48" s="40">
        <f t="shared" si="12"/>
        <v>0.5703920466</v>
      </c>
      <c r="S48" s="33">
        <v>2.24</v>
      </c>
      <c r="T48" s="66">
        <f t="shared" si="13"/>
        <v>2.258815557</v>
      </c>
      <c r="U48" s="34">
        <f t="shared" si="14"/>
        <v>0.3303567874</v>
      </c>
      <c r="V48" s="73">
        <f t="shared" si="15"/>
        <v>-0.07107627017</v>
      </c>
      <c r="W48" s="33">
        <v>49.33</v>
      </c>
      <c r="X48" s="34">
        <f t="shared" si="16"/>
        <v>0.5689655172</v>
      </c>
      <c r="Y48" s="73">
        <f t="shared" si="17"/>
        <v>0.3046566024</v>
      </c>
      <c r="Z48" s="36">
        <f t="shared" si="18"/>
        <v>3327.947857</v>
      </c>
      <c r="AA48" s="35">
        <f t="shared" si="19"/>
        <v>0.1831188089</v>
      </c>
      <c r="AB48" s="40">
        <f t="shared" si="20"/>
        <v>0.4505159655</v>
      </c>
      <c r="AC48" s="33">
        <v>5.24</v>
      </c>
      <c r="AD48" s="40">
        <f t="shared" si="21"/>
        <v>0.530224525</v>
      </c>
      <c r="AE48" s="73">
        <f t="shared" si="22"/>
        <v>0.06518095757</v>
      </c>
      <c r="AF48" s="67">
        <f t="shared" si="23"/>
        <v>0.2391771992</v>
      </c>
      <c r="AG48" s="44">
        <f t="shared" si="24"/>
        <v>0.501266034</v>
      </c>
      <c r="AH48" s="33">
        <v>0.45</v>
      </c>
      <c r="AI48" s="34">
        <f t="shared" si="25"/>
        <v>0.05719921105</v>
      </c>
      <c r="AJ48" s="73">
        <f t="shared" si="26"/>
        <v>-1.841830853</v>
      </c>
      <c r="AK48" s="33">
        <v>46.67</v>
      </c>
      <c r="AL48" s="34">
        <f t="shared" si="27"/>
        <v>0.6334091648</v>
      </c>
      <c r="AM48" s="73">
        <f t="shared" si="28"/>
        <v>1.537527533</v>
      </c>
      <c r="AN48" s="36">
        <f t="shared" si="29"/>
        <v>947.9116389</v>
      </c>
      <c r="AO48" s="35">
        <f t="shared" si="30"/>
        <v>-1.48532843</v>
      </c>
      <c r="AP48" s="69">
        <f t="shared" si="31"/>
        <v>0.2041040205</v>
      </c>
      <c r="AQ48" s="33">
        <v>1.43</v>
      </c>
      <c r="AR48" s="34">
        <f t="shared" si="32"/>
        <v>0.184496124</v>
      </c>
      <c r="AS48" s="73">
        <f t="shared" si="33"/>
        <v>-0.6472289622</v>
      </c>
      <c r="AT48" s="33">
        <v>58.33</v>
      </c>
      <c r="AU48" s="34">
        <f t="shared" si="34"/>
        <v>0.5508286349</v>
      </c>
      <c r="AV48" s="73">
        <f t="shared" si="35"/>
        <v>0.006626364734</v>
      </c>
      <c r="AW48" s="36">
        <f t="shared" si="36"/>
        <v>2538.858247</v>
      </c>
      <c r="AX48" s="35">
        <f t="shared" si="37"/>
        <v>-0.5156538574</v>
      </c>
      <c r="AY48" s="69">
        <f t="shared" si="38"/>
        <v>0.3570315459</v>
      </c>
      <c r="AZ48" s="33">
        <v>1.85</v>
      </c>
      <c r="BA48" s="37">
        <f t="shared" si="39"/>
        <v>0.3770053476</v>
      </c>
      <c r="BB48" s="73">
        <f t="shared" si="40"/>
        <v>0.362260784</v>
      </c>
      <c r="BC48" s="33">
        <v>15.68</v>
      </c>
      <c r="BD48" s="34">
        <f t="shared" si="41"/>
        <v>0.5860589812</v>
      </c>
      <c r="BE48" s="73">
        <f t="shared" si="42"/>
        <v>1.586987996</v>
      </c>
      <c r="BF48" s="33">
        <v>95.62</v>
      </c>
      <c r="BG48" s="34">
        <f t="shared" si="43"/>
        <v>1</v>
      </c>
      <c r="BH48" s="73">
        <f t="shared" si="44"/>
        <v>2.242722676</v>
      </c>
      <c r="BI48" s="36">
        <f t="shared" si="45"/>
        <v>8423.471452</v>
      </c>
      <c r="BJ48" s="35">
        <f t="shared" si="46"/>
        <v>2.21399409</v>
      </c>
      <c r="BK48" s="37">
        <f t="shared" si="47"/>
        <v>0.8298111448</v>
      </c>
      <c r="BL48" s="33">
        <v>15.53</v>
      </c>
      <c r="BM48" s="34">
        <f t="shared" si="48"/>
        <v>0.500481232</v>
      </c>
      <c r="BN48" s="73">
        <f t="shared" si="49"/>
        <v>0.7828750648</v>
      </c>
      <c r="BO48" s="33">
        <v>70.96</v>
      </c>
      <c r="BP48" s="34">
        <f t="shared" si="50"/>
        <v>0.6768875701</v>
      </c>
      <c r="BQ48" s="73">
        <f t="shared" si="51"/>
        <v>0.7366203131</v>
      </c>
      <c r="BR48" s="36">
        <f t="shared" si="52"/>
        <v>6045.724426</v>
      </c>
      <c r="BS48" s="35">
        <f t="shared" si="53"/>
        <v>0.9583964483</v>
      </c>
      <c r="BT48" s="37">
        <f t="shared" si="54"/>
        <v>0.6426632572</v>
      </c>
      <c r="BU48" s="42">
        <v>6.21</v>
      </c>
      <c r="BV48" s="34">
        <f t="shared" si="55"/>
        <v>0.2774674115</v>
      </c>
      <c r="BW48" s="73">
        <f t="shared" si="56"/>
        <v>-0.5227359353</v>
      </c>
      <c r="BX48" s="42">
        <v>65.87</v>
      </c>
      <c r="BY48" s="34">
        <f t="shared" si="57"/>
        <v>0.4135554279</v>
      </c>
      <c r="BZ48" s="73">
        <f t="shared" si="58"/>
        <v>-0.6443048157</v>
      </c>
      <c r="CA48" s="36">
        <f t="shared" si="59"/>
        <v>4808.640877</v>
      </c>
      <c r="CB48" s="35">
        <f t="shared" si="60"/>
        <v>-0.6390948707</v>
      </c>
      <c r="CC48" s="37">
        <f t="shared" si="61"/>
        <v>0.3365188824</v>
      </c>
      <c r="CD48" s="42">
        <v>4.0</v>
      </c>
      <c r="CE48" s="34">
        <f t="shared" si="62"/>
        <v>0.3438520131</v>
      </c>
      <c r="CF48" s="73">
        <f t="shared" si="63"/>
        <v>-0.03144392884</v>
      </c>
      <c r="CG48" s="42">
        <v>39.55</v>
      </c>
      <c r="CH48" s="34">
        <f t="shared" si="64"/>
        <v>0.436168094</v>
      </c>
      <c r="CI48" s="73">
        <f t="shared" si="65"/>
        <v>-0.7678310718</v>
      </c>
      <c r="CJ48" s="36">
        <f t="shared" si="66"/>
        <v>2651.535869</v>
      </c>
      <c r="CK48" s="35">
        <f t="shared" si="67"/>
        <v>-0.413533822</v>
      </c>
      <c r="CL48" s="37">
        <f t="shared" si="68"/>
        <v>0.3794636114</v>
      </c>
      <c r="CM48" s="33">
        <v>0.01</v>
      </c>
      <c r="CN48" s="37">
        <f t="shared" si="69"/>
        <v>0.03571428571</v>
      </c>
      <c r="CO48" s="73">
        <f t="shared" si="70"/>
        <v>-1.361844771</v>
      </c>
      <c r="CP48" s="70">
        <f t="shared" si="71"/>
        <v>-1.243065213</v>
      </c>
      <c r="CQ48" s="79">
        <f t="shared" si="72"/>
        <v>0.4594897909</v>
      </c>
    </row>
    <row r="49">
      <c r="A49" s="28">
        <v>2023.0</v>
      </c>
      <c r="B49" s="29" t="s">
        <v>478</v>
      </c>
      <c r="C49" s="29" t="s">
        <v>9</v>
      </c>
      <c r="D49" s="30">
        <f t="array" ref="D49">INDEX(
  TP!C:C,
  MATCH(
    1,
    (TP!A:A = A49) * (TP!B:B = C49),
    0
  )
)
</f>
        <v>51.35</v>
      </c>
      <c r="E49" s="64">
        <f t="shared" si="1"/>
        <v>2.772529045</v>
      </c>
      <c r="F49" s="32">
        <f t="shared" si="2"/>
        <v>0.6183001094</v>
      </c>
      <c r="G49" s="33">
        <v>6.8</v>
      </c>
      <c r="H49" s="34">
        <f t="shared" si="3"/>
        <v>0.5486443381</v>
      </c>
      <c r="I49" s="73">
        <f t="shared" si="4"/>
        <v>0.5627175202</v>
      </c>
      <c r="J49" s="66">
        <f t="shared" si="5"/>
        <v>7.121061106</v>
      </c>
      <c r="K49" s="34">
        <f t="shared" si="6"/>
        <v>0.794</v>
      </c>
      <c r="L49" s="73">
        <f t="shared" si="7"/>
        <v>0.8804579621</v>
      </c>
      <c r="M49" s="33">
        <v>61.78</v>
      </c>
      <c r="N49" s="34">
        <f t="shared" si="8"/>
        <v>0.7161312849</v>
      </c>
      <c r="O49" s="73">
        <f t="shared" si="9"/>
        <v>0.543242251</v>
      </c>
      <c r="P49" s="36">
        <f t="shared" si="10"/>
        <v>5315.262884</v>
      </c>
      <c r="Q49" s="35">
        <f t="shared" si="11"/>
        <v>1.01550046</v>
      </c>
      <c r="R49" s="40">
        <f t="shared" si="12"/>
        <v>0.7602548048</v>
      </c>
      <c r="S49" s="33">
        <v>2.34</v>
      </c>
      <c r="T49" s="66">
        <f t="shared" si="13"/>
        <v>2.450482792</v>
      </c>
      <c r="U49" s="34">
        <f t="shared" si="14"/>
        <v>0.3798702388</v>
      </c>
      <c r="V49" s="73">
        <f t="shared" si="15"/>
        <v>0.1594347099</v>
      </c>
      <c r="W49" s="33">
        <v>46.3</v>
      </c>
      <c r="X49" s="34">
        <f t="shared" si="16"/>
        <v>0.5145474138</v>
      </c>
      <c r="Y49" s="73">
        <f t="shared" si="17"/>
        <v>0.03383918597</v>
      </c>
      <c r="Z49" s="36">
        <f t="shared" si="18"/>
        <v>3274.641075</v>
      </c>
      <c r="AA49" s="35">
        <f t="shared" si="19"/>
        <v>0.1362847416</v>
      </c>
      <c r="AB49" s="40">
        <f t="shared" si="20"/>
        <v>0.4408598108</v>
      </c>
      <c r="AC49" s="33">
        <v>5.66</v>
      </c>
      <c r="AD49" s="40">
        <f t="shared" si="21"/>
        <v>0.6027633851</v>
      </c>
      <c r="AE49" s="73">
        <f t="shared" si="22"/>
        <v>0.424073669</v>
      </c>
      <c r="AF49" s="67">
        <f t="shared" si="23"/>
        <v>1.57585887</v>
      </c>
      <c r="AG49" s="44">
        <f t="shared" si="24"/>
        <v>0.6049482762</v>
      </c>
      <c r="AH49" s="33">
        <v>0.65</v>
      </c>
      <c r="AI49" s="34">
        <f t="shared" si="25"/>
        <v>0.0966469428</v>
      </c>
      <c r="AJ49" s="73">
        <f t="shared" si="26"/>
        <v>-1.661279783</v>
      </c>
      <c r="AK49" s="33">
        <v>53.33</v>
      </c>
      <c r="AL49" s="34">
        <f t="shared" si="27"/>
        <v>0.7416314592</v>
      </c>
      <c r="AM49" s="73">
        <f t="shared" si="28"/>
        <v>2.283454799</v>
      </c>
      <c r="AN49" s="36">
        <f t="shared" si="29"/>
        <v>1459.860698</v>
      </c>
      <c r="AO49" s="35">
        <f t="shared" si="30"/>
        <v>-0.8522514151</v>
      </c>
      <c r="AP49" s="69">
        <f t="shared" si="31"/>
        <v>0.3356003337</v>
      </c>
      <c r="AQ49" s="33">
        <v>2.04</v>
      </c>
      <c r="AR49" s="34">
        <f t="shared" si="32"/>
        <v>0.2790697674</v>
      </c>
      <c r="AS49" s="73">
        <f t="shared" si="33"/>
        <v>-0.1949058908</v>
      </c>
      <c r="AT49" s="33">
        <v>68.09</v>
      </c>
      <c r="AU49" s="34">
        <f t="shared" si="34"/>
        <v>0.7175807278</v>
      </c>
      <c r="AV49" s="73">
        <f t="shared" si="35"/>
        <v>0.9755994489</v>
      </c>
      <c r="AW49" s="36">
        <f t="shared" si="36"/>
        <v>3711.241085</v>
      </c>
      <c r="AX49" s="35">
        <f t="shared" si="37"/>
        <v>0.412436612</v>
      </c>
      <c r="AY49" s="69">
        <f t="shared" si="38"/>
        <v>0.5483909053</v>
      </c>
      <c r="AZ49" s="33">
        <v>1.86</v>
      </c>
      <c r="BA49" s="37">
        <f t="shared" si="39"/>
        <v>0.3796791444</v>
      </c>
      <c r="BB49" s="73">
        <f t="shared" si="40"/>
        <v>0.3768087305</v>
      </c>
      <c r="BC49" s="33">
        <v>13.09</v>
      </c>
      <c r="BD49" s="34">
        <f t="shared" si="41"/>
        <v>0.4471849866</v>
      </c>
      <c r="BE49" s="73">
        <f t="shared" si="42"/>
        <v>0.7306134864</v>
      </c>
      <c r="BF49" s="33">
        <v>92.05</v>
      </c>
      <c r="BG49" s="34">
        <f t="shared" si="43"/>
        <v>0.8929214157</v>
      </c>
      <c r="BH49" s="73">
        <f t="shared" si="44"/>
        <v>1.75200297</v>
      </c>
      <c r="BI49" s="36">
        <f t="shared" si="45"/>
        <v>7622.749923</v>
      </c>
      <c r="BJ49" s="35">
        <f t="shared" si="46"/>
        <v>1.452576154</v>
      </c>
      <c r="BK49" s="37">
        <f t="shared" si="47"/>
        <v>0.6838339482</v>
      </c>
      <c r="BL49" s="33">
        <v>15.47</v>
      </c>
      <c r="BM49" s="34">
        <f t="shared" si="48"/>
        <v>0.4975938402</v>
      </c>
      <c r="BN49" s="73">
        <f t="shared" si="49"/>
        <v>0.7676630171</v>
      </c>
      <c r="BO49" s="33">
        <v>73.39</v>
      </c>
      <c r="BP49" s="34">
        <f t="shared" si="50"/>
        <v>0.7570062644</v>
      </c>
      <c r="BQ49" s="73">
        <f t="shared" si="51"/>
        <v>1.14778194</v>
      </c>
      <c r="BR49" s="36">
        <f t="shared" si="52"/>
        <v>6244.652624</v>
      </c>
      <c r="BS49" s="35">
        <f t="shared" si="53"/>
        <v>1.181197206</v>
      </c>
      <c r="BT49" s="37">
        <f t="shared" si="54"/>
        <v>0.6826429317</v>
      </c>
      <c r="BU49" s="42">
        <v>6.85</v>
      </c>
      <c r="BV49" s="34">
        <f t="shared" si="55"/>
        <v>0.3370577281</v>
      </c>
      <c r="BW49" s="73">
        <f t="shared" si="56"/>
        <v>-0.2094074749</v>
      </c>
      <c r="BX49" s="42">
        <v>69.62</v>
      </c>
      <c r="BY49" s="34">
        <f t="shared" si="57"/>
        <v>0.5212521539</v>
      </c>
      <c r="BZ49" s="73">
        <f t="shared" si="58"/>
        <v>-0.04549989052</v>
      </c>
      <c r="CA49" s="36">
        <f t="shared" si="59"/>
        <v>5301.197228</v>
      </c>
      <c r="CB49" s="35">
        <f t="shared" si="60"/>
        <v>-0.1045766122</v>
      </c>
      <c r="CC49" s="37">
        <f t="shared" si="61"/>
        <v>0.4463919087</v>
      </c>
      <c r="CD49" s="42">
        <v>3.6</v>
      </c>
      <c r="CE49" s="34">
        <f t="shared" si="62"/>
        <v>0.3003264418</v>
      </c>
      <c r="CF49" s="73">
        <f t="shared" si="63"/>
        <v>-0.2806769132</v>
      </c>
      <c r="CG49" s="42">
        <v>31.33</v>
      </c>
      <c r="CH49" s="34">
        <f t="shared" si="64"/>
        <v>0.2724556861</v>
      </c>
      <c r="CI49" s="73">
        <f t="shared" si="65"/>
        <v>-1.758062106</v>
      </c>
      <c r="CJ49" s="36">
        <f t="shared" si="66"/>
        <v>1991.625798</v>
      </c>
      <c r="CK49" s="35">
        <f t="shared" si="67"/>
        <v>-1.179135729</v>
      </c>
      <c r="CL49" s="37">
        <f t="shared" si="68"/>
        <v>0.2545581082</v>
      </c>
      <c r="CM49" s="33">
        <v>0.1</v>
      </c>
      <c r="CN49" s="37">
        <f t="shared" si="69"/>
        <v>0.3571428571</v>
      </c>
      <c r="CO49" s="73">
        <f t="shared" si="70"/>
        <v>0.286423959</v>
      </c>
      <c r="CP49" s="70">
        <f t="shared" si="71"/>
        <v>1.196670175</v>
      </c>
      <c r="CQ49" s="79">
        <f t="shared" si="72"/>
        <v>0.5756273472</v>
      </c>
    </row>
    <row r="50" hidden="1">
      <c r="A50" s="28">
        <v>2023.0</v>
      </c>
      <c r="B50" s="29" t="s">
        <v>394</v>
      </c>
      <c r="C50" s="29" t="s">
        <v>12</v>
      </c>
      <c r="D50" s="30">
        <f t="array" ref="D50">INDEX(
  TP!C:C,
  MATCH(
    1,
    (TP!A:A = A50) * (TP!B:B = C50),
    0
  )
)
</f>
        <v>45.69</v>
      </c>
      <c r="E50" s="64">
        <f t="shared" si="1"/>
        <v>4.507988127</v>
      </c>
      <c r="F50" s="32">
        <f t="shared" si="2"/>
        <v>0.6829509494</v>
      </c>
      <c r="G50" s="33">
        <v>8.52</v>
      </c>
      <c r="H50" s="34">
        <f t="shared" si="3"/>
        <v>0.8229665072</v>
      </c>
      <c r="I50" s="73">
        <f t="shared" si="4"/>
        <v>1.920804901</v>
      </c>
      <c r="J50" s="66">
        <f t="shared" si="5"/>
        <v>7.244418943</v>
      </c>
      <c r="K50" s="34">
        <f t="shared" si="6"/>
        <v>0.817</v>
      </c>
      <c r="L50" s="73">
        <f t="shared" si="7"/>
        <v>0.9735295592</v>
      </c>
      <c r="M50" s="33">
        <v>60.92</v>
      </c>
      <c r="N50" s="34">
        <f t="shared" si="8"/>
        <v>0.686103352</v>
      </c>
      <c r="O50" s="73">
        <f t="shared" si="9"/>
        <v>0.3744404827</v>
      </c>
      <c r="P50" s="36">
        <f t="shared" si="10"/>
        <v>5278.998494</v>
      </c>
      <c r="Q50" s="35">
        <f t="shared" si="11"/>
        <v>0.9591690315</v>
      </c>
      <c r="R50" s="40">
        <f t="shared" si="12"/>
        <v>0.749816585</v>
      </c>
      <c r="S50" s="33">
        <v>1.52</v>
      </c>
      <c r="T50" s="66">
        <f t="shared" si="13"/>
        <v>1.292431549</v>
      </c>
      <c r="U50" s="34">
        <f t="shared" si="14"/>
        <v>0.08071053096</v>
      </c>
      <c r="V50" s="73">
        <f t="shared" si="15"/>
        <v>-1.233309999</v>
      </c>
      <c r="W50" s="33">
        <v>29.03</v>
      </c>
      <c r="X50" s="34">
        <f t="shared" si="16"/>
        <v>0.2043821839</v>
      </c>
      <c r="Y50" s="73">
        <f t="shared" si="17"/>
        <v>-1.509730709</v>
      </c>
      <c r="Z50" s="36">
        <f t="shared" si="18"/>
        <v>1375.321894</v>
      </c>
      <c r="AA50" s="35">
        <f t="shared" si="19"/>
        <v>-1.532411817</v>
      </c>
      <c r="AB50" s="40">
        <f t="shared" si="20"/>
        <v>0.09681127776</v>
      </c>
      <c r="AC50" s="33">
        <v>4.85</v>
      </c>
      <c r="AD50" s="40">
        <f t="shared" si="21"/>
        <v>0.4628670121</v>
      </c>
      <c r="AE50" s="73">
        <f t="shared" si="22"/>
        <v>-0.2680765602</v>
      </c>
      <c r="AF50" s="67">
        <f t="shared" si="23"/>
        <v>-0.8413193462</v>
      </c>
      <c r="AG50" s="44">
        <f t="shared" si="24"/>
        <v>0.4174552756</v>
      </c>
      <c r="AH50" s="33">
        <v>3.97</v>
      </c>
      <c r="AI50" s="34">
        <f t="shared" si="25"/>
        <v>0.7514792899</v>
      </c>
      <c r="AJ50" s="73">
        <f t="shared" si="26"/>
        <v>1.335867972</v>
      </c>
      <c r="AK50" s="33">
        <v>41.98</v>
      </c>
      <c r="AL50" s="34">
        <f t="shared" si="27"/>
        <v>0.55719857</v>
      </c>
      <c r="AM50" s="73">
        <f t="shared" si="28"/>
        <v>1.012242417</v>
      </c>
      <c r="AN50" s="36">
        <f t="shared" si="29"/>
        <v>3679.481563</v>
      </c>
      <c r="AO50" s="35">
        <f t="shared" si="30"/>
        <v>1.892535252</v>
      </c>
      <c r="AP50" s="69">
        <f t="shared" si="31"/>
        <v>0.9057194795</v>
      </c>
      <c r="AQ50" s="33">
        <v>1.52</v>
      </c>
      <c r="AR50" s="34">
        <f t="shared" si="32"/>
        <v>0.1984496124</v>
      </c>
      <c r="AS50" s="73">
        <f t="shared" si="33"/>
        <v>-0.5804927714</v>
      </c>
      <c r="AT50" s="33">
        <v>58.06</v>
      </c>
      <c r="AU50" s="34">
        <f t="shared" si="34"/>
        <v>0.5462156159</v>
      </c>
      <c r="AV50" s="73">
        <f t="shared" si="35"/>
        <v>-0.02017924313</v>
      </c>
      <c r="AW50" s="36">
        <f t="shared" si="36"/>
        <v>2630.615476</v>
      </c>
      <c r="AX50" s="35">
        <f t="shared" si="37"/>
        <v>-0.4430163138</v>
      </c>
      <c r="AY50" s="69">
        <f t="shared" si="38"/>
        <v>0.3720083982</v>
      </c>
      <c r="AZ50" s="33">
        <v>1.18</v>
      </c>
      <c r="BA50" s="37">
        <f t="shared" si="39"/>
        <v>0.1978609626</v>
      </c>
      <c r="BB50" s="73">
        <f t="shared" si="40"/>
        <v>-0.6124516313</v>
      </c>
      <c r="BC50" s="33">
        <v>13.47</v>
      </c>
      <c r="BD50" s="34">
        <f t="shared" si="41"/>
        <v>0.4675603217</v>
      </c>
      <c r="BE50" s="73">
        <f t="shared" si="42"/>
        <v>0.8562591673</v>
      </c>
      <c r="BF50" s="33">
        <v>76.36</v>
      </c>
      <c r="BG50" s="34">
        <f t="shared" si="43"/>
        <v>0.4223155369</v>
      </c>
      <c r="BH50" s="73">
        <f t="shared" si="44"/>
        <v>-0.4046895183</v>
      </c>
      <c r="BI50" s="36">
        <f t="shared" si="45"/>
        <v>6387.056857</v>
      </c>
      <c r="BJ50" s="35">
        <f t="shared" si="46"/>
        <v>0.2775373559</v>
      </c>
      <c r="BK50" s="37">
        <f t="shared" si="47"/>
        <v>0.4585583648</v>
      </c>
      <c r="BL50" s="33">
        <v>13.12</v>
      </c>
      <c r="BM50" s="34">
        <f t="shared" si="48"/>
        <v>0.3845043311</v>
      </c>
      <c r="BN50" s="73">
        <f t="shared" si="49"/>
        <v>0.1718578144</v>
      </c>
      <c r="BO50" s="33">
        <v>62.69</v>
      </c>
      <c r="BP50" s="34">
        <f t="shared" si="50"/>
        <v>0.404220244</v>
      </c>
      <c r="BQ50" s="73">
        <f t="shared" si="51"/>
        <v>-0.6626828361</v>
      </c>
      <c r="BR50" s="36">
        <f t="shared" si="52"/>
        <v>5041.083056</v>
      </c>
      <c r="BS50" s="35">
        <f t="shared" si="53"/>
        <v>-0.1668078218</v>
      </c>
      <c r="BT50" s="37">
        <f t="shared" si="54"/>
        <v>0.4407550544</v>
      </c>
      <c r="BU50" s="42">
        <v>10.09</v>
      </c>
      <c r="BV50" s="34">
        <f t="shared" si="55"/>
        <v>0.6387337058</v>
      </c>
      <c r="BW50" s="73">
        <f t="shared" si="56"/>
        <v>1.376817856</v>
      </c>
      <c r="BX50" s="42">
        <v>76.7</v>
      </c>
      <c r="BY50" s="34">
        <f t="shared" si="57"/>
        <v>0.7245835727</v>
      </c>
      <c r="BZ50" s="73">
        <f t="shared" si="58"/>
        <v>1.085043808</v>
      </c>
      <c r="CA50" s="36">
        <f t="shared" si="59"/>
        <v>6819.670088</v>
      </c>
      <c r="CB50" s="35">
        <f t="shared" si="60"/>
        <v>1.543258132</v>
      </c>
      <c r="CC50" s="37">
        <f t="shared" si="61"/>
        <v>0.7851129672</v>
      </c>
      <c r="CD50" s="42">
        <v>6.22</v>
      </c>
      <c r="CE50" s="34">
        <f t="shared" si="62"/>
        <v>0.5854189336</v>
      </c>
      <c r="CF50" s="73">
        <f t="shared" si="63"/>
        <v>1.351799134</v>
      </c>
      <c r="CG50" s="42">
        <v>55.12</v>
      </c>
      <c r="CH50" s="34">
        <f t="shared" si="64"/>
        <v>0.7462656841</v>
      </c>
      <c r="CI50" s="73">
        <f t="shared" si="65"/>
        <v>1.107825522</v>
      </c>
      <c r="CJ50" s="36">
        <f t="shared" si="66"/>
        <v>4539.006505</v>
      </c>
      <c r="CK50" s="35">
        <f t="shared" si="67"/>
        <v>1.776235939</v>
      </c>
      <c r="CL50" s="37">
        <f t="shared" si="68"/>
        <v>0.7367175466</v>
      </c>
      <c r="CM50" s="33">
        <v>0.11</v>
      </c>
      <c r="CN50" s="37">
        <f t="shared" si="69"/>
        <v>0.3928571429</v>
      </c>
      <c r="CO50" s="73">
        <f t="shared" si="70"/>
        <v>0.469564929</v>
      </c>
      <c r="CP50" s="70">
        <f t="shared" si="71"/>
        <v>5.349307473</v>
      </c>
      <c r="CQ50" s="79">
        <f t="shared" si="72"/>
        <v>0.7733033534</v>
      </c>
    </row>
    <row r="51" hidden="1">
      <c r="A51" s="28">
        <v>2024.0</v>
      </c>
      <c r="B51" s="29" t="s">
        <v>394</v>
      </c>
      <c r="C51" s="29" t="s">
        <v>12</v>
      </c>
      <c r="D51" s="30">
        <f t="array" ref="D51">INDEX(
  TP!C:C,
  MATCH(
    1,
    (TP!A:A = A51) * (TP!B:B = C51),
    0
  )
)
</f>
        <v>45.69</v>
      </c>
      <c r="E51" s="64">
        <f t="shared" si="1"/>
        <v>-0.5474788885</v>
      </c>
      <c r="F51" s="32">
        <f t="shared" si="2"/>
        <v>0.4946202693</v>
      </c>
      <c r="G51" s="33">
        <v>7.44</v>
      </c>
      <c r="H51" s="34">
        <f t="shared" si="3"/>
        <v>0.6507177033</v>
      </c>
      <c r="I51" s="73">
        <f t="shared" si="4"/>
        <v>1.06805236</v>
      </c>
      <c r="J51" s="66">
        <f t="shared" si="5"/>
        <v>6.326112316</v>
      </c>
      <c r="K51" s="34">
        <f t="shared" si="6"/>
        <v>0.611</v>
      </c>
      <c r="L51" s="73">
        <f t="shared" si="7"/>
        <v>0.2806812861</v>
      </c>
      <c r="M51" s="33">
        <v>61.04</v>
      </c>
      <c r="N51" s="34">
        <f t="shared" si="8"/>
        <v>0.6902932961</v>
      </c>
      <c r="O51" s="73">
        <f t="shared" si="9"/>
        <v>0.3979942178</v>
      </c>
      <c r="P51" s="36">
        <f t="shared" si="10"/>
        <v>4993.297522</v>
      </c>
      <c r="Q51" s="35">
        <f t="shared" si="11"/>
        <v>0.5153743454</v>
      </c>
      <c r="R51" s="40">
        <f t="shared" si="12"/>
        <v>0.6675813815</v>
      </c>
      <c r="S51" s="33">
        <v>1.35</v>
      </c>
      <c r="T51" s="66">
        <f t="shared" si="13"/>
        <v>1.147883283</v>
      </c>
      <c r="U51" s="34">
        <f t="shared" si="14"/>
        <v>0.0433693364</v>
      </c>
      <c r="V51" s="73">
        <f t="shared" si="15"/>
        <v>-1.407152765</v>
      </c>
      <c r="W51" s="33">
        <v>28.57</v>
      </c>
      <c r="X51" s="34">
        <f t="shared" si="16"/>
        <v>0.1961206897</v>
      </c>
      <c r="Y51" s="73">
        <f t="shared" si="17"/>
        <v>-1.550844904</v>
      </c>
      <c r="Z51" s="36">
        <f t="shared" si="18"/>
        <v>1247.267821</v>
      </c>
      <c r="AA51" s="35">
        <f t="shared" si="19"/>
        <v>-1.644917073</v>
      </c>
      <c r="AB51" s="40">
        <f t="shared" si="20"/>
        <v>0.07361516826</v>
      </c>
      <c r="AC51" s="33">
        <v>5.75</v>
      </c>
      <c r="AD51" s="40">
        <f t="shared" si="21"/>
        <v>0.6183074266</v>
      </c>
      <c r="AE51" s="73">
        <f t="shared" si="22"/>
        <v>0.5009792501</v>
      </c>
      <c r="AF51" s="67">
        <f t="shared" si="23"/>
        <v>-0.6285634775</v>
      </c>
      <c r="AG51" s="44">
        <f t="shared" si="24"/>
        <v>0.433958087</v>
      </c>
      <c r="AH51" s="33">
        <v>4.64</v>
      </c>
      <c r="AI51" s="34">
        <f t="shared" si="25"/>
        <v>0.8836291913</v>
      </c>
      <c r="AJ51" s="73">
        <f t="shared" si="26"/>
        <v>1.940714055</v>
      </c>
      <c r="AK51" s="33">
        <v>33.33</v>
      </c>
      <c r="AL51" s="34">
        <f t="shared" si="27"/>
        <v>0.416639584</v>
      </c>
      <c r="AM51" s="73">
        <f t="shared" si="28"/>
        <v>0.04343298117</v>
      </c>
      <c r="AN51" s="36">
        <f t="shared" si="29"/>
        <v>3151.731815</v>
      </c>
      <c r="AO51" s="35">
        <f t="shared" si="30"/>
        <v>1.23991908</v>
      </c>
      <c r="AP51" s="69">
        <f t="shared" si="31"/>
        <v>0.7701646916</v>
      </c>
      <c r="AQ51" s="33">
        <v>1.35</v>
      </c>
      <c r="AR51" s="34">
        <f t="shared" si="32"/>
        <v>0.1720930233</v>
      </c>
      <c r="AS51" s="73">
        <f t="shared" si="33"/>
        <v>-0.7065500208</v>
      </c>
      <c r="AT51" s="33">
        <v>42.86</v>
      </c>
      <c r="AU51" s="34">
        <f t="shared" si="34"/>
        <v>0.2865197335</v>
      </c>
      <c r="AV51" s="73">
        <f t="shared" si="35"/>
        <v>-1.529235686</v>
      </c>
      <c r="AW51" s="36">
        <f t="shared" si="36"/>
        <v>1795.179561</v>
      </c>
      <c r="AX51" s="35">
        <f t="shared" si="37"/>
        <v>-1.10437034</v>
      </c>
      <c r="AY51" s="69">
        <f t="shared" si="38"/>
        <v>0.2356463872</v>
      </c>
      <c r="AZ51" s="33">
        <v>0.58</v>
      </c>
      <c r="BA51" s="37">
        <f t="shared" si="39"/>
        <v>0.03743315508</v>
      </c>
      <c r="BB51" s="73">
        <f t="shared" si="40"/>
        <v>-1.485328421</v>
      </c>
      <c r="BC51" s="33">
        <v>13.52</v>
      </c>
      <c r="BD51" s="34">
        <f t="shared" si="41"/>
        <v>0.4702412869</v>
      </c>
      <c r="BE51" s="73">
        <f t="shared" si="42"/>
        <v>0.8727914938</v>
      </c>
      <c r="BF51" s="33">
        <v>73.57</v>
      </c>
      <c r="BG51" s="34">
        <f t="shared" si="43"/>
        <v>0.3386322735</v>
      </c>
      <c r="BH51" s="73">
        <f t="shared" si="44"/>
        <v>-0.7881931539</v>
      </c>
      <c r="BI51" s="36">
        <f t="shared" si="45"/>
        <v>6161.634051</v>
      </c>
      <c r="BJ51" s="35">
        <f t="shared" si="46"/>
        <v>0.06317947862</v>
      </c>
      <c r="BK51" s="37">
        <f t="shared" si="47"/>
        <v>0.4174621934</v>
      </c>
      <c r="BL51" s="33">
        <v>10.91</v>
      </c>
      <c r="BM51" s="34">
        <f t="shared" si="48"/>
        <v>0.2781520693</v>
      </c>
      <c r="BN51" s="73">
        <f t="shared" si="49"/>
        <v>-0.3884526102</v>
      </c>
      <c r="BO51" s="33">
        <v>53.98</v>
      </c>
      <c r="BP51" s="34">
        <f t="shared" si="50"/>
        <v>0.1170458292</v>
      </c>
      <c r="BQ51" s="73">
        <f t="shared" si="51"/>
        <v>-2.136435004</v>
      </c>
      <c r="BR51" s="36">
        <f t="shared" si="52"/>
        <v>4061.623927</v>
      </c>
      <c r="BS51" s="35">
        <f t="shared" si="53"/>
        <v>-1.263807834</v>
      </c>
      <c r="BT51" s="37">
        <f t="shared" si="54"/>
        <v>0.2439078625</v>
      </c>
      <c r="BU51" s="42">
        <v>9.75</v>
      </c>
      <c r="BV51" s="34">
        <f t="shared" si="55"/>
        <v>0.6070763501</v>
      </c>
      <c r="BW51" s="73">
        <f t="shared" si="56"/>
        <v>1.210362111</v>
      </c>
      <c r="BX51" s="42">
        <v>67.33</v>
      </c>
      <c r="BY51" s="34">
        <f t="shared" si="57"/>
        <v>0.4554853532</v>
      </c>
      <c r="BZ51" s="73">
        <f t="shared" si="58"/>
        <v>-0.4111700981</v>
      </c>
      <c r="CA51" s="36">
        <f t="shared" si="59"/>
        <v>5909.074515</v>
      </c>
      <c r="CB51" s="35">
        <f t="shared" si="60"/>
        <v>0.5550870144</v>
      </c>
      <c r="CC51" s="37">
        <f t="shared" si="61"/>
        <v>0.5819892206</v>
      </c>
      <c r="CD51" s="42">
        <v>5.89</v>
      </c>
      <c r="CE51" s="34">
        <f t="shared" si="62"/>
        <v>0.5495103373</v>
      </c>
      <c r="CF51" s="73">
        <f t="shared" si="63"/>
        <v>1.146181922</v>
      </c>
      <c r="CG51" s="42">
        <v>52.46</v>
      </c>
      <c r="CH51" s="34">
        <f t="shared" si="64"/>
        <v>0.6932881896</v>
      </c>
      <c r="CI51" s="73">
        <f t="shared" si="65"/>
        <v>0.7873857954</v>
      </c>
      <c r="CJ51" s="36">
        <f t="shared" si="66"/>
        <v>4217.726184</v>
      </c>
      <c r="CK51" s="35">
        <f t="shared" si="67"/>
        <v>1.403499051</v>
      </c>
      <c r="CL51" s="37">
        <f t="shared" si="68"/>
        <v>0.6759067151</v>
      </c>
      <c r="CM51" s="33">
        <v>0.04</v>
      </c>
      <c r="CN51" s="37">
        <f t="shared" si="69"/>
        <v>0.1428571429</v>
      </c>
      <c r="CO51" s="73">
        <f t="shared" si="70"/>
        <v>-0.8124218613</v>
      </c>
      <c r="CP51" s="70">
        <f t="shared" si="71"/>
        <v>0.08108458901</v>
      </c>
      <c r="CQ51" s="79">
        <f t="shared" si="72"/>
        <v>0.5225226603</v>
      </c>
    </row>
    <row r="52" hidden="1">
      <c r="A52" s="28">
        <v>2025.0</v>
      </c>
      <c r="B52" s="29" t="s">
        <v>479</v>
      </c>
      <c r="C52" s="29" t="s">
        <v>11</v>
      </c>
      <c r="D52" s="30">
        <f t="array" ref="D52">INDEX(
  TP!C:C,
  MATCH(
    1,
    (TP!A:A = A52) * (TP!B:B = C52),
    0
  )
)
</f>
        <v>46.29</v>
      </c>
      <c r="E52" s="64">
        <f t="shared" si="1"/>
        <v>-11.13991971</v>
      </c>
      <c r="F52" s="32">
        <f t="shared" si="2"/>
        <v>0.100021397</v>
      </c>
      <c r="G52" s="33">
        <v>5.21</v>
      </c>
      <c r="H52" s="34">
        <f t="shared" si="3"/>
        <v>0.2950558214</v>
      </c>
      <c r="I52" s="73">
        <f t="shared" si="4"/>
        <v>-0.6927237216</v>
      </c>
      <c r="J52" s="66">
        <f t="shared" si="5"/>
        <v>4.537258294</v>
      </c>
      <c r="K52" s="34">
        <f t="shared" si="6"/>
        <v>0.177</v>
      </c>
      <c r="L52" s="73">
        <f t="shared" si="7"/>
        <v>-1.068981652</v>
      </c>
      <c r="M52" s="33">
        <v>52.38</v>
      </c>
      <c r="N52" s="34">
        <f t="shared" si="8"/>
        <v>0.3879189944</v>
      </c>
      <c r="O52" s="73">
        <f t="shared" si="9"/>
        <v>-1.301800332</v>
      </c>
      <c r="P52" s="36">
        <f t="shared" si="10"/>
        <v>3682.534892</v>
      </c>
      <c r="Q52" s="35">
        <f t="shared" si="11"/>
        <v>-1.520703749</v>
      </c>
      <c r="R52" s="40">
        <f t="shared" si="12"/>
        <v>0.2902958894</v>
      </c>
      <c r="S52" s="33">
        <v>1.82</v>
      </c>
      <c r="T52" s="66">
        <f t="shared" si="13"/>
        <v>1.584992341</v>
      </c>
      <c r="U52" s="34">
        <f t="shared" si="14"/>
        <v>0.1562878438</v>
      </c>
      <c r="V52" s="73">
        <f t="shared" si="15"/>
        <v>-0.8814581289</v>
      </c>
      <c r="W52" s="33">
        <v>31.82</v>
      </c>
      <c r="X52" s="34">
        <f t="shared" si="16"/>
        <v>0.2544899425</v>
      </c>
      <c r="Y52" s="73">
        <f t="shared" si="17"/>
        <v>-1.260364177</v>
      </c>
      <c r="Z52" s="36">
        <f t="shared" si="18"/>
        <v>1725.753093</v>
      </c>
      <c r="AA52" s="35">
        <f t="shared" si="19"/>
        <v>-1.224531319</v>
      </c>
      <c r="AB52" s="40">
        <f t="shared" si="20"/>
        <v>0.1602894657</v>
      </c>
      <c r="AC52" s="33">
        <v>4.04</v>
      </c>
      <c r="AD52" s="40">
        <f t="shared" si="21"/>
        <v>0.322970639</v>
      </c>
      <c r="AE52" s="73">
        <f t="shared" si="22"/>
        <v>-0.9602267895</v>
      </c>
      <c r="AF52" s="67">
        <f t="shared" si="23"/>
        <v>-3.705461858</v>
      </c>
      <c r="AG52" s="44">
        <f t="shared" si="24"/>
        <v>0.1952926441</v>
      </c>
      <c r="AH52" s="33">
        <v>3.56</v>
      </c>
      <c r="AI52" s="34">
        <f t="shared" si="25"/>
        <v>0.6706114398</v>
      </c>
      <c r="AJ52" s="73">
        <f t="shared" si="26"/>
        <v>0.9657382792</v>
      </c>
      <c r="AK52" s="33">
        <v>30.23</v>
      </c>
      <c r="AL52" s="34">
        <f t="shared" si="27"/>
        <v>0.3662658434</v>
      </c>
      <c r="AM52" s="73">
        <f t="shared" si="28"/>
        <v>-0.3037704005</v>
      </c>
      <c r="AN52" s="36">
        <f t="shared" si="29"/>
        <v>2507.338817</v>
      </c>
      <c r="AO52" s="35">
        <f t="shared" si="30"/>
        <v>0.4430616814</v>
      </c>
      <c r="AP52" s="69">
        <f t="shared" si="31"/>
        <v>0.6046495844</v>
      </c>
      <c r="AQ52" s="33">
        <v>2.9</v>
      </c>
      <c r="AR52" s="34">
        <f t="shared" si="32"/>
        <v>0.4124031008</v>
      </c>
      <c r="AS52" s="73">
        <f t="shared" si="33"/>
        <v>0.4427954886</v>
      </c>
      <c r="AT52" s="33">
        <v>48.57</v>
      </c>
      <c r="AU52" s="34">
        <f t="shared" si="34"/>
        <v>0.3840765419</v>
      </c>
      <c r="AV52" s="73">
        <f t="shared" si="35"/>
        <v>-0.9623467195</v>
      </c>
      <c r="AW52" s="36">
        <f t="shared" si="36"/>
        <v>3240.45089</v>
      </c>
      <c r="AX52" s="35">
        <f t="shared" si="37"/>
        <v>0.03974615717</v>
      </c>
      <c r="AY52" s="69">
        <f t="shared" si="38"/>
        <v>0.4715473119</v>
      </c>
      <c r="AZ52" s="33">
        <v>2.56</v>
      </c>
      <c r="BA52" s="37">
        <f t="shared" si="39"/>
        <v>0.5668449198</v>
      </c>
      <c r="BB52" s="73">
        <f t="shared" si="40"/>
        <v>1.395164985</v>
      </c>
      <c r="BC52" s="33">
        <v>7.36</v>
      </c>
      <c r="BD52" s="34">
        <f t="shared" si="41"/>
        <v>0.1399463807</v>
      </c>
      <c r="BE52" s="73">
        <f t="shared" si="42"/>
        <v>-1.163991123</v>
      </c>
      <c r="BF52" s="33">
        <v>62.92</v>
      </c>
      <c r="BG52" s="34">
        <f t="shared" si="43"/>
        <v>0.01919616077</v>
      </c>
      <c r="BH52" s="73">
        <f t="shared" si="44"/>
        <v>-2.252104881</v>
      </c>
      <c r="BI52" s="36">
        <f t="shared" si="45"/>
        <v>4182.32986</v>
      </c>
      <c r="BJ52" s="35">
        <f t="shared" si="46"/>
        <v>-1.818970129</v>
      </c>
      <c r="BK52" s="37">
        <f t="shared" si="47"/>
        <v>0.05662104366</v>
      </c>
      <c r="BL52" s="33">
        <v>5.87</v>
      </c>
      <c r="BM52" s="34">
        <f t="shared" si="48"/>
        <v>0.03561116458</v>
      </c>
      <c r="BN52" s="73">
        <f t="shared" si="49"/>
        <v>-1.666264619</v>
      </c>
      <c r="BO52" s="33">
        <v>61.97</v>
      </c>
      <c r="BP52" s="34">
        <f t="shared" si="50"/>
        <v>0.3804813716</v>
      </c>
      <c r="BQ52" s="73">
        <f t="shared" si="51"/>
        <v>-0.7845085033</v>
      </c>
      <c r="BR52" s="36">
        <f t="shared" si="52"/>
        <v>3627.22653</v>
      </c>
      <c r="BS52" s="35">
        <f t="shared" si="53"/>
        <v>-1.750335486</v>
      </c>
      <c r="BT52" s="37">
        <f t="shared" si="54"/>
        <v>0.1566046711</v>
      </c>
      <c r="BU52" s="42">
        <v>3.56</v>
      </c>
      <c r="BV52" s="34">
        <f t="shared" si="55"/>
        <v>0.03072625698</v>
      </c>
      <c r="BW52" s="73">
        <f t="shared" si="56"/>
        <v>-1.820111592</v>
      </c>
      <c r="BX52" s="42">
        <v>65.12</v>
      </c>
      <c r="BY52" s="34">
        <f t="shared" si="57"/>
        <v>0.3920160827</v>
      </c>
      <c r="BZ52" s="73">
        <f t="shared" si="58"/>
        <v>-0.7640658007</v>
      </c>
      <c r="CA52" s="36">
        <f t="shared" si="59"/>
        <v>3651.378024</v>
      </c>
      <c r="CB52" s="35">
        <f t="shared" si="60"/>
        <v>-1.89494737</v>
      </c>
      <c r="CC52" s="37">
        <f t="shared" si="61"/>
        <v>0.07837182646</v>
      </c>
      <c r="CD52" s="42">
        <v>1.41</v>
      </c>
      <c r="CE52" s="34">
        <f t="shared" si="62"/>
        <v>0.06202393906</v>
      </c>
      <c r="CF52" s="73">
        <f t="shared" si="63"/>
        <v>-1.645227503</v>
      </c>
      <c r="CG52" s="42">
        <v>17.65</v>
      </c>
      <c r="CH52" s="34">
        <f t="shared" si="64"/>
        <v>0</v>
      </c>
      <c r="CI52" s="73">
        <f t="shared" si="65"/>
        <v>-3.406037841</v>
      </c>
      <c r="CJ52" s="36">
        <f t="shared" si="66"/>
        <v>646.7254142</v>
      </c>
      <c r="CK52" s="35">
        <f t="shared" si="67"/>
        <v>-2.73943666</v>
      </c>
      <c r="CL52" s="37">
        <f t="shared" si="68"/>
        <v>0</v>
      </c>
      <c r="CM52" s="33">
        <v>0.1</v>
      </c>
      <c r="CN52" s="37">
        <f t="shared" si="69"/>
        <v>0.3571428571</v>
      </c>
      <c r="CO52" s="73">
        <f t="shared" si="70"/>
        <v>0.286423959</v>
      </c>
      <c r="CP52" s="70">
        <f t="shared" si="71"/>
        <v>-7.434457849</v>
      </c>
      <c r="CQ52" s="79">
        <f t="shared" si="72"/>
        <v>0.1647638898</v>
      </c>
    </row>
    <row r="53" hidden="1">
      <c r="A53" s="28">
        <v>2023.0</v>
      </c>
      <c r="B53" s="29" t="s">
        <v>480</v>
      </c>
      <c r="C53" s="29" t="s">
        <v>27</v>
      </c>
      <c r="D53" s="30">
        <f t="array" ref="D53">INDEX(
  TP!C:C,
  MATCH(
    1,
    (TP!A:A = A53) * (TP!B:B = C53),
    0
  )
)
</f>
        <v>51.79</v>
      </c>
      <c r="E53" s="64">
        <f t="shared" si="1"/>
        <v>2.838298937</v>
      </c>
      <c r="F53" s="32">
        <f t="shared" si="2"/>
        <v>0.620750227</v>
      </c>
      <c r="G53" s="33">
        <v>5.33</v>
      </c>
      <c r="H53" s="34">
        <f t="shared" si="3"/>
        <v>0.3141945774</v>
      </c>
      <c r="I53" s="73">
        <f t="shared" si="4"/>
        <v>-0.5979734392</v>
      </c>
      <c r="J53" s="66">
        <f t="shared" si="5"/>
        <v>5.663488298</v>
      </c>
      <c r="K53" s="34">
        <f t="shared" si="6"/>
        <v>0.417</v>
      </c>
      <c r="L53" s="73">
        <f t="shared" si="7"/>
        <v>-0.2192583787</v>
      </c>
      <c r="M53" s="33">
        <v>53.33</v>
      </c>
      <c r="N53" s="34">
        <f t="shared" si="8"/>
        <v>0.4210893855</v>
      </c>
      <c r="O53" s="73">
        <f t="shared" si="9"/>
        <v>-1.115333263</v>
      </c>
      <c r="P53" s="36">
        <f t="shared" si="10"/>
        <v>4154.911773</v>
      </c>
      <c r="Q53" s="35">
        <f t="shared" si="11"/>
        <v>-0.7869353332</v>
      </c>
      <c r="R53" s="40">
        <f t="shared" si="12"/>
        <v>0.4262632565</v>
      </c>
      <c r="S53" s="33">
        <v>2.59</v>
      </c>
      <c r="T53" s="66">
        <f t="shared" si="13"/>
        <v>2.752051537</v>
      </c>
      <c r="U53" s="34">
        <f t="shared" si="14"/>
        <v>0.4577745785</v>
      </c>
      <c r="V53" s="73">
        <f t="shared" si="15"/>
        <v>0.5221201052</v>
      </c>
      <c r="W53" s="33">
        <v>58.9</v>
      </c>
      <c r="X53" s="34">
        <f t="shared" si="16"/>
        <v>0.7408405172</v>
      </c>
      <c r="Y53" s="73">
        <f t="shared" si="17"/>
        <v>1.160010621</v>
      </c>
      <c r="Z53" s="36">
        <f t="shared" si="18"/>
        <v>4447.622708</v>
      </c>
      <c r="AA53" s="35">
        <f t="shared" si="19"/>
        <v>1.166838444</v>
      </c>
      <c r="AB53" s="40">
        <f t="shared" si="20"/>
        <v>0.6533373206</v>
      </c>
      <c r="AC53" s="33">
        <v>4.72</v>
      </c>
      <c r="AD53" s="40">
        <f t="shared" si="21"/>
        <v>0.4404145078</v>
      </c>
      <c r="AE53" s="73">
        <f t="shared" si="22"/>
        <v>-0.3791623995</v>
      </c>
      <c r="AF53" s="67">
        <f t="shared" si="23"/>
        <v>0.000740710916</v>
      </c>
      <c r="AG53" s="44">
        <f t="shared" si="24"/>
        <v>0.4827712568</v>
      </c>
      <c r="AH53" s="33">
        <v>2.1</v>
      </c>
      <c r="AI53" s="34">
        <f t="shared" si="25"/>
        <v>0.382642998</v>
      </c>
      <c r="AJ53" s="73">
        <f t="shared" si="26"/>
        <v>-0.3522845288</v>
      </c>
      <c r="AK53" s="33">
        <v>37.29</v>
      </c>
      <c r="AL53" s="34">
        <f t="shared" si="27"/>
        <v>0.4809879753</v>
      </c>
      <c r="AM53" s="73">
        <f t="shared" si="28"/>
        <v>0.486957301</v>
      </c>
      <c r="AN53" s="36">
        <f t="shared" si="29"/>
        <v>2306.249621</v>
      </c>
      <c r="AO53" s="35">
        <f t="shared" si="30"/>
        <v>0.1943944632</v>
      </c>
      <c r="AP53" s="69">
        <f t="shared" si="31"/>
        <v>0.5529989611</v>
      </c>
      <c r="AQ53" s="33">
        <v>0.46</v>
      </c>
      <c r="AR53" s="34">
        <f t="shared" si="32"/>
        <v>0.03410852713</v>
      </c>
      <c r="AS53" s="73">
        <f t="shared" si="33"/>
        <v>-1.366496797</v>
      </c>
      <c r="AT53" s="33">
        <v>61.54</v>
      </c>
      <c r="AU53" s="34">
        <f t="shared" si="34"/>
        <v>0.6056723048</v>
      </c>
      <c r="AV53" s="73">
        <f t="shared" si="35"/>
        <v>0.3253152582</v>
      </c>
      <c r="AW53" s="36">
        <f t="shared" si="36"/>
        <v>1141.660914</v>
      </c>
      <c r="AX53" s="35">
        <f t="shared" si="37"/>
        <v>-1.621713658</v>
      </c>
      <c r="AY53" s="69">
        <f t="shared" si="38"/>
        <v>0.1289773832</v>
      </c>
      <c r="AZ53" s="33">
        <v>1.03</v>
      </c>
      <c r="BA53" s="37">
        <f t="shared" si="39"/>
        <v>0.1577540107</v>
      </c>
      <c r="BB53" s="73">
        <f t="shared" si="40"/>
        <v>-0.8306708288</v>
      </c>
      <c r="BC53" s="33">
        <v>12.64</v>
      </c>
      <c r="BD53" s="34">
        <f t="shared" si="41"/>
        <v>0.4230563003</v>
      </c>
      <c r="BE53" s="73">
        <f t="shared" si="42"/>
        <v>0.5818225486</v>
      </c>
      <c r="BF53" s="33">
        <v>84.83</v>
      </c>
      <c r="BG53" s="34">
        <f t="shared" si="43"/>
        <v>0.6763647271</v>
      </c>
      <c r="BH53" s="73">
        <f t="shared" si="44"/>
        <v>0.7595670386</v>
      </c>
      <c r="BI53" s="36">
        <f t="shared" si="45"/>
        <v>6938.662891</v>
      </c>
      <c r="BJ53" s="35">
        <f t="shared" si="46"/>
        <v>0.8020676859</v>
      </c>
      <c r="BK53" s="37">
        <f t="shared" si="47"/>
        <v>0.5591200451</v>
      </c>
      <c r="BL53" s="33">
        <v>16.76</v>
      </c>
      <c r="BM53" s="34">
        <f t="shared" si="48"/>
        <v>0.5596727623</v>
      </c>
      <c r="BN53" s="73">
        <f t="shared" si="49"/>
        <v>1.094722043</v>
      </c>
      <c r="BO53" s="33">
        <v>72.46</v>
      </c>
      <c r="BP53" s="34">
        <f t="shared" si="50"/>
        <v>0.7263435542</v>
      </c>
      <c r="BQ53" s="73">
        <f t="shared" si="51"/>
        <v>0.9904237863</v>
      </c>
      <c r="BR53" s="36">
        <f t="shared" si="52"/>
        <v>6331.475608</v>
      </c>
      <c r="BS53" s="35">
        <f t="shared" si="53"/>
        <v>1.278439461</v>
      </c>
      <c r="BT53" s="37">
        <f t="shared" si="54"/>
        <v>0.7000922158</v>
      </c>
      <c r="BU53" s="42">
        <v>8.91</v>
      </c>
      <c r="BV53" s="34">
        <f t="shared" si="55"/>
        <v>0.5288640596</v>
      </c>
      <c r="BW53" s="73">
        <f t="shared" si="56"/>
        <v>0.7991185071</v>
      </c>
      <c r="BX53" s="42">
        <v>78.49</v>
      </c>
      <c r="BY53" s="34">
        <f t="shared" si="57"/>
        <v>0.7759908099</v>
      </c>
      <c r="BZ53" s="73">
        <f t="shared" si="58"/>
        <v>1.370873359</v>
      </c>
      <c r="CA53" s="36">
        <f t="shared" si="59"/>
        <v>6652.516241</v>
      </c>
      <c r="CB53" s="35">
        <f t="shared" si="60"/>
        <v>1.361864099</v>
      </c>
      <c r="CC53" s="37">
        <f t="shared" si="61"/>
        <v>0.747826474</v>
      </c>
      <c r="CD53" s="42">
        <v>5.08</v>
      </c>
      <c r="CE53" s="34">
        <f t="shared" si="62"/>
        <v>0.4613710555</v>
      </c>
      <c r="CF53" s="73">
        <f t="shared" si="63"/>
        <v>0.6414851289</v>
      </c>
      <c r="CG53" s="42">
        <v>50.35</v>
      </c>
      <c r="CH53" s="34">
        <f t="shared" si="64"/>
        <v>0.6512646883</v>
      </c>
      <c r="CI53" s="73">
        <f t="shared" si="65"/>
        <v>0.5332024035</v>
      </c>
      <c r="CJ53" s="36">
        <f t="shared" si="66"/>
        <v>3785.773284</v>
      </c>
      <c r="CK53" s="35">
        <f t="shared" si="67"/>
        <v>0.9023641561</v>
      </c>
      <c r="CL53" s="37">
        <f t="shared" si="68"/>
        <v>0.5941481592</v>
      </c>
      <c r="CM53" s="33">
        <v>0.08</v>
      </c>
      <c r="CN53" s="37">
        <f t="shared" si="69"/>
        <v>0.2857142857</v>
      </c>
      <c r="CO53" s="73">
        <f t="shared" si="70"/>
        <v>-0.07985798113</v>
      </c>
      <c r="CP53" s="70">
        <f t="shared" si="71"/>
        <v>2.837558226</v>
      </c>
      <c r="CQ53" s="79">
        <f t="shared" si="72"/>
        <v>0.6537377559</v>
      </c>
    </row>
    <row r="54" hidden="1">
      <c r="A54" s="28">
        <v>2022.0</v>
      </c>
      <c r="B54" s="29" t="s">
        <v>480</v>
      </c>
      <c r="C54" s="29" t="s">
        <v>16</v>
      </c>
      <c r="D54" s="30">
        <f t="array" ref="D54">INDEX(
  TP!C:C,
  MATCH(
    1,
    (TP!A:A = A54) * (TP!B:B = C54),
    0
  )
)
</f>
        <v>47.25</v>
      </c>
      <c r="E54" s="64">
        <f t="shared" si="1"/>
        <v>0.7653314251</v>
      </c>
      <c r="F54" s="32">
        <f t="shared" si="2"/>
        <v>0.5435262277</v>
      </c>
      <c r="G54" s="33">
        <v>4.51</v>
      </c>
      <c r="H54" s="34">
        <f t="shared" si="3"/>
        <v>0.1834130781</v>
      </c>
      <c r="I54" s="73">
        <f t="shared" si="4"/>
        <v>-1.245433702</v>
      </c>
      <c r="J54" s="66">
        <f t="shared" si="5"/>
        <v>4.077248023</v>
      </c>
      <c r="K54" s="34">
        <f t="shared" si="6"/>
        <v>0.097</v>
      </c>
      <c r="L54" s="73">
        <f t="shared" si="7"/>
        <v>-1.416052351</v>
      </c>
      <c r="M54" s="33">
        <v>53.5</v>
      </c>
      <c r="N54" s="34">
        <f t="shared" si="8"/>
        <v>0.4270251397</v>
      </c>
      <c r="O54" s="73">
        <f t="shared" si="9"/>
        <v>-1.081965471</v>
      </c>
      <c r="P54" s="36">
        <f t="shared" si="10"/>
        <v>3570.673277</v>
      </c>
      <c r="Q54" s="35">
        <f t="shared" si="11"/>
        <v>-1.694464413</v>
      </c>
      <c r="R54" s="40">
        <f t="shared" si="12"/>
        <v>0.2580980194</v>
      </c>
      <c r="S54" s="33">
        <v>2.18</v>
      </c>
      <c r="T54" s="66">
        <f t="shared" si="13"/>
        <v>1.970820552</v>
      </c>
      <c r="U54" s="34">
        <f t="shared" si="14"/>
        <v>0.2559589555</v>
      </c>
      <c r="V54" s="73">
        <f t="shared" si="15"/>
        <v>-0.4174370398</v>
      </c>
      <c r="W54" s="33">
        <v>55.26</v>
      </c>
      <c r="X54" s="34">
        <f t="shared" si="16"/>
        <v>0.675466954</v>
      </c>
      <c r="Y54" s="73">
        <f t="shared" si="17"/>
        <v>0.8346722062</v>
      </c>
      <c r="Z54" s="36">
        <f t="shared" si="18"/>
        <v>3436.02223</v>
      </c>
      <c r="AA54" s="35">
        <f t="shared" si="19"/>
        <v>0.2780703768</v>
      </c>
      <c r="AB54" s="40">
        <f t="shared" si="20"/>
        <v>0.4700928907</v>
      </c>
      <c r="AC54" s="33">
        <v>4.34</v>
      </c>
      <c r="AD54" s="40">
        <f t="shared" si="21"/>
        <v>0.3747841105</v>
      </c>
      <c r="AE54" s="73">
        <f t="shared" si="22"/>
        <v>-0.7038748527</v>
      </c>
      <c r="AF54" s="67">
        <f t="shared" si="23"/>
        <v>-2.120268889</v>
      </c>
      <c r="AG54" s="44">
        <f t="shared" si="24"/>
        <v>0.3182511351</v>
      </c>
      <c r="AH54" s="33">
        <v>2.93</v>
      </c>
      <c r="AI54" s="34">
        <f t="shared" si="25"/>
        <v>0.5463510848</v>
      </c>
      <c r="AJ54" s="73">
        <f t="shared" si="26"/>
        <v>0.39700241</v>
      </c>
      <c r="AK54" s="33">
        <v>45.1</v>
      </c>
      <c r="AL54" s="34">
        <f t="shared" si="27"/>
        <v>0.6078973026</v>
      </c>
      <c r="AM54" s="73">
        <f t="shared" si="28"/>
        <v>1.361685821</v>
      </c>
      <c r="AN54" s="36">
        <f t="shared" si="29"/>
        <v>3374.1356</v>
      </c>
      <c r="AO54" s="35">
        <f t="shared" si="30"/>
        <v>1.514943952</v>
      </c>
      <c r="AP54" s="69">
        <f t="shared" si="31"/>
        <v>0.8272900583</v>
      </c>
      <c r="AQ54" s="33">
        <v>0.92</v>
      </c>
      <c r="AR54" s="34">
        <f t="shared" si="32"/>
        <v>0.1054263566</v>
      </c>
      <c r="AS54" s="73">
        <f t="shared" si="33"/>
        <v>-1.02540071</v>
      </c>
      <c r="AT54" s="33">
        <v>40.63</v>
      </c>
      <c r="AU54" s="34">
        <f t="shared" si="34"/>
        <v>0.2484196139</v>
      </c>
      <c r="AV54" s="73">
        <f t="shared" si="35"/>
        <v>-1.750630151</v>
      </c>
      <c r="AW54" s="36">
        <f t="shared" si="36"/>
        <v>1299.264781</v>
      </c>
      <c r="AX54" s="35">
        <f t="shared" si="37"/>
        <v>-1.496950106</v>
      </c>
      <c r="AY54" s="69">
        <f t="shared" si="38"/>
        <v>0.1547018942</v>
      </c>
      <c r="AZ54" s="33">
        <v>1.09</v>
      </c>
      <c r="BA54" s="37">
        <f t="shared" si="39"/>
        <v>0.1737967914</v>
      </c>
      <c r="BB54" s="73">
        <f t="shared" si="40"/>
        <v>-0.7433831498</v>
      </c>
      <c r="BC54" s="33">
        <v>10.28</v>
      </c>
      <c r="BD54" s="34">
        <f t="shared" si="41"/>
        <v>0.2965147453</v>
      </c>
      <c r="BE54" s="73">
        <f t="shared" si="42"/>
        <v>-0.198503259</v>
      </c>
      <c r="BF54" s="33">
        <v>76.82</v>
      </c>
      <c r="BG54" s="34">
        <f t="shared" si="43"/>
        <v>0.4361127774</v>
      </c>
      <c r="BH54" s="73">
        <f t="shared" si="44"/>
        <v>-0.3414595282</v>
      </c>
      <c r="BI54" s="36">
        <f t="shared" si="45"/>
        <v>5826.652575</v>
      </c>
      <c r="BJ54" s="35">
        <f t="shared" si="46"/>
        <v>-0.2553593585</v>
      </c>
      <c r="BK54" s="37">
        <f t="shared" si="47"/>
        <v>0.3563927015</v>
      </c>
      <c r="BL54" s="33">
        <v>13.41</v>
      </c>
      <c r="BM54" s="34">
        <f t="shared" si="48"/>
        <v>0.3984600577</v>
      </c>
      <c r="BN54" s="73">
        <f t="shared" si="49"/>
        <v>0.2453827118</v>
      </c>
      <c r="BO54" s="33">
        <v>67.88</v>
      </c>
      <c r="BP54" s="34">
        <f t="shared" si="50"/>
        <v>0.5753379492</v>
      </c>
      <c r="BQ54" s="73">
        <f t="shared" si="51"/>
        <v>0.2154771813</v>
      </c>
      <c r="BR54" s="36">
        <f t="shared" si="52"/>
        <v>5500.339716</v>
      </c>
      <c r="BS54" s="35">
        <f t="shared" si="53"/>
        <v>0.3475623505</v>
      </c>
      <c r="BT54" s="37">
        <f t="shared" si="54"/>
        <v>0.533054346</v>
      </c>
      <c r="BU54" s="42">
        <v>8.93</v>
      </c>
      <c r="BV54" s="34">
        <f t="shared" si="55"/>
        <v>0.530726257</v>
      </c>
      <c r="BW54" s="73">
        <f t="shared" si="56"/>
        <v>0.8089100215</v>
      </c>
      <c r="BX54" s="42">
        <v>74.6</v>
      </c>
      <c r="BY54" s="34">
        <f t="shared" si="57"/>
        <v>0.6642734061</v>
      </c>
      <c r="BZ54" s="73">
        <f t="shared" si="58"/>
        <v>0.7497130501</v>
      </c>
      <c r="CA54" s="36">
        <f t="shared" si="59"/>
        <v>6328.37256</v>
      </c>
      <c r="CB54" s="35">
        <f t="shared" si="60"/>
        <v>1.010105939</v>
      </c>
      <c r="CC54" s="37">
        <f t="shared" si="61"/>
        <v>0.6755207427</v>
      </c>
      <c r="CD54" s="42">
        <v>4.25</v>
      </c>
      <c r="CE54" s="34">
        <f t="shared" si="62"/>
        <v>0.3710554951</v>
      </c>
      <c r="CF54" s="73">
        <f t="shared" si="63"/>
        <v>0.1243266864</v>
      </c>
      <c r="CG54" s="42">
        <v>57.43</v>
      </c>
      <c r="CH54" s="34">
        <f t="shared" si="64"/>
        <v>0.7922724557</v>
      </c>
      <c r="CI54" s="73">
        <f t="shared" si="65"/>
        <v>1.386102126</v>
      </c>
      <c r="CJ54" s="36">
        <f t="shared" si="66"/>
        <v>3966.978727</v>
      </c>
      <c r="CK54" s="35">
        <f t="shared" si="67"/>
        <v>1.112591639</v>
      </c>
      <c r="CL54" s="37">
        <f t="shared" si="68"/>
        <v>0.6284461008</v>
      </c>
      <c r="CM54" s="33">
        <v>0.12</v>
      </c>
      <c r="CN54" s="37">
        <f t="shared" si="69"/>
        <v>0.4285714286</v>
      </c>
      <c r="CO54" s="73">
        <f t="shared" si="70"/>
        <v>0.6527058991</v>
      </c>
      <c r="CP54" s="70">
        <f t="shared" si="71"/>
        <v>2.885600314</v>
      </c>
      <c r="CQ54" s="79">
        <f t="shared" si="72"/>
        <v>0.6560246805</v>
      </c>
    </row>
    <row r="55" hidden="1">
      <c r="A55" s="28">
        <v>2022.0</v>
      </c>
      <c r="B55" s="29" t="s">
        <v>481</v>
      </c>
      <c r="C55" s="29" t="s">
        <v>11</v>
      </c>
      <c r="D55" s="30">
        <f t="array" ref="D55">INDEX(
  TP!C:C,
  MATCH(
    1,
    (TP!A:A = A55) * (TP!B:B = C55),
    0
  )
)
</f>
        <v>48.87</v>
      </c>
      <c r="E55" s="64">
        <f t="shared" si="1"/>
        <v>-2.051281651</v>
      </c>
      <c r="F55" s="32">
        <f t="shared" si="2"/>
        <v>0.4385992932</v>
      </c>
      <c r="G55" s="33">
        <v>6.3</v>
      </c>
      <c r="H55" s="34">
        <f t="shared" si="3"/>
        <v>0.4688995215</v>
      </c>
      <c r="I55" s="73">
        <f t="shared" si="4"/>
        <v>0.1679246769</v>
      </c>
      <c r="J55" s="66">
        <f t="shared" si="5"/>
        <v>6.050964834</v>
      </c>
      <c r="K55" s="34">
        <f t="shared" si="6"/>
        <v>0.537</v>
      </c>
      <c r="L55" s="73">
        <f t="shared" si="7"/>
        <v>0.07308672803</v>
      </c>
      <c r="M55" s="33">
        <v>63.75</v>
      </c>
      <c r="N55" s="34">
        <f t="shared" si="8"/>
        <v>0.7849162011</v>
      </c>
      <c r="O55" s="73">
        <f t="shared" si="9"/>
        <v>0.929916069</v>
      </c>
      <c r="P55" s="36">
        <f t="shared" si="10"/>
        <v>5114.740526</v>
      </c>
      <c r="Q55" s="35">
        <f t="shared" si="11"/>
        <v>0.7040182948</v>
      </c>
      <c r="R55" s="40">
        <f t="shared" si="12"/>
        <v>0.7025371258</v>
      </c>
      <c r="S55" s="33">
        <v>1.69</v>
      </c>
      <c r="T55" s="66">
        <f t="shared" si="13"/>
        <v>1.623195328</v>
      </c>
      <c r="U55" s="34">
        <f t="shared" si="14"/>
        <v>0.1661568325</v>
      </c>
      <c r="V55" s="73">
        <f t="shared" si="15"/>
        <v>-0.8355128315</v>
      </c>
      <c r="W55" s="33">
        <v>32.56</v>
      </c>
      <c r="X55" s="34">
        <f t="shared" si="16"/>
        <v>0.2677801724</v>
      </c>
      <c r="Y55" s="73">
        <f t="shared" si="17"/>
        <v>-1.19422395</v>
      </c>
      <c r="Z55" s="36">
        <f t="shared" si="18"/>
        <v>1793.165017</v>
      </c>
      <c r="AA55" s="35">
        <f t="shared" si="19"/>
        <v>-1.165304809</v>
      </c>
      <c r="AB55" s="40">
        <f t="shared" si="20"/>
        <v>0.1725006696</v>
      </c>
      <c r="AC55" s="33">
        <v>5.48</v>
      </c>
      <c r="AD55" s="40">
        <f t="shared" si="21"/>
        <v>0.5716753022</v>
      </c>
      <c r="AE55" s="73">
        <f t="shared" si="22"/>
        <v>0.270262507</v>
      </c>
      <c r="AF55" s="67">
        <f t="shared" si="23"/>
        <v>-0.1910240073</v>
      </c>
      <c r="AG55" s="44">
        <f t="shared" si="24"/>
        <v>0.4678966637</v>
      </c>
      <c r="AH55" s="33">
        <v>2.88</v>
      </c>
      <c r="AI55" s="34">
        <f t="shared" si="25"/>
        <v>0.5364891519</v>
      </c>
      <c r="AJ55" s="73">
        <f t="shared" si="26"/>
        <v>0.3518646426</v>
      </c>
      <c r="AK55" s="33">
        <v>35.62</v>
      </c>
      <c r="AL55" s="34">
        <f t="shared" si="27"/>
        <v>0.4538511537</v>
      </c>
      <c r="AM55" s="73">
        <f t="shared" si="28"/>
        <v>0.2999154793</v>
      </c>
      <c r="AN55" s="36">
        <f t="shared" si="29"/>
        <v>2639.962445</v>
      </c>
      <c r="AO55" s="35">
        <f t="shared" si="30"/>
        <v>0.6070642692</v>
      </c>
      <c r="AP55" s="69">
        <f t="shared" si="31"/>
        <v>0.6387145324</v>
      </c>
      <c r="AQ55" s="33">
        <v>3.74</v>
      </c>
      <c r="AR55" s="34">
        <f t="shared" si="32"/>
        <v>0.5426356589</v>
      </c>
      <c r="AS55" s="73">
        <f t="shared" si="33"/>
        <v>1.065666603</v>
      </c>
      <c r="AT55" s="33">
        <v>55.79</v>
      </c>
      <c r="AU55" s="34">
        <f t="shared" si="34"/>
        <v>0.5074320861</v>
      </c>
      <c r="AV55" s="73">
        <f t="shared" si="35"/>
        <v>-0.2455449092</v>
      </c>
      <c r="AW55" s="36">
        <f t="shared" si="36"/>
        <v>4255.621713</v>
      </c>
      <c r="AX55" s="35">
        <f t="shared" si="37"/>
        <v>0.8433832757</v>
      </c>
      <c r="AY55" s="69">
        <f t="shared" si="38"/>
        <v>0.6372461195</v>
      </c>
      <c r="AZ55" s="33">
        <v>2.32</v>
      </c>
      <c r="BA55" s="37">
        <f t="shared" si="39"/>
        <v>0.5026737968</v>
      </c>
      <c r="BB55" s="73">
        <f t="shared" si="40"/>
        <v>1.046014269</v>
      </c>
      <c r="BC55" s="33">
        <v>8.75</v>
      </c>
      <c r="BD55" s="34">
        <f t="shared" si="41"/>
        <v>0.2144772118</v>
      </c>
      <c r="BE55" s="73">
        <f t="shared" si="42"/>
        <v>-0.7043924478</v>
      </c>
      <c r="BF55" s="33">
        <v>72.07</v>
      </c>
      <c r="BG55" s="34">
        <f t="shared" si="43"/>
        <v>0.2936412717</v>
      </c>
      <c r="BH55" s="73">
        <f t="shared" si="44"/>
        <v>-0.9943779043</v>
      </c>
      <c r="BI55" s="36">
        <f t="shared" si="45"/>
        <v>5137.529575</v>
      </c>
      <c r="BJ55" s="35">
        <f t="shared" si="46"/>
        <v>-0.9106566029</v>
      </c>
      <c r="BK55" s="37">
        <f t="shared" si="47"/>
        <v>0.230760706</v>
      </c>
      <c r="BL55" s="33">
        <v>8.43</v>
      </c>
      <c r="BM55" s="34">
        <f t="shared" si="48"/>
        <v>0.1588065448</v>
      </c>
      <c r="BN55" s="73">
        <f t="shared" si="49"/>
        <v>-1.01721725</v>
      </c>
      <c r="BO55" s="33">
        <v>69.16</v>
      </c>
      <c r="BP55" s="34">
        <f t="shared" si="50"/>
        <v>0.6175403891</v>
      </c>
      <c r="BQ55" s="73">
        <f t="shared" si="51"/>
        <v>0.4320561452</v>
      </c>
      <c r="BR55" s="36">
        <f t="shared" si="52"/>
        <v>4713.377372</v>
      </c>
      <c r="BS55" s="35">
        <f t="shared" si="53"/>
        <v>-0.5338401247</v>
      </c>
      <c r="BT55" s="37">
        <f t="shared" si="54"/>
        <v>0.3748942729</v>
      </c>
      <c r="BU55" s="42">
        <v>5.28</v>
      </c>
      <c r="BV55" s="34">
        <f t="shared" si="55"/>
        <v>0.1908752328</v>
      </c>
      <c r="BW55" s="73">
        <f t="shared" si="56"/>
        <v>-0.9780413544</v>
      </c>
      <c r="BX55" s="42">
        <v>61.19</v>
      </c>
      <c r="BY55" s="34">
        <f t="shared" si="57"/>
        <v>0.2791499138</v>
      </c>
      <c r="BZ55" s="73">
        <f t="shared" si="58"/>
        <v>-1.391613362</v>
      </c>
      <c r="CA55" s="36">
        <f t="shared" si="59"/>
        <v>4154.717908</v>
      </c>
      <c r="CB55" s="35">
        <f t="shared" si="60"/>
        <v>-1.348726907</v>
      </c>
      <c r="CC55" s="37">
        <f t="shared" si="61"/>
        <v>0.1906503022</v>
      </c>
      <c r="CD55" s="42">
        <v>2.88</v>
      </c>
      <c r="CE55" s="34">
        <f t="shared" si="62"/>
        <v>0.2219804135</v>
      </c>
      <c r="CF55" s="73">
        <f t="shared" si="63"/>
        <v>-0.7292962851</v>
      </c>
      <c r="CG55" s="42">
        <v>46.58</v>
      </c>
      <c r="CH55" s="34">
        <f t="shared" si="64"/>
        <v>0.5761800438</v>
      </c>
      <c r="CI55" s="73">
        <f t="shared" si="65"/>
        <v>0.07904534777</v>
      </c>
      <c r="CJ55" s="36">
        <f t="shared" si="66"/>
        <v>2630.771724</v>
      </c>
      <c r="CK55" s="35">
        <f t="shared" si="67"/>
        <v>-0.4376235728</v>
      </c>
      <c r="CL55" s="37">
        <f t="shared" si="68"/>
        <v>0.3755334456</v>
      </c>
      <c r="CM55" s="33">
        <v>0.08</v>
      </c>
      <c r="CN55" s="37">
        <f t="shared" si="69"/>
        <v>0.2857142857</v>
      </c>
      <c r="CO55" s="73">
        <f t="shared" si="70"/>
        <v>-0.07985798113</v>
      </c>
      <c r="CP55" s="70">
        <f t="shared" si="71"/>
        <v>-1.860257644</v>
      </c>
      <c r="CQ55" s="79">
        <f t="shared" si="72"/>
        <v>0.4301098749</v>
      </c>
    </row>
    <row r="56" hidden="1">
      <c r="A56" s="28">
        <v>2024.0</v>
      </c>
      <c r="B56" s="29" t="s">
        <v>481</v>
      </c>
      <c r="C56" s="29" t="s">
        <v>11</v>
      </c>
      <c r="D56" s="30">
        <f t="array" ref="D56">INDEX(
  TP!C:C,
  MATCH(
    1,
    (TP!A:A = A56) * (TP!B:B = C56),
    0
  )
)
</f>
        <v>49.69</v>
      </c>
      <c r="E56" s="64">
        <f t="shared" si="1"/>
        <v>-4.993243388</v>
      </c>
      <c r="F56" s="32">
        <f t="shared" si="2"/>
        <v>0.3290027607</v>
      </c>
      <c r="G56" s="33">
        <v>4.88</v>
      </c>
      <c r="H56" s="34">
        <f t="shared" si="3"/>
        <v>0.2424242424</v>
      </c>
      <c r="I56" s="73">
        <f t="shared" si="4"/>
        <v>-0.9532869982</v>
      </c>
      <c r="J56" s="66">
        <f t="shared" si="5"/>
        <v>4.827054078</v>
      </c>
      <c r="K56" s="34">
        <f t="shared" si="6"/>
        <v>0.211</v>
      </c>
      <c r="L56" s="73">
        <f t="shared" si="7"/>
        <v>-0.8503351761</v>
      </c>
      <c r="M56" s="33">
        <v>61.84</v>
      </c>
      <c r="N56" s="34">
        <f t="shared" si="8"/>
        <v>0.718226257</v>
      </c>
      <c r="O56" s="73">
        <f t="shared" si="9"/>
        <v>0.5550191185</v>
      </c>
      <c r="P56" s="36">
        <f t="shared" si="10"/>
        <v>4477.195522</v>
      </c>
      <c r="Q56" s="35">
        <f t="shared" si="11"/>
        <v>-0.2863146516</v>
      </c>
      <c r="R56" s="40">
        <f t="shared" si="12"/>
        <v>0.5190283232</v>
      </c>
      <c r="S56" s="33">
        <v>1.03</v>
      </c>
      <c r="T56" s="66">
        <f t="shared" si="13"/>
        <v>1.018824939</v>
      </c>
      <c r="U56" s="34">
        <f t="shared" si="14"/>
        <v>0.01002965743</v>
      </c>
      <c r="V56" s="73">
        <f t="shared" si="15"/>
        <v>-1.562366386</v>
      </c>
      <c r="W56" s="33">
        <v>50.0</v>
      </c>
      <c r="X56" s="34">
        <f t="shared" si="16"/>
        <v>0.5809985632</v>
      </c>
      <c r="Y56" s="73">
        <f t="shared" si="17"/>
        <v>0.3645403216</v>
      </c>
      <c r="Z56" s="36">
        <f t="shared" si="18"/>
        <v>2005.892858</v>
      </c>
      <c r="AA56" s="35">
        <f t="shared" si="19"/>
        <v>-0.9784071993</v>
      </c>
      <c r="AB56" s="40">
        <f t="shared" si="20"/>
        <v>0.2110348465</v>
      </c>
      <c r="AC56" s="33">
        <v>3.35</v>
      </c>
      <c r="AD56" s="40">
        <f t="shared" si="21"/>
        <v>0.2037996546</v>
      </c>
      <c r="AE56" s="73">
        <f t="shared" si="22"/>
        <v>-1.549836244</v>
      </c>
      <c r="AF56" s="67">
        <f t="shared" si="23"/>
        <v>-2.814558095</v>
      </c>
      <c r="AG56" s="44">
        <f t="shared" si="24"/>
        <v>0.2643972796</v>
      </c>
      <c r="AH56" s="33">
        <v>2.83</v>
      </c>
      <c r="AI56" s="34">
        <f t="shared" si="25"/>
        <v>0.5266272189</v>
      </c>
      <c r="AJ56" s="73">
        <f t="shared" si="26"/>
        <v>0.3067268752</v>
      </c>
      <c r="AK56" s="33">
        <v>27.27</v>
      </c>
      <c r="AL56" s="34">
        <f t="shared" si="27"/>
        <v>0.3181670458</v>
      </c>
      <c r="AM56" s="73">
        <f t="shared" si="28"/>
        <v>-0.6352936295</v>
      </c>
      <c r="AN56" s="36">
        <f t="shared" si="29"/>
        <v>2001.770906</v>
      </c>
      <c r="AO56" s="35">
        <f t="shared" si="30"/>
        <v>-0.1821243969</v>
      </c>
      <c r="AP56" s="69">
        <f t="shared" si="31"/>
        <v>0.4747922963</v>
      </c>
      <c r="AQ56" s="33">
        <v>3.15</v>
      </c>
      <c r="AR56" s="34">
        <f t="shared" si="32"/>
        <v>0.4511627907</v>
      </c>
      <c r="AS56" s="73">
        <f t="shared" si="33"/>
        <v>0.6281737966</v>
      </c>
      <c r="AT56" s="33">
        <v>59.18</v>
      </c>
      <c r="AU56" s="34">
        <f t="shared" si="34"/>
        <v>0.565351102</v>
      </c>
      <c r="AV56" s="73">
        <f t="shared" si="35"/>
        <v>0.09101438949</v>
      </c>
      <c r="AW56" s="36">
        <f t="shared" si="36"/>
        <v>4128.569693</v>
      </c>
      <c r="AX56" s="35">
        <f t="shared" si="37"/>
        <v>0.7428054048</v>
      </c>
      <c r="AY56" s="69">
        <f t="shared" si="38"/>
        <v>0.61650836</v>
      </c>
      <c r="AZ56" s="33">
        <v>2.25</v>
      </c>
      <c r="BA56" s="37">
        <f t="shared" si="39"/>
        <v>0.4839572193</v>
      </c>
      <c r="BB56" s="73">
        <f t="shared" si="40"/>
        <v>0.9441786439</v>
      </c>
      <c r="BC56" s="33">
        <v>9.76</v>
      </c>
      <c r="BD56" s="34">
        <f t="shared" si="41"/>
        <v>0.2686327078</v>
      </c>
      <c r="BE56" s="73">
        <f t="shared" si="42"/>
        <v>-0.3704394539</v>
      </c>
      <c r="BF56" s="33">
        <v>73.03</v>
      </c>
      <c r="BG56" s="34">
        <f t="shared" si="43"/>
        <v>0.3224355129</v>
      </c>
      <c r="BH56" s="73">
        <f t="shared" si="44"/>
        <v>-0.8624196641</v>
      </c>
      <c r="BI56" s="36">
        <f t="shared" si="45"/>
        <v>5431.296147</v>
      </c>
      <c r="BJ56" s="35">
        <f t="shared" si="46"/>
        <v>-0.6313096288</v>
      </c>
      <c r="BK56" s="37">
        <f t="shared" si="47"/>
        <v>0.2843164291</v>
      </c>
      <c r="BL56" s="33">
        <v>9.44</v>
      </c>
      <c r="BM56" s="34">
        <f t="shared" si="48"/>
        <v>0.2074109721</v>
      </c>
      <c r="BN56" s="73">
        <f t="shared" si="49"/>
        <v>-0.7611477796</v>
      </c>
      <c r="BO56" s="33">
        <v>57.82</v>
      </c>
      <c r="BP56" s="34">
        <f t="shared" si="50"/>
        <v>0.2436531487</v>
      </c>
      <c r="BQ56" s="73">
        <f t="shared" si="51"/>
        <v>-1.486698113</v>
      </c>
      <c r="BR56" s="36">
        <f t="shared" si="52"/>
        <v>4119.218029</v>
      </c>
      <c r="BS56" s="35">
        <f t="shared" si="53"/>
        <v>-1.1993021</v>
      </c>
      <c r="BT56" s="37">
        <f t="shared" si="54"/>
        <v>0.2554828603</v>
      </c>
      <c r="BU56" s="42">
        <v>6.17</v>
      </c>
      <c r="BV56" s="34">
        <f t="shared" si="55"/>
        <v>0.2737430168</v>
      </c>
      <c r="BW56" s="73">
        <f t="shared" si="56"/>
        <v>-0.5423189641</v>
      </c>
      <c r="BX56" s="42">
        <v>60.42</v>
      </c>
      <c r="BY56" s="34">
        <f t="shared" si="57"/>
        <v>0.2570361861</v>
      </c>
      <c r="BZ56" s="73">
        <f t="shared" si="58"/>
        <v>-1.514567974</v>
      </c>
      <c r="CA56" s="36">
        <f t="shared" si="59"/>
        <v>4398.358452</v>
      </c>
      <c r="CB56" s="35">
        <f t="shared" si="60"/>
        <v>-1.084330115</v>
      </c>
      <c r="CC56" s="37">
        <f t="shared" si="61"/>
        <v>0.244998447</v>
      </c>
      <c r="CD56" s="42">
        <v>3.98</v>
      </c>
      <c r="CE56" s="34">
        <f t="shared" si="62"/>
        <v>0.3416757345</v>
      </c>
      <c r="CF56" s="73">
        <f t="shared" si="63"/>
        <v>-0.04390557806</v>
      </c>
      <c r="CG56" s="42">
        <v>43.55</v>
      </c>
      <c r="CH56" s="34">
        <f t="shared" si="64"/>
        <v>0.5158334993</v>
      </c>
      <c r="CI56" s="73">
        <f t="shared" si="65"/>
        <v>-0.2859668217</v>
      </c>
      <c r="CJ56" s="36">
        <f t="shared" si="66"/>
        <v>2912.43536</v>
      </c>
      <c r="CK56" s="35">
        <f t="shared" si="67"/>
        <v>-0.1108484158</v>
      </c>
      <c r="CL56" s="37">
        <f t="shared" si="68"/>
        <v>0.4288457677</v>
      </c>
      <c r="CM56" s="33">
        <v>0.1</v>
      </c>
      <c r="CN56" s="37">
        <f t="shared" si="69"/>
        <v>0.3571428571</v>
      </c>
      <c r="CO56" s="73">
        <f t="shared" si="70"/>
        <v>0.286423959</v>
      </c>
      <c r="CP56" s="70">
        <f t="shared" si="71"/>
        <v>-2.178685293</v>
      </c>
      <c r="CQ56" s="79">
        <f t="shared" si="72"/>
        <v>0.4149519159</v>
      </c>
    </row>
    <row r="57" hidden="1">
      <c r="A57" s="28">
        <v>2023.0</v>
      </c>
      <c r="B57" s="29" t="s">
        <v>481</v>
      </c>
      <c r="C57" s="29" t="s">
        <v>11</v>
      </c>
      <c r="D57" s="30">
        <f t="array" ref="D57">INDEX(
  TP!C:C,
  MATCH(
    1,
    (TP!A:A = A57) * (TP!B:B = C57),
    0
  )
)
</f>
        <v>48.42</v>
      </c>
      <c r="E57" s="64">
        <f t="shared" si="1"/>
        <v>-5.506529702</v>
      </c>
      <c r="F57" s="32">
        <f t="shared" si="2"/>
        <v>0.3098813699</v>
      </c>
      <c r="G57" s="33">
        <v>6.54</v>
      </c>
      <c r="H57" s="34">
        <f t="shared" si="3"/>
        <v>0.5071770335</v>
      </c>
      <c r="I57" s="73">
        <f t="shared" si="4"/>
        <v>0.3574252417</v>
      </c>
      <c r="J57" s="66">
        <f t="shared" si="5"/>
        <v>6.178706215</v>
      </c>
      <c r="K57" s="34">
        <f t="shared" si="6"/>
        <v>0.571</v>
      </c>
      <c r="L57" s="73">
        <f t="shared" si="7"/>
        <v>0.1694656418</v>
      </c>
      <c r="M57" s="33">
        <v>58.21</v>
      </c>
      <c r="N57" s="34">
        <f t="shared" si="8"/>
        <v>0.5914804469</v>
      </c>
      <c r="O57" s="73">
        <f t="shared" si="9"/>
        <v>-0.1574813684</v>
      </c>
      <c r="P57" s="36">
        <f t="shared" si="10"/>
        <v>4713.191495</v>
      </c>
      <c r="Q57" s="35">
        <f t="shared" si="11"/>
        <v>0.08027058712</v>
      </c>
      <c r="R57" s="40">
        <f t="shared" si="12"/>
        <v>0.5869566078</v>
      </c>
      <c r="S57" s="33">
        <v>0.98</v>
      </c>
      <c r="T57" s="66">
        <f t="shared" si="13"/>
        <v>0.9258611759</v>
      </c>
      <c r="U57" s="34">
        <f t="shared" si="14"/>
        <v>-0.01398569786</v>
      </c>
      <c r="V57" s="73">
        <f t="shared" si="15"/>
        <v>-1.674170409</v>
      </c>
      <c r="W57" s="33">
        <v>55.0</v>
      </c>
      <c r="X57" s="34">
        <f t="shared" si="16"/>
        <v>0.6707974138</v>
      </c>
      <c r="Y57" s="73">
        <f t="shared" si="17"/>
        <v>0.811433748</v>
      </c>
      <c r="Z57" s="36">
        <f t="shared" si="18"/>
        <v>2058.415891</v>
      </c>
      <c r="AA57" s="35">
        <f t="shared" si="19"/>
        <v>-0.9322617145</v>
      </c>
      <c r="AB57" s="40">
        <f t="shared" si="20"/>
        <v>0.2205490307</v>
      </c>
      <c r="AC57" s="33">
        <v>4.5</v>
      </c>
      <c r="AD57" s="40">
        <f t="shared" si="21"/>
        <v>0.402417962</v>
      </c>
      <c r="AE57" s="73">
        <f t="shared" si="22"/>
        <v>-0.5671538198</v>
      </c>
      <c r="AF57" s="67">
        <f t="shared" si="23"/>
        <v>-1.419144947</v>
      </c>
      <c r="AG57" s="44">
        <f t="shared" si="24"/>
        <v>0.3726351399</v>
      </c>
      <c r="AH57" s="33">
        <v>3.02</v>
      </c>
      <c r="AI57" s="34">
        <f t="shared" si="25"/>
        <v>0.5641025641</v>
      </c>
      <c r="AJ57" s="73">
        <f t="shared" si="26"/>
        <v>0.4782503913</v>
      </c>
      <c r="AK57" s="33">
        <v>24.19</v>
      </c>
      <c r="AL57" s="34">
        <f t="shared" si="27"/>
        <v>0.268118297</v>
      </c>
      <c r="AM57" s="73">
        <f t="shared" si="28"/>
        <v>-0.9802569894</v>
      </c>
      <c r="AN57" s="36">
        <f t="shared" si="29"/>
        <v>1839.703981</v>
      </c>
      <c r="AO57" s="35">
        <f t="shared" si="30"/>
        <v>-0.3825366115</v>
      </c>
      <c r="AP57" s="69">
        <f t="shared" si="31"/>
        <v>0.4331647112</v>
      </c>
      <c r="AQ57" s="33">
        <v>3.8</v>
      </c>
      <c r="AR57" s="34">
        <f t="shared" si="32"/>
        <v>0.5519379845</v>
      </c>
      <c r="AS57" s="73">
        <f t="shared" si="33"/>
        <v>1.110157397</v>
      </c>
      <c r="AT57" s="33">
        <v>62.82</v>
      </c>
      <c r="AU57" s="34">
        <f t="shared" si="34"/>
        <v>0.6275414317</v>
      </c>
      <c r="AV57" s="73">
        <f t="shared" si="35"/>
        <v>0.4523936955</v>
      </c>
      <c r="AW57" s="36">
        <f t="shared" si="36"/>
        <v>4830.601892</v>
      </c>
      <c r="AX57" s="35">
        <f t="shared" si="37"/>
        <v>1.298553384</v>
      </c>
      <c r="AY57" s="69">
        <f t="shared" si="38"/>
        <v>0.7310958715</v>
      </c>
      <c r="AZ57" s="33">
        <v>2.39</v>
      </c>
      <c r="BA57" s="37">
        <f t="shared" si="39"/>
        <v>0.5213903743</v>
      </c>
      <c r="BB57" s="73">
        <f t="shared" si="40"/>
        <v>1.147849895</v>
      </c>
      <c r="BC57" s="33">
        <v>8.93</v>
      </c>
      <c r="BD57" s="34">
        <f t="shared" si="41"/>
        <v>0.2241286863</v>
      </c>
      <c r="BE57" s="73">
        <f t="shared" si="42"/>
        <v>-0.6448760726</v>
      </c>
      <c r="BF57" s="33">
        <v>74.86</v>
      </c>
      <c r="BG57" s="34">
        <f t="shared" si="43"/>
        <v>0.3773245351</v>
      </c>
      <c r="BH57" s="73">
        <f t="shared" si="44"/>
        <v>-0.6108742686</v>
      </c>
      <c r="BI57" s="36">
        <f t="shared" si="45"/>
        <v>5379.282688</v>
      </c>
      <c r="BJ57" s="35">
        <f t="shared" si="46"/>
        <v>-0.6807699953</v>
      </c>
      <c r="BK57" s="37">
        <f t="shared" si="47"/>
        <v>0.2748340078</v>
      </c>
      <c r="BL57" s="33">
        <v>9.95</v>
      </c>
      <c r="BM57" s="34">
        <f t="shared" si="48"/>
        <v>0.2319538017</v>
      </c>
      <c r="BN57" s="73">
        <f t="shared" si="49"/>
        <v>-0.6318453739</v>
      </c>
      <c r="BO57" s="33">
        <v>57.84</v>
      </c>
      <c r="BP57" s="34">
        <f t="shared" si="50"/>
        <v>0.2443125618</v>
      </c>
      <c r="BQ57" s="73">
        <f t="shared" si="51"/>
        <v>-1.483314066</v>
      </c>
      <c r="BR57" s="36">
        <f t="shared" si="52"/>
        <v>4204.429452</v>
      </c>
      <c r="BS57" s="35">
        <f t="shared" si="53"/>
        <v>-1.103864802</v>
      </c>
      <c r="BT57" s="37">
        <f t="shared" si="54"/>
        <v>0.2726082604</v>
      </c>
      <c r="BU57" s="42">
        <v>6.24</v>
      </c>
      <c r="BV57" s="34">
        <f t="shared" si="55"/>
        <v>0.2802607076</v>
      </c>
      <c r="BW57" s="73">
        <f t="shared" si="56"/>
        <v>-0.5080486637</v>
      </c>
      <c r="BX57" s="42">
        <v>58.59</v>
      </c>
      <c r="BY57" s="34">
        <f t="shared" si="57"/>
        <v>0.2044801838</v>
      </c>
      <c r="BZ57" s="73">
        <f t="shared" si="58"/>
        <v>-1.806784777</v>
      </c>
      <c r="CA57" s="36">
        <f t="shared" si="59"/>
        <v>4286.176667</v>
      </c>
      <c r="CB57" s="35">
        <f t="shared" si="60"/>
        <v>-1.206068901</v>
      </c>
      <c r="CC57" s="37">
        <f t="shared" si="61"/>
        <v>0.2199744022</v>
      </c>
      <c r="CD57" s="42">
        <v>2.68</v>
      </c>
      <c r="CE57" s="34">
        <f t="shared" si="62"/>
        <v>0.2002176279</v>
      </c>
      <c r="CF57" s="73">
        <f t="shared" si="63"/>
        <v>-0.8539127772</v>
      </c>
      <c r="CG57" s="42">
        <v>36.36</v>
      </c>
      <c r="CH57" s="34">
        <f t="shared" si="64"/>
        <v>0.3726349333</v>
      </c>
      <c r="CI57" s="73">
        <f t="shared" si="65"/>
        <v>-1.152117811</v>
      </c>
      <c r="CJ57" s="36">
        <f t="shared" si="66"/>
        <v>1973.403983</v>
      </c>
      <c r="CK57" s="35">
        <f t="shared" si="67"/>
        <v>-1.200275967</v>
      </c>
      <c r="CL57" s="37">
        <f t="shared" si="68"/>
        <v>0.2511091459</v>
      </c>
      <c r="CM57" s="33">
        <v>0.04</v>
      </c>
      <c r="CN57" s="37">
        <f t="shared" si="69"/>
        <v>0.1428571429</v>
      </c>
      <c r="CO57" s="73">
        <f t="shared" si="70"/>
        <v>-0.8124218613</v>
      </c>
      <c r="CP57" s="70">
        <f t="shared" si="71"/>
        <v>-4.087384755</v>
      </c>
      <c r="CQ57" s="79">
        <f t="shared" si="72"/>
        <v>0.3240930088</v>
      </c>
    </row>
    <row r="58" hidden="1">
      <c r="A58" s="28">
        <v>2024.0</v>
      </c>
      <c r="B58" s="29" t="s">
        <v>482</v>
      </c>
      <c r="C58" s="29" t="s">
        <v>32</v>
      </c>
      <c r="D58" s="30">
        <f t="array" ref="D58">INDEX(
  TP!C:C,
  MATCH(
    1,
    (TP!A:A = A58) * (TP!B:B = C58),
    0
  )
)
</f>
        <v>46.54</v>
      </c>
      <c r="E58" s="64">
        <f t="shared" si="1"/>
        <v>-0.7052728296</v>
      </c>
      <c r="F58" s="32">
        <f t="shared" si="2"/>
        <v>0.4887419914</v>
      </c>
      <c r="G58" s="33">
        <v>5.36</v>
      </c>
      <c r="H58" s="34">
        <f t="shared" si="3"/>
        <v>0.3189792663</v>
      </c>
      <c r="I58" s="73">
        <f t="shared" si="4"/>
        <v>-0.5742858686</v>
      </c>
      <c r="J58" s="66">
        <f t="shared" si="5"/>
        <v>4.71405854</v>
      </c>
      <c r="K58" s="34">
        <f t="shared" si="6"/>
        <v>0.194</v>
      </c>
      <c r="L58" s="73">
        <f t="shared" si="7"/>
        <v>-0.9355885775</v>
      </c>
      <c r="M58" s="33">
        <v>61.88</v>
      </c>
      <c r="N58" s="34">
        <f t="shared" si="8"/>
        <v>0.719622905</v>
      </c>
      <c r="O58" s="73">
        <f t="shared" si="9"/>
        <v>0.5628703636</v>
      </c>
      <c r="P58" s="36">
        <f t="shared" si="10"/>
        <v>4430.316379</v>
      </c>
      <c r="Q58" s="35">
        <f t="shared" si="11"/>
        <v>-0.3591345452</v>
      </c>
      <c r="R58" s="40">
        <f t="shared" si="12"/>
        <v>0.505534789</v>
      </c>
      <c r="S58" s="33">
        <v>1.44</v>
      </c>
      <c r="T58" s="66">
        <f t="shared" si="13"/>
        <v>1.266463488</v>
      </c>
      <c r="U58" s="34">
        <f t="shared" si="14"/>
        <v>0.07400219455</v>
      </c>
      <c r="V58" s="73">
        <f t="shared" si="15"/>
        <v>-1.264540809</v>
      </c>
      <c r="W58" s="33">
        <v>53.49</v>
      </c>
      <c r="X58" s="34">
        <f t="shared" si="16"/>
        <v>0.6436781609</v>
      </c>
      <c r="Y58" s="73">
        <f t="shared" si="17"/>
        <v>0.6764719332</v>
      </c>
      <c r="Z58" s="36">
        <f t="shared" si="18"/>
        <v>2499.336826</v>
      </c>
      <c r="AA58" s="35">
        <f t="shared" si="19"/>
        <v>-0.5448790914</v>
      </c>
      <c r="AB58" s="40">
        <f t="shared" si="20"/>
        <v>0.3004188084</v>
      </c>
      <c r="AC58" s="33">
        <v>5.14</v>
      </c>
      <c r="AD58" s="40">
        <f t="shared" si="21"/>
        <v>0.5129533679</v>
      </c>
      <c r="AE58" s="73">
        <f t="shared" si="22"/>
        <v>-0.02026968802</v>
      </c>
      <c r="AF58" s="67">
        <f t="shared" si="23"/>
        <v>-0.9242833247</v>
      </c>
      <c r="AG58" s="44">
        <f t="shared" si="24"/>
        <v>0.4110200177</v>
      </c>
      <c r="AH58" s="33">
        <v>2.92</v>
      </c>
      <c r="AI58" s="34">
        <f t="shared" si="25"/>
        <v>0.5443786982</v>
      </c>
      <c r="AJ58" s="73">
        <f t="shared" si="26"/>
        <v>0.3879748565</v>
      </c>
      <c r="AK58" s="33">
        <v>36.78</v>
      </c>
      <c r="AL58" s="34">
        <f t="shared" si="27"/>
        <v>0.4727006825</v>
      </c>
      <c r="AM58" s="73">
        <f t="shared" si="28"/>
        <v>0.4298367447</v>
      </c>
      <c r="AN58" s="36">
        <f t="shared" si="29"/>
        <v>2746.556306</v>
      </c>
      <c r="AO58" s="35">
        <f t="shared" si="30"/>
        <v>0.7388784054</v>
      </c>
      <c r="AP58" s="69">
        <f t="shared" si="31"/>
        <v>0.666093623</v>
      </c>
      <c r="AQ58" s="33">
        <v>3.62</v>
      </c>
      <c r="AR58" s="34">
        <f t="shared" si="32"/>
        <v>0.5240310078</v>
      </c>
      <c r="AS58" s="73">
        <f t="shared" si="33"/>
        <v>0.9766850156</v>
      </c>
      <c r="AT58" s="33">
        <v>56.48</v>
      </c>
      <c r="AU58" s="34">
        <f t="shared" si="34"/>
        <v>0.5192209124</v>
      </c>
      <c r="AV58" s="73">
        <f t="shared" si="35"/>
        <v>-0.1770416891</v>
      </c>
      <c r="AW58" s="36">
        <f t="shared" si="36"/>
        <v>4237.257331</v>
      </c>
      <c r="AX58" s="35">
        <f t="shared" si="37"/>
        <v>0.8288455258</v>
      </c>
      <c r="AY58" s="69">
        <f t="shared" si="38"/>
        <v>0.6342486375</v>
      </c>
      <c r="AZ58" s="33">
        <v>3.02</v>
      </c>
      <c r="BA58" s="37">
        <f t="shared" si="39"/>
        <v>0.6898395722</v>
      </c>
      <c r="BB58" s="73">
        <f t="shared" si="40"/>
        <v>2.064370524</v>
      </c>
      <c r="BC58" s="33">
        <v>10.96</v>
      </c>
      <c r="BD58" s="34">
        <f t="shared" si="41"/>
        <v>0.3329758713</v>
      </c>
      <c r="BE58" s="73">
        <f t="shared" si="42"/>
        <v>0.02633638048</v>
      </c>
      <c r="BF58" s="33">
        <v>75.23</v>
      </c>
      <c r="BG58" s="34">
        <f t="shared" si="43"/>
        <v>0.3884223155</v>
      </c>
      <c r="BH58" s="73">
        <f t="shared" si="44"/>
        <v>-0.5600153636</v>
      </c>
      <c r="BI58" s="36">
        <f t="shared" si="45"/>
        <v>5843.903069</v>
      </c>
      <c r="BJ58" s="35">
        <f t="shared" si="46"/>
        <v>-0.238955608</v>
      </c>
      <c r="BK58" s="37">
        <f t="shared" si="47"/>
        <v>0.3595375887</v>
      </c>
      <c r="BL58" s="33">
        <v>10.22</v>
      </c>
      <c r="BM58" s="34">
        <f t="shared" si="48"/>
        <v>0.2449470645</v>
      </c>
      <c r="BN58" s="73">
        <f t="shared" si="49"/>
        <v>-0.5633911591</v>
      </c>
      <c r="BO58" s="33">
        <v>62.62</v>
      </c>
      <c r="BP58" s="34">
        <f t="shared" si="50"/>
        <v>0.4019122981</v>
      </c>
      <c r="BQ58" s="73">
        <f t="shared" si="51"/>
        <v>-0.6745269982</v>
      </c>
      <c r="BR58" s="36">
        <f t="shared" si="52"/>
        <v>4598.218256</v>
      </c>
      <c r="BS58" s="35">
        <f t="shared" si="53"/>
        <v>-0.6628190147</v>
      </c>
      <c r="BT58" s="37">
        <f t="shared" si="54"/>
        <v>0.3517501234</v>
      </c>
      <c r="BU58" s="42">
        <v>6.8</v>
      </c>
      <c r="BV58" s="34">
        <f t="shared" si="55"/>
        <v>0.3324022346</v>
      </c>
      <c r="BW58" s="73">
        <f t="shared" si="56"/>
        <v>-0.2338862608</v>
      </c>
      <c r="BX58" s="42">
        <v>71.43</v>
      </c>
      <c r="BY58" s="34">
        <f t="shared" si="57"/>
        <v>0.5732337737</v>
      </c>
      <c r="BZ58" s="73">
        <f t="shared" si="58"/>
        <v>0.2435232867</v>
      </c>
      <c r="CA58" s="36">
        <f t="shared" si="59"/>
        <v>5422.152436</v>
      </c>
      <c r="CB58" s="35">
        <f t="shared" si="60"/>
        <v>0.02668302284</v>
      </c>
      <c r="CC58" s="37">
        <f t="shared" si="61"/>
        <v>0.4733730139</v>
      </c>
      <c r="CD58" s="42">
        <v>3.08</v>
      </c>
      <c r="CE58" s="34">
        <f t="shared" si="62"/>
        <v>0.2437431991</v>
      </c>
      <c r="CF58" s="73">
        <f t="shared" si="63"/>
        <v>-0.6046797929</v>
      </c>
      <c r="CG58" s="42">
        <v>34.78</v>
      </c>
      <c r="CH58" s="34">
        <f t="shared" si="64"/>
        <v>0.3411670982</v>
      </c>
      <c r="CI58" s="73">
        <f t="shared" si="65"/>
        <v>-1.34245419</v>
      </c>
      <c r="CJ58" s="36">
        <f t="shared" si="66"/>
        <v>2037.143614</v>
      </c>
      <c r="CK58" s="35">
        <f t="shared" si="67"/>
        <v>-1.126327735</v>
      </c>
      <c r="CL58" s="37">
        <f t="shared" si="68"/>
        <v>0.2631735635</v>
      </c>
      <c r="CM58" s="33">
        <v>0.12</v>
      </c>
      <c r="CN58" s="37">
        <f t="shared" si="69"/>
        <v>0.4285714286</v>
      </c>
      <c r="CO58" s="73">
        <f t="shared" si="70"/>
        <v>0.6527058991</v>
      </c>
      <c r="CP58" s="70">
        <f t="shared" si="71"/>
        <v>0.2190104951</v>
      </c>
      <c r="CQ58" s="79">
        <f t="shared" si="72"/>
        <v>0.5290882812</v>
      </c>
    </row>
    <row r="59" hidden="1">
      <c r="A59" s="28">
        <v>2022.0</v>
      </c>
      <c r="B59" s="29" t="s">
        <v>483</v>
      </c>
      <c r="C59" s="29" t="s">
        <v>18</v>
      </c>
      <c r="D59" s="30">
        <f t="array" ref="D59">INDEX(
  TP!C:C,
  MATCH(
    1,
    (TP!A:A = A59) * (TP!B:B = C59),
    0
  )
)
</f>
        <v>59.23</v>
      </c>
      <c r="E59" s="64">
        <f t="shared" si="1"/>
        <v>5.697431832</v>
      </c>
      <c r="F59" s="32">
        <f t="shared" si="2"/>
        <v>0.727261147</v>
      </c>
      <c r="G59" s="33">
        <v>6.01</v>
      </c>
      <c r="H59" s="34">
        <f t="shared" si="3"/>
        <v>0.4226475279</v>
      </c>
      <c r="I59" s="73">
        <f t="shared" si="4"/>
        <v>-0.06105517228</v>
      </c>
      <c r="J59" s="66">
        <f t="shared" si="5"/>
        <v>7.886695452</v>
      </c>
      <c r="K59" s="34">
        <f t="shared" si="6"/>
        <v>0.92</v>
      </c>
      <c r="L59" s="73">
        <f t="shared" si="7"/>
        <v>1.45811734</v>
      </c>
      <c r="M59" s="33">
        <v>61.7</v>
      </c>
      <c r="N59" s="34">
        <f t="shared" si="8"/>
        <v>0.7133379888</v>
      </c>
      <c r="O59" s="73">
        <f t="shared" si="9"/>
        <v>0.5275397609</v>
      </c>
      <c r="P59" s="36">
        <f t="shared" si="10"/>
        <v>5536.72309</v>
      </c>
      <c r="Q59" s="35">
        <f t="shared" si="11"/>
        <v>1.35950651</v>
      </c>
      <c r="R59" s="40">
        <f t="shared" si="12"/>
        <v>0.8239991632</v>
      </c>
      <c r="S59" s="33">
        <v>2.0</v>
      </c>
      <c r="T59" s="66">
        <f t="shared" si="13"/>
        <v>2.624524277</v>
      </c>
      <c r="U59" s="34">
        <f t="shared" si="14"/>
        <v>0.4248304251</v>
      </c>
      <c r="V59" s="73">
        <f t="shared" si="15"/>
        <v>0.3687478624</v>
      </c>
      <c r="W59" s="33">
        <v>27.66</v>
      </c>
      <c r="X59" s="34">
        <f t="shared" si="16"/>
        <v>0.1797772989</v>
      </c>
      <c r="Y59" s="73">
        <f t="shared" si="17"/>
        <v>-1.632179508</v>
      </c>
      <c r="Z59" s="36">
        <f t="shared" si="18"/>
        <v>2034.025444</v>
      </c>
      <c r="AA59" s="35">
        <f t="shared" si="19"/>
        <v>-0.9536905795</v>
      </c>
      <c r="AB59" s="40">
        <f t="shared" si="20"/>
        <v>0.21613087</v>
      </c>
      <c r="AC59" s="33">
        <v>5.83</v>
      </c>
      <c r="AD59" s="40">
        <f t="shared" si="21"/>
        <v>0.6321243523</v>
      </c>
      <c r="AE59" s="73">
        <f t="shared" si="22"/>
        <v>0.5693397665</v>
      </c>
      <c r="AF59" s="67">
        <f t="shared" si="23"/>
        <v>0.9751556967</v>
      </c>
      <c r="AG59" s="44">
        <f t="shared" si="24"/>
        <v>0.5583535983</v>
      </c>
      <c r="AH59" s="33">
        <v>4.31</v>
      </c>
      <c r="AI59" s="34">
        <f t="shared" si="25"/>
        <v>0.8185404339</v>
      </c>
      <c r="AJ59" s="73">
        <f t="shared" si="26"/>
        <v>1.64280479</v>
      </c>
      <c r="AK59" s="33">
        <v>42.57</v>
      </c>
      <c r="AL59" s="34">
        <f t="shared" si="27"/>
        <v>0.5667858304</v>
      </c>
      <c r="AM59" s="73">
        <f t="shared" si="28"/>
        <v>1.078323061</v>
      </c>
      <c r="AN59" s="36">
        <f t="shared" si="29"/>
        <v>3885.177869</v>
      </c>
      <c r="AO59" s="35">
        <f t="shared" si="30"/>
        <v>2.146899629</v>
      </c>
      <c r="AP59" s="69">
        <f t="shared" si="31"/>
        <v>0.9585534585</v>
      </c>
      <c r="AQ59" s="33">
        <v>0.51</v>
      </c>
      <c r="AR59" s="34">
        <f t="shared" si="32"/>
        <v>0.04186046512</v>
      </c>
      <c r="AS59" s="73">
        <f t="shared" si="33"/>
        <v>-1.329421136</v>
      </c>
      <c r="AT59" s="33">
        <v>41.67</v>
      </c>
      <c r="AU59" s="34">
        <f t="shared" si="34"/>
        <v>0.2661882795</v>
      </c>
      <c r="AV59" s="73">
        <f t="shared" si="35"/>
        <v>-1.64737892</v>
      </c>
      <c r="AW59" s="36">
        <f t="shared" si="36"/>
        <v>841.8272557</v>
      </c>
      <c r="AX59" s="35">
        <f t="shared" si="37"/>
        <v>-1.859070221</v>
      </c>
      <c r="AY59" s="69">
        <f t="shared" si="38"/>
        <v>0.08003775805</v>
      </c>
      <c r="AZ59" s="33">
        <v>0.81</v>
      </c>
      <c r="BA59" s="37">
        <f t="shared" si="39"/>
        <v>0.09893048128</v>
      </c>
      <c r="BB59" s="73">
        <f t="shared" si="40"/>
        <v>-1.150725652</v>
      </c>
      <c r="BC59" s="33">
        <v>15.22</v>
      </c>
      <c r="BD59" s="34">
        <f t="shared" si="41"/>
        <v>0.5613941019</v>
      </c>
      <c r="BE59" s="73">
        <f t="shared" si="42"/>
        <v>1.434890592</v>
      </c>
      <c r="BF59" s="33">
        <v>78.99</v>
      </c>
      <c r="BG59" s="34">
        <f t="shared" si="43"/>
        <v>0.50119976</v>
      </c>
      <c r="BH59" s="73">
        <f t="shared" si="44"/>
        <v>-0.04317892272</v>
      </c>
      <c r="BI59" s="36">
        <f t="shared" si="45"/>
        <v>6889.333828</v>
      </c>
      <c r="BJ59" s="35">
        <f t="shared" si="46"/>
        <v>0.7551599507</v>
      </c>
      <c r="BK59" s="37">
        <f t="shared" si="47"/>
        <v>0.5501270081</v>
      </c>
      <c r="BL59" s="33">
        <v>15.48</v>
      </c>
      <c r="BM59" s="34">
        <f t="shared" si="48"/>
        <v>0.4980750722</v>
      </c>
      <c r="BN59" s="73">
        <f t="shared" si="49"/>
        <v>0.7701983584</v>
      </c>
      <c r="BO59" s="33">
        <v>71.35</v>
      </c>
      <c r="BP59" s="34">
        <f t="shared" si="50"/>
        <v>0.6897461259</v>
      </c>
      <c r="BQ59" s="73">
        <f t="shared" si="51"/>
        <v>0.8026092161</v>
      </c>
      <c r="BR59" s="36">
        <f t="shared" si="52"/>
        <v>6072.387227</v>
      </c>
      <c r="BS59" s="35">
        <f t="shared" si="53"/>
        <v>0.9882589439</v>
      </c>
      <c r="BT59" s="37">
        <f t="shared" si="54"/>
        <v>0.6480218245</v>
      </c>
      <c r="BU59" s="42">
        <v>9.72</v>
      </c>
      <c r="BV59" s="34">
        <f t="shared" si="55"/>
        <v>0.604283054</v>
      </c>
      <c r="BW59" s="73">
        <f t="shared" si="56"/>
        <v>1.19567484</v>
      </c>
      <c r="BX59" s="42">
        <v>74.12</v>
      </c>
      <c r="BY59" s="34">
        <f t="shared" si="57"/>
        <v>0.6504882252</v>
      </c>
      <c r="BZ59" s="73">
        <f t="shared" si="58"/>
        <v>0.6730660197</v>
      </c>
      <c r="CA59" s="36">
        <f t="shared" si="59"/>
        <v>6497.329906</v>
      </c>
      <c r="CB59" s="35">
        <f t="shared" si="60"/>
        <v>1.193457114</v>
      </c>
      <c r="CC59" s="37">
        <f t="shared" si="61"/>
        <v>0.7132095366</v>
      </c>
      <c r="CD59" s="42">
        <v>4.22</v>
      </c>
      <c r="CE59" s="34">
        <f t="shared" si="62"/>
        <v>0.3677910773</v>
      </c>
      <c r="CF59" s="73">
        <f t="shared" si="63"/>
        <v>0.1056342126</v>
      </c>
      <c r="CG59" s="42">
        <v>56.57</v>
      </c>
      <c r="CH59" s="34">
        <f t="shared" si="64"/>
        <v>0.7751443935</v>
      </c>
      <c r="CI59" s="73">
        <f t="shared" si="65"/>
        <v>1.282501312</v>
      </c>
      <c r="CJ59" s="36">
        <f t="shared" si="66"/>
        <v>3894.070009</v>
      </c>
      <c r="CK59" s="35">
        <f t="shared" si="67"/>
        <v>1.02800579</v>
      </c>
      <c r="CL59" s="37">
        <f t="shared" si="68"/>
        <v>0.61464619</v>
      </c>
      <c r="CM59" s="33">
        <v>0.11</v>
      </c>
      <c r="CN59" s="37">
        <f t="shared" si="69"/>
        <v>0.3928571429</v>
      </c>
      <c r="CO59" s="73">
        <f t="shared" si="70"/>
        <v>0.469564929</v>
      </c>
      <c r="CP59" s="70">
        <f t="shared" si="71"/>
        <v>4.722276136</v>
      </c>
      <c r="CQ59" s="79">
        <f t="shared" si="72"/>
        <v>0.7434550807</v>
      </c>
    </row>
    <row r="60" hidden="1">
      <c r="A60" s="28">
        <v>2023.0</v>
      </c>
      <c r="B60" s="29" t="s">
        <v>483</v>
      </c>
      <c r="C60" s="29" t="s">
        <v>18</v>
      </c>
      <c r="D60" s="30">
        <f t="array" ref="D60">INDEX(
  TP!C:C,
  MATCH(
    1,
    (TP!A:A = A60) * (TP!B:B = C60),
    0
  )
)
</f>
        <v>50.52</v>
      </c>
      <c r="E60" s="64">
        <f t="shared" si="1"/>
        <v>2.222726425</v>
      </c>
      <c r="F60" s="32">
        <f t="shared" si="2"/>
        <v>0.5978183812</v>
      </c>
      <c r="G60" s="33">
        <v>6.77</v>
      </c>
      <c r="H60" s="34">
        <f t="shared" si="3"/>
        <v>0.5438596491</v>
      </c>
      <c r="I60" s="73">
        <f t="shared" si="4"/>
        <v>0.5390299496</v>
      </c>
      <c r="J60" s="66">
        <f t="shared" si="5"/>
        <v>6.893200397</v>
      </c>
      <c r="K60" s="34">
        <f t="shared" si="6"/>
        <v>0.771</v>
      </c>
      <c r="L60" s="73">
        <f t="shared" si="7"/>
        <v>0.7085405503</v>
      </c>
      <c r="M60" s="33">
        <v>60.87</v>
      </c>
      <c r="N60" s="34">
        <f t="shared" si="8"/>
        <v>0.6843575419</v>
      </c>
      <c r="O60" s="73">
        <f t="shared" si="9"/>
        <v>0.3646264264</v>
      </c>
      <c r="P60" s="36">
        <f t="shared" si="10"/>
        <v>5165.811747</v>
      </c>
      <c r="Q60" s="35">
        <f t="shared" si="11"/>
        <v>0.7833499697</v>
      </c>
      <c r="R60" s="40">
        <f t="shared" si="12"/>
        <v>0.7172372938</v>
      </c>
      <c r="S60" s="33">
        <v>1.96</v>
      </c>
      <c r="T60" s="66">
        <f t="shared" si="13"/>
        <v>1.995668062</v>
      </c>
      <c r="U60" s="34">
        <f t="shared" si="14"/>
        <v>0.2623778199</v>
      </c>
      <c r="V60" s="73">
        <f t="shared" si="15"/>
        <v>-0.3875538734</v>
      </c>
      <c r="W60" s="33">
        <v>32.5</v>
      </c>
      <c r="X60" s="34">
        <f t="shared" si="16"/>
        <v>0.2667025862</v>
      </c>
      <c r="Y60" s="73">
        <f t="shared" si="17"/>
        <v>-1.199586671</v>
      </c>
      <c r="Z60" s="36">
        <f t="shared" si="18"/>
        <v>2036.282084</v>
      </c>
      <c r="AA60" s="35">
        <f t="shared" si="19"/>
        <v>-0.9517079492</v>
      </c>
      <c r="AB60" s="40">
        <f t="shared" si="20"/>
        <v>0.2165396448</v>
      </c>
      <c r="AC60" s="33">
        <v>5.47</v>
      </c>
      <c r="AD60" s="40">
        <f t="shared" si="21"/>
        <v>0.5699481865</v>
      </c>
      <c r="AE60" s="73">
        <f t="shared" si="22"/>
        <v>0.2617174424</v>
      </c>
      <c r="AF60" s="67">
        <f t="shared" si="23"/>
        <v>0.09335946289</v>
      </c>
      <c r="AG60" s="44">
        <f t="shared" si="24"/>
        <v>0.4899554055</v>
      </c>
      <c r="AH60" s="33">
        <v>2.01</v>
      </c>
      <c r="AI60" s="34">
        <f t="shared" si="25"/>
        <v>0.3648915187</v>
      </c>
      <c r="AJ60" s="73">
        <f t="shared" si="26"/>
        <v>-0.4335325101</v>
      </c>
      <c r="AK60" s="33">
        <v>24.39</v>
      </c>
      <c r="AL60" s="34">
        <f t="shared" si="27"/>
        <v>0.2713682158</v>
      </c>
      <c r="AM60" s="73">
        <f t="shared" si="28"/>
        <v>-0.9578567712</v>
      </c>
      <c r="AN60" s="36">
        <f t="shared" si="29"/>
        <v>1469.151975</v>
      </c>
      <c r="AO60" s="35">
        <f t="shared" si="30"/>
        <v>-0.8407618077</v>
      </c>
      <c r="AP60" s="69">
        <f t="shared" si="31"/>
        <v>0.3379868379</v>
      </c>
      <c r="AQ60" s="33">
        <v>0.59</v>
      </c>
      <c r="AR60" s="34">
        <f t="shared" si="32"/>
        <v>0.05426356589</v>
      </c>
      <c r="AS60" s="73">
        <f t="shared" si="33"/>
        <v>-1.270100077</v>
      </c>
      <c r="AT60" s="33">
        <v>75.0</v>
      </c>
      <c r="AU60" s="34">
        <f t="shared" si="34"/>
        <v>0.8356398428</v>
      </c>
      <c r="AV60" s="73">
        <f t="shared" si="35"/>
        <v>1.66162445</v>
      </c>
      <c r="AW60" s="36">
        <f t="shared" si="36"/>
        <v>1704.970678</v>
      </c>
      <c r="AX60" s="35">
        <f t="shared" si="37"/>
        <v>-1.17578217</v>
      </c>
      <c r="AY60" s="69">
        <f t="shared" si="38"/>
        <v>0.2209222601</v>
      </c>
      <c r="AZ60" s="33">
        <v>0.44</v>
      </c>
      <c r="BA60" s="37">
        <f t="shared" si="39"/>
        <v>0</v>
      </c>
      <c r="BB60" s="73">
        <f t="shared" si="40"/>
        <v>-1.688999672</v>
      </c>
      <c r="BC60" s="33">
        <v>13.54</v>
      </c>
      <c r="BD60" s="34">
        <f t="shared" si="41"/>
        <v>0.4713136729</v>
      </c>
      <c r="BE60" s="73">
        <f t="shared" si="42"/>
        <v>0.8794044243</v>
      </c>
      <c r="BF60" s="33">
        <v>87.32</v>
      </c>
      <c r="BG60" s="34">
        <f t="shared" si="43"/>
        <v>0.75104979</v>
      </c>
      <c r="BH60" s="73">
        <f t="shared" si="44"/>
        <v>1.101833724</v>
      </c>
      <c r="BI60" s="36">
        <f t="shared" si="45"/>
        <v>7316.986333</v>
      </c>
      <c r="BJ60" s="35">
        <f t="shared" si="46"/>
        <v>1.161821038</v>
      </c>
      <c r="BK60" s="37">
        <f t="shared" si="47"/>
        <v>0.6280910837</v>
      </c>
      <c r="BL60" s="33">
        <v>19.23</v>
      </c>
      <c r="BM60" s="34">
        <f t="shared" si="48"/>
        <v>0.6785370549</v>
      </c>
      <c r="BN60" s="73">
        <f t="shared" si="49"/>
        <v>1.720951341</v>
      </c>
      <c r="BO60" s="33">
        <v>70.41</v>
      </c>
      <c r="BP60" s="34">
        <f t="shared" si="50"/>
        <v>0.6587537092</v>
      </c>
      <c r="BQ60" s="73">
        <f t="shared" si="51"/>
        <v>0.6435590395</v>
      </c>
      <c r="BR60" s="36">
        <f t="shared" si="52"/>
        <v>6430.819584</v>
      </c>
      <c r="BS60" s="35">
        <f t="shared" si="53"/>
        <v>1.389705301</v>
      </c>
      <c r="BT60" s="37">
        <f t="shared" si="54"/>
        <v>0.7200579113</v>
      </c>
      <c r="BU60" s="42">
        <v>9.81</v>
      </c>
      <c r="BV60" s="34">
        <f t="shared" si="55"/>
        <v>0.6126629423</v>
      </c>
      <c r="BW60" s="73">
        <f t="shared" si="56"/>
        <v>1.239736655</v>
      </c>
      <c r="BX60" s="42">
        <v>70.0</v>
      </c>
      <c r="BY60" s="34">
        <f t="shared" si="57"/>
        <v>0.5321654222</v>
      </c>
      <c r="BZ60" s="73">
        <f t="shared" si="58"/>
        <v>0.01517900857</v>
      </c>
      <c r="CA60" s="36">
        <f t="shared" si="59"/>
        <v>6157.799196</v>
      </c>
      <c r="CB60" s="35">
        <f t="shared" si="60"/>
        <v>0.8250010725</v>
      </c>
      <c r="CC60" s="37">
        <f t="shared" si="61"/>
        <v>0.6374714683</v>
      </c>
      <c r="CD60" s="42">
        <v>7.46</v>
      </c>
      <c r="CE60" s="34">
        <f t="shared" si="62"/>
        <v>0.7203482046</v>
      </c>
      <c r="CF60" s="73">
        <f t="shared" si="63"/>
        <v>2.124421386</v>
      </c>
      <c r="CG60" s="42">
        <v>47.37</v>
      </c>
      <c r="CH60" s="34">
        <f t="shared" si="64"/>
        <v>0.5919139614</v>
      </c>
      <c r="CI60" s="73">
        <f t="shared" si="65"/>
        <v>0.1742135372</v>
      </c>
      <c r="CJ60" s="36">
        <f t="shared" si="66"/>
        <v>4213.558977</v>
      </c>
      <c r="CK60" s="35">
        <f t="shared" si="67"/>
        <v>1.39866442</v>
      </c>
      <c r="CL60" s="37">
        <f t="shared" si="68"/>
        <v>0.6751179604</v>
      </c>
      <c r="CM60" s="33">
        <v>0.05</v>
      </c>
      <c r="CN60" s="37">
        <f t="shared" si="69"/>
        <v>0.1785714286</v>
      </c>
      <c r="CO60" s="73">
        <f t="shared" si="70"/>
        <v>-0.6292808913</v>
      </c>
      <c r="CP60" s="70">
        <f t="shared" si="71"/>
        <v>2.129366962</v>
      </c>
      <c r="CQ60" s="79">
        <f t="shared" si="72"/>
        <v>0.6200260661</v>
      </c>
    </row>
    <row r="61" hidden="1">
      <c r="A61" s="28">
        <v>2022.0</v>
      </c>
      <c r="B61" s="29" t="s">
        <v>484</v>
      </c>
      <c r="C61" s="29" t="s">
        <v>7</v>
      </c>
      <c r="D61" s="30">
        <f t="array" ref="D61">INDEX(
  TP!C:C,
  MATCH(
    1,
    (TP!A:A = A61) * (TP!B:B = C61),
    0
  )
)
</f>
        <v>55.63</v>
      </c>
      <c r="E61" s="64">
        <f t="shared" si="1"/>
        <v>-4.179920687</v>
      </c>
      <c r="F61" s="32">
        <f t="shared" si="2"/>
        <v>0.3593013695</v>
      </c>
      <c r="G61" s="33">
        <v>5.26</v>
      </c>
      <c r="H61" s="34">
        <f t="shared" si="3"/>
        <v>0.303030303</v>
      </c>
      <c r="I61" s="73">
        <f t="shared" si="4"/>
        <v>-0.6532444373</v>
      </c>
      <c r="J61" s="66">
        <f t="shared" si="5"/>
        <v>6.283273036</v>
      </c>
      <c r="K61" s="34">
        <f t="shared" si="6"/>
        <v>0.6</v>
      </c>
      <c r="L61" s="73">
        <f t="shared" si="7"/>
        <v>0.2483597055</v>
      </c>
      <c r="M61" s="33">
        <v>60.61</v>
      </c>
      <c r="N61" s="34">
        <f t="shared" si="8"/>
        <v>0.6752793296</v>
      </c>
      <c r="O61" s="73">
        <f t="shared" si="9"/>
        <v>0.3135933337</v>
      </c>
      <c r="P61" s="36">
        <f t="shared" si="10"/>
        <v>4943.520673</v>
      </c>
      <c r="Q61" s="35">
        <f t="shared" si="11"/>
        <v>0.438053288</v>
      </c>
      <c r="R61" s="40">
        <f t="shared" si="12"/>
        <v>0.6532537811</v>
      </c>
      <c r="S61" s="33">
        <v>3.07</v>
      </c>
      <c r="T61" s="66">
        <f t="shared" si="13"/>
        <v>3.667233502</v>
      </c>
      <c r="U61" s="34">
        <f t="shared" si="14"/>
        <v>0.6941937963</v>
      </c>
      <c r="V61" s="73">
        <f t="shared" si="15"/>
        <v>1.62277506</v>
      </c>
      <c r="W61" s="33">
        <v>40.26</v>
      </c>
      <c r="X61" s="34">
        <f t="shared" si="16"/>
        <v>0.4060704023</v>
      </c>
      <c r="Y61" s="73">
        <f t="shared" si="17"/>
        <v>-0.5060080732</v>
      </c>
      <c r="Z61" s="36">
        <f t="shared" si="18"/>
        <v>3541.897243</v>
      </c>
      <c r="AA61" s="35">
        <f t="shared" si="19"/>
        <v>0.3710896394</v>
      </c>
      <c r="AB61" s="40">
        <f t="shared" si="20"/>
        <v>0.489271417</v>
      </c>
      <c r="AC61" s="33">
        <v>5.77</v>
      </c>
      <c r="AD61" s="40">
        <f t="shared" si="21"/>
        <v>0.621761658</v>
      </c>
      <c r="AE61" s="73">
        <f t="shared" si="22"/>
        <v>0.5180693792</v>
      </c>
      <c r="AF61" s="67">
        <f t="shared" si="23"/>
        <v>1.327212307</v>
      </c>
      <c r="AG61" s="44">
        <f t="shared" si="24"/>
        <v>0.5856615352</v>
      </c>
      <c r="AH61" s="33">
        <v>2.11</v>
      </c>
      <c r="AI61" s="34">
        <f t="shared" si="25"/>
        <v>0.3846153846</v>
      </c>
      <c r="AJ61" s="73">
        <f t="shared" si="26"/>
        <v>-0.3432569753</v>
      </c>
      <c r="AK61" s="33">
        <v>39.62</v>
      </c>
      <c r="AL61" s="34">
        <f t="shared" si="27"/>
        <v>0.5188495288</v>
      </c>
      <c r="AM61" s="73">
        <f t="shared" si="28"/>
        <v>0.7479198427</v>
      </c>
      <c r="AN61" s="36">
        <f t="shared" si="29"/>
        <v>2457.326664</v>
      </c>
      <c r="AO61" s="35">
        <f t="shared" si="30"/>
        <v>0.3812165735</v>
      </c>
      <c r="AP61" s="69">
        <f t="shared" si="31"/>
        <v>0.5918037481</v>
      </c>
      <c r="AQ61" s="33">
        <v>4.55</v>
      </c>
      <c r="AR61" s="34">
        <f t="shared" si="32"/>
        <v>0.6682170543</v>
      </c>
      <c r="AS61" s="73">
        <f t="shared" si="33"/>
        <v>1.666292321</v>
      </c>
      <c r="AT61" s="33">
        <v>56.14</v>
      </c>
      <c r="AU61" s="34">
        <f t="shared" si="34"/>
        <v>0.5134119255</v>
      </c>
      <c r="AV61" s="73">
        <f t="shared" si="35"/>
        <v>-0.210796899</v>
      </c>
      <c r="AW61" s="36">
        <f t="shared" si="36"/>
        <v>4716.487838</v>
      </c>
      <c r="AX61" s="35">
        <f t="shared" si="37"/>
        <v>1.208217564</v>
      </c>
      <c r="AY61" s="69">
        <f t="shared" si="38"/>
        <v>0.7124698805</v>
      </c>
      <c r="AZ61" s="33">
        <v>2.55</v>
      </c>
      <c r="BA61" s="37">
        <f t="shared" si="39"/>
        <v>0.564171123</v>
      </c>
      <c r="BB61" s="73">
        <f t="shared" si="40"/>
        <v>1.380617039</v>
      </c>
      <c r="BC61" s="33">
        <v>4.86</v>
      </c>
      <c r="BD61" s="34">
        <f t="shared" si="41"/>
        <v>0.005898123324</v>
      </c>
      <c r="BE61" s="73">
        <f t="shared" si="42"/>
        <v>-1.990607444</v>
      </c>
      <c r="BF61" s="33">
        <v>81.97</v>
      </c>
      <c r="BG61" s="34">
        <f t="shared" si="43"/>
        <v>0.5905818836</v>
      </c>
      <c r="BH61" s="73">
        <f t="shared" si="44"/>
        <v>0.366441448</v>
      </c>
      <c r="BI61" s="36">
        <f t="shared" si="45"/>
        <v>4536.905662</v>
      </c>
      <c r="BJ61" s="35">
        <f t="shared" si="46"/>
        <v>-1.481798759</v>
      </c>
      <c r="BK61" s="37">
        <f t="shared" si="47"/>
        <v>0.1212627196</v>
      </c>
      <c r="BL61" s="33">
        <v>5.78</v>
      </c>
      <c r="BM61" s="34">
        <f t="shared" si="48"/>
        <v>0.031280077</v>
      </c>
      <c r="BN61" s="73">
        <f t="shared" si="49"/>
        <v>-1.689082691</v>
      </c>
      <c r="BO61" s="33">
        <v>60.0</v>
      </c>
      <c r="BP61" s="34">
        <f t="shared" si="50"/>
        <v>0.315529179</v>
      </c>
      <c r="BQ61" s="73">
        <f t="shared" si="51"/>
        <v>-1.117837065</v>
      </c>
      <c r="BR61" s="36">
        <f t="shared" si="52"/>
        <v>3487.887535</v>
      </c>
      <c r="BS61" s="35">
        <f t="shared" si="53"/>
        <v>-1.906395983</v>
      </c>
      <c r="BT61" s="37">
        <f t="shared" si="54"/>
        <v>0.1286009608</v>
      </c>
      <c r="BU61" s="42">
        <v>3.23</v>
      </c>
      <c r="BV61" s="34">
        <f t="shared" si="55"/>
        <v>0</v>
      </c>
      <c r="BW61" s="73">
        <f t="shared" si="56"/>
        <v>-1.981671579</v>
      </c>
      <c r="BX61" s="42">
        <v>77.78</v>
      </c>
      <c r="BY61" s="34">
        <f t="shared" si="57"/>
        <v>0.7556002298</v>
      </c>
      <c r="BZ61" s="73">
        <f t="shared" si="58"/>
        <v>1.257499627</v>
      </c>
      <c r="CA61" s="36">
        <f t="shared" si="59"/>
        <v>4145.324207</v>
      </c>
      <c r="CB61" s="35">
        <f t="shared" si="60"/>
        <v>-1.358920878</v>
      </c>
      <c r="CC61" s="37">
        <f t="shared" si="61"/>
        <v>0.1885548782</v>
      </c>
      <c r="CD61" s="42">
        <v>0.84</v>
      </c>
      <c r="CE61" s="34">
        <f t="shared" si="62"/>
        <v>0</v>
      </c>
      <c r="CF61" s="73">
        <f t="shared" si="63"/>
        <v>-2.000384505</v>
      </c>
      <c r="CG61" s="42">
        <v>47.62</v>
      </c>
      <c r="CH61" s="34">
        <f t="shared" si="64"/>
        <v>0.5968930492</v>
      </c>
      <c r="CI61" s="73">
        <f t="shared" si="65"/>
        <v>0.2043300528</v>
      </c>
      <c r="CJ61" s="36">
        <f t="shared" si="66"/>
        <v>1209.564639</v>
      </c>
      <c r="CK61" s="35">
        <f t="shared" si="67"/>
        <v>-2.08645256</v>
      </c>
      <c r="CL61" s="37">
        <f t="shared" si="68"/>
        <v>0.1065322681</v>
      </c>
      <c r="CM61" s="33">
        <v>0.07</v>
      </c>
      <c r="CN61" s="37">
        <f t="shared" si="69"/>
        <v>0.25</v>
      </c>
      <c r="CO61" s="73">
        <f t="shared" si="70"/>
        <v>-0.2629989512</v>
      </c>
      <c r="CP61" s="70">
        <f t="shared" si="71"/>
        <v>-5.507132994</v>
      </c>
      <c r="CQ61" s="79">
        <f t="shared" si="72"/>
        <v>0.2565094127</v>
      </c>
    </row>
    <row r="62" hidden="1">
      <c r="A62" s="28">
        <v>2024.0</v>
      </c>
      <c r="B62" s="29" t="s">
        <v>485</v>
      </c>
      <c r="C62" s="29" t="s">
        <v>22</v>
      </c>
      <c r="D62" s="30">
        <f t="array" ref="D62">INDEX(
  TP!C:C,
  MATCH(
    1,
    (TP!A:A = A62) * (TP!B:B = C62),
    0
  )
)
</f>
        <v>56.51</v>
      </c>
      <c r="E62" s="64">
        <f t="shared" si="1"/>
        <v>2.966883736</v>
      </c>
      <c r="F62" s="32">
        <f t="shared" si="2"/>
        <v>0.6255403804</v>
      </c>
      <c r="G62" s="33">
        <v>4.68</v>
      </c>
      <c r="H62" s="34">
        <f t="shared" si="3"/>
        <v>0.2105263158</v>
      </c>
      <c r="I62" s="73">
        <f t="shared" si="4"/>
        <v>-1.111204136</v>
      </c>
      <c r="J62" s="66">
        <f t="shared" si="5"/>
        <v>5.728260117</v>
      </c>
      <c r="K62" s="34">
        <f t="shared" si="6"/>
        <v>0.434</v>
      </c>
      <c r="L62" s="73">
        <f t="shared" si="7"/>
        <v>-0.170389034</v>
      </c>
      <c r="M62" s="33">
        <v>65.88</v>
      </c>
      <c r="N62" s="34">
        <f t="shared" si="8"/>
        <v>0.8592877095</v>
      </c>
      <c r="O62" s="73">
        <f t="shared" si="9"/>
        <v>1.347994867</v>
      </c>
      <c r="P62" s="36">
        <f t="shared" si="10"/>
        <v>5158.853796</v>
      </c>
      <c r="Q62" s="35">
        <f t="shared" si="11"/>
        <v>0.7725418105</v>
      </c>
      <c r="R62" s="40">
        <f t="shared" si="12"/>
        <v>0.7152345407</v>
      </c>
      <c r="S62" s="33">
        <v>2.31</v>
      </c>
      <c r="T62" s="66">
        <f t="shared" si="13"/>
        <v>2.827410442</v>
      </c>
      <c r="U62" s="34">
        <f t="shared" si="14"/>
        <v>0.477242066</v>
      </c>
      <c r="V62" s="73">
        <f t="shared" si="15"/>
        <v>0.6127514287</v>
      </c>
      <c r="W62" s="33">
        <v>52.38</v>
      </c>
      <c r="X62" s="34">
        <f t="shared" si="16"/>
        <v>0.6237428161</v>
      </c>
      <c r="Y62" s="73">
        <f t="shared" si="17"/>
        <v>0.5772615926</v>
      </c>
      <c r="Z62" s="36">
        <f t="shared" si="18"/>
        <v>4014.77054</v>
      </c>
      <c r="AA62" s="35">
        <f t="shared" si="19"/>
        <v>0.7865448469</v>
      </c>
      <c r="AB62" s="40">
        <f t="shared" si="20"/>
        <v>0.5749291442</v>
      </c>
      <c r="AC62" s="33">
        <v>5.52</v>
      </c>
      <c r="AD62" s="40">
        <f t="shared" si="21"/>
        <v>0.5785837651</v>
      </c>
      <c r="AE62" s="73">
        <f t="shared" si="22"/>
        <v>0.3044427652</v>
      </c>
      <c r="AF62" s="67">
        <f t="shared" si="23"/>
        <v>1.863529423</v>
      </c>
      <c r="AG62" s="44">
        <f t="shared" si="24"/>
        <v>0.6272619867</v>
      </c>
      <c r="AH62" s="33">
        <v>1.54</v>
      </c>
      <c r="AI62" s="34">
        <f t="shared" si="25"/>
        <v>0.2721893491</v>
      </c>
      <c r="AJ62" s="73">
        <f t="shared" si="26"/>
        <v>-0.8578275236</v>
      </c>
      <c r="AK62" s="33">
        <v>32.14</v>
      </c>
      <c r="AL62" s="34">
        <f t="shared" si="27"/>
        <v>0.3973025674</v>
      </c>
      <c r="AM62" s="73">
        <f t="shared" si="28"/>
        <v>-0.08984831697</v>
      </c>
      <c r="AN62" s="36">
        <f t="shared" si="29"/>
        <v>1637.703136</v>
      </c>
      <c r="AO62" s="35">
        <f t="shared" si="30"/>
        <v>-0.6323311761</v>
      </c>
      <c r="AP62" s="69">
        <f t="shared" si="31"/>
        <v>0.381279927</v>
      </c>
      <c r="AQ62" s="33">
        <v>3.8</v>
      </c>
      <c r="AR62" s="34">
        <f t="shared" si="32"/>
        <v>0.5519379845</v>
      </c>
      <c r="AS62" s="73">
        <f t="shared" si="33"/>
        <v>1.110157397</v>
      </c>
      <c r="AT62" s="33">
        <v>63.77</v>
      </c>
      <c r="AU62" s="34">
        <f t="shared" si="34"/>
        <v>0.6437724244</v>
      </c>
      <c r="AV62" s="73">
        <f t="shared" si="35"/>
        <v>0.5467097231</v>
      </c>
      <c r="AW62" s="36">
        <f t="shared" si="36"/>
        <v>4903.653019</v>
      </c>
      <c r="AX62" s="35">
        <f t="shared" si="37"/>
        <v>1.356382664</v>
      </c>
      <c r="AY62" s="69">
        <f t="shared" si="38"/>
        <v>0.7430194654</v>
      </c>
      <c r="AZ62" s="33">
        <v>1.43</v>
      </c>
      <c r="BA62" s="37">
        <f t="shared" si="39"/>
        <v>0.2647058824</v>
      </c>
      <c r="BB62" s="73">
        <f t="shared" si="40"/>
        <v>-0.2487529689</v>
      </c>
      <c r="BC62" s="33">
        <v>11.77</v>
      </c>
      <c r="BD62" s="34">
        <f t="shared" si="41"/>
        <v>0.3764075067</v>
      </c>
      <c r="BE62" s="73">
        <f t="shared" si="42"/>
        <v>0.2941600687</v>
      </c>
      <c r="BF62" s="33">
        <v>86.45</v>
      </c>
      <c r="BG62" s="34">
        <f t="shared" si="43"/>
        <v>0.724955009</v>
      </c>
      <c r="BH62" s="73">
        <f t="shared" si="44"/>
        <v>0.982246569</v>
      </c>
      <c r="BI62" s="36">
        <f t="shared" si="45"/>
        <v>6892.814208</v>
      </c>
      <c r="BJ62" s="35">
        <f t="shared" si="46"/>
        <v>0.7584694954</v>
      </c>
      <c r="BK62" s="37">
        <f t="shared" si="47"/>
        <v>0.550761506</v>
      </c>
      <c r="BL62" s="33">
        <v>12.87</v>
      </c>
      <c r="BM62" s="34">
        <f t="shared" si="48"/>
        <v>0.3724735322</v>
      </c>
      <c r="BN62" s="73">
        <f t="shared" si="49"/>
        <v>0.1084742822</v>
      </c>
      <c r="BO62" s="33">
        <v>70.51</v>
      </c>
      <c r="BP62" s="34">
        <f t="shared" si="50"/>
        <v>0.6620507748</v>
      </c>
      <c r="BQ62" s="73">
        <f t="shared" si="51"/>
        <v>0.6604792711</v>
      </c>
      <c r="BR62" s="36">
        <f t="shared" si="52"/>
        <v>5631.655351</v>
      </c>
      <c r="BS62" s="35">
        <f t="shared" si="53"/>
        <v>0.4946366377</v>
      </c>
      <c r="BT62" s="37">
        <f t="shared" si="54"/>
        <v>0.5594455585</v>
      </c>
      <c r="BU62" s="42">
        <v>6.22</v>
      </c>
      <c r="BV62" s="34">
        <f t="shared" si="55"/>
        <v>0.2783985102</v>
      </c>
      <c r="BW62" s="73">
        <f t="shared" si="56"/>
        <v>-0.5178401781</v>
      </c>
      <c r="BX62" s="42">
        <v>72.57</v>
      </c>
      <c r="BY62" s="34">
        <f t="shared" si="57"/>
        <v>0.6059735784</v>
      </c>
      <c r="BZ62" s="73">
        <f t="shared" si="58"/>
        <v>0.4255599839</v>
      </c>
      <c r="CA62" s="36">
        <f t="shared" si="59"/>
        <v>5301.471127</v>
      </c>
      <c r="CB62" s="35">
        <f t="shared" si="60"/>
        <v>-0.1042793788</v>
      </c>
      <c r="CC62" s="37">
        <f t="shared" si="61"/>
        <v>0.4464530066</v>
      </c>
      <c r="CD62" s="42">
        <v>2.31</v>
      </c>
      <c r="CE62" s="34">
        <f t="shared" si="62"/>
        <v>0.1599564744</v>
      </c>
      <c r="CF62" s="73">
        <f t="shared" si="63"/>
        <v>-1.084453288</v>
      </c>
      <c r="CG62" s="42">
        <v>45.24</v>
      </c>
      <c r="CH62" s="34">
        <f t="shared" si="64"/>
        <v>0.549492133</v>
      </c>
      <c r="CI62" s="73">
        <f t="shared" si="65"/>
        <v>-0.08237917602</v>
      </c>
      <c r="CJ62" s="36">
        <f t="shared" si="66"/>
        <v>2255.66572</v>
      </c>
      <c r="CK62" s="35">
        <f t="shared" si="67"/>
        <v>-0.8728069172</v>
      </c>
      <c r="CL62" s="37">
        <f t="shared" si="68"/>
        <v>0.3045346744</v>
      </c>
      <c r="CM62" s="33">
        <v>0.09</v>
      </c>
      <c r="CN62" s="37">
        <f t="shared" si="69"/>
        <v>0.3214285714</v>
      </c>
      <c r="CO62" s="73">
        <f t="shared" si="70"/>
        <v>0.1032829889</v>
      </c>
      <c r="CP62" s="70">
        <f t="shared" si="71"/>
        <v>1.103354314</v>
      </c>
      <c r="CQ62" s="79">
        <f t="shared" si="72"/>
        <v>0.5711852769</v>
      </c>
    </row>
    <row r="63" hidden="1">
      <c r="A63" s="28">
        <v>2023.0</v>
      </c>
      <c r="B63" s="29" t="s">
        <v>345</v>
      </c>
      <c r="C63" s="29" t="s">
        <v>22</v>
      </c>
      <c r="D63" s="30">
        <f t="array" ref="D63">INDEX(
  TP!C:C,
  MATCH(
    1,
    (TP!A:A = A63) * (TP!B:B = C63),
    0
  )
)
</f>
        <v>55.5</v>
      </c>
      <c r="E63" s="64">
        <f t="shared" si="1"/>
        <v>-5.706082919</v>
      </c>
      <c r="F63" s="32">
        <f t="shared" si="2"/>
        <v>0.3024474389</v>
      </c>
      <c r="G63" s="33">
        <v>4.75</v>
      </c>
      <c r="H63" s="34">
        <f t="shared" si="3"/>
        <v>0.2216905901</v>
      </c>
      <c r="I63" s="73">
        <f t="shared" si="4"/>
        <v>-1.055933138</v>
      </c>
      <c r="J63" s="66">
        <f t="shared" si="5"/>
        <v>5.653245502</v>
      </c>
      <c r="K63" s="34">
        <f t="shared" si="6"/>
        <v>0.406</v>
      </c>
      <c r="L63" s="73">
        <f t="shared" si="7"/>
        <v>-0.2269864113</v>
      </c>
      <c r="M63" s="33">
        <v>55.48</v>
      </c>
      <c r="N63" s="34">
        <f t="shared" si="8"/>
        <v>0.4961592179</v>
      </c>
      <c r="O63" s="73">
        <f t="shared" si="9"/>
        <v>-0.6933288421</v>
      </c>
      <c r="P63" s="36">
        <f t="shared" si="10"/>
        <v>4318.911284</v>
      </c>
      <c r="Q63" s="35">
        <f t="shared" si="11"/>
        <v>-0.5321860715</v>
      </c>
      <c r="R63" s="40">
        <f t="shared" si="12"/>
        <v>0.4734683224</v>
      </c>
      <c r="S63" s="33">
        <v>1.95</v>
      </c>
      <c r="T63" s="66">
        <f t="shared" si="13"/>
        <v>2.320806048</v>
      </c>
      <c r="U63" s="34">
        <f t="shared" si="14"/>
        <v>0.3463708085</v>
      </c>
      <c r="V63" s="73">
        <f t="shared" si="15"/>
        <v>0.003477363144</v>
      </c>
      <c r="W63" s="33">
        <v>31.67</v>
      </c>
      <c r="X63" s="34">
        <f t="shared" si="16"/>
        <v>0.251795977</v>
      </c>
      <c r="Y63" s="73">
        <f t="shared" si="17"/>
        <v>-1.27377098</v>
      </c>
      <c r="Z63" s="36">
        <f t="shared" si="18"/>
        <v>2170.63175</v>
      </c>
      <c r="AA63" s="35">
        <f t="shared" si="19"/>
        <v>-0.8336715352</v>
      </c>
      <c r="AB63" s="40">
        <f t="shared" si="20"/>
        <v>0.2408761575</v>
      </c>
      <c r="AC63" s="33">
        <v>5.1</v>
      </c>
      <c r="AD63" s="40">
        <f t="shared" si="21"/>
        <v>0.506044905</v>
      </c>
      <c r="AE63" s="73">
        <f t="shared" si="22"/>
        <v>-0.05444994626</v>
      </c>
      <c r="AF63" s="67">
        <f t="shared" si="23"/>
        <v>-1.420307553</v>
      </c>
      <c r="AG63" s="44">
        <f t="shared" si="24"/>
        <v>0.3725449602</v>
      </c>
      <c r="AH63" s="33">
        <v>1.98</v>
      </c>
      <c r="AI63" s="34">
        <f t="shared" si="25"/>
        <v>0.358974359</v>
      </c>
      <c r="AJ63" s="73">
        <f t="shared" si="26"/>
        <v>-0.4606151705</v>
      </c>
      <c r="AK63" s="33">
        <v>31.15</v>
      </c>
      <c r="AL63" s="34">
        <f t="shared" si="27"/>
        <v>0.3812154696</v>
      </c>
      <c r="AM63" s="73">
        <f t="shared" si="28"/>
        <v>-0.2007293969</v>
      </c>
      <c r="AN63" s="36">
        <f t="shared" si="29"/>
        <v>1859.289978</v>
      </c>
      <c r="AO63" s="35">
        <f t="shared" si="30"/>
        <v>-0.3583165372</v>
      </c>
      <c r="AP63" s="69">
        <f t="shared" si="31"/>
        <v>0.4381954585</v>
      </c>
      <c r="AQ63" s="33">
        <v>3.51</v>
      </c>
      <c r="AR63" s="34">
        <f t="shared" si="32"/>
        <v>0.5069767442</v>
      </c>
      <c r="AS63" s="73">
        <f t="shared" si="33"/>
        <v>0.8951185601</v>
      </c>
      <c r="AT63" s="33">
        <v>58.33</v>
      </c>
      <c r="AU63" s="34">
        <f t="shared" si="34"/>
        <v>0.5508286349</v>
      </c>
      <c r="AV63" s="73">
        <f t="shared" si="35"/>
        <v>0.006626364734</v>
      </c>
      <c r="AW63" s="36">
        <f t="shared" si="36"/>
        <v>4307.143379</v>
      </c>
      <c r="AX63" s="35">
        <f t="shared" si="37"/>
        <v>0.8841692418</v>
      </c>
      <c r="AY63" s="69">
        <f t="shared" si="38"/>
        <v>0.645655619</v>
      </c>
      <c r="AZ63" s="33">
        <v>2.34</v>
      </c>
      <c r="BA63" s="37">
        <f t="shared" si="39"/>
        <v>0.5080213904</v>
      </c>
      <c r="BB63" s="73">
        <f t="shared" si="40"/>
        <v>1.075110162</v>
      </c>
      <c r="BC63" s="33">
        <v>8.45</v>
      </c>
      <c r="BD63" s="34">
        <f t="shared" si="41"/>
        <v>0.1983914209</v>
      </c>
      <c r="BE63" s="73">
        <f t="shared" si="42"/>
        <v>-0.8035864064</v>
      </c>
      <c r="BF63" s="33">
        <v>76.92</v>
      </c>
      <c r="BG63" s="34">
        <f t="shared" si="43"/>
        <v>0.4391121776</v>
      </c>
      <c r="BH63" s="73">
        <f t="shared" si="44"/>
        <v>-0.3277138782</v>
      </c>
      <c r="BI63" s="36">
        <f t="shared" si="45"/>
        <v>5408.012462</v>
      </c>
      <c r="BJ63" s="35">
        <f t="shared" si="46"/>
        <v>-0.6534504281</v>
      </c>
      <c r="BK63" s="37">
        <f t="shared" si="47"/>
        <v>0.2800716489</v>
      </c>
      <c r="BL63" s="33">
        <v>5.27</v>
      </c>
      <c r="BM63" s="34">
        <f t="shared" si="48"/>
        <v>0.006737247353</v>
      </c>
      <c r="BN63" s="73">
        <f t="shared" si="49"/>
        <v>-1.818385097</v>
      </c>
      <c r="BO63" s="33">
        <v>69.75</v>
      </c>
      <c r="BP63" s="34">
        <f t="shared" si="50"/>
        <v>0.6369930762</v>
      </c>
      <c r="BQ63" s="73">
        <f t="shared" si="51"/>
        <v>0.5318855113</v>
      </c>
      <c r="BR63" s="36">
        <f t="shared" si="52"/>
        <v>3889.004704</v>
      </c>
      <c r="BS63" s="35">
        <f t="shared" si="53"/>
        <v>-1.457142384</v>
      </c>
      <c r="BT63" s="37">
        <f t="shared" si="54"/>
        <v>0.2092156449</v>
      </c>
      <c r="BU63" s="42">
        <v>3.35</v>
      </c>
      <c r="BV63" s="34">
        <f t="shared" si="55"/>
        <v>0.01117318436</v>
      </c>
      <c r="BW63" s="73">
        <f t="shared" si="56"/>
        <v>-1.922922493</v>
      </c>
      <c r="BX63" s="42">
        <v>70.87</v>
      </c>
      <c r="BY63" s="34">
        <f t="shared" si="57"/>
        <v>0.5571510626</v>
      </c>
      <c r="BZ63" s="73">
        <f t="shared" si="58"/>
        <v>0.1541017512</v>
      </c>
      <c r="CA63" s="36">
        <f t="shared" si="59"/>
        <v>3850.314351</v>
      </c>
      <c r="CB63" s="35">
        <f t="shared" si="60"/>
        <v>-1.679063241</v>
      </c>
      <c r="CC63" s="37">
        <f t="shared" si="61"/>
        <v>0.1227479395</v>
      </c>
      <c r="CD63" s="42">
        <v>1.43</v>
      </c>
      <c r="CE63" s="34">
        <f t="shared" si="62"/>
        <v>0.06420021763</v>
      </c>
      <c r="CF63" s="73">
        <f t="shared" si="63"/>
        <v>-1.632765853</v>
      </c>
      <c r="CG63" s="42">
        <v>63.64</v>
      </c>
      <c r="CH63" s="34">
        <f t="shared" si="64"/>
        <v>0.9159529974</v>
      </c>
      <c r="CI63" s="73">
        <f t="shared" si="65"/>
        <v>2.134196375</v>
      </c>
      <c r="CJ63" s="36">
        <f t="shared" si="66"/>
        <v>2353.784734</v>
      </c>
      <c r="CK63" s="35">
        <f t="shared" si="67"/>
        <v>-0.7589730669</v>
      </c>
      <c r="CL63" s="37">
        <f t="shared" si="68"/>
        <v>0.3231063031</v>
      </c>
      <c r="CM63" s="33">
        <v>0.07</v>
      </c>
      <c r="CN63" s="37">
        <f t="shared" si="69"/>
        <v>0.25</v>
      </c>
      <c r="CO63" s="73">
        <f t="shared" si="70"/>
        <v>-0.2629989512</v>
      </c>
      <c r="CP63" s="70">
        <f t="shared" si="71"/>
        <v>-4.285775366</v>
      </c>
      <c r="CQ63" s="79">
        <f t="shared" si="72"/>
        <v>0.3146491154</v>
      </c>
    </row>
    <row r="64" hidden="1">
      <c r="A64" s="28">
        <v>2024.0</v>
      </c>
      <c r="B64" s="29" t="s">
        <v>486</v>
      </c>
      <c r="C64" s="29" t="s">
        <v>23</v>
      </c>
      <c r="D64" s="30">
        <f t="array" ref="D64">INDEX(
  TP!C:C,
  MATCH(
    1,
    (TP!A:A = A64) * (TP!B:B = C64),
    0
  )
)
</f>
        <v>48.96</v>
      </c>
      <c r="E64" s="64">
        <f t="shared" si="1"/>
        <v>9.30805901</v>
      </c>
      <c r="F64" s="32">
        <f t="shared" si="2"/>
        <v>0.8617673894</v>
      </c>
      <c r="G64" s="33">
        <v>6.54</v>
      </c>
      <c r="H64" s="34">
        <f t="shared" si="3"/>
        <v>0.5071770335</v>
      </c>
      <c r="I64" s="73">
        <f t="shared" si="4"/>
        <v>0.3574252417</v>
      </c>
      <c r="J64" s="66">
        <f t="shared" si="5"/>
        <v>6.302049083</v>
      </c>
      <c r="K64" s="34">
        <f t="shared" si="6"/>
        <v>0.606</v>
      </c>
      <c r="L64" s="73">
        <f t="shared" si="7"/>
        <v>0.262525945</v>
      </c>
      <c r="M64" s="33">
        <v>64.8</v>
      </c>
      <c r="N64" s="34">
        <f t="shared" si="8"/>
        <v>0.8215782123</v>
      </c>
      <c r="O64" s="73">
        <f t="shared" si="9"/>
        <v>1.136011251</v>
      </c>
      <c r="P64" s="36">
        <f t="shared" si="10"/>
        <v>5292.122033</v>
      </c>
      <c r="Q64" s="35">
        <f t="shared" si="11"/>
        <v>0.979554531</v>
      </c>
      <c r="R64" s="40">
        <f t="shared" si="12"/>
        <v>0.7535940203</v>
      </c>
      <c r="S64" s="33">
        <v>2.46</v>
      </c>
      <c r="T64" s="66">
        <f t="shared" si="13"/>
        <v>2.370495526</v>
      </c>
      <c r="U64" s="34">
        <f t="shared" si="14"/>
        <v>0.3592071056</v>
      </c>
      <c r="V64" s="73">
        <f t="shared" si="15"/>
        <v>0.06323703134</v>
      </c>
      <c r="W64" s="33">
        <v>44.68</v>
      </c>
      <c r="X64" s="34">
        <f t="shared" si="16"/>
        <v>0.4854525862</v>
      </c>
      <c r="Y64" s="73">
        <f t="shared" si="17"/>
        <v>-0.1109542842</v>
      </c>
      <c r="Z64" s="36">
        <f t="shared" si="18"/>
        <v>3100.220225</v>
      </c>
      <c r="AA64" s="35">
        <f t="shared" si="19"/>
        <v>-0.01695725984</v>
      </c>
      <c r="AB64" s="40">
        <f t="shared" si="20"/>
        <v>0.4092646802</v>
      </c>
      <c r="AC64" s="33">
        <v>5.33</v>
      </c>
      <c r="AD64" s="40">
        <f t="shared" si="21"/>
        <v>0.5457685665</v>
      </c>
      <c r="AE64" s="73">
        <f t="shared" si="22"/>
        <v>0.1420865386</v>
      </c>
      <c r="AF64" s="67">
        <f t="shared" si="23"/>
        <v>1.10468381</v>
      </c>
      <c r="AG64" s="44">
        <f t="shared" si="24"/>
        <v>0.5684006914</v>
      </c>
      <c r="AH64" s="33">
        <v>4.71</v>
      </c>
      <c r="AI64" s="34">
        <f t="shared" si="25"/>
        <v>0.8974358974</v>
      </c>
      <c r="AJ64" s="73">
        <f t="shared" si="26"/>
        <v>2.003906929</v>
      </c>
      <c r="AK64" s="33">
        <v>33.33</v>
      </c>
      <c r="AL64" s="34">
        <f t="shared" si="27"/>
        <v>0.416639584</v>
      </c>
      <c r="AM64" s="73">
        <f t="shared" si="28"/>
        <v>0.04343298117</v>
      </c>
      <c r="AN64" s="36">
        <f t="shared" si="29"/>
        <v>3174.205275</v>
      </c>
      <c r="AO64" s="35">
        <f t="shared" si="30"/>
        <v>1.267709796</v>
      </c>
      <c r="AP64" s="69">
        <f t="shared" si="31"/>
        <v>0.7759370962</v>
      </c>
      <c r="AQ64" s="33">
        <v>3.29</v>
      </c>
      <c r="AR64" s="34">
        <f t="shared" si="32"/>
        <v>0.4728682171</v>
      </c>
      <c r="AS64" s="73">
        <f t="shared" si="33"/>
        <v>0.7319856491</v>
      </c>
      <c r="AT64" s="33">
        <v>74.6</v>
      </c>
      <c r="AU64" s="34">
        <f t="shared" si="34"/>
        <v>0.8288057406</v>
      </c>
      <c r="AV64" s="73">
        <f t="shared" si="35"/>
        <v>1.621912439</v>
      </c>
      <c r="AW64" s="36">
        <f t="shared" si="36"/>
        <v>5325.647503</v>
      </c>
      <c r="AX64" s="35">
        <f t="shared" si="37"/>
        <v>1.690445093</v>
      </c>
      <c r="AY64" s="69">
        <f t="shared" si="38"/>
        <v>0.8118984967</v>
      </c>
      <c r="AZ64" s="33">
        <v>2.72</v>
      </c>
      <c r="BA64" s="37">
        <f t="shared" si="39"/>
        <v>0.6096256684</v>
      </c>
      <c r="BB64" s="73">
        <f t="shared" si="40"/>
        <v>1.627932129</v>
      </c>
      <c r="BC64" s="33">
        <v>13.28</v>
      </c>
      <c r="BD64" s="34">
        <f t="shared" si="41"/>
        <v>0.4573726542</v>
      </c>
      <c r="BE64" s="73">
        <f t="shared" si="42"/>
        <v>0.7934363269</v>
      </c>
      <c r="BF64" s="33">
        <v>79.53</v>
      </c>
      <c r="BG64" s="34">
        <f t="shared" si="43"/>
        <v>0.5173965207</v>
      </c>
      <c r="BH64" s="73">
        <f t="shared" si="44"/>
        <v>0.03104758741</v>
      </c>
      <c r="BI64" s="36">
        <f t="shared" si="45"/>
        <v>6619.302852</v>
      </c>
      <c r="BJ64" s="35">
        <f t="shared" si="46"/>
        <v>0.4983835046</v>
      </c>
      <c r="BK64" s="37">
        <f t="shared" si="47"/>
        <v>0.5008984518</v>
      </c>
      <c r="BL64" s="33">
        <v>19.87</v>
      </c>
      <c r="BM64" s="34">
        <f t="shared" si="48"/>
        <v>0.7093358999</v>
      </c>
      <c r="BN64" s="73">
        <f t="shared" si="49"/>
        <v>1.883213184</v>
      </c>
      <c r="BO64" s="33">
        <v>68.95</v>
      </c>
      <c r="BP64" s="34">
        <f t="shared" si="50"/>
        <v>0.6106165513</v>
      </c>
      <c r="BQ64" s="73">
        <f t="shared" si="51"/>
        <v>0.3965236589</v>
      </c>
      <c r="BR64" s="36">
        <f t="shared" si="52"/>
        <v>6362.696784</v>
      </c>
      <c r="BS64" s="35">
        <f t="shared" si="53"/>
        <v>1.313407363</v>
      </c>
      <c r="BT64" s="37">
        <f t="shared" si="54"/>
        <v>0.7063669042</v>
      </c>
      <c r="BU64" s="42">
        <v>11.45</v>
      </c>
      <c r="BV64" s="34">
        <f t="shared" si="55"/>
        <v>0.7653631285</v>
      </c>
      <c r="BW64" s="73">
        <f t="shared" si="56"/>
        <v>2.042640834</v>
      </c>
      <c r="BX64" s="42">
        <v>73.97</v>
      </c>
      <c r="BY64" s="34">
        <f t="shared" si="57"/>
        <v>0.6461803561</v>
      </c>
      <c r="BZ64" s="73">
        <f t="shared" si="58"/>
        <v>0.6491138227</v>
      </c>
      <c r="CA64" s="36">
        <f t="shared" si="59"/>
        <v>6893.139397</v>
      </c>
      <c r="CB64" s="35">
        <f t="shared" si="60"/>
        <v>1.622986446</v>
      </c>
      <c r="CC64" s="37">
        <f t="shared" si="61"/>
        <v>0.8015015394</v>
      </c>
      <c r="CD64" s="42">
        <v>5.91</v>
      </c>
      <c r="CE64" s="34">
        <f t="shared" si="62"/>
        <v>0.5516866159</v>
      </c>
      <c r="CF64" s="73">
        <f t="shared" si="63"/>
        <v>1.158643572</v>
      </c>
      <c r="CG64" s="42">
        <v>47.79</v>
      </c>
      <c r="CH64" s="34">
        <f t="shared" si="64"/>
        <v>0.6002788289</v>
      </c>
      <c r="CI64" s="73">
        <f t="shared" si="65"/>
        <v>0.2248092834</v>
      </c>
      <c r="CJ64" s="36">
        <f t="shared" si="66"/>
        <v>3848.033587</v>
      </c>
      <c r="CK64" s="35">
        <f t="shared" si="67"/>
        <v>0.9745961289</v>
      </c>
      <c r="CL64" s="37">
        <f t="shared" si="68"/>
        <v>0.6059325746</v>
      </c>
      <c r="CM64" s="33">
        <v>0.13</v>
      </c>
      <c r="CN64" s="37">
        <f t="shared" si="69"/>
        <v>0.4642857143</v>
      </c>
      <c r="CO64" s="73">
        <f t="shared" si="70"/>
        <v>0.8358468691</v>
      </c>
      <c r="CP64" s="70">
        <f t="shared" si="71"/>
        <v>8.2033752</v>
      </c>
      <c r="CQ64" s="79">
        <f t="shared" si="72"/>
        <v>0.9091641738</v>
      </c>
    </row>
    <row r="65" hidden="1">
      <c r="A65" s="28">
        <v>2025.0</v>
      </c>
      <c r="B65" s="29" t="s">
        <v>486</v>
      </c>
      <c r="C65" s="29" t="s">
        <v>23</v>
      </c>
      <c r="D65" s="30">
        <f t="array" ref="D65">INDEX(
  TP!C:C,
  MATCH(
    1,
    (TP!A:A = A65) * (TP!B:B = C65),
    0
  )
)
</f>
        <v>45.2</v>
      </c>
      <c r="E65" s="64">
        <f t="shared" si="1"/>
        <v>5.406892664</v>
      </c>
      <c r="F65" s="32">
        <f t="shared" si="2"/>
        <v>0.7164377277</v>
      </c>
      <c r="G65" s="33">
        <v>6.19</v>
      </c>
      <c r="H65" s="34">
        <f t="shared" si="3"/>
        <v>0.4513556619</v>
      </c>
      <c r="I65" s="73">
        <f t="shared" si="4"/>
        <v>0.08107025132</v>
      </c>
      <c r="J65" s="66">
        <f t="shared" si="5"/>
        <v>5.159754362</v>
      </c>
      <c r="K65" s="34">
        <f t="shared" si="6"/>
        <v>0.291</v>
      </c>
      <c r="L65" s="73">
        <f t="shared" si="7"/>
        <v>-0.5993179113</v>
      </c>
      <c r="M65" s="33">
        <v>61.54</v>
      </c>
      <c r="N65" s="34">
        <f t="shared" si="8"/>
        <v>0.7077513966</v>
      </c>
      <c r="O65" s="73">
        <f t="shared" si="9"/>
        <v>0.4961347808</v>
      </c>
      <c r="P65" s="36">
        <f t="shared" si="10"/>
        <v>4595.83882</v>
      </c>
      <c r="Q65" s="35">
        <f t="shared" si="11"/>
        <v>-0.1020196344</v>
      </c>
      <c r="R65" s="40">
        <f t="shared" si="12"/>
        <v>0.5531782099</v>
      </c>
      <c r="S65" s="33">
        <v>3.09</v>
      </c>
      <c r="T65" s="66">
        <f t="shared" si="13"/>
        <v>2.575709367</v>
      </c>
      <c r="U65" s="34">
        <f t="shared" si="14"/>
        <v>0.4122200554</v>
      </c>
      <c r="V65" s="73">
        <f t="shared" si="15"/>
        <v>0.3100400045</v>
      </c>
      <c r="W65" s="33">
        <v>30.77</v>
      </c>
      <c r="X65" s="34">
        <f t="shared" si="16"/>
        <v>0.2356321839</v>
      </c>
      <c r="Y65" s="73">
        <f t="shared" si="17"/>
        <v>-1.354211797</v>
      </c>
      <c r="Z65" s="36">
        <f t="shared" si="18"/>
        <v>2238.898582</v>
      </c>
      <c r="AA65" s="35">
        <f t="shared" si="19"/>
        <v>-0.7736939244</v>
      </c>
      <c r="AB65" s="40">
        <f t="shared" si="20"/>
        <v>0.2532422218</v>
      </c>
      <c r="AC65" s="33">
        <v>4.54</v>
      </c>
      <c r="AD65" s="40">
        <f t="shared" si="21"/>
        <v>0.4093264249</v>
      </c>
      <c r="AE65" s="73">
        <f t="shared" si="22"/>
        <v>-0.5329735616</v>
      </c>
      <c r="AF65" s="67">
        <f t="shared" si="23"/>
        <v>-1.40868712</v>
      </c>
      <c r="AG65" s="44">
        <f t="shared" si="24"/>
        <v>0.373446321</v>
      </c>
      <c r="AH65" s="33">
        <v>5.2</v>
      </c>
      <c r="AI65" s="34">
        <f t="shared" si="25"/>
        <v>0.9940828402</v>
      </c>
      <c r="AJ65" s="73">
        <f t="shared" si="26"/>
        <v>2.44625705</v>
      </c>
      <c r="AK65" s="33">
        <v>32.82</v>
      </c>
      <c r="AL65" s="34">
        <f t="shared" si="27"/>
        <v>0.4083522912</v>
      </c>
      <c r="AM65" s="73">
        <f t="shared" si="28"/>
        <v>-0.01368757518</v>
      </c>
      <c r="AN65" s="36">
        <f t="shared" si="29"/>
        <v>3273.340028</v>
      </c>
      <c r="AO65" s="35">
        <f t="shared" si="30"/>
        <v>1.390299988</v>
      </c>
      <c r="AP65" s="69">
        <f t="shared" si="31"/>
        <v>0.801400283</v>
      </c>
      <c r="AQ65" s="33">
        <v>3.13</v>
      </c>
      <c r="AR65" s="34">
        <f t="shared" si="32"/>
        <v>0.4480620155</v>
      </c>
      <c r="AS65" s="73">
        <f t="shared" si="33"/>
        <v>0.613343532</v>
      </c>
      <c r="AT65" s="33">
        <v>55.7</v>
      </c>
      <c r="AU65" s="34">
        <f t="shared" si="34"/>
        <v>0.5058944131</v>
      </c>
      <c r="AV65" s="73">
        <f t="shared" si="35"/>
        <v>-0.2544801119</v>
      </c>
      <c r="AW65" s="36">
        <f t="shared" si="36"/>
        <v>3872.603888</v>
      </c>
      <c r="AX65" s="35">
        <f t="shared" si="37"/>
        <v>0.5401758403</v>
      </c>
      <c r="AY65" s="69">
        <f t="shared" si="38"/>
        <v>0.5747289593</v>
      </c>
      <c r="AZ65" s="33">
        <v>2.18</v>
      </c>
      <c r="BA65" s="37">
        <f t="shared" si="39"/>
        <v>0.4652406417</v>
      </c>
      <c r="BB65" s="73">
        <f t="shared" si="40"/>
        <v>0.8423430184</v>
      </c>
      <c r="BC65" s="33">
        <v>11.19</v>
      </c>
      <c r="BD65" s="34">
        <f t="shared" si="41"/>
        <v>0.345308311</v>
      </c>
      <c r="BE65" s="73">
        <f t="shared" si="42"/>
        <v>0.1023850821</v>
      </c>
      <c r="BF65" s="33">
        <v>65.96</v>
      </c>
      <c r="BG65" s="34">
        <f t="shared" si="43"/>
        <v>0.1103779244</v>
      </c>
      <c r="BH65" s="73">
        <f t="shared" si="44"/>
        <v>-1.834237121</v>
      </c>
      <c r="BI65" s="36">
        <f t="shared" si="45"/>
        <v>5163.134619</v>
      </c>
      <c r="BJ65" s="35">
        <f t="shared" si="46"/>
        <v>-0.8863083886</v>
      </c>
      <c r="BK65" s="37">
        <f t="shared" si="47"/>
        <v>0.2354286865</v>
      </c>
      <c r="BL65" s="33">
        <v>16.5</v>
      </c>
      <c r="BM65" s="34">
        <f t="shared" si="48"/>
        <v>0.5471607315</v>
      </c>
      <c r="BN65" s="73">
        <f t="shared" si="49"/>
        <v>1.02880317</v>
      </c>
      <c r="BO65" s="33">
        <v>65.14</v>
      </c>
      <c r="BP65" s="34">
        <f t="shared" si="50"/>
        <v>0.4849983515</v>
      </c>
      <c r="BQ65" s="73">
        <f t="shared" si="51"/>
        <v>-0.2481371631</v>
      </c>
      <c r="BR65" s="36">
        <f t="shared" si="52"/>
        <v>5662.684302</v>
      </c>
      <c r="BS65" s="35">
        <f t="shared" si="53"/>
        <v>0.5293892462</v>
      </c>
      <c r="BT65" s="37">
        <f t="shared" si="54"/>
        <v>0.5656816144</v>
      </c>
      <c r="BU65" s="42">
        <v>10.79</v>
      </c>
      <c r="BV65" s="34">
        <f t="shared" si="55"/>
        <v>0.7039106145</v>
      </c>
      <c r="BW65" s="73">
        <f t="shared" si="56"/>
        <v>1.71952086</v>
      </c>
      <c r="BX65" s="42">
        <v>73.16</v>
      </c>
      <c r="BY65" s="34">
        <f t="shared" si="57"/>
        <v>0.6229178633</v>
      </c>
      <c r="BZ65" s="73">
        <f t="shared" si="58"/>
        <v>0.5197719588</v>
      </c>
      <c r="CA65" s="36">
        <f t="shared" si="59"/>
        <v>6670.396172</v>
      </c>
      <c r="CB65" s="35">
        <f t="shared" si="60"/>
        <v>1.381267258</v>
      </c>
      <c r="CC65" s="37">
        <f t="shared" si="61"/>
        <v>0.751814895</v>
      </c>
      <c r="CD65" s="42">
        <v>6.39</v>
      </c>
      <c r="CE65" s="34">
        <f t="shared" si="62"/>
        <v>0.6039173014</v>
      </c>
      <c r="CF65" s="73">
        <f t="shared" si="63"/>
        <v>1.457723153</v>
      </c>
      <c r="CG65" s="42">
        <v>48.45</v>
      </c>
      <c r="CH65" s="34">
        <f t="shared" si="64"/>
        <v>0.6134236208</v>
      </c>
      <c r="CI65" s="73">
        <f t="shared" si="65"/>
        <v>0.3043168847</v>
      </c>
      <c r="CJ65" s="36">
        <f t="shared" si="66"/>
        <v>4036.717009</v>
      </c>
      <c r="CK65" s="35">
        <f t="shared" si="67"/>
        <v>1.193499271</v>
      </c>
      <c r="CL65" s="37">
        <f t="shared" si="68"/>
        <v>0.6416459223</v>
      </c>
      <c r="CM65" s="33">
        <v>0.23</v>
      </c>
      <c r="CN65" s="37">
        <f t="shared" si="69"/>
        <v>0.8214285714</v>
      </c>
      <c r="CO65" s="73">
        <f t="shared" si="70"/>
        <v>2.66725657</v>
      </c>
      <c r="CP65" s="70">
        <f t="shared" si="71"/>
        <v>6.815579785</v>
      </c>
      <c r="CQ65" s="79">
        <f t="shared" si="72"/>
        <v>0.8431016127</v>
      </c>
    </row>
    <row r="66" hidden="1">
      <c r="A66" s="28">
        <v>2023.0</v>
      </c>
      <c r="B66" s="29" t="s">
        <v>487</v>
      </c>
      <c r="C66" s="29" t="s">
        <v>15</v>
      </c>
      <c r="D66" s="30">
        <f t="array" ref="D66">INDEX(
  TP!C:C,
  MATCH(
    1,
    (TP!A:A = A66) * (TP!B:B = C66),
    0
  )
)
</f>
        <v>50.33</v>
      </c>
      <c r="E66" s="64">
        <f t="shared" si="1"/>
        <v>1.727472952</v>
      </c>
      <c r="F66" s="32">
        <f t="shared" si="2"/>
        <v>0.5793687656</v>
      </c>
      <c r="G66" s="33">
        <v>8.36</v>
      </c>
      <c r="H66" s="34">
        <f t="shared" si="3"/>
        <v>0.7974481659</v>
      </c>
      <c r="I66" s="73">
        <f t="shared" si="4"/>
        <v>1.794471191</v>
      </c>
      <c r="J66" s="66">
        <f t="shared" si="5"/>
        <v>8.456553707</v>
      </c>
      <c r="K66" s="34">
        <f t="shared" si="6"/>
        <v>0.983</v>
      </c>
      <c r="L66" s="73">
        <f t="shared" si="7"/>
        <v>1.888066658</v>
      </c>
      <c r="M66" s="33">
        <v>60.22</v>
      </c>
      <c r="N66" s="34">
        <f t="shared" si="8"/>
        <v>0.6616620112</v>
      </c>
      <c r="O66" s="73">
        <f t="shared" si="9"/>
        <v>0.2370436946</v>
      </c>
      <c r="P66" s="36">
        <f t="shared" si="10"/>
        <v>5557.66019</v>
      </c>
      <c r="Q66" s="35">
        <f t="shared" si="11"/>
        <v>1.392029232</v>
      </c>
      <c r="R66" s="40">
        <f t="shared" si="12"/>
        <v>0.8300256272</v>
      </c>
      <c r="S66" s="33">
        <v>1.99</v>
      </c>
      <c r="T66" s="66">
        <f t="shared" si="13"/>
        <v>2.012983478</v>
      </c>
      <c r="U66" s="34">
        <f t="shared" si="14"/>
        <v>0.2668509163</v>
      </c>
      <c r="V66" s="73">
        <f t="shared" si="15"/>
        <v>-0.3667292732</v>
      </c>
      <c r="W66" s="33">
        <v>51.16</v>
      </c>
      <c r="X66" s="34">
        <f t="shared" si="16"/>
        <v>0.6018318966</v>
      </c>
      <c r="Y66" s="73">
        <f t="shared" si="17"/>
        <v>0.4682195965</v>
      </c>
      <c r="Z66" s="36">
        <f t="shared" si="18"/>
        <v>3222.259619</v>
      </c>
      <c r="AA66" s="35">
        <f t="shared" si="19"/>
        <v>0.09026364284</v>
      </c>
      <c r="AB66" s="40">
        <f t="shared" si="20"/>
        <v>0.4313712723</v>
      </c>
      <c r="AC66" s="33">
        <v>5.47</v>
      </c>
      <c r="AD66" s="40">
        <f t="shared" si="21"/>
        <v>0.5699481865</v>
      </c>
      <c r="AE66" s="73">
        <f t="shared" si="22"/>
        <v>0.2617174424</v>
      </c>
      <c r="AF66" s="67">
        <f t="shared" si="23"/>
        <v>1.744010317</v>
      </c>
      <c r="AG66" s="44">
        <f t="shared" si="24"/>
        <v>0.6179912613</v>
      </c>
      <c r="AH66" s="33">
        <v>1.06</v>
      </c>
      <c r="AI66" s="34">
        <f t="shared" si="25"/>
        <v>0.1775147929</v>
      </c>
      <c r="AJ66" s="73">
        <f t="shared" si="26"/>
        <v>-1.291150091</v>
      </c>
      <c r="AK66" s="33">
        <v>26.09</v>
      </c>
      <c r="AL66" s="34">
        <f t="shared" si="27"/>
        <v>0.2989925252</v>
      </c>
      <c r="AM66" s="73">
        <f t="shared" si="28"/>
        <v>-0.7674549167</v>
      </c>
      <c r="AN66" s="36">
        <f t="shared" si="29"/>
        <v>1030.700942</v>
      </c>
      <c r="AO66" s="35">
        <f t="shared" si="30"/>
        <v>-1.382951048</v>
      </c>
      <c r="AP66" s="69">
        <f t="shared" si="31"/>
        <v>0.2253688083</v>
      </c>
      <c r="AQ66" s="33">
        <v>0.6</v>
      </c>
      <c r="AR66" s="34">
        <f t="shared" si="32"/>
        <v>0.05581395349</v>
      </c>
      <c r="AS66" s="73">
        <f t="shared" si="33"/>
        <v>-1.262684945</v>
      </c>
      <c r="AT66" s="33">
        <v>84.62</v>
      </c>
      <c r="AU66" s="34">
        <f t="shared" si="34"/>
        <v>1</v>
      </c>
      <c r="AV66" s="73">
        <f t="shared" si="35"/>
        <v>2.61669833</v>
      </c>
      <c r="AW66" s="36">
        <f t="shared" si="36"/>
        <v>1949.669194</v>
      </c>
      <c r="AX66" s="35">
        <f t="shared" si="37"/>
        <v>-0.982072101</v>
      </c>
      <c r="AY66" s="69">
        <f t="shared" si="38"/>
        <v>0.2608625848</v>
      </c>
      <c r="AZ66" s="33">
        <v>0.97</v>
      </c>
      <c r="BA66" s="37">
        <f t="shared" si="39"/>
        <v>0.1417112299</v>
      </c>
      <c r="BB66" s="73">
        <f t="shared" si="40"/>
        <v>-0.9179585078</v>
      </c>
      <c r="BC66" s="33">
        <v>14.83</v>
      </c>
      <c r="BD66" s="34">
        <f t="shared" si="41"/>
        <v>0.5404825737</v>
      </c>
      <c r="BE66" s="73">
        <f t="shared" si="42"/>
        <v>1.305938446</v>
      </c>
      <c r="BF66" s="33">
        <v>85.36</v>
      </c>
      <c r="BG66" s="34">
        <f t="shared" si="43"/>
        <v>0.6922615477</v>
      </c>
      <c r="BH66" s="73">
        <f t="shared" si="44"/>
        <v>0.8324189837</v>
      </c>
      <c r="BI66" s="36">
        <f t="shared" si="45"/>
        <v>7379.879032</v>
      </c>
      <c r="BJ66" s="35">
        <f t="shared" si="46"/>
        <v>1.221626635</v>
      </c>
      <c r="BK66" s="37">
        <f t="shared" si="47"/>
        <v>0.6395568675</v>
      </c>
      <c r="BL66" s="33">
        <v>16.45</v>
      </c>
      <c r="BM66" s="34">
        <f t="shared" si="48"/>
        <v>0.5447545717</v>
      </c>
      <c r="BN66" s="73">
        <f t="shared" si="49"/>
        <v>1.016126463</v>
      </c>
      <c r="BO66" s="33">
        <v>73.6</v>
      </c>
      <c r="BP66" s="34">
        <f t="shared" si="50"/>
        <v>0.7639301022</v>
      </c>
      <c r="BQ66" s="73">
        <f t="shared" si="51"/>
        <v>1.183314426</v>
      </c>
      <c r="BR66" s="36">
        <f t="shared" si="52"/>
        <v>6391.724472</v>
      </c>
      <c r="BS66" s="35">
        <f t="shared" si="53"/>
        <v>1.345918545</v>
      </c>
      <c r="BT66" s="37">
        <f t="shared" si="54"/>
        <v>0.7122007554</v>
      </c>
      <c r="BU66" s="42">
        <v>8.69</v>
      </c>
      <c r="BV66" s="34">
        <f t="shared" si="55"/>
        <v>0.5083798883</v>
      </c>
      <c r="BW66" s="73">
        <f t="shared" si="56"/>
        <v>0.6914118489</v>
      </c>
      <c r="BX66" s="42">
        <v>66.49</v>
      </c>
      <c r="BY66" s="34">
        <f t="shared" si="57"/>
        <v>0.4313612866</v>
      </c>
      <c r="BZ66" s="73">
        <f t="shared" si="58"/>
        <v>-0.5453024014</v>
      </c>
      <c r="CA66" s="36">
        <f t="shared" si="59"/>
        <v>5580.280073</v>
      </c>
      <c r="CB66" s="35">
        <f t="shared" si="60"/>
        <v>0.1982818849</v>
      </c>
      <c r="CC66" s="37">
        <f t="shared" si="61"/>
        <v>0.5086460583</v>
      </c>
      <c r="CD66" s="42">
        <v>6.05</v>
      </c>
      <c r="CE66" s="34">
        <f t="shared" si="62"/>
        <v>0.5669205658</v>
      </c>
      <c r="CF66" s="73">
        <f t="shared" si="63"/>
        <v>1.245875116</v>
      </c>
      <c r="CG66" s="42">
        <v>45.04</v>
      </c>
      <c r="CH66" s="34">
        <f t="shared" si="64"/>
        <v>0.5455088628</v>
      </c>
      <c r="CI66" s="73">
        <f t="shared" si="65"/>
        <v>-0.1064723885</v>
      </c>
      <c r="CJ66" s="36">
        <f t="shared" si="66"/>
        <v>3664.237014</v>
      </c>
      <c r="CK66" s="35">
        <f t="shared" si="67"/>
        <v>0.7613625197</v>
      </c>
      <c r="CL66" s="37">
        <f t="shared" si="68"/>
        <v>0.5711441931</v>
      </c>
      <c r="CM66" s="33">
        <v>0.02</v>
      </c>
      <c r="CN66" s="37">
        <f t="shared" si="69"/>
        <v>0.07142857143</v>
      </c>
      <c r="CO66" s="73">
        <f t="shared" si="70"/>
        <v>-1.178703801</v>
      </c>
      <c r="CP66" s="70">
        <f t="shared" si="71"/>
        <v>-0.01653736537</v>
      </c>
      <c r="CQ66" s="79">
        <f t="shared" si="72"/>
        <v>0.5178756091</v>
      </c>
    </row>
    <row r="67" hidden="1">
      <c r="A67" s="28">
        <v>2022.0</v>
      </c>
      <c r="B67" s="29" t="s">
        <v>400</v>
      </c>
      <c r="C67" s="29" t="s">
        <v>17</v>
      </c>
      <c r="D67" s="30">
        <f t="array" ref="D67">INDEX(
  TP!C:C,
  MATCH(
    1,
    (TP!A:A = A67) * (TP!B:B = C67),
    0
  )
)
</f>
        <v>52.67</v>
      </c>
      <c r="E67" s="64">
        <f t="shared" si="1"/>
        <v>4.342563617</v>
      </c>
      <c r="F67" s="32">
        <f t="shared" si="2"/>
        <v>0.6767884109</v>
      </c>
      <c r="G67" s="33">
        <v>6.58</v>
      </c>
      <c r="H67" s="34">
        <f t="shared" si="3"/>
        <v>0.5135566188</v>
      </c>
      <c r="I67" s="73">
        <f t="shared" si="4"/>
        <v>0.3890086691</v>
      </c>
      <c r="J67" s="66">
        <f t="shared" si="5"/>
        <v>7.193117274</v>
      </c>
      <c r="K67" s="34">
        <f t="shared" si="6"/>
        <v>0.811</v>
      </c>
      <c r="L67" s="73">
        <f t="shared" si="7"/>
        <v>0.9348232362</v>
      </c>
      <c r="M67" s="33">
        <v>56.16</v>
      </c>
      <c r="N67" s="34">
        <f t="shared" si="8"/>
        <v>0.5199022346</v>
      </c>
      <c r="O67" s="73">
        <f t="shared" si="9"/>
        <v>-0.5598576765</v>
      </c>
      <c r="P67" s="36">
        <f t="shared" si="10"/>
        <v>4852.12273</v>
      </c>
      <c r="Q67" s="35">
        <f t="shared" si="11"/>
        <v>0.2960799477</v>
      </c>
      <c r="R67" s="40">
        <f t="shared" si="12"/>
        <v>0.6269461058</v>
      </c>
      <c r="S67" s="33">
        <v>2.79</v>
      </c>
      <c r="T67" s="66">
        <f t="shared" si="13"/>
        <v>3.049969178</v>
      </c>
      <c r="U67" s="34">
        <f t="shared" si="14"/>
        <v>0.5347357278</v>
      </c>
      <c r="V67" s="73">
        <f t="shared" si="15"/>
        <v>0.8804144563</v>
      </c>
      <c r="W67" s="33">
        <v>51.61</v>
      </c>
      <c r="X67" s="34">
        <f t="shared" si="16"/>
        <v>0.6099137931</v>
      </c>
      <c r="Y67" s="73">
        <f t="shared" si="17"/>
        <v>0.5084400049</v>
      </c>
      <c r="Z67" s="36">
        <f t="shared" si="18"/>
        <v>4122.332801</v>
      </c>
      <c r="AA67" s="35">
        <f t="shared" si="19"/>
        <v>0.881046485</v>
      </c>
      <c r="AB67" s="40">
        <f t="shared" si="20"/>
        <v>0.5944133038</v>
      </c>
      <c r="AC67" s="33">
        <v>4.35</v>
      </c>
      <c r="AD67" s="40">
        <f t="shared" si="21"/>
        <v>0.3765112263</v>
      </c>
      <c r="AE67" s="73">
        <f t="shared" si="22"/>
        <v>-0.6953297882</v>
      </c>
      <c r="AF67" s="67">
        <f t="shared" si="23"/>
        <v>0.4817966446</v>
      </c>
      <c r="AG67" s="44">
        <f t="shared" si="24"/>
        <v>0.5200852702</v>
      </c>
      <c r="AH67" s="33">
        <v>3.33</v>
      </c>
      <c r="AI67" s="34">
        <f t="shared" si="25"/>
        <v>0.6252465483</v>
      </c>
      <c r="AJ67" s="73">
        <f t="shared" si="26"/>
        <v>0.7581045492</v>
      </c>
      <c r="AK67" s="33">
        <v>29.73</v>
      </c>
      <c r="AL67" s="34">
        <f t="shared" si="27"/>
        <v>0.3581410465</v>
      </c>
      <c r="AM67" s="73">
        <f t="shared" si="28"/>
        <v>-0.359770946</v>
      </c>
      <c r="AN67" s="36">
        <f t="shared" si="29"/>
        <v>2381.758321</v>
      </c>
      <c r="AO67" s="35">
        <f t="shared" si="30"/>
        <v>0.2877686408</v>
      </c>
      <c r="AP67" s="69">
        <f t="shared" si="31"/>
        <v>0.5723936948</v>
      </c>
      <c r="AQ67" s="33">
        <v>3.33</v>
      </c>
      <c r="AR67" s="34">
        <f t="shared" si="32"/>
        <v>0.4790697674</v>
      </c>
      <c r="AS67" s="73">
        <f t="shared" si="33"/>
        <v>0.7616461784</v>
      </c>
      <c r="AT67" s="33">
        <v>51.35</v>
      </c>
      <c r="AU67" s="34">
        <f t="shared" si="34"/>
        <v>0.431573552</v>
      </c>
      <c r="AV67" s="73">
        <f t="shared" si="35"/>
        <v>-0.6863482385</v>
      </c>
      <c r="AW67" s="36">
        <f t="shared" si="36"/>
        <v>3689.206654</v>
      </c>
      <c r="AX67" s="35">
        <f t="shared" si="37"/>
        <v>0.3949935508</v>
      </c>
      <c r="AY67" s="69">
        <f t="shared" si="38"/>
        <v>0.5447943884</v>
      </c>
      <c r="AZ67" s="33">
        <v>0.81</v>
      </c>
      <c r="BA67" s="37">
        <f t="shared" si="39"/>
        <v>0.09893048128</v>
      </c>
      <c r="BB67" s="73">
        <f t="shared" si="40"/>
        <v>-1.150725652</v>
      </c>
      <c r="BC67" s="33">
        <v>9.01</v>
      </c>
      <c r="BD67" s="34">
        <f t="shared" si="41"/>
        <v>0.2284182306</v>
      </c>
      <c r="BE67" s="73">
        <f t="shared" si="42"/>
        <v>-0.6184243503</v>
      </c>
      <c r="BF67" s="33">
        <v>74.0</v>
      </c>
      <c r="BG67" s="34">
        <f t="shared" si="43"/>
        <v>0.3515296941</v>
      </c>
      <c r="BH67" s="73">
        <f t="shared" si="44"/>
        <v>-0.7290868588</v>
      </c>
      <c r="BI67" s="36">
        <f t="shared" si="45"/>
        <v>5336.072121</v>
      </c>
      <c r="BJ67" s="35">
        <f t="shared" si="46"/>
        <v>-0.7218595619</v>
      </c>
      <c r="BK67" s="37">
        <f t="shared" si="47"/>
        <v>0.266956416</v>
      </c>
      <c r="BL67" s="33">
        <v>10.99</v>
      </c>
      <c r="BM67" s="34">
        <f t="shared" si="48"/>
        <v>0.2820019249</v>
      </c>
      <c r="BN67" s="73">
        <f t="shared" si="49"/>
        <v>-0.3681698799</v>
      </c>
      <c r="BO67" s="33">
        <v>65.57</v>
      </c>
      <c r="BP67" s="34">
        <f t="shared" si="50"/>
        <v>0.4991757336</v>
      </c>
      <c r="BQ67" s="73">
        <f t="shared" si="51"/>
        <v>-0.1753801675</v>
      </c>
      <c r="BR67" s="36">
        <f t="shared" si="52"/>
        <v>4947.024002</v>
      </c>
      <c r="BS67" s="35">
        <f t="shared" si="53"/>
        <v>-0.2721545184</v>
      </c>
      <c r="BT67" s="37">
        <f t="shared" si="54"/>
        <v>0.4218514982</v>
      </c>
      <c r="BU67" s="42">
        <v>8.11</v>
      </c>
      <c r="BV67" s="34">
        <f t="shared" si="55"/>
        <v>0.4543761639</v>
      </c>
      <c r="BW67" s="73">
        <f t="shared" si="56"/>
        <v>0.4074579316</v>
      </c>
      <c r="BX67" s="42">
        <v>78.89</v>
      </c>
      <c r="BY67" s="34">
        <f t="shared" si="57"/>
        <v>0.7874784607</v>
      </c>
      <c r="BZ67" s="73">
        <f t="shared" si="58"/>
        <v>1.434745884</v>
      </c>
      <c r="CA67" s="36">
        <f t="shared" si="59"/>
        <v>6441.031364</v>
      </c>
      <c r="CB67" s="35">
        <f t="shared" si="60"/>
        <v>1.132362382</v>
      </c>
      <c r="CC67" s="37">
        <f t="shared" si="61"/>
        <v>0.7006511946</v>
      </c>
      <c r="CD67" s="42">
        <v>3.96</v>
      </c>
      <c r="CE67" s="34">
        <f t="shared" si="62"/>
        <v>0.3394994559</v>
      </c>
      <c r="CF67" s="73">
        <f t="shared" si="63"/>
        <v>-0.05636722728</v>
      </c>
      <c r="CG67" s="42">
        <v>52.27</v>
      </c>
      <c r="CH67" s="34">
        <f t="shared" si="64"/>
        <v>0.6895040829</v>
      </c>
      <c r="CI67" s="73">
        <f t="shared" si="65"/>
        <v>0.7644972436</v>
      </c>
      <c r="CJ67" s="36">
        <f t="shared" si="66"/>
        <v>3486.829184</v>
      </c>
      <c r="CK67" s="35">
        <f t="shared" si="67"/>
        <v>0.5555408792</v>
      </c>
      <c r="CL67" s="37">
        <f t="shared" si="68"/>
        <v>0.5375650505</v>
      </c>
      <c r="CM67" s="33">
        <v>0.22</v>
      </c>
      <c r="CN67" s="37">
        <f t="shared" si="69"/>
        <v>0.7857142857</v>
      </c>
      <c r="CO67" s="73">
        <f t="shared" si="70"/>
        <v>2.4841156</v>
      </c>
      <c r="CP67" s="70">
        <f t="shared" si="71"/>
        <v>3.860766972</v>
      </c>
      <c r="CQ67" s="79">
        <f t="shared" si="72"/>
        <v>0.7024450723</v>
      </c>
    </row>
    <row r="68" hidden="1">
      <c r="A68" s="28">
        <v>2023.0</v>
      </c>
      <c r="B68" s="29" t="s">
        <v>400</v>
      </c>
      <c r="C68" s="29" t="s">
        <v>17</v>
      </c>
      <c r="D68" s="30">
        <f t="array" ref="D68">INDEX(
  TP!C:C,
  MATCH(
    1,
    (TP!A:A = A68) * (TP!B:B = C68),
    0
  )
)
</f>
        <v>51.64</v>
      </c>
      <c r="E68" s="64">
        <f t="shared" si="1"/>
        <v>2.410658715</v>
      </c>
      <c r="F68" s="32">
        <f t="shared" si="2"/>
        <v>0.6048193993</v>
      </c>
      <c r="G68" s="33">
        <v>7.01</v>
      </c>
      <c r="H68" s="34">
        <f t="shared" si="3"/>
        <v>0.5821371611</v>
      </c>
      <c r="I68" s="73">
        <f t="shared" si="4"/>
        <v>0.7285305144</v>
      </c>
      <c r="J68" s="66">
        <f t="shared" si="5"/>
        <v>7.411932673</v>
      </c>
      <c r="K68" s="34">
        <f t="shared" si="6"/>
        <v>0.846</v>
      </c>
      <c r="L68" s="73">
        <f t="shared" si="7"/>
        <v>1.099916101</v>
      </c>
      <c r="M68" s="33">
        <v>55.74</v>
      </c>
      <c r="N68" s="34">
        <f t="shared" si="8"/>
        <v>0.5052374302</v>
      </c>
      <c r="O68" s="73">
        <f t="shared" si="9"/>
        <v>-0.6422957494</v>
      </c>
      <c r="P68" s="36">
        <f t="shared" si="10"/>
        <v>4876.183699</v>
      </c>
      <c r="Q68" s="35">
        <f t="shared" si="11"/>
        <v>0.333455144</v>
      </c>
      <c r="R68" s="40">
        <f t="shared" si="12"/>
        <v>0.6338717337</v>
      </c>
      <c r="S68" s="33">
        <v>3.07</v>
      </c>
      <c r="T68" s="66">
        <f t="shared" si="13"/>
        <v>3.246024723</v>
      </c>
      <c r="U68" s="34">
        <f t="shared" si="14"/>
        <v>0.5853828124</v>
      </c>
      <c r="V68" s="73">
        <f t="shared" si="15"/>
        <v>1.116203091</v>
      </c>
      <c r="W68" s="33">
        <v>48.54</v>
      </c>
      <c r="X68" s="34">
        <f t="shared" si="16"/>
        <v>0.5547772989</v>
      </c>
      <c r="Y68" s="73">
        <f t="shared" si="17"/>
        <v>0.234047441</v>
      </c>
      <c r="Z68" s="36">
        <f t="shared" si="18"/>
        <v>4008.157257</v>
      </c>
      <c r="AA68" s="35">
        <f t="shared" si="19"/>
        <v>0.7807345736</v>
      </c>
      <c r="AB68" s="40">
        <f t="shared" si="20"/>
        <v>0.5737311937</v>
      </c>
      <c r="AC68" s="33">
        <v>5.54</v>
      </c>
      <c r="AD68" s="40">
        <f t="shared" si="21"/>
        <v>0.5820379965</v>
      </c>
      <c r="AE68" s="73">
        <f t="shared" si="22"/>
        <v>0.3215328943</v>
      </c>
      <c r="AF68" s="67">
        <f t="shared" si="23"/>
        <v>1.435722612</v>
      </c>
      <c r="AG68" s="44">
        <f t="shared" si="24"/>
        <v>0.5940783423</v>
      </c>
      <c r="AH68" s="33">
        <v>2.63</v>
      </c>
      <c r="AI68" s="34">
        <f t="shared" si="25"/>
        <v>0.4871794872</v>
      </c>
      <c r="AJ68" s="73">
        <f t="shared" si="26"/>
        <v>0.1261758056</v>
      </c>
      <c r="AK68" s="33">
        <v>34.09</v>
      </c>
      <c r="AL68" s="34">
        <f t="shared" si="27"/>
        <v>0.4289892753</v>
      </c>
      <c r="AM68" s="73">
        <f t="shared" si="28"/>
        <v>0.1285538102</v>
      </c>
      <c r="AN68" s="36">
        <f t="shared" si="29"/>
        <v>2402.45488</v>
      </c>
      <c r="AO68" s="35">
        <f t="shared" si="30"/>
        <v>0.3133620386</v>
      </c>
      <c r="AP68" s="69">
        <f t="shared" si="31"/>
        <v>0.5777096949</v>
      </c>
      <c r="AQ68" s="33">
        <v>1.58</v>
      </c>
      <c r="AR68" s="34">
        <f t="shared" si="32"/>
        <v>0.207751938</v>
      </c>
      <c r="AS68" s="73">
        <f t="shared" si="33"/>
        <v>-0.5360019774</v>
      </c>
      <c r="AT68" s="33">
        <v>56.6</v>
      </c>
      <c r="AU68" s="34">
        <f t="shared" si="34"/>
        <v>0.521271143</v>
      </c>
      <c r="AV68" s="73">
        <f t="shared" si="35"/>
        <v>-0.1651280856</v>
      </c>
      <c r="AW68" s="36">
        <f t="shared" si="36"/>
        <v>2629.753097</v>
      </c>
      <c r="AX68" s="35">
        <f t="shared" si="37"/>
        <v>-0.4436989965</v>
      </c>
      <c r="AY68" s="69">
        <f t="shared" si="38"/>
        <v>0.3718676385</v>
      </c>
      <c r="AZ68" s="33">
        <v>0.9</v>
      </c>
      <c r="BA68" s="37">
        <f t="shared" si="39"/>
        <v>0.1229946524</v>
      </c>
      <c r="BB68" s="73">
        <f t="shared" si="40"/>
        <v>-1.019794133</v>
      </c>
      <c r="BC68" s="33">
        <v>10.12</v>
      </c>
      <c r="BD68" s="34">
        <f t="shared" si="41"/>
        <v>0.2879356568</v>
      </c>
      <c r="BE68" s="73">
        <f t="shared" si="42"/>
        <v>-0.2514067036</v>
      </c>
      <c r="BF68" s="33">
        <v>72.86</v>
      </c>
      <c r="BG68" s="34">
        <f t="shared" si="43"/>
        <v>0.3173365327</v>
      </c>
      <c r="BH68" s="73">
        <f t="shared" si="44"/>
        <v>-0.8857872691</v>
      </c>
      <c r="BI68" s="36">
        <f t="shared" si="45"/>
        <v>5493.711526</v>
      </c>
      <c r="BJ68" s="35">
        <f t="shared" si="46"/>
        <v>-0.5719579221</v>
      </c>
      <c r="BK68" s="37">
        <f t="shared" si="47"/>
        <v>0.2956951941</v>
      </c>
      <c r="BL68" s="33">
        <v>12.57</v>
      </c>
      <c r="BM68" s="34">
        <f t="shared" si="48"/>
        <v>0.3580365736</v>
      </c>
      <c r="BN68" s="73">
        <f t="shared" si="49"/>
        <v>0.03241404356</v>
      </c>
      <c r="BO68" s="33">
        <v>59.38</v>
      </c>
      <c r="BP68" s="34">
        <f t="shared" si="50"/>
        <v>0.2950873722</v>
      </c>
      <c r="BQ68" s="73">
        <f t="shared" si="51"/>
        <v>-1.2227425</v>
      </c>
      <c r="BR68" s="36">
        <f t="shared" si="52"/>
        <v>4703.262264</v>
      </c>
      <c r="BS68" s="35">
        <f t="shared" si="53"/>
        <v>-0.5451691054</v>
      </c>
      <c r="BT68" s="37">
        <f t="shared" si="54"/>
        <v>0.372861385</v>
      </c>
      <c r="BU68" s="42">
        <v>8.03</v>
      </c>
      <c r="BV68" s="34">
        <f t="shared" si="55"/>
        <v>0.4469273743</v>
      </c>
      <c r="BW68" s="73">
        <f t="shared" si="56"/>
        <v>0.368291874</v>
      </c>
      <c r="BX68" s="42">
        <v>71.0</v>
      </c>
      <c r="BY68" s="34">
        <f t="shared" si="57"/>
        <v>0.5608845491</v>
      </c>
      <c r="BZ68" s="73">
        <f t="shared" si="58"/>
        <v>0.1748603219</v>
      </c>
      <c r="CA68" s="36">
        <f t="shared" si="59"/>
        <v>5773.704185</v>
      </c>
      <c r="CB68" s="35">
        <f t="shared" si="60"/>
        <v>0.4081842026</v>
      </c>
      <c r="CC68" s="37">
        <f t="shared" si="61"/>
        <v>0.5517925786</v>
      </c>
      <c r="CD68" s="42">
        <v>5.22</v>
      </c>
      <c r="CE68" s="34">
        <f t="shared" si="62"/>
        <v>0.4766050054</v>
      </c>
      <c r="CF68" s="73">
        <f t="shared" si="63"/>
        <v>0.7287166735</v>
      </c>
      <c r="CG68" s="42">
        <v>42.29</v>
      </c>
      <c r="CH68" s="34">
        <f t="shared" si="64"/>
        <v>0.4907388966</v>
      </c>
      <c r="CI68" s="73">
        <f t="shared" si="65"/>
        <v>-0.4377540605</v>
      </c>
      <c r="CJ68" s="36">
        <f t="shared" si="66"/>
        <v>3219.85266</v>
      </c>
      <c r="CK68" s="35">
        <f t="shared" si="67"/>
        <v>0.2458051367</v>
      </c>
      <c r="CL68" s="37">
        <f t="shared" si="68"/>
        <v>0.4870326544</v>
      </c>
      <c r="CM68" s="33">
        <v>0.17</v>
      </c>
      <c r="CN68" s="37">
        <f t="shared" si="69"/>
        <v>0.6071428571</v>
      </c>
      <c r="CO68" s="73">
        <f t="shared" si="70"/>
        <v>1.568410749</v>
      </c>
      <c r="CP68" s="70">
        <f t="shared" si="71"/>
        <v>0.9749361033</v>
      </c>
      <c r="CQ68" s="79">
        <f t="shared" si="72"/>
        <v>0.5650722463</v>
      </c>
    </row>
    <row r="69" hidden="1">
      <c r="A69" s="28">
        <v>2024.0</v>
      </c>
      <c r="B69" s="29" t="s">
        <v>488</v>
      </c>
      <c r="C69" s="29" t="s">
        <v>20</v>
      </c>
      <c r="D69" s="30">
        <f t="array" ref="D69">INDEX(
  TP!C:C,
  MATCH(
    1,
    (TP!A:A = A69) * (TP!B:B = C69),
    0
  )
)
</f>
        <v>59.94</v>
      </c>
      <c r="E69" s="64">
        <f t="shared" si="1"/>
        <v>10.84268453</v>
      </c>
      <c r="F69" s="32">
        <f t="shared" si="2"/>
        <v>0.918936602</v>
      </c>
      <c r="G69" s="33">
        <v>7.8</v>
      </c>
      <c r="H69" s="34">
        <f t="shared" si="3"/>
        <v>0.7081339713</v>
      </c>
      <c r="I69" s="73">
        <f t="shared" si="4"/>
        <v>1.352303207</v>
      </c>
      <c r="J69" s="66">
        <f t="shared" si="5"/>
        <v>10.40919237</v>
      </c>
      <c r="K69" s="34">
        <f t="shared" si="6"/>
        <v>1</v>
      </c>
      <c r="L69" s="73">
        <f t="shared" si="7"/>
        <v>3.361302598</v>
      </c>
      <c r="M69" s="33">
        <v>58.44</v>
      </c>
      <c r="N69" s="34">
        <f t="shared" si="8"/>
        <v>0.5995111732</v>
      </c>
      <c r="O69" s="73">
        <f t="shared" si="9"/>
        <v>-0.1123367095</v>
      </c>
      <c r="P69" s="36">
        <f t="shared" si="10"/>
        <v>5844</v>
      </c>
      <c r="Q69" s="35">
        <f t="shared" si="11"/>
        <v>1.836816261</v>
      </c>
      <c r="R69" s="40">
        <f t="shared" si="12"/>
        <v>0.9124447119</v>
      </c>
      <c r="S69" s="33">
        <v>2.18</v>
      </c>
      <c r="T69" s="66">
        <f t="shared" si="13"/>
        <v>2.909235817</v>
      </c>
      <c r="U69" s="34">
        <f t="shared" si="14"/>
        <v>0.4983800383</v>
      </c>
      <c r="V69" s="73">
        <f t="shared" si="15"/>
        <v>0.711159731</v>
      </c>
      <c r="W69" s="33">
        <v>54.41</v>
      </c>
      <c r="X69" s="34">
        <f t="shared" si="16"/>
        <v>0.6602011494</v>
      </c>
      <c r="Y69" s="73">
        <f t="shared" si="17"/>
        <v>0.7587003237</v>
      </c>
      <c r="Z69" s="36">
        <f t="shared" si="18"/>
        <v>4236.09069</v>
      </c>
      <c r="AA69" s="35">
        <f t="shared" si="19"/>
        <v>0.9809914545</v>
      </c>
      <c r="AB69" s="40">
        <f t="shared" si="20"/>
        <v>0.6150197585</v>
      </c>
      <c r="AC69" s="33">
        <v>6.96</v>
      </c>
      <c r="AD69" s="40">
        <f t="shared" si="21"/>
        <v>0.8272884283</v>
      </c>
      <c r="AE69" s="73">
        <f t="shared" si="22"/>
        <v>1.534932062</v>
      </c>
      <c r="AF69" s="67">
        <f t="shared" si="23"/>
        <v>4.352739777</v>
      </c>
      <c r="AG69" s="44">
        <f t="shared" si="24"/>
        <v>0.8203422963</v>
      </c>
      <c r="AH69" s="33">
        <v>3.21</v>
      </c>
      <c r="AI69" s="34">
        <f t="shared" si="25"/>
        <v>0.6015779093</v>
      </c>
      <c r="AJ69" s="73">
        <f t="shared" si="26"/>
        <v>0.6497739074</v>
      </c>
      <c r="AK69" s="33">
        <v>27.0</v>
      </c>
      <c r="AL69" s="34">
        <f t="shared" si="27"/>
        <v>0.3137796555</v>
      </c>
      <c r="AM69" s="73">
        <f t="shared" si="28"/>
        <v>-0.665533924</v>
      </c>
      <c r="AN69" s="36">
        <f t="shared" si="29"/>
        <v>2121.569564</v>
      </c>
      <c r="AO69" s="35">
        <f t="shared" si="30"/>
        <v>-0.03398118663</v>
      </c>
      <c r="AP69" s="69">
        <f t="shared" si="31"/>
        <v>0.5055630959</v>
      </c>
      <c r="AQ69" s="33">
        <v>2.09</v>
      </c>
      <c r="AR69" s="34">
        <f t="shared" si="32"/>
        <v>0.2868217054</v>
      </c>
      <c r="AS69" s="73">
        <f t="shared" si="33"/>
        <v>-0.1578302292</v>
      </c>
      <c r="AT69" s="33">
        <v>52.31</v>
      </c>
      <c r="AU69" s="34">
        <f t="shared" si="34"/>
        <v>0.4479753972</v>
      </c>
      <c r="AV69" s="73">
        <f t="shared" si="35"/>
        <v>-0.5910394106</v>
      </c>
      <c r="AW69" s="36">
        <f t="shared" si="36"/>
        <v>2892.986347</v>
      </c>
      <c r="AX69" s="35">
        <f t="shared" si="37"/>
        <v>-0.2353163223</v>
      </c>
      <c r="AY69" s="69">
        <f t="shared" si="38"/>
        <v>0.4148332505</v>
      </c>
      <c r="AZ69" s="33">
        <v>1.09</v>
      </c>
      <c r="BA69" s="37">
        <f t="shared" si="39"/>
        <v>0.1737967914</v>
      </c>
      <c r="BB69" s="73">
        <f t="shared" si="40"/>
        <v>-0.7433831498</v>
      </c>
      <c r="BC69" s="33">
        <v>18.3</v>
      </c>
      <c r="BD69" s="34">
        <f t="shared" si="41"/>
        <v>0.726541555</v>
      </c>
      <c r="BE69" s="73">
        <f t="shared" si="42"/>
        <v>2.453281901</v>
      </c>
      <c r="BF69" s="33">
        <v>84.56</v>
      </c>
      <c r="BG69" s="34">
        <f t="shared" si="43"/>
        <v>0.6682663467</v>
      </c>
      <c r="BH69" s="73">
        <f t="shared" si="44"/>
        <v>0.7224537835</v>
      </c>
      <c r="BI69" s="36">
        <f t="shared" si="45"/>
        <v>7835.341155</v>
      </c>
      <c r="BJ69" s="35">
        <f t="shared" si="46"/>
        <v>1.654732299</v>
      </c>
      <c r="BK69" s="37">
        <f t="shared" si="47"/>
        <v>0.7225908331</v>
      </c>
      <c r="BL69" s="33">
        <v>20.38</v>
      </c>
      <c r="BM69" s="34">
        <f t="shared" si="48"/>
        <v>0.7338787295</v>
      </c>
      <c r="BN69" s="73">
        <f t="shared" si="49"/>
        <v>2.012515589</v>
      </c>
      <c r="BO69" s="33">
        <v>76.85</v>
      </c>
      <c r="BP69" s="34">
        <f t="shared" si="50"/>
        <v>0.8710847346</v>
      </c>
      <c r="BQ69" s="73">
        <f t="shared" si="51"/>
        <v>1.733221951</v>
      </c>
      <c r="BR69" s="36">
        <f t="shared" si="52"/>
        <v>7148.060192</v>
      </c>
      <c r="BS69" s="35">
        <f t="shared" si="53"/>
        <v>2.193019021</v>
      </c>
      <c r="BT69" s="37">
        <f t="shared" si="54"/>
        <v>0.8642056306</v>
      </c>
      <c r="BU69" s="42">
        <v>11.2</v>
      </c>
      <c r="BV69" s="34">
        <f t="shared" si="55"/>
        <v>0.7420856611</v>
      </c>
      <c r="BW69" s="73">
        <f t="shared" si="56"/>
        <v>1.920246905</v>
      </c>
      <c r="BX69" s="42">
        <v>74.79</v>
      </c>
      <c r="BY69" s="34">
        <f t="shared" si="57"/>
        <v>0.6697300402</v>
      </c>
      <c r="BZ69" s="73">
        <f t="shared" si="58"/>
        <v>0.7800524996</v>
      </c>
      <c r="CA69" s="36">
        <f t="shared" si="59"/>
        <v>6913.490859</v>
      </c>
      <c r="CB69" s="35">
        <f t="shared" si="60"/>
        <v>1.645071691</v>
      </c>
      <c r="CC69" s="37">
        <f t="shared" si="61"/>
        <v>0.8060412771</v>
      </c>
      <c r="CD69" s="42">
        <v>6.8</v>
      </c>
      <c r="CE69" s="34">
        <f t="shared" si="62"/>
        <v>0.648531012</v>
      </c>
      <c r="CF69" s="73">
        <f t="shared" si="63"/>
        <v>1.713186962</v>
      </c>
      <c r="CG69" s="42">
        <v>54.25</v>
      </c>
      <c r="CH69" s="34">
        <f t="shared" si="64"/>
        <v>0.7289384585</v>
      </c>
      <c r="CI69" s="73">
        <f t="shared" si="65"/>
        <v>1.003020047</v>
      </c>
      <c r="CJ69" s="36">
        <f t="shared" si="66"/>
        <v>4641.978602</v>
      </c>
      <c r="CK69" s="35">
        <f t="shared" si="67"/>
        <v>1.895700147</v>
      </c>
      <c r="CL69" s="37">
        <f t="shared" si="68"/>
        <v>0.7562077501</v>
      </c>
      <c r="CM69" s="33">
        <v>0.05</v>
      </c>
      <c r="CN69" s="37">
        <f t="shared" si="69"/>
        <v>0.1785714286</v>
      </c>
      <c r="CO69" s="73">
        <f t="shared" si="70"/>
        <v>-0.6292808913</v>
      </c>
      <c r="CP69" s="70">
        <f t="shared" si="71"/>
        <v>6.489944758</v>
      </c>
      <c r="CQ69" s="79">
        <f t="shared" si="72"/>
        <v>0.8276005643</v>
      </c>
    </row>
    <row r="70" hidden="1">
      <c r="A70" s="28">
        <v>2025.0</v>
      </c>
      <c r="B70" s="29" t="s">
        <v>488</v>
      </c>
      <c r="C70" s="29" t="s">
        <v>20</v>
      </c>
      <c r="D70" s="30">
        <f t="array" ref="D70">INDEX(
  TP!C:C,
  MATCH(
    1,
    (TP!A:A = A70) * (TP!B:B = C70),
    0
  )
)
</f>
        <v>47.75</v>
      </c>
      <c r="E70" s="64">
        <f t="shared" si="1"/>
        <v>3.680209062</v>
      </c>
      <c r="F70" s="32">
        <f t="shared" si="2"/>
        <v>0.6521137995</v>
      </c>
      <c r="G70" s="33">
        <v>7.35</v>
      </c>
      <c r="H70" s="34">
        <f t="shared" si="3"/>
        <v>0.6363636364</v>
      </c>
      <c r="I70" s="73">
        <f t="shared" si="4"/>
        <v>0.9969896479</v>
      </c>
      <c r="J70" s="66">
        <f t="shared" si="5"/>
        <v>6.772381053</v>
      </c>
      <c r="K70" s="34">
        <f t="shared" si="6"/>
        <v>0.726</v>
      </c>
      <c r="L70" s="73">
        <f t="shared" si="7"/>
        <v>0.6173842073</v>
      </c>
      <c r="M70" s="33">
        <v>61.68</v>
      </c>
      <c r="N70" s="34">
        <f t="shared" si="8"/>
        <v>0.7126396648</v>
      </c>
      <c r="O70" s="73">
        <f t="shared" si="9"/>
        <v>0.5236141384</v>
      </c>
      <c r="P70" s="36">
        <f t="shared" si="10"/>
        <v>5195.471383</v>
      </c>
      <c r="Q70" s="35">
        <f t="shared" si="11"/>
        <v>0.8294218782</v>
      </c>
      <c r="R70" s="40">
        <f t="shared" si="12"/>
        <v>0.7257744234</v>
      </c>
      <c r="S70" s="33">
        <v>1.85</v>
      </c>
      <c r="T70" s="66">
        <f t="shared" si="13"/>
        <v>1.704612918</v>
      </c>
      <c r="U70" s="34">
        <f t="shared" si="14"/>
        <v>0.1871894617</v>
      </c>
      <c r="V70" s="73">
        <f t="shared" si="15"/>
        <v>-0.7375949562</v>
      </c>
      <c r="W70" s="33">
        <v>48.15</v>
      </c>
      <c r="X70" s="34">
        <f t="shared" si="16"/>
        <v>0.5477729885</v>
      </c>
      <c r="Y70" s="73">
        <f t="shared" si="17"/>
        <v>0.1991897538</v>
      </c>
      <c r="Z70" s="36">
        <f t="shared" si="18"/>
        <v>2735.792332</v>
      </c>
      <c r="AA70" s="35">
        <f t="shared" si="19"/>
        <v>-0.33713492</v>
      </c>
      <c r="AB70" s="40">
        <f t="shared" si="20"/>
        <v>0.3432510879</v>
      </c>
      <c r="AC70" s="33">
        <v>5.27</v>
      </c>
      <c r="AD70" s="40">
        <f t="shared" si="21"/>
        <v>0.5354058722</v>
      </c>
      <c r="AE70" s="73">
        <f t="shared" si="22"/>
        <v>0.09081615124</v>
      </c>
      <c r="AF70" s="67">
        <f t="shared" si="23"/>
        <v>0.5831031095</v>
      </c>
      <c r="AG70" s="44">
        <f t="shared" si="24"/>
        <v>0.5279432978</v>
      </c>
      <c r="AH70" s="33">
        <v>3.02</v>
      </c>
      <c r="AI70" s="34">
        <f t="shared" si="25"/>
        <v>0.5641025641</v>
      </c>
      <c r="AJ70" s="73">
        <f t="shared" si="26"/>
        <v>0.4782503913</v>
      </c>
      <c r="AK70" s="33">
        <v>35.23</v>
      </c>
      <c r="AL70" s="34">
        <f t="shared" si="27"/>
        <v>0.4475138122</v>
      </c>
      <c r="AM70" s="73">
        <f t="shared" si="28"/>
        <v>0.2562350538</v>
      </c>
      <c r="AN70" s="36">
        <f t="shared" si="29"/>
        <v>2679.320846</v>
      </c>
      <c r="AO70" s="35">
        <f t="shared" si="30"/>
        <v>0.655734929</v>
      </c>
      <c r="AP70" s="69">
        <f t="shared" si="31"/>
        <v>0.6488239065</v>
      </c>
      <c r="AQ70" s="33">
        <v>1.89</v>
      </c>
      <c r="AR70" s="34">
        <f t="shared" si="32"/>
        <v>0.2558139535</v>
      </c>
      <c r="AS70" s="73">
        <f t="shared" si="33"/>
        <v>-0.3061328756</v>
      </c>
      <c r="AT70" s="33">
        <v>49.09</v>
      </c>
      <c r="AU70" s="34">
        <f t="shared" si="34"/>
        <v>0.3929608748</v>
      </c>
      <c r="AV70" s="73">
        <f t="shared" si="35"/>
        <v>-0.9107211043</v>
      </c>
      <c r="AW70" s="36">
        <f t="shared" si="36"/>
        <v>2553.877685</v>
      </c>
      <c r="AX70" s="35">
        <f t="shared" si="37"/>
        <v>-0.5037640572</v>
      </c>
      <c r="AY70" s="69">
        <f t="shared" si="38"/>
        <v>0.3594830576</v>
      </c>
      <c r="AZ70" s="33">
        <v>0.93</v>
      </c>
      <c r="BA70" s="37">
        <f t="shared" si="39"/>
        <v>0.1310160428</v>
      </c>
      <c r="BB70" s="73">
        <f t="shared" si="40"/>
        <v>-0.9761502938</v>
      </c>
      <c r="BC70" s="33">
        <v>12.6</v>
      </c>
      <c r="BD70" s="34">
        <f t="shared" si="41"/>
        <v>0.4209115282</v>
      </c>
      <c r="BE70" s="73">
        <f t="shared" si="42"/>
        <v>0.5685966874</v>
      </c>
      <c r="BF70" s="33">
        <v>79.84</v>
      </c>
      <c r="BG70" s="34">
        <f t="shared" si="43"/>
        <v>0.5266946611</v>
      </c>
      <c r="BH70" s="73">
        <f t="shared" si="44"/>
        <v>0.07365910248</v>
      </c>
      <c r="BI70" s="36">
        <f t="shared" si="45"/>
        <v>6523.166361</v>
      </c>
      <c r="BJ70" s="35">
        <f t="shared" si="46"/>
        <v>0.4069658946</v>
      </c>
      <c r="BK70" s="37">
        <f t="shared" si="47"/>
        <v>0.4833720897</v>
      </c>
      <c r="BL70" s="33">
        <v>12.39</v>
      </c>
      <c r="BM70" s="34">
        <f t="shared" si="48"/>
        <v>0.3493743985</v>
      </c>
      <c r="BN70" s="73">
        <f t="shared" si="49"/>
        <v>-0.01322209962</v>
      </c>
      <c r="BO70" s="33">
        <v>68.98</v>
      </c>
      <c r="BP70" s="34">
        <f t="shared" si="50"/>
        <v>0.611605671</v>
      </c>
      <c r="BQ70" s="73">
        <f t="shared" si="51"/>
        <v>0.4015997284</v>
      </c>
      <c r="BR70" s="36">
        <f t="shared" si="52"/>
        <v>5435.665406</v>
      </c>
      <c r="BS70" s="35">
        <f t="shared" si="53"/>
        <v>0.2751267413</v>
      </c>
      <c r="BT70" s="37">
        <f t="shared" si="54"/>
        <v>0.5200564006</v>
      </c>
      <c r="BU70" s="42">
        <v>8.38</v>
      </c>
      <c r="BV70" s="34">
        <f t="shared" si="55"/>
        <v>0.4795158287</v>
      </c>
      <c r="BW70" s="73">
        <f t="shared" si="56"/>
        <v>0.5396433758</v>
      </c>
      <c r="BX70" s="42">
        <v>66.39</v>
      </c>
      <c r="BY70" s="34">
        <f t="shared" si="57"/>
        <v>0.4284893739</v>
      </c>
      <c r="BZ70" s="73">
        <f t="shared" si="58"/>
        <v>-0.5612705327</v>
      </c>
      <c r="CA70" s="36">
        <f t="shared" si="59"/>
        <v>5492.116162</v>
      </c>
      <c r="CB70" s="35">
        <f t="shared" si="60"/>
        <v>0.1026071061</v>
      </c>
      <c r="CC70" s="37">
        <f t="shared" si="61"/>
        <v>0.4889796067</v>
      </c>
      <c r="CD70" s="42">
        <v>6.25</v>
      </c>
      <c r="CE70" s="34">
        <f t="shared" si="62"/>
        <v>0.5886833515</v>
      </c>
      <c r="CF70" s="73">
        <f t="shared" si="63"/>
        <v>1.370491608</v>
      </c>
      <c r="CG70" s="42">
        <v>52.2</v>
      </c>
      <c r="CH70" s="34">
        <f t="shared" si="64"/>
        <v>0.6881099383</v>
      </c>
      <c r="CI70" s="73">
        <f t="shared" si="65"/>
        <v>0.7560646192</v>
      </c>
      <c r="CJ70" s="36">
        <f t="shared" si="66"/>
        <v>4307.567501</v>
      </c>
      <c r="CK70" s="35">
        <f t="shared" si="67"/>
        <v>1.50772944</v>
      </c>
      <c r="CL70" s="37">
        <f t="shared" si="68"/>
        <v>0.6929115697</v>
      </c>
      <c r="CM70" s="33">
        <v>0.12</v>
      </c>
      <c r="CN70" s="37">
        <f t="shared" si="69"/>
        <v>0.4285714286</v>
      </c>
      <c r="CO70" s="73">
        <f t="shared" si="70"/>
        <v>0.6527058991</v>
      </c>
      <c r="CP70" s="70">
        <f t="shared" si="71"/>
        <v>3.097105953</v>
      </c>
      <c r="CQ70" s="79">
        <f t="shared" si="72"/>
        <v>0.6660928821</v>
      </c>
    </row>
    <row r="71" hidden="1">
      <c r="A71" s="28">
        <v>2025.0</v>
      </c>
      <c r="B71" s="29" t="s">
        <v>489</v>
      </c>
      <c r="C71" s="29" t="s">
        <v>26</v>
      </c>
      <c r="D71" s="30">
        <f t="array" ref="D71">INDEX(
  TP!C:C,
  MATCH(
    1,
    (TP!A:A = A71) * (TP!B:B = C71),
    0
  )
)
</f>
        <v>47.09</v>
      </c>
      <c r="E71" s="64">
        <f t="shared" si="1"/>
        <v>5.185628428</v>
      </c>
      <c r="F71" s="32">
        <f t="shared" si="2"/>
        <v>0.7081949988</v>
      </c>
      <c r="G71" s="33">
        <v>4.46</v>
      </c>
      <c r="H71" s="34">
        <f t="shared" si="3"/>
        <v>0.1754385965</v>
      </c>
      <c r="I71" s="73">
        <f t="shared" si="4"/>
        <v>-1.284912987</v>
      </c>
      <c r="J71" s="66">
        <f t="shared" si="5"/>
        <v>4.007313222</v>
      </c>
      <c r="K71" s="34">
        <f t="shared" si="6"/>
        <v>0.08</v>
      </c>
      <c r="L71" s="73">
        <f t="shared" si="7"/>
        <v>-1.468817086</v>
      </c>
      <c r="M71" s="33">
        <v>64.47</v>
      </c>
      <c r="N71" s="34">
        <f t="shared" si="8"/>
        <v>0.8100558659</v>
      </c>
      <c r="O71" s="73">
        <f t="shared" si="9"/>
        <v>1.07123848</v>
      </c>
      <c r="P71" s="36">
        <f t="shared" si="10"/>
        <v>4266.096915</v>
      </c>
      <c r="Q71" s="35">
        <f t="shared" si="11"/>
        <v>-0.614225472</v>
      </c>
      <c r="R71" s="40">
        <f t="shared" si="12"/>
        <v>0.4582664126</v>
      </c>
      <c r="S71" s="33">
        <v>2.23</v>
      </c>
      <c r="T71" s="66">
        <f t="shared" si="13"/>
        <v>2.003656611</v>
      </c>
      <c r="U71" s="34">
        <f t="shared" si="14"/>
        <v>0.2644415041</v>
      </c>
      <c r="V71" s="73">
        <f t="shared" si="15"/>
        <v>-0.3779463454</v>
      </c>
      <c r="W71" s="33">
        <v>44.74</v>
      </c>
      <c r="X71" s="34">
        <f t="shared" si="16"/>
        <v>0.4865301724</v>
      </c>
      <c r="Y71" s="73">
        <f t="shared" si="17"/>
        <v>-0.1055915631</v>
      </c>
      <c r="Z71" s="36">
        <f t="shared" si="18"/>
        <v>2809.981389</v>
      </c>
      <c r="AA71" s="35">
        <f t="shared" si="19"/>
        <v>-0.2719541826</v>
      </c>
      <c r="AB71" s="40">
        <f t="shared" si="20"/>
        <v>0.3566899225</v>
      </c>
      <c r="AC71" s="33">
        <v>6.32</v>
      </c>
      <c r="AD71" s="40">
        <f t="shared" si="21"/>
        <v>0.7167530225</v>
      </c>
      <c r="AE71" s="73">
        <f t="shared" si="22"/>
        <v>0.9880479299</v>
      </c>
      <c r="AF71" s="67">
        <f t="shared" si="23"/>
        <v>0.1018682752</v>
      </c>
      <c r="AG71" s="44">
        <f t="shared" si="24"/>
        <v>0.4906154076</v>
      </c>
      <c r="AH71" s="33">
        <v>2.53</v>
      </c>
      <c r="AI71" s="34">
        <f t="shared" si="25"/>
        <v>0.4674556213</v>
      </c>
      <c r="AJ71" s="73">
        <f t="shared" si="26"/>
        <v>0.03590027081</v>
      </c>
      <c r="AK71" s="33">
        <v>44.19</v>
      </c>
      <c r="AL71" s="34">
        <f t="shared" si="27"/>
        <v>0.5931101722</v>
      </c>
      <c r="AM71" s="73">
        <f t="shared" si="28"/>
        <v>1.259764828</v>
      </c>
      <c r="AN71" s="36">
        <f t="shared" si="29"/>
        <v>3046.762545</v>
      </c>
      <c r="AO71" s="35">
        <f t="shared" si="30"/>
        <v>1.110113915</v>
      </c>
      <c r="AP71" s="69">
        <f t="shared" si="31"/>
        <v>0.743202884</v>
      </c>
      <c r="AQ71" s="33">
        <v>1.23</v>
      </c>
      <c r="AR71" s="34">
        <f t="shared" si="32"/>
        <v>0.1534883721</v>
      </c>
      <c r="AS71" s="73">
        <f t="shared" si="33"/>
        <v>-0.7955316086</v>
      </c>
      <c r="AT71" s="33">
        <v>61.9</v>
      </c>
      <c r="AU71" s="34">
        <f t="shared" si="34"/>
        <v>0.6118229968</v>
      </c>
      <c r="AV71" s="73">
        <f t="shared" si="35"/>
        <v>0.3610560687</v>
      </c>
      <c r="AW71" s="36">
        <f t="shared" si="36"/>
        <v>2433.61892</v>
      </c>
      <c r="AX71" s="35">
        <f t="shared" si="37"/>
        <v>-0.5989642003</v>
      </c>
      <c r="AY71" s="69">
        <f t="shared" si="38"/>
        <v>0.3398541108</v>
      </c>
      <c r="AZ71" s="33">
        <v>1.17</v>
      </c>
      <c r="BA71" s="37">
        <f t="shared" si="39"/>
        <v>0.1951871658</v>
      </c>
      <c r="BB71" s="73">
        <f t="shared" si="40"/>
        <v>-0.6269995778</v>
      </c>
      <c r="BC71" s="33">
        <v>12.92</v>
      </c>
      <c r="BD71" s="34">
        <f t="shared" si="41"/>
        <v>0.4380697051</v>
      </c>
      <c r="BE71" s="73">
        <f t="shared" si="42"/>
        <v>0.6744035766</v>
      </c>
      <c r="BF71" s="33">
        <v>81.36</v>
      </c>
      <c r="BG71" s="34">
        <f t="shared" si="43"/>
        <v>0.5722855429</v>
      </c>
      <c r="BH71" s="73">
        <f t="shared" si="44"/>
        <v>0.2825929828</v>
      </c>
      <c r="BI71" s="36">
        <f t="shared" si="45"/>
        <v>6706.585735</v>
      </c>
      <c r="BJ71" s="35">
        <f t="shared" si="46"/>
        <v>0.5813820883</v>
      </c>
      <c r="BK71" s="37">
        <f t="shared" si="47"/>
        <v>0.5168107386</v>
      </c>
      <c r="BL71" s="33">
        <v>16.16</v>
      </c>
      <c r="BM71" s="34">
        <f t="shared" si="48"/>
        <v>0.530798845</v>
      </c>
      <c r="BN71" s="73">
        <f t="shared" si="49"/>
        <v>0.942601566</v>
      </c>
      <c r="BO71" s="33">
        <v>68.36</v>
      </c>
      <c r="BP71" s="34">
        <f t="shared" si="50"/>
        <v>0.5911638642</v>
      </c>
      <c r="BQ71" s="73">
        <f t="shared" si="51"/>
        <v>0.2966942928</v>
      </c>
      <c r="BR71" s="36">
        <f t="shared" si="52"/>
        <v>5901.866779</v>
      </c>
      <c r="BS71" s="35">
        <f t="shared" si="53"/>
        <v>0.7972750345</v>
      </c>
      <c r="BT71" s="37">
        <f t="shared" si="54"/>
        <v>0.6137514089</v>
      </c>
      <c r="BU71" s="42">
        <v>9.87</v>
      </c>
      <c r="BV71" s="34">
        <f t="shared" si="55"/>
        <v>0.6182495345</v>
      </c>
      <c r="BW71" s="73">
        <f t="shared" si="56"/>
        <v>1.269111198</v>
      </c>
      <c r="BX71" s="42">
        <v>73.81</v>
      </c>
      <c r="BY71" s="34">
        <f t="shared" si="57"/>
        <v>0.6415852958</v>
      </c>
      <c r="BZ71" s="73">
        <f t="shared" si="58"/>
        <v>0.6235648125</v>
      </c>
      <c r="CA71" s="36">
        <f t="shared" si="59"/>
        <v>6508.05683</v>
      </c>
      <c r="CB71" s="35">
        <f t="shared" si="60"/>
        <v>1.205097888</v>
      </c>
      <c r="CC71" s="37">
        <f t="shared" si="61"/>
        <v>0.7156023587</v>
      </c>
      <c r="CD71" s="42">
        <v>5.4</v>
      </c>
      <c r="CE71" s="34">
        <f t="shared" si="62"/>
        <v>0.4961915125</v>
      </c>
      <c r="CF71" s="73">
        <f t="shared" si="63"/>
        <v>0.8408715164</v>
      </c>
      <c r="CG71" s="42">
        <v>61.96</v>
      </c>
      <c r="CH71" s="34">
        <f t="shared" si="64"/>
        <v>0.8824935272</v>
      </c>
      <c r="CI71" s="73">
        <f t="shared" si="65"/>
        <v>1.931813389</v>
      </c>
      <c r="CJ71" s="36">
        <f t="shared" si="66"/>
        <v>4791.107272</v>
      </c>
      <c r="CK71" s="35">
        <f t="shared" si="67"/>
        <v>2.068713409</v>
      </c>
      <c r="CL71" s="37">
        <f t="shared" si="68"/>
        <v>0.7844343106</v>
      </c>
      <c r="CM71" s="33">
        <v>0.08</v>
      </c>
      <c r="CN71" s="37">
        <f t="shared" si="69"/>
        <v>0.2857142857</v>
      </c>
      <c r="CO71" s="73">
        <f t="shared" si="70"/>
        <v>-0.07985798113</v>
      </c>
      <c r="CP71" s="70">
        <f t="shared" si="71"/>
        <v>5.083760153</v>
      </c>
      <c r="CQ71" s="79">
        <f t="shared" si="72"/>
        <v>0.7606626314</v>
      </c>
    </row>
    <row r="72" hidden="1">
      <c r="A72" s="28">
        <v>2024.0</v>
      </c>
      <c r="B72" s="29" t="s">
        <v>489</v>
      </c>
      <c r="C72" s="29" t="s">
        <v>26</v>
      </c>
      <c r="D72" s="30">
        <f t="array" ref="D72">INDEX(
  TP!C:C,
  MATCH(
    1,
    (TP!A:A = A72) * (TP!B:B = C72),
    0
  )
)
</f>
        <v>49.08</v>
      </c>
      <c r="E72" s="64">
        <f t="shared" si="1"/>
        <v>4.402370098</v>
      </c>
      <c r="F72" s="32">
        <f t="shared" si="2"/>
        <v>0.6790163742</v>
      </c>
      <c r="G72" s="33">
        <v>5.42</v>
      </c>
      <c r="H72" s="34">
        <f t="shared" si="3"/>
        <v>0.3285486443</v>
      </c>
      <c r="I72" s="73">
        <f t="shared" si="4"/>
        <v>-0.5269107274</v>
      </c>
      <c r="J72" s="66">
        <f t="shared" si="5"/>
        <v>5.245536293</v>
      </c>
      <c r="K72" s="34">
        <f t="shared" si="6"/>
        <v>0.326</v>
      </c>
      <c r="L72" s="73">
        <f t="shared" si="7"/>
        <v>-0.5345967597</v>
      </c>
      <c r="M72" s="33">
        <v>61.97</v>
      </c>
      <c r="N72" s="34">
        <f t="shared" si="8"/>
        <v>0.7227653631</v>
      </c>
      <c r="O72" s="73">
        <f t="shared" si="9"/>
        <v>0.5805356649</v>
      </c>
      <c r="P72" s="36">
        <f t="shared" si="10"/>
        <v>4663.157052</v>
      </c>
      <c r="Q72" s="35">
        <f t="shared" si="11"/>
        <v>0.002549396424</v>
      </c>
      <c r="R72" s="40">
        <f t="shared" si="12"/>
        <v>0.5725548627</v>
      </c>
      <c r="S72" s="33">
        <v>2.29</v>
      </c>
      <c r="T72" s="66">
        <f t="shared" si="13"/>
        <v>2.216287474</v>
      </c>
      <c r="U72" s="34">
        <f t="shared" si="14"/>
        <v>0.3193704955</v>
      </c>
      <c r="V72" s="73">
        <f t="shared" si="15"/>
        <v>-0.1222231975</v>
      </c>
      <c r="W72" s="33">
        <v>40.0</v>
      </c>
      <c r="X72" s="34">
        <f t="shared" si="16"/>
        <v>0.4014008621</v>
      </c>
      <c r="Y72" s="73">
        <f t="shared" si="17"/>
        <v>-0.5292465314</v>
      </c>
      <c r="Z72" s="36">
        <f t="shared" si="18"/>
        <v>2668.512502</v>
      </c>
      <c r="AA72" s="35">
        <f t="shared" si="19"/>
        <v>-0.3962453747</v>
      </c>
      <c r="AB72" s="40">
        <f t="shared" si="20"/>
        <v>0.3310638121</v>
      </c>
      <c r="AC72" s="33">
        <v>5.55</v>
      </c>
      <c r="AD72" s="40">
        <f t="shared" si="21"/>
        <v>0.5837651123</v>
      </c>
      <c r="AE72" s="73">
        <f t="shared" si="22"/>
        <v>0.3300779589</v>
      </c>
      <c r="AF72" s="67">
        <f t="shared" si="23"/>
        <v>-0.06361801936</v>
      </c>
      <c r="AG72" s="44">
        <f t="shared" si="24"/>
        <v>0.4777791501</v>
      </c>
      <c r="AH72" s="33">
        <v>2.98</v>
      </c>
      <c r="AI72" s="34">
        <f t="shared" si="25"/>
        <v>0.5562130178</v>
      </c>
      <c r="AJ72" s="73">
        <f t="shared" si="26"/>
        <v>0.4421401774</v>
      </c>
      <c r="AK72" s="33">
        <v>35.9</v>
      </c>
      <c r="AL72" s="34">
        <f t="shared" si="27"/>
        <v>0.45840104</v>
      </c>
      <c r="AM72" s="73">
        <f t="shared" si="28"/>
        <v>0.3312757847</v>
      </c>
      <c r="AN72" s="36">
        <f t="shared" si="29"/>
        <v>2710.651517</v>
      </c>
      <c r="AO72" s="35">
        <f t="shared" si="30"/>
        <v>0.6944784865</v>
      </c>
      <c r="AP72" s="69">
        <f t="shared" si="31"/>
        <v>0.6568713238</v>
      </c>
      <c r="AQ72" s="33">
        <v>1.15</v>
      </c>
      <c r="AR72" s="34">
        <f t="shared" si="32"/>
        <v>0.1410852713</v>
      </c>
      <c r="AS72" s="73">
        <f t="shared" si="33"/>
        <v>-0.8548526672</v>
      </c>
      <c r="AT72" s="33">
        <v>66.67</v>
      </c>
      <c r="AU72" s="34">
        <f t="shared" si="34"/>
        <v>0.6933196651</v>
      </c>
      <c r="AV72" s="73">
        <f t="shared" si="35"/>
        <v>0.8346218076</v>
      </c>
      <c r="AW72" s="36">
        <f t="shared" si="36"/>
        <v>2501.751119</v>
      </c>
      <c r="AX72" s="35">
        <f t="shared" si="37"/>
        <v>-0.5450288792</v>
      </c>
      <c r="AY72" s="69">
        <f t="shared" si="38"/>
        <v>0.3509748246</v>
      </c>
      <c r="AZ72" s="33">
        <v>1.99</v>
      </c>
      <c r="BA72" s="37">
        <f t="shared" si="39"/>
        <v>0.4144385027</v>
      </c>
      <c r="BB72" s="73">
        <f t="shared" si="40"/>
        <v>0.565932035</v>
      </c>
      <c r="BC72" s="33">
        <v>15.05</v>
      </c>
      <c r="BD72" s="34">
        <f t="shared" si="41"/>
        <v>0.5522788204</v>
      </c>
      <c r="BE72" s="73">
        <f t="shared" si="42"/>
        <v>1.378680683</v>
      </c>
      <c r="BF72" s="33">
        <v>82.74</v>
      </c>
      <c r="BG72" s="34">
        <f t="shared" si="43"/>
        <v>0.6136772645</v>
      </c>
      <c r="BH72" s="73">
        <f t="shared" si="44"/>
        <v>0.4722829531</v>
      </c>
      <c r="BI72" s="36">
        <f t="shared" si="45"/>
        <v>7189.111715</v>
      </c>
      <c r="BJ72" s="35">
        <f t="shared" si="46"/>
        <v>1.040223174</v>
      </c>
      <c r="BK72" s="37">
        <f t="shared" si="47"/>
        <v>0.6047786367</v>
      </c>
      <c r="BL72" s="33">
        <v>17.34</v>
      </c>
      <c r="BM72" s="34">
        <f t="shared" si="48"/>
        <v>0.5875842156</v>
      </c>
      <c r="BN72" s="73">
        <f t="shared" si="49"/>
        <v>1.241771838</v>
      </c>
      <c r="BO72" s="33">
        <v>72.25</v>
      </c>
      <c r="BP72" s="34">
        <f t="shared" si="50"/>
        <v>0.7194197165</v>
      </c>
      <c r="BQ72" s="73">
        <f t="shared" si="51"/>
        <v>0.9548913001</v>
      </c>
      <c r="BR72" s="36">
        <f t="shared" si="52"/>
        <v>6383.64412</v>
      </c>
      <c r="BS72" s="35">
        <f t="shared" si="53"/>
        <v>1.336868503</v>
      </c>
      <c r="BT72" s="37">
        <f t="shared" si="54"/>
        <v>0.7105768035</v>
      </c>
      <c r="BU72" s="42">
        <v>10.7</v>
      </c>
      <c r="BV72" s="34">
        <f t="shared" si="55"/>
        <v>0.6955307263</v>
      </c>
      <c r="BW72" s="73">
        <f t="shared" si="56"/>
        <v>1.675459045</v>
      </c>
      <c r="BX72" s="42">
        <v>73.57</v>
      </c>
      <c r="BY72" s="34">
        <f t="shared" si="57"/>
        <v>0.6346927053</v>
      </c>
      <c r="BZ72" s="73">
        <f t="shared" si="58"/>
        <v>0.5852412973</v>
      </c>
      <c r="CA72" s="36">
        <f t="shared" si="59"/>
        <v>6686.944867</v>
      </c>
      <c r="CB72" s="35">
        <f t="shared" si="60"/>
        <v>1.399225771</v>
      </c>
      <c r="CC72" s="37">
        <f t="shared" si="61"/>
        <v>0.7555063613</v>
      </c>
      <c r="CD72" s="42">
        <v>4.58</v>
      </c>
      <c r="CE72" s="34">
        <f t="shared" si="62"/>
        <v>0.4069640914</v>
      </c>
      <c r="CF72" s="73">
        <f t="shared" si="63"/>
        <v>0.3299438985</v>
      </c>
      <c r="CG72" s="42">
        <v>51.67</v>
      </c>
      <c r="CH72" s="34">
        <f t="shared" si="64"/>
        <v>0.6775542721</v>
      </c>
      <c r="CI72" s="73">
        <f t="shared" si="65"/>
        <v>0.692217606</v>
      </c>
      <c r="CJ72" s="36">
        <f t="shared" si="66"/>
        <v>3700.316054</v>
      </c>
      <c r="CK72" s="35">
        <f t="shared" si="67"/>
        <v>0.803220013</v>
      </c>
      <c r="CL72" s="37">
        <f t="shared" si="68"/>
        <v>0.5779731093</v>
      </c>
      <c r="CM72" s="33">
        <v>0.07</v>
      </c>
      <c r="CN72" s="37">
        <f t="shared" si="69"/>
        <v>0.25</v>
      </c>
      <c r="CO72" s="73">
        <f t="shared" si="70"/>
        <v>-0.2629989512</v>
      </c>
      <c r="CP72" s="70">
        <f t="shared" si="71"/>
        <v>4.465988117</v>
      </c>
      <c r="CQ72" s="79">
        <f t="shared" si="72"/>
        <v>0.7312551248</v>
      </c>
    </row>
    <row r="73" hidden="1">
      <c r="A73" s="28">
        <v>2022.0</v>
      </c>
      <c r="B73" s="29" t="s">
        <v>489</v>
      </c>
      <c r="C73" s="29" t="s">
        <v>26</v>
      </c>
      <c r="D73" s="30">
        <f t="array" ref="D73">INDEX(
  TP!C:C,
  MATCH(
    1,
    (TP!A:A = A73) * (TP!B:B = C73),
    0
  )
)
</f>
        <v>43.94</v>
      </c>
      <c r="E73" s="64">
        <f t="shared" si="1"/>
        <v>2.082578007</v>
      </c>
      <c r="F73" s="32">
        <f t="shared" si="2"/>
        <v>0.5925974497</v>
      </c>
      <c r="G73" s="33">
        <v>7.83</v>
      </c>
      <c r="H73" s="34">
        <f t="shared" si="3"/>
        <v>0.7129186603</v>
      </c>
      <c r="I73" s="73">
        <f t="shared" si="4"/>
        <v>1.375990777</v>
      </c>
      <c r="J73" s="66">
        <f t="shared" si="5"/>
        <v>6.193720506</v>
      </c>
      <c r="K73" s="34">
        <f t="shared" si="6"/>
        <v>0.583</v>
      </c>
      <c r="L73" s="73">
        <f t="shared" si="7"/>
        <v>0.1807936944</v>
      </c>
      <c r="M73" s="33">
        <v>61.61</v>
      </c>
      <c r="N73" s="34">
        <f t="shared" si="8"/>
        <v>0.7101955307</v>
      </c>
      <c r="O73" s="73">
        <f t="shared" si="9"/>
        <v>0.5098744596</v>
      </c>
      <c r="P73" s="36">
        <f t="shared" si="10"/>
        <v>4993.772903</v>
      </c>
      <c r="Q73" s="35">
        <f t="shared" si="11"/>
        <v>0.51611278</v>
      </c>
      <c r="R73" s="40">
        <f t="shared" si="12"/>
        <v>0.6677182135</v>
      </c>
      <c r="S73" s="33">
        <v>1.49</v>
      </c>
      <c r="T73" s="66">
        <f t="shared" si="13"/>
        <v>1.178626252</v>
      </c>
      <c r="U73" s="34">
        <f t="shared" si="14"/>
        <v>0.0513111763</v>
      </c>
      <c r="V73" s="73">
        <f t="shared" si="15"/>
        <v>-1.370179352</v>
      </c>
      <c r="W73" s="33">
        <v>57.5</v>
      </c>
      <c r="X73" s="34">
        <f t="shared" si="16"/>
        <v>0.7156968391</v>
      </c>
      <c r="Y73" s="73">
        <f t="shared" si="17"/>
        <v>1.034880461</v>
      </c>
      <c r="Z73" s="36">
        <f t="shared" si="18"/>
        <v>2556.917407</v>
      </c>
      <c r="AA73" s="35">
        <f t="shared" si="19"/>
        <v>-0.4942901653</v>
      </c>
      <c r="AB73" s="40">
        <f t="shared" si="20"/>
        <v>0.3108491324</v>
      </c>
      <c r="AC73" s="33">
        <v>6.68</v>
      </c>
      <c r="AD73" s="40">
        <f t="shared" si="21"/>
        <v>0.7789291883</v>
      </c>
      <c r="AE73" s="73">
        <f t="shared" si="22"/>
        <v>1.295670254</v>
      </c>
      <c r="AF73" s="67">
        <f t="shared" si="23"/>
        <v>1.317492869</v>
      </c>
      <c r="AG73" s="44">
        <f t="shared" si="24"/>
        <v>0.5849076286</v>
      </c>
      <c r="AH73" s="33">
        <v>2.34</v>
      </c>
      <c r="AI73" s="34">
        <f t="shared" si="25"/>
        <v>0.4299802761</v>
      </c>
      <c r="AJ73" s="73">
        <f t="shared" si="26"/>
        <v>-0.1356232453</v>
      </c>
      <c r="AK73" s="33">
        <v>28.57</v>
      </c>
      <c r="AL73" s="34">
        <f t="shared" si="27"/>
        <v>0.3392915177</v>
      </c>
      <c r="AM73" s="73">
        <f t="shared" si="28"/>
        <v>-0.4896922114</v>
      </c>
      <c r="AN73" s="36">
        <f t="shared" si="29"/>
        <v>1883.406128</v>
      </c>
      <c r="AO73" s="35">
        <f t="shared" si="30"/>
        <v>-0.3284944677</v>
      </c>
      <c r="AP73" s="69">
        <f t="shared" si="31"/>
        <v>0.4443897952</v>
      </c>
      <c r="AQ73" s="33">
        <v>1.34</v>
      </c>
      <c r="AR73" s="34">
        <f t="shared" si="32"/>
        <v>0.1705426357</v>
      </c>
      <c r="AS73" s="73">
        <f t="shared" si="33"/>
        <v>-0.7139651531</v>
      </c>
      <c r="AT73" s="33">
        <v>61.11</v>
      </c>
      <c r="AU73" s="34">
        <f t="shared" si="34"/>
        <v>0.598325645</v>
      </c>
      <c r="AV73" s="73">
        <f t="shared" si="35"/>
        <v>0.2826248457</v>
      </c>
      <c r="AW73" s="36">
        <f t="shared" si="36"/>
        <v>2546.801019</v>
      </c>
      <c r="AX73" s="35">
        <f t="shared" si="37"/>
        <v>-0.509366141</v>
      </c>
      <c r="AY73" s="69">
        <f t="shared" si="38"/>
        <v>0.3583279857</v>
      </c>
      <c r="AZ73" s="33">
        <v>1.49</v>
      </c>
      <c r="BA73" s="37">
        <f t="shared" si="39"/>
        <v>0.2807486631</v>
      </c>
      <c r="BB73" s="73">
        <f t="shared" si="40"/>
        <v>-0.1614652899</v>
      </c>
      <c r="BC73" s="33">
        <v>14.07</v>
      </c>
      <c r="BD73" s="34">
        <f t="shared" si="41"/>
        <v>0.4997319035</v>
      </c>
      <c r="BE73" s="73">
        <f t="shared" si="42"/>
        <v>1.054647084</v>
      </c>
      <c r="BF73" s="33">
        <v>77.57</v>
      </c>
      <c r="BG73" s="34">
        <f t="shared" si="43"/>
        <v>0.4586082783</v>
      </c>
      <c r="BH73" s="73">
        <f t="shared" si="44"/>
        <v>-0.238367153</v>
      </c>
      <c r="BI73" s="36">
        <f t="shared" si="45"/>
        <v>6586.919065</v>
      </c>
      <c r="BJ73" s="35">
        <f t="shared" si="46"/>
        <v>0.4675892836</v>
      </c>
      <c r="BK73" s="37">
        <f t="shared" si="47"/>
        <v>0.4949946586</v>
      </c>
      <c r="BL73" s="33">
        <v>19.08</v>
      </c>
      <c r="BM73" s="34">
        <f t="shared" si="48"/>
        <v>0.6713185756</v>
      </c>
      <c r="BN73" s="73">
        <f t="shared" si="49"/>
        <v>1.682921222</v>
      </c>
      <c r="BO73" s="33">
        <v>65.76</v>
      </c>
      <c r="BP73" s="34">
        <f t="shared" si="50"/>
        <v>0.5054401583</v>
      </c>
      <c r="BQ73" s="73">
        <f t="shared" si="51"/>
        <v>-0.1432317275</v>
      </c>
      <c r="BR73" s="36">
        <f t="shared" si="52"/>
        <v>5991.252591</v>
      </c>
      <c r="BS73" s="35">
        <f t="shared" si="53"/>
        <v>0.897387672</v>
      </c>
      <c r="BT73" s="37">
        <f t="shared" si="54"/>
        <v>0.6317157584</v>
      </c>
      <c r="BU73" s="42">
        <v>11.51</v>
      </c>
      <c r="BV73" s="34">
        <f t="shared" si="55"/>
        <v>0.7709497207</v>
      </c>
      <c r="BW73" s="73">
        <f t="shared" si="56"/>
        <v>2.072015378</v>
      </c>
      <c r="BX73" s="42">
        <v>71.29</v>
      </c>
      <c r="BY73" s="34">
        <f t="shared" si="57"/>
        <v>0.5692130959</v>
      </c>
      <c r="BZ73" s="73">
        <f t="shared" si="58"/>
        <v>0.2211679028</v>
      </c>
      <c r="CA73" s="36">
        <f t="shared" si="59"/>
        <v>6656.060463</v>
      </c>
      <c r="CB73" s="35">
        <f t="shared" si="60"/>
        <v>1.365710261</v>
      </c>
      <c r="CC73" s="37">
        <f t="shared" si="61"/>
        <v>0.7486170727</v>
      </c>
      <c r="CD73" s="42">
        <v>6.39</v>
      </c>
      <c r="CE73" s="34">
        <f t="shared" si="62"/>
        <v>0.6039173014</v>
      </c>
      <c r="CF73" s="73">
        <f t="shared" si="63"/>
        <v>1.457723153</v>
      </c>
      <c r="CG73" s="42">
        <v>36.63</v>
      </c>
      <c r="CH73" s="34">
        <f t="shared" si="64"/>
        <v>0.3780123481</v>
      </c>
      <c r="CI73" s="73">
        <f t="shared" si="65"/>
        <v>-1.119591974</v>
      </c>
      <c r="CJ73" s="36">
        <f t="shared" si="66"/>
        <v>3051.90803</v>
      </c>
      <c r="CK73" s="35">
        <f t="shared" si="67"/>
        <v>0.05096233178</v>
      </c>
      <c r="CL73" s="37">
        <f t="shared" si="68"/>
        <v>0.4552446738</v>
      </c>
      <c r="CM73" s="33">
        <v>0.02</v>
      </c>
      <c r="CN73" s="37">
        <f t="shared" si="69"/>
        <v>0.07142857143</v>
      </c>
      <c r="CO73" s="73">
        <f t="shared" si="70"/>
        <v>-1.178703801</v>
      </c>
      <c r="CP73" s="70">
        <f t="shared" si="71"/>
        <v>0.7650851378</v>
      </c>
      <c r="CQ73" s="79">
        <f t="shared" si="72"/>
        <v>0.5550828112</v>
      </c>
    </row>
    <row r="74" hidden="1">
      <c r="A74" s="28">
        <v>2023.0</v>
      </c>
      <c r="B74" s="29" t="s">
        <v>489</v>
      </c>
      <c r="C74" s="29" t="s">
        <v>26</v>
      </c>
      <c r="D74" s="30">
        <f t="array" ref="D74">INDEX(
  TP!C:C,
  MATCH(
    1,
    (TP!A:A = A74) * (TP!B:B = C74),
    0
  )
)
</f>
        <v>46.54</v>
      </c>
      <c r="E74" s="64">
        <f t="shared" si="1"/>
        <v>0.6038960632</v>
      </c>
      <c r="F74" s="32">
        <f t="shared" si="2"/>
        <v>0.5375122963</v>
      </c>
      <c r="G74" s="33">
        <v>6.01</v>
      </c>
      <c r="H74" s="34">
        <f t="shared" si="3"/>
        <v>0.4226475279</v>
      </c>
      <c r="I74" s="73">
        <f t="shared" si="4"/>
        <v>-0.06105517228</v>
      </c>
      <c r="J74" s="66">
        <f t="shared" si="5"/>
        <v>5.285726086</v>
      </c>
      <c r="K74" s="34">
        <f t="shared" si="6"/>
        <v>0.349</v>
      </c>
      <c r="L74" s="73">
        <f t="shared" si="7"/>
        <v>-0.5042741765</v>
      </c>
      <c r="M74" s="33">
        <v>65.0</v>
      </c>
      <c r="N74" s="34">
        <f t="shared" si="8"/>
        <v>0.8285614525</v>
      </c>
      <c r="O74" s="73">
        <f t="shared" si="9"/>
        <v>1.175267476</v>
      </c>
      <c r="P74" s="36">
        <f t="shared" si="10"/>
        <v>4908.286945</v>
      </c>
      <c r="Q74" s="35">
        <f t="shared" si="11"/>
        <v>0.3833228426</v>
      </c>
      <c r="R74" s="40">
        <f t="shared" si="12"/>
        <v>0.6431122237</v>
      </c>
      <c r="S74" s="33">
        <v>2.1</v>
      </c>
      <c r="T74" s="66">
        <f t="shared" si="13"/>
        <v>1.84692592</v>
      </c>
      <c r="U74" s="34">
        <f t="shared" si="14"/>
        <v>0.2239532201</v>
      </c>
      <c r="V74" s="73">
        <f t="shared" si="15"/>
        <v>-0.5664404569</v>
      </c>
      <c r="W74" s="33">
        <v>33.33</v>
      </c>
      <c r="X74" s="34">
        <f t="shared" si="16"/>
        <v>0.2816091954</v>
      </c>
      <c r="Y74" s="73">
        <f t="shared" si="17"/>
        <v>-1.125402362</v>
      </c>
      <c r="Z74" s="36">
        <f t="shared" si="18"/>
        <v>1991.353139</v>
      </c>
      <c r="AA74" s="35">
        <f t="shared" si="19"/>
        <v>-0.9911814496</v>
      </c>
      <c r="AB74" s="40">
        <f t="shared" si="20"/>
        <v>0.2084010771</v>
      </c>
      <c r="AC74" s="33">
        <v>4.78</v>
      </c>
      <c r="AD74" s="40">
        <f t="shared" si="21"/>
        <v>0.4507772021</v>
      </c>
      <c r="AE74" s="73">
        <f t="shared" si="22"/>
        <v>-0.3278920121</v>
      </c>
      <c r="AF74" s="67">
        <f t="shared" si="23"/>
        <v>-0.9357506191</v>
      </c>
      <c r="AG74" s="44">
        <f t="shared" si="24"/>
        <v>0.4101305353</v>
      </c>
      <c r="AH74" s="33">
        <v>2.1</v>
      </c>
      <c r="AI74" s="34">
        <f t="shared" si="25"/>
        <v>0.382642998</v>
      </c>
      <c r="AJ74" s="73">
        <f t="shared" si="26"/>
        <v>-0.3522845288</v>
      </c>
      <c r="AK74" s="33">
        <v>23.81</v>
      </c>
      <c r="AL74" s="34">
        <f t="shared" si="27"/>
        <v>0.2619434514</v>
      </c>
      <c r="AM74" s="73">
        <f t="shared" si="28"/>
        <v>-1.022817404</v>
      </c>
      <c r="AN74" s="36">
        <f t="shared" si="29"/>
        <v>1472.561101</v>
      </c>
      <c r="AO74" s="35">
        <f t="shared" si="30"/>
        <v>-0.8365460764</v>
      </c>
      <c r="AP74" s="69">
        <f t="shared" si="31"/>
        <v>0.3388624867</v>
      </c>
      <c r="AQ74" s="33">
        <v>1.2</v>
      </c>
      <c r="AR74" s="34">
        <f t="shared" si="32"/>
        <v>0.1488372093</v>
      </c>
      <c r="AS74" s="73">
        <f t="shared" si="33"/>
        <v>-0.8177770056</v>
      </c>
      <c r="AT74" s="33">
        <v>66.67</v>
      </c>
      <c r="AU74" s="34">
        <f t="shared" si="34"/>
        <v>0.6933196651</v>
      </c>
      <c r="AV74" s="73">
        <f t="shared" si="35"/>
        <v>0.8346218076</v>
      </c>
      <c r="AW74" s="36">
        <f t="shared" si="36"/>
        <v>2576.886938</v>
      </c>
      <c r="AX74" s="35">
        <f t="shared" si="37"/>
        <v>-0.4855493006</v>
      </c>
      <c r="AY74" s="69">
        <f t="shared" si="38"/>
        <v>0.3632386873</v>
      </c>
      <c r="AZ74" s="33">
        <v>0.8</v>
      </c>
      <c r="BA74" s="37">
        <f t="shared" si="39"/>
        <v>0.09625668449</v>
      </c>
      <c r="BB74" s="73">
        <f t="shared" si="40"/>
        <v>-1.165273598</v>
      </c>
      <c r="BC74" s="33">
        <v>13.52</v>
      </c>
      <c r="BD74" s="34">
        <f t="shared" si="41"/>
        <v>0.4702412869</v>
      </c>
      <c r="BE74" s="73">
        <f t="shared" si="42"/>
        <v>0.8727914938</v>
      </c>
      <c r="BF74" s="33">
        <v>82.22</v>
      </c>
      <c r="BG74" s="34">
        <f t="shared" si="43"/>
        <v>0.5980803839</v>
      </c>
      <c r="BH74" s="73">
        <f t="shared" si="44"/>
        <v>0.400805573</v>
      </c>
      <c r="BI74" s="36">
        <f t="shared" si="45"/>
        <v>6886.088782</v>
      </c>
      <c r="BJ74" s="35">
        <f t="shared" si="46"/>
        <v>0.7520741888</v>
      </c>
      <c r="BK74" s="37">
        <f t="shared" si="47"/>
        <v>0.5495354134</v>
      </c>
      <c r="BL74" s="33">
        <v>18.72</v>
      </c>
      <c r="BM74" s="34">
        <f t="shared" si="48"/>
        <v>0.6539942252</v>
      </c>
      <c r="BN74" s="73">
        <f t="shared" si="49"/>
        <v>1.591648936</v>
      </c>
      <c r="BO74" s="33">
        <v>62.57</v>
      </c>
      <c r="BP74" s="34">
        <f t="shared" si="50"/>
        <v>0.4002637652</v>
      </c>
      <c r="BQ74" s="73">
        <f t="shared" si="51"/>
        <v>-0.682987114</v>
      </c>
      <c r="BR74" s="36">
        <f t="shared" si="52"/>
        <v>5666.238845</v>
      </c>
      <c r="BS74" s="35">
        <f t="shared" si="53"/>
        <v>0.533370356</v>
      </c>
      <c r="BT74" s="37">
        <f t="shared" si="54"/>
        <v>0.5663959902</v>
      </c>
      <c r="BU74" s="42">
        <v>9.11</v>
      </c>
      <c r="BV74" s="34">
        <f t="shared" si="55"/>
        <v>0.5474860335</v>
      </c>
      <c r="BW74" s="73">
        <f t="shared" si="56"/>
        <v>0.897033651</v>
      </c>
      <c r="BX74" s="42">
        <v>67.03</v>
      </c>
      <c r="BY74" s="34">
        <f t="shared" si="57"/>
        <v>0.4468696152</v>
      </c>
      <c r="BZ74" s="73">
        <f t="shared" si="58"/>
        <v>-0.4590744922</v>
      </c>
      <c r="CA74" s="36">
        <f t="shared" si="59"/>
        <v>5730.702914</v>
      </c>
      <c r="CB74" s="35">
        <f t="shared" si="60"/>
        <v>0.3615195631</v>
      </c>
      <c r="CC74" s="37">
        <f t="shared" si="61"/>
        <v>0.5422004177</v>
      </c>
      <c r="CD74" s="42">
        <v>6.01</v>
      </c>
      <c r="CE74" s="34">
        <f t="shared" si="62"/>
        <v>0.5625680087</v>
      </c>
      <c r="CF74" s="73">
        <f t="shared" si="63"/>
        <v>1.220951818</v>
      </c>
      <c r="CG74" s="42">
        <v>45.0</v>
      </c>
      <c r="CH74" s="34">
        <f t="shared" si="64"/>
        <v>0.5447122087</v>
      </c>
      <c r="CI74" s="73">
        <f t="shared" si="65"/>
        <v>-0.111291031</v>
      </c>
      <c r="CJ74" s="36">
        <f t="shared" si="66"/>
        <v>3650.316965</v>
      </c>
      <c r="CK74" s="35">
        <f t="shared" si="67"/>
        <v>0.7452130223</v>
      </c>
      <c r="CL74" s="37">
        <f t="shared" si="68"/>
        <v>0.5685094542</v>
      </c>
      <c r="CM74" s="33">
        <v>0.11</v>
      </c>
      <c r="CN74" s="37">
        <f t="shared" si="69"/>
        <v>0.3928571429</v>
      </c>
      <c r="CO74" s="73">
        <f t="shared" si="70"/>
        <v>0.469564929</v>
      </c>
      <c r="CP74" s="70">
        <f t="shared" si="71"/>
        <v>1.539646682</v>
      </c>
      <c r="CQ74" s="79">
        <f t="shared" si="72"/>
        <v>0.5919538937</v>
      </c>
    </row>
    <row r="75" hidden="1">
      <c r="A75" s="28">
        <v>2022.0</v>
      </c>
      <c r="B75" s="29" t="s">
        <v>490</v>
      </c>
      <c r="C75" s="29" t="s">
        <v>25</v>
      </c>
      <c r="D75" s="30">
        <f t="array" ref="D75">INDEX(
  TP!C:C,
  MATCH(
    1,
    (TP!A:A = A75) * (TP!B:B = C75),
    0
  )
)
</f>
        <v>50.78</v>
      </c>
      <c r="E75" s="64">
        <f t="shared" si="1"/>
        <v>-1.234101927</v>
      </c>
      <c r="F75" s="32">
        <f t="shared" si="2"/>
        <v>0.4690415872</v>
      </c>
      <c r="G75" s="33">
        <v>7.28</v>
      </c>
      <c r="H75" s="34">
        <f t="shared" si="3"/>
        <v>0.625199362</v>
      </c>
      <c r="I75" s="73">
        <f t="shared" si="4"/>
        <v>0.9417186498</v>
      </c>
      <c r="J75" s="66">
        <f t="shared" si="5"/>
        <v>7.478694641</v>
      </c>
      <c r="K75" s="34">
        <f t="shared" si="6"/>
        <v>0.857</v>
      </c>
      <c r="L75" s="73">
        <f t="shared" si="7"/>
        <v>1.150286982</v>
      </c>
      <c r="M75" s="33">
        <v>57.14</v>
      </c>
      <c r="N75" s="34">
        <f t="shared" si="8"/>
        <v>0.5541201117</v>
      </c>
      <c r="O75" s="73">
        <f t="shared" si="9"/>
        <v>-0.3675021731</v>
      </c>
      <c r="P75" s="36">
        <f t="shared" si="10"/>
        <v>5017.211895</v>
      </c>
      <c r="Q75" s="35">
        <f t="shared" si="11"/>
        <v>0.5525218266</v>
      </c>
      <c r="R75" s="40">
        <f t="shared" si="12"/>
        <v>0.6744648138</v>
      </c>
      <c r="S75" s="33">
        <v>1.41</v>
      </c>
      <c r="T75" s="66">
        <f t="shared" si="13"/>
        <v>1.44848344</v>
      </c>
      <c r="U75" s="34">
        <f t="shared" si="14"/>
        <v>0.1210234606</v>
      </c>
      <c r="V75" s="73">
        <f t="shared" si="15"/>
        <v>-1.045632254</v>
      </c>
      <c r="W75" s="33">
        <v>26.32</v>
      </c>
      <c r="X75" s="34">
        <f t="shared" si="16"/>
        <v>0.1557112069</v>
      </c>
      <c r="Y75" s="73">
        <f t="shared" si="17"/>
        <v>-1.751946946</v>
      </c>
      <c r="Z75" s="36">
        <f t="shared" si="18"/>
        <v>1345.916431</v>
      </c>
      <c r="AA75" s="35">
        <f t="shared" si="19"/>
        <v>-1.558246756</v>
      </c>
      <c r="AB75" s="40">
        <f t="shared" si="20"/>
        <v>0.09148468161</v>
      </c>
      <c r="AC75" s="33">
        <v>7.81</v>
      </c>
      <c r="AD75" s="40">
        <f t="shared" si="21"/>
        <v>0.9740932642</v>
      </c>
      <c r="AE75" s="73">
        <f t="shared" si="22"/>
        <v>2.261262549</v>
      </c>
      <c r="AF75" s="67">
        <f t="shared" si="23"/>
        <v>1.25553762</v>
      </c>
      <c r="AG75" s="44">
        <f t="shared" si="24"/>
        <v>0.5801019525</v>
      </c>
      <c r="AH75" s="33">
        <v>2.16</v>
      </c>
      <c r="AI75" s="34">
        <f t="shared" si="25"/>
        <v>0.3944773176</v>
      </c>
      <c r="AJ75" s="73">
        <f t="shared" si="26"/>
        <v>-0.2981192079</v>
      </c>
      <c r="AK75" s="33">
        <v>17.24</v>
      </c>
      <c r="AL75" s="34">
        <f t="shared" si="27"/>
        <v>0.1551836204</v>
      </c>
      <c r="AM75" s="73">
        <f t="shared" si="28"/>
        <v>-1.758664571</v>
      </c>
      <c r="AN75" s="36">
        <f t="shared" si="29"/>
        <v>1084.296402</v>
      </c>
      <c r="AO75" s="35">
        <f t="shared" si="30"/>
        <v>-1.316674817</v>
      </c>
      <c r="AP75" s="69">
        <f t="shared" si="31"/>
        <v>0.2391350323</v>
      </c>
      <c r="AQ75" s="33">
        <v>2.01</v>
      </c>
      <c r="AR75" s="34">
        <f t="shared" si="32"/>
        <v>0.2744186047</v>
      </c>
      <c r="AS75" s="73">
        <f t="shared" si="33"/>
        <v>-0.2171512877</v>
      </c>
      <c r="AT75" s="33">
        <v>48.15</v>
      </c>
      <c r="AU75" s="34">
        <f t="shared" si="34"/>
        <v>0.3769007347</v>
      </c>
      <c r="AV75" s="73">
        <f t="shared" si="35"/>
        <v>-1.004044332</v>
      </c>
      <c r="AW75" s="36">
        <f t="shared" si="36"/>
        <v>2601.003687</v>
      </c>
      <c r="AX75" s="35">
        <f t="shared" si="37"/>
        <v>-0.4664578193</v>
      </c>
      <c r="AY75" s="69">
        <f t="shared" si="38"/>
        <v>0.3671750854</v>
      </c>
      <c r="AZ75" s="33">
        <v>1.34</v>
      </c>
      <c r="BA75" s="37">
        <f t="shared" si="39"/>
        <v>0.2406417112</v>
      </c>
      <c r="BB75" s="73">
        <f t="shared" si="40"/>
        <v>-0.3796844874</v>
      </c>
      <c r="BC75" s="33">
        <v>8.4</v>
      </c>
      <c r="BD75" s="34">
        <f t="shared" si="41"/>
        <v>0.1957104558</v>
      </c>
      <c r="BE75" s="73">
        <f t="shared" si="42"/>
        <v>-0.8201187328</v>
      </c>
      <c r="BF75" s="33">
        <v>66.37</v>
      </c>
      <c r="BG75" s="34">
        <f t="shared" si="43"/>
        <v>0.1226754649</v>
      </c>
      <c r="BH75" s="73">
        <f t="shared" si="44"/>
        <v>-1.777879956</v>
      </c>
      <c r="BI75" s="36">
        <f t="shared" si="45"/>
        <v>4655.252217</v>
      </c>
      <c r="BJ75" s="35">
        <f t="shared" si="46"/>
        <v>-1.369261271</v>
      </c>
      <c r="BK75" s="37">
        <f t="shared" si="47"/>
        <v>0.1428381333</v>
      </c>
      <c r="BL75" s="33">
        <v>16.57</v>
      </c>
      <c r="BM75" s="34">
        <f t="shared" si="48"/>
        <v>0.5505293551</v>
      </c>
      <c r="BN75" s="73">
        <f t="shared" si="49"/>
        <v>1.046550559</v>
      </c>
      <c r="BO75" s="33">
        <v>70.4</v>
      </c>
      <c r="BP75" s="34">
        <f t="shared" si="50"/>
        <v>0.6584240026</v>
      </c>
      <c r="BQ75" s="73">
        <f t="shared" si="51"/>
        <v>0.6418670164</v>
      </c>
      <c r="BR75" s="36">
        <f t="shared" si="52"/>
        <v>6128.476995</v>
      </c>
      <c r="BS75" s="35">
        <f t="shared" si="53"/>
        <v>1.051079815</v>
      </c>
      <c r="BT75" s="37">
        <f t="shared" si="54"/>
        <v>0.659294488</v>
      </c>
      <c r="BU75" s="42">
        <v>9.59</v>
      </c>
      <c r="BV75" s="34">
        <f t="shared" si="55"/>
        <v>0.5921787709</v>
      </c>
      <c r="BW75" s="73">
        <f t="shared" si="56"/>
        <v>1.132029996</v>
      </c>
      <c r="BX75" s="42">
        <v>59.69</v>
      </c>
      <c r="BY75" s="34">
        <f t="shared" si="57"/>
        <v>0.2360712234</v>
      </c>
      <c r="BZ75" s="73">
        <f t="shared" si="58"/>
        <v>-1.631135332</v>
      </c>
      <c r="CA75" s="36">
        <f t="shared" si="59"/>
        <v>5205.488857</v>
      </c>
      <c r="CB75" s="35">
        <f t="shared" si="60"/>
        <v>-0.2084385802</v>
      </c>
      <c r="CC75" s="37">
        <f t="shared" si="61"/>
        <v>0.4250425375</v>
      </c>
      <c r="CD75" s="42">
        <v>4.31</v>
      </c>
      <c r="CE75" s="34">
        <f t="shared" si="62"/>
        <v>0.3775843308</v>
      </c>
      <c r="CF75" s="73">
        <f t="shared" si="63"/>
        <v>0.161711634</v>
      </c>
      <c r="CG75" s="42">
        <v>46.55</v>
      </c>
      <c r="CH75" s="34">
        <f t="shared" si="64"/>
        <v>0.5755825533</v>
      </c>
      <c r="CI75" s="73">
        <f t="shared" si="65"/>
        <v>0.0754313659</v>
      </c>
      <c r="CJ75" s="36">
        <f t="shared" si="66"/>
        <v>3237.477723</v>
      </c>
      <c r="CK75" s="35">
        <f t="shared" si="67"/>
        <v>0.2662530465</v>
      </c>
      <c r="CL75" s="37">
        <f t="shared" si="68"/>
        <v>0.4903686655</v>
      </c>
      <c r="CM75" s="33">
        <v>0.06</v>
      </c>
      <c r="CN75" s="37">
        <f t="shared" si="69"/>
        <v>0.2142857143</v>
      </c>
      <c r="CO75" s="73">
        <f t="shared" si="70"/>
        <v>-0.4461399212</v>
      </c>
      <c r="CP75" s="70">
        <f t="shared" si="71"/>
        <v>-2.489639547</v>
      </c>
      <c r="CQ75" s="79">
        <f t="shared" si="72"/>
        <v>0.4001497093</v>
      </c>
    </row>
    <row r="76" hidden="1">
      <c r="A76" s="28">
        <v>2022.0</v>
      </c>
      <c r="B76" s="29" t="s">
        <v>491</v>
      </c>
      <c r="C76" s="29" t="s">
        <v>22</v>
      </c>
      <c r="D76" s="30">
        <f t="array" ref="D76">INDEX(
  TP!C:C,
  MATCH(
    1,
    (TP!A:A = A76) * (TP!B:B = C76),
    0
  )
)
</f>
        <v>48.75</v>
      </c>
      <c r="E76" s="64">
        <f t="shared" si="1"/>
        <v>4.48532574</v>
      </c>
      <c r="F76" s="32">
        <f t="shared" si="2"/>
        <v>0.6821067104</v>
      </c>
      <c r="G76" s="33">
        <v>8.37</v>
      </c>
      <c r="H76" s="34">
        <f t="shared" si="3"/>
        <v>0.7990430622</v>
      </c>
      <c r="I76" s="73">
        <f t="shared" si="4"/>
        <v>1.802367048</v>
      </c>
      <c r="J76" s="66">
        <f t="shared" si="5"/>
        <v>8.004045957</v>
      </c>
      <c r="K76" s="34">
        <f t="shared" si="6"/>
        <v>0.943</v>
      </c>
      <c r="L76" s="73">
        <f t="shared" si="7"/>
        <v>1.546656497</v>
      </c>
      <c r="M76" s="33">
        <v>60.94</v>
      </c>
      <c r="N76" s="34">
        <f t="shared" si="8"/>
        <v>0.686801676</v>
      </c>
      <c r="O76" s="73">
        <f t="shared" si="9"/>
        <v>0.3783661052</v>
      </c>
      <c r="P76" s="36">
        <f t="shared" si="10"/>
        <v>5501.363338</v>
      </c>
      <c r="Q76" s="35">
        <f t="shared" si="11"/>
        <v>1.304580305</v>
      </c>
      <c r="R76" s="40">
        <f t="shared" si="12"/>
        <v>0.8138213315</v>
      </c>
      <c r="S76" s="33">
        <v>2.4</v>
      </c>
      <c r="T76" s="66">
        <f t="shared" si="13"/>
        <v>2.295066941</v>
      </c>
      <c r="U76" s="34">
        <f t="shared" si="14"/>
        <v>0.3397216176</v>
      </c>
      <c r="V76" s="73">
        <f t="shared" si="15"/>
        <v>-0.02747809368</v>
      </c>
      <c r="W76" s="33">
        <v>60.0</v>
      </c>
      <c r="X76" s="34">
        <f t="shared" si="16"/>
        <v>0.7605962644</v>
      </c>
      <c r="Y76" s="73">
        <f t="shared" si="17"/>
        <v>1.258327175</v>
      </c>
      <c r="Z76" s="36">
        <f t="shared" si="18"/>
        <v>4085.682373</v>
      </c>
      <c r="AA76" s="35">
        <f t="shared" si="19"/>
        <v>0.848846293</v>
      </c>
      <c r="AB76" s="40">
        <f t="shared" si="20"/>
        <v>0.5877743323</v>
      </c>
      <c r="AC76" s="33">
        <v>7.69</v>
      </c>
      <c r="AD76" s="40">
        <f t="shared" si="21"/>
        <v>0.9533678756</v>
      </c>
      <c r="AE76" s="73">
        <f t="shared" si="22"/>
        <v>2.158721775</v>
      </c>
      <c r="AF76" s="67">
        <f t="shared" si="23"/>
        <v>4.312148372</v>
      </c>
      <c r="AG76" s="44">
        <f t="shared" si="24"/>
        <v>0.8171937472</v>
      </c>
      <c r="AH76" s="33">
        <v>3.23</v>
      </c>
      <c r="AI76" s="34">
        <f t="shared" si="25"/>
        <v>0.6055226824</v>
      </c>
      <c r="AJ76" s="73">
        <f t="shared" si="26"/>
        <v>0.6678290144</v>
      </c>
      <c r="AK76" s="33">
        <v>27.03</v>
      </c>
      <c r="AL76" s="34">
        <f t="shared" si="27"/>
        <v>0.3142671433</v>
      </c>
      <c r="AM76" s="73">
        <f t="shared" si="28"/>
        <v>-0.6621738913</v>
      </c>
      <c r="AN76" s="36">
        <f t="shared" si="29"/>
        <v>2130.929496</v>
      </c>
      <c r="AO76" s="35">
        <f t="shared" si="30"/>
        <v>-0.02240667968</v>
      </c>
      <c r="AP76" s="69">
        <f t="shared" si="31"/>
        <v>0.5079672347</v>
      </c>
      <c r="AQ76" s="33">
        <v>3.62</v>
      </c>
      <c r="AR76" s="34">
        <f t="shared" si="32"/>
        <v>0.5240310078</v>
      </c>
      <c r="AS76" s="73">
        <f t="shared" si="33"/>
        <v>0.9766850156</v>
      </c>
      <c r="AT76" s="33">
        <v>57.83</v>
      </c>
      <c r="AU76" s="34">
        <f t="shared" si="34"/>
        <v>0.5422860072</v>
      </c>
      <c r="AV76" s="73">
        <f t="shared" si="35"/>
        <v>-0.04301364983</v>
      </c>
      <c r="AW76" s="36">
        <f t="shared" si="36"/>
        <v>4338.537384</v>
      </c>
      <c r="AX76" s="35">
        <f t="shared" si="37"/>
        <v>0.9090215988</v>
      </c>
      <c r="AY76" s="69">
        <f t="shared" si="38"/>
        <v>0.6507798297</v>
      </c>
      <c r="AZ76" s="33">
        <v>2.53</v>
      </c>
      <c r="BA76" s="37">
        <f t="shared" si="39"/>
        <v>0.5588235294</v>
      </c>
      <c r="BB76" s="73">
        <f t="shared" si="40"/>
        <v>1.351521146</v>
      </c>
      <c r="BC76" s="33">
        <v>12.64</v>
      </c>
      <c r="BD76" s="34">
        <f t="shared" si="41"/>
        <v>0.4230563003</v>
      </c>
      <c r="BE76" s="73">
        <f t="shared" si="42"/>
        <v>0.5818225486</v>
      </c>
      <c r="BF76" s="33">
        <v>76.55</v>
      </c>
      <c r="BG76" s="34">
        <f t="shared" si="43"/>
        <v>0.4280143971</v>
      </c>
      <c r="BH76" s="73">
        <f t="shared" si="44"/>
        <v>-0.3785727833</v>
      </c>
      <c r="BI76" s="36">
        <f t="shared" si="45"/>
        <v>6261.40097</v>
      </c>
      <c r="BJ76" s="35">
        <f t="shared" si="46"/>
        <v>0.1580493162</v>
      </c>
      <c r="BK76" s="37">
        <f t="shared" si="47"/>
        <v>0.4356504081</v>
      </c>
      <c r="BL76" s="33">
        <v>10.68</v>
      </c>
      <c r="BM76" s="34">
        <f t="shared" si="48"/>
        <v>0.2670837344</v>
      </c>
      <c r="BN76" s="73">
        <f t="shared" si="49"/>
        <v>-0.4467654599</v>
      </c>
      <c r="BO76" s="33">
        <v>63.67</v>
      </c>
      <c r="BP76" s="34">
        <f t="shared" si="50"/>
        <v>0.436531487</v>
      </c>
      <c r="BQ76" s="73">
        <f t="shared" si="51"/>
        <v>-0.4968645669</v>
      </c>
      <c r="BR76" s="36">
        <f t="shared" si="52"/>
        <v>4753.020123</v>
      </c>
      <c r="BS76" s="35">
        <f t="shared" si="53"/>
        <v>-0.489440009</v>
      </c>
      <c r="BT76" s="37">
        <f t="shared" si="54"/>
        <v>0.3828614908</v>
      </c>
      <c r="BU76" s="42">
        <v>6.97</v>
      </c>
      <c r="BV76" s="34">
        <f t="shared" si="55"/>
        <v>0.3482309125</v>
      </c>
      <c r="BW76" s="73">
        <f t="shared" si="56"/>
        <v>-0.1506583885</v>
      </c>
      <c r="BX76" s="42">
        <v>67.5</v>
      </c>
      <c r="BY76" s="34">
        <f t="shared" si="57"/>
        <v>0.4603676048</v>
      </c>
      <c r="BZ76" s="73">
        <f t="shared" si="58"/>
        <v>-0.3840242749</v>
      </c>
      <c r="CA76" s="36">
        <f t="shared" si="59"/>
        <v>5177.612998</v>
      </c>
      <c r="CB76" s="35">
        <f t="shared" si="60"/>
        <v>-0.2386892413</v>
      </c>
      <c r="CC76" s="37">
        <f t="shared" si="61"/>
        <v>0.4188243557</v>
      </c>
      <c r="CD76" s="42">
        <v>3.05</v>
      </c>
      <c r="CE76" s="34">
        <f t="shared" si="62"/>
        <v>0.2404787813</v>
      </c>
      <c r="CF76" s="73">
        <f t="shared" si="63"/>
        <v>-0.6233722667</v>
      </c>
      <c r="CG76" s="42">
        <v>37.14</v>
      </c>
      <c r="CH76" s="34">
        <f t="shared" si="64"/>
        <v>0.3881696873</v>
      </c>
      <c r="CI76" s="73">
        <f t="shared" si="65"/>
        <v>-1.058154283</v>
      </c>
      <c r="CJ76" s="36">
        <f t="shared" si="66"/>
        <v>2163.956403</v>
      </c>
      <c r="CK76" s="35">
        <f t="shared" si="67"/>
        <v>-0.9792044866</v>
      </c>
      <c r="CL76" s="37">
        <f t="shared" si="68"/>
        <v>0.2871762511</v>
      </c>
      <c r="CM76" s="33">
        <v>0.13</v>
      </c>
      <c r="CN76" s="37">
        <f t="shared" si="69"/>
        <v>0.4642857143</v>
      </c>
      <c r="CO76" s="73">
        <f t="shared" si="70"/>
        <v>0.8358468691</v>
      </c>
      <c r="CP76" s="70">
        <f t="shared" si="71"/>
        <v>0.1731773674</v>
      </c>
      <c r="CQ76" s="79">
        <f t="shared" si="72"/>
        <v>0.5269065088</v>
      </c>
    </row>
    <row r="77" hidden="1">
      <c r="A77" s="28">
        <v>2024.0</v>
      </c>
      <c r="B77" s="29" t="s">
        <v>491</v>
      </c>
      <c r="C77" s="29" t="s">
        <v>22</v>
      </c>
      <c r="D77" s="30">
        <f t="array" ref="D77">INDEX(
  TP!C:C,
  MATCH(
    1,
    (TP!A:A = A77) * (TP!B:B = C77),
    0
  )
)
</f>
        <v>56.51</v>
      </c>
      <c r="E77" s="64">
        <f t="shared" si="1"/>
        <v>1.485438327</v>
      </c>
      <c r="F77" s="32">
        <f t="shared" si="2"/>
        <v>0.57035228</v>
      </c>
      <c r="G77" s="33">
        <v>6.47</v>
      </c>
      <c r="H77" s="34">
        <f t="shared" si="3"/>
        <v>0.4960127592</v>
      </c>
      <c r="I77" s="73">
        <f t="shared" si="4"/>
        <v>0.3021542436</v>
      </c>
      <c r="J77" s="66">
        <f t="shared" si="5"/>
        <v>7.919197213</v>
      </c>
      <c r="K77" s="34">
        <f t="shared" si="6"/>
        <v>0.931</v>
      </c>
      <c r="L77" s="73">
        <f t="shared" si="7"/>
        <v>1.48263942</v>
      </c>
      <c r="M77" s="33">
        <v>65.35</v>
      </c>
      <c r="N77" s="34">
        <f t="shared" si="8"/>
        <v>0.8407821229</v>
      </c>
      <c r="O77" s="73">
        <f t="shared" si="9"/>
        <v>1.24396587</v>
      </c>
      <c r="P77" s="36">
        <f t="shared" si="10"/>
        <v>5874.060143</v>
      </c>
      <c r="Q77" s="35">
        <f t="shared" si="11"/>
        <v>1.883510297</v>
      </c>
      <c r="R77" s="40">
        <f t="shared" si="12"/>
        <v>0.921097122</v>
      </c>
      <c r="S77" s="33">
        <v>1.6</v>
      </c>
      <c r="T77" s="66">
        <f t="shared" si="13"/>
        <v>1.958379527</v>
      </c>
      <c r="U77" s="34">
        <f t="shared" si="14"/>
        <v>0.2527450621</v>
      </c>
      <c r="V77" s="73">
        <f t="shared" si="15"/>
        <v>-0.4323993927</v>
      </c>
      <c r="W77" s="33">
        <v>48.0</v>
      </c>
      <c r="X77" s="34">
        <f t="shared" si="16"/>
        <v>0.545079023</v>
      </c>
      <c r="Y77" s="73">
        <f t="shared" si="17"/>
        <v>0.185782951</v>
      </c>
      <c r="Z77" s="36">
        <f t="shared" si="18"/>
        <v>2973.098218</v>
      </c>
      <c r="AA77" s="35">
        <f t="shared" si="19"/>
        <v>-0.1286436251</v>
      </c>
      <c r="AB77" s="40">
        <f t="shared" si="20"/>
        <v>0.3862374078</v>
      </c>
      <c r="AC77" s="33">
        <v>5.36</v>
      </c>
      <c r="AD77" s="40">
        <f t="shared" si="21"/>
        <v>0.5509499136</v>
      </c>
      <c r="AE77" s="73">
        <f t="shared" si="22"/>
        <v>0.1677217323</v>
      </c>
      <c r="AF77" s="67">
        <f t="shared" si="23"/>
        <v>1.922588404</v>
      </c>
      <c r="AG77" s="44">
        <f t="shared" si="24"/>
        <v>0.6318430084</v>
      </c>
      <c r="AH77" s="33">
        <v>3.27</v>
      </c>
      <c r="AI77" s="34">
        <f t="shared" si="25"/>
        <v>0.6134122288</v>
      </c>
      <c r="AJ77" s="73">
        <f t="shared" si="26"/>
        <v>0.7039392283</v>
      </c>
      <c r="AK77" s="33">
        <v>31.37</v>
      </c>
      <c r="AL77" s="34">
        <f t="shared" si="27"/>
        <v>0.3847903802</v>
      </c>
      <c r="AM77" s="73">
        <f t="shared" si="28"/>
        <v>-0.1760891569</v>
      </c>
      <c r="AN77" s="36">
        <f t="shared" si="29"/>
        <v>2489.215857</v>
      </c>
      <c r="AO77" s="35">
        <f t="shared" si="30"/>
        <v>0.4206507999</v>
      </c>
      <c r="AP77" s="69">
        <f t="shared" si="31"/>
        <v>0.5999946242</v>
      </c>
      <c r="AQ77" s="33">
        <v>3.53</v>
      </c>
      <c r="AR77" s="34">
        <f t="shared" si="32"/>
        <v>0.5100775194</v>
      </c>
      <c r="AS77" s="73">
        <f t="shared" si="33"/>
        <v>0.9099488247</v>
      </c>
      <c r="AT77" s="33">
        <v>69.09</v>
      </c>
      <c r="AU77" s="34">
        <f t="shared" si="34"/>
        <v>0.7346659833</v>
      </c>
      <c r="AV77" s="73">
        <f t="shared" si="35"/>
        <v>1.074879478</v>
      </c>
      <c r="AW77" s="36">
        <f t="shared" si="36"/>
        <v>5116.658433</v>
      </c>
      <c r="AX77" s="35">
        <f t="shared" si="37"/>
        <v>1.525003602</v>
      </c>
      <c r="AY77" s="69">
        <f t="shared" si="38"/>
        <v>0.7777867601</v>
      </c>
      <c r="AZ77" s="33">
        <v>2.12</v>
      </c>
      <c r="BA77" s="37">
        <f t="shared" si="39"/>
        <v>0.449197861</v>
      </c>
      <c r="BB77" s="73">
        <f t="shared" si="40"/>
        <v>0.7550553395</v>
      </c>
      <c r="BC77" s="33">
        <v>10.0</v>
      </c>
      <c r="BD77" s="34">
        <f t="shared" si="41"/>
        <v>0.2815013405</v>
      </c>
      <c r="BE77" s="73">
        <f t="shared" si="42"/>
        <v>-0.291084287</v>
      </c>
      <c r="BF77" s="33">
        <v>81.41</v>
      </c>
      <c r="BG77" s="34">
        <f t="shared" si="43"/>
        <v>0.573785243</v>
      </c>
      <c r="BH77" s="73">
        <f t="shared" si="44"/>
        <v>0.2894658078</v>
      </c>
      <c r="BI77" s="36">
        <f t="shared" si="45"/>
        <v>6110.739526</v>
      </c>
      <c r="BJ77" s="35">
        <f t="shared" si="46"/>
        <v>0.01478312228</v>
      </c>
      <c r="BK77" s="37">
        <f t="shared" si="47"/>
        <v>0.4081837615</v>
      </c>
      <c r="BL77" s="33">
        <v>6.99</v>
      </c>
      <c r="BM77" s="34">
        <f t="shared" si="48"/>
        <v>0.08950914341</v>
      </c>
      <c r="BN77" s="73">
        <f t="shared" si="49"/>
        <v>-1.382306395</v>
      </c>
      <c r="BO77" s="33">
        <v>65.14</v>
      </c>
      <c r="BP77" s="34">
        <f t="shared" si="50"/>
        <v>0.4849983515</v>
      </c>
      <c r="BQ77" s="73">
        <f t="shared" si="51"/>
        <v>-0.2481371631</v>
      </c>
      <c r="BR77" s="36">
        <f t="shared" si="52"/>
        <v>4111.569621</v>
      </c>
      <c r="BS77" s="35">
        <f t="shared" si="53"/>
        <v>-1.207868362</v>
      </c>
      <c r="BT77" s="37">
        <f t="shared" si="54"/>
        <v>0.2539457185</v>
      </c>
      <c r="BU77" s="42">
        <v>4.62</v>
      </c>
      <c r="BV77" s="34">
        <f t="shared" si="55"/>
        <v>0.1294227188</v>
      </c>
      <c r="BW77" s="73">
        <f t="shared" si="56"/>
        <v>-1.301161329</v>
      </c>
      <c r="BX77" s="42">
        <v>68.06</v>
      </c>
      <c r="BY77" s="34">
        <f t="shared" si="57"/>
        <v>0.4764503159</v>
      </c>
      <c r="BZ77" s="73">
        <f t="shared" si="58"/>
        <v>-0.2946027394</v>
      </c>
      <c r="CA77" s="36">
        <f t="shared" si="59"/>
        <v>4341.908363</v>
      </c>
      <c r="CB77" s="35">
        <f t="shared" si="60"/>
        <v>-1.145589305</v>
      </c>
      <c r="CC77" s="37">
        <f t="shared" si="61"/>
        <v>0.2324062998</v>
      </c>
      <c r="CD77" s="42">
        <v>1.54</v>
      </c>
      <c r="CE77" s="34">
        <f t="shared" si="62"/>
        <v>0.07616974973</v>
      </c>
      <c r="CF77" s="73">
        <f t="shared" si="63"/>
        <v>-1.564226783</v>
      </c>
      <c r="CG77" s="42">
        <v>41.67</v>
      </c>
      <c r="CH77" s="34">
        <f t="shared" si="64"/>
        <v>0.4783907588</v>
      </c>
      <c r="CI77" s="73">
        <f t="shared" si="65"/>
        <v>-0.5124430192</v>
      </c>
      <c r="CJ77" s="36">
        <f t="shared" si="66"/>
        <v>1618.052675</v>
      </c>
      <c r="CK77" s="35">
        <f t="shared" si="67"/>
        <v>-1.612540684</v>
      </c>
      <c r="CL77" s="37">
        <f t="shared" si="68"/>
        <v>0.1838494754</v>
      </c>
      <c r="CM77" s="33">
        <v>0.17</v>
      </c>
      <c r="CN77" s="37">
        <f t="shared" si="69"/>
        <v>0.6071428571</v>
      </c>
      <c r="CO77" s="73">
        <f t="shared" si="70"/>
        <v>1.568410749</v>
      </c>
      <c r="CP77" s="70">
        <f t="shared" si="71"/>
        <v>-0.4371500775</v>
      </c>
      <c r="CQ77" s="79">
        <f t="shared" si="72"/>
        <v>0.4978533835</v>
      </c>
    </row>
    <row r="78" hidden="1">
      <c r="A78" s="28">
        <v>2023.0</v>
      </c>
      <c r="B78" s="29" t="s">
        <v>322</v>
      </c>
      <c r="C78" s="29" t="s">
        <v>10</v>
      </c>
      <c r="D78" s="30">
        <f t="array" ref="D78">INDEX(
  TP!C:C,
  MATCH(
    1,
    (TP!A:A = A78) * (TP!B:B = C78),
    0
  )
)
</f>
        <v>49.16</v>
      </c>
      <c r="E78" s="64">
        <f t="shared" si="1"/>
        <v>-2.208278117</v>
      </c>
      <c r="F78" s="32">
        <f t="shared" si="2"/>
        <v>0.4327507235</v>
      </c>
      <c r="G78" s="33">
        <v>7.0</v>
      </c>
      <c r="H78" s="34">
        <f t="shared" si="3"/>
        <v>0.5805422648</v>
      </c>
      <c r="I78" s="73">
        <f t="shared" si="4"/>
        <v>0.7206346575</v>
      </c>
      <c r="J78" s="66">
        <f t="shared" si="5"/>
        <v>6.794259275</v>
      </c>
      <c r="K78" s="34">
        <f t="shared" si="6"/>
        <v>0.737</v>
      </c>
      <c r="L78" s="73">
        <f t="shared" si="7"/>
        <v>0.6338909899</v>
      </c>
      <c r="M78" s="33">
        <v>56.94</v>
      </c>
      <c r="N78" s="34">
        <f t="shared" si="8"/>
        <v>0.5471368715</v>
      </c>
      <c r="O78" s="73">
        <f t="shared" si="9"/>
        <v>-0.4067583983</v>
      </c>
      <c r="P78" s="36">
        <f t="shared" si="10"/>
        <v>4802.783107</v>
      </c>
      <c r="Q78" s="35">
        <f t="shared" si="11"/>
        <v>0.2194380567</v>
      </c>
      <c r="R78" s="40">
        <f t="shared" si="12"/>
        <v>0.612744355</v>
      </c>
      <c r="S78" s="33">
        <v>2.92</v>
      </c>
      <c r="T78" s="66">
        <f t="shared" si="13"/>
        <v>2.834176726</v>
      </c>
      <c r="U78" s="34">
        <f t="shared" si="14"/>
        <v>0.478990002</v>
      </c>
      <c r="V78" s="73">
        <f t="shared" si="15"/>
        <v>0.6208889837</v>
      </c>
      <c r="W78" s="33">
        <v>56.67</v>
      </c>
      <c r="X78" s="34">
        <f t="shared" si="16"/>
        <v>0.7007902299</v>
      </c>
      <c r="Y78" s="73">
        <f t="shared" si="17"/>
        <v>0.9606961525</v>
      </c>
      <c r="Z78" s="36">
        <f t="shared" si="18"/>
        <v>4349.302283</v>
      </c>
      <c r="AA78" s="35">
        <f t="shared" si="19"/>
        <v>1.080456461</v>
      </c>
      <c r="AB78" s="40">
        <f t="shared" si="20"/>
        <v>0.6355272555</v>
      </c>
      <c r="AC78" s="33">
        <v>5.2</v>
      </c>
      <c r="AD78" s="40">
        <f t="shared" si="21"/>
        <v>0.5233160622</v>
      </c>
      <c r="AE78" s="73">
        <f t="shared" si="22"/>
        <v>0.03100069933</v>
      </c>
      <c r="AF78" s="67">
        <f t="shared" si="23"/>
        <v>1.330895217</v>
      </c>
      <c r="AG78" s="44">
        <f t="shared" si="24"/>
        <v>0.5859472071</v>
      </c>
      <c r="AH78" s="33">
        <v>2.82</v>
      </c>
      <c r="AI78" s="34">
        <f t="shared" si="25"/>
        <v>0.5246548323</v>
      </c>
      <c r="AJ78" s="73">
        <f t="shared" si="26"/>
        <v>0.2976993217</v>
      </c>
      <c r="AK78" s="33">
        <v>12.07</v>
      </c>
      <c r="AL78" s="34">
        <f t="shared" si="27"/>
        <v>0.07117322067</v>
      </c>
      <c r="AM78" s="73">
        <f t="shared" si="28"/>
        <v>-2.337710211</v>
      </c>
      <c r="AN78" s="36">
        <f t="shared" si="29"/>
        <v>884.2807415</v>
      </c>
      <c r="AO78" s="35">
        <f t="shared" si="30"/>
        <v>-1.564014498</v>
      </c>
      <c r="AP78" s="69">
        <f t="shared" si="31"/>
        <v>0.1877601514</v>
      </c>
      <c r="AQ78" s="33">
        <v>2.53</v>
      </c>
      <c r="AR78" s="34">
        <f t="shared" si="32"/>
        <v>0.3550387597</v>
      </c>
      <c r="AS78" s="73">
        <f t="shared" si="33"/>
        <v>0.1684355928</v>
      </c>
      <c r="AT78" s="33">
        <v>67.31</v>
      </c>
      <c r="AU78" s="34">
        <f t="shared" si="34"/>
        <v>0.7042542286</v>
      </c>
      <c r="AV78" s="73">
        <f t="shared" si="35"/>
        <v>0.8981610262</v>
      </c>
      <c r="AW78" s="36">
        <f t="shared" si="36"/>
        <v>4161.826301</v>
      </c>
      <c r="AX78" s="35">
        <f t="shared" si="37"/>
        <v>0.7691322501</v>
      </c>
      <c r="AY78" s="69">
        <f t="shared" si="38"/>
        <v>0.6219365897</v>
      </c>
      <c r="AZ78" s="33">
        <v>1.22</v>
      </c>
      <c r="BA78" s="37">
        <f t="shared" si="39"/>
        <v>0.2085561497</v>
      </c>
      <c r="BB78" s="73">
        <f t="shared" si="40"/>
        <v>-0.5542598453</v>
      </c>
      <c r="BC78" s="33">
        <v>12.06</v>
      </c>
      <c r="BD78" s="34">
        <f t="shared" si="41"/>
        <v>0.3919571046</v>
      </c>
      <c r="BE78" s="73">
        <f t="shared" si="42"/>
        <v>0.390047562</v>
      </c>
      <c r="BF78" s="33">
        <v>75.4</v>
      </c>
      <c r="BG78" s="34">
        <f t="shared" si="43"/>
        <v>0.3935212957</v>
      </c>
      <c r="BH78" s="73">
        <f t="shared" si="44"/>
        <v>-0.5366477585</v>
      </c>
      <c r="BI78" s="36">
        <f t="shared" si="45"/>
        <v>6064.778186</v>
      </c>
      <c r="BJ78" s="35">
        <f t="shared" si="46"/>
        <v>-0.02892219535</v>
      </c>
      <c r="BK78" s="37">
        <f t="shared" si="47"/>
        <v>0.3998046842</v>
      </c>
      <c r="BL78" s="33">
        <v>9.63</v>
      </c>
      <c r="BM78" s="34">
        <f t="shared" si="48"/>
        <v>0.2165543792</v>
      </c>
      <c r="BN78" s="73">
        <f t="shared" si="49"/>
        <v>-0.7129762951</v>
      </c>
      <c r="BO78" s="33">
        <v>63.13</v>
      </c>
      <c r="BP78" s="34">
        <f t="shared" si="50"/>
        <v>0.4187273327</v>
      </c>
      <c r="BQ78" s="73">
        <f t="shared" si="51"/>
        <v>-0.5882338173</v>
      </c>
      <c r="BR78" s="36">
        <f t="shared" si="52"/>
        <v>4532.094845</v>
      </c>
      <c r="BS78" s="35">
        <f t="shared" si="53"/>
        <v>-0.7368776257</v>
      </c>
      <c r="BT78" s="37">
        <f t="shared" si="54"/>
        <v>0.3384609443</v>
      </c>
      <c r="BU78" s="42">
        <v>5.35</v>
      </c>
      <c r="BV78" s="34">
        <f t="shared" si="55"/>
        <v>0.1973929236</v>
      </c>
      <c r="BW78" s="73">
        <f t="shared" si="56"/>
        <v>-0.943771054</v>
      </c>
      <c r="BX78" s="42">
        <v>64.55</v>
      </c>
      <c r="BY78" s="34">
        <f t="shared" si="57"/>
        <v>0.3756461804</v>
      </c>
      <c r="BZ78" s="73">
        <f t="shared" si="58"/>
        <v>-0.8550841493</v>
      </c>
      <c r="CA78" s="36">
        <f t="shared" si="59"/>
        <v>4409.299075</v>
      </c>
      <c r="CB78" s="35">
        <f t="shared" si="60"/>
        <v>-1.072457438</v>
      </c>
      <c r="CC78" s="37">
        <f t="shared" si="61"/>
        <v>0.247438938</v>
      </c>
      <c r="CD78" s="42">
        <v>3.84</v>
      </c>
      <c r="CE78" s="34">
        <f t="shared" si="62"/>
        <v>0.3264417845</v>
      </c>
      <c r="CF78" s="73">
        <f t="shared" si="63"/>
        <v>-0.1311371226</v>
      </c>
      <c r="CG78" s="42">
        <v>49.37</v>
      </c>
      <c r="CH78" s="34">
        <f t="shared" si="64"/>
        <v>0.631746664</v>
      </c>
      <c r="CI78" s="73">
        <f t="shared" si="65"/>
        <v>0.4151456622</v>
      </c>
      <c r="CJ78" s="36">
        <f t="shared" si="66"/>
        <v>3243.008789</v>
      </c>
      <c r="CK78" s="35">
        <f t="shared" si="67"/>
        <v>0.2726699744</v>
      </c>
      <c r="CL78" s="37">
        <f t="shared" si="68"/>
        <v>0.4914155668</v>
      </c>
      <c r="CM78" s="33">
        <v>0.02</v>
      </c>
      <c r="CN78" s="37">
        <f t="shared" si="69"/>
        <v>0.07142857143</v>
      </c>
      <c r="CO78" s="73">
        <f t="shared" si="70"/>
        <v>-1.178703801</v>
      </c>
      <c r="CP78" s="70">
        <f t="shared" si="71"/>
        <v>-3.539173334</v>
      </c>
      <c r="CQ78" s="79">
        <f t="shared" si="72"/>
        <v>0.3501892547</v>
      </c>
    </row>
    <row r="79" hidden="1">
      <c r="A79" s="28">
        <v>2025.0</v>
      </c>
      <c r="B79" s="29" t="s">
        <v>492</v>
      </c>
      <c r="C79" s="29" t="s">
        <v>4</v>
      </c>
      <c r="D79" s="30">
        <f t="array" ref="D79">INDEX(
  TP!C:C,
  MATCH(
    1,
    (TP!A:A = A79) * (TP!B:B = C79),
    0
  )
)
</f>
        <v>53.33</v>
      </c>
      <c r="E79" s="64">
        <f t="shared" si="1"/>
        <v>-1.271122101</v>
      </c>
      <c r="F79" s="32">
        <f t="shared" si="2"/>
        <v>0.4676624793</v>
      </c>
      <c r="G79" s="33">
        <v>5.44</v>
      </c>
      <c r="H79" s="34">
        <f t="shared" si="3"/>
        <v>0.331738437</v>
      </c>
      <c r="I79" s="73">
        <f t="shared" si="4"/>
        <v>-0.5111190137</v>
      </c>
      <c r="J79" s="66">
        <f t="shared" si="5"/>
        <v>6.071176637</v>
      </c>
      <c r="K79" s="34">
        <f t="shared" si="6"/>
        <v>0.56</v>
      </c>
      <c r="L79" s="73">
        <f t="shared" si="7"/>
        <v>0.08833622424</v>
      </c>
      <c r="M79" s="33">
        <v>50.0</v>
      </c>
      <c r="N79" s="34">
        <f t="shared" si="8"/>
        <v>0.3048184358</v>
      </c>
      <c r="O79" s="73">
        <f t="shared" si="9"/>
        <v>-1.768949412</v>
      </c>
      <c r="P79" s="36">
        <f t="shared" si="10"/>
        <v>4017.440277</v>
      </c>
      <c r="Q79" s="35">
        <f t="shared" si="11"/>
        <v>-1.000477201</v>
      </c>
      <c r="R79" s="40">
        <f t="shared" si="12"/>
        <v>0.3866939252</v>
      </c>
      <c r="S79" s="33">
        <v>1.94</v>
      </c>
      <c r="T79" s="66">
        <f t="shared" si="13"/>
        <v>2.165088727</v>
      </c>
      <c r="U79" s="34">
        <f t="shared" si="14"/>
        <v>0.3061443087</v>
      </c>
      <c r="V79" s="73">
        <f t="shared" si="15"/>
        <v>-0.1837980063</v>
      </c>
      <c r="W79" s="33">
        <v>68.0</v>
      </c>
      <c r="X79" s="34">
        <f t="shared" si="16"/>
        <v>0.9042744253</v>
      </c>
      <c r="Y79" s="73">
        <f t="shared" si="17"/>
        <v>1.973356657</v>
      </c>
      <c r="Z79" s="36">
        <f t="shared" si="18"/>
        <v>4474.158786</v>
      </c>
      <c r="AA79" s="35">
        <f t="shared" si="19"/>
        <v>1.190152409</v>
      </c>
      <c r="AB79" s="40">
        <f t="shared" si="20"/>
        <v>0.6581441476</v>
      </c>
      <c r="AC79" s="33">
        <v>4.42</v>
      </c>
      <c r="AD79" s="40">
        <f t="shared" si="21"/>
        <v>0.3886010363</v>
      </c>
      <c r="AE79" s="73">
        <f t="shared" si="22"/>
        <v>-0.6355143363</v>
      </c>
      <c r="AF79" s="67">
        <f t="shared" si="23"/>
        <v>-0.4458391282</v>
      </c>
      <c r="AG79" s="44">
        <f t="shared" si="24"/>
        <v>0.4481314468</v>
      </c>
      <c r="AH79" s="33">
        <v>3.73</v>
      </c>
      <c r="AI79" s="34">
        <f t="shared" si="25"/>
        <v>0.7041420118</v>
      </c>
      <c r="AJ79" s="73">
        <f t="shared" si="26"/>
        <v>1.119206688</v>
      </c>
      <c r="AK79" s="33">
        <v>25.0</v>
      </c>
      <c r="AL79" s="34">
        <f t="shared" si="27"/>
        <v>0.281280468</v>
      </c>
      <c r="AM79" s="73">
        <f t="shared" si="28"/>
        <v>-0.8895361058</v>
      </c>
      <c r="AN79" s="36">
        <f t="shared" si="29"/>
        <v>2123.572354</v>
      </c>
      <c r="AO79" s="35">
        <f t="shared" si="30"/>
        <v>-0.03150453277</v>
      </c>
      <c r="AP79" s="69">
        <f t="shared" si="31"/>
        <v>0.5060775212</v>
      </c>
      <c r="AQ79" s="33">
        <v>1.79</v>
      </c>
      <c r="AR79" s="34">
        <f t="shared" si="32"/>
        <v>0.2403100775</v>
      </c>
      <c r="AS79" s="73">
        <f t="shared" si="33"/>
        <v>-0.3802841988</v>
      </c>
      <c r="AT79" s="33">
        <v>47.83</v>
      </c>
      <c r="AU79" s="34">
        <f t="shared" si="34"/>
        <v>0.3714334529</v>
      </c>
      <c r="AV79" s="73">
        <f t="shared" si="35"/>
        <v>-1.035813941</v>
      </c>
      <c r="AW79" s="36">
        <f t="shared" si="36"/>
        <v>2405.758592</v>
      </c>
      <c r="AX79" s="35">
        <f t="shared" si="37"/>
        <v>-0.6210192011</v>
      </c>
      <c r="AY79" s="69">
        <f t="shared" si="38"/>
        <v>0.3353066761</v>
      </c>
      <c r="AZ79" s="33">
        <v>0.54</v>
      </c>
      <c r="BA79" s="37">
        <f t="shared" si="39"/>
        <v>0.02673796791</v>
      </c>
      <c r="BB79" s="73">
        <f t="shared" si="40"/>
        <v>-1.543520207</v>
      </c>
      <c r="BC79" s="33">
        <v>12.27</v>
      </c>
      <c r="BD79" s="34">
        <f t="shared" si="41"/>
        <v>0.4032171582</v>
      </c>
      <c r="BE79" s="73">
        <f t="shared" si="42"/>
        <v>0.459483333</v>
      </c>
      <c r="BF79" s="33">
        <v>75.95</v>
      </c>
      <c r="BG79" s="34">
        <f t="shared" si="43"/>
        <v>0.4100179964</v>
      </c>
      <c r="BH79" s="73">
        <f t="shared" si="44"/>
        <v>-0.4610466834</v>
      </c>
      <c r="BI79" s="36">
        <f t="shared" si="45"/>
        <v>6146.941903</v>
      </c>
      <c r="BJ79" s="35">
        <f t="shared" si="46"/>
        <v>0.04920849742</v>
      </c>
      <c r="BK79" s="37">
        <f t="shared" si="47"/>
        <v>0.4147837108</v>
      </c>
      <c r="BL79" s="33">
        <v>9.71</v>
      </c>
      <c r="BM79" s="34">
        <f t="shared" si="48"/>
        <v>0.2204042348</v>
      </c>
      <c r="BN79" s="73">
        <f t="shared" si="49"/>
        <v>-0.6926935648</v>
      </c>
      <c r="BO79" s="33">
        <v>68.0</v>
      </c>
      <c r="BP79" s="34">
        <f t="shared" si="50"/>
        <v>0.579294428</v>
      </c>
      <c r="BQ79" s="73">
        <f t="shared" si="51"/>
        <v>0.2357814592</v>
      </c>
      <c r="BR79" s="36">
        <f t="shared" si="52"/>
        <v>4897.196532</v>
      </c>
      <c r="BS79" s="35">
        <f t="shared" si="53"/>
        <v>-0.3279615793</v>
      </c>
      <c r="BT79" s="37">
        <f t="shared" si="54"/>
        <v>0.4118374024</v>
      </c>
      <c r="BU79" s="42">
        <v>5.98</v>
      </c>
      <c r="BV79" s="34">
        <f t="shared" si="55"/>
        <v>0.2560521415</v>
      </c>
      <c r="BW79" s="73">
        <f t="shared" si="56"/>
        <v>-0.6353383508</v>
      </c>
      <c r="BX79" s="42">
        <v>68.83</v>
      </c>
      <c r="BY79" s="34">
        <f t="shared" si="57"/>
        <v>0.4985640437</v>
      </c>
      <c r="BZ79" s="73">
        <f t="shared" si="58"/>
        <v>-0.1716481281</v>
      </c>
      <c r="CA79" s="36">
        <f t="shared" si="59"/>
        <v>4942.264407</v>
      </c>
      <c r="CB79" s="35">
        <f t="shared" si="60"/>
        <v>-0.4940876725</v>
      </c>
      <c r="CC79" s="37">
        <f t="shared" si="61"/>
        <v>0.3663258711</v>
      </c>
      <c r="CD79" s="42">
        <v>4.12</v>
      </c>
      <c r="CE79" s="34">
        <f t="shared" si="62"/>
        <v>0.3569096844</v>
      </c>
      <c r="CF79" s="73">
        <f t="shared" si="63"/>
        <v>0.04332596647</v>
      </c>
      <c r="CG79" s="42">
        <v>52.83</v>
      </c>
      <c r="CH79" s="34">
        <f t="shared" si="64"/>
        <v>0.7006572396</v>
      </c>
      <c r="CI79" s="73">
        <f t="shared" si="65"/>
        <v>0.8319582386</v>
      </c>
      <c r="CJ79" s="36">
        <f t="shared" si="66"/>
        <v>3594.054492</v>
      </c>
      <c r="CK79" s="35">
        <f t="shared" si="67"/>
        <v>0.6799394967</v>
      </c>
      <c r="CL79" s="37">
        <f t="shared" si="68"/>
        <v>0.5578602872</v>
      </c>
      <c r="CM79" s="33">
        <v>0.08</v>
      </c>
      <c r="CN79" s="37">
        <f t="shared" si="69"/>
        <v>0.2857142857</v>
      </c>
      <c r="CO79" s="73">
        <f t="shared" si="70"/>
        <v>-0.07985798113</v>
      </c>
      <c r="CP79" s="70">
        <f t="shared" si="71"/>
        <v>-0.8252829727</v>
      </c>
      <c r="CQ79" s="79">
        <f t="shared" si="72"/>
        <v>0.479377279</v>
      </c>
    </row>
    <row r="80" hidden="1">
      <c r="A80" s="28">
        <v>2022.0</v>
      </c>
      <c r="B80" s="29" t="s">
        <v>403</v>
      </c>
      <c r="C80" s="29" t="s">
        <v>13</v>
      </c>
      <c r="D80" s="30">
        <f t="array" ref="D80">INDEX(
  TP!C:C,
  MATCH(
    1,
    (TP!A:A = A80) * (TP!B:B = C80),
    0
  )
)
</f>
        <v>50.1</v>
      </c>
      <c r="E80" s="64">
        <f t="shared" si="1"/>
        <v>-0.9798496662</v>
      </c>
      <c r="F80" s="32">
        <f t="shared" si="2"/>
        <v>0.4785132148</v>
      </c>
      <c r="G80" s="33">
        <v>8.34</v>
      </c>
      <c r="H80" s="34">
        <f t="shared" si="3"/>
        <v>0.7942583732</v>
      </c>
      <c r="I80" s="73">
        <f t="shared" si="4"/>
        <v>1.778679478</v>
      </c>
      <c r="J80" s="66">
        <f t="shared" si="5"/>
        <v>8.369189881</v>
      </c>
      <c r="K80" s="34">
        <f t="shared" si="6"/>
        <v>0.977</v>
      </c>
      <c r="L80" s="73">
        <f t="shared" si="7"/>
        <v>1.82215199</v>
      </c>
      <c r="M80" s="33">
        <v>55.41</v>
      </c>
      <c r="N80" s="34">
        <f t="shared" si="8"/>
        <v>0.4937150838</v>
      </c>
      <c r="O80" s="73">
        <f t="shared" si="9"/>
        <v>-0.7070685209</v>
      </c>
      <c r="P80" s="36">
        <f t="shared" si="10"/>
        <v>5092.623352</v>
      </c>
      <c r="Q80" s="35">
        <f t="shared" si="11"/>
        <v>0.6696624993</v>
      </c>
      <c r="R80" s="40">
        <f t="shared" si="12"/>
        <v>0.6961709932</v>
      </c>
      <c r="S80" s="33">
        <v>4.39</v>
      </c>
      <c r="T80" s="66">
        <f t="shared" si="13"/>
        <v>4.405364937</v>
      </c>
      <c r="U80" s="34">
        <f t="shared" si="14"/>
        <v>0.8848755004</v>
      </c>
      <c r="V80" s="73">
        <f t="shared" si="15"/>
        <v>2.510497996</v>
      </c>
      <c r="W80" s="33">
        <v>47.86</v>
      </c>
      <c r="X80" s="34">
        <f t="shared" si="16"/>
        <v>0.5425646552</v>
      </c>
      <c r="Y80" s="73">
        <f t="shared" si="17"/>
        <v>0.173269935</v>
      </c>
      <c r="Z80" s="36">
        <f t="shared" si="18"/>
        <v>4611.799406</v>
      </c>
      <c r="AA80" s="35">
        <f t="shared" si="19"/>
        <v>1.311080177</v>
      </c>
      <c r="AB80" s="40">
        <f t="shared" si="20"/>
        <v>0.6830767939</v>
      </c>
      <c r="AC80" s="33">
        <v>7.2</v>
      </c>
      <c r="AD80" s="40">
        <f t="shared" si="21"/>
        <v>0.8687392055</v>
      </c>
      <c r="AE80" s="73">
        <f t="shared" si="22"/>
        <v>1.740013611</v>
      </c>
      <c r="AF80" s="67">
        <f t="shared" si="23"/>
        <v>3.720756288</v>
      </c>
      <c r="AG80" s="44">
        <f t="shared" si="24"/>
        <v>0.7713213016</v>
      </c>
      <c r="AH80" s="33">
        <v>2.55</v>
      </c>
      <c r="AI80" s="34">
        <f t="shared" si="25"/>
        <v>0.4714003945</v>
      </c>
      <c r="AJ80" s="73">
        <f t="shared" si="26"/>
        <v>0.05395537777</v>
      </c>
      <c r="AK80" s="33">
        <v>25.0</v>
      </c>
      <c r="AL80" s="34">
        <f t="shared" si="27"/>
        <v>0.281280468</v>
      </c>
      <c r="AM80" s="73">
        <f t="shared" si="28"/>
        <v>-0.8895361058</v>
      </c>
      <c r="AN80" s="36">
        <f t="shared" si="29"/>
        <v>1731.392799</v>
      </c>
      <c r="AO80" s="35">
        <f t="shared" si="30"/>
        <v>-0.5164743908</v>
      </c>
      <c r="AP80" s="69">
        <f t="shared" si="31"/>
        <v>0.4053445191</v>
      </c>
      <c r="AQ80" s="33">
        <v>3.42</v>
      </c>
      <c r="AR80" s="34">
        <f t="shared" si="32"/>
        <v>0.4930232558</v>
      </c>
      <c r="AS80" s="73">
        <f t="shared" si="33"/>
        <v>0.8283823692</v>
      </c>
      <c r="AT80" s="33">
        <v>53.85</v>
      </c>
      <c r="AU80" s="34">
        <f t="shared" si="34"/>
        <v>0.4742866906</v>
      </c>
      <c r="AV80" s="73">
        <f t="shared" si="35"/>
        <v>-0.4381481657</v>
      </c>
      <c r="AW80" s="36">
        <f t="shared" si="36"/>
        <v>3923.124039</v>
      </c>
      <c r="AX80" s="35">
        <f t="shared" si="37"/>
        <v>0.5801689802</v>
      </c>
      <c r="AY80" s="69">
        <f t="shared" si="38"/>
        <v>0.5829749891</v>
      </c>
      <c r="AZ80" s="33">
        <v>2.4</v>
      </c>
      <c r="BA80" s="37">
        <f t="shared" si="39"/>
        <v>0.5240641711</v>
      </c>
      <c r="BB80" s="73">
        <f t="shared" si="40"/>
        <v>1.162397841</v>
      </c>
      <c r="BC80" s="33">
        <v>8.15</v>
      </c>
      <c r="BD80" s="34">
        <f t="shared" si="41"/>
        <v>0.18230563</v>
      </c>
      <c r="BE80" s="73">
        <f t="shared" si="42"/>
        <v>-0.902780365</v>
      </c>
      <c r="BF80" s="33">
        <v>76.5</v>
      </c>
      <c r="BG80" s="34">
        <f t="shared" si="43"/>
        <v>0.4265146971</v>
      </c>
      <c r="BH80" s="73">
        <f t="shared" si="44"/>
        <v>-0.3854456083</v>
      </c>
      <c r="BI80" s="36">
        <f t="shared" si="45"/>
        <v>5301.229135</v>
      </c>
      <c r="BJ80" s="35">
        <f t="shared" si="46"/>
        <v>-0.7549922719</v>
      </c>
      <c r="BK80" s="37">
        <f t="shared" si="47"/>
        <v>0.2606042933</v>
      </c>
      <c r="BL80" s="33">
        <v>9.24</v>
      </c>
      <c r="BM80" s="34">
        <f t="shared" si="48"/>
        <v>0.197786333</v>
      </c>
      <c r="BN80" s="73">
        <f t="shared" si="49"/>
        <v>-0.8118546053</v>
      </c>
      <c r="BO80" s="33">
        <v>54.07</v>
      </c>
      <c r="BP80" s="34">
        <f t="shared" si="50"/>
        <v>0.1200131883</v>
      </c>
      <c r="BQ80" s="73">
        <f t="shared" si="51"/>
        <v>-2.121206796</v>
      </c>
      <c r="BR80" s="36">
        <f t="shared" si="52"/>
        <v>3820.294801</v>
      </c>
      <c r="BS80" s="35">
        <f t="shared" si="53"/>
        <v>-1.534097881</v>
      </c>
      <c r="BT80" s="37">
        <f t="shared" si="54"/>
        <v>0.1954066445</v>
      </c>
      <c r="BU80" s="42">
        <v>5.67</v>
      </c>
      <c r="BV80" s="34">
        <f t="shared" si="55"/>
        <v>0.2271880819</v>
      </c>
      <c r="BW80" s="73">
        <f t="shared" si="56"/>
        <v>-0.7871068238</v>
      </c>
      <c r="BX80" s="42">
        <v>69.54</v>
      </c>
      <c r="BY80" s="34">
        <f t="shared" si="57"/>
        <v>0.5189546238</v>
      </c>
      <c r="BZ80" s="73">
        <f t="shared" si="58"/>
        <v>-0.05827439559</v>
      </c>
      <c r="CA80" s="36">
        <f t="shared" si="59"/>
        <v>4876.50165</v>
      </c>
      <c r="CB80" s="35">
        <f t="shared" si="60"/>
        <v>-0.5654528958</v>
      </c>
      <c r="CC80" s="37">
        <f t="shared" si="61"/>
        <v>0.3516563759</v>
      </c>
      <c r="CD80" s="42">
        <v>3.23</v>
      </c>
      <c r="CE80" s="34">
        <f t="shared" si="62"/>
        <v>0.2600652884</v>
      </c>
      <c r="CF80" s="73">
        <f t="shared" si="63"/>
        <v>-0.5112174237</v>
      </c>
      <c r="CG80" s="42">
        <v>29.07</v>
      </c>
      <c r="CH80" s="34">
        <f t="shared" si="64"/>
        <v>0.2274447321</v>
      </c>
      <c r="CI80" s="73">
        <f t="shared" si="65"/>
        <v>-2.030315407</v>
      </c>
      <c r="CJ80" s="36">
        <f t="shared" si="66"/>
        <v>1746.416855</v>
      </c>
      <c r="CK80" s="35">
        <f t="shared" si="67"/>
        <v>-1.463617573</v>
      </c>
      <c r="CL80" s="37">
        <f t="shared" si="68"/>
        <v>0.2081458049</v>
      </c>
      <c r="CM80" s="33">
        <v>0.06</v>
      </c>
      <c r="CN80" s="37">
        <f t="shared" si="69"/>
        <v>0.2142857143</v>
      </c>
      <c r="CO80" s="73">
        <f t="shared" si="70"/>
        <v>-0.4461399212</v>
      </c>
      <c r="CP80" s="70">
        <f t="shared" si="71"/>
        <v>-4.700605954</v>
      </c>
      <c r="CQ80" s="79">
        <f t="shared" si="72"/>
        <v>0.2949021334</v>
      </c>
    </row>
    <row r="81" hidden="1">
      <c r="A81" s="28">
        <v>2022.0</v>
      </c>
      <c r="B81" s="29" t="s">
        <v>493</v>
      </c>
      <c r="C81" s="29" t="s">
        <v>9</v>
      </c>
      <c r="D81" s="30">
        <f t="array" ref="D81">INDEX(
  TP!C:C,
  MATCH(
    1,
    (TP!A:A = A81) * (TP!B:B = C81),
    0
  )
)
</f>
        <v>52.16</v>
      </c>
      <c r="E81" s="64">
        <f t="shared" si="1"/>
        <v>-3.453028663</v>
      </c>
      <c r="F81" s="32">
        <f t="shared" si="2"/>
        <v>0.3863801871</v>
      </c>
      <c r="G81" s="33">
        <v>7.27</v>
      </c>
      <c r="H81" s="34">
        <f t="shared" si="3"/>
        <v>0.6236044657</v>
      </c>
      <c r="I81" s="73">
        <f t="shared" si="4"/>
        <v>0.9338227929</v>
      </c>
      <c r="J81" s="66">
        <f t="shared" si="5"/>
        <v>7.818567311</v>
      </c>
      <c r="K81" s="34">
        <f t="shared" si="6"/>
        <v>0.914</v>
      </c>
      <c r="L81" s="73">
        <f t="shared" si="7"/>
        <v>1.406715702</v>
      </c>
      <c r="M81" s="33">
        <v>64.23</v>
      </c>
      <c r="N81" s="34">
        <f t="shared" si="8"/>
        <v>0.8016759777</v>
      </c>
      <c r="O81" s="73">
        <f t="shared" si="9"/>
        <v>1.024131009</v>
      </c>
      <c r="P81" s="36">
        <f t="shared" si="10"/>
        <v>5743.450853</v>
      </c>
      <c r="Q81" s="35">
        <f t="shared" si="11"/>
        <v>1.680627862</v>
      </c>
      <c r="R81" s="40">
        <f t="shared" si="12"/>
        <v>0.8835029848</v>
      </c>
      <c r="S81" s="33">
        <v>2.97</v>
      </c>
      <c r="T81" s="66">
        <f t="shared" si="13"/>
        <v>3.194105215</v>
      </c>
      <c r="U81" s="34">
        <f t="shared" si="14"/>
        <v>0.5719704312</v>
      </c>
      <c r="V81" s="73">
        <f t="shared" si="15"/>
        <v>1.053761451</v>
      </c>
      <c r="W81" s="33">
        <v>53.57</v>
      </c>
      <c r="X81" s="34">
        <f t="shared" si="16"/>
        <v>0.6451149425</v>
      </c>
      <c r="Y81" s="73">
        <f t="shared" si="17"/>
        <v>0.6836222281</v>
      </c>
      <c r="Z81" s="36">
        <f t="shared" si="18"/>
        <v>4385.868603</v>
      </c>
      <c r="AA81" s="35">
        <f t="shared" si="19"/>
        <v>1.112582759</v>
      </c>
      <c r="AB81" s="40">
        <f t="shared" si="20"/>
        <v>0.6421509917</v>
      </c>
      <c r="AC81" s="33">
        <v>5.0</v>
      </c>
      <c r="AD81" s="40">
        <f t="shared" si="21"/>
        <v>0.4887737478</v>
      </c>
      <c r="AE81" s="73">
        <f t="shared" si="22"/>
        <v>-0.1399005918</v>
      </c>
      <c r="AF81" s="67">
        <f t="shared" si="23"/>
        <v>2.65331003</v>
      </c>
      <c r="AG81" s="44">
        <f t="shared" si="24"/>
        <v>0.6885228134</v>
      </c>
      <c r="AH81" s="33">
        <v>1.27</v>
      </c>
      <c r="AI81" s="34">
        <f t="shared" si="25"/>
        <v>0.2189349112</v>
      </c>
      <c r="AJ81" s="73">
        <f t="shared" si="26"/>
        <v>-1.101571468</v>
      </c>
      <c r="AK81" s="33">
        <v>16.67</v>
      </c>
      <c r="AL81" s="34">
        <f t="shared" si="27"/>
        <v>0.145921352</v>
      </c>
      <c r="AM81" s="73">
        <f t="shared" si="28"/>
        <v>-1.822505193</v>
      </c>
      <c r="AN81" s="36">
        <f t="shared" si="29"/>
        <v>747.015775</v>
      </c>
      <c r="AO81" s="35">
        <f t="shared" si="30"/>
        <v>-1.733756573</v>
      </c>
      <c r="AP81" s="69">
        <f t="shared" si="31"/>
        <v>0.1525030556</v>
      </c>
      <c r="AQ81" s="33">
        <v>1.75</v>
      </c>
      <c r="AR81" s="34">
        <f t="shared" si="32"/>
        <v>0.2341085271</v>
      </c>
      <c r="AS81" s="73">
        <f t="shared" si="33"/>
        <v>-0.409944728</v>
      </c>
      <c r="AT81" s="33">
        <v>42.42</v>
      </c>
      <c r="AU81" s="34">
        <f t="shared" si="34"/>
        <v>0.2790022211</v>
      </c>
      <c r="AV81" s="73">
        <f t="shared" si="35"/>
        <v>-1.572918899</v>
      </c>
      <c r="AW81" s="36">
        <f t="shared" si="36"/>
        <v>2103.616524</v>
      </c>
      <c r="AX81" s="35">
        <f t="shared" si="37"/>
        <v>-0.8602031649</v>
      </c>
      <c r="AY81" s="69">
        <f t="shared" si="38"/>
        <v>0.2859902661</v>
      </c>
      <c r="AZ81" s="33">
        <v>1.7</v>
      </c>
      <c r="BA81" s="37">
        <f t="shared" si="39"/>
        <v>0.3368983957</v>
      </c>
      <c r="BB81" s="73">
        <f t="shared" si="40"/>
        <v>0.1440415865</v>
      </c>
      <c r="BC81" s="33">
        <v>9.13</v>
      </c>
      <c r="BD81" s="34">
        <f t="shared" si="41"/>
        <v>0.2348525469</v>
      </c>
      <c r="BE81" s="73">
        <f t="shared" si="42"/>
        <v>-0.5787467669</v>
      </c>
      <c r="BF81" s="33">
        <v>82.56</v>
      </c>
      <c r="BG81" s="34">
        <f t="shared" si="43"/>
        <v>0.6082783443</v>
      </c>
      <c r="BH81" s="73">
        <f t="shared" si="44"/>
        <v>0.4475407831</v>
      </c>
      <c r="BI81" s="36">
        <f t="shared" si="45"/>
        <v>5984.123152</v>
      </c>
      <c r="BJ81" s="35">
        <f t="shared" si="46"/>
        <v>-0.1056182589</v>
      </c>
      <c r="BK81" s="37">
        <f t="shared" si="47"/>
        <v>0.3851007013</v>
      </c>
      <c r="BL81" s="33">
        <v>12.79</v>
      </c>
      <c r="BM81" s="34">
        <f t="shared" si="48"/>
        <v>0.3686236766</v>
      </c>
      <c r="BN81" s="73">
        <f t="shared" si="49"/>
        <v>0.0881915519</v>
      </c>
      <c r="BO81" s="33">
        <v>64.32</v>
      </c>
      <c r="BP81" s="34">
        <f t="shared" si="50"/>
        <v>0.4579624135</v>
      </c>
      <c r="BQ81" s="73">
        <f t="shared" si="51"/>
        <v>-0.3868830619</v>
      </c>
      <c r="BR81" s="36">
        <f t="shared" si="52"/>
        <v>5125.957861</v>
      </c>
      <c r="BS81" s="35">
        <f t="shared" si="53"/>
        <v>-0.07174753864</v>
      </c>
      <c r="BT81" s="37">
        <f t="shared" si="54"/>
        <v>0.4578128025</v>
      </c>
      <c r="BU81" s="42">
        <v>5.47</v>
      </c>
      <c r="BV81" s="34">
        <f t="shared" si="55"/>
        <v>0.208566108</v>
      </c>
      <c r="BW81" s="73">
        <f t="shared" si="56"/>
        <v>-0.8850219677</v>
      </c>
      <c r="BX81" s="42">
        <v>59.22</v>
      </c>
      <c r="BY81" s="34">
        <f t="shared" si="57"/>
        <v>0.2225732338</v>
      </c>
      <c r="BZ81" s="73">
        <f t="shared" si="58"/>
        <v>-1.70618555</v>
      </c>
      <c r="CA81" s="36">
        <f t="shared" si="59"/>
        <v>4086.186241</v>
      </c>
      <c r="CB81" s="35">
        <f t="shared" si="60"/>
        <v>-1.423096931</v>
      </c>
      <c r="CC81" s="37">
        <f t="shared" si="61"/>
        <v>0.1753631544</v>
      </c>
      <c r="CD81" s="42">
        <v>3.4</v>
      </c>
      <c r="CE81" s="34">
        <f t="shared" si="62"/>
        <v>0.2785636561</v>
      </c>
      <c r="CF81" s="73">
        <f t="shared" si="63"/>
        <v>-0.4052934054</v>
      </c>
      <c r="CG81" s="42">
        <v>35.94</v>
      </c>
      <c r="CH81" s="34">
        <f t="shared" si="64"/>
        <v>0.3642700657</v>
      </c>
      <c r="CI81" s="73">
        <f t="shared" si="65"/>
        <v>-1.202713558</v>
      </c>
      <c r="CJ81" s="36">
        <f t="shared" si="66"/>
        <v>2218.130861</v>
      </c>
      <c r="CK81" s="35">
        <f t="shared" si="67"/>
        <v>-0.9163533952</v>
      </c>
      <c r="CL81" s="37">
        <f t="shared" si="68"/>
        <v>0.2974302057</v>
      </c>
      <c r="CM81" s="33">
        <v>0.03</v>
      </c>
      <c r="CN81" s="37">
        <f t="shared" si="69"/>
        <v>0.1071428571</v>
      </c>
      <c r="CO81" s="73">
        <f t="shared" si="70"/>
        <v>-0.9955628314</v>
      </c>
      <c r="CP81" s="70">
        <f t="shared" si="71"/>
        <v>-6.106338693</v>
      </c>
      <c r="CQ81" s="79">
        <f t="shared" si="72"/>
        <v>0.2279857105</v>
      </c>
    </row>
    <row r="82" hidden="1">
      <c r="A82" s="28">
        <v>2023.0</v>
      </c>
      <c r="B82" s="29" t="s">
        <v>494</v>
      </c>
      <c r="C82" s="29" t="s">
        <v>4</v>
      </c>
      <c r="D82" s="30">
        <f t="array" ref="D82">INDEX(
  TP!C:C,
  MATCH(
    1,
    (TP!A:A = A82) * (TP!B:B = C82),
    0
  )
)
</f>
        <v>45.03</v>
      </c>
      <c r="E82" s="64">
        <f t="shared" si="1"/>
        <v>-0.7246469126</v>
      </c>
      <c r="F82" s="32">
        <f t="shared" si="2"/>
        <v>0.4880202511</v>
      </c>
      <c r="G82" s="33">
        <v>6.01</v>
      </c>
      <c r="H82" s="34">
        <f t="shared" si="3"/>
        <v>0.4226475279</v>
      </c>
      <c r="I82" s="73">
        <f t="shared" si="4"/>
        <v>-0.06105517228</v>
      </c>
      <c r="J82" s="66">
        <f t="shared" si="5"/>
        <v>4.974978932</v>
      </c>
      <c r="K82" s="34">
        <f t="shared" si="6"/>
        <v>0.246</v>
      </c>
      <c r="L82" s="73">
        <f t="shared" si="7"/>
        <v>-0.738728141</v>
      </c>
      <c r="M82" s="33">
        <v>54.35</v>
      </c>
      <c r="N82" s="34">
        <f t="shared" si="8"/>
        <v>0.4567039106</v>
      </c>
      <c r="O82" s="73">
        <f t="shared" si="9"/>
        <v>-0.9151265144</v>
      </c>
      <c r="P82" s="36">
        <f t="shared" si="10"/>
        <v>3990.890186</v>
      </c>
      <c r="Q82" s="35">
        <f t="shared" si="11"/>
        <v>-1.041718886</v>
      </c>
      <c r="R82" s="40">
        <f t="shared" si="12"/>
        <v>0.3790518365</v>
      </c>
      <c r="S82" s="33">
        <v>2.16</v>
      </c>
      <c r="T82" s="66">
        <f t="shared" si="13"/>
        <v>1.788012395</v>
      </c>
      <c r="U82" s="34">
        <f t="shared" si="14"/>
        <v>0.2087340722</v>
      </c>
      <c r="V82" s="73">
        <f t="shared" si="15"/>
        <v>-0.6372935399</v>
      </c>
      <c r="W82" s="33">
        <v>42.42</v>
      </c>
      <c r="X82" s="34">
        <f t="shared" si="16"/>
        <v>0.4448635057</v>
      </c>
      <c r="Y82" s="73">
        <f t="shared" si="17"/>
        <v>-0.312950113</v>
      </c>
      <c r="Z82" s="36">
        <f t="shared" si="18"/>
        <v>2483.794246</v>
      </c>
      <c r="AA82" s="35">
        <f t="shared" si="19"/>
        <v>-0.5585344315</v>
      </c>
      <c r="AB82" s="40">
        <f t="shared" si="20"/>
        <v>0.2976033775</v>
      </c>
      <c r="AC82" s="33">
        <v>3.89</v>
      </c>
      <c r="AD82" s="40">
        <f t="shared" si="21"/>
        <v>0.2970639033</v>
      </c>
      <c r="AE82" s="73">
        <f t="shared" si="22"/>
        <v>-1.088402758</v>
      </c>
      <c r="AF82" s="67">
        <f t="shared" si="23"/>
        <v>-2.688656075</v>
      </c>
      <c r="AG82" s="44">
        <f t="shared" si="24"/>
        <v>0.2741631079</v>
      </c>
      <c r="AH82" s="33">
        <v>5.23</v>
      </c>
      <c r="AI82" s="34">
        <f t="shared" si="25"/>
        <v>1</v>
      </c>
      <c r="AJ82" s="73">
        <f t="shared" si="26"/>
        <v>2.47333971</v>
      </c>
      <c r="AK82" s="33">
        <v>36.25</v>
      </c>
      <c r="AL82" s="34">
        <f t="shared" si="27"/>
        <v>0.4640883978</v>
      </c>
      <c r="AM82" s="73">
        <f t="shared" si="28"/>
        <v>0.3704761665</v>
      </c>
      <c r="AN82" s="36">
        <f t="shared" si="29"/>
        <v>3625</v>
      </c>
      <c r="AO82" s="35">
        <f t="shared" si="30"/>
        <v>1.825163265</v>
      </c>
      <c r="AP82" s="69">
        <f t="shared" si="31"/>
        <v>0.8917256561</v>
      </c>
      <c r="AQ82" s="33">
        <v>4.64</v>
      </c>
      <c r="AR82" s="34">
        <f t="shared" si="32"/>
        <v>0.6821705426</v>
      </c>
      <c r="AS82" s="73">
        <f t="shared" si="33"/>
        <v>1.733028512</v>
      </c>
      <c r="AT82" s="33">
        <v>66.2</v>
      </c>
      <c r="AU82" s="34">
        <f t="shared" si="34"/>
        <v>0.6852895951</v>
      </c>
      <c r="AV82" s="73">
        <f t="shared" si="35"/>
        <v>0.7879601939</v>
      </c>
      <c r="AW82" s="36">
        <f t="shared" si="36"/>
        <v>5613.861384</v>
      </c>
      <c r="AX82" s="35">
        <f t="shared" si="37"/>
        <v>1.918603121</v>
      </c>
      <c r="AY82" s="69">
        <f t="shared" si="38"/>
        <v>0.8589415118</v>
      </c>
      <c r="AZ82" s="33">
        <v>2.55</v>
      </c>
      <c r="BA82" s="37">
        <f t="shared" si="39"/>
        <v>0.564171123</v>
      </c>
      <c r="BB82" s="73">
        <f t="shared" si="40"/>
        <v>1.380617039</v>
      </c>
      <c r="BC82" s="33">
        <v>7.45</v>
      </c>
      <c r="BD82" s="34">
        <f t="shared" si="41"/>
        <v>0.144772118</v>
      </c>
      <c r="BE82" s="73">
        <f t="shared" si="42"/>
        <v>-1.134232935</v>
      </c>
      <c r="BF82" s="33">
        <v>62.28</v>
      </c>
      <c r="BG82" s="34">
        <f t="shared" si="43"/>
        <v>0</v>
      </c>
      <c r="BH82" s="73">
        <f t="shared" si="44"/>
        <v>-2.340077041</v>
      </c>
      <c r="BI82" s="36">
        <f t="shared" si="45"/>
        <v>4160.664489</v>
      </c>
      <c r="BJ82" s="35">
        <f t="shared" si="46"/>
        <v>-1.83957205</v>
      </c>
      <c r="BK82" s="37">
        <f t="shared" si="47"/>
        <v>0.05267129347</v>
      </c>
      <c r="BL82" s="33">
        <v>8.82</v>
      </c>
      <c r="BM82" s="34">
        <f t="shared" si="48"/>
        <v>0.177574591</v>
      </c>
      <c r="BN82" s="73">
        <f t="shared" si="49"/>
        <v>-0.9183389394</v>
      </c>
      <c r="BO82" s="33">
        <v>62.96</v>
      </c>
      <c r="BP82" s="34">
        <f t="shared" si="50"/>
        <v>0.4131223211</v>
      </c>
      <c r="BQ82" s="73">
        <f t="shared" si="51"/>
        <v>-0.6169982109</v>
      </c>
      <c r="BR82" s="36">
        <f t="shared" si="52"/>
        <v>4368.329317</v>
      </c>
      <c r="BS82" s="35">
        <f t="shared" si="53"/>
        <v>-0.9202959849</v>
      </c>
      <c r="BT82" s="37">
        <f t="shared" si="54"/>
        <v>0.3055481015</v>
      </c>
      <c r="BU82" s="42">
        <v>6.8</v>
      </c>
      <c r="BV82" s="34">
        <f t="shared" si="55"/>
        <v>0.3324022346</v>
      </c>
      <c r="BW82" s="73">
        <f t="shared" si="56"/>
        <v>-0.2338862608</v>
      </c>
      <c r="BX82" s="42">
        <v>72.12</v>
      </c>
      <c r="BY82" s="34">
        <f t="shared" si="57"/>
        <v>0.5930499713</v>
      </c>
      <c r="BZ82" s="73">
        <f t="shared" si="58"/>
        <v>0.3537033929</v>
      </c>
      <c r="CA82" s="36">
        <f t="shared" si="59"/>
        <v>5474.529381</v>
      </c>
      <c r="CB82" s="35">
        <f t="shared" si="60"/>
        <v>0.08352206951</v>
      </c>
      <c r="CC82" s="37">
        <f t="shared" si="61"/>
        <v>0.4850565775</v>
      </c>
      <c r="CD82" s="42">
        <v>3.27</v>
      </c>
      <c r="CE82" s="34">
        <f t="shared" si="62"/>
        <v>0.2644178455</v>
      </c>
      <c r="CF82" s="73">
        <f t="shared" si="63"/>
        <v>-0.4862941253</v>
      </c>
      <c r="CG82" s="42">
        <v>48.0</v>
      </c>
      <c r="CH82" s="34">
        <f t="shared" si="64"/>
        <v>0.6044612627</v>
      </c>
      <c r="CI82" s="73">
        <f t="shared" si="65"/>
        <v>0.2501071566</v>
      </c>
      <c r="CJ82" s="36">
        <f t="shared" si="66"/>
        <v>2902.479258</v>
      </c>
      <c r="CK82" s="35">
        <f t="shared" si="67"/>
        <v>-0.1223990961</v>
      </c>
      <c r="CL82" s="37">
        <f t="shared" si="68"/>
        <v>0.4269613111</v>
      </c>
      <c r="CM82" s="33">
        <v>0.14</v>
      </c>
      <c r="CN82" s="37">
        <f t="shared" si="69"/>
        <v>0.5</v>
      </c>
      <c r="CO82" s="73">
        <f t="shared" si="70"/>
        <v>1.018987839</v>
      </c>
      <c r="CP82" s="70">
        <f t="shared" si="71"/>
        <v>1.964009163</v>
      </c>
      <c r="CQ82" s="79">
        <f t="shared" si="72"/>
        <v>0.6121546178</v>
      </c>
    </row>
    <row r="83" hidden="1">
      <c r="A83" s="28">
        <v>2023.0</v>
      </c>
      <c r="B83" s="29" t="s">
        <v>495</v>
      </c>
      <c r="C83" s="29" t="s">
        <v>8</v>
      </c>
      <c r="D83" s="30">
        <f t="array" ref="D83">INDEX(
  TP!C:C,
  MATCH(
    1,
    (TP!A:A = A83) * (TP!B:B = C83),
    0
  )
)
</f>
        <v>49.56</v>
      </c>
      <c r="E83" s="64">
        <f t="shared" si="1"/>
        <v>1.240333396</v>
      </c>
      <c r="F83" s="32">
        <f t="shared" si="2"/>
        <v>0.5612214167</v>
      </c>
      <c r="G83" s="33">
        <v>5.12</v>
      </c>
      <c r="H83" s="34">
        <f t="shared" si="3"/>
        <v>0.2807017544</v>
      </c>
      <c r="I83" s="73">
        <f t="shared" si="4"/>
        <v>-0.7637864334</v>
      </c>
      <c r="J83" s="66">
        <f t="shared" si="5"/>
        <v>5.041158233</v>
      </c>
      <c r="K83" s="34">
        <f t="shared" si="6"/>
        <v>0.263</v>
      </c>
      <c r="L83" s="73">
        <f t="shared" si="7"/>
        <v>-0.6887968732</v>
      </c>
      <c r="M83" s="33">
        <v>52.56</v>
      </c>
      <c r="N83" s="34">
        <f t="shared" si="8"/>
        <v>0.3942039106</v>
      </c>
      <c r="O83" s="73">
        <f t="shared" si="9"/>
        <v>-1.26646973</v>
      </c>
      <c r="P83" s="36">
        <f t="shared" si="10"/>
        <v>3883.233663</v>
      </c>
      <c r="Q83" s="35">
        <f t="shared" si="11"/>
        <v>-1.208947553</v>
      </c>
      <c r="R83" s="40">
        <f t="shared" si="12"/>
        <v>0.3480643463</v>
      </c>
      <c r="S83" s="33">
        <v>1.05</v>
      </c>
      <c r="T83" s="66">
        <f t="shared" si="13"/>
        <v>1.033831278</v>
      </c>
      <c r="U83" s="34">
        <f t="shared" si="14"/>
        <v>0.01390624943</v>
      </c>
      <c r="V83" s="73">
        <f t="shared" si="15"/>
        <v>-1.544318825</v>
      </c>
      <c r="W83" s="33">
        <v>37.5</v>
      </c>
      <c r="X83" s="34">
        <f t="shared" si="16"/>
        <v>0.3565014368</v>
      </c>
      <c r="Y83" s="73">
        <f t="shared" si="17"/>
        <v>-0.7526932446</v>
      </c>
      <c r="Z83" s="36">
        <f t="shared" si="18"/>
        <v>1520.278797</v>
      </c>
      <c r="AA83" s="35">
        <f t="shared" si="19"/>
        <v>-1.405056138</v>
      </c>
      <c r="AB83" s="40">
        <f t="shared" si="20"/>
        <v>0.1230692181</v>
      </c>
      <c r="AC83" s="33">
        <v>4.07</v>
      </c>
      <c r="AD83" s="40">
        <f t="shared" si="21"/>
        <v>0.3281519862</v>
      </c>
      <c r="AE83" s="73">
        <f t="shared" si="22"/>
        <v>-0.9345915958</v>
      </c>
      <c r="AF83" s="67">
        <f t="shared" si="23"/>
        <v>-3.548595287</v>
      </c>
      <c r="AG83" s="44">
        <f t="shared" si="24"/>
        <v>0.2074602964</v>
      </c>
      <c r="AH83" s="33">
        <v>2.49</v>
      </c>
      <c r="AI83" s="34">
        <f t="shared" si="25"/>
        <v>0.459566075</v>
      </c>
      <c r="AJ83" s="73">
        <f t="shared" si="26"/>
        <v>-0.0002099431042</v>
      </c>
      <c r="AK83" s="33">
        <v>42.11</v>
      </c>
      <c r="AL83" s="34">
        <f t="shared" si="27"/>
        <v>0.5593110172</v>
      </c>
      <c r="AM83" s="73">
        <f t="shared" si="28"/>
        <v>1.026802559</v>
      </c>
      <c r="AN83" s="36">
        <f t="shared" si="29"/>
        <v>2877.120534</v>
      </c>
      <c r="AO83" s="35">
        <f t="shared" si="30"/>
        <v>0.9003343358</v>
      </c>
      <c r="AP83" s="69">
        <f t="shared" si="31"/>
        <v>0.6996296053</v>
      </c>
      <c r="AQ83" s="33">
        <v>2.82</v>
      </c>
      <c r="AR83" s="34">
        <f t="shared" si="32"/>
        <v>0.4</v>
      </c>
      <c r="AS83" s="73">
        <f t="shared" si="33"/>
        <v>0.3834744301</v>
      </c>
      <c r="AT83" s="33">
        <v>51.16</v>
      </c>
      <c r="AU83" s="34">
        <f t="shared" si="34"/>
        <v>0.4283273535</v>
      </c>
      <c r="AV83" s="73">
        <f t="shared" si="35"/>
        <v>-0.7052114441</v>
      </c>
      <c r="AW83" s="36">
        <f t="shared" si="36"/>
        <v>3361.268348</v>
      </c>
      <c r="AX83" s="35">
        <f t="shared" si="37"/>
        <v>0.1353885767</v>
      </c>
      <c r="AY83" s="69">
        <f t="shared" si="38"/>
        <v>0.4912674499</v>
      </c>
      <c r="AZ83" s="33">
        <v>2.1</v>
      </c>
      <c r="BA83" s="37">
        <f t="shared" si="39"/>
        <v>0.4438502674</v>
      </c>
      <c r="BB83" s="73">
        <f t="shared" si="40"/>
        <v>0.7259594465</v>
      </c>
      <c r="BC83" s="33">
        <v>15.68</v>
      </c>
      <c r="BD83" s="34">
        <f t="shared" si="41"/>
        <v>0.5860589812</v>
      </c>
      <c r="BE83" s="73">
        <f t="shared" si="42"/>
        <v>1.586987996</v>
      </c>
      <c r="BF83" s="33">
        <v>82.01</v>
      </c>
      <c r="BG83" s="34">
        <f t="shared" si="43"/>
        <v>0.5917816437</v>
      </c>
      <c r="BH83" s="73">
        <f t="shared" si="44"/>
        <v>0.371939708</v>
      </c>
      <c r="BI83" s="36">
        <f t="shared" si="45"/>
        <v>7224.523047</v>
      </c>
      <c r="BJ83" s="35">
        <f t="shared" si="46"/>
        <v>1.073896333</v>
      </c>
      <c r="BK83" s="37">
        <f t="shared" si="47"/>
        <v>0.6112343729</v>
      </c>
      <c r="BL83" s="33">
        <v>12.53</v>
      </c>
      <c r="BM83" s="34">
        <f t="shared" si="48"/>
        <v>0.3561116458</v>
      </c>
      <c r="BN83" s="73">
        <f t="shared" si="49"/>
        <v>0.02227267841</v>
      </c>
      <c r="BO83" s="33">
        <v>71.73</v>
      </c>
      <c r="BP83" s="34">
        <f t="shared" si="50"/>
        <v>0.7022749753</v>
      </c>
      <c r="BQ83" s="73">
        <f t="shared" si="51"/>
        <v>0.866906096</v>
      </c>
      <c r="BR83" s="36">
        <f t="shared" si="52"/>
        <v>5675.027177</v>
      </c>
      <c r="BS83" s="35">
        <f t="shared" si="53"/>
        <v>0.543213339</v>
      </c>
      <c r="BT83" s="37">
        <f t="shared" si="54"/>
        <v>0.5681622287</v>
      </c>
      <c r="BU83" s="42">
        <v>8.07</v>
      </c>
      <c r="BV83" s="34">
        <f t="shared" si="55"/>
        <v>0.4506517691</v>
      </c>
      <c r="BW83" s="73">
        <f t="shared" si="56"/>
        <v>0.3878749028</v>
      </c>
      <c r="BX83" s="42">
        <v>78.86</v>
      </c>
      <c r="BY83" s="34">
        <f t="shared" si="57"/>
        <v>0.7866168868</v>
      </c>
      <c r="BZ83" s="73">
        <f t="shared" si="58"/>
        <v>1.429955445</v>
      </c>
      <c r="CA83" s="36">
        <f t="shared" si="59"/>
        <v>6425.758154</v>
      </c>
      <c r="CB83" s="35">
        <f t="shared" si="60"/>
        <v>1.115788015</v>
      </c>
      <c r="CC83" s="37">
        <f t="shared" si="61"/>
        <v>0.6972442466</v>
      </c>
      <c r="CD83" s="42">
        <v>3.67</v>
      </c>
      <c r="CE83" s="34">
        <f t="shared" si="62"/>
        <v>0.3079434168</v>
      </c>
      <c r="CF83" s="73">
        <f t="shared" si="63"/>
        <v>-0.2370611409</v>
      </c>
      <c r="CG83" s="42">
        <v>51.79</v>
      </c>
      <c r="CH83" s="34">
        <f t="shared" si="64"/>
        <v>0.6799442342</v>
      </c>
      <c r="CI83" s="73">
        <f t="shared" si="65"/>
        <v>0.7066735336</v>
      </c>
      <c r="CJ83" s="36">
        <f t="shared" si="66"/>
        <v>3324.835547</v>
      </c>
      <c r="CK83" s="35">
        <f t="shared" si="67"/>
        <v>0.367602185</v>
      </c>
      <c r="CL83" s="37">
        <f t="shared" si="68"/>
        <v>0.5069034534</v>
      </c>
      <c r="CM83" s="33">
        <v>0.12</v>
      </c>
      <c r="CN83" s="37">
        <f t="shared" si="69"/>
        <v>0.4285714286</v>
      </c>
      <c r="CO83" s="73">
        <f t="shared" si="70"/>
        <v>0.6527058991</v>
      </c>
      <c r="CP83" s="70">
        <f t="shared" si="71"/>
        <v>4.788928683</v>
      </c>
      <c r="CQ83" s="79">
        <f t="shared" si="72"/>
        <v>0.7466279101</v>
      </c>
    </row>
    <row r="84" hidden="1">
      <c r="A84" s="28">
        <v>2022.0</v>
      </c>
      <c r="B84" s="29" t="s">
        <v>495</v>
      </c>
      <c r="C84" s="29" t="s">
        <v>8</v>
      </c>
      <c r="D84" s="30">
        <f t="array" ref="D84">INDEX(
  TP!C:C,
  MATCH(
    1,
    (TP!A:A = A84) * (TP!B:B = C84),
    0
  )
)
</f>
        <v>52.39</v>
      </c>
      <c r="E84" s="64">
        <f t="shared" si="1"/>
        <v>0.8198727814</v>
      </c>
      <c r="F84" s="32">
        <f t="shared" si="2"/>
        <v>0.54555805</v>
      </c>
      <c r="G84" s="33">
        <v>4.76</v>
      </c>
      <c r="H84" s="34">
        <f t="shared" si="3"/>
        <v>0.2232854864</v>
      </c>
      <c r="I84" s="73">
        <f t="shared" si="4"/>
        <v>-1.048037281</v>
      </c>
      <c r="J84" s="66">
        <f t="shared" si="5"/>
        <v>5.157247875</v>
      </c>
      <c r="K84" s="34">
        <f t="shared" si="6"/>
        <v>0.286</v>
      </c>
      <c r="L84" s="73">
        <f t="shared" si="7"/>
        <v>-0.6012090177</v>
      </c>
      <c r="M84" s="33">
        <v>64.29</v>
      </c>
      <c r="N84" s="34">
        <f t="shared" si="8"/>
        <v>0.8037709497</v>
      </c>
      <c r="O84" s="73">
        <f t="shared" si="9"/>
        <v>1.035907877</v>
      </c>
      <c r="P84" s="36">
        <f t="shared" si="10"/>
        <v>4800.135406</v>
      </c>
      <c r="Q84" s="35">
        <f t="shared" si="11"/>
        <v>0.215325241</v>
      </c>
      <c r="R84" s="40">
        <f t="shared" si="12"/>
        <v>0.6119822498</v>
      </c>
      <c r="S84" s="33">
        <v>1.02</v>
      </c>
      <c r="T84" s="66">
        <f t="shared" si="13"/>
        <v>1.105124545</v>
      </c>
      <c r="U84" s="34">
        <f t="shared" si="14"/>
        <v>0.03232345926</v>
      </c>
      <c r="V84" s="73">
        <f t="shared" si="15"/>
        <v>-1.458577093</v>
      </c>
      <c r="W84" s="33">
        <v>25.0</v>
      </c>
      <c r="X84" s="34">
        <f t="shared" si="16"/>
        <v>0.1320043103</v>
      </c>
      <c r="Y84" s="73">
        <f t="shared" si="17"/>
        <v>-1.869926811</v>
      </c>
      <c r="Z84" s="36">
        <f t="shared" si="18"/>
        <v>1062.706434</v>
      </c>
      <c r="AA84" s="35">
        <f t="shared" si="19"/>
        <v>-1.807068309</v>
      </c>
      <c r="AB84" s="40">
        <f t="shared" si="20"/>
        <v>0.04018314945</v>
      </c>
      <c r="AC84" s="33">
        <v>4.65</v>
      </c>
      <c r="AD84" s="40">
        <f t="shared" si="21"/>
        <v>0.4283246978</v>
      </c>
      <c r="AE84" s="73">
        <f t="shared" si="22"/>
        <v>-0.4389778514</v>
      </c>
      <c r="AF84" s="67">
        <f t="shared" si="23"/>
        <v>-2.030720919</v>
      </c>
      <c r="AG84" s="44">
        <f t="shared" si="24"/>
        <v>0.3251970928</v>
      </c>
      <c r="AH84" s="33">
        <v>2.89</v>
      </c>
      <c r="AI84" s="34">
        <f t="shared" si="25"/>
        <v>0.5384615385</v>
      </c>
      <c r="AJ84" s="73">
        <f t="shared" si="26"/>
        <v>0.3608921961</v>
      </c>
      <c r="AK84" s="33">
        <v>26.47</v>
      </c>
      <c r="AL84" s="34">
        <f t="shared" si="27"/>
        <v>0.3051673708</v>
      </c>
      <c r="AM84" s="73">
        <f t="shared" si="28"/>
        <v>-0.7248945022</v>
      </c>
      <c r="AN84" s="36">
        <f t="shared" si="29"/>
        <v>1965.538187</v>
      </c>
      <c r="AO84" s="35">
        <f t="shared" si="30"/>
        <v>-0.226929834</v>
      </c>
      <c r="AP84" s="69">
        <f t="shared" si="31"/>
        <v>0.465485767</v>
      </c>
      <c r="AQ84" s="33">
        <v>3.83</v>
      </c>
      <c r="AR84" s="34">
        <f t="shared" si="32"/>
        <v>0.5565891473</v>
      </c>
      <c r="AS84" s="73">
        <f t="shared" si="33"/>
        <v>1.132402794</v>
      </c>
      <c r="AT84" s="33">
        <v>68.89</v>
      </c>
      <c r="AU84" s="34">
        <f t="shared" si="34"/>
        <v>0.7312489322</v>
      </c>
      <c r="AV84" s="73">
        <f t="shared" si="35"/>
        <v>1.055023472</v>
      </c>
      <c r="AW84" s="36">
        <f t="shared" si="36"/>
        <v>5318.401285</v>
      </c>
      <c r="AX84" s="35">
        <f t="shared" si="37"/>
        <v>1.684708787</v>
      </c>
      <c r="AY84" s="69">
        <f t="shared" si="38"/>
        <v>0.8107157501</v>
      </c>
      <c r="AZ84" s="33">
        <v>3.06</v>
      </c>
      <c r="BA84" s="37">
        <f t="shared" si="39"/>
        <v>0.7005347594</v>
      </c>
      <c r="BB84" s="73">
        <f t="shared" si="40"/>
        <v>2.12256231</v>
      </c>
      <c r="BC84" s="33">
        <v>11.23</v>
      </c>
      <c r="BD84" s="34">
        <f t="shared" si="41"/>
        <v>0.3474530831</v>
      </c>
      <c r="BE84" s="73">
        <f t="shared" si="42"/>
        <v>0.1156109432</v>
      </c>
      <c r="BF84" s="33">
        <v>78.79</v>
      </c>
      <c r="BG84" s="34">
        <f t="shared" si="43"/>
        <v>0.4952009598</v>
      </c>
      <c r="BH84" s="73">
        <f t="shared" si="44"/>
        <v>-0.07067022276</v>
      </c>
      <c r="BI84" s="36">
        <f t="shared" si="45"/>
        <v>6175.505177</v>
      </c>
      <c r="BJ84" s="35">
        <f t="shared" si="46"/>
        <v>0.07636973686</v>
      </c>
      <c r="BK84" s="37">
        <f t="shared" si="47"/>
        <v>0.4199909976</v>
      </c>
      <c r="BL84" s="33">
        <v>13.02</v>
      </c>
      <c r="BM84" s="34">
        <f t="shared" si="48"/>
        <v>0.3796920115</v>
      </c>
      <c r="BN84" s="73">
        <f t="shared" si="49"/>
        <v>0.1465044015</v>
      </c>
      <c r="BO84" s="33">
        <v>71.24</v>
      </c>
      <c r="BP84" s="34">
        <f t="shared" si="50"/>
        <v>0.6861193538</v>
      </c>
      <c r="BQ84" s="73">
        <f t="shared" si="51"/>
        <v>0.7839969614</v>
      </c>
      <c r="BR84" s="36">
        <f t="shared" si="52"/>
        <v>5713.234905</v>
      </c>
      <c r="BS84" s="35">
        <f t="shared" si="53"/>
        <v>0.5860062205</v>
      </c>
      <c r="BT84" s="37">
        <f t="shared" si="54"/>
        <v>0.5758410422</v>
      </c>
      <c r="BU84" s="42">
        <v>8.51</v>
      </c>
      <c r="BV84" s="34">
        <f t="shared" si="55"/>
        <v>0.4916201117</v>
      </c>
      <c r="BW84" s="73">
        <f t="shared" si="56"/>
        <v>0.6032882194</v>
      </c>
      <c r="BX84" s="42">
        <v>82.0</v>
      </c>
      <c r="BY84" s="34">
        <f t="shared" si="57"/>
        <v>0.8767949454</v>
      </c>
      <c r="BZ84" s="73">
        <f t="shared" si="58"/>
        <v>1.931354769</v>
      </c>
      <c r="CA84" s="36">
        <f t="shared" si="59"/>
        <v>6825.162907</v>
      </c>
      <c r="CB84" s="35">
        <f t="shared" si="60"/>
        <v>1.549218896</v>
      </c>
      <c r="CC84" s="37">
        <f t="shared" si="61"/>
        <v>0.7863382333</v>
      </c>
      <c r="CD84" s="42">
        <v>3.23</v>
      </c>
      <c r="CE84" s="34">
        <f t="shared" si="62"/>
        <v>0.2600652884</v>
      </c>
      <c r="CF84" s="73">
        <f t="shared" si="63"/>
        <v>-0.5112174237</v>
      </c>
      <c r="CG84" s="42">
        <v>36.84</v>
      </c>
      <c r="CH84" s="34">
        <f t="shared" si="64"/>
        <v>0.3821947819</v>
      </c>
      <c r="CI84" s="73">
        <f t="shared" si="65"/>
        <v>-1.094294101</v>
      </c>
      <c r="CJ84" s="36">
        <f t="shared" si="66"/>
        <v>2213.20939</v>
      </c>
      <c r="CK84" s="35">
        <f t="shared" si="67"/>
        <v>-0.9220630946</v>
      </c>
      <c r="CL84" s="37">
        <f t="shared" si="68"/>
        <v>0.2964986865</v>
      </c>
      <c r="CM84" s="33">
        <v>0.09</v>
      </c>
      <c r="CN84" s="37">
        <f t="shared" si="69"/>
        <v>0.3214285714</v>
      </c>
      <c r="CO84" s="73">
        <f t="shared" si="70"/>
        <v>0.1032829889</v>
      </c>
      <c r="CP84" s="70">
        <f t="shared" si="71"/>
        <v>2.8505937</v>
      </c>
      <c r="CQ84" s="79">
        <f t="shared" si="72"/>
        <v>0.6543582774</v>
      </c>
    </row>
    <row r="85" hidden="1">
      <c r="A85" s="28">
        <v>2024.0</v>
      </c>
      <c r="B85" s="29" t="s">
        <v>496</v>
      </c>
      <c r="C85" s="29" t="s">
        <v>14</v>
      </c>
      <c r="D85" s="30">
        <f t="array" ref="D85">INDEX(
  TP!C:C,
  MATCH(
    1,
    (TP!A:A = A85) * (TP!B:B = C85),
    0
  )
)
</f>
        <v>44.7</v>
      </c>
      <c r="E85" s="64">
        <f t="shared" si="1"/>
        <v>-7.157597808</v>
      </c>
      <c r="F85" s="32">
        <f t="shared" si="2"/>
        <v>0.2483743363</v>
      </c>
      <c r="G85" s="33">
        <v>5.94</v>
      </c>
      <c r="H85" s="34">
        <f t="shared" si="3"/>
        <v>0.4114832536</v>
      </c>
      <c r="I85" s="73">
        <f t="shared" si="4"/>
        <v>-0.1163261704</v>
      </c>
      <c r="J85" s="66">
        <f t="shared" si="5"/>
        <v>4.850596972</v>
      </c>
      <c r="K85" s="34">
        <f t="shared" si="6"/>
        <v>0.223</v>
      </c>
      <c r="L85" s="73">
        <f t="shared" si="7"/>
        <v>-0.8325724231</v>
      </c>
      <c r="M85" s="33">
        <v>61.54</v>
      </c>
      <c r="N85" s="34">
        <f t="shared" si="8"/>
        <v>0.7077513966</v>
      </c>
      <c r="O85" s="73">
        <f t="shared" si="9"/>
        <v>0.4961347808</v>
      </c>
      <c r="P85" s="36">
        <f t="shared" si="10"/>
        <v>4465.668504</v>
      </c>
      <c r="Q85" s="35">
        <f t="shared" si="11"/>
        <v>-0.304220188</v>
      </c>
      <c r="R85" s="40">
        <f t="shared" si="12"/>
        <v>0.5157104254</v>
      </c>
      <c r="S85" s="33">
        <v>4.02</v>
      </c>
      <c r="T85" s="66">
        <f t="shared" si="13"/>
        <v>3.282727244</v>
      </c>
      <c r="U85" s="34">
        <f t="shared" si="14"/>
        <v>0.5948641851</v>
      </c>
      <c r="V85" s="73">
        <f t="shared" si="15"/>
        <v>1.160343834</v>
      </c>
      <c r="W85" s="33">
        <v>52.27</v>
      </c>
      <c r="X85" s="34">
        <f t="shared" si="16"/>
        <v>0.6217672414</v>
      </c>
      <c r="Y85" s="73">
        <f t="shared" si="17"/>
        <v>0.5674299372</v>
      </c>
      <c r="Z85" s="36">
        <f t="shared" si="18"/>
        <v>4341.850234</v>
      </c>
      <c r="AA85" s="35">
        <f t="shared" si="19"/>
        <v>1.07390927</v>
      </c>
      <c r="AB85" s="40">
        <f t="shared" si="20"/>
        <v>0.6341773685</v>
      </c>
      <c r="AC85" s="33">
        <v>4.42</v>
      </c>
      <c r="AD85" s="40">
        <f t="shared" si="21"/>
        <v>0.3886010363</v>
      </c>
      <c r="AE85" s="73">
        <f t="shared" si="22"/>
        <v>-0.6355143363</v>
      </c>
      <c r="AF85" s="67">
        <f t="shared" si="23"/>
        <v>0.1341747453</v>
      </c>
      <c r="AG85" s="44">
        <f t="shared" si="24"/>
        <v>0.49312132</v>
      </c>
      <c r="AH85" s="33">
        <v>2.83</v>
      </c>
      <c r="AI85" s="34">
        <f t="shared" si="25"/>
        <v>0.5266272189</v>
      </c>
      <c r="AJ85" s="73">
        <f t="shared" si="26"/>
        <v>0.3067268752</v>
      </c>
      <c r="AK85" s="33">
        <v>19.35</v>
      </c>
      <c r="AL85" s="34">
        <f t="shared" si="27"/>
        <v>0.1894702632</v>
      </c>
      <c r="AM85" s="73">
        <f t="shared" si="28"/>
        <v>-1.522342269</v>
      </c>
      <c r="AN85" s="36">
        <f t="shared" si="29"/>
        <v>1420.398497</v>
      </c>
      <c r="AO85" s="35">
        <f t="shared" si="30"/>
        <v>-0.901050435</v>
      </c>
      <c r="AP85" s="69">
        <f t="shared" si="31"/>
        <v>0.325464298</v>
      </c>
      <c r="AQ85" s="33">
        <v>2.01</v>
      </c>
      <c r="AR85" s="34">
        <f t="shared" si="32"/>
        <v>0.2744186047</v>
      </c>
      <c r="AS85" s="73">
        <f t="shared" si="33"/>
        <v>-0.2171512877</v>
      </c>
      <c r="AT85" s="33">
        <v>72.73</v>
      </c>
      <c r="AU85" s="34">
        <f t="shared" si="34"/>
        <v>0.796856313</v>
      </c>
      <c r="AV85" s="73">
        <f t="shared" si="35"/>
        <v>1.436258784</v>
      </c>
      <c r="AW85" s="36">
        <f t="shared" si="36"/>
        <v>3928.785009</v>
      </c>
      <c r="AX85" s="35">
        <f t="shared" si="37"/>
        <v>0.5846503593</v>
      </c>
      <c r="AY85" s="69">
        <f t="shared" si="38"/>
        <v>0.5838989872</v>
      </c>
      <c r="AZ85" s="33">
        <v>2.56</v>
      </c>
      <c r="BA85" s="37">
        <f t="shared" si="39"/>
        <v>0.5668449198</v>
      </c>
      <c r="BB85" s="73">
        <f t="shared" si="40"/>
        <v>1.395164985</v>
      </c>
      <c r="BC85" s="33">
        <v>6.58</v>
      </c>
      <c r="BD85" s="34">
        <f t="shared" si="41"/>
        <v>0.0981233244</v>
      </c>
      <c r="BE85" s="73">
        <f t="shared" si="42"/>
        <v>-1.421895415</v>
      </c>
      <c r="BF85" s="33">
        <v>68.06</v>
      </c>
      <c r="BG85" s="34">
        <f t="shared" si="43"/>
        <v>0.1733653269</v>
      </c>
      <c r="BH85" s="73">
        <f t="shared" si="44"/>
        <v>-1.54557847</v>
      </c>
      <c r="BI85" s="36">
        <f t="shared" si="45"/>
        <v>4315.318233</v>
      </c>
      <c r="BJ85" s="35">
        <f t="shared" si="46"/>
        <v>-1.69250952</v>
      </c>
      <c r="BK85" s="37">
        <f t="shared" si="47"/>
        <v>0.08086576444</v>
      </c>
      <c r="BL85" s="33">
        <v>8.04</v>
      </c>
      <c r="BM85" s="34">
        <f t="shared" si="48"/>
        <v>0.1400384986</v>
      </c>
      <c r="BN85" s="73">
        <f t="shared" si="49"/>
        <v>-1.11609556</v>
      </c>
      <c r="BO85" s="33">
        <v>57.95</v>
      </c>
      <c r="BP85" s="34">
        <f t="shared" si="50"/>
        <v>0.247939334</v>
      </c>
      <c r="BQ85" s="73">
        <f t="shared" si="51"/>
        <v>-1.464701812</v>
      </c>
      <c r="BR85" s="36">
        <f t="shared" si="52"/>
        <v>3875.05628</v>
      </c>
      <c r="BS85" s="35">
        <f t="shared" si="53"/>
        <v>-1.472764701</v>
      </c>
      <c r="BT85" s="37">
        <f t="shared" si="54"/>
        <v>0.2064123548</v>
      </c>
      <c r="BU85" s="42">
        <v>4.02</v>
      </c>
      <c r="BV85" s="34">
        <f t="shared" si="55"/>
        <v>0.07355679702</v>
      </c>
      <c r="BW85" s="73">
        <f t="shared" si="56"/>
        <v>-1.594906761</v>
      </c>
      <c r="BX85" s="42">
        <v>70.45</v>
      </c>
      <c r="BY85" s="34">
        <f t="shared" si="57"/>
        <v>0.5450890293</v>
      </c>
      <c r="BZ85" s="73">
        <f t="shared" si="58"/>
        <v>0.08703559959</v>
      </c>
      <c r="CA85" s="36">
        <f t="shared" si="59"/>
        <v>4200.447682</v>
      </c>
      <c r="CB85" s="35">
        <f t="shared" si="60"/>
        <v>-1.299101318</v>
      </c>
      <c r="CC85" s="37">
        <f t="shared" si="61"/>
        <v>0.2008511019</v>
      </c>
      <c r="CD85" s="42">
        <v>2.65</v>
      </c>
      <c r="CE85" s="34">
        <f t="shared" si="62"/>
        <v>0.19695321</v>
      </c>
      <c r="CF85" s="73">
        <f t="shared" si="63"/>
        <v>-0.8726052511</v>
      </c>
      <c r="CG85" s="42">
        <v>34.48</v>
      </c>
      <c r="CH85" s="34">
        <f t="shared" si="64"/>
        <v>0.3351921928</v>
      </c>
      <c r="CI85" s="73">
        <f t="shared" si="65"/>
        <v>-1.378594009</v>
      </c>
      <c r="CJ85" s="36">
        <f t="shared" si="66"/>
        <v>1859.611868</v>
      </c>
      <c r="CK85" s="35">
        <f t="shared" si="67"/>
        <v>-1.332293137</v>
      </c>
      <c r="CL85" s="37">
        <f t="shared" si="68"/>
        <v>0.2295709667</v>
      </c>
      <c r="CM85" s="33">
        <v>0.02</v>
      </c>
      <c r="CN85" s="37">
        <f t="shared" si="69"/>
        <v>0.07142857143</v>
      </c>
      <c r="CO85" s="73">
        <f t="shared" si="70"/>
        <v>-1.178703801</v>
      </c>
      <c r="CP85" s="70">
        <f t="shared" si="71"/>
        <v>-7.291772554</v>
      </c>
      <c r="CQ85" s="79">
        <f t="shared" si="72"/>
        <v>0.1715560696</v>
      </c>
    </row>
    <row r="86" hidden="1">
      <c r="A86" s="28">
        <v>2022.0</v>
      </c>
      <c r="B86" s="29" t="s">
        <v>407</v>
      </c>
      <c r="C86" s="29" t="s">
        <v>17</v>
      </c>
      <c r="D86" s="30">
        <f t="array" ref="D86">INDEX(
  TP!C:C,
  MATCH(
    1,
    (TP!A:A = A86) * (TP!B:B = C86),
    0
  )
)
</f>
        <v>52.67</v>
      </c>
      <c r="E86" s="64">
        <f t="shared" si="1"/>
        <v>-3.797492994</v>
      </c>
      <c r="F86" s="32">
        <f t="shared" si="2"/>
        <v>0.3735479005</v>
      </c>
      <c r="G86" s="33">
        <v>5.34</v>
      </c>
      <c r="H86" s="34">
        <f t="shared" si="3"/>
        <v>0.3157894737</v>
      </c>
      <c r="I86" s="73">
        <f t="shared" si="4"/>
        <v>-0.5900775824</v>
      </c>
      <c r="J86" s="66">
        <f t="shared" si="5"/>
        <v>5.837575417</v>
      </c>
      <c r="K86" s="34">
        <f t="shared" si="6"/>
        <v>0.474</v>
      </c>
      <c r="L86" s="73">
        <f t="shared" si="7"/>
        <v>-0.087912316</v>
      </c>
      <c r="M86" s="33">
        <v>49.21</v>
      </c>
      <c r="N86" s="34">
        <f t="shared" si="8"/>
        <v>0.2772346369</v>
      </c>
      <c r="O86" s="73">
        <f t="shared" si="9"/>
        <v>-1.924011501</v>
      </c>
      <c r="P86" s="36">
        <f t="shared" si="10"/>
        <v>3886.057533</v>
      </c>
      <c r="Q86" s="35">
        <f t="shared" si="11"/>
        <v>-1.204561085</v>
      </c>
      <c r="R86" s="40">
        <f t="shared" si="12"/>
        <v>0.3488771594</v>
      </c>
      <c r="S86" s="33">
        <v>2.4</v>
      </c>
      <c r="T86" s="66">
        <f t="shared" si="13"/>
        <v>2.623629401</v>
      </c>
      <c r="U86" s="34">
        <f t="shared" si="14"/>
        <v>0.4245992515</v>
      </c>
      <c r="V86" s="73">
        <f t="shared" si="15"/>
        <v>0.3676716286</v>
      </c>
      <c r="W86" s="33">
        <v>47.06</v>
      </c>
      <c r="X86" s="34">
        <f t="shared" si="16"/>
        <v>0.5281968391</v>
      </c>
      <c r="Y86" s="73">
        <f t="shared" si="17"/>
        <v>0.1017669868</v>
      </c>
      <c r="Z86" s="36">
        <f t="shared" si="18"/>
        <v>3459.974061</v>
      </c>
      <c r="AA86" s="35">
        <f t="shared" si="19"/>
        <v>0.2991138851</v>
      </c>
      <c r="AB86" s="40">
        <f t="shared" si="20"/>
        <v>0.4744315993</v>
      </c>
      <c r="AC86" s="33">
        <v>4.54</v>
      </c>
      <c r="AD86" s="40">
        <f t="shared" si="21"/>
        <v>0.4093264249</v>
      </c>
      <c r="AE86" s="73">
        <f t="shared" si="22"/>
        <v>-0.5329735616</v>
      </c>
      <c r="AF86" s="67">
        <f t="shared" si="23"/>
        <v>-1.438420761</v>
      </c>
      <c r="AG86" s="44">
        <f t="shared" si="24"/>
        <v>0.3711399749</v>
      </c>
      <c r="AH86" s="33">
        <v>2.34</v>
      </c>
      <c r="AI86" s="34">
        <f t="shared" si="25"/>
        <v>0.4299802761</v>
      </c>
      <c r="AJ86" s="73">
        <f t="shared" si="26"/>
        <v>-0.1356232453</v>
      </c>
      <c r="AK86" s="33">
        <v>25.3</v>
      </c>
      <c r="AL86" s="34">
        <f t="shared" si="27"/>
        <v>0.2861553461</v>
      </c>
      <c r="AM86" s="73">
        <f t="shared" si="28"/>
        <v>-0.8559357785</v>
      </c>
      <c r="AN86" s="36">
        <f t="shared" si="29"/>
        <v>1667.839518</v>
      </c>
      <c r="AO86" s="35">
        <f t="shared" si="30"/>
        <v>-0.5950644777</v>
      </c>
      <c r="AP86" s="69">
        <f t="shared" si="31"/>
        <v>0.3890205862</v>
      </c>
      <c r="AQ86" s="33">
        <v>6.15</v>
      </c>
      <c r="AR86" s="34">
        <f t="shared" si="32"/>
        <v>0.9162790698</v>
      </c>
      <c r="AS86" s="73">
        <f t="shared" si="33"/>
        <v>2.852713492</v>
      </c>
      <c r="AT86" s="33">
        <v>54.59</v>
      </c>
      <c r="AU86" s="34">
        <f t="shared" si="34"/>
        <v>0.4869297796</v>
      </c>
      <c r="AV86" s="73">
        <f t="shared" si="35"/>
        <v>-0.3646809442</v>
      </c>
      <c r="AW86" s="36">
        <f t="shared" si="36"/>
        <v>5264.158511</v>
      </c>
      <c r="AX86" s="35">
        <f t="shared" si="37"/>
        <v>1.641768717</v>
      </c>
      <c r="AY86" s="69">
        <f t="shared" si="38"/>
        <v>0.8018621044</v>
      </c>
      <c r="AZ86" s="33">
        <v>2.68</v>
      </c>
      <c r="BA86" s="37">
        <f t="shared" si="39"/>
        <v>0.5989304813</v>
      </c>
      <c r="BB86" s="73">
        <f t="shared" si="40"/>
        <v>1.569740343</v>
      </c>
      <c r="BC86" s="33">
        <v>6.97</v>
      </c>
      <c r="BD86" s="34">
        <f t="shared" si="41"/>
        <v>0.1190348525</v>
      </c>
      <c r="BE86" s="73">
        <f t="shared" si="42"/>
        <v>-1.292943269</v>
      </c>
      <c r="BF86" s="33">
        <v>71.26</v>
      </c>
      <c r="BG86" s="34">
        <f t="shared" si="43"/>
        <v>0.2693461308</v>
      </c>
      <c r="BH86" s="73">
        <f t="shared" si="44"/>
        <v>-1.105717669</v>
      </c>
      <c r="BI86" s="36">
        <f t="shared" si="45"/>
        <v>4630.127651</v>
      </c>
      <c r="BJ86" s="35">
        <f t="shared" si="46"/>
        <v>-1.393152591</v>
      </c>
      <c r="BK86" s="37">
        <f t="shared" si="47"/>
        <v>0.1382577475</v>
      </c>
      <c r="BL86" s="33">
        <v>8.58</v>
      </c>
      <c r="BM86" s="34">
        <f t="shared" si="48"/>
        <v>0.1660250241</v>
      </c>
      <c r="BN86" s="73">
        <f t="shared" si="49"/>
        <v>-0.9791871304</v>
      </c>
      <c r="BO86" s="33">
        <v>71.38</v>
      </c>
      <c r="BP86" s="34">
        <f t="shared" si="50"/>
        <v>0.6907352456</v>
      </c>
      <c r="BQ86" s="73">
        <f t="shared" si="51"/>
        <v>0.8076852856</v>
      </c>
      <c r="BR86" s="36">
        <f t="shared" si="52"/>
        <v>4898.887964</v>
      </c>
      <c r="BS86" s="35">
        <f t="shared" si="53"/>
        <v>-0.3260671652</v>
      </c>
      <c r="BT86" s="37">
        <f t="shared" si="54"/>
        <v>0.4121773387</v>
      </c>
      <c r="BU86" s="42">
        <v>5.39</v>
      </c>
      <c r="BV86" s="34">
        <f t="shared" si="55"/>
        <v>0.2011173184</v>
      </c>
      <c r="BW86" s="73">
        <f t="shared" si="56"/>
        <v>-0.9241880252</v>
      </c>
      <c r="BX86" s="42">
        <v>68.59</v>
      </c>
      <c r="BY86" s="34">
        <f t="shared" si="57"/>
        <v>0.4916714532</v>
      </c>
      <c r="BZ86" s="73">
        <f t="shared" si="58"/>
        <v>-0.2099716433</v>
      </c>
      <c r="CA86" s="36">
        <f t="shared" si="59"/>
        <v>4701.180989</v>
      </c>
      <c r="CB86" s="35">
        <f t="shared" si="60"/>
        <v>-0.7557094913</v>
      </c>
      <c r="CC86" s="37">
        <f t="shared" si="61"/>
        <v>0.3125481366</v>
      </c>
      <c r="CD86" s="42">
        <v>1.84</v>
      </c>
      <c r="CE86" s="34">
        <f t="shared" si="62"/>
        <v>0.1088139282</v>
      </c>
      <c r="CF86" s="73">
        <f t="shared" si="63"/>
        <v>-1.377302044</v>
      </c>
      <c r="CG86" s="42">
        <v>52.31</v>
      </c>
      <c r="CH86" s="34">
        <f t="shared" si="64"/>
        <v>0.6903007369</v>
      </c>
      <c r="CI86" s="73">
        <f t="shared" si="65"/>
        <v>0.7693158861</v>
      </c>
      <c r="CJ86" s="36">
        <f t="shared" si="66"/>
        <v>2274.471449</v>
      </c>
      <c r="CK86" s="35">
        <f t="shared" si="67"/>
        <v>-0.850989244</v>
      </c>
      <c r="CL86" s="37">
        <f t="shared" si="68"/>
        <v>0.308094158</v>
      </c>
      <c r="CM86" s="33">
        <v>0.08</v>
      </c>
      <c r="CN86" s="37">
        <f t="shared" si="69"/>
        <v>0.2857142857</v>
      </c>
      <c r="CO86" s="73">
        <f t="shared" si="70"/>
        <v>-0.07985798113</v>
      </c>
      <c r="CP86" s="70">
        <f t="shared" si="71"/>
        <v>-2.359072233</v>
      </c>
      <c r="CQ86" s="79">
        <f t="shared" si="72"/>
        <v>0.4063650427</v>
      </c>
    </row>
    <row r="87" hidden="1">
      <c r="A87" s="28">
        <v>2024.0</v>
      </c>
      <c r="B87" s="29" t="s">
        <v>407</v>
      </c>
      <c r="C87" s="29" t="s">
        <v>22</v>
      </c>
      <c r="D87" s="30">
        <f t="array" ref="D87">INDEX(
  TP!C:C,
  MATCH(
    1,
    (TP!A:A = A87) * (TP!B:B = C87),
    0
  )
)
</f>
        <v>56.51</v>
      </c>
      <c r="E87" s="64">
        <f t="shared" si="1"/>
        <v>-4.572324522</v>
      </c>
      <c r="F87" s="32">
        <f t="shared" si="2"/>
        <v>0.3446831986</v>
      </c>
      <c r="G87" s="33">
        <v>4.48</v>
      </c>
      <c r="H87" s="34">
        <f t="shared" si="3"/>
        <v>0.1786283892</v>
      </c>
      <c r="I87" s="73">
        <f t="shared" si="4"/>
        <v>-1.269121273</v>
      </c>
      <c r="J87" s="66">
        <f t="shared" si="5"/>
        <v>5.483462676</v>
      </c>
      <c r="K87" s="34">
        <f t="shared" si="6"/>
        <v>0.383</v>
      </c>
      <c r="L87" s="73">
        <f t="shared" si="7"/>
        <v>-0.3550849507</v>
      </c>
      <c r="M87" s="33">
        <v>65.22</v>
      </c>
      <c r="N87" s="34">
        <f t="shared" si="8"/>
        <v>0.8362430168</v>
      </c>
      <c r="O87" s="73">
        <f t="shared" si="9"/>
        <v>1.218449324</v>
      </c>
      <c r="P87" s="36">
        <f t="shared" si="10"/>
        <v>5007.879687</v>
      </c>
      <c r="Q87" s="35">
        <f t="shared" si="11"/>
        <v>0.5380256065</v>
      </c>
      <c r="R87" s="40">
        <f t="shared" si="12"/>
        <v>0.6717786626</v>
      </c>
      <c r="S87" s="33">
        <v>2.6</v>
      </c>
      <c r="T87" s="66">
        <f t="shared" si="13"/>
        <v>3.182366732</v>
      </c>
      <c r="U87" s="34">
        <f t="shared" si="14"/>
        <v>0.5689380254</v>
      </c>
      <c r="V87" s="73">
        <f t="shared" si="15"/>
        <v>1.039644018</v>
      </c>
      <c r="W87" s="33">
        <v>50.0</v>
      </c>
      <c r="X87" s="34">
        <f t="shared" si="16"/>
        <v>0.5809985632</v>
      </c>
      <c r="Y87" s="73">
        <f t="shared" si="17"/>
        <v>0.3645403216</v>
      </c>
      <c r="Z87" s="36">
        <f t="shared" si="18"/>
        <v>4085.583893</v>
      </c>
      <c r="AA87" s="35">
        <f t="shared" si="19"/>
        <v>0.8487597705</v>
      </c>
      <c r="AB87" s="40">
        <f t="shared" si="20"/>
        <v>0.5877564933</v>
      </c>
      <c r="AC87" s="33">
        <v>4.26</v>
      </c>
      <c r="AD87" s="40">
        <f t="shared" si="21"/>
        <v>0.3609671848</v>
      </c>
      <c r="AE87" s="73">
        <f t="shared" si="22"/>
        <v>-0.7722353692</v>
      </c>
      <c r="AF87" s="67">
        <f t="shared" si="23"/>
        <v>0.6145500078</v>
      </c>
      <c r="AG87" s="44">
        <f t="shared" si="24"/>
        <v>0.5303825359</v>
      </c>
      <c r="AH87" s="33">
        <v>2.53</v>
      </c>
      <c r="AI87" s="34">
        <f t="shared" si="25"/>
        <v>0.4674556213</v>
      </c>
      <c r="AJ87" s="73">
        <f t="shared" si="26"/>
        <v>0.03590027081</v>
      </c>
      <c r="AK87" s="33">
        <v>30.77</v>
      </c>
      <c r="AL87" s="34">
        <f t="shared" si="27"/>
        <v>0.375040624</v>
      </c>
      <c r="AM87" s="73">
        <f t="shared" si="28"/>
        <v>-0.2432898115</v>
      </c>
      <c r="AN87" s="36">
        <f t="shared" si="29"/>
        <v>2121.49544</v>
      </c>
      <c r="AO87" s="35">
        <f t="shared" si="30"/>
        <v>-0.03407284794</v>
      </c>
      <c r="AP87" s="69">
        <f t="shared" si="31"/>
        <v>0.5055440569</v>
      </c>
      <c r="AQ87" s="33">
        <v>5.19</v>
      </c>
      <c r="AR87" s="34">
        <f t="shared" si="32"/>
        <v>0.7674418605</v>
      </c>
      <c r="AS87" s="73">
        <f t="shared" si="33"/>
        <v>2.14086079</v>
      </c>
      <c r="AT87" s="33">
        <v>47.5</v>
      </c>
      <c r="AU87" s="34">
        <f t="shared" si="34"/>
        <v>0.3657953186</v>
      </c>
      <c r="AV87" s="73">
        <f t="shared" si="35"/>
        <v>-1.068576351</v>
      </c>
      <c r="AW87" s="36">
        <f t="shared" si="36"/>
        <v>4244.744076</v>
      </c>
      <c r="AX87" s="35">
        <f t="shared" si="37"/>
        <v>0.8347722391</v>
      </c>
      <c r="AY87" s="69">
        <f t="shared" si="38"/>
        <v>0.6354706434</v>
      </c>
      <c r="AZ87" s="33">
        <v>2.4</v>
      </c>
      <c r="BA87" s="37">
        <f t="shared" si="39"/>
        <v>0.5240641711</v>
      </c>
      <c r="BB87" s="73">
        <f t="shared" si="40"/>
        <v>1.162397841</v>
      </c>
      <c r="BC87" s="33">
        <v>6.56</v>
      </c>
      <c r="BD87" s="34">
        <f t="shared" si="41"/>
        <v>0.09705093834</v>
      </c>
      <c r="BE87" s="73">
        <f t="shared" si="42"/>
        <v>-1.428508345</v>
      </c>
      <c r="BF87" s="33">
        <v>72.28</v>
      </c>
      <c r="BG87" s="34">
        <f t="shared" si="43"/>
        <v>0.299940012</v>
      </c>
      <c r="BH87" s="73">
        <f t="shared" si="44"/>
        <v>-0.9655120392</v>
      </c>
      <c r="BI87" s="36">
        <f t="shared" si="45"/>
        <v>4576.907959</v>
      </c>
      <c r="BJ87" s="35">
        <f t="shared" si="46"/>
        <v>-1.443759984</v>
      </c>
      <c r="BK87" s="37">
        <f t="shared" si="47"/>
        <v>0.1285554211</v>
      </c>
      <c r="BL87" s="33">
        <v>5.13</v>
      </c>
      <c r="BM87" s="34">
        <f t="shared" si="48"/>
        <v>0</v>
      </c>
      <c r="BN87" s="73">
        <f t="shared" si="49"/>
        <v>-1.853879875</v>
      </c>
      <c r="BO87" s="33">
        <v>65.82</v>
      </c>
      <c r="BP87" s="34">
        <f t="shared" si="50"/>
        <v>0.5074183976</v>
      </c>
      <c r="BQ87" s="73">
        <f t="shared" si="51"/>
        <v>-0.1330795886</v>
      </c>
      <c r="BR87" s="36">
        <f t="shared" si="52"/>
        <v>3624.739627</v>
      </c>
      <c r="BS87" s="35">
        <f t="shared" si="53"/>
        <v>-1.753120832</v>
      </c>
      <c r="BT87" s="37">
        <f t="shared" si="54"/>
        <v>0.1561048648</v>
      </c>
      <c r="BU87" s="42">
        <v>4.09</v>
      </c>
      <c r="BV87" s="34">
        <f t="shared" si="55"/>
        <v>0.0800744879</v>
      </c>
      <c r="BW87" s="73">
        <f t="shared" si="56"/>
        <v>-1.56063646</v>
      </c>
      <c r="BX87" s="42">
        <v>69.84</v>
      </c>
      <c r="BY87" s="34">
        <f t="shared" si="57"/>
        <v>0.5275703619</v>
      </c>
      <c r="BZ87" s="73">
        <f t="shared" si="58"/>
        <v>-0.01037000157</v>
      </c>
      <c r="CA87" s="36">
        <f t="shared" si="59"/>
        <v>4199.817422</v>
      </c>
      <c r="CB87" s="35">
        <f t="shared" si="60"/>
        <v>-1.299785271</v>
      </c>
      <c r="CC87" s="37">
        <f t="shared" si="61"/>
        <v>0.2007105117</v>
      </c>
      <c r="CD87" s="42">
        <v>0.97</v>
      </c>
      <c r="CE87" s="34">
        <f t="shared" si="62"/>
        <v>0.01414581066</v>
      </c>
      <c r="CF87" s="73">
        <f t="shared" si="63"/>
        <v>-1.919383785</v>
      </c>
      <c r="CG87" s="42">
        <v>46.67</v>
      </c>
      <c r="CH87" s="34">
        <f t="shared" si="64"/>
        <v>0.5779725154</v>
      </c>
      <c r="CI87" s="73">
        <f t="shared" si="65"/>
        <v>0.0898872934</v>
      </c>
      <c r="CJ87" s="36">
        <f t="shared" si="66"/>
        <v>1318.152845</v>
      </c>
      <c r="CK87" s="35">
        <f t="shared" si="67"/>
        <v>-1.960472762</v>
      </c>
      <c r="CL87" s="37">
        <f t="shared" si="68"/>
        <v>0.1270854693</v>
      </c>
      <c r="CM87" s="33">
        <v>0.11</v>
      </c>
      <c r="CN87" s="37">
        <f t="shared" si="69"/>
        <v>0.3928571429</v>
      </c>
      <c r="CO87" s="73">
        <f t="shared" si="70"/>
        <v>0.469564929</v>
      </c>
      <c r="CP87" s="70">
        <f t="shared" si="71"/>
        <v>-5.186874529</v>
      </c>
      <c r="CQ87" s="79">
        <f t="shared" si="72"/>
        <v>0.2717545231</v>
      </c>
    </row>
    <row r="88" hidden="1">
      <c r="A88" s="28">
        <v>2022.0</v>
      </c>
      <c r="B88" s="29" t="s">
        <v>497</v>
      </c>
      <c r="C88" s="29" t="s">
        <v>24</v>
      </c>
      <c r="D88" s="30">
        <f t="array" ref="D88">INDEX(
  TP!C:C,
  MATCH(
    1,
    (TP!A:A = A88) * (TP!B:B = C88),
    0
  )
)
</f>
        <v>52.24</v>
      </c>
      <c r="E88" s="64">
        <f t="shared" si="1"/>
        <v>5.343854256</v>
      </c>
      <c r="F88" s="32">
        <f t="shared" si="2"/>
        <v>0.7140893658</v>
      </c>
      <c r="G88" s="33">
        <v>7.37</v>
      </c>
      <c r="H88" s="34">
        <f t="shared" si="3"/>
        <v>0.639553429</v>
      </c>
      <c r="I88" s="73">
        <f t="shared" si="4"/>
        <v>1.012781362</v>
      </c>
      <c r="J88" s="66">
        <f t="shared" si="5"/>
        <v>7.94662706</v>
      </c>
      <c r="K88" s="34">
        <f t="shared" si="6"/>
        <v>0.937</v>
      </c>
      <c r="L88" s="73">
        <f t="shared" si="7"/>
        <v>1.503334819</v>
      </c>
      <c r="M88" s="33">
        <v>55.49</v>
      </c>
      <c r="N88" s="34">
        <f t="shared" si="8"/>
        <v>0.4965083799</v>
      </c>
      <c r="O88" s="73">
        <f t="shared" si="9"/>
        <v>-0.6913660308</v>
      </c>
      <c r="P88" s="36">
        <f t="shared" si="10"/>
        <v>4994.781893</v>
      </c>
      <c r="Q88" s="35">
        <f t="shared" si="11"/>
        <v>0.5176800985</v>
      </c>
      <c r="R88" s="40">
        <f t="shared" si="12"/>
        <v>0.6680086378</v>
      </c>
      <c r="S88" s="33">
        <v>2.88</v>
      </c>
      <c r="T88" s="66">
        <f t="shared" si="13"/>
        <v>3.10533052</v>
      </c>
      <c r="U88" s="34">
        <f t="shared" si="14"/>
        <v>0.5490372389</v>
      </c>
      <c r="V88" s="73">
        <f t="shared" si="15"/>
        <v>0.9469954611</v>
      </c>
      <c r="W88" s="33">
        <v>50.0</v>
      </c>
      <c r="X88" s="34">
        <f t="shared" si="16"/>
        <v>0.5809985632</v>
      </c>
      <c r="Y88" s="73">
        <f t="shared" si="17"/>
        <v>0.3645403216</v>
      </c>
      <c r="Z88" s="36">
        <f t="shared" si="18"/>
        <v>4032.500914</v>
      </c>
      <c r="AA88" s="35">
        <f t="shared" si="19"/>
        <v>0.8021223307</v>
      </c>
      <c r="AB88" s="40">
        <f t="shared" si="20"/>
        <v>0.5781408788</v>
      </c>
      <c r="AC88" s="33">
        <v>6.5</v>
      </c>
      <c r="AD88" s="40">
        <f t="shared" si="21"/>
        <v>0.7478411054</v>
      </c>
      <c r="AE88" s="73">
        <f t="shared" si="22"/>
        <v>1.141859092</v>
      </c>
      <c r="AF88" s="67">
        <f t="shared" si="23"/>
        <v>2.461661521</v>
      </c>
      <c r="AG88" s="44">
        <f t="shared" si="24"/>
        <v>0.6736572344</v>
      </c>
      <c r="AH88" s="33">
        <v>1.57</v>
      </c>
      <c r="AI88" s="34">
        <f t="shared" si="25"/>
        <v>0.2781065089</v>
      </c>
      <c r="AJ88" s="73">
        <f t="shared" si="26"/>
        <v>-0.8307448632</v>
      </c>
      <c r="AK88" s="33">
        <v>40.0</v>
      </c>
      <c r="AL88" s="34">
        <f t="shared" si="27"/>
        <v>0.5250243744</v>
      </c>
      <c r="AM88" s="73">
        <f t="shared" si="28"/>
        <v>0.7904802573</v>
      </c>
      <c r="AN88" s="36">
        <f t="shared" si="29"/>
        <v>2063.885669</v>
      </c>
      <c r="AO88" s="35">
        <f t="shared" si="30"/>
        <v>-0.1053131829</v>
      </c>
      <c r="AP88" s="69">
        <f t="shared" si="31"/>
        <v>0.4907467398</v>
      </c>
      <c r="AQ88" s="33">
        <v>3.33</v>
      </c>
      <c r="AR88" s="34">
        <f t="shared" si="32"/>
        <v>0.4790697674</v>
      </c>
      <c r="AS88" s="73">
        <f t="shared" si="33"/>
        <v>0.7616461784</v>
      </c>
      <c r="AT88" s="33">
        <v>51.35</v>
      </c>
      <c r="AU88" s="34">
        <f t="shared" si="34"/>
        <v>0.431573552</v>
      </c>
      <c r="AV88" s="73">
        <f t="shared" si="35"/>
        <v>-0.6863482385</v>
      </c>
      <c r="AW88" s="36">
        <f t="shared" si="36"/>
        <v>3689.206654</v>
      </c>
      <c r="AX88" s="35">
        <f t="shared" si="37"/>
        <v>0.3949935508</v>
      </c>
      <c r="AY88" s="69">
        <f t="shared" si="38"/>
        <v>0.5447943884</v>
      </c>
      <c r="AZ88" s="33">
        <v>2.2</v>
      </c>
      <c r="BA88" s="37">
        <f t="shared" si="39"/>
        <v>0.4705882353</v>
      </c>
      <c r="BB88" s="73">
        <f t="shared" si="40"/>
        <v>0.8714389114</v>
      </c>
      <c r="BC88" s="33">
        <v>15.64</v>
      </c>
      <c r="BD88" s="34">
        <f t="shared" si="41"/>
        <v>0.5839142091</v>
      </c>
      <c r="BE88" s="73">
        <f t="shared" si="42"/>
        <v>1.573762134</v>
      </c>
      <c r="BF88" s="33">
        <v>90.52</v>
      </c>
      <c r="BG88" s="34">
        <f t="shared" si="43"/>
        <v>0.8470305939</v>
      </c>
      <c r="BH88" s="73">
        <f t="shared" si="44"/>
        <v>1.541694525</v>
      </c>
      <c r="BI88" s="36">
        <f t="shared" si="45"/>
        <v>7967.392913</v>
      </c>
      <c r="BJ88" s="35">
        <f t="shared" si="46"/>
        <v>1.780302268</v>
      </c>
      <c r="BK88" s="37">
        <f t="shared" si="47"/>
        <v>0.7466648023</v>
      </c>
      <c r="BL88" s="33">
        <v>17.84</v>
      </c>
      <c r="BM88" s="34">
        <f t="shared" si="48"/>
        <v>0.6116458133</v>
      </c>
      <c r="BN88" s="73">
        <f t="shared" si="49"/>
        <v>1.368538902</v>
      </c>
      <c r="BO88" s="33">
        <v>74.56</v>
      </c>
      <c r="BP88" s="34">
        <f t="shared" si="50"/>
        <v>0.7955819321</v>
      </c>
      <c r="BQ88" s="73">
        <f t="shared" si="51"/>
        <v>1.345748649</v>
      </c>
      <c r="BR88" s="36">
        <f t="shared" si="52"/>
        <v>6648.655226</v>
      </c>
      <c r="BS88" s="35">
        <f t="shared" si="53"/>
        <v>1.633682507</v>
      </c>
      <c r="BT88" s="37">
        <f t="shared" si="54"/>
        <v>0.7638375169</v>
      </c>
      <c r="BU88" s="42">
        <v>9.03</v>
      </c>
      <c r="BV88" s="34">
        <f t="shared" si="55"/>
        <v>0.5400372439</v>
      </c>
      <c r="BW88" s="73">
        <f t="shared" si="56"/>
        <v>0.8578675935</v>
      </c>
      <c r="BX88" s="42">
        <v>66.17</v>
      </c>
      <c r="BY88" s="34">
        <f t="shared" si="57"/>
        <v>0.422171166</v>
      </c>
      <c r="BZ88" s="73">
        <f t="shared" si="58"/>
        <v>-0.5964004217</v>
      </c>
      <c r="CA88" s="36">
        <f t="shared" si="59"/>
        <v>5637.751335</v>
      </c>
      <c r="CB88" s="35">
        <f t="shared" si="60"/>
        <v>0.2606492443</v>
      </c>
      <c r="CC88" s="37">
        <f t="shared" si="61"/>
        <v>0.5214659955</v>
      </c>
      <c r="CD88" s="42">
        <v>3.59</v>
      </c>
      <c r="CE88" s="34">
        <f t="shared" si="62"/>
        <v>0.2992383025</v>
      </c>
      <c r="CF88" s="73">
        <f t="shared" si="63"/>
        <v>-0.2869077378</v>
      </c>
      <c r="CG88" s="42">
        <v>38.75</v>
      </c>
      <c r="CH88" s="34">
        <f t="shared" si="64"/>
        <v>0.4202350129</v>
      </c>
      <c r="CI88" s="73">
        <f t="shared" si="65"/>
        <v>-0.8642039218</v>
      </c>
      <c r="CJ88" s="36">
        <f t="shared" si="66"/>
        <v>2459.797037</v>
      </c>
      <c r="CK88" s="35">
        <f t="shared" si="67"/>
        <v>-0.6359817306</v>
      </c>
      <c r="CL88" s="37">
        <f t="shared" si="68"/>
        <v>0.3431719464</v>
      </c>
      <c r="CM88" s="33">
        <v>0.06</v>
      </c>
      <c r="CN88" s="37">
        <f t="shared" si="69"/>
        <v>0.2142857143</v>
      </c>
      <c r="CO88" s="73">
        <f t="shared" si="70"/>
        <v>-0.4461399212</v>
      </c>
      <c r="CP88" s="70">
        <f t="shared" si="71"/>
        <v>2.882192735</v>
      </c>
      <c r="CQ88" s="79">
        <f t="shared" si="72"/>
        <v>0.6558624711</v>
      </c>
    </row>
    <row r="89" hidden="1">
      <c r="A89" s="28">
        <v>2025.0</v>
      </c>
      <c r="B89" s="29" t="s">
        <v>498</v>
      </c>
      <c r="C89" s="29" t="s">
        <v>12</v>
      </c>
      <c r="D89" s="30">
        <f t="array" ref="D89">INDEX(
  TP!C:C,
  MATCH(
    1,
    (TP!A:A = A89) * (TP!B:B = C89),
    0
  )
)
</f>
        <v>50.64</v>
      </c>
      <c r="E89" s="64">
        <f t="shared" si="1"/>
        <v>3.977192594</v>
      </c>
      <c r="F89" s="32">
        <f t="shared" si="2"/>
        <v>0.6631772899</v>
      </c>
      <c r="G89" s="33">
        <v>4.42</v>
      </c>
      <c r="H89" s="34">
        <f t="shared" si="3"/>
        <v>0.1690590112</v>
      </c>
      <c r="I89" s="73">
        <f t="shared" si="4"/>
        <v>-1.316496414</v>
      </c>
      <c r="J89" s="66">
        <f t="shared" si="5"/>
        <v>4.518991444</v>
      </c>
      <c r="K89" s="34">
        <f t="shared" si="6"/>
        <v>0.16</v>
      </c>
      <c r="L89" s="73">
        <f t="shared" si="7"/>
        <v>-1.082763711</v>
      </c>
      <c r="M89" s="33">
        <v>66.67</v>
      </c>
      <c r="N89" s="34">
        <f t="shared" si="8"/>
        <v>0.8868715084</v>
      </c>
      <c r="O89" s="73">
        <f t="shared" si="9"/>
        <v>1.503056957</v>
      </c>
      <c r="P89" s="36">
        <f t="shared" si="10"/>
        <v>4678.132724</v>
      </c>
      <c r="Q89" s="35">
        <f t="shared" si="11"/>
        <v>0.02581191235</v>
      </c>
      <c r="R89" s="40">
        <f t="shared" si="12"/>
        <v>0.5768654094</v>
      </c>
      <c r="S89" s="33">
        <v>3.56</v>
      </c>
      <c r="T89" s="66">
        <f t="shared" si="13"/>
        <v>3.639730665</v>
      </c>
      <c r="U89" s="34">
        <f t="shared" si="14"/>
        <v>0.6870889807</v>
      </c>
      <c r="V89" s="73">
        <f t="shared" si="15"/>
        <v>1.589698432</v>
      </c>
      <c r="W89" s="33">
        <v>56.0</v>
      </c>
      <c r="X89" s="34">
        <f t="shared" si="16"/>
        <v>0.6887571839</v>
      </c>
      <c r="Y89" s="73">
        <f t="shared" si="17"/>
        <v>0.9008124333</v>
      </c>
      <c r="Z89" s="36">
        <f t="shared" si="18"/>
        <v>4907.732648</v>
      </c>
      <c r="AA89" s="35">
        <f t="shared" si="19"/>
        <v>1.571080069</v>
      </c>
      <c r="AB89" s="40">
        <f t="shared" si="20"/>
        <v>0.7366830538</v>
      </c>
      <c r="AC89" s="33">
        <v>5.77</v>
      </c>
      <c r="AD89" s="40">
        <f t="shared" si="21"/>
        <v>0.621761658</v>
      </c>
      <c r="AE89" s="73">
        <f t="shared" si="22"/>
        <v>0.5180693792</v>
      </c>
      <c r="AF89" s="67">
        <f t="shared" si="23"/>
        <v>2.114961361</v>
      </c>
      <c r="AG89" s="44">
        <f t="shared" si="24"/>
        <v>0.6467647806</v>
      </c>
      <c r="AH89" s="33">
        <v>4.32</v>
      </c>
      <c r="AI89" s="34">
        <f t="shared" si="25"/>
        <v>0.8205128205</v>
      </c>
      <c r="AJ89" s="73">
        <f t="shared" si="26"/>
        <v>1.651832344</v>
      </c>
      <c r="AK89" s="33">
        <v>20.88</v>
      </c>
      <c r="AL89" s="34">
        <f t="shared" si="27"/>
        <v>0.2143321417</v>
      </c>
      <c r="AM89" s="73">
        <f t="shared" si="28"/>
        <v>-1.3509806</v>
      </c>
      <c r="AN89" s="36">
        <f t="shared" si="29"/>
        <v>1907.773811</v>
      </c>
      <c r="AO89" s="35">
        <f t="shared" si="30"/>
        <v>-0.2983613529</v>
      </c>
      <c r="AP89" s="69">
        <f t="shared" si="31"/>
        <v>0.450648739</v>
      </c>
      <c r="AQ89" s="33">
        <v>3.71</v>
      </c>
      <c r="AR89" s="34">
        <f t="shared" si="32"/>
        <v>0.5379844961</v>
      </c>
      <c r="AS89" s="73">
        <f t="shared" si="33"/>
        <v>1.043421206</v>
      </c>
      <c r="AT89" s="33">
        <v>67.95</v>
      </c>
      <c r="AU89" s="34">
        <f t="shared" si="34"/>
        <v>0.7151887921</v>
      </c>
      <c r="AV89" s="73">
        <f t="shared" si="35"/>
        <v>0.9617002449</v>
      </c>
      <c r="AW89" s="36">
        <f t="shared" si="36"/>
        <v>5162.028555</v>
      </c>
      <c r="AX89" s="35">
        <f t="shared" si="37"/>
        <v>1.560919838</v>
      </c>
      <c r="AY89" s="69">
        <f t="shared" si="38"/>
        <v>0.7851921888</v>
      </c>
      <c r="AZ89" s="33">
        <v>1.33</v>
      </c>
      <c r="BA89" s="37">
        <f t="shared" si="39"/>
        <v>0.2379679144</v>
      </c>
      <c r="BB89" s="73">
        <f t="shared" si="40"/>
        <v>-0.3942324339</v>
      </c>
      <c r="BC89" s="33">
        <v>8.93</v>
      </c>
      <c r="BD89" s="34">
        <f t="shared" si="41"/>
        <v>0.2241286863</v>
      </c>
      <c r="BE89" s="73">
        <f t="shared" si="42"/>
        <v>-0.6448760726</v>
      </c>
      <c r="BF89" s="33">
        <v>70.21</v>
      </c>
      <c r="BG89" s="34">
        <f t="shared" si="43"/>
        <v>0.2378524295</v>
      </c>
      <c r="BH89" s="73">
        <f t="shared" si="44"/>
        <v>-1.250046995</v>
      </c>
      <c r="BI89" s="36">
        <f t="shared" si="45"/>
        <v>5045.143435</v>
      </c>
      <c r="BJ89" s="35">
        <f t="shared" si="46"/>
        <v>-0.9985079494</v>
      </c>
      <c r="BK89" s="37">
        <f t="shared" si="47"/>
        <v>0.2139180593</v>
      </c>
      <c r="BL89" s="33">
        <v>12.45</v>
      </c>
      <c r="BM89" s="34">
        <f t="shared" si="48"/>
        <v>0.3522617902</v>
      </c>
      <c r="BN89" s="73">
        <f t="shared" si="49"/>
        <v>0.001989948104</v>
      </c>
      <c r="BO89" s="33">
        <v>62.21</v>
      </c>
      <c r="BP89" s="34">
        <f t="shared" si="50"/>
        <v>0.388394329</v>
      </c>
      <c r="BQ89" s="73">
        <f t="shared" si="51"/>
        <v>-0.7438999476</v>
      </c>
      <c r="BR89" s="36">
        <f t="shared" si="52"/>
        <v>4910.632958</v>
      </c>
      <c r="BS89" s="35">
        <f t="shared" si="53"/>
        <v>-0.3129127031</v>
      </c>
      <c r="BT89" s="37">
        <f t="shared" si="54"/>
        <v>0.4145377935</v>
      </c>
      <c r="BU89" s="42">
        <v>7.27</v>
      </c>
      <c r="BV89" s="34">
        <f t="shared" si="55"/>
        <v>0.3761638734</v>
      </c>
      <c r="BW89" s="73">
        <f t="shared" si="56"/>
        <v>-0.003785672714</v>
      </c>
      <c r="BX89" s="42">
        <v>77.12</v>
      </c>
      <c r="BY89" s="34">
        <f t="shared" si="57"/>
        <v>0.736645606</v>
      </c>
      <c r="BZ89" s="73">
        <f t="shared" si="58"/>
        <v>1.15210996</v>
      </c>
      <c r="CA89" s="36">
        <f t="shared" si="59"/>
        <v>6020.823037</v>
      </c>
      <c r="CB89" s="35">
        <f t="shared" si="60"/>
        <v>0.6763556277</v>
      </c>
      <c r="CC89" s="37">
        <f t="shared" si="61"/>
        <v>0.606916619</v>
      </c>
      <c r="CD89" s="42">
        <v>5.89</v>
      </c>
      <c r="CE89" s="34">
        <f t="shared" si="62"/>
        <v>0.5495103373</v>
      </c>
      <c r="CF89" s="73">
        <f t="shared" si="63"/>
        <v>1.146181922</v>
      </c>
      <c r="CG89" s="42">
        <v>47.58</v>
      </c>
      <c r="CH89" s="34">
        <f t="shared" si="64"/>
        <v>0.5960963951</v>
      </c>
      <c r="CI89" s="73">
        <f t="shared" si="65"/>
        <v>0.1995114103</v>
      </c>
      <c r="CJ89" s="36">
        <f t="shared" si="66"/>
        <v>3825.379563</v>
      </c>
      <c r="CK89" s="35">
        <f t="shared" si="67"/>
        <v>0.9483138146</v>
      </c>
      <c r="CL89" s="37">
        <f t="shared" si="68"/>
        <v>0.6016446991</v>
      </c>
      <c r="CM89" s="33">
        <v>0.1</v>
      </c>
      <c r="CN89" s="37">
        <f t="shared" si="69"/>
        <v>0.3571428571</v>
      </c>
      <c r="CO89" s="73">
        <f t="shared" si="70"/>
        <v>0.286423959</v>
      </c>
      <c r="CP89" s="70">
        <f t="shared" si="71"/>
        <v>1.862231234</v>
      </c>
      <c r="CQ89" s="79">
        <f t="shared" si="72"/>
        <v>0.6073097318</v>
      </c>
    </row>
    <row r="90" hidden="1">
      <c r="A90" s="28">
        <v>2023.0</v>
      </c>
      <c r="B90" s="29" t="s">
        <v>498</v>
      </c>
      <c r="C90" s="29" t="s">
        <v>12</v>
      </c>
      <c r="D90" s="30">
        <f t="array" ref="D90">INDEX(
  TP!C:C,
  MATCH(
    1,
    (TP!A:A = A90) * (TP!B:B = C90),
    0
  )
)
</f>
        <v>45.69</v>
      </c>
      <c r="E90" s="64">
        <f t="shared" si="1"/>
        <v>-1.938675487</v>
      </c>
      <c r="F90" s="32">
        <f t="shared" si="2"/>
        <v>0.4427941965</v>
      </c>
      <c r="G90" s="33">
        <v>5.33</v>
      </c>
      <c r="H90" s="34">
        <f t="shared" si="3"/>
        <v>0.3141945774</v>
      </c>
      <c r="I90" s="73">
        <f t="shared" si="4"/>
        <v>-0.5979734392</v>
      </c>
      <c r="J90" s="66">
        <f t="shared" si="5"/>
        <v>4.532013259</v>
      </c>
      <c r="K90" s="34">
        <f t="shared" si="6"/>
        <v>0.171</v>
      </c>
      <c r="L90" s="73">
        <f t="shared" si="7"/>
        <v>-1.072938951</v>
      </c>
      <c r="M90" s="33">
        <v>64.34</v>
      </c>
      <c r="N90" s="34">
        <f t="shared" si="8"/>
        <v>0.8055167598</v>
      </c>
      <c r="O90" s="73">
        <f t="shared" si="9"/>
        <v>1.045721933</v>
      </c>
      <c r="P90" s="36">
        <f t="shared" si="10"/>
        <v>4520.86869</v>
      </c>
      <c r="Q90" s="35">
        <f t="shared" si="11"/>
        <v>-0.2184747693</v>
      </c>
      <c r="R90" s="40">
        <f t="shared" si="12"/>
        <v>0.5315990608</v>
      </c>
      <c r="S90" s="33">
        <v>4.01</v>
      </c>
      <c r="T90" s="66">
        <f t="shared" si="13"/>
        <v>3.409638493</v>
      </c>
      <c r="U90" s="34">
        <f t="shared" si="14"/>
        <v>0.6276492043</v>
      </c>
      <c r="V90" s="73">
        <f t="shared" si="15"/>
        <v>1.312975224</v>
      </c>
      <c r="W90" s="33">
        <v>59.79</v>
      </c>
      <c r="X90" s="34">
        <f t="shared" si="16"/>
        <v>0.7568247126</v>
      </c>
      <c r="Y90" s="73">
        <f t="shared" si="17"/>
        <v>1.239557651</v>
      </c>
      <c r="Z90" s="36">
        <f t="shared" si="18"/>
        <v>5066.213926</v>
      </c>
      <c r="AA90" s="35">
        <f t="shared" si="19"/>
        <v>1.710317943</v>
      </c>
      <c r="AB90" s="40">
        <f t="shared" si="20"/>
        <v>0.7653908413</v>
      </c>
      <c r="AC90" s="33">
        <v>5.05</v>
      </c>
      <c r="AD90" s="40">
        <f t="shared" si="21"/>
        <v>0.4974093264</v>
      </c>
      <c r="AE90" s="73">
        <f t="shared" si="22"/>
        <v>-0.09717526905</v>
      </c>
      <c r="AF90" s="67">
        <f t="shared" si="23"/>
        <v>1.394667904</v>
      </c>
      <c r="AG90" s="44">
        <f t="shared" si="24"/>
        <v>0.5908938562</v>
      </c>
      <c r="AH90" s="33">
        <v>2.77</v>
      </c>
      <c r="AI90" s="34">
        <f t="shared" si="25"/>
        <v>0.5147928994</v>
      </c>
      <c r="AJ90" s="73">
        <f t="shared" si="26"/>
        <v>0.2525615543</v>
      </c>
      <c r="AK90" s="33">
        <v>22.39</v>
      </c>
      <c r="AL90" s="34">
        <f t="shared" si="27"/>
        <v>0.2388690283</v>
      </c>
      <c r="AM90" s="73">
        <f t="shared" si="28"/>
        <v>-1.181858953</v>
      </c>
      <c r="AN90" s="36">
        <f t="shared" si="29"/>
        <v>1624.226178</v>
      </c>
      <c r="AO90" s="35">
        <f t="shared" si="30"/>
        <v>-0.6489968038</v>
      </c>
      <c r="AP90" s="69">
        <f t="shared" si="31"/>
        <v>0.3778183125</v>
      </c>
      <c r="AQ90" s="33">
        <v>3.02</v>
      </c>
      <c r="AR90" s="34">
        <f t="shared" si="32"/>
        <v>0.4310077519</v>
      </c>
      <c r="AS90" s="73">
        <f t="shared" si="33"/>
        <v>0.5317770765</v>
      </c>
      <c r="AT90" s="33">
        <v>65.75</v>
      </c>
      <c r="AU90" s="34">
        <f t="shared" si="34"/>
        <v>0.6776012301</v>
      </c>
      <c r="AV90" s="73">
        <f t="shared" si="35"/>
        <v>0.7432841808</v>
      </c>
      <c r="AW90" s="36">
        <f t="shared" si="36"/>
        <v>4484.330266</v>
      </c>
      <c r="AX90" s="35">
        <f t="shared" si="37"/>
        <v>1.02443525</v>
      </c>
      <c r="AY90" s="69">
        <f t="shared" si="38"/>
        <v>0.6745765211</v>
      </c>
      <c r="AZ90" s="33">
        <v>2.4</v>
      </c>
      <c r="BA90" s="37">
        <f t="shared" si="39"/>
        <v>0.5240641711</v>
      </c>
      <c r="BB90" s="73">
        <f t="shared" si="40"/>
        <v>1.162397841</v>
      </c>
      <c r="BC90" s="33">
        <v>9.46</v>
      </c>
      <c r="BD90" s="34">
        <f t="shared" si="41"/>
        <v>0.2525469169</v>
      </c>
      <c r="BE90" s="73">
        <f t="shared" si="42"/>
        <v>-0.4696334125</v>
      </c>
      <c r="BF90" s="33">
        <v>75.11</v>
      </c>
      <c r="BG90" s="34">
        <f t="shared" si="43"/>
        <v>0.3848230354</v>
      </c>
      <c r="BH90" s="73">
        <f t="shared" si="44"/>
        <v>-0.5765101436</v>
      </c>
      <c r="BI90" s="36">
        <f t="shared" si="45"/>
        <v>5519.503125</v>
      </c>
      <c r="BJ90" s="35">
        <f t="shared" si="46"/>
        <v>-0.547432309</v>
      </c>
      <c r="BK90" s="37">
        <f t="shared" si="47"/>
        <v>0.3003971851</v>
      </c>
      <c r="BL90" s="33">
        <v>10.24</v>
      </c>
      <c r="BM90" s="34">
        <f t="shared" si="48"/>
        <v>0.2459095284</v>
      </c>
      <c r="BN90" s="73">
        <f t="shared" si="49"/>
        <v>-0.5583204765</v>
      </c>
      <c r="BO90" s="33">
        <v>62.9</v>
      </c>
      <c r="BP90" s="34">
        <f t="shared" si="50"/>
        <v>0.4111440818</v>
      </c>
      <c r="BQ90" s="73">
        <f t="shared" si="51"/>
        <v>-0.6271503499</v>
      </c>
      <c r="BR90" s="36">
        <f t="shared" si="52"/>
        <v>4622.18112</v>
      </c>
      <c r="BS90" s="35">
        <f t="shared" si="53"/>
        <v>-0.6359804653</v>
      </c>
      <c r="BT90" s="37">
        <f t="shared" si="54"/>
        <v>0.3565660696</v>
      </c>
      <c r="BU90" s="42">
        <v>4.63</v>
      </c>
      <c r="BV90" s="34">
        <f t="shared" si="55"/>
        <v>0.1303538175</v>
      </c>
      <c r="BW90" s="73">
        <f t="shared" si="56"/>
        <v>-1.296265572</v>
      </c>
      <c r="BX90" s="42">
        <v>69.64</v>
      </c>
      <c r="BY90" s="34">
        <f t="shared" si="57"/>
        <v>0.5218265365</v>
      </c>
      <c r="BZ90" s="73">
        <f t="shared" si="58"/>
        <v>-0.04230626425</v>
      </c>
      <c r="CA90" s="36">
        <f t="shared" si="59"/>
        <v>4447.280046</v>
      </c>
      <c r="CB90" s="35">
        <f t="shared" si="60"/>
        <v>-1.031240789</v>
      </c>
      <c r="CC90" s="37">
        <f t="shared" si="61"/>
        <v>0.255911236</v>
      </c>
      <c r="CD90" s="42">
        <v>2.02</v>
      </c>
      <c r="CE90" s="34">
        <f t="shared" si="62"/>
        <v>0.1284004353</v>
      </c>
      <c r="CF90" s="73">
        <f t="shared" si="63"/>
        <v>-1.265147201</v>
      </c>
      <c r="CG90" s="42">
        <v>28.57</v>
      </c>
      <c r="CH90" s="34">
        <f t="shared" si="64"/>
        <v>0.2174865565</v>
      </c>
      <c r="CI90" s="73">
        <f t="shared" si="65"/>
        <v>-2.090548438</v>
      </c>
      <c r="CJ90" s="36">
        <f t="shared" si="66"/>
        <v>1315.376987</v>
      </c>
      <c r="CK90" s="35">
        <f t="shared" si="67"/>
        <v>-1.963693204</v>
      </c>
      <c r="CL90" s="37">
        <f t="shared" si="68"/>
        <v>0.1265600645</v>
      </c>
      <c r="CM90" s="33">
        <v>0.11</v>
      </c>
      <c r="CN90" s="37">
        <f t="shared" si="69"/>
        <v>0.3928571429</v>
      </c>
      <c r="CO90" s="73">
        <f t="shared" si="70"/>
        <v>0.469564929</v>
      </c>
      <c r="CP90" s="70">
        <f t="shared" si="71"/>
        <v>-3.333343392</v>
      </c>
      <c r="CQ90" s="79">
        <f t="shared" si="72"/>
        <v>0.3599872789</v>
      </c>
    </row>
    <row r="91" hidden="1">
      <c r="A91" s="28">
        <v>2024.0</v>
      </c>
      <c r="B91" s="29" t="s">
        <v>498</v>
      </c>
      <c r="C91" s="29" t="s">
        <v>12</v>
      </c>
      <c r="D91" s="30">
        <f t="array" ref="D91">INDEX(
  TP!C:C,
  MATCH(
    1,
    (TP!A:A = A91) * (TP!B:B = C91),
    0
  )
)
</f>
        <v>45.69</v>
      </c>
      <c r="E91" s="64">
        <f t="shared" si="1"/>
        <v>-2.259014906</v>
      </c>
      <c r="F91" s="32">
        <f t="shared" si="2"/>
        <v>0.4308606322</v>
      </c>
      <c r="G91" s="33">
        <v>5.37</v>
      </c>
      <c r="H91" s="34">
        <f t="shared" si="3"/>
        <v>0.3205741627</v>
      </c>
      <c r="I91" s="73">
        <f t="shared" si="4"/>
        <v>-0.5663900118</v>
      </c>
      <c r="J91" s="66">
        <f t="shared" si="5"/>
        <v>4.566024615</v>
      </c>
      <c r="K91" s="34">
        <f t="shared" si="6"/>
        <v>0.183</v>
      </c>
      <c r="L91" s="73">
        <f t="shared" si="7"/>
        <v>-1.047277904</v>
      </c>
      <c r="M91" s="33">
        <v>60.26</v>
      </c>
      <c r="N91" s="34">
        <f t="shared" si="8"/>
        <v>0.6630586592</v>
      </c>
      <c r="O91" s="73">
        <f t="shared" si="9"/>
        <v>0.2448949396</v>
      </c>
      <c r="P91" s="36">
        <f t="shared" si="10"/>
        <v>4249.358312</v>
      </c>
      <c r="Q91" s="35">
        <f t="shared" si="11"/>
        <v>-0.6402264443</v>
      </c>
      <c r="R91" s="40">
        <f t="shared" si="12"/>
        <v>0.4534484296</v>
      </c>
      <c r="S91" s="33">
        <v>2.65</v>
      </c>
      <c r="T91" s="66">
        <f t="shared" si="13"/>
        <v>2.253252371</v>
      </c>
      <c r="U91" s="34">
        <f t="shared" si="14"/>
        <v>0.3289196478</v>
      </c>
      <c r="V91" s="73">
        <f t="shared" si="15"/>
        <v>-0.07776690575</v>
      </c>
      <c r="W91" s="33">
        <v>48.05</v>
      </c>
      <c r="X91" s="34">
        <f t="shared" si="16"/>
        <v>0.5459770115</v>
      </c>
      <c r="Y91" s="73">
        <f t="shared" si="17"/>
        <v>0.1902518852</v>
      </c>
      <c r="Z91" s="36">
        <f t="shared" si="18"/>
        <v>3236.907026</v>
      </c>
      <c r="AA91" s="35">
        <f t="shared" si="19"/>
        <v>0.1031325049</v>
      </c>
      <c r="AB91" s="40">
        <f t="shared" si="20"/>
        <v>0.4340245487</v>
      </c>
      <c r="AC91" s="33">
        <v>3.55</v>
      </c>
      <c r="AD91" s="40">
        <f t="shared" si="21"/>
        <v>0.2383419689</v>
      </c>
      <c r="AE91" s="73">
        <f t="shared" si="22"/>
        <v>-1.378934953</v>
      </c>
      <c r="AF91" s="67">
        <f t="shared" si="23"/>
        <v>-1.916028892</v>
      </c>
      <c r="AG91" s="44">
        <f t="shared" si="24"/>
        <v>0.3340933968</v>
      </c>
      <c r="AH91" s="33">
        <v>3.54</v>
      </c>
      <c r="AI91" s="34">
        <f t="shared" si="25"/>
        <v>0.6666666667</v>
      </c>
      <c r="AJ91" s="73">
        <f t="shared" si="26"/>
        <v>0.9476831722</v>
      </c>
      <c r="AK91" s="33">
        <v>24.27</v>
      </c>
      <c r="AL91" s="34">
        <f t="shared" si="27"/>
        <v>0.2694182645</v>
      </c>
      <c r="AM91" s="73">
        <f t="shared" si="28"/>
        <v>-0.9712969021</v>
      </c>
      <c r="AN91" s="36">
        <f t="shared" si="29"/>
        <v>2007.172495</v>
      </c>
      <c r="AO91" s="35">
        <f t="shared" si="30"/>
        <v>-0.1754447828</v>
      </c>
      <c r="AP91" s="69">
        <f t="shared" si="31"/>
        <v>0.4761797177</v>
      </c>
      <c r="AQ91" s="33">
        <v>3.58</v>
      </c>
      <c r="AR91" s="34">
        <f t="shared" si="32"/>
        <v>0.5178294574</v>
      </c>
      <c r="AS91" s="73">
        <f t="shared" si="33"/>
        <v>0.9470244863</v>
      </c>
      <c r="AT91" s="33">
        <v>65.38</v>
      </c>
      <c r="AU91" s="34">
        <f t="shared" si="34"/>
        <v>0.6712796856</v>
      </c>
      <c r="AV91" s="73">
        <f t="shared" si="35"/>
        <v>0.70655057</v>
      </c>
      <c r="AW91" s="36">
        <f t="shared" si="36"/>
        <v>4877.085488</v>
      </c>
      <c r="AX91" s="35">
        <f t="shared" si="37"/>
        <v>1.335351076</v>
      </c>
      <c r="AY91" s="69">
        <f t="shared" si="38"/>
        <v>0.7386830443</v>
      </c>
      <c r="AZ91" s="33">
        <v>2.75</v>
      </c>
      <c r="BA91" s="37">
        <f t="shared" si="39"/>
        <v>0.6176470588</v>
      </c>
      <c r="BB91" s="73">
        <f t="shared" si="40"/>
        <v>1.671575969</v>
      </c>
      <c r="BC91" s="33">
        <v>9.81</v>
      </c>
      <c r="BD91" s="34">
        <f t="shared" si="41"/>
        <v>0.2713136729</v>
      </c>
      <c r="BE91" s="73">
        <f t="shared" si="42"/>
        <v>-0.3539071274</v>
      </c>
      <c r="BF91" s="33">
        <v>74.74</v>
      </c>
      <c r="BG91" s="34">
        <f t="shared" si="43"/>
        <v>0.3737252549</v>
      </c>
      <c r="BH91" s="73">
        <f t="shared" si="44"/>
        <v>-0.6273690487</v>
      </c>
      <c r="BI91" s="36">
        <f t="shared" si="45"/>
        <v>5569.316633</v>
      </c>
      <c r="BJ91" s="35">
        <f t="shared" si="46"/>
        <v>-0.5000639082</v>
      </c>
      <c r="BK91" s="37">
        <f t="shared" si="47"/>
        <v>0.3094785398</v>
      </c>
      <c r="BL91" s="33">
        <v>10.36</v>
      </c>
      <c r="BM91" s="34">
        <f t="shared" si="48"/>
        <v>0.2516843118</v>
      </c>
      <c r="BN91" s="73">
        <f t="shared" si="49"/>
        <v>-0.5278963811</v>
      </c>
      <c r="BO91" s="33">
        <v>57.14</v>
      </c>
      <c r="BP91" s="34">
        <f t="shared" si="50"/>
        <v>0.2212331025</v>
      </c>
      <c r="BQ91" s="73">
        <f t="shared" si="51"/>
        <v>-1.601755687</v>
      </c>
      <c r="BR91" s="36">
        <f t="shared" si="52"/>
        <v>4217.339686</v>
      </c>
      <c r="BS91" s="35">
        <f t="shared" si="53"/>
        <v>-1.089405264</v>
      </c>
      <c r="BT91" s="37">
        <f t="shared" si="54"/>
        <v>0.2752028998</v>
      </c>
      <c r="BU91" s="42">
        <v>6.33</v>
      </c>
      <c r="BV91" s="34">
        <f t="shared" si="55"/>
        <v>0.2886405959</v>
      </c>
      <c r="BW91" s="73">
        <f t="shared" si="56"/>
        <v>-0.463986849</v>
      </c>
      <c r="BX91" s="42">
        <v>71.2</v>
      </c>
      <c r="BY91" s="34">
        <f t="shared" si="57"/>
        <v>0.5666283745</v>
      </c>
      <c r="BZ91" s="73">
        <f t="shared" si="58"/>
        <v>0.2067965846</v>
      </c>
      <c r="CA91" s="36">
        <f t="shared" si="59"/>
        <v>5241.1726</v>
      </c>
      <c r="CB91" s="35">
        <f t="shared" si="60"/>
        <v>-0.1697148635</v>
      </c>
      <c r="CC91" s="37">
        <f t="shared" si="61"/>
        <v>0.4330024002</v>
      </c>
      <c r="CD91" s="42">
        <v>3.68</v>
      </c>
      <c r="CE91" s="34">
        <f t="shared" si="62"/>
        <v>0.309031556</v>
      </c>
      <c r="CF91" s="73">
        <f t="shared" si="63"/>
        <v>-0.2308303163</v>
      </c>
      <c r="CG91" s="42">
        <v>43.93</v>
      </c>
      <c r="CH91" s="34">
        <f t="shared" si="64"/>
        <v>0.5234017128</v>
      </c>
      <c r="CI91" s="73">
        <f t="shared" si="65"/>
        <v>-0.2401897179</v>
      </c>
      <c r="CJ91" s="36">
        <f t="shared" si="66"/>
        <v>2824.150383</v>
      </c>
      <c r="CK91" s="35">
        <f t="shared" si="67"/>
        <v>-0.2132732002</v>
      </c>
      <c r="CL91" s="37">
        <f t="shared" si="68"/>
        <v>0.4121354916</v>
      </c>
      <c r="CM91" s="33">
        <v>0.11</v>
      </c>
      <c r="CN91" s="37">
        <f t="shared" si="69"/>
        <v>0.3928571429</v>
      </c>
      <c r="CO91" s="73">
        <f t="shared" si="70"/>
        <v>0.469564929</v>
      </c>
      <c r="CP91" s="70">
        <f t="shared" si="71"/>
        <v>-0.3429860136</v>
      </c>
      <c r="CQ91" s="79">
        <f t="shared" si="72"/>
        <v>0.5023358303</v>
      </c>
    </row>
    <row r="92" hidden="1">
      <c r="A92" s="28">
        <v>2022.0</v>
      </c>
      <c r="B92" s="29" t="s">
        <v>499</v>
      </c>
      <c r="C92" s="29" t="s">
        <v>23</v>
      </c>
      <c r="D92" s="30">
        <f t="array" ref="D92">INDEX(
  TP!C:C,
  MATCH(
    1,
    (TP!A:A = A92) * (TP!B:B = C92),
    0
  )
)
</f>
        <v>48.3</v>
      </c>
      <c r="E92" s="64">
        <f t="shared" si="1"/>
        <v>-5.788713428</v>
      </c>
      <c r="F92" s="32">
        <f t="shared" si="2"/>
        <v>0.2993692149</v>
      </c>
      <c r="G92" s="33">
        <v>5.5</v>
      </c>
      <c r="H92" s="34">
        <f t="shared" si="3"/>
        <v>0.341307815</v>
      </c>
      <c r="I92" s="73">
        <f t="shared" si="4"/>
        <v>-0.4637438725</v>
      </c>
      <c r="J92" s="66">
        <f t="shared" si="5"/>
        <v>5.173135636</v>
      </c>
      <c r="K92" s="34">
        <f t="shared" si="6"/>
        <v>0.297</v>
      </c>
      <c r="L92" s="73">
        <f t="shared" si="7"/>
        <v>-0.5892219453</v>
      </c>
      <c r="M92" s="33">
        <v>55.23</v>
      </c>
      <c r="N92" s="34">
        <f t="shared" si="8"/>
        <v>0.4874301676</v>
      </c>
      <c r="O92" s="73">
        <f t="shared" si="9"/>
        <v>-0.7423991236</v>
      </c>
      <c r="P92" s="36">
        <f t="shared" si="10"/>
        <v>4129.527921</v>
      </c>
      <c r="Q92" s="35">
        <f t="shared" si="11"/>
        <v>-0.8263654361</v>
      </c>
      <c r="R92" s="40">
        <f t="shared" si="12"/>
        <v>0.4189568542</v>
      </c>
      <c r="S92" s="33">
        <v>2.94</v>
      </c>
      <c r="T92" s="66">
        <f t="shared" si="13"/>
        <v>2.76527614</v>
      </c>
      <c r="U92" s="34">
        <f t="shared" si="14"/>
        <v>0.461190894</v>
      </c>
      <c r="V92" s="73">
        <f t="shared" si="15"/>
        <v>0.5380248385</v>
      </c>
      <c r="W92" s="33">
        <v>29.35</v>
      </c>
      <c r="X92" s="34">
        <f t="shared" si="16"/>
        <v>0.2101293103</v>
      </c>
      <c r="Y92" s="73">
        <f t="shared" si="17"/>
        <v>-1.48112953</v>
      </c>
      <c r="Z92" s="36">
        <f t="shared" si="18"/>
        <v>2222.157325</v>
      </c>
      <c r="AA92" s="35">
        <f t="shared" si="19"/>
        <v>-0.7884023935</v>
      </c>
      <c r="AB92" s="40">
        <f t="shared" si="20"/>
        <v>0.250209659</v>
      </c>
      <c r="AC92" s="33">
        <v>3.15</v>
      </c>
      <c r="AD92" s="40">
        <f t="shared" si="21"/>
        <v>0.1692573402</v>
      </c>
      <c r="AE92" s="73">
        <f t="shared" si="22"/>
        <v>-1.720737535</v>
      </c>
      <c r="AF92" s="67">
        <f t="shared" si="23"/>
        <v>-3.335505365</v>
      </c>
      <c r="AG92" s="44">
        <f t="shared" si="24"/>
        <v>0.2239890192</v>
      </c>
      <c r="AH92" s="33">
        <v>2.21</v>
      </c>
      <c r="AI92" s="34">
        <f t="shared" si="25"/>
        <v>0.4043392505</v>
      </c>
      <c r="AJ92" s="73">
        <f t="shared" si="26"/>
        <v>-0.2529814405</v>
      </c>
      <c r="AK92" s="33">
        <v>27.54</v>
      </c>
      <c r="AL92" s="34">
        <f t="shared" si="27"/>
        <v>0.3225544361</v>
      </c>
      <c r="AM92" s="73">
        <f t="shared" si="28"/>
        <v>-0.605053335</v>
      </c>
      <c r="AN92" s="36">
        <f t="shared" si="29"/>
        <v>1755.740524</v>
      </c>
      <c r="AO92" s="35">
        <f t="shared" si="30"/>
        <v>-0.4863659554</v>
      </c>
      <c r="AP92" s="69">
        <f t="shared" si="31"/>
        <v>0.4115983368</v>
      </c>
      <c r="AQ92" s="33">
        <v>2.4</v>
      </c>
      <c r="AR92" s="34">
        <f t="shared" si="32"/>
        <v>0.3348837209</v>
      </c>
      <c r="AS92" s="73">
        <f t="shared" si="33"/>
        <v>0.0720388727</v>
      </c>
      <c r="AT92" s="33">
        <v>50.67</v>
      </c>
      <c r="AU92" s="34">
        <f t="shared" si="34"/>
        <v>0.4199555783</v>
      </c>
      <c r="AV92" s="73">
        <f t="shared" si="35"/>
        <v>-0.7538586583</v>
      </c>
      <c r="AW92" s="36">
        <f t="shared" si="36"/>
        <v>3039.760251</v>
      </c>
      <c r="AX92" s="35">
        <f t="shared" si="37"/>
        <v>-0.1191260676</v>
      </c>
      <c r="AY92" s="69">
        <f t="shared" si="38"/>
        <v>0.4387900666</v>
      </c>
      <c r="AZ92" s="33">
        <v>1.25</v>
      </c>
      <c r="BA92" s="37">
        <f t="shared" si="39"/>
        <v>0.2165775401</v>
      </c>
      <c r="BB92" s="73">
        <f t="shared" si="40"/>
        <v>-0.5106160059</v>
      </c>
      <c r="BC92" s="33">
        <v>9.11</v>
      </c>
      <c r="BD92" s="34">
        <f t="shared" si="41"/>
        <v>0.2337801609</v>
      </c>
      <c r="BE92" s="73">
        <f t="shared" si="42"/>
        <v>-0.5853596975</v>
      </c>
      <c r="BF92" s="33">
        <v>79.65</v>
      </c>
      <c r="BG92" s="34">
        <f t="shared" si="43"/>
        <v>0.5209958008</v>
      </c>
      <c r="BH92" s="73">
        <f t="shared" si="44"/>
        <v>0.04754236743</v>
      </c>
      <c r="BI92" s="36">
        <f t="shared" si="45"/>
        <v>5768.272768</v>
      </c>
      <c r="BJ92" s="35">
        <f t="shared" si="46"/>
        <v>-0.310873579</v>
      </c>
      <c r="BK92" s="37">
        <f t="shared" si="47"/>
        <v>0.34574965</v>
      </c>
      <c r="BL92" s="33">
        <v>8.34</v>
      </c>
      <c r="BM92" s="34">
        <f t="shared" si="48"/>
        <v>0.1544754572</v>
      </c>
      <c r="BN92" s="73">
        <f t="shared" si="49"/>
        <v>-1.040035321</v>
      </c>
      <c r="BO92" s="33">
        <v>73.95</v>
      </c>
      <c r="BP92" s="34">
        <f t="shared" si="50"/>
        <v>0.7754698318</v>
      </c>
      <c r="BQ92" s="73">
        <f t="shared" si="51"/>
        <v>1.242535236</v>
      </c>
      <c r="BR92" s="36">
        <f t="shared" si="52"/>
        <v>5018.285482</v>
      </c>
      <c r="BS92" s="35">
        <f t="shared" si="53"/>
        <v>-0.1923412399</v>
      </c>
      <c r="BT92" s="37">
        <f t="shared" si="54"/>
        <v>0.4361733028</v>
      </c>
      <c r="BU92" s="42">
        <v>5.08</v>
      </c>
      <c r="BV92" s="34">
        <f t="shared" si="55"/>
        <v>0.1722532588</v>
      </c>
      <c r="BW92" s="73">
        <f t="shared" si="56"/>
        <v>-1.075956498</v>
      </c>
      <c r="BX92" s="42">
        <v>67.92</v>
      </c>
      <c r="BY92" s="34">
        <f t="shared" si="57"/>
        <v>0.4724296381</v>
      </c>
      <c r="BZ92" s="73">
        <f t="shared" si="58"/>
        <v>-0.3169581233</v>
      </c>
      <c r="CA92" s="36">
        <f t="shared" si="59"/>
        <v>4530.44107</v>
      </c>
      <c r="CB92" s="35">
        <f t="shared" si="60"/>
        <v>-0.9409951024</v>
      </c>
      <c r="CC92" s="37">
        <f t="shared" si="61"/>
        <v>0.2744617093</v>
      </c>
      <c r="CD92" s="42">
        <v>2.65</v>
      </c>
      <c r="CE92" s="34">
        <f t="shared" si="62"/>
        <v>0.19695321</v>
      </c>
      <c r="CF92" s="73">
        <f t="shared" si="63"/>
        <v>-0.8726052511</v>
      </c>
      <c r="CG92" s="42">
        <v>50.6</v>
      </c>
      <c r="CH92" s="34">
        <f t="shared" si="64"/>
        <v>0.6562437761</v>
      </c>
      <c r="CI92" s="73">
        <f t="shared" si="65"/>
        <v>0.5633189191</v>
      </c>
      <c r="CJ92" s="36">
        <f t="shared" si="66"/>
        <v>2729.012777</v>
      </c>
      <c r="CK92" s="35">
        <f t="shared" si="67"/>
        <v>-0.3236481374</v>
      </c>
      <c r="CL92" s="37">
        <f t="shared" si="68"/>
        <v>0.3941281735</v>
      </c>
      <c r="CM92" s="33">
        <v>0.08</v>
      </c>
      <c r="CN92" s="37">
        <f t="shared" si="69"/>
        <v>0.2857142857</v>
      </c>
      <c r="CO92" s="73">
        <f t="shared" si="70"/>
        <v>-0.07985798113</v>
      </c>
      <c r="CP92" s="70">
        <f t="shared" si="71"/>
        <v>-2.453208063</v>
      </c>
      <c r="CQ92" s="79">
        <f t="shared" si="72"/>
        <v>0.4018839399</v>
      </c>
    </row>
    <row r="93" hidden="1">
      <c r="A93" s="28">
        <v>2024.0</v>
      </c>
      <c r="B93" s="29" t="s">
        <v>500</v>
      </c>
      <c r="C93" s="29" t="s">
        <v>31</v>
      </c>
      <c r="D93" s="30">
        <f t="array" ref="D93">INDEX(
  TP!C:C,
  MATCH(
    1,
    (TP!A:A = A93) * (TP!B:B = C93),
    0
  )
)
</f>
        <v>50.57</v>
      </c>
      <c r="E93" s="64">
        <f t="shared" si="1"/>
        <v>2.745833331</v>
      </c>
      <c r="F93" s="32">
        <f t="shared" si="2"/>
        <v>0.6173056173</v>
      </c>
      <c r="G93" s="33">
        <v>7.01</v>
      </c>
      <c r="H93" s="34">
        <f t="shared" si="3"/>
        <v>0.5821371611</v>
      </c>
      <c r="I93" s="73">
        <f t="shared" si="4"/>
        <v>0.7285305144</v>
      </c>
      <c r="J93" s="66">
        <f t="shared" si="5"/>
        <v>7.149830949</v>
      </c>
      <c r="K93" s="34">
        <f t="shared" si="6"/>
        <v>0.8</v>
      </c>
      <c r="L93" s="73">
        <f t="shared" si="7"/>
        <v>0.902164368</v>
      </c>
      <c r="M93" s="33">
        <v>58.85</v>
      </c>
      <c r="N93" s="34">
        <f t="shared" si="8"/>
        <v>0.6138268156</v>
      </c>
      <c r="O93" s="73">
        <f t="shared" si="9"/>
        <v>-0.03186144788</v>
      </c>
      <c r="P93" s="36">
        <f t="shared" si="10"/>
        <v>5071.728207</v>
      </c>
      <c r="Q93" s="35">
        <f t="shared" si="11"/>
        <v>0.6372049469</v>
      </c>
      <c r="R93" s="40">
        <f t="shared" si="12"/>
        <v>0.6901566052</v>
      </c>
      <c r="S93" s="33">
        <v>1.09</v>
      </c>
      <c r="T93" s="66">
        <f t="shared" si="13"/>
        <v>1.111742616</v>
      </c>
      <c r="U93" s="34">
        <f t="shared" si="14"/>
        <v>0.03403310742</v>
      </c>
      <c r="V93" s="73">
        <f t="shared" si="15"/>
        <v>-1.450617788</v>
      </c>
      <c r="W93" s="33">
        <v>23.33</v>
      </c>
      <c r="X93" s="34">
        <f t="shared" si="16"/>
        <v>0.1020114943</v>
      </c>
      <c r="Y93" s="73">
        <f t="shared" si="17"/>
        <v>-2.019189215</v>
      </c>
      <c r="Z93" s="36">
        <f t="shared" si="18"/>
        <v>995.8994929</v>
      </c>
      <c r="AA93" s="35">
        <f t="shared" si="19"/>
        <v>-1.865763294</v>
      </c>
      <c r="AB93" s="40">
        <f t="shared" si="20"/>
        <v>0.02808153417</v>
      </c>
      <c r="AC93" s="33">
        <v>4.83</v>
      </c>
      <c r="AD93" s="40">
        <f t="shared" si="21"/>
        <v>0.4594127807</v>
      </c>
      <c r="AE93" s="73">
        <f t="shared" si="22"/>
        <v>-0.2851666894</v>
      </c>
      <c r="AF93" s="67">
        <f t="shared" si="23"/>
        <v>-1.513725037</v>
      </c>
      <c r="AG93" s="44">
        <f t="shared" si="24"/>
        <v>0.3652988564</v>
      </c>
      <c r="AH93" s="33">
        <v>4.71</v>
      </c>
      <c r="AI93" s="34">
        <f t="shared" si="25"/>
        <v>0.8974358974</v>
      </c>
      <c r="AJ93" s="73">
        <f t="shared" si="26"/>
        <v>2.003906929</v>
      </c>
      <c r="AK93" s="33">
        <v>36.43</v>
      </c>
      <c r="AL93" s="34">
        <f t="shared" si="27"/>
        <v>0.4670133247</v>
      </c>
      <c r="AM93" s="73">
        <f t="shared" si="28"/>
        <v>0.3906363629</v>
      </c>
      <c r="AN93" s="36">
        <f t="shared" si="29"/>
        <v>3469.435889</v>
      </c>
      <c r="AO93" s="35">
        <f t="shared" si="30"/>
        <v>1.632792439</v>
      </c>
      <c r="AP93" s="69">
        <f t="shared" si="31"/>
        <v>0.8517683465</v>
      </c>
      <c r="AQ93" s="33">
        <v>5.29</v>
      </c>
      <c r="AR93" s="34">
        <f t="shared" si="32"/>
        <v>0.7829457364</v>
      </c>
      <c r="AS93" s="73">
        <f t="shared" si="33"/>
        <v>2.215012113</v>
      </c>
      <c r="AT93" s="33">
        <v>60.0</v>
      </c>
      <c r="AU93" s="34">
        <f t="shared" si="34"/>
        <v>0.5793610114</v>
      </c>
      <c r="AV93" s="73">
        <f t="shared" si="35"/>
        <v>0.1724240134</v>
      </c>
      <c r="AW93" s="36">
        <f t="shared" si="36"/>
        <v>5408.919069</v>
      </c>
      <c r="AX93" s="35">
        <f t="shared" si="37"/>
        <v>1.756365152</v>
      </c>
      <c r="AY93" s="69">
        <f t="shared" si="38"/>
        <v>0.8254902969</v>
      </c>
      <c r="AZ93" s="33">
        <v>3.21</v>
      </c>
      <c r="BA93" s="37">
        <f t="shared" si="39"/>
        <v>0.7406417112</v>
      </c>
      <c r="BB93" s="73">
        <f t="shared" si="40"/>
        <v>2.340781508</v>
      </c>
      <c r="BC93" s="33">
        <v>9.45</v>
      </c>
      <c r="BD93" s="34">
        <f t="shared" si="41"/>
        <v>0.2520107239</v>
      </c>
      <c r="BE93" s="73">
        <f t="shared" si="42"/>
        <v>-0.4729398777</v>
      </c>
      <c r="BF93" s="33">
        <v>71.43</v>
      </c>
      <c r="BG93" s="34">
        <f t="shared" si="43"/>
        <v>0.274445111</v>
      </c>
      <c r="BH93" s="73">
        <f t="shared" si="44"/>
        <v>-1.082350064</v>
      </c>
      <c r="BI93" s="36">
        <f t="shared" si="45"/>
        <v>5246.937468</v>
      </c>
      <c r="BJ93" s="35">
        <f t="shared" si="46"/>
        <v>-0.8066190207</v>
      </c>
      <c r="BK93" s="37">
        <f t="shared" si="47"/>
        <v>0.2507065385</v>
      </c>
      <c r="BL93" s="33">
        <v>9.93</v>
      </c>
      <c r="BM93" s="34">
        <f t="shared" si="48"/>
        <v>0.2309913378</v>
      </c>
      <c r="BN93" s="73">
        <f t="shared" si="49"/>
        <v>-0.6369160565</v>
      </c>
      <c r="BO93" s="33">
        <v>66.18</v>
      </c>
      <c r="BP93" s="34">
        <f t="shared" si="50"/>
        <v>0.5192878338</v>
      </c>
      <c r="BQ93" s="73">
        <f t="shared" si="51"/>
        <v>-0.07216675503</v>
      </c>
      <c r="BR93" s="36">
        <f t="shared" si="52"/>
        <v>4806.995165</v>
      </c>
      <c r="BS93" s="35">
        <f t="shared" si="53"/>
        <v>-0.4289876431</v>
      </c>
      <c r="BT93" s="37">
        <f t="shared" si="54"/>
        <v>0.3937091465</v>
      </c>
      <c r="BU93" s="42">
        <v>6.64</v>
      </c>
      <c r="BV93" s="34">
        <f t="shared" si="55"/>
        <v>0.3175046555</v>
      </c>
      <c r="BW93" s="73">
        <f t="shared" si="56"/>
        <v>-0.312218376</v>
      </c>
      <c r="BX93" s="42">
        <v>72.53</v>
      </c>
      <c r="BY93" s="34">
        <f t="shared" si="57"/>
        <v>0.6048248133</v>
      </c>
      <c r="BZ93" s="73">
        <f t="shared" si="58"/>
        <v>0.4191727314</v>
      </c>
      <c r="CA93" s="36">
        <f t="shared" si="59"/>
        <v>5450.099826</v>
      </c>
      <c r="CB93" s="35">
        <f t="shared" si="60"/>
        <v>0.05701131023</v>
      </c>
      <c r="CC93" s="37">
        <f t="shared" si="61"/>
        <v>0.4796071521</v>
      </c>
      <c r="CD93" s="42">
        <v>2.23</v>
      </c>
      <c r="CE93" s="34">
        <f t="shared" si="62"/>
        <v>0.1512513602</v>
      </c>
      <c r="CF93" s="73">
        <f t="shared" si="63"/>
        <v>-1.134299885</v>
      </c>
      <c r="CG93" s="42">
        <v>40.98</v>
      </c>
      <c r="CH93" s="34">
        <f t="shared" si="64"/>
        <v>0.4646484764</v>
      </c>
      <c r="CI93" s="73">
        <f t="shared" si="65"/>
        <v>-0.5955646024</v>
      </c>
      <c r="CJ93" s="36">
        <f t="shared" si="66"/>
        <v>2001.497169</v>
      </c>
      <c r="CK93" s="35">
        <f t="shared" si="67"/>
        <v>-1.167683349</v>
      </c>
      <c r="CL93" s="37">
        <f t="shared" si="68"/>
        <v>0.2564265273</v>
      </c>
      <c r="CM93" s="33">
        <v>0.26</v>
      </c>
      <c r="CN93" s="37">
        <f t="shared" si="69"/>
        <v>0.9285714286</v>
      </c>
      <c r="CO93" s="73">
        <f t="shared" si="70"/>
        <v>3.21667948</v>
      </c>
      <c r="CP93" s="70">
        <f t="shared" si="71"/>
        <v>4.259558368</v>
      </c>
      <c r="CQ93" s="79">
        <f t="shared" si="72"/>
        <v>0.7214285482</v>
      </c>
    </row>
    <row r="94" hidden="1">
      <c r="A94" s="28">
        <v>2025.0</v>
      </c>
      <c r="B94" s="29" t="s">
        <v>500</v>
      </c>
      <c r="C94" s="29" t="s">
        <v>31</v>
      </c>
      <c r="D94" s="30">
        <f t="array" ref="D94">INDEX(
  TP!C:C,
  MATCH(
    1,
    (TP!A:A = A94) * (TP!B:B = C94),
    0
  )
)
</f>
        <v>51.67</v>
      </c>
      <c r="E94" s="64">
        <f t="shared" si="1"/>
        <v>-1.79761116</v>
      </c>
      <c r="F94" s="32">
        <f t="shared" si="2"/>
        <v>0.4480492482</v>
      </c>
      <c r="G94" s="33">
        <v>5.77</v>
      </c>
      <c r="H94" s="34">
        <f t="shared" si="3"/>
        <v>0.3843700159</v>
      </c>
      <c r="I94" s="73">
        <f t="shared" si="4"/>
        <v>-0.2505557371</v>
      </c>
      <c r="J94" s="66">
        <f t="shared" si="5"/>
        <v>6.106872956</v>
      </c>
      <c r="K94" s="34">
        <f t="shared" si="6"/>
        <v>0.566</v>
      </c>
      <c r="L94" s="73">
        <f t="shared" si="7"/>
        <v>0.1152685495</v>
      </c>
      <c r="M94" s="33">
        <v>59.4</v>
      </c>
      <c r="N94" s="34">
        <f t="shared" si="8"/>
        <v>0.6330307263</v>
      </c>
      <c r="O94" s="73">
        <f t="shared" si="9"/>
        <v>0.07609317136</v>
      </c>
      <c r="P94" s="36">
        <f t="shared" si="10"/>
        <v>4785.00557</v>
      </c>
      <c r="Q94" s="35">
        <f t="shared" si="11"/>
        <v>0.1918232522</v>
      </c>
      <c r="R94" s="40">
        <f t="shared" si="12"/>
        <v>0.6076273288</v>
      </c>
      <c r="S94" s="33">
        <v>1.21</v>
      </c>
      <c r="T94" s="66">
        <f t="shared" si="13"/>
        <v>1.280644069</v>
      </c>
      <c r="U94" s="34">
        <f t="shared" si="14"/>
        <v>0.07766546797</v>
      </c>
      <c r="V94" s="73">
        <f t="shared" si="15"/>
        <v>-1.247486358</v>
      </c>
      <c r="W94" s="33">
        <v>17.86</v>
      </c>
      <c r="X94" s="34">
        <f t="shared" si="16"/>
        <v>0.003771551724</v>
      </c>
      <c r="Y94" s="73">
        <f t="shared" si="17"/>
        <v>-2.508090624</v>
      </c>
      <c r="Z94" s="36">
        <f t="shared" si="18"/>
        <v>840.8754444</v>
      </c>
      <c r="AA94" s="35">
        <f t="shared" si="19"/>
        <v>-2.001963728</v>
      </c>
      <c r="AB94" s="40">
        <f t="shared" si="20"/>
        <v>0</v>
      </c>
      <c r="AC94" s="33">
        <v>2.63</v>
      </c>
      <c r="AD94" s="40">
        <f t="shared" si="21"/>
        <v>0.07944732297</v>
      </c>
      <c r="AE94" s="73">
        <f t="shared" si="22"/>
        <v>-2.165080892</v>
      </c>
      <c r="AF94" s="67">
        <f t="shared" si="23"/>
        <v>-3.975221368</v>
      </c>
      <c r="AG94" s="44">
        <f t="shared" si="24"/>
        <v>0.1743682374</v>
      </c>
      <c r="AH94" s="33">
        <v>4.42</v>
      </c>
      <c r="AI94" s="34">
        <f t="shared" si="25"/>
        <v>0.8402366864</v>
      </c>
      <c r="AJ94" s="73">
        <f t="shared" si="26"/>
        <v>1.742107878</v>
      </c>
      <c r="AK94" s="33">
        <v>38.24</v>
      </c>
      <c r="AL94" s="34">
        <f t="shared" si="27"/>
        <v>0.4964250894</v>
      </c>
      <c r="AM94" s="73">
        <f t="shared" si="28"/>
        <v>0.5933583373</v>
      </c>
      <c r="AN94" s="36">
        <f t="shared" si="29"/>
        <v>3532.857774</v>
      </c>
      <c r="AO94" s="35">
        <f t="shared" si="30"/>
        <v>1.711220042</v>
      </c>
      <c r="AP94" s="69">
        <f t="shared" si="31"/>
        <v>0.8680585298</v>
      </c>
      <c r="AQ94" s="33">
        <v>5.07</v>
      </c>
      <c r="AR94" s="34">
        <f t="shared" si="32"/>
        <v>0.7488372093</v>
      </c>
      <c r="AS94" s="73">
        <f t="shared" si="33"/>
        <v>2.051879202</v>
      </c>
      <c r="AT94" s="33">
        <v>56.41</v>
      </c>
      <c r="AU94" s="34">
        <f t="shared" si="34"/>
        <v>0.5180249445</v>
      </c>
      <c r="AV94" s="73">
        <f t="shared" si="35"/>
        <v>-0.1839912912</v>
      </c>
      <c r="AW94" s="36">
        <f t="shared" si="36"/>
        <v>4986.83379</v>
      </c>
      <c r="AX94" s="35">
        <f t="shared" si="37"/>
        <v>1.422230847</v>
      </c>
      <c r="AY94" s="69">
        <f t="shared" si="38"/>
        <v>0.7565964459</v>
      </c>
      <c r="AZ94" s="33">
        <v>2.08</v>
      </c>
      <c r="BA94" s="37">
        <f t="shared" si="39"/>
        <v>0.4385026738</v>
      </c>
      <c r="BB94" s="73">
        <f t="shared" si="40"/>
        <v>0.6968635535</v>
      </c>
      <c r="BC94" s="33">
        <v>11.66</v>
      </c>
      <c r="BD94" s="34">
        <f t="shared" si="41"/>
        <v>0.3705093834</v>
      </c>
      <c r="BE94" s="73">
        <f t="shared" si="42"/>
        <v>0.2577889505</v>
      </c>
      <c r="BF94" s="33">
        <v>71.0</v>
      </c>
      <c r="BG94" s="34">
        <f t="shared" si="43"/>
        <v>0.2615476905</v>
      </c>
      <c r="BH94" s="73">
        <f t="shared" si="44"/>
        <v>-1.14145636</v>
      </c>
      <c r="BI94" s="36">
        <f t="shared" si="45"/>
        <v>5641.730364</v>
      </c>
      <c r="BJ94" s="35">
        <f t="shared" si="46"/>
        <v>-0.4312046211</v>
      </c>
      <c r="BK94" s="37">
        <f t="shared" si="47"/>
        <v>0.322680075</v>
      </c>
      <c r="BL94" s="33">
        <v>9.32</v>
      </c>
      <c r="BM94" s="34">
        <f t="shared" si="48"/>
        <v>0.2016361886</v>
      </c>
      <c r="BN94" s="73">
        <f t="shared" si="49"/>
        <v>-0.791571875</v>
      </c>
      <c r="BO94" s="33">
        <v>62.79</v>
      </c>
      <c r="BP94" s="34">
        <f t="shared" si="50"/>
        <v>0.4075173096</v>
      </c>
      <c r="BQ94" s="73">
        <f t="shared" si="51"/>
        <v>-0.6457626046</v>
      </c>
      <c r="BR94" s="36">
        <f t="shared" si="52"/>
        <v>4451.244036</v>
      </c>
      <c r="BS94" s="35">
        <f t="shared" si="53"/>
        <v>-0.8274310099</v>
      </c>
      <c r="BT94" s="37">
        <f t="shared" si="54"/>
        <v>0.3222119205</v>
      </c>
      <c r="BU94" s="42">
        <v>6.94</v>
      </c>
      <c r="BV94" s="34">
        <f t="shared" si="55"/>
        <v>0.3454376164</v>
      </c>
      <c r="BW94" s="73">
        <f t="shared" si="56"/>
        <v>-0.1653456601</v>
      </c>
      <c r="BX94" s="42">
        <v>78.75</v>
      </c>
      <c r="BY94" s="34">
        <f t="shared" si="57"/>
        <v>0.7834577829</v>
      </c>
      <c r="BZ94" s="73">
        <f t="shared" si="58"/>
        <v>1.412390501</v>
      </c>
      <c r="CA94" s="36">
        <f t="shared" si="59"/>
        <v>6029.573698</v>
      </c>
      <c r="CB94" s="35">
        <f t="shared" si="60"/>
        <v>0.6858517752</v>
      </c>
      <c r="CC94" s="37">
        <f t="shared" si="61"/>
        <v>0.6088686018</v>
      </c>
      <c r="CD94" s="42">
        <v>2.9</v>
      </c>
      <c r="CE94" s="34">
        <f t="shared" si="62"/>
        <v>0.2241566921</v>
      </c>
      <c r="CF94" s="73">
        <f t="shared" si="63"/>
        <v>-0.7168346358</v>
      </c>
      <c r="CG94" s="42">
        <v>37.31</v>
      </c>
      <c r="CH94" s="34">
        <f t="shared" si="64"/>
        <v>0.391555467</v>
      </c>
      <c r="CI94" s="73">
        <f t="shared" si="65"/>
        <v>-1.037675052</v>
      </c>
      <c r="CJ94" s="36">
        <f t="shared" si="66"/>
        <v>2115.206067</v>
      </c>
      <c r="CK94" s="35">
        <f t="shared" si="67"/>
        <v>-1.035762725</v>
      </c>
      <c r="CL94" s="37">
        <f t="shared" si="68"/>
        <v>0.2779489554</v>
      </c>
      <c r="CM94" s="33">
        <v>0.12</v>
      </c>
      <c r="CN94" s="37">
        <f t="shared" si="69"/>
        <v>0.4285714286</v>
      </c>
      <c r="CO94" s="73">
        <f t="shared" si="70"/>
        <v>0.6527058991</v>
      </c>
      <c r="CP94" s="70">
        <f t="shared" si="71"/>
        <v>2.177610208</v>
      </c>
      <c r="CQ94" s="79">
        <f t="shared" si="72"/>
        <v>0.6223225662</v>
      </c>
    </row>
    <row r="95" hidden="1">
      <c r="A95" s="28">
        <v>2025.0</v>
      </c>
      <c r="B95" s="29" t="s">
        <v>501</v>
      </c>
      <c r="C95" s="29" t="s">
        <v>4</v>
      </c>
      <c r="D95" s="30">
        <f t="array" ref="D95">INDEX(
  TP!C:C,
  MATCH(
    1,
    (TP!A:A = A95) * (TP!B:B = C95),
    0
  )
)
</f>
        <v>53.33</v>
      </c>
      <c r="E95" s="64">
        <f t="shared" si="1"/>
        <v>5.854979958</v>
      </c>
      <c r="F95" s="32">
        <f t="shared" si="2"/>
        <v>0.7331302676</v>
      </c>
      <c r="G95" s="33">
        <v>6.25</v>
      </c>
      <c r="H95" s="34">
        <f t="shared" si="3"/>
        <v>0.4609250399</v>
      </c>
      <c r="I95" s="73">
        <f t="shared" si="4"/>
        <v>0.1284453925</v>
      </c>
      <c r="J95" s="66">
        <f t="shared" si="5"/>
        <v>6.975156982</v>
      </c>
      <c r="K95" s="34">
        <f t="shared" si="6"/>
        <v>0.777</v>
      </c>
      <c r="L95" s="73">
        <f t="shared" si="7"/>
        <v>0.7703755375</v>
      </c>
      <c r="M95" s="33">
        <v>58.4</v>
      </c>
      <c r="N95" s="34">
        <f t="shared" si="8"/>
        <v>0.5981145251</v>
      </c>
      <c r="O95" s="73">
        <f t="shared" si="9"/>
        <v>-0.1201879545</v>
      </c>
      <c r="P95" s="36">
        <f t="shared" si="10"/>
        <v>4980.972091</v>
      </c>
      <c r="Q95" s="35">
        <f t="shared" si="11"/>
        <v>0.4962285901</v>
      </c>
      <c r="R95" s="40">
        <f t="shared" si="12"/>
        <v>0.6640336709</v>
      </c>
      <c r="S95" s="33">
        <v>1.45</v>
      </c>
      <c r="T95" s="66">
        <f t="shared" si="13"/>
        <v>1.61823642</v>
      </c>
      <c r="U95" s="34">
        <f t="shared" si="14"/>
        <v>0.1648757962</v>
      </c>
      <c r="V95" s="73">
        <f t="shared" si="15"/>
        <v>-0.8414767244</v>
      </c>
      <c r="W95" s="33">
        <v>48.28</v>
      </c>
      <c r="X95" s="34">
        <f t="shared" si="16"/>
        <v>0.5501077586</v>
      </c>
      <c r="Y95" s="73">
        <f t="shared" si="17"/>
        <v>0.2108089829</v>
      </c>
      <c r="Z95" s="36">
        <f t="shared" si="18"/>
        <v>2653.689917</v>
      </c>
      <c r="AA95" s="35">
        <f t="shared" si="19"/>
        <v>-0.4092681448</v>
      </c>
      <c r="AB95" s="40">
        <f t="shared" si="20"/>
        <v>0.3283788033</v>
      </c>
      <c r="AC95" s="33">
        <v>5.48</v>
      </c>
      <c r="AD95" s="40">
        <f t="shared" si="21"/>
        <v>0.5716753022</v>
      </c>
      <c r="AE95" s="73">
        <f t="shared" si="22"/>
        <v>0.270262507</v>
      </c>
      <c r="AF95" s="67">
        <f t="shared" si="23"/>
        <v>0.3572229523</v>
      </c>
      <c r="AG95" s="44">
        <f t="shared" si="24"/>
        <v>0.5104224761</v>
      </c>
      <c r="AH95" s="33">
        <v>1.9</v>
      </c>
      <c r="AI95" s="34">
        <f t="shared" si="25"/>
        <v>0.3431952663</v>
      </c>
      <c r="AJ95" s="73">
        <f t="shared" si="26"/>
        <v>-0.5328355984</v>
      </c>
      <c r="AK95" s="33">
        <v>42.11</v>
      </c>
      <c r="AL95" s="34">
        <f t="shared" si="27"/>
        <v>0.5593110172</v>
      </c>
      <c r="AM95" s="73">
        <f t="shared" si="28"/>
        <v>1.026802559</v>
      </c>
      <c r="AN95" s="36">
        <f t="shared" si="29"/>
        <v>2450.833562</v>
      </c>
      <c r="AO95" s="35">
        <f t="shared" si="30"/>
        <v>0.3731871929</v>
      </c>
      <c r="AP95" s="69">
        <f t="shared" si="31"/>
        <v>0.5901359669</v>
      </c>
      <c r="AQ95" s="33">
        <v>1.45</v>
      </c>
      <c r="AR95" s="34">
        <f t="shared" si="32"/>
        <v>0.1875968992</v>
      </c>
      <c r="AS95" s="73">
        <f t="shared" si="33"/>
        <v>-0.6323986976</v>
      </c>
      <c r="AT95" s="33">
        <v>62.07</v>
      </c>
      <c r="AU95" s="34">
        <f t="shared" si="34"/>
        <v>0.6147274902</v>
      </c>
      <c r="AV95" s="73">
        <f t="shared" si="35"/>
        <v>0.3779336736</v>
      </c>
      <c r="AW95" s="36">
        <f t="shared" si="36"/>
        <v>2726.58547</v>
      </c>
      <c r="AX95" s="35">
        <f t="shared" si="37"/>
        <v>-0.3670438292</v>
      </c>
      <c r="AY95" s="69">
        <f t="shared" si="38"/>
        <v>0.3876728689</v>
      </c>
      <c r="AZ95" s="33">
        <v>1.1</v>
      </c>
      <c r="BA95" s="37">
        <f t="shared" si="39"/>
        <v>0.1764705882</v>
      </c>
      <c r="BB95" s="73">
        <f t="shared" si="40"/>
        <v>-0.7288352033</v>
      </c>
      <c r="BC95" s="33">
        <v>13.96</v>
      </c>
      <c r="BD95" s="34">
        <f t="shared" si="41"/>
        <v>0.4938337802</v>
      </c>
      <c r="BE95" s="73">
        <f t="shared" si="42"/>
        <v>1.018275966</v>
      </c>
      <c r="BF95" s="33">
        <v>88.53</v>
      </c>
      <c r="BG95" s="34">
        <f t="shared" si="43"/>
        <v>0.7873425315</v>
      </c>
      <c r="BH95" s="73">
        <f t="shared" si="44"/>
        <v>1.268156089</v>
      </c>
      <c r="BI95" s="36">
        <f t="shared" si="45"/>
        <v>7497.293983</v>
      </c>
      <c r="BJ95" s="35">
        <f t="shared" si="46"/>
        <v>1.333278247</v>
      </c>
      <c r="BK95" s="37">
        <f t="shared" si="47"/>
        <v>0.6609624433</v>
      </c>
      <c r="BL95" s="33">
        <v>14.86</v>
      </c>
      <c r="BM95" s="34">
        <f t="shared" si="48"/>
        <v>0.468238691</v>
      </c>
      <c r="BN95" s="73">
        <f t="shared" si="49"/>
        <v>0.6130071985</v>
      </c>
      <c r="BO95" s="33">
        <v>71.04</v>
      </c>
      <c r="BP95" s="34">
        <f t="shared" si="50"/>
        <v>0.6795252226</v>
      </c>
      <c r="BQ95" s="73">
        <f t="shared" si="51"/>
        <v>0.7501564983</v>
      </c>
      <c r="BR95" s="36">
        <f t="shared" si="52"/>
        <v>5963.264654</v>
      </c>
      <c r="BS95" s="35">
        <f t="shared" si="53"/>
        <v>0.8660410168</v>
      </c>
      <c r="BT95" s="37">
        <f t="shared" si="54"/>
        <v>0.6260908714</v>
      </c>
      <c r="BU95" s="42">
        <v>9.91</v>
      </c>
      <c r="BV95" s="34">
        <f t="shared" si="55"/>
        <v>0.6219739292</v>
      </c>
      <c r="BW95" s="73">
        <f t="shared" si="56"/>
        <v>1.288694227</v>
      </c>
      <c r="BX95" s="42">
        <v>74.24</v>
      </c>
      <c r="BY95" s="34">
        <f t="shared" si="57"/>
        <v>0.6539345204</v>
      </c>
      <c r="BZ95" s="73">
        <f t="shared" si="58"/>
        <v>0.6922277773</v>
      </c>
      <c r="CA95" s="36">
        <f t="shared" si="59"/>
        <v>6556.048353</v>
      </c>
      <c r="CB95" s="35">
        <f t="shared" si="60"/>
        <v>1.257177909</v>
      </c>
      <c r="CC95" s="37">
        <f t="shared" si="61"/>
        <v>0.7263076796</v>
      </c>
      <c r="CD95" s="42">
        <v>5.75</v>
      </c>
      <c r="CE95" s="34">
        <f t="shared" si="62"/>
        <v>0.5342763874</v>
      </c>
      <c r="CF95" s="73">
        <f t="shared" si="63"/>
        <v>1.058950378</v>
      </c>
      <c r="CG95" s="42">
        <v>54.78</v>
      </c>
      <c r="CH95" s="34">
        <f t="shared" si="64"/>
        <v>0.7394941247</v>
      </c>
      <c r="CI95" s="73">
        <f t="shared" si="65"/>
        <v>1.066867061</v>
      </c>
      <c r="CJ95" s="36">
        <f t="shared" si="66"/>
        <v>4357.407222</v>
      </c>
      <c r="CK95" s="35">
        <f t="shared" si="67"/>
        <v>1.565551539</v>
      </c>
      <c r="CL95" s="37">
        <f t="shared" si="68"/>
        <v>0.7023450604</v>
      </c>
      <c r="CM95" s="33">
        <v>0.11</v>
      </c>
      <c r="CN95" s="37">
        <f t="shared" si="69"/>
        <v>0.3928571429</v>
      </c>
      <c r="CO95" s="73">
        <f t="shared" si="70"/>
        <v>0.469564929</v>
      </c>
      <c r="CP95" s="70">
        <f t="shared" si="71"/>
        <v>5.497757005</v>
      </c>
      <c r="CQ95" s="79">
        <f t="shared" si="72"/>
        <v>0.7803699255</v>
      </c>
    </row>
    <row r="96" hidden="1">
      <c r="A96" s="28">
        <v>2024.0</v>
      </c>
      <c r="B96" s="29" t="s">
        <v>502</v>
      </c>
      <c r="C96" s="29" t="s">
        <v>5</v>
      </c>
      <c r="D96" s="30">
        <f t="array" ref="D96">INDEX(
  TP!C:C,
  MATCH(
    1,
    (TP!A:A = A96) * (TP!B:B = C96),
    0
  )
)
</f>
        <v>47.14</v>
      </c>
      <c r="E96" s="64">
        <f t="shared" si="1"/>
        <v>-0.2511678401</v>
      </c>
      <c r="F96" s="32">
        <f t="shared" si="2"/>
        <v>0.5056587077</v>
      </c>
      <c r="G96" s="33">
        <v>5.87</v>
      </c>
      <c r="H96" s="34">
        <f t="shared" si="3"/>
        <v>0.4003189793</v>
      </c>
      <c r="I96" s="73">
        <f t="shared" si="4"/>
        <v>-0.1715971684</v>
      </c>
      <c r="J96" s="66">
        <f t="shared" si="5"/>
        <v>5.284367708</v>
      </c>
      <c r="K96" s="34">
        <f t="shared" si="6"/>
        <v>0.343</v>
      </c>
      <c r="L96" s="73">
        <f t="shared" si="7"/>
        <v>-0.5052990518</v>
      </c>
      <c r="M96" s="33">
        <v>54.76</v>
      </c>
      <c r="N96" s="34">
        <f t="shared" si="8"/>
        <v>0.4710195531</v>
      </c>
      <c r="O96" s="73">
        <f t="shared" si="9"/>
        <v>-0.8346512527</v>
      </c>
      <c r="P96" s="36">
        <f t="shared" si="10"/>
        <v>4134.556809</v>
      </c>
      <c r="Q96" s="35">
        <f t="shared" si="11"/>
        <v>-0.8185537925</v>
      </c>
      <c r="R96" s="40">
        <f t="shared" si="12"/>
        <v>0.4204043526</v>
      </c>
      <c r="S96" s="33">
        <v>3.54</v>
      </c>
      <c r="T96" s="66">
        <f t="shared" si="13"/>
        <v>3.186824819</v>
      </c>
      <c r="U96" s="34">
        <f t="shared" si="14"/>
        <v>0.5700896844</v>
      </c>
      <c r="V96" s="73">
        <f t="shared" si="15"/>
        <v>1.045005592</v>
      </c>
      <c r="W96" s="33">
        <v>48.68</v>
      </c>
      <c r="X96" s="34">
        <f t="shared" si="16"/>
        <v>0.5572916667</v>
      </c>
      <c r="Y96" s="73">
        <f t="shared" si="17"/>
        <v>0.246560457</v>
      </c>
      <c r="Z96" s="36">
        <f t="shared" si="18"/>
        <v>3980.686085</v>
      </c>
      <c r="AA96" s="35">
        <f t="shared" si="19"/>
        <v>0.756599057</v>
      </c>
      <c r="AB96" s="40">
        <f t="shared" si="20"/>
        <v>0.5687549809</v>
      </c>
      <c r="AC96" s="33">
        <v>3.83</v>
      </c>
      <c r="AD96" s="40">
        <f t="shared" si="21"/>
        <v>0.286701209</v>
      </c>
      <c r="AE96" s="73">
        <f t="shared" si="22"/>
        <v>-1.139673145</v>
      </c>
      <c r="AF96" s="67">
        <f t="shared" si="23"/>
        <v>-1.201627881</v>
      </c>
      <c r="AG96" s="44">
        <f t="shared" si="24"/>
        <v>0.3895072626</v>
      </c>
      <c r="AH96" s="33">
        <v>4.38</v>
      </c>
      <c r="AI96" s="34">
        <f t="shared" si="25"/>
        <v>0.83234714</v>
      </c>
      <c r="AJ96" s="73">
        <f t="shared" si="26"/>
        <v>1.705997664</v>
      </c>
      <c r="AK96" s="33">
        <v>30.85</v>
      </c>
      <c r="AL96" s="34">
        <f t="shared" si="27"/>
        <v>0.3763405915</v>
      </c>
      <c r="AM96" s="73">
        <f t="shared" si="28"/>
        <v>-0.2343297242</v>
      </c>
      <c r="AN96" s="36">
        <f t="shared" si="29"/>
        <v>2837.630258</v>
      </c>
      <c r="AO96" s="35">
        <f t="shared" si="30"/>
        <v>0.8515005978</v>
      </c>
      <c r="AP96" s="69">
        <f t="shared" si="31"/>
        <v>0.6894863584</v>
      </c>
      <c r="AQ96" s="33">
        <v>4.71</v>
      </c>
      <c r="AR96" s="34">
        <f t="shared" si="32"/>
        <v>0.6930232558</v>
      </c>
      <c r="AS96" s="73">
        <f t="shared" si="33"/>
        <v>1.784934438</v>
      </c>
      <c r="AT96" s="33">
        <v>51.49</v>
      </c>
      <c r="AU96" s="34">
        <f t="shared" si="34"/>
        <v>0.4339654878</v>
      </c>
      <c r="AV96" s="73">
        <f t="shared" si="35"/>
        <v>-0.6724490344</v>
      </c>
      <c r="AW96" s="36">
        <f t="shared" si="36"/>
        <v>4397.565741</v>
      </c>
      <c r="AX96" s="35">
        <f t="shared" si="37"/>
        <v>0.9557500685</v>
      </c>
      <c r="AY96" s="69">
        <f t="shared" si="38"/>
        <v>0.6604145909</v>
      </c>
      <c r="AZ96" s="33">
        <v>2.0</v>
      </c>
      <c r="BA96" s="37">
        <f t="shared" si="39"/>
        <v>0.4171122995</v>
      </c>
      <c r="BB96" s="73">
        <f t="shared" si="40"/>
        <v>0.5804799815</v>
      </c>
      <c r="BC96" s="33">
        <v>10.58</v>
      </c>
      <c r="BD96" s="34">
        <f t="shared" si="41"/>
        <v>0.3126005362</v>
      </c>
      <c r="BE96" s="73">
        <f t="shared" si="42"/>
        <v>-0.0993093004</v>
      </c>
      <c r="BF96" s="33">
        <v>65.2</v>
      </c>
      <c r="BG96" s="34">
        <f t="shared" si="43"/>
        <v>0.0875824835</v>
      </c>
      <c r="BH96" s="73">
        <f t="shared" si="44"/>
        <v>-1.938704061</v>
      </c>
      <c r="BI96" s="36">
        <f t="shared" si="45"/>
        <v>4998.868866</v>
      </c>
      <c r="BJ96" s="35">
        <f t="shared" si="46"/>
        <v>-1.042511121</v>
      </c>
      <c r="BK96" s="37">
        <f t="shared" si="47"/>
        <v>0.2054818781</v>
      </c>
      <c r="BL96" s="33">
        <v>8.39</v>
      </c>
      <c r="BM96" s="34">
        <f t="shared" si="48"/>
        <v>0.1568816169</v>
      </c>
      <c r="BN96" s="73">
        <f t="shared" si="49"/>
        <v>-1.027358615</v>
      </c>
      <c r="BO96" s="33">
        <v>65.0</v>
      </c>
      <c r="BP96" s="34">
        <f t="shared" si="50"/>
        <v>0.4803824596</v>
      </c>
      <c r="BQ96" s="73">
        <f t="shared" si="51"/>
        <v>-0.2718254873</v>
      </c>
      <c r="BR96" s="36">
        <f t="shared" si="52"/>
        <v>4421.474079</v>
      </c>
      <c r="BS96" s="35">
        <f t="shared" si="53"/>
        <v>-0.8607735378</v>
      </c>
      <c r="BT96" s="37">
        <f t="shared" si="54"/>
        <v>0.3162288913</v>
      </c>
      <c r="BU96" s="42">
        <v>6.85</v>
      </c>
      <c r="BV96" s="34">
        <f t="shared" si="55"/>
        <v>0.3370577281</v>
      </c>
      <c r="BW96" s="73">
        <f t="shared" si="56"/>
        <v>-0.2094074749</v>
      </c>
      <c r="BX96" s="42">
        <v>74.15</v>
      </c>
      <c r="BY96" s="34">
        <f t="shared" si="57"/>
        <v>0.651349799</v>
      </c>
      <c r="BZ96" s="73">
        <f t="shared" si="58"/>
        <v>0.6778564591</v>
      </c>
      <c r="CA96" s="36">
        <f t="shared" si="59"/>
        <v>5646.132928</v>
      </c>
      <c r="CB96" s="35">
        <f t="shared" si="60"/>
        <v>0.2697448829</v>
      </c>
      <c r="CC96" s="37">
        <f t="shared" si="61"/>
        <v>0.5233356517</v>
      </c>
      <c r="CD96" s="42">
        <v>3.17</v>
      </c>
      <c r="CE96" s="34">
        <f t="shared" si="62"/>
        <v>0.2535364527</v>
      </c>
      <c r="CF96" s="73">
        <f t="shared" si="63"/>
        <v>-0.5486023714</v>
      </c>
      <c r="CG96" s="42">
        <v>47.06</v>
      </c>
      <c r="CH96" s="34">
        <f t="shared" si="64"/>
        <v>0.5857398925</v>
      </c>
      <c r="CI96" s="73">
        <f t="shared" si="65"/>
        <v>0.1368690578</v>
      </c>
      <c r="CJ96" s="36">
        <f t="shared" si="66"/>
        <v>2799.183599</v>
      </c>
      <c r="CK96" s="35">
        <f t="shared" si="67"/>
        <v>-0.2422386888</v>
      </c>
      <c r="CL96" s="37">
        <f t="shared" si="68"/>
        <v>0.4074098647</v>
      </c>
      <c r="CM96" s="33">
        <v>0.14</v>
      </c>
      <c r="CN96" s="37">
        <f t="shared" si="69"/>
        <v>0.5</v>
      </c>
      <c r="CO96" s="73">
        <f t="shared" si="70"/>
        <v>1.018987839</v>
      </c>
      <c r="CP96" s="70">
        <f t="shared" si="71"/>
        <v>0.9504600406</v>
      </c>
      <c r="CQ96" s="79">
        <f t="shared" si="72"/>
        <v>0.563907124</v>
      </c>
    </row>
    <row r="97" hidden="1">
      <c r="A97" s="28">
        <v>2025.0</v>
      </c>
      <c r="B97" s="29" t="s">
        <v>227</v>
      </c>
      <c r="C97" s="29" t="s">
        <v>21</v>
      </c>
      <c r="D97" s="30">
        <f t="array" ref="D97">INDEX(
  TP!C:C,
  MATCH(
    1,
    (TP!A:A = A97) * (TP!B:B = C97),
    0
  )
)
</f>
        <v>43</v>
      </c>
      <c r="E97" s="64">
        <f t="shared" si="1"/>
        <v>-11.48526684</v>
      </c>
      <c r="F97" s="32">
        <f t="shared" si="2"/>
        <v>0.08715622326</v>
      </c>
      <c r="G97" s="33">
        <v>5.95</v>
      </c>
      <c r="H97" s="34">
        <f t="shared" si="3"/>
        <v>0.4130781499</v>
      </c>
      <c r="I97" s="73">
        <f t="shared" si="4"/>
        <v>-0.1084303135</v>
      </c>
      <c r="J97" s="66">
        <f t="shared" si="5"/>
        <v>4.520733455</v>
      </c>
      <c r="K97" s="34">
        <f t="shared" si="6"/>
        <v>0.166</v>
      </c>
      <c r="L97" s="73">
        <f t="shared" si="7"/>
        <v>-1.08144939</v>
      </c>
      <c r="M97" s="33">
        <v>58.11</v>
      </c>
      <c r="N97" s="34">
        <f t="shared" si="8"/>
        <v>0.5879888268</v>
      </c>
      <c r="O97" s="73">
        <f t="shared" si="9"/>
        <v>-0.177109481</v>
      </c>
      <c r="P97" s="36">
        <f t="shared" si="10"/>
        <v>4078.243832</v>
      </c>
      <c r="Q97" s="35">
        <f t="shared" si="11"/>
        <v>-0.9060277695</v>
      </c>
      <c r="R97" s="40">
        <f t="shared" si="12"/>
        <v>0.4041954151</v>
      </c>
      <c r="S97" s="33">
        <v>3.54</v>
      </c>
      <c r="T97" s="66">
        <f t="shared" si="13"/>
        <v>2.689646459</v>
      </c>
      <c r="U97" s="34">
        <f t="shared" si="14"/>
        <v>0.441653457</v>
      </c>
      <c r="V97" s="73">
        <f t="shared" si="15"/>
        <v>0.4470678635</v>
      </c>
      <c r="W97" s="33">
        <v>54.55</v>
      </c>
      <c r="X97" s="34">
        <f t="shared" si="16"/>
        <v>0.6627155172</v>
      </c>
      <c r="Y97" s="73">
        <f t="shared" si="17"/>
        <v>0.7712133397</v>
      </c>
      <c r="Z97" s="36">
        <f t="shared" si="18"/>
        <v>4066.900641</v>
      </c>
      <c r="AA97" s="35">
        <f t="shared" si="19"/>
        <v>0.8323451109</v>
      </c>
      <c r="AB97" s="40">
        <f t="shared" si="20"/>
        <v>0.5843721514</v>
      </c>
      <c r="AC97" s="33">
        <v>4.56</v>
      </c>
      <c r="AD97" s="40">
        <f t="shared" si="21"/>
        <v>0.4127806563</v>
      </c>
      <c r="AE97" s="73">
        <f t="shared" si="22"/>
        <v>-0.5158834324</v>
      </c>
      <c r="AF97" s="67">
        <f t="shared" si="23"/>
        <v>-0.5895660911</v>
      </c>
      <c r="AG97" s="44">
        <f t="shared" si="24"/>
        <v>0.4369829931</v>
      </c>
      <c r="AH97" s="33">
        <v>0.16</v>
      </c>
      <c r="AI97" s="34">
        <f t="shared" si="25"/>
        <v>0</v>
      </c>
      <c r="AJ97" s="73">
        <f t="shared" si="26"/>
        <v>-2.103629904</v>
      </c>
      <c r="AK97" s="33">
        <v>50.0</v>
      </c>
      <c r="AL97" s="34">
        <f t="shared" si="27"/>
        <v>0.687520312</v>
      </c>
      <c r="AM97" s="73">
        <f t="shared" si="28"/>
        <v>1.910491166</v>
      </c>
      <c r="AN97" s="36">
        <f t="shared" si="29"/>
        <v>405.6573884</v>
      </c>
      <c r="AO97" s="35">
        <f t="shared" si="30"/>
        <v>-2.155880893</v>
      </c>
      <c r="AP97" s="69">
        <f t="shared" si="31"/>
        <v>0.06482368889</v>
      </c>
      <c r="AQ97" s="33">
        <v>0.24</v>
      </c>
      <c r="AR97" s="34">
        <f t="shared" si="32"/>
        <v>0</v>
      </c>
      <c r="AS97" s="73">
        <f t="shared" si="33"/>
        <v>-1.529629708</v>
      </c>
      <c r="AT97" s="33">
        <v>33.33</v>
      </c>
      <c r="AU97" s="34">
        <f t="shared" si="34"/>
        <v>0.1236972493</v>
      </c>
      <c r="AV97" s="73">
        <f t="shared" si="35"/>
        <v>-2.475374363</v>
      </c>
      <c r="AW97" s="36">
        <f t="shared" si="36"/>
        <v>351.4676815</v>
      </c>
      <c r="AX97" s="35">
        <f t="shared" si="37"/>
        <v>-2.247252334</v>
      </c>
      <c r="AY97" s="69">
        <f t="shared" si="38"/>
        <v>0</v>
      </c>
      <c r="AZ97" s="33">
        <v>0.56</v>
      </c>
      <c r="BA97" s="37">
        <f t="shared" si="39"/>
        <v>0.0320855615</v>
      </c>
      <c r="BB97" s="73">
        <f t="shared" si="40"/>
        <v>-1.514424314</v>
      </c>
      <c r="BC97" s="33">
        <v>5.87</v>
      </c>
      <c r="BD97" s="34">
        <f t="shared" si="41"/>
        <v>0.0600536193</v>
      </c>
      <c r="BE97" s="73">
        <f t="shared" si="42"/>
        <v>-1.65665445</v>
      </c>
      <c r="BF97" s="33">
        <v>91.78</v>
      </c>
      <c r="BG97" s="34">
        <f t="shared" si="43"/>
        <v>0.8848230354</v>
      </c>
      <c r="BH97" s="73">
        <f t="shared" si="44"/>
        <v>1.714889715</v>
      </c>
      <c r="BI97" s="36">
        <f t="shared" si="45"/>
        <v>5536.719952</v>
      </c>
      <c r="BJ97" s="35">
        <f t="shared" si="46"/>
        <v>-0.5310605741</v>
      </c>
      <c r="BK97" s="37">
        <f t="shared" si="47"/>
        <v>0.3035359343</v>
      </c>
      <c r="BL97" s="33">
        <v>10.69</v>
      </c>
      <c r="BM97" s="34">
        <f t="shared" si="48"/>
        <v>0.2675649663</v>
      </c>
      <c r="BN97" s="73">
        <f t="shared" si="49"/>
        <v>-0.4442301186</v>
      </c>
      <c r="BO97" s="33">
        <v>57.14</v>
      </c>
      <c r="BP97" s="34">
        <f t="shared" si="50"/>
        <v>0.2212331025</v>
      </c>
      <c r="BQ97" s="73">
        <f t="shared" si="51"/>
        <v>-1.601755687</v>
      </c>
      <c r="BR97" s="36">
        <f t="shared" si="52"/>
        <v>4267.035225</v>
      </c>
      <c r="BS97" s="35">
        <f t="shared" si="53"/>
        <v>-1.033745967</v>
      </c>
      <c r="BT97" s="37">
        <f t="shared" si="54"/>
        <v>0.2851904806</v>
      </c>
      <c r="BU97" s="42">
        <v>5.46</v>
      </c>
      <c r="BV97" s="34">
        <f t="shared" si="55"/>
        <v>0.2076350093</v>
      </c>
      <c r="BW97" s="73">
        <f t="shared" si="56"/>
        <v>-0.8899177249</v>
      </c>
      <c r="BX97" s="42">
        <v>51.47</v>
      </c>
      <c r="BY97" s="34">
        <f t="shared" si="57"/>
        <v>0</v>
      </c>
      <c r="BZ97" s="73">
        <f t="shared" si="58"/>
        <v>-2.943715728</v>
      </c>
      <c r="CA97" s="36">
        <f t="shared" si="59"/>
        <v>3548.493373</v>
      </c>
      <c r="CB97" s="35">
        <f t="shared" si="60"/>
        <v>-2.006596981</v>
      </c>
      <c r="CC97" s="37">
        <f t="shared" si="61"/>
        <v>0.05542166452</v>
      </c>
      <c r="CD97" s="42">
        <v>3.7</v>
      </c>
      <c r="CE97" s="34">
        <f t="shared" si="62"/>
        <v>0.3112078346</v>
      </c>
      <c r="CF97" s="73">
        <f t="shared" si="63"/>
        <v>-0.2183686671</v>
      </c>
      <c r="CG97" s="42">
        <v>28.26</v>
      </c>
      <c r="CH97" s="34">
        <f t="shared" si="64"/>
        <v>0.2113124876</v>
      </c>
      <c r="CI97" s="73">
        <f t="shared" si="65"/>
        <v>-2.127892918</v>
      </c>
      <c r="CJ97" s="36">
        <f t="shared" si="66"/>
        <v>1821.785112</v>
      </c>
      <c r="CK97" s="35">
        <f t="shared" si="67"/>
        <v>-1.376178264</v>
      </c>
      <c r="CL97" s="37">
        <f t="shared" si="68"/>
        <v>0.2224112487</v>
      </c>
      <c r="CM97" s="33">
        <v>0.0</v>
      </c>
      <c r="CN97" s="37">
        <f t="shared" si="69"/>
        <v>0</v>
      </c>
      <c r="CO97" s="73">
        <f t="shared" si="70"/>
        <v>-1.544985742</v>
      </c>
      <c r="CP97" s="70">
        <f t="shared" si="71"/>
        <v>-10.89570075</v>
      </c>
      <c r="CQ97" s="79">
        <f t="shared" si="72"/>
        <v>0</v>
      </c>
    </row>
    <row r="98" hidden="1">
      <c r="A98" s="28">
        <v>2024.0</v>
      </c>
      <c r="B98" s="29" t="s">
        <v>503</v>
      </c>
      <c r="C98" s="29" t="s">
        <v>17</v>
      </c>
      <c r="D98" s="30">
        <f t="array" ref="D98">INDEX(
  TP!C:C,
  MATCH(
    1,
    (TP!A:A = A98) * (TP!B:B = C98),
    0
  )
)
</f>
        <v>46.52</v>
      </c>
      <c r="E98" s="64">
        <f t="shared" si="1"/>
        <v>-3.986297169</v>
      </c>
      <c r="F98" s="32">
        <f t="shared" si="2"/>
        <v>0.3665144022</v>
      </c>
      <c r="G98" s="33">
        <v>5.07</v>
      </c>
      <c r="H98" s="34">
        <f t="shared" si="3"/>
        <v>0.2727272727</v>
      </c>
      <c r="I98" s="73">
        <f t="shared" si="4"/>
        <v>-0.8032657178</v>
      </c>
      <c r="J98" s="66">
        <f t="shared" si="5"/>
        <v>4.455509703</v>
      </c>
      <c r="K98" s="34">
        <f t="shared" si="6"/>
        <v>0.143</v>
      </c>
      <c r="L98" s="73">
        <f t="shared" si="7"/>
        <v>-1.130659712</v>
      </c>
      <c r="M98" s="33">
        <v>64.54</v>
      </c>
      <c r="N98" s="34">
        <f t="shared" si="8"/>
        <v>0.8125</v>
      </c>
      <c r="O98" s="73">
        <f t="shared" si="9"/>
        <v>1.084978158</v>
      </c>
      <c r="P98" s="36">
        <f t="shared" si="10"/>
        <v>4498.002538</v>
      </c>
      <c r="Q98" s="35">
        <f t="shared" si="11"/>
        <v>-0.2539939944</v>
      </c>
      <c r="R98" s="40">
        <f t="shared" si="12"/>
        <v>0.5250173445</v>
      </c>
      <c r="S98" s="33">
        <v>2.55</v>
      </c>
      <c r="T98" s="66">
        <f t="shared" si="13"/>
        <v>2.240936833</v>
      </c>
      <c r="U98" s="34">
        <f t="shared" si="14"/>
        <v>0.3257381713</v>
      </c>
      <c r="V98" s="73">
        <f t="shared" si="15"/>
        <v>-0.09257834056</v>
      </c>
      <c r="W98" s="33">
        <v>32.39</v>
      </c>
      <c r="X98" s="34">
        <f t="shared" si="16"/>
        <v>0.2647270115</v>
      </c>
      <c r="Y98" s="73">
        <f t="shared" si="17"/>
        <v>-1.209418326</v>
      </c>
      <c r="Z98" s="36">
        <f t="shared" si="18"/>
        <v>2174.949619</v>
      </c>
      <c r="AA98" s="35">
        <f t="shared" si="19"/>
        <v>-0.8298779586</v>
      </c>
      <c r="AB98" s="40">
        <f t="shared" si="20"/>
        <v>0.2416583096</v>
      </c>
      <c r="AC98" s="33">
        <v>3.24</v>
      </c>
      <c r="AD98" s="40">
        <f t="shared" si="21"/>
        <v>0.1848013817</v>
      </c>
      <c r="AE98" s="73">
        <f t="shared" si="22"/>
        <v>-1.643831954</v>
      </c>
      <c r="AF98" s="67">
        <f t="shared" si="23"/>
        <v>-2.727703907</v>
      </c>
      <c r="AG98" s="44">
        <f t="shared" si="24"/>
        <v>0.271134289</v>
      </c>
      <c r="AH98" s="33">
        <v>2.84</v>
      </c>
      <c r="AI98" s="34">
        <f t="shared" si="25"/>
        <v>0.5285996055</v>
      </c>
      <c r="AJ98" s="73">
        <f t="shared" si="26"/>
        <v>0.3157544287</v>
      </c>
      <c r="AK98" s="33">
        <v>32.91</v>
      </c>
      <c r="AL98" s="34">
        <f t="shared" si="27"/>
        <v>0.4098147546</v>
      </c>
      <c r="AM98" s="73">
        <f t="shared" si="28"/>
        <v>-0.003607476997</v>
      </c>
      <c r="AN98" s="36">
        <f t="shared" si="29"/>
        <v>2420.469468</v>
      </c>
      <c r="AO98" s="35">
        <f t="shared" si="30"/>
        <v>0.3356389063</v>
      </c>
      <c r="AP98" s="69">
        <f t="shared" si="31"/>
        <v>0.582336819</v>
      </c>
      <c r="AQ98" s="33">
        <v>1.55</v>
      </c>
      <c r="AR98" s="34">
        <f t="shared" si="32"/>
        <v>0.2031007752</v>
      </c>
      <c r="AS98" s="73">
        <f t="shared" si="33"/>
        <v>-0.5582473744</v>
      </c>
      <c r="AT98" s="33">
        <v>39.53</v>
      </c>
      <c r="AU98" s="34">
        <f t="shared" si="34"/>
        <v>0.2296258329</v>
      </c>
      <c r="AV98" s="73">
        <f t="shared" si="35"/>
        <v>-1.859838183</v>
      </c>
      <c r="AW98" s="36">
        <f t="shared" si="36"/>
        <v>1813.980758</v>
      </c>
      <c r="AX98" s="35">
        <f t="shared" si="37"/>
        <v>-1.089486796</v>
      </c>
      <c r="AY98" s="69">
        <f t="shared" si="38"/>
        <v>0.2387151672</v>
      </c>
      <c r="AZ98" s="33">
        <v>0.97</v>
      </c>
      <c r="BA98" s="37">
        <f t="shared" si="39"/>
        <v>0.1417112299</v>
      </c>
      <c r="BB98" s="73">
        <f t="shared" si="40"/>
        <v>-0.9179585078</v>
      </c>
      <c r="BC98" s="33">
        <v>10.04</v>
      </c>
      <c r="BD98" s="34">
        <f t="shared" si="41"/>
        <v>0.2836461126</v>
      </c>
      <c r="BE98" s="73">
        <f t="shared" si="42"/>
        <v>-0.2778584259</v>
      </c>
      <c r="BF98" s="33">
        <v>72.4</v>
      </c>
      <c r="BG98" s="34">
        <f t="shared" si="43"/>
        <v>0.3035392921</v>
      </c>
      <c r="BH98" s="73">
        <f t="shared" si="44"/>
        <v>-0.9490172592</v>
      </c>
      <c r="BI98" s="36">
        <f t="shared" si="45"/>
        <v>5442.663589</v>
      </c>
      <c r="BJ98" s="35">
        <f t="shared" si="46"/>
        <v>-0.6205001599</v>
      </c>
      <c r="BK98" s="37">
        <f t="shared" si="47"/>
        <v>0.2863887942</v>
      </c>
      <c r="BL98" s="33">
        <v>11.95</v>
      </c>
      <c r="BM98" s="34">
        <f t="shared" si="48"/>
        <v>0.3282001925</v>
      </c>
      <c r="BN98" s="73">
        <f t="shared" si="49"/>
        <v>-0.1247771163</v>
      </c>
      <c r="BO98" s="33">
        <v>61.45</v>
      </c>
      <c r="BP98" s="34">
        <f t="shared" si="50"/>
        <v>0.3633366304</v>
      </c>
      <c r="BQ98" s="73">
        <f t="shared" si="51"/>
        <v>-0.8724937073</v>
      </c>
      <c r="BR98" s="36">
        <f t="shared" si="52"/>
        <v>4779.937235</v>
      </c>
      <c r="BS98" s="35">
        <f t="shared" si="53"/>
        <v>-0.4592926847</v>
      </c>
      <c r="BT98" s="37">
        <f t="shared" si="54"/>
        <v>0.3882711681</v>
      </c>
      <c r="BU98" s="42">
        <v>7.38</v>
      </c>
      <c r="BV98" s="34">
        <f t="shared" si="55"/>
        <v>0.386405959</v>
      </c>
      <c r="BW98" s="73">
        <f t="shared" si="56"/>
        <v>0.05006765642</v>
      </c>
      <c r="BX98" s="42">
        <v>71.22</v>
      </c>
      <c r="BY98" s="34">
        <f t="shared" si="57"/>
        <v>0.567202757</v>
      </c>
      <c r="BZ98" s="73">
        <f t="shared" si="58"/>
        <v>0.2099902109</v>
      </c>
      <c r="CA98" s="36">
        <f t="shared" si="59"/>
        <v>5594.981219</v>
      </c>
      <c r="CB98" s="35">
        <f t="shared" si="60"/>
        <v>0.2142354521</v>
      </c>
      <c r="CC98" s="37">
        <f t="shared" si="61"/>
        <v>0.5119253976</v>
      </c>
      <c r="CD98" s="42">
        <v>6.01</v>
      </c>
      <c r="CE98" s="34">
        <f t="shared" si="62"/>
        <v>0.5625680087</v>
      </c>
      <c r="CF98" s="73">
        <f t="shared" si="63"/>
        <v>1.220951818</v>
      </c>
      <c r="CG98" s="42">
        <v>43.71</v>
      </c>
      <c r="CH98" s="34">
        <f t="shared" si="64"/>
        <v>0.5190201155</v>
      </c>
      <c r="CI98" s="73">
        <f t="shared" si="65"/>
        <v>-0.2666922517</v>
      </c>
      <c r="CJ98" s="36">
        <f t="shared" si="66"/>
        <v>3545.674546</v>
      </c>
      <c r="CK98" s="35">
        <f t="shared" si="67"/>
        <v>0.6238109714</v>
      </c>
      <c r="CL98" s="37">
        <f t="shared" si="68"/>
        <v>0.5487030978</v>
      </c>
      <c r="CM98" s="33">
        <v>0.07</v>
      </c>
      <c r="CN98" s="37">
        <f t="shared" si="69"/>
        <v>0.25</v>
      </c>
      <c r="CO98" s="73">
        <f t="shared" si="70"/>
        <v>-0.2629989512</v>
      </c>
      <c r="CP98" s="70">
        <f t="shared" si="71"/>
        <v>-1.258593262</v>
      </c>
      <c r="CQ98" s="79">
        <f t="shared" si="72"/>
        <v>0.4587506166</v>
      </c>
    </row>
    <row r="99" hidden="1">
      <c r="A99" s="28">
        <v>2022.0</v>
      </c>
      <c r="B99" s="29" t="s">
        <v>162</v>
      </c>
      <c r="C99" s="29" t="s">
        <v>10</v>
      </c>
      <c r="D99" s="30">
        <f t="array" ref="D99">INDEX(
  TP!C:C,
  MATCH(
    1,
    (TP!A:A = A99) * (TP!B:B = C99),
    0
  )
)
</f>
        <v>49.76</v>
      </c>
      <c r="E99" s="64">
        <f t="shared" si="1"/>
        <v>2.532575884</v>
      </c>
      <c r="F99" s="32">
        <f t="shared" si="2"/>
        <v>0.6093611644</v>
      </c>
      <c r="G99" s="33">
        <v>7.81</v>
      </c>
      <c r="H99" s="34">
        <f t="shared" si="3"/>
        <v>0.7097288676</v>
      </c>
      <c r="I99" s="73">
        <f t="shared" si="4"/>
        <v>1.360199064</v>
      </c>
      <c r="J99" s="66">
        <f t="shared" si="5"/>
        <v>7.744397543</v>
      </c>
      <c r="K99" s="34">
        <f t="shared" si="6"/>
        <v>0.909</v>
      </c>
      <c r="L99" s="73">
        <f t="shared" si="7"/>
        <v>1.350755749</v>
      </c>
      <c r="M99" s="33">
        <v>54.9</v>
      </c>
      <c r="N99" s="34">
        <f t="shared" si="8"/>
        <v>0.4759078212</v>
      </c>
      <c r="O99" s="73">
        <f t="shared" si="9"/>
        <v>-0.8071718951</v>
      </c>
      <c r="P99" s="36">
        <f t="shared" si="10"/>
        <v>4890.114107</v>
      </c>
      <c r="Q99" s="35">
        <f t="shared" si="11"/>
        <v>0.3550939973</v>
      </c>
      <c r="R99" s="40">
        <f t="shared" si="12"/>
        <v>0.6378814156</v>
      </c>
      <c r="S99" s="33">
        <v>3.44</v>
      </c>
      <c r="T99" s="66">
        <f t="shared" si="13"/>
        <v>3.41110468</v>
      </c>
      <c r="U99" s="34">
        <f t="shared" si="14"/>
        <v>0.6280279647</v>
      </c>
      <c r="V99" s="73">
        <f t="shared" si="15"/>
        <v>1.314738551</v>
      </c>
      <c r="W99" s="33">
        <v>60.0</v>
      </c>
      <c r="X99" s="34">
        <f t="shared" si="16"/>
        <v>0.7605962644</v>
      </c>
      <c r="Y99" s="73">
        <f t="shared" si="17"/>
        <v>1.258327175</v>
      </c>
      <c r="Z99" s="36">
        <f t="shared" si="18"/>
        <v>5085.147015</v>
      </c>
      <c r="AA99" s="35">
        <f t="shared" si="19"/>
        <v>1.726952103</v>
      </c>
      <c r="AB99" s="40">
        <f t="shared" si="20"/>
        <v>0.7688204394</v>
      </c>
      <c r="AC99" s="33">
        <v>5.87</v>
      </c>
      <c r="AD99" s="40">
        <f t="shared" si="21"/>
        <v>0.6390328152</v>
      </c>
      <c r="AE99" s="73">
        <f t="shared" si="22"/>
        <v>0.6035200248</v>
      </c>
      <c r="AF99" s="67">
        <f t="shared" si="23"/>
        <v>2.685566125</v>
      </c>
      <c r="AG99" s="44">
        <f t="shared" si="24"/>
        <v>0.6910248185</v>
      </c>
      <c r="AH99" s="33">
        <v>0.69</v>
      </c>
      <c r="AI99" s="34">
        <f t="shared" si="25"/>
        <v>0.1045364892</v>
      </c>
      <c r="AJ99" s="73">
        <f t="shared" si="26"/>
        <v>-1.625169569</v>
      </c>
      <c r="AK99" s="33">
        <v>55.56</v>
      </c>
      <c r="AL99" s="34">
        <f t="shared" si="27"/>
        <v>0.7778680533</v>
      </c>
      <c r="AM99" s="73">
        <f t="shared" si="28"/>
        <v>2.533217231</v>
      </c>
      <c r="AN99" s="36">
        <f t="shared" si="29"/>
        <v>1593.653342</v>
      </c>
      <c r="AO99" s="35">
        <f t="shared" si="30"/>
        <v>-0.6868032203</v>
      </c>
      <c r="AP99" s="69">
        <f t="shared" si="31"/>
        <v>0.3699655485</v>
      </c>
      <c r="AQ99" s="33">
        <v>0.99</v>
      </c>
      <c r="AR99" s="34">
        <f t="shared" si="32"/>
        <v>0.1162790698</v>
      </c>
      <c r="AS99" s="73">
        <f t="shared" si="33"/>
        <v>-0.9734947843</v>
      </c>
      <c r="AT99" s="33">
        <v>46.15</v>
      </c>
      <c r="AU99" s="34">
        <f t="shared" si="34"/>
        <v>0.3427302238</v>
      </c>
      <c r="AV99" s="73">
        <f t="shared" si="35"/>
        <v>-1.20260439</v>
      </c>
      <c r="AW99" s="36">
        <f t="shared" si="36"/>
        <v>1556.796413</v>
      </c>
      <c r="AX99" s="35">
        <f t="shared" si="37"/>
        <v>-1.29308099</v>
      </c>
      <c r="AY99" s="69">
        <f t="shared" si="38"/>
        <v>0.1967368732</v>
      </c>
      <c r="AZ99" s="33">
        <v>0.99</v>
      </c>
      <c r="BA99" s="37">
        <f t="shared" si="39"/>
        <v>0.1470588235</v>
      </c>
      <c r="BB99" s="73">
        <f t="shared" si="40"/>
        <v>-0.8888626148</v>
      </c>
      <c r="BC99" s="33">
        <v>9.03</v>
      </c>
      <c r="BD99" s="34">
        <f t="shared" si="41"/>
        <v>0.2294906166</v>
      </c>
      <c r="BE99" s="73">
        <f t="shared" si="42"/>
        <v>-0.6118114198</v>
      </c>
      <c r="BF99" s="33">
        <v>82.2</v>
      </c>
      <c r="BG99" s="34">
        <f t="shared" si="43"/>
        <v>0.5974805039</v>
      </c>
      <c r="BH99" s="73">
        <f t="shared" si="44"/>
        <v>0.398056443</v>
      </c>
      <c r="BI99" s="36">
        <f t="shared" si="45"/>
        <v>5932.502541</v>
      </c>
      <c r="BJ99" s="35">
        <f t="shared" si="46"/>
        <v>-0.1547050614</v>
      </c>
      <c r="BK99" s="37">
        <f t="shared" si="47"/>
        <v>0.3756898987</v>
      </c>
      <c r="BL99" s="33">
        <v>16.53</v>
      </c>
      <c r="BM99" s="34">
        <f t="shared" si="48"/>
        <v>0.5486044273</v>
      </c>
      <c r="BN99" s="73">
        <f t="shared" si="49"/>
        <v>1.036409194</v>
      </c>
      <c r="BO99" s="33">
        <v>73.61</v>
      </c>
      <c r="BP99" s="34">
        <f t="shared" si="50"/>
        <v>0.7642598088</v>
      </c>
      <c r="BQ99" s="73">
        <f t="shared" si="51"/>
        <v>1.185006449</v>
      </c>
      <c r="BR99" s="36">
        <f t="shared" si="52"/>
        <v>6402.819064</v>
      </c>
      <c r="BS99" s="35">
        <f t="shared" si="53"/>
        <v>1.358344554</v>
      </c>
      <c r="BT99" s="37">
        <f t="shared" si="54"/>
        <v>0.7144304956</v>
      </c>
      <c r="BU99" s="42">
        <v>10.18</v>
      </c>
      <c r="BV99" s="34">
        <f t="shared" si="55"/>
        <v>0.647113594</v>
      </c>
      <c r="BW99" s="73">
        <f t="shared" si="56"/>
        <v>1.420879671</v>
      </c>
      <c r="BX99" s="42">
        <v>66.17</v>
      </c>
      <c r="BY99" s="34">
        <f t="shared" si="57"/>
        <v>0.422171166</v>
      </c>
      <c r="BZ99" s="73">
        <f t="shared" si="58"/>
        <v>-0.5964004217</v>
      </c>
      <c r="CA99" s="36">
        <f t="shared" si="59"/>
        <v>5903.174543</v>
      </c>
      <c r="CB99" s="35">
        <f t="shared" si="60"/>
        <v>0.5486844114</v>
      </c>
      <c r="CC99" s="37">
        <f t="shared" si="61"/>
        <v>0.5806731321</v>
      </c>
      <c r="CD99" s="42">
        <v>5.59</v>
      </c>
      <c r="CE99" s="34">
        <f t="shared" si="62"/>
        <v>0.5168661589</v>
      </c>
      <c r="CF99" s="73">
        <f t="shared" si="63"/>
        <v>0.959257184</v>
      </c>
      <c r="CG99" s="42">
        <v>52.05</v>
      </c>
      <c r="CH99" s="34">
        <f t="shared" si="64"/>
        <v>0.6851224856</v>
      </c>
      <c r="CI99" s="73">
        <f t="shared" si="65"/>
        <v>0.7379947098</v>
      </c>
      <c r="CJ99" s="36">
        <f t="shared" si="66"/>
        <v>4088.239683</v>
      </c>
      <c r="CK99" s="35">
        <f t="shared" si="67"/>
        <v>1.253273867</v>
      </c>
      <c r="CL99" s="37">
        <f t="shared" si="68"/>
        <v>0.6513979566</v>
      </c>
      <c r="CM99" s="33">
        <v>0.02</v>
      </c>
      <c r="CN99" s="37">
        <f t="shared" si="69"/>
        <v>0.07142857143</v>
      </c>
      <c r="CO99" s="73">
        <f t="shared" si="70"/>
        <v>-1.178703801</v>
      </c>
      <c r="CP99" s="70">
        <f t="shared" si="71"/>
        <v>-0.1529902413</v>
      </c>
      <c r="CQ99" s="79">
        <f t="shared" si="72"/>
        <v>0.5113801082</v>
      </c>
    </row>
    <row r="100" hidden="1">
      <c r="A100" s="28">
        <v>2025.0</v>
      </c>
      <c r="B100" s="29" t="s">
        <v>504</v>
      </c>
      <c r="C100" s="29" t="s">
        <v>32</v>
      </c>
      <c r="D100" s="30">
        <f t="array" ref="D100">INDEX(
  TP!C:C,
  MATCH(
    1,
    (TP!A:A = A100) * (TP!B:B = C100),
    0
  )
)
</f>
        <v>44.88</v>
      </c>
      <c r="E100" s="64">
        <f t="shared" si="1"/>
        <v>-9.943293868</v>
      </c>
      <c r="F100" s="32">
        <f t="shared" si="2"/>
        <v>0.1445991496</v>
      </c>
      <c r="G100" s="33">
        <v>5.13</v>
      </c>
      <c r="H100" s="34">
        <f t="shared" si="3"/>
        <v>0.2822966507</v>
      </c>
      <c r="I100" s="73">
        <f t="shared" si="4"/>
        <v>-0.7558905766</v>
      </c>
      <c r="J100" s="66">
        <f t="shared" si="5"/>
        <v>4.220419563</v>
      </c>
      <c r="K100" s="34">
        <f t="shared" si="6"/>
        <v>0.12</v>
      </c>
      <c r="L100" s="73">
        <f t="shared" si="7"/>
        <v>-1.308031619</v>
      </c>
      <c r="M100" s="33">
        <v>54.12</v>
      </c>
      <c r="N100" s="34">
        <f t="shared" si="8"/>
        <v>0.4486731844</v>
      </c>
      <c r="O100" s="73">
        <f t="shared" si="9"/>
        <v>-0.9602711733</v>
      </c>
      <c r="P100" s="36">
        <f t="shared" si="10"/>
        <v>3673.874351</v>
      </c>
      <c r="Q100" s="35">
        <f t="shared" si="11"/>
        <v>-1.534156633</v>
      </c>
      <c r="R100" s="40">
        <f t="shared" si="12"/>
        <v>0.2878030685</v>
      </c>
      <c r="S100" s="33">
        <v>1.45</v>
      </c>
      <c r="T100" s="66">
        <f t="shared" si="13"/>
        <v>1.192906114</v>
      </c>
      <c r="U100" s="34">
        <f t="shared" si="14"/>
        <v>0.05500009715</v>
      </c>
      <c r="V100" s="73">
        <f t="shared" si="15"/>
        <v>-1.353005498</v>
      </c>
      <c r="W100" s="33">
        <v>29.17</v>
      </c>
      <c r="X100" s="34">
        <f t="shared" si="16"/>
        <v>0.2068965517</v>
      </c>
      <c r="Y100" s="73">
        <f t="shared" si="17"/>
        <v>-1.497217693</v>
      </c>
      <c r="Z100" s="36">
        <f t="shared" si="18"/>
        <v>1308.018102</v>
      </c>
      <c r="AA100" s="35">
        <f t="shared" si="19"/>
        <v>-1.591543325</v>
      </c>
      <c r="AB100" s="40">
        <f t="shared" si="20"/>
        <v>0.08461966138</v>
      </c>
      <c r="AC100" s="33">
        <v>3.79</v>
      </c>
      <c r="AD100" s="40">
        <f t="shared" si="21"/>
        <v>0.2797927461</v>
      </c>
      <c r="AE100" s="73">
        <f t="shared" si="22"/>
        <v>-1.173853403</v>
      </c>
      <c r="AF100" s="67">
        <f t="shared" si="23"/>
        <v>-4.299553361</v>
      </c>
      <c r="AG100" s="44">
        <f t="shared" si="24"/>
        <v>0.1492108128</v>
      </c>
      <c r="AH100" s="33">
        <v>1.39</v>
      </c>
      <c r="AI100" s="34">
        <f t="shared" si="25"/>
        <v>0.2426035503</v>
      </c>
      <c r="AJ100" s="73">
        <f t="shared" si="26"/>
        <v>-0.9932408258</v>
      </c>
      <c r="AK100" s="33">
        <v>52.17</v>
      </c>
      <c r="AL100" s="34">
        <f t="shared" si="27"/>
        <v>0.7227819305</v>
      </c>
      <c r="AM100" s="73">
        <f t="shared" si="28"/>
        <v>2.153533533</v>
      </c>
      <c r="AN100" s="36">
        <f t="shared" si="29"/>
        <v>2484.747074</v>
      </c>
      <c r="AO100" s="35">
        <f t="shared" si="30"/>
        <v>0.4151246957</v>
      </c>
      <c r="AP100" s="69">
        <f t="shared" si="31"/>
        <v>0.5988467981</v>
      </c>
      <c r="AQ100" s="33">
        <v>0.85</v>
      </c>
      <c r="AR100" s="34">
        <f t="shared" si="32"/>
        <v>0.09457364341</v>
      </c>
      <c r="AS100" s="73">
        <f t="shared" si="33"/>
        <v>-1.077306637</v>
      </c>
      <c r="AT100" s="33">
        <v>71.43</v>
      </c>
      <c r="AU100" s="34">
        <f t="shared" si="34"/>
        <v>0.7746454809</v>
      </c>
      <c r="AV100" s="73">
        <f t="shared" si="35"/>
        <v>1.307194746</v>
      </c>
      <c r="AW100" s="36">
        <f t="shared" si="36"/>
        <v>2154.13807</v>
      </c>
      <c r="AX100" s="35">
        <f t="shared" si="37"/>
        <v>-0.8202089205</v>
      </c>
      <c r="AY100" s="69">
        <f t="shared" si="38"/>
        <v>0.2942365236</v>
      </c>
      <c r="AZ100" s="33">
        <v>0.72</v>
      </c>
      <c r="BA100" s="37">
        <f t="shared" si="39"/>
        <v>0.07486631016</v>
      </c>
      <c r="BB100" s="73">
        <f t="shared" si="40"/>
        <v>-1.28165717</v>
      </c>
      <c r="BC100" s="33">
        <v>7.0</v>
      </c>
      <c r="BD100" s="34">
        <f t="shared" si="41"/>
        <v>0.1206434316</v>
      </c>
      <c r="BE100" s="73">
        <f t="shared" si="42"/>
        <v>-1.283023873</v>
      </c>
      <c r="BF100" s="33">
        <v>87.93</v>
      </c>
      <c r="BG100" s="34">
        <f t="shared" si="43"/>
        <v>0.7693461308</v>
      </c>
      <c r="BH100" s="73">
        <f t="shared" si="44"/>
        <v>1.185682189</v>
      </c>
      <c r="BI100" s="36">
        <f t="shared" si="45"/>
        <v>5723.604213</v>
      </c>
      <c r="BJ100" s="35">
        <f t="shared" si="46"/>
        <v>-0.353349568</v>
      </c>
      <c r="BK100" s="37">
        <f t="shared" si="47"/>
        <v>0.3376062566</v>
      </c>
      <c r="BL100" s="33">
        <v>8.09</v>
      </c>
      <c r="BM100" s="34">
        <f t="shared" si="48"/>
        <v>0.1424446583</v>
      </c>
      <c r="BN100" s="73">
        <f t="shared" si="49"/>
        <v>-1.103418853</v>
      </c>
      <c r="BO100" s="33">
        <v>53.73</v>
      </c>
      <c r="BP100" s="34">
        <f t="shared" si="50"/>
        <v>0.1088031652</v>
      </c>
      <c r="BQ100" s="73">
        <f t="shared" si="51"/>
        <v>-2.178735583</v>
      </c>
      <c r="BR100" s="36">
        <f t="shared" si="52"/>
        <v>3601.870345</v>
      </c>
      <c r="BS100" s="35">
        <f t="shared" si="53"/>
        <v>-1.778734562</v>
      </c>
      <c r="BT100" s="37">
        <f t="shared" si="54"/>
        <v>0.1515087018</v>
      </c>
      <c r="BU100" s="42">
        <v>5.13</v>
      </c>
      <c r="BV100" s="34">
        <f t="shared" si="55"/>
        <v>0.1769087523</v>
      </c>
      <c r="BW100" s="73">
        <f t="shared" si="56"/>
        <v>-1.051477712</v>
      </c>
      <c r="BX100" s="42">
        <v>65.88</v>
      </c>
      <c r="BY100" s="34">
        <f t="shared" si="57"/>
        <v>0.4138426192</v>
      </c>
      <c r="BZ100" s="73">
        <f t="shared" si="58"/>
        <v>-0.6427080025</v>
      </c>
      <c r="CA100" s="36">
        <f t="shared" si="59"/>
        <v>4414.306818</v>
      </c>
      <c r="CB100" s="35">
        <f t="shared" si="60"/>
        <v>-1.067023074</v>
      </c>
      <c r="CC100" s="37">
        <f t="shared" si="61"/>
        <v>0.2485559999</v>
      </c>
      <c r="CD100" s="42">
        <v>2.84</v>
      </c>
      <c r="CE100" s="34">
        <f t="shared" si="62"/>
        <v>0.2176278564</v>
      </c>
      <c r="CF100" s="73">
        <f t="shared" si="63"/>
        <v>-0.7542195835</v>
      </c>
      <c r="CG100" s="42">
        <v>40.43</v>
      </c>
      <c r="CH100" s="34">
        <f t="shared" si="64"/>
        <v>0.4536944832</v>
      </c>
      <c r="CI100" s="73">
        <f t="shared" si="65"/>
        <v>-0.6618209368</v>
      </c>
      <c r="CJ100" s="36">
        <f t="shared" si="66"/>
        <v>2265.976049</v>
      </c>
      <c r="CK100" s="35">
        <f t="shared" si="67"/>
        <v>-0.8608452762</v>
      </c>
      <c r="CL100" s="37">
        <f t="shared" si="68"/>
        <v>0.3064861779</v>
      </c>
      <c r="CM100" s="33">
        <v>0.02</v>
      </c>
      <c r="CN100" s="37">
        <f t="shared" si="69"/>
        <v>0.07142857143</v>
      </c>
      <c r="CO100" s="73">
        <f t="shared" si="70"/>
        <v>-1.178703801</v>
      </c>
      <c r="CP100" s="70">
        <f t="shared" si="71"/>
        <v>-5.643740507</v>
      </c>
      <c r="CQ100" s="79">
        <f t="shared" si="72"/>
        <v>0.2500065506</v>
      </c>
    </row>
    <row r="101" hidden="1">
      <c r="A101" s="28">
        <v>2022.0</v>
      </c>
      <c r="B101" s="29" t="s">
        <v>505</v>
      </c>
      <c r="C101" s="29" t="s">
        <v>13</v>
      </c>
      <c r="D101" s="30">
        <f t="array" ref="D101">INDEX(
  TP!C:C,
  MATCH(
    1,
    (TP!A:A = A101) * (TP!B:B = C101),
    0
  )
)
</f>
        <v>50.1</v>
      </c>
      <c r="E101" s="64">
        <f t="shared" si="1"/>
        <v>1.967492356</v>
      </c>
      <c r="F101" s="32">
        <f t="shared" si="2"/>
        <v>0.5883101784</v>
      </c>
      <c r="G101" s="33">
        <v>5.84</v>
      </c>
      <c r="H101" s="34">
        <f t="shared" si="3"/>
        <v>0.3955342903</v>
      </c>
      <c r="I101" s="73">
        <f t="shared" si="4"/>
        <v>-0.195284739</v>
      </c>
      <c r="J101" s="66">
        <f t="shared" si="5"/>
        <v>5.860439917</v>
      </c>
      <c r="K101" s="34">
        <f t="shared" si="6"/>
        <v>0.48</v>
      </c>
      <c r="L101" s="73">
        <f t="shared" si="7"/>
        <v>-0.07066140136</v>
      </c>
      <c r="M101" s="33">
        <v>61.9</v>
      </c>
      <c r="N101" s="34">
        <f t="shared" si="8"/>
        <v>0.7203212291</v>
      </c>
      <c r="O101" s="73">
        <f t="shared" si="9"/>
        <v>0.5667959861</v>
      </c>
      <c r="P101" s="36">
        <f t="shared" si="10"/>
        <v>4896.660824</v>
      </c>
      <c r="Q101" s="35">
        <f t="shared" si="11"/>
        <v>0.365263365</v>
      </c>
      <c r="R101" s="40">
        <f t="shared" si="12"/>
        <v>0.6397658005</v>
      </c>
      <c r="S101" s="33">
        <v>2.04</v>
      </c>
      <c r="T101" s="66">
        <f t="shared" si="13"/>
        <v>2.047139971</v>
      </c>
      <c r="U101" s="34">
        <f t="shared" si="14"/>
        <v>0.2756745728</v>
      </c>
      <c r="V101" s="73">
        <f t="shared" si="15"/>
        <v>-0.3256505429</v>
      </c>
      <c r="W101" s="33">
        <v>45.45</v>
      </c>
      <c r="X101" s="34">
        <f t="shared" si="16"/>
        <v>0.4992816092</v>
      </c>
      <c r="Y101" s="73">
        <f t="shared" si="17"/>
        <v>-0.04213269653</v>
      </c>
      <c r="Z101" s="36">
        <f t="shared" si="18"/>
        <v>2891.879006</v>
      </c>
      <c r="AA101" s="35">
        <f t="shared" si="19"/>
        <v>-0.2000008885</v>
      </c>
      <c r="AB101" s="40">
        <f t="shared" si="20"/>
        <v>0.3715251094</v>
      </c>
      <c r="AC101" s="33">
        <v>5.29</v>
      </c>
      <c r="AD101" s="40">
        <f t="shared" si="21"/>
        <v>0.5388601036</v>
      </c>
      <c r="AE101" s="73">
        <f t="shared" si="22"/>
        <v>0.1079062804</v>
      </c>
      <c r="AF101" s="67">
        <f t="shared" si="23"/>
        <v>0.2731687569</v>
      </c>
      <c r="AG101" s="44">
        <f t="shared" si="24"/>
        <v>0.5039026535</v>
      </c>
      <c r="AH101" s="33">
        <v>3.34</v>
      </c>
      <c r="AI101" s="34">
        <f t="shared" si="25"/>
        <v>0.6272189349</v>
      </c>
      <c r="AJ101" s="73">
        <f t="shared" si="26"/>
        <v>0.7671321026</v>
      </c>
      <c r="AK101" s="33">
        <v>41.67</v>
      </c>
      <c r="AL101" s="34">
        <f t="shared" si="27"/>
        <v>0.552161196</v>
      </c>
      <c r="AM101" s="73">
        <f t="shared" si="28"/>
        <v>0.977522079</v>
      </c>
      <c r="AN101" s="36">
        <f t="shared" si="29"/>
        <v>3343.561573</v>
      </c>
      <c r="AO101" s="35">
        <f t="shared" si="30"/>
        <v>1.477136061</v>
      </c>
      <c r="AP101" s="69">
        <f t="shared" si="31"/>
        <v>0.8194369882</v>
      </c>
      <c r="AQ101" s="33">
        <v>2.04</v>
      </c>
      <c r="AR101" s="34">
        <f t="shared" si="32"/>
        <v>0.2790697674</v>
      </c>
      <c r="AS101" s="73">
        <f t="shared" si="33"/>
        <v>-0.1949058908</v>
      </c>
      <c r="AT101" s="33">
        <v>77.27</v>
      </c>
      <c r="AU101" s="34">
        <f t="shared" si="34"/>
        <v>0.8744233726</v>
      </c>
      <c r="AV101" s="73">
        <f t="shared" si="35"/>
        <v>1.886990116</v>
      </c>
      <c r="AW101" s="36">
        <f t="shared" si="36"/>
        <v>4211.596397</v>
      </c>
      <c r="AX101" s="35">
        <f t="shared" si="37"/>
        <v>0.8085316253</v>
      </c>
      <c r="AY101" s="69">
        <f t="shared" si="38"/>
        <v>0.6300601935</v>
      </c>
      <c r="AZ101" s="33">
        <v>1.58</v>
      </c>
      <c r="BA101" s="37">
        <f t="shared" si="39"/>
        <v>0.3048128342</v>
      </c>
      <c r="BB101" s="73">
        <f t="shared" si="40"/>
        <v>-0.03053377143</v>
      </c>
      <c r="BC101" s="33">
        <v>11.59</v>
      </c>
      <c r="BD101" s="34">
        <f t="shared" si="41"/>
        <v>0.3667560322</v>
      </c>
      <c r="BE101" s="73">
        <f t="shared" si="42"/>
        <v>0.2346436935</v>
      </c>
      <c r="BF101" s="33">
        <v>80.0</v>
      </c>
      <c r="BG101" s="34">
        <f t="shared" si="43"/>
        <v>0.5314937013</v>
      </c>
      <c r="BH101" s="73">
        <f t="shared" si="44"/>
        <v>0.09565214251</v>
      </c>
      <c r="BI101" s="36">
        <f t="shared" si="45"/>
        <v>6342.994358</v>
      </c>
      <c r="BJ101" s="35">
        <f t="shared" si="46"/>
        <v>0.2356376745</v>
      </c>
      <c r="BK101" s="37">
        <f t="shared" si="47"/>
        <v>0.4505254596</v>
      </c>
      <c r="BL101" s="33">
        <v>9.18</v>
      </c>
      <c r="BM101" s="34">
        <f t="shared" si="48"/>
        <v>0.1948989413</v>
      </c>
      <c r="BN101" s="73">
        <f t="shared" si="49"/>
        <v>-0.8270666531</v>
      </c>
      <c r="BO101" s="33">
        <v>67.68</v>
      </c>
      <c r="BP101" s="34">
        <f t="shared" si="50"/>
        <v>0.568743818</v>
      </c>
      <c r="BQ101" s="73">
        <f t="shared" si="51"/>
        <v>0.1816367182</v>
      </c>
      <c r="BR101" s="36">
        <f t="shared" si="52"/>
        <v>4769.824201</v>
      </c>
      <c r="BS101" s="35">
        <f t="shared" si="53"/>
        <v>-0.4706193422</v>
      </c>
      <c r="BT101" s="37">
        <f t="shared" si="54"/>
        <v>0.3862386971</v>
      </c>
      <c r="BU101" s="42">
        <v>6.12</v>
      </c>
      <c r="BV101" s="34">
        <f t="shared" si="55"/>
        <v>0.2690875233</v>
      </c>
      <c r="BW101" s="73">
        <f t="shared" si="56"/>
        <v>-0.5667977501</v>
      </c>
      <c r="BX101" s="42">
        <v>81.82</v>
      </c>
      <c r="BY101" s="34">
        <f t="shared" si="57"/>
        <v>0.8716255026</v>
      </c>
      <c r="BZ101" s="73">
        <f t="shared" si="58"/>
        <v>1.902612133</v>
      </c>
      <c r="CA101" s="36">
        <f t="shared" si="59"/>
        <v>5935.04248</v>
      </c>
      <c r="CB101" s="35">
        <f t="shared" si="60"/>
        <v>0.5832672443</v>
      </c>
      <c r="CC101" s="37">
        <f t="shared" si="61"/>
        <v>0.5877818144</v>
      </c>
      <c r="CD101" s="42">
        <v>3.15</v>
      </c>
      <c r="CE101" s="34">
        <f t="shared" si="62"/>
        <v>0.2513601741</v>
      </c>
      <c r="CF101" s="73">
        <f t="shared" si="63"/>
        <v>-0.5610640206</v>
      </c>
      <c r="CG101" s="42">
        <v>38.24</v>
      </c>
      <c r="CH101" s="34">
        <f t="shared" si="64"/>
        <v>0.4100776738</v>
      </c>
      <c r="CI101" s="73">
        <f t="shared" si="65"/>
        <v>-0.9256416137</v>
      </c>
      <c r="CJ101" s="36">
        <f t="shared" si="66"/>
        <v>2266.901432</v>
      </c>
      <c r="CK101" s="35">
        <f t="shared" si="67"/>
        <v>-0.8597716829</v>
      </c>
      <c r="CL101" s="37">
        <f t="shared" si="68"/>
        <v>0.3066613312</v>
      </c>
      <c r="CM101" s="33">
        <v>0.08</v>
      </c>
      <c r="CN101" s="37">
        <f t="shared" si="69"/>
        <v>0.2857142857</v>
      </c>
      <c r="CO101" s="73">
        <f t="shared" si="70"/>
        <v>-0.07985798113</v>
      </c>
      <c r="CP101" s="70">
        <f t="shared" si="71"/>
        <v>1.694323599</v>
      </c>
      <c r="CQ101" s="79">
        <f t="shared" si="72"/>
        <v>0.599316905</v>
      </c>
    </row>
    <row r="102" hidden="1">
      <c r="A102" s="28">
        <v>2023.0</v>
      </c>
      <c r="B102" s="29" t="s">
        <v>505</v>
      </c>
      <c r="C102" s="29" t="s">
        <v>13</v>
      </c>
      <c r="D102" s="30">
        <f t="array" ref="D102">INDEX(
  TP!C:C,
  MATCH(
    1,
    (TP!A:A = A102) * (TP!B:B = C102),
    0
  )
)
</f>
        <v>50.42</v>
      </c>
      <c r="E102" s="64">
        <f t="shared" si="1"/>
        <v>1.181583658</v>
      </c>
      <c r="F102" s="32">
        <f t="shared" si="2"/>
        <v>0.55903282</v>
      </c>
      <c r="G102" s="33">
        <v>6.3</v>
      </c>
      <c r="H102" s="34">
        <f t="shared" si="3"/>
        <v>0.4688995215</v>
      </c>
      <c r="I102" s="73">
        <f t="shared" si="4"/>
        <v>0.1679246769</v>
      </c>
      <c r="J102" s="66">
        <f t="shared" si="5"/>
        <v>6.39260333</v>
      </c>
      <c r="K102" s="34">
        <f t="shared" si="6"/>
        <v>0.623</v>
      </c>
      <c r="L102" s="73">
        <f t="shared" si="7"/>
        <v>0.3308477365</v>
      </c>
      <c r="M102" s="33">
        <v>64.18</v>
      </c>
      <c r="N102" s="34">
        <f t="shared" si="8"/>
        <v>0.7999301676</v>
      </c>
      <c r="O102" s="73">
        <f t="shared" si="9"/>
        <v>1.014316953</v>
      </c>
      <c r="P102" s="36">
        <f t="shared" si="10"/>
        <v>5273.980495</v>
      </c>
      <c r="Q102" s="35">
        <f t="shared" si="11"/>
        <v>0.9513743044</v>
      </c>
      <c r="R102" s="40">
        <f t="shared" si="12"/>
        <v>0.7483722213</v>
      </c>
      <c r="S102" s="33">
        <v>2.87</v>
      </c>
      <c r="T102" s="66">
        <f t="shared" si="13"/>
        <v>2.912185961</v>
      </c>
      <c r="U102" s="34">
        <f t="shared" si="14"/>
        <v>0.49914215</v>
      </c>
      <c r="V102" s="73">
        <f t="shared" si="15"/>
        <v>0.7147077594</v>
      </c>
      <c r="W102" s="33">
        <v>49.18</v>
      </c>
      <c r="X102" s="34">
        <f t="shared" si="16"/>
        <v>0.5662715517</v>
      </c>
      <c r="Y102" s="73">
        <f t="shared" si="17"/>
        <v>0.2912497996</v>
      </c>
      <c r="Z102" s="36">
        <f t="shared" si="18"/>
        <v>3831.02767</v>
      </c>
      <c r="AA102" s="35">
        <f t="shared" si="19"/>
        <v>0.6251127408</v>
      </c>
      <c r="AB102" s="40">
        <f t="shared" si="20"/>
        <v>0.5416453941</v>
      </c>
      <c r="AC102" s="33">
        <v>5.09</v>
      </c>
      <c r="AD102" s="40">
        <f t="shared" si="21"/>
        <v>0.5043177893</v>
      </c>
      <c r="AE102" s="73">
        <f t="shared" si="22"/>
        <v>-0.06299501082</v>
      </c>
      <c r="AF102" s="67">
        <f t="shared" si="23"/>
        <v>1.513492034</v>
      </c>
      <c r="AG102" s="44">
        <f t="shared" si="24"/>
        <v>0.6001106746</v>
      </c>
      <c r="AH102" s="33">
        <v>2.59</v>
      </c>
      <c r="AI102" s="34">
        <f t="shared" si="25"/>
        <v>0.4792899408</v>
      </c>
      <c r="AJ102" s="73">
        <f t="shared" si="26"/>
        <v>0.09006559169</v>
      </c>
      <c r="AK102" s="33">
        <v>29.09</v>
      </c>
      <c r="AL102" s="34">
        <f t="shared" si="27"/>
        <v>0.3477413065</v>
      </c>
      <c r="AM102" s="73">
        <f t="shared" si="28"/>
        <v>-0.4314516441</v>
      </c>
      <c r="AN102" s="36">
        <f t="shared" si="29"/>
        <v>2032.465759</v>
      </c>
      <c r="AO102" s="35">
        <f t="shared" si="30"/>
        <v>-0.1441670924</v>
      </c>
      <c r="AP102" s="69">
        <f t="shared" si="31"/>
        <v>0.4826764012</v>
      </c>
      <c r="AQ102" s="33">
        <v>1.5</v>
      </c>
      <c r="AR102" s="34">
        <f t="shared" si="32"/>
        <v>0.1953488372</v>
      </c>
      <c r="AS102" s="73">
        <f t="shared" si="33"/>
        <v>-0.595323036</v>
      </c>
      <c r="AT102" s="33">
        <v>68.75</v>
      </c>
      <c r="AU102" s="34">
        <f t="shared" si="34"/>
        <v>0.7288569964</v>
      </c>
      <c r="AV102" s="73">
        <f t="shared" si="35"/>
        <v>1.041124268</v>
      </c>
      <c r="AW102" s="36">
        <f t="shared" si="36"/>
        <v>3088.109515</v>
      </c>
      <c r="AX102" s="35">
        <f t="shared" si="37"/>
        <v>-0.08085146124</v>
      </c>
      <c r="AY102" s="69">
        <f t="shared" si="38"/>
        <v>0.4466817586</v>
      </c>
      <c r="AZ102" s="33">
        <v>2.3</v>
      </c>
      <c r="BA102" s="37">
        <f t="shared" si="39"/>
        <v>0.4973262032</v>
      </c>
      <c r="BB102" s="73">
        <f t="shared" si="40"/>
        <v>1.016918376</v>
      </c>
      <c r="BC102" s="33">
        <v>10.86</v>
      </c>
      <c r="BD102" s="34">
        <f t="shared" si="41"/>
        <v>0.327613941</v>
      </c>
      <c r="BE102" s="73">
        <f t="shared" si="42"/>
        <v>-0.006728272385</v>
      </c>
      <c r="BF102" s="33">
        <v>76.62</v>
      </c>
      <c r="BG102" s="34">
        <f t="shared" si="43"/>
        <v>0.4301139772</v>
      </c>
      <c r="BH102" s="73">
        <f t="shared" si="44"/>
        <v>-0.3689508283</v>
      </c>
      <c r="BI102" s="36">
        <f t="shared" si="45"/>
        <v>5931.740835</v>
      </c>
      <c r="BJ102" s="35">
        <f t="shared" si="46"/>
        <v>-0.1554293782</v>
      </c>
      <c r="BK102" s="37">
        <f t="shared" si="47"/>
        <v>0.3755510345</v>
      </c>
      <c r="BL102" s="33">
        <v>14.2</v>
      </c>
      <c r="BM102" s="34">
        <f t="shared" si="48"/>
        <v>0.4364773821</v>
      </c>
      <c r="BN102" s="73">
        <f t="shared" si="49"/>
        <v>0.4456746735</v>
      </c>
      <c r="BO102" s="33">
        <v>66.56</v>
      </c>
      <c r="BP102" s="34">
        <f t="shared" si="50"/>
        <v>0.5318166832</v>
      </c>
      <c r="BQ102" s="73">
        <f t="shared" si="51"/>
        <v>-0.00786987514</v>
      </c>
      <c r="BR102" s="36">
        <f t="shared" si="52"/>
        <v>5501.276709</v>
      </c>
      <c r="BS102" s="35">
        <f t="shared" si="53"/>
        <v>0.3486117886</v>
      </c>
      <c r="BT102" s="37">
        <f t="shared" si="54"/>
        <v>0.5332426586</v>
      </c>
      <c r="BU102" s="42">
        <v>7.24</v>
      </c>
      <c r="BV102" s="34">
        <f t="shared" si="55"/>
        <v>0.3733705773</v>
      </c>
      <c r="BW102" s="73">
        <f t="shared" si="56"/>
        <v>-0.0184729443</v>
      </c>
      <c r="BX102" s="42">
        <v>67.53</v>
      </c>
      <c r="BY102" s="34">
        <f t="shared" si="57"/>
        <v>0.4612291786</v>
      </c>
      <c r="BZ102" s="73">
        <f t="shared" si="58"/>
        <v>-0.3792338355</v>
      </c>
      <c r="CA102" s="36">
        <f t="shared" si="59"/>
        <v>5263.054564</v>
      </c>
      <c r="CB102" s="35">
        <f t="shared" si="60"/>
        <v>-0.1459687292</v>
      </c>
      <c r="CC102" s="37">
        <f t="shared" si="61"/>
        <v>0.4378835424</v>
      </c>
      <c r="CD102" s="42">
        <v>4.75</v>
      </c>
      <c r="CE102" s="34">
        <f t="shared" si="62"/>
        <v>0.4254624592</v>
      </c>
      <c r="CF102" s="73">
        <f t="shared" si="63"/>
        <v>0.4358679168</v>
      </c>
      <c r="CG102" s="42">
        <v>42.57</v>
      </c>
      <c r="CH102" s="34">
        <f t="shared" si="64"/>
        <v>0.496315475</v>
      </c>
      <c r="CI102" s="73">
        <f t="shared" si="65"/>
        <v>-0.404023563</v>
      </c>
      <c r="CJ102" s="36">
        <f t="shared" si="66"/>
        <v>3101.843441</v>
      </c>
      <c r="CK102" s="35">
        <f t="shared" si="67"/>
        <v>0.1088954469</v>
      </c>
      <c r="CL102" s="37">
        <f t="shared" si="68"/>
        <v>0.4646962763</v>
      </c>
      <c r="CM102" s="33">
        <v>0.07</v>
      </c>
      <c r="CN102" s="37">
        <f t="shared" si="69"/>
        <v>0.25</v>
      </c>
      <c r="CO102" s="73">
        <f t="shared" si="70"/>
        <v>-0.2629989512</v>
      </c>
      <c r="CP102" s="70">
        <f t="shared" si="71"/>
        <v>-0.3319083767</v>
      </c>
      <c r="CQ102" s="79">
        <f t="shared" si="72"/>
        <v>0.5028631538</v>
      </c>
    </row>
    <row r="103" hidden="1">
      <c r="A103" s="28">
        <v>2025.0</v>
      </c>
      <c r="B103" s="29" t="s">
        <v>506</v>
      </c>
      <c r="C103" s="29" t="s">
        <v>25</v>
      </c>
      <c r="D103" s="30">
        <f t="array" ref="D103">INDEX(
  TP!C:C,
  MATCH(
    1,
    (TP!A:A = A103) * (TP!B:B = C103),
    0
  )
)
</f>
        <v>52.9</v>
      </c>
      <c r="E103" s="64">
        <f t="shared" si="1"/>
        <v>1.603675803</v>
      </c>
      <c r="F103" s="32">
        <f t="shared" si="2"/>
        <v>0.5747569659</v>
      </c>
      <c r="G103" s="33">
        <v>4.71</v>
      </c>
      <c r="H103" s="34">
        <f t="shared" si="3"/>
        <v>0.2153110048</v>
      </c>
      <c r="I103" s="73">
        <f t="shared" si="4"/>
        <v>-1.087516565</v>
      </c>
      <c r="J103" s="66">
        <f t="shared" si="5"/>
        <v>5.186430022</v>
      </c>
      <c r="K103" s="34">
        <f t="shared" si="6"/>
        <v>0.303</v>
      </c>
      <c r="L103" s="73">
        <f t="shared" si="7"/>
        <v>-0.5791915348</v>
      </c>
      <c r="M103" s="33">
        <v>61.54</v>
      </c>
      <c r="N103" s="34">
        <f t="shared" si="8"/>
        <v>0.7077513966</v>
      </c>
      <c r="O103" s="73">
        <f t="shared" si="9"/>
        <v>0.4961347808</v>
      </c>
      <c r="P103" s="36">
        <f t="shared" si="10"/>
        <v>4606.762656</v>
      </c>
      <c r="Q103" s="35">
        <f t="shared" si="11"/>
        <v>-0.08505105212</v>
      </c>
      <c r="R103" s="40">
        <f t="shared" si="12"/>
        <v>0.5563224901</v>
      </c>
      <c r="S103" s="33">
        <v>1.96</v>
      </c>
      <c r="T103" s="66">
        <f t="shared" si="13"/>
        <v>2.158259627</v>
      </c>
      <c r="U103" s="34">
        <f t="shared" si="14"/>
        <v>0.3043801452</v>
      </c>
      <c r="V103" s="73">
        <f t="shared" si="15"/>
        <v>-0.1920111085</v>
      </c>
      <c r="W103" s="33">
        <v>52.31</v>
      </c>
      <c r="X103" s="34">
        <f t="shared" si="16"/>
        <v>0.6224856322</v>
      </c>
      <c r="Y103" s="73">
        <f t="shared" si="17"/>
        <v>0.5710050846</v>
      </c>
      <c r="Z103" s="36">
        <f t="shared" si="18"/>
        <v>3435.360166</v>
      </c>
      <c r="AA103" s="35">
        <f t="shared" si="19"/>
        <v>0.2774887032</v>
      </c>
      <c r="AB103" s="40">
        <f t="shared" si="20"/>
        <v>0.4699729624</v>
      </c>
      <c r="AC103" s="33">
        <v>5.16</v>
      </c>
      <c r="AD103" s="40">
        <f t="shared" si="21"/>
        <v>0.5164075993</v>
      </c>
      <c r="AE103" s="73">
        <f t="shared" si="22"/>
        <v>-0.003179558906</v>
      </c>
      <c r="AF103" s="67">
        <f t="shared" si="23"/>
        <v>0.1892580922</v>
      </c>
      <c r="AG103" s="44">
        <f t="shared" si="24"/>
        <v>0.497393964</v>
      </c>
      <c r="AH103" s="33">
        <v>2.57</v>
      </c>
      <c r="AI103" s="34">
        <f t="shared" si="25"/>
        <v>0.4753451677</v>
      </c>
      <c r="AJ103" s="73">
        <f t="shared" si="26"/>
        <v>0.07201048473</v>
      </c>
      <c r="AK103" s="33">
        <v>35.29</v>
      </c>
      <c r="AL103" s="34">
        <f t="shared" si="27"/>
        <v>0.4484887878</v>
      </c>
      <c r="AM103" s="73">
        <f t="shared" si="28"/>
        <v>0.2629551193</v>
      </c>
      <c r="AN103" s="36">
        <f t="shared" si="29"/>
        <v>2454.87159</v>
      </c>
      <c r="AO103" s="35">
        <f t="shared" si="30"/>
        <v>0.3781806256</v>
      </c>
      <c r="AP103" s="69">
        <f t="shared" si="31"/>
        <v>0.5911731519</v>
      </c>
      <c r="AQ103" s="33">
        <v>0.82</v>
      </c>
      <c r="AR103" s="34">
        <f t="shared" si="32"/>
        <v>0.08992248062</v>
      </c>
      <c r="AS103" s="73">
        <f t="shared" si="33"/>
        <v>-1.099552034</v>
      </c>
      <c r="AT103" s="33">
        <v>62.96</v>
      </c>
      <c r="AU103" s="34">
        <f t="shared" si="34"/>
        <v>0.6299333675</v>
      </c>
      <c r="AV103" s="73">
        <f t="shared" si="35"/>
        <v>0.4662928996</v>
      </c>
      <c r="AW103" s="36">
        <f t="shared" si="36"/>
        <v>1848.245599</v>
      </c>
      <c r="AX103" s="35">
        <f t="shared" si="37"/>
        <v>-1.062361806</v>
      </c>
      <c r="AY103" s="69">
        <f t="shared" si="38"/>
        <v>0.2443079633</v>
      </c>
      <c r="AZ103" s="33">
        <v>1.45</v>
      </c>
      <c r="BA103" s="37">
        <f t="shared" si="39"/>
        <v>0.2700534759</v>
      </c>
      <c r="BB103" s="73">
        <f t="shared" si="40"/>
        <v>-0.2196570759</v>
      </c>
      <c r="BC103" s="33">
        <v>12.48</v>
      </c>
      <c r="BD103" s="34">
        <f t="shared" si="41"/>
        <v>0.4144772118</v>
      </c>
      <c r="BE103" s="73">
        <f t="shared" si="42"/>
        <v>0.528919104</v>
      </c>
      <c r="BF103" s="33">
        <v>79.66</v>
      </c>
      <c r="BG103" s="34">
        <f t="shared" si="43"/>
        <v>0.5212957409</v>
      </c>
      <c r="BH103" s="73">
        <f t="shared" si="44"/>
        <v>0.04891693243</v>
      </c>
      <c r="BI103" s="36">
        <f t="shared" si="45"/>
        <v>6486.359861</v>
      </c>
      <c r="BJ103" s="35">
        <f t="shared" si="46"/>
        <v>0.3719660501</v>
      </c>
      <c r="BK103" s="37">
        <f t="shared" si="47"/>
        <v>0.4766620046</v>
      </c>
      <c r="BL103" s="33">
        <v>15.23</v>
      </c>
      <c r="BM103" s="34">
        <f t="shared" si="48"/>
        <v>0.4860442733</v>
      </c>
      <c r="BN103" s="73">
        <f t="shared" si="49"/>
        <v>0.7068148262</v>
      </c>
      <c r="BO103" s="33">
        <v>64.48</v>
      </c>
      <c r="BP103" s="34">
        <f t="shared" si="50"/>
        <v>0.4632377184</v>
      </c>
      <c r="BQ103" s="73">
        <f t="shared" si="51"/>
        <v>-0.3598106914</v>
      </c>
      <c r="BR103" s="36">
        <f t="shared" si="52"/>
        <v>5457.765618</v>
      </c>
      <c r="BS103" s="35">
        <f t="shared" si="53"/>
        <v>0.2998791091</v>
      </c>
      <c r="BT103" s="37">
        <f t="shared" si="54"/>
        <v>0.5244979996</v>
      </c>
      <c r="BU103" s="42">
        <v>8.67</v>
      </c>
      <c r="BV103" s="34">
        <f t="shared" si="55"/>
        <v>0.5065176909</v>
      </c>
      <c r="BW103" s="73">
        <f t="shared" si="56"/>
        <v>0.6816203345</v>
      </c>
      <c r="BX103" s="42">
        <v>70.38</v>
      </c>
      <c r="BY103" s="34">
        <f t="shared" si="57"/>
        <v>0.5430786904</v>
      </c>
      <c r="BZ103" s="73">
        <f t="shared" si="58"/>
        <v>0.07585790765</v>
      </c>
      <c r="CA103" s="36">
        <f t="shared" si="59"/>
        <v>5901.380933</v>
      </c>
      <c r="CB103" s="35">
        <f t="shared" si="60"/>
        <v>0.5467380001</v>
      </c>
      <c r="CC103" s="37">
        <f t="shared" si="61"/>
        <v>0.580273037</v>
      </c>
      <c r="CD103" s="42">
        <v>4.8</v>
      </c>
      <c r="CE103" s="34">
        <f t="shared" si="62"/>
        <v>0.4309031556</v>
      </c>
      <c r="CF103" s="73">
        <f t="shared" si="63"/>
        <v>0.4670220399</v>
      </c>
      <c r="CG103" s="42">
        <v>45.91</v>
      </c>
      <c r="CH103" s="34">
        <f t="shared" si="64"/>
        <v>0.5628360884</v>
      </c>
      <c r="CI103" s="73">
        <f t="shared" si="65"/>
        <v>-0.001666914121</v>
      </c>
      <c r="CJ103" s="36">
        <f t="shared" si="66"/>
        <v>3361.768885</v>
      </c>
      <c r="CK103" s="35">
        <f t="shared" si="67"/>
        <v>0.4104508024</v>
      </c>
      <c r="CL103" s="37">
        <f t="shared" si="68"/>
        <v>0.5138940684</v>
      </c>
      <c r="CM103" s="33">
        <v>0.11</v>
      </c>
      <c r="CN103" s="37">
        <f t="shared" si="69"/>
        <v>0.3928571429</v>
      </c>
      <c r="CO103" s="73">
        <f t="shared" si="70"/>
        <v>0.469564929</v>
      </c>
      <c r="CP103" s="70">
        <f t="shared" si="71"/>
        <v>1.41441771</v>
      </c>
      <c r="CQ103" s="79">
        <f t="shared" si="72"/>
        <v>0.5859926789</v>
      </c>
    </row>
    <row r="104" hidden="1">
      <c r="A104" s="28">
        <v>2024.0</v>
      </c>
      <c r="B104" s="29" t="s">
        <v>506</v>
      </c>
      <c r="C104" s="29" t="s">
        <v>25</v>
      </c>
      <c r="D104" s="30">
        <f t="array" ref="D104">INDEX(
  TP!C:C,
  MATCH(
    1,
    (TP!A:A = A104) * (TP!B:B = C104),
    0
  )
)
</f>
        <v>52.07</v>
      </c>
      <c r="E104" s="64">
        <f t="shared" si="1"/>
        <v>-0.4152263051</v>
      </c>
      <c r="F104" s="32">
        <f t="shared" si="2"/>
        <v>0.4995470583</v>
      </c>
      <c r="G104" s="33">
        <v>4.99</v>
      </c>
      <c r="H104" s="34">
        <f t="shared" si="3"/>
        <v>0.2599681021</v>
      </c>
      <c r="I104" s="73">
        <f t="shared" si="4"/>
        <v>-0.8664325727</v>
      </c>
      <c r="J104" s="66">
        <f t="shared" si="5"/>
        <v>5.350894276</v>
      </c>
      <c r="K104" s="34">
        <f t="shared" si="6"/>
        <v>0.354</v>
      </c>
      <c r="L104" s="73">
        <f t="shared" si="7"/>
        <v>-0.4551057765</v>
      </c>
      <c r="M104" s="33">
        <v>56.14</v>
      </c>
      <c r="N104" s="34">
        <f t="shared" si="8"/>
        <v>0.5192039106</v>
      </c>
      <c r="O104" s="73">
        <f t="shared" si="9"/>
        <v>-0.563783299</v>
      </c>
      <c r="P104" s="36">
        <f t="shared" si="10"/>
        <v>4263.035358</v>
      </c>
      <c r="Q104" s="35">
        <f t="shared" si="11"/>
        <v>-0.6189811525</v>
      </c>
      <c r="R104" s="40">
        <f t="shared" si="12"/>
        <v>0.4573851845</v>
      </c>
      <c r="S104" s="33">
        <v>1.11</v>
      </c>
      <c r="T104" s="66">
        <f t="shared" si="13"/>
        <v>1.190279087</v>
      </c>
      <c r="U104" s="34">
        <f t="shared" si="14"/>
        <v>0.05432145658</v>
      </c>
      <c r="V104" s="73">
        <f t="shared" si="15"/>
        <v>-1.356164925</v>
      </c>
      <c r="W104" s="33">
        <v>47.37</v>
      </c>
      <c r="X104" s="34">
        <f t="shared" si="16"/>
        <v>0.5337643678</v>
      </c>
      <c r="Y104" s="73">
        <f t="shared" si="17"/>
        <v>0.1294743792</v>
      </c>
      <c r="Z104" s="36">
        <f t="shared" si="18"/>
        <v>2120.885554</v>
      </c>
      <c r="AA104" s="35">
        <f t="shared" si="19"/>
        <v>-0.8773773574</v>
      </c>
      <c r="AB104" s="40">
        <f t="shared" si="20"/>
        <v>0.2318649781</v>
      </c>
      <c r="AC104" s="33">
        <v>4.15</v>
      </c>
      <c r="AD104" s="40">
        <f t="shared" si="21"/>
        <v>0.3419689119</v>
      </c>
      <c r="AE104" s="73">
        <f t="shared" si="22"/>
        <v>-0.8662310794</v>
      </c>
      <c r="AF104" s="67">
        <f t="shared" si="23"/>
        <v>-2.362589589</v>
      </c>
      <c r="AG104" s="44">
        <f t="shared" si="24"/>
        <v>0.2994550717</v>
      </c>
      <c r="AH104" s="33">
        <v>4.08</v>
      </c>
      <c r="AI104" s="34">
        <f t="shared" si="25"/>
        <v>0.7731755424</v>
      </c>
      <c r="AJ104" s="73">
        <f t="shared" si="26"/>
        <v>1.43517106</v>
      </c>
      <c r="AK104" s="33">
        <v>36.43</v>
      </c>
      <c r="AL104" s="34">
        <f t="shared" si="27"/>
        <v>0.4670133247</v>
      </c>
      <c r="AM104" s="73">
        <f t="shared" si="28"/>
        <v>0.3906363629</v>
      </c>
      <c r="AN104" s="36">
        <f t="shared" si="29"/>
        <v>3236.627051</v>
      </c>
      <c r="AO104" s="35">
        <f t="shared" si="30"/>
        <v>1.344900663</v>
      </c>
      <c r="AP104" s="69">
        <f t="shared" si="31"/>
        <v>0.7919703974</v>
      </c>
      <c r="AQ104" s="33">
        <v>2.28</v>
      </c>
      <c r="AR104" s="34">
        <f t="shared" si="32"/>
        <v>0.3162790698</v>
      </c>
      <c r="AS104" s="73">
        <f t="shared" si="33"/>
        <v>-0.01694271512</v>
      </c>
      <c r="AT104" s="33">
        <v>53.85</v>
      </c>
      <c r="AU104" s="34">
        <f t="shared" si="34"/>
        <v>0.4742866906</v>
      </c>
      <c r="AV104" s="73">
        <f t="shared" si="35"/>
        <v>-0.4381481657</v>
      </c>
      <c r="AW104" s="36">
        <f t="shared" si="36"/>
        <v>3135.679033</v>
      </c>
      <c r="AX104" s="35">
        <f t="shared" si="37"/>
        <v>-0.04319412387</v>
      </c>
      <c r="AY104" s="69">
        <f t="shared" si="38"/>
        <v>0.4544461784</v>
      </c>
      <c r="AZ104" s="33">
        <v>1.55</v>
      </c>
      <c r="BA104" s="37">
        <f t="shared" si="39"/>
        <v>0.2967914439</v>
      </c>
      <c r="BB104" s="73">
        <f t="shared" si="40"/>
        <v>-0.07417761092</v>
      </c>
      <c r="BC104" s="33">
        <v>12.81</v>
      </c>
      <c r="BD104" s="34">
        <f t="shared" si="41"/>
        <v>0.4321715818</v>
      </c>
      <c r="BE104" s="73">
        <f t="shared" si="42"/>
        <v>0.6380324584</v>
      </c>
      <c r="BF104" s="33">
        <v>74.72</v>
      </c>
      <c r="BG104" s="34">
        <f t="shared" si="43"/>
        <v>0.3731253749</v>
      </c>
      <c r="BH104" s="73">
        <f t="shared" si="44"/>
        <v>-0.6301181787</v>
      </c>
      <c r="BI104" s="36">
        <f t="shared" si="45"/>
        <v>6140.687357</v>
      </c>
      <c r="BJ104" s="35">
        <f t="shared" si="46"/>
        <v>0.04326095766</v>
      </c>
      <c r="BK104" s="37">
        <f t="shared" si="47"/>
        <v>0.4136434629</v>
      </c>
      <c r="BL104" s="33">
        <v>12.95</v>
      </c>
      <c r="BM104" s="34">
        <f t="shared" si="48"/>
        <v>0.3763233879</v>
      </c>
      <c r="BN104" s="73">
        <f t="shared" si="49"/>
        <v>0.1287570125</v>
      </c>
      <c r="BO104" s="33">
        <v>65.09</v>
      </c>
      <c r="BP104" s="34">
        <f t="shared" si="50"/>
        <v>0.4833498187</v>
      </c>
      <c r="BQ104" s="73">
        <f t="shared" si="51"/>
        <v>-0.2565972789</v>
      </c>
      <c r="BR104" s="36">
        <f t="shared" si="52"/>
        <v>5210.128086</v>
      </c>
      <c r="BS104" s="35">
        <f t="shared" si="53"/>
        <v>0.02252361043</v>
      </c>
      <c r="BT104" s="37">
        <f t="shared" si="54"/>
        <v>0.4747289472</v>
      </c>
      <c r="BU104" s="42">
        <v>8.29</v>
      </c>
      <c r="BV104" s="34">
        <f t="shared" si="55"/>
        <v>0.4711359404</v>
      </c>
      <c r="BW104" s="73">
        <f t="shared" si="56"/>
        <v>0.4955815611</v>
      </c>
      <c r="BX104" s="42">
        <v>68.31</v>
      </c>
      <c r="BY104" s="34">
        <f t="shared" si="57"/>
        <v>0.4836300976</v>
      </c>
      <c r="BZ104" s="73">
        <f t="shared" si="58"/>
        <v>-0.254682411</v>
      </c>
      <c r="CA104" s="36">
        <f t="shared" si="59"/>
        <v>5626.610518</v>
      </c>
      <c r="CB104" s="35">
        <f t="shared" si="60"/>
        <v>0.2485593173</v>
      </c>
      <c r="CC104" s="37">
        <f t="shared" si="61"/>
        <v>0.5189808478</v>
      </c>
      <c r="CD104" s="42">
        <v>4.08</v>
      </c>
      <c r="CE104" s="34">
        <f t="shared" si="62"/>
        <v>0.3525571273</v>
      </c>
      <c r="CF104" s="73">
        <f t="shared" si="63"/>
        <v>0.01840266803</v>
      </c>
      <c r="CG104" s="42">
        <v>45.0</v>
      </c>
      <c r="CH104" s="34">
        <f t="shared" si="64"/>
        <v>0.5447122087</v>
      </c>
      <c r="CI104" s="73">
        <f t="shared" si="65"/>
        <v>-0.111291031</v>
      </c>
      <c r="CJ104" s="36">
        <f t="shared" si="66"/>
        <v>3046.673039</v>
      </c>
      <c r="CK104" s="35">
        <f t="shared" si="67"/>
        <v>0.04488890051</v>
      </c>
      <c r="CL104" s="37">
        <f t="shared" si="68"/>
        <v>0.4542538129</v>
      </c>
      <c r="CM104" s="33">
        <v>0.1</v>
      </c>
      <c r="CN104" s="37">
        <f t="shared" si="69"/>
        <v>0.3571428571</v>
      </c>
      <c r="CO104" s="73">
        <f t="shared" si="70"/>
        <v>0.286423959</v>
      </c>
      <c r="CP104" s="70">
        <f t="shared" si="71"/>
        <v>1.947363284</v>
      </c>
      <c r="CQ104" s="79">
        <f t="shared" si="72"/>
        <v>0.611362232</v>
      </c>
    </row>
    <row r="105" hidden="1">
      <c r="A105" s="28">
        <v>2023.0</v>
      </c>
      <c r="B105" s="29" t="s">
        <v>507</v>
      </c>
      <c r="C105" s="29" t="s">
        <v>23</v>
      </c>
      <c r="D105" s="30">
        <f t="array" ref="D105">INDEX(
  TP!C:C,
  MATCH(
    1,
    (TP!A:A = A105) * (TP!B:B = C105),
    0
  )
)
</f>
        <v>49.4</v>
      </c>
      <c r="E105" s="64">
        <f t="shared" si="1"/>
        <v>2.238676817</v>
      </c>
      <c r="F105" s="32">
        <f t="shared" si="2"/>
        <v>0.5984125792</v>
      </c>
      <c r="G105" s="33">
        <v>7.65</v>
      </c>
      <c r="H105" s="34">
        <f t="shared" si="3"/>
        <v>0.6842105263</v>
      </c>
      <c r="I105" s="73">
        <f t="shared" si="4"/>
        <v>1.233865354</v>
      </c>
      <c r="J105" s="66">
        <f t="shared" si="5"/>
        <v>7.489373611</v>
      </c>
      <c r="K105" s="34">
        <f t="shared" si="6"/>
        <v>0.863</v>
      </c>
      <c r="L105" s="73">
        <f t="shared" si="7"/>
        <v>1.158344102</v>
      </c>
      <c r="M105" s="33">
        <v>64.65</v>
      </c>
      <c r="N105" s="34">
        <f t="shared" si="8"/>
        <v>0.8163407821</v>
      </c>
      <c r="O105" s="73">
        <f t="shared" si="9"/>
        <v>1.106569082</v>
      </c>
      <c r="P105" s="36">
        <f t="shared" si="10"/>
        <v>5679.97466</v>
      </c>
      <c r="Q105" s="35">
        <f t="shared" si="11"/>
        <v>1.582026878</v>
      </c>
      <c r="R105" s="40">
        <f t="shared" si="12"/>
        <v>0.8652322117</v>
      </c>
      <c r="S105" s="33">
        <v>2.09</v>
      </c>
      <c r="T105" s="66">
        <f t="shared" si="13"/>
        <v>2.046116451</v>
      </c>
      <c r="U105" s="34">
        <f t="shared" si="14"/>
        <v>0.2754101665</v>
      </c>
      <c r="V105" s="73">
        <f t="shared" si="15"/>
        <v>-0.3268814921</v>
      </c>
      <c r="W105" s="33">
        <v>22.22</v>
      </c>
      <c r="X105" s="34">
        <f t="shared" si="16"/>
        <v>0.08207614943</v>
      </c>
      <c r="Y105" s="73">
        <f t="shared" si="17"/>
        <v>-2.118399556</v>
      </c>
      <c r="Z105" s="36">
        <f t="shared" si="18"/>
        <v>1413.381227</v>
      </c>
      <c r="AA105" s="35">
        <f t="shared" si="19"/>
        <v>-1.498973795</v>
      </c>
      <c r="AB105" s="40">
        <f t="shared" si="20"/>
        <v>0.1037054627</v>
      </c>
      <c r="AC105" s="33">
        <v>6.25</v>
      </c>
      <c r="AD105" s="40">
        <f t="shared" si="21"/>
        <v>0.7046632124</v>
      </c>
      <c r="AE105" s="73">
        <f t="shared" si="22"/>
        <v>0.928232478</v>
      </c>
      <c r="AF105" s="67">
        <f t="shared" si="23"/>
        <v>1.011285562</v>
      </c>
      <c r="AG105" s="44">
        <f t="shared" si="24"/>
        <v>0.5611560796</v>
      </c>
      <c r="AH105" s="33">
        <v>0.93</v>
      </c>
      <c r="AI105" s="34">
        <f t="shared" si="25"/>
        <v>0.1518737673</v>
      </c>
      <c r="AJ105" s="73">
        <f t="shared" si="26"/>
        <v>-1.408508286</v>
      </c>
      <c r="AK105" s="33">
        <v>41.67</v>
      </c>
      <c r="AL105" s="34">
        <f t="shared" si="27"/>
        <v>0.552161196</v>
      </c>
      <c r="AM105" s="73">
        <f t="shared" si="28"/>
        <v>0.977522079</v>
      </c>
      <c r="AN105" s="36">
        <f t="shared" si="29"/>
        <v>1497.715808</v>
      </c>
      <c r="AO105" s="35">
        <f t="shared" si="30"/>
        <v>-0.8054397267</v>
      </c>
      <c r="AP105" s="69">
        <f t="shared" si="31"/>
        <v>0.345323581</v>
      </c>
      <c r="AQ105" s="33">
        <v>2.47</v>
      </c>
      <c r="AR105" s="34">
        <f t="shared" si="32"/>
        <v>0.3457364341</v>
      </c>
      <c r="AS105" s="73">
        <f t="shared" si="33"/>
        <v>0.1239447989</v>
      </c>
      <c r="AT105" s="33">
        <v>56.25</v>
      </c>
      <c r="AU105" s="34">
        <f t="shared" si="34"/>
        <v>0.5152913036</v>
      </c>
      <c r="AV105" s="73">
        <f t="shared" si="35"/>
        <v>-0.1998760958</v>
      </c>
      <c r="AW105" s="36">
        <f t="shared" si="36"/>
        <v>3430.706549</v>
      </c>
      <c r="AX105" s="35">
        <f t="shared" si="37"/>
        <v>0.1903577644</v>
      </c>
      <c r="AY105" s="69">
        <f t="shared" si="38"/>
        <v>0.5026013326</v>
      </c>
      <c r="AZ105" s="33">
        <v>2.01</v>
      </c>
      <c r="BA105" s="37">
        <f t="shared" si="39"/>
        <v>0.4197860963</v>
      </c>
      <c r="BB105" s="73">
        <f t="shared" si="40"/>
        <v>0.595027928</v>
      </c>
      <c r="BC105" s="33">
        <v>12.76</v>
      </c>
      <c r="BD105" s="34">
        <f t="shared" si="41"/>
        <v>0.4294906166</v>
      </c>
      <c r="BE105" s="73">
        <f t="shared" si="42"/>
        <v>0.621500132</v>
      </c>
      <c r="BF105" s="33">
        <v>92.73</v>
      </c>
      <c r="BG105" s="34">
        <f t="shared" si="43"/>
        <v>0.9133173365</v>
      </c>
      <c r="BH105" s="73">
        <f t="shared" si="44"/>
        <v>1.84547339</v>
      </c>
      <c r="BI105" s="36">
        <f t="shared" si="45"/>
        <v>7610.268244</v>
      </c>
      <c r="BJ105" s="35">
        <f t="shared" si="46"/>
        <v>1.440707142</v>
      </c>
      <c r="BK105" s="37">
        <f t="shared" si="47"/>
        <v>0.6815584499</v>
      </c>
      <c r="BL105" s="33">
        <v>10.82</v>
      </c>
      <c r="BM105" s="34">
        <f t="shared" si="48"/>
        <v>0.2738209817</v>
      </c>
      <c r="BN105" s="73">
        <f t="shared" si="49"/>
        <v>-0.4112706818</v>
      </c>
      <c r="BO105" s="33">
        <v>77.14</v>
      </c>
      <c r="BP105" s="34">
        <f t="shared" si="50"/>
        <v>0.8806462249</v>
      </c>
      <c r="BQ105" s="73">
        <f t="shared" si="51"/>
        <v>1.782290623</v>
      </c>
      <c r="BR105" s="36">
        <f t="shared" si="52"/>
        <v>5786.482937</v>
      </c>
      <c r="BS105" s="35">
        <f t="shared" si="53"/>
        <v>0.6680444497</v>
      </c>
      <c r="BT105" s="37">
        <f t="shared" si="54"/>
        <v>0.590562095</v>
      </c>
      <c r="BU105" s="42">
        <v>5.49</v>
      </c>
      <c r="BV105" s="34">
        <f t="shared" si="55"/>
        <v>0.2104283054</v>
      </c>
      <c r="BW105" s="73">
        <f t="shared" si="56"/>
        <v>-0.8752304533</v>
      </c>
      <c r="BX105" s="42">
        <v>71.83</v>
      </c>
      <c r="BY105" s="34">
        <f t="shared" si="57"/>
        <v>0.5847214245</v>
      </c>
      <c r="BZ105" s="73">
        <f t="shared" si="58"/>
        <v>0.307395812</v>
      </c>
      <c r="CA105" s="36">
        <f t="shared" si="59"/>
        <v>4964.470243</v>
      </c>
      <c r="CB105" s="35">
        <f t="shared" si="60"/>
        <v>-0.4699900742</v>
      </c>
      <c r="CC105" s="37">
        <f t="shared" si="61"/>
        <v>0.3712792586</v>
      </c>
      <c r="CD105" s="42">
        <v>2.16</v>
      </c>
      <c r="CE105" s="34">
        <f t="shared" si="62"/>
        <v>0.1436343852</v>
      </c>
      <c r="CF105" s="73">
        <f t="shared" si="63"/>
        <v>-1.177915657</v>
      </c>
      <c r="CG105" s="42">
        <v>67.86</v>
      </c>
      <c r="CH105" s="34">
        <f t="shared" si="64"/>
        <v>1</v>
      </c>
      <c r="CI105" s="73">
        <f t="shared" si="65"/>
        <v>2.642563158</v>
      </c>
      <c r="CJ105" s="36">
        <f t="shared" si="66"/>
        <v>3252.403785</v>
      </c>
      <c r="CK105" s="35">
        <f t="shared" si="67"/>
        <v>0.2835696814</v>
      </c>
      <c r="CL105" s="37">
        <f t="shared" si="68"/>
        <v>0.4931938192</v>
      </c>
      <c r="CM105" s="33">
        <v>0.08</v>
      </c>
      <c r="CN105" s="37">
        <f t="shared" si="69"/>
        <v>0.2857142857</v>
      </c>
      <c r="CO105" s="73">
        <f t="shared" si="70"/>
        <v>-0.07985798113</v>
      </c>
      <c r="CP105" s="70">
        <f t="shared" si="71"/>
        <v>1.227391255</v>
      </c>
      <c r="CQ105" s="79">
        <f t="shared" si="72"/>
        <v>0.5770897481</v>
      </c>
    </row>
    <row r="106" hidden="1">
      <c r="A106" s="28">
        <v>2025.0</v>
      </c>
      <c r="B106" s="29" t="s">
        <v>508</v>
      </c>
      <c r="C106" s="29" t="s">
        <v>33</v>
      </c>
      <c r="D106" s="30">
        <f t="array" ref="D106">INDEX(
  TP!C:C,
  MATCH(
    1,
    (TP!A:A = A106) * (TP!B:B = C106),
    0
  )
)
</f>
        <v>52.41</v>
      </c>
      <c r="E106" s="64">
        <f t="shared" si="1"/>
        <v>4.420762077</v>
      </c>
      <c r="F106" s="32">
        <f t="shared" si="2"/>
        <v>0.6797015283</v>
      </c>
      <c r="G106" s="33">
        <v>6.14</v>
      </c>
      <c r="H106" s="34">
        <f t="shared" si="3"/>
        <v>0.4433811802</v>
      </c>
      <c r="I106" s="73">
        <f t="shared" si="4"/>
        <v>0.04159096698</v>
      </c>
      <c r="J106" s="66">
        <f t="shared" si="5"/>
        <v>6.656684192</v>
      </c>
      <c r="K106" s="34">
        <f t="shared" si="6"/>
        <v>0.691</v>
      </c>
      <c r="L106" s="73">
        <f t="shared" si="7"/>
        <v>0.5300926986</v>
      </c>
      <c r="M106" s="33">
        <v>62.05</v>
      </c>
      <c r="N106" s="34">
        <f t="shared" si="8"/>
        <v>0.7255586592</v>
      </c>
      <c r="O106" s="73">
        <f t="shared" si="9"/>
        <v>0.596238155</v>
      </c>
      <c r="P106" s="36">
        <f t="shared" si="10"/>
        <v>5188.410801</v>
      </c>
      <c r="Q106" s="35">
        <f t="shared" si="11"/>
        <v>0.8184542962</v>
      </c>
      <c r="R106" s="40">
        <f t="shared" si="12"/>
        <v>0.7237421293</v>
      </c>
      <c r="S106" s="33">
        <v>1.96</v>
      </c>
      <c r="T106" s="66">
        <f t="shared" si="13"/>
        <v>2.124935019</v>
      </c>
      <c r="U106" s="34">
        <f t="shared" si="14"/>
        <v>0.2957713897</v>
      </c>
      <c r="V106" s="73">
        <f t="shared" si="15"/>
        <v>-0.2320893625</v>
      </c>
      <c r="W106" s="33">
        <v>54.72</v>
      </c>
      <c r="X106" s="34">
        <f t="shared" si="16"/>
        <v>0.6657686782</v>
      </c>
      <c r="Y106" s="73">
        <f t="shared" si="17"/>
        <v>0.7864077162</v>
      </c>
      <c r="Z106" s="36">
        <f t="shared" si="18"/>
        <v>3560.485182</v>
      </c>
      <c r="AA106" s="35">
        <f t="shared" si="19"/>
        <v>0.3874205603</v>
      </c>
      <c r="AB106" s="40">
        <f t="shared" si="20"/>
        <v>0.4926384937</v>
      </c>
      <c r="AC106" s="33">
        <v>5.63</v>
      </c>
      <c r="AD106" s="40">
        <f t="shared" si="21"/>
        <v>0.597582038</v>
      </c>
      <c r="AE106" s="73">
        <f t="shared" si="22"/>
        <v>0.3984384754</v>
      </c>
      <c r="AF106" s="67">
        <f t="shared" si="23"/>
        <v>1.604313332</v>
      </c>
      <c r="AG106" s="44">
        <f t="shared" si="24"/>
        <v>0.6071554003</v>
      </c>
      <c r="AH106" s="33">
        <v>2.55</v>
      </c>
      <c r="AI106" s="34">
        <f t="shared" si="25"/>
        <v>0.4714003945</v>
      </c>
      <c r="AJ106" s="73">
        <f t="shared" si="26"/>
        <v>0.05395537777</v>
      </c>
      <c r="AK106" s="33">
        <v>33.33</v>
      </c>
      <c r="AL106" s="34">
        <f t="shared" si="27"/>
        <v>0.416639584</v>
      </c>
      <c r="AM106" s="73">
        <f t="shared" si="28"/>
        <v>0.04343298117</v>
      </c>
      <c r="AN106" s="36">
        <f t="shared" si="29"/>
        <v>2308.292879</v>
      </c>
      <c r="AO106" s="35">
        <f t="shared" si="30"/>
        <v>0.1969211598</v>
      </c>
      <c r="AP106" s="69">
        <f t="shared" si="31"/>
        <v>0.5535237808</v>
      </c>
      <c r="AQ106" s="33">
        <v>1.41</v>
      </c>
      <c r="AR106" s="34">
        <f t="shared" si="32"/>
        <v>0.1813953488</v>
      </c>
      <c r="AS106" s="73">
        <f t="shared" si="33"/>
        <v>-0.6620592269</v>
      </c>
      <c r="AT106" s="33">
        <v>50.0</v>
      </c>
      <c r="AU106" s="34">
        <f t="shared" si="34"/>
        <v>0.4085084572</v>
      </c>
      <c r="AV106" s="73">
        <f t="shared" si="35"/>
        <v>-0.8203762778</v>
      </c>
      <c r="AW106" s="36">
        <f t="shared" si="36"/>
        <v>2156.031633</v>
      </c>
      <c r="AX106" s="35">
        <f t="shared" si="37"/>
        <v>-0.8187099244</v>
      </c>
      <c r="AY106" s="69">
        <f t="shared" si="38"/>
        <v>0.2945455958</v>
      </c>
      <c r="AZ106" s="33">
        <v>1.63</v>
      </c>
      <c r="BA106" s="37">
        <f t="shared" si="39"/>
        <v>0.3181818182</v>
      </c>
      <c r="BB106" s="73">
        <f t="shared" si="40"/>
        <v>0.04220596106</v>
      </c>
      <c r="BC106" s="33">
        <v>13.05</v>
      </c>
      <c r="BD106" s="34">
        <f t="shared" si="41"/>
        <v>0.4450402145</v>
      </c>
      <c r="BE106" s="73">
        <f t="shared" si="42"/>
        <v>0.7173876253</v>
      </c>
      <c r="BF106" s="33">
        <v>84.14</v>
      </c>
      <c r="BG106" s="34">
        <f t="shared" si="43"/>
        <v>0.6556688662</v>
      </c>
      <c r="BH106" s="73">
        <f t="shared" si="44"/>
        <v>0.6647220534</v>
      </c>
      <c r="BI106" s="36">
        <f t="shared" si="45"/>
        <v>6960.227334</v>
      </c>
      <c r="BJ106" s="35">
        <f t="shared" si="46"/>
        <v>0.8225736333</v>
      </c>
      <c r="BK106" s="37">
        <f t="shared" si="47"/>
        <v>0.5630513956</v>
      </c>
      <c r="BL106" s="33">
        <v>15.79</v>
      </c>
      <c r="BM106" s="34">
        <f t="shared" si="48"/>
        <v>0.5129932628</v>
      </c>
      <c r="BN106" s="73">
        <f t="shared" si="49"/>
        <v>0.8487939383</v>
      </c>
      <c r="BO106" s="33">
        <v>72.13</v>
      </c>
      <c r="BP106" s="34">
        <f t="shared" si="50"/>
        <v>0.7154632377</v>
      </c>
      <c r="BQ106" s="73">
        <f t="shared" si="51"/>
        <v>0.9345870222</v>
      </c>
      <c r="BR106" s="36">
        <f t="shared" si="52"/>
        <v>6179.597192</v>
      </c>
      <c r="BS106" s="35">
        <f t="shared" si="53"/>
        <v>1.108334738</v>
      </c>
      <c r="BT106" s="37">
        <f t="shared" si="54"/>
        <v>0.6695683901</v>
      </c>
      <c r="BU106" s="42">
        <v>7.51</v>
      </c>
      <c r="BV106" s="34">
        <f t="shared" si="55"/>
        <v>0.3985102421</v>
      </c>
      <c r="BW106" s="73">
        <f t="shared" si="56"/>
        <v>0.1137124999</v>
      </c>
      <c r="BX106" s="42">
        <v>76.85</v>
      </c>
      <c r="BY106" s="34">
        <f t="shared" si="57"/>
        <v>0.7288914417</v>
      </c>
      <c r="BZ106" s="73">
        <f t="shared" si="58"/>
        <v>1.108996005</v>
      </c>
      <c r="CA106" s="36">
        <f t="shared" si="59"/>
        <v>6080.987153</v>
      </c>
      <c r="CB106" s="35">
        <f t="shared" si="60"/>
        <v>0.7416452497</v>
      </c>
      <c r="CC106" s="37">
        <f t="shared" si="61"/>
        <v>0.6203372426</v>
      </c>
      <c r="CD106" s="42">
        <v>5.1</v>
      </c>
      <c r="CE106" s="34">
        <f t="shared" si="62"/>
        <v>0.4635473341</v>
      </c>
      <c r="CF106" s="73">
        <f t="shared" si="63"/>
        <v>0.6539467782</v>
      </c>
      <c r="CG106" s="42">
        <v>39.13</v>
      </c>
      <c r="CH106" s="34">
        <f t="shared" si="64"/>
        <v>0.4278032264</v>
      </c>
      <c r="CI106" s="73">
        <f t="shared" si="65"/>
        <v>-0.8184268181</v>
      </c>
      <c r="CJ106" s="36">
        <f t="shared" si="66"/>
        <v>2947.504145</v>
      </c>
      <c r="CK106" s="35">
        <f t="shared" si="67"/>
        <v>-0.07016298003</v>
      </c>
      <c r="CL106" s="37">
        <f t="shared" si="68"/>
        <v>0.4354834664</v>
      </c>
      <c r="CM106" s="33">
        <v>0.13</v>
      </c>
      <c r="CN106" s="37">
        <f t="shared" si="69"/>
        <v>0.4642857143</v>
      </c>
      <c r="CO106" s="73">
        <f t="shared" si="70"/>
        <v>0.8358468691</v>
      </c>
      <c r="CP106" s="70">
        <f t="shared" si="71"/>
        <v>2.816448745</v>
      </c>
      <c r="CQ106" s="79">
        <f t="shared" si="72"/>
        <v>0.6527328914</v>
      </c>
    </row>
    <row r="107" hidden="1">
      <c r="A107" s="28">
        <v>2025.0</v>
      </c>
      <c r="B107" s="29" t="s">
        <v>313</v>
      </c>
      <c r="C107" s="29" t="s">
        <v>12</v>
      </c>
      <c r="D107" s="30">
        <f t="array" ref="D107">INDEX(
  TP!C:C,
  MATCH(
    1,
    (TP!A:A = A107) * (TP!B:B = C107),
    0
  )
)
</f>
        <v>50.64</v>
      </c>
      <c r="E107" s="64">
        <f t="shared" si="1"/>
        <v>5.712300158</v>
      </c>
      <c r="F107" s="32">
        <f t="shared" si="2"/>
        <v>0.7278150349</v>
      </c>
      <c r="G107" s="33">
        <v>4.57</v>
      </c>
      <c r="H107" s="34">
        <f t="shared" si="3"/>
        <v>0.1929824561</v>
      </c>
      <c r="I107" s="73">
        <f t="shared" si="4"/>
        <v>-1.198058561</v>
      </c>
      <c r="J107" s="66">
        <f t="shared" si="5"/>
        <v>4.672350882</v>
      </c>
      <c r="K107" s="34">
        <f t="shared" si="6"/>
        <v>0.189</v>
      </c>
      <c r="L107" s="73">
        <f t="shared" si="7"/>
        <v>-0.9670563658</v>
      </c>
      <c r="M107" s="33">
        <v>62.33</v>
      </c>
      <c r="N107" s="34">
        <f t="shared" si="8"/>
        <v>0.7353351955</v>
      </c>
      <c r="O107" s="73">
        <f t="shared" si="9"/>
        <v>0.6511968702</v>
      </c>
      <c r="P107" s="36">
        <f t="shared" si="10"/>
        <v>4443.777289</v>
      </c>
      <c r="Q107" s="35">
        <f t="shared" si="11"/>
        <v>-0.33822499</v>
      </c>
      <c r="R107" s="40">
        <f t="shared" si="12"/>
        <v>0.5094093319</v>
      </c>
      <c r="S107" s="33">
        <v>3.07</v>
      </c>
      <c r="T107" s="66">
        <f t="shared" si="13"/>
        <v>3.138756501</v>
      </c>
      <c r="U107" s="34">
        <f t="shared" si="14"/>
        <v>0.557672182</v>
      </c>
      <c r="V107" s="73">
        <f t="shared" si="15"/>
        <v>0.9871956319</v>
      </c>
      <c r="W107" s="33">
        <v>64.29</v>
      </c>
      <c r="X107" s="34">
        <f t="shared" si="16"/>
        <v>0.8376436782</v>
      </c>
      <c r="Y107" s="73">
        <f t="shared" si="17"/>
        <v>1.641761734</v>
      </c>
      <c r="Z107" s="36">
        <f t="shared" si="18"/>
        <v>5214.761066</v>
      </c>
      <c r="AA107" s="35">
        <f t="shared" si="19"/>
        <v>1.840827919</v>
      </c>
      <c r="AB107" s="40">
        <f t="shared" si="20"/>
        <v>0.7922991283</v>
      </c>
      <c r="AC107" s="33">
        <v>5.17</v>
      </c>
      <c r="AD107" s="40">
        <f t="shared" si="21"/>
        <v>0.518134715</v>
      </c>
      <c r="AE107" s="73">
        <f t="shared" si="22"/>
        <v>0.005365505653</v>
      </c>
      <c r="AF107" s="67">
        <f t="shared" si="23"/>
        <v>1.507968435</v>
      </c>
      <c r="AG107" s="44">
        <f t="shared" si="24"/>
        <v>0.5996822262</v>
      </c>
      <c r="AH107" s="33">
        <v>2.6</v>
      </c>
      <c r="AI107" s="34">
        <f t="shared" si="25"/>
        <v>0.4812623274</v>
      </c>
      <c r="AJ107" s="73">
        <f t="shared" si="26"/>
        <v>0.09909314517</v>
      </c>
      <c r="AK107" s="33">
        <v>32.53</v>
      </c>
      <c r="AL107" s="34">
        <f t="shared" si="27"/>
        <v>0.403639909</v>
      </c>
      <c r="AM107" s="73">
        <f t="shared" si="28"/>
        <v>-0.04616789153</v>
      </c>
      <c r="AN107" s="36">
        <f t="shared" si="29"/>
        <v>2277.758668</v>
      </c>
      <c r="AO107" s="35">
        <f t="shared" si="30"/>
        <v>0.1591625062</v>
      </c>
      <c r="AP107" s="69">
        <f t="shared" si="31"/>
        <v>0.5456809377</v>
      </c>
      <c r="AQ107" s="33">
        <v>1.31</v>
      </c>
      <c r="AR107" s="34">
        <f t="shared" si="32"/>
        <v>0.1658914729</v>
      </c>
      <c r="AS107" s="73">
        <f t="shared" si="33"/>
        <v>-0.7362105501</v>
      </c>
      <c r="AT107" s="33">
        <v>59.52</v>
      </c>
      <c r="AU107" s="34">
        <f t="shared" si="34"/>
        <v>0.5711600888</v>
      </c>
      <c r="AV107" s="73">
        <f t="shared" si="35"/>
        <v>0.1247695994</v>
      </c>
      <c r="AW107" s="36">
        <f t="shared" si="36"/>
        <v>2442.887639</v>
      </c>
      <c r="AX107" s="35">
        <f t="shared" si="37"/>
        <v>-0.5916268279</v>
      </c>
      <c r="AY107" s="69">
        <f t="shared" si="38"/>
        <v>0.3413669751</v>
      </c>
      <c r="AZ107" s="33">
        <v>1.69</v>
      </c>
      <c r="BA107" s="37">
        <f t="shared" si="39"/>
        <v>0.3342245989</v>
      </c>
      <c r="BB107" s="73">
        <f t="shared" si="40"/>
        <v>0.12949364</v>
      </c>
      <c r="BC107" s="33">
        <v>15.37</v>
      </c>
      <c r="BD107" s="34">
        <f t="shared" si="41"/>
        <v>0.5694369973</v>
      </c>
      <c r="BE107" s="73">
        <f t="shared" si="42"/>
        <v>1.484487572</v>
      </c>
      <c r="BF107" s="33">
        <v>83.91</v>
      </c>
      <c r="BG107" s="34">
        <f t="shared" si="43"/>
        <v>0.648770246</v>
      </c>
      <c r="BH107" s="73">
        <f t="shared" si="44"/>
        <v>0.6331070584</v>
      </c>
      <c r="BI107" s="36">
        <f t="shared" si="45"/>
        <v>7342.624456</v>
      </c>
      <c r="BJ107" s="35">
        <f t="shared" si="46"/>
        <v>1.186200708</v>
      </c>
      <c r="BK107" s="37">
        <f t="shared" si="47"/>
        <v>0.6327650948</v>
      </c>
      <c r="BL107" s="33">
        <v>16.25</v>
      </c>
      <c r="BM107" s="34">
        <f t="shared" si="48"/>
        <v>0.5351299326</v>
      </c>
      <c r="BN107" s="73">
        <f t="shared" si="49"/>
        <v>0.9654196375</v>
      </c>
      <c r="BO107" s="33">
        <v>62.24</v>
      </c>
      <c r="BP107" s="34">
        <f t="shared" si="50"/>
        <v>0.3893834487</v>
      </c>
      <c r="BQ107" s="73">
        <f t="shared" si="51"/>
        <v>-0.7388238781</v>
      </c>
      <c r="BR107" s="36">
        <f t="shared" si="52"/>
        <v>5383.384582</v>
      </c>
      <c r="BS107" s="35">
        <f t="shared" si="53"/>
        <v>0.2165719102</v>
      </c>
      <c r="BT107" s="37">
        <f t="shared" si="54"/>
        <v>0.5095492412</v>
      </c>
      <c r="BU107" s="42">
        <v>10.61</v>
      </c>
      <c r="BV107" s="34">
        <f t="shared" si="55"/>
        <v>0.687150838</v>
      </c>
      <c r="BW107" s="73">
        <f t="shared" si="56"/>
        <v>1.63139723</v>
      </c>
      <c r="BX107" s="42">
        <v>74.04</v>
      </c>
      <c r="BY107" s="34">
        <f t="shared" si="57"/>
        <v>0.648190695</v>
      </c>
      <c r="BZ107" s="73">
        <f t="shared" si="58"/>
        <v>0.6602915146</v>
      </c>
      <c r="CA107" s="36">
        <f t="shared" si="59"/>
        <v>6708.535999</v>
      </c>
      <c r="CB107" s="35">
        <f t="shared" si="60"/>
        <v>1.422656298</v>
      </c>
      <c r="CC107" s="37">
        <f t="shared" si="61"/>
        <v>0.7603226287</v>
      </c>
      <c r="CD107" s="42">
        <v>7.48</v>
      </c>
      <c r="CE107" s="34">
        <f t="shared" si="62"/>
        <v>0.7225244831</v>
      </c>
      <c r="CF107" s="73">
        <f t="shared" si="63"/>
        <v>2.136883035</v>
      </c>
      <c r="CG107" s="42">
        <v>48.54</v>
      </c>
      <c r="CH107" s="34">
        <f t="shared" si="64"/>
        <v>0.6152160924</v>
      </c>
      <c r="CI107" s="73">
        <f t="shared" si="65"/>
        <v>0.3151588303</v>
      </c>
      <c r="CJ107" s="36">
        <f t="shared" si="66"/>
        <v>4322.404865</v>
      </c>
      <c r="CK107" s="35">
        <f t="shared" si="67"/>
        <v>1.52494317</v>
      </c>
      <c r="CL107" s="37">
        <f t="shared" si="68"/>
        <v>0.6957199348</v>
      </c>
      <c r="CM107" s="33">
        <v>0.1</v>
      </c>
      <c r="CN107" s="37">
        <f t="shared" si="69"/>
        <v>0.3571428571</v>
      </c>
      <c r="CO107" s="73">
        <f t="shared" si="70"/>
        <v>0.286423959</v>
      </c>
      <c r="CP107" s="70">
        <f t="shared" si="71"/>
        <v>4.204331724</v>
      </c>
      <c r="CQ107" s="79">
        <f t="shared" si="72"/>
        <v>0.7187996207</v>
      </c>
    </row>
    <row r="108" hidden="1">
      <c r="A108" s="28">
        <v>2023.0</v>
      </c>
      <c r="B108" s="29" t="s">
        <v>313</v>
      </c>
      <c r="C108" s="29" t="s">
        <v>12</v>
      </c>
      <c r="D108" s="30">
        <f t="array" ref="D108">INDEX(
  TP!C:C,
  MATCH(
    1,
    (TP!A:A = A108) * (TP!B:B = C108),
    0
  )
)
</f>
        <v>45.69</v>
      </c>
      <c r="E108" s="64">
        <f t="shared" si="1"/>
        <v>1.842537443</v>
      </c>
      <c r="F108" s="32">
        <f t="shared" si="2"/>
        <v>0.5836552487</v>
      </c>
      <c r="G108" s="33">
        <v>5.7</v>
      </c>
      <c r="H108" s="34">
        <f t="shared" si="3"/>
        <v>0.3732057416</v>
      </c>
      <c r="I108" s="73">
        <f t="shared" si="4"/>
        <v>-0.3058267352</v>
      </c>
      <c r="J108" s="66">
        <f t="shared" si="5"/>
        <v>4.846618307</v>
      </c>
      <c r="K108" s="34">
        <f t="shared" si="6"/>
        <v>0.217</v>
      </c>
      <c r="L108" s="73">
        <f t="shared" si="7"/>
        <v>-0.8355742651</v>
      </c>
      <c r="M108" s="33">
        <v>61.54</v>
      </c>
      <c r="N108" s="34">
        <f t="shared" si="8"/>
        <v>0.7077513966</v>
      </c>
      <c r="O108" s="73">
        <f t="shared" si="9"/>
        <v>0.4961347808</v>
      </c>
      <c r="P108" s="36">
        <f t="shared" si="10"/>
        <v>4463.948826</v>
      </c>
      <c r="Q108" s="35">
        <f t="shared" si="11"/>
        <v>-0.3068914556</v>
      </c>
      <c r="R108" s="40">
        <f t="shared" si="12"/>
        <v>0.5152154392</v>
      </c>
      <c r="S108" s="33">
        <v>3.02</v>
      </c>
      <c r="T108" s="66">
        <f t="shared" si="13"/>
        <v>2.567857419</v>
      </c>
      <c r="U108" s="34">
        <f t="shared" si="14"/>
        <v>0.4101916595</v>
      </c>
      <c r="V108" s="73">
        <f t="shared" si="15"/>
        <v>0.3005967618</v>
      </c>
      <c r="W108" s="33">
        <v>52.73</v>
      </c>
      <c r="X108" s="34">
        <f t="shared" si="16"/>
        <v>0.6300287356</v>
      </c>
      <c r="Y108" s="73">
        <f t="shared" si="17"/>
        <v>0.6085441324</v>
      </c>
      <c r="Z108" s="36">
        <f t="shared" si="18"/>
        <v>3830.140949</v>
      </c>
      <c r="AA108" s="35">
        <f t="shared" si="19"/>
        <v>0.6243336893</v>
      </c>
      <c r="AB108" s="40">
        <f t="shared" si="20"/>
        <v>0.5414847708</v>
      </c>
      <c r="AC108" s="33">
        <v>4.69</v>
      </c>
      <c r="AD108" s="40">
        <f t="shared" si="21"/>
        <v>0.4352331606</v>
      </c>
      <c r="AE108" s="73">
        <f t="shared" si="22"/>
        <v>-0.4047975932</v>
      </c>
      <c r="AF108" s="67">
        <f t="shared" si="23"/>
        <v>-0.08735535946</v>
      </c>
      <c r="AG108" s="44">
        <f t="shared" si="24"/>
        <v>0.4759379184</v>
      </c>
      <c r="AH108" s="33">
        <v>3.02</v>
      </c>
      <c r="AI108" s="34">
        <f t="shared" si="25"/>
        <v>0.5641025641</v>
      </c>
      <c r="AJ108" s="73">
        <f t="shared" si="26"/>
        <v>0.4782503913</v>
      </c>
      <c r="AK108" s="33">
        <v>32.73</v>
      </c>
      <c r="AL108" s="34">
        <f t="shared" si="27"/>
        <v>0.4068898278</v>
      </c>
      <c r="AM108" s="73">
        <f t="shared" si="28"/>
        <v>-0.02376767335</v>
      </c>
      <c r="AN108" s="36">
        <f t="shared" si="29"/>
        <v>2489.190215</v>
      </c>
      <c r="AO108" s="35">
        <f t="shared" si="30"/>
        <v>0.420619091</v>
      </c>
      <c r="AP108" s="69">
        <f t="shared" si="31"/>
        <v>0.599988038</v>
      </c>
      <c r="AQ108" s="33">
        <v>2.36</v>
      </c>
      <c r="AR108" s="34">
        <f t="shared" si="32"/>
        <v>0.3286821705</v>
      </c>
      <c r="AS108" s="73">
        <f t="shared" si="33"/>
        <v>0.04237834343</v>
      </c>
      <c r="AT108" s="33">
        <v>65.12</v>
      </c>
      <c r="AU108" s="34">
        <f t="shared" si="34"/>
        <v>0.6668375192</v>
      </c>
      <c r="AV108" s="73">
        <f t="shared" si="35"/>
        <v>0.6807377625</v>
      </c>
      <c r="AW108" s="36">
        <f t="shared" si="36"/>
        <v>3868.855931</v>
      </c>
      <c r="AX108" s="35">
        <f t="shared" si="37"/>
        <v>0.537208855</v>
      </c>
      <c r="AY108" s="69">
        <f t="shared" si="38"/>
        <v>0.5741172081</v>
      </c>
      <c r="AZ108" s="33">
        <v>2.85</v>
      </c>
      <c r="BA108" s="37">
        <f t="shared" si="39"/>
        <v>0.6443850267</v>
      </c>
      <c r="BB108" s="73">
        <f t="shared" si="40"/>
        <v>1.817055434</v>
      </c>
      <c r="BC108" s="33">
        <v>11.24</v>
      </c>
      <c r="BD108" s="34">
        <f t="shared" si="41"/>
        <v>0.3479892761</v>
      </c>
      <c r="BE108" s="73">
        <f t="shared" si="42"/>
        <v>0.1189174085</v>
      </c>
      <c r="BF108" s="33">
        <v>75.12</v>
      </c>
      <c r="BG108" s="34">
        <f t="shared" si="43"/>
        <v>0.3851229754</v>
      </c>
      <c r="BH108" s="73">
        <f t="shared" si="44"/>
        <v>-0.5751355786</v>
      </c>
      <c r="BI108" s="36">
        <f t="shared" si="45"/>
        <v>5889.775069</v>
      </c>
      <c r="BJ108" s="35">
        <f t="shared" si="46"/>
        <v>-0.1953352453</v>
      </c>
      <c r="BK108" s="37">
        <f t="shared" si="47"/>
        <v>0.3679003786</v>
      </c>
      <c r="BL108" s="33">
        <v>12.23</v>
      </c>
      <c r="BM108" s="34">
        <f t="shared" si="48"/>
        <v>0.3416746872</v>
      </c>
      <c r="BN108" s="73">
        <f t="shared" si="49"/>
        <v>-0.05378756023</v>
      </c>
      <c r="BO108" s="33">
        <v>65.02</v>
      </c>
      <c r="BP108" s="34">
        <f t="shared" si="50"/>
        <v>0.4810418727</v>
      </c>
      <c r="BQ108" s="73">
        <f t="shared" si="51"/>
        <v>-0.268441441</v>
      </c>
      <c r="BR108" s="36">
        <f t="shared" si="52"/>
        <v>5099.875691</v>
      </c>
      <c r="BS108" s="35">
        <f t="shared" si="53"/>
        <v>-0.1009597239</v>
      </c>
      <c r="BT108" s="37">
        <f t="shared" si="54"/>
        <v>0.4525709278</v>
      </c>
      <c r="BU108" s="42">
        <v>8.12</v>
      </c>
      <c r="BV108" s="34">
        <f t="shared" si="55"/>
        <v>0.4553072626</v>
      </c>
      <c r="BW108" s="73">
        <f t="shared" si="56"/>
        <v>0.4123536888</v>
      </c>
      <c r="BX108" s="42">
        <v>67.57</v>
      </c>
      <c r="BY108" s="34">
        <f t="shared" si="57"/>
        <v>0.4623779437</v>
      </c>
      <c r="BZ108" s="73">
        <f t="shared" si="58"/>
        <v>-0.3728465829</v>
      </c>
      <c r="CA108" s="36">
        <f t="shared" si="59"/>
        <v>5519.54118</v>
      </c>
      <c r="CB108" s="35">
        <f t="shared" si="60"/>
        <v>0.1323685185</v>
      </c>
      <c r="CC108" s="37">
        <f t="shared" si="61"/>
        <v>0.4950972208</v>
      </c>
      <c r="CD108" s="42">
        <v>6.14</v>
      </c>
      <c r="CE108" s="34">
        <f t="shared" si="62"/>
        <v>0.5767138194</v>
      </c>
      <c r="CF108" s="73">
        <f t="shared" si="63"/>
        <v>1.301952538</v>
      </c>
      <c r="CG108" s="42">
        <v>43.75</v>
      </c>
      <c r="CH108" s="34">
        <f t="shared" si="64"/>
        <v>0.5198167696</v>
      </c>
      <c r="CI108" s="73">
        <f t="shared" si="65"/>
        <v>-0.2618736092</v>
      </c>
      <c r="CJ108" s="36">
        <f t="shared" si="66"/>
        <v>3582.406868</v>
      </c>
      <c r="CK108" s="35">
        <f t="shared" si="67"/>
        <v>0.6664263783</v>
      </c>
      <c r="CL108" s="37">
        <f t="shared" si="68"/>
        <v>0.5556556651</v>
      </c>
      <c r="CM108" s="33">
        <v>0.11</v>
      </c>
      <c r="CN108" s="37">
        <f t="shared" si="69"/>
        <v>0.3928571429</v>
      </c>
      <c r="CO108" s="73">
        <f t="shared" si="70"/>
        <v>0.469564929</v>
      </c>
      <c r="CP108" s="70">
        <f t="shared" si="71"/>
        <v>1.929892803</v>
      </c>
      <c r="CQ108" s="79">
        <f t="shared" si="72"/>
        <v>0.6105305931</v>
      </c>
    </row>
    <row r="109" hidden="1">
      <c r="A109" s="28">
        <v>2023.0</v>
      </c>
      <c r="B109" s="29" t="s">
        <v>421</v>
      </c>
      <c r="C109" s="29" t="s">
        <v>12</v>
      </c>
      <c r="D109" s="30">
        <f t="array" ref="D109">INDEX(
  TP!C:C,
  MATCH(
    1,
    (TP!A:A = A109) * (TP!B:B = C109),
    0
  )
)
</f>
        <v>45.69</v>
      </c>
      <c r="E109" s="64">
        <f t="shared" si="1"/>
        <v>1.417246283</v>
      </c>
      <c r="F109" s="32">
        <f t="shared" si="2"/>
        <v>0.5678119303</v>
      </c>
      <c r="G109" s="33">
        <v>7.08</v>
      </c>
      <c r="H109" s="34">
        <f t="shared" si="3"/>
        <v>0.5933014354</v>
      </c>
      <c r="I109" s="73">
        <f t="shared" si="4"/>
        <v>0.7838015125</v>
      </c>
      <c r="J109" s="66">
        <f t="shared" si="5"/>
        <v>6.020010108</v>
      </c>
      <c r="K109" s="34">
        <f t="shared" si="6"/>
        <v>0.52</v>
      </c>
      <c r="L109" s="73">
        <f t="shared" si="7"/>
        <v>0.04973186169</v>
      </c>
      <c r="M109" s="33">
        <v>58.95</v>
      </c>
      <c r="N109" s="34">
        <f t="shared" si="8"/>
        <v>0.6173184358</v>
      </c>
      <c r="O109" s="73">
        <f t="shared" si="9"/>
        <v>-0.01223333529</v>
      </c>
      <c r="P109" s="36">
        <f t="shared" si="10"/>
        <v>4718.976425</v>
      </c>
      <c r="Q109" s="35">
        <f t="shared" si="11"/>
        <v>0.08925663084</v>
      </c>
      <c r="R109" s="40">
        <f t="shared" si="12"/>
        <v>0.5886217227</v>
      </c>
      <c r="S109" s="33">
        <v>1.19</v>
      </c>
      <c r="T109" s="66">
        <f t="shared" si="13"/>
        <v>1.011837857</v>
      </c>
      <c r="U109" s="34">
        <f t="shared" si="14"/>
        <v>0.008224682685</v>
      </c>
      <c r="V109" s="73">
        <f t="shared" si="15"/>
        <v>-1.570769486</v>
      </c>
      <c r="W109" s="33">
        <v>50.0</v>
      </c>
      <c r="X109" s="34">
        <f t="shared" si="16"/>
        <v>0.5809985632</v>
      </c>
      <c r="Y109" s="73">
        <f t="shared" si="17"/>
        <v>0.3645403216</v>
      </c>
      <c r="Z109" s="36">
        <f t="shared" si="18"/>
        <v>1995.993626</v>
      </c>
      <c r="AA109" s="35">
        <f t="shared" si="19"/>
        <v>-0.9871044287</v>
      </c>
      <c r="AB109" s="40">
        <f t="shared" si="20"/>
        <v>0.2092416691</v>
      </c>
      <c r="AC109" s="33">
        <v>4.02</v>
      </c>
      <c r="AD109" s="40">
        <f t="shared" si="21"/>
        <v>0.3195164076</v>
      </c>
      <c r="AE109" s="73">
        <f t="shared" si="22"/>
        <v>-0.9773169186</v>
      </c>
      <c r="AF109" s="67">
        <f t="shared" si="23"/>
        <v>-1.875164717</v>
      </c>
      <c r="AG109" s="44">
        <f t="shared" si="24"/>
        <v>0.3372631039</v>
      </c>
      <c r="AH109" s="33">
        <v>3.36</v>
      </c>
      <c r="AI109" s="34">
        <f t="shared" si="25"/>
        <v>0.6311637081</v>
      </c>
      <c r="AJ109" s="73">
        <f t="shared" si="26"/>
        <v>0.7851872096</v>
      </c>
      <c r="AK109" s="33">
        <v>26.67</v>
      </c>
      <c r="AL109" s="34">
        <f t="shared" si="27"/>
        <v>0.3084172896</v>
      </c>
      <c r="AM109" s="73">
        <f t="shared" si="28"/>
        <v>-0.702494284</v>
      </c>
      <c r="AN109" s="36">
        <f t="shared" si="29"/>
        <v>2146.678574</v>
      </c>
      <c r="AO109" s="35">
        <f t="shared" si="30"/>
        <v>-0.002931345503</v>
      </c>
      <c r="AP109" s="69">
        <f t="shared" si="31"/>
        <v>0.5120124528</v>
      </c>
      <c r="AQ109" s="33">
        <v>3.8</v>
      </c>
      <c r="AR109" s="34">
        <f t="shared" si="32"/>
        <v>0.5519379845</v>
      </c>
      <c r="AS109" s="73">
        <f t="shared" si="33"/>
        <v>1.110157397</v>
      </c>
      <c r="AT109" s="33">
        <v>80.39</v>
      </c>
      <c r="AU109" s="34">
        <f t="shared" si="34"/>
        <v>0.9277293696</v>
      </c>
      <c r="AV109" s="73">
        <f t="shared" si="35"/>
        <v>2.196743807</v>
      </c>
      <c r="AW109" s="36">
        <f t="shared" si="36"/>
        <v>6181.663262</v>
      </c>
      <c r="AX109" s="35">
        <f t="shared" si="37"/>
        <v>2.368090689</v>
      </c>
      <c r="AY109" s="69">
        <f t="shared" si="38"/>
        <v>0.9516196029</v>
      </c>
      <c r="AZ109" s="33">
        <v>2.46</v>
      </c>
      <c r="BA109" s="37">
        <f t="shared" si="39"/>
        <v>0.5401069519</v>
      </c>
      <c r="BB109" s="73">
        <f t="shared" si="40"/>
        <v>1.24968552</v>
      </c>
      <c r="BC109" s="33">
        <v>12.3</v>
      </c>
      <c r="BD109" s="34">
        <f t="shared" si="41"/>
        <v>0.4048257373</v>
      </c>
      <c r="BE109" s="73">
        <f t="shared" si="42"/>
        <v>0.4694027288</v>
      </c>
      <c r="BF109" s="33">
        <v>77.58</v>
      </c>
      <c r="BG109" s="34">
        <f t="shared" si="43"/>
        <v>0.4589082184</v>
      </c>
      <c r="BH109" s="73">
        <f t="shared" si="44"/>
        <v>-0.236992588</v>
      </c>
      <c r="BI109" s="36">
        <f t="shared" si="45"/>
        <v>6284.348397</v>
      </c>
      <c r="BJ109" s="35">
        <f t="shared" si="46"/>
        <v>0.179870363</v>
      </c>
      <c r="BK109" s="37">
        <f t="shared" si="47"/>
        <v>0.4398338862</v>
      </c>
      <c r="BL109" s="33">
        <v>10.07</v>
      </c>
      <c r="BM109" s="34">
        <f t="shared" si="48"/>
        <v>0.2377285852</v>
      </c>
      <c r="BN109" s="73">
        <f t="shared" si="49"/>
        <v>-0.6014212784</v>
      </c>
      <c r="BO109" s="33">
        <v>58.52</v>
      </c>
      <c r="BP109" s="34">
        <f t="shared" si="50"/>
        <v>0.266732608</v>
      </c>
      <c r="BQ109" s="73">
        <f t="shared" si="51"/>
        <v>-1.368256492</v>
      </c>
      <c r="BR109" s="36">
        <f t="shared" si="52"/>
        <v>4273.231236</v>
      </c>
      <c r="BS109" s="35">
        <f t="shared" si="53"/>
        <v>-1.026806398</v>
      </c>
      <c r="BT109" s="37">
        <f t="shared" si="54"/>
        <v>0.2864357264</v>
      </c>
      <c r="BU109" s="42">
        <v>8.57</v>
      </c>
      <c r="BV109" s="34">
        <f t="shared" si="55"/>
        <v>0.4972067039</v>
      </c>
      <c r="BW109" s="73">
        <f t="shared" si="56"/>
        <v>0.6326627625</v>
      </c>
      <c r="BX109" s="42">
        <v>73.91</v>
      </c>
      <c r="BY109" s="34">
        <f t="shared" si="57"/>
        <v>0.6444572085</v>
      </c>
      <c r="BZ109" s="73">
        <f t="shared" si="58"/>
        <v>0.6395329439</v>
      </c>
      <c r="CA109" s="36">
        <f t="shared" si="59"/>
        <v>6168.980298</v>
      </c>
      <c r="CB109" s="35">
        <f t="shared" si="60"/>
        <v>0.8371347156</v>
      </c>
      <c r="CC109" s="37">
        <f t="shared" si="61"/>
        <v>0.6399656022</v>
      </c>
      <c r="CD109" s="42">
        <v>3.8</v>
      </c>
      <c r="CE109" s="34">
        <f t="shared" si="62"/>
        <v>0.3220892274</v>
      </c>
      <c r="CF109" s="73">
        <f t="shared" si="63"/>
        <v>-0.156060421</v>
      </c>
      <c r="CG109" s="42">
        <v>35.29</v>
      </c>
      <c r="CH109" s="34">
        <f t="shared" si="64"/>
        <v>0.3513244374</v>
      </c>
      <c r="CI109" s="73">
        <f t="shared" si="65"/>
        <v>-1.281016498</v>
      </c>
      <c r="CJ109" s="36">
        <f t="shared" si="66"/>
        <v>2305.924413</v>
      </c>
      <c r="CK109" s="35">
        <f t="shared" si="67"/>
        <v>-0.814498743</v>
      </c>
      <c r="CL109" s="37">
        <f t="shared" si="68"/>
        <v>0.3140474666</v>
      </c>
      <c r="CM109" s="33">
        <v>0.18</v>
      </c>
      <c r="CN109" s="37">
        <f t="shared" si="69"/>
        <v>0.6428571429</v>
      </c>
      <c r="CO109" s="73">
        <f t="shared" si="70"/>
        <v>1.751551719</v>
      </c>
      <c r="CP109" s="70">
        <f t="shared" si="71"/>
        <v>3.292411</v>
      </c>
      <c r="CQ109" s="79">
        <f t="shared" si="72"/>
        <v>0.6753898949</v>
      </c>
    </row>
    <row r="110" hidden="1">
      <c r="A110" s="28">
        <v>2024.0</v>
      </c>
      <c r="B110" s="29" t="s">
        <v>421</v>
      </c>
      <c r="C110" s="29" t="s">
        <v>12</v>
      </c>
      <c r="D110" s="30">
        <f t="array" ref="D110">INDEX(
  TP!C:C,
  MATCH(
    1,
    (TP!A:A = A110) * (TP!B:B = C110),
    0
  )
)
</f>
        <v>45.69</v>
      </c>
      <c r="E110" s="64">
        <f t="shared" si="1"/>
        <v>1.254672177</v>
      </c>
      <c r="F110" s="32">
        <f t="shared" si="2"/>
        <v>0.5617555774</v>
      </c>
      <c r="G110" s="33">
        <v>5.87</v>
      </c>
      <c r="H110" s="34">
        <f t="shared" si="3"/>
        <v>0.4003189793</v>
      </c>
      <c r="I110" s="73">
        <f t="shared" si="4"/>
        <v>-0.1715971684</v>
      </c>
      <c r="J110" s="66">
        <f t="shared" si="5"/>
        <v>4.991166572</v>
      </c>
      <c r="K110" s="34">
        <f t="shared" si="6"/>
        <v>0.257</v>
      </c>
      <c r="L110" s="73">
        <f t="shared" si="7"/>
        <v>-0.7265148147</v>
      </c>
      <c r="M110" s="33">
        <v>63.29</v>
      </c>
      <c r="N110" s="34">
        <f t="shared" si="8"/>
        <v>0.7688547486</v>
      </c>
      <c r="O110" s="73">
        <f t="shared" si="9"/>
        <v>0.8396267511</v>
      </c>
      <c r="P110" s="36">
        <f t="shared" si="10"/>
        <v>4654.383349</v>
      </c>
      <c r="Q110" s="35">
        <f t="shared" si="11"/>
        <v>-0.01107926912</v>
      </c>
      <c r="R110" s="40">
        <f t="shared" si="12"/>
        <v>0.5700294695</v>
      </c>
      <c r="S110" s="33">
        <v>2.71</v>
      </c>
      <c r="T110" s="66">
        <f t="shared" si="13"/>
        <v>2.304269406</v>
      </c>
      <c r="U110" s="34">
        <f t="shared" si="14"/>
        <v>0.3420988929</v>
      </c>
      <c r="V110" s="73">
        <f t="shared" si="15"/>
        <v>-0.01641063533</v>
      </c>
      <c r="W110" s="33">
        <v>41.1</v>
      </c>
      <c r="X110" s="34">
        <f t="shared" si="16"/>
        <v>0.4211566092</v>
      </c>
      <c r="Y110" s="73">
        <f t="shared" si="17"/>
        <v>-0.4309299776</v>
      </c>
      <c r="Z110" s="36">
        <f t="shared" si="18"/>
        <v>2805.23815</v>
      </c>
      <c r="AA110" s="35">
        <f t="shared" si="19"/>
        <v>-0.2761214793</v>
      </c>
      <c r="AB110" s="40">
        <f t="shared" si="20"/>
        <v>0.3558307176</v>
      </c>
      <c r="AC110" s="33">
        <v>4.9</v>
      </c>
      <c r="AD110" s="40">
        <f t="shared" si="21"/>
        <v>0.4715025907</v>
      </c>
      <c r="AE110" s="73">
        <f t="shared" si="22"/>
        <v>-0.2253512374</v>
      </c>
      <c r="AF110" s="67">
        <f t="shared" si="23"/>
        <v>-0.5125519859</v>
      </c>
      <c r="AG110" s="44">
        <f t="shared" si="24"/>
        <v>0.4429567378</v>
      </c>
      <c r="AH110" s="33">
        <v>3.38</v>
      </c>
      <c r="AI110" s="34">
        <f t="shared" si="25"/>
        <v>0.6351084813</v>
      </c>
      <c r="AJ110" s="73">
        <f t="shared" si="26"/>
        <v>0.8032423166</v>
      </c>
      <c r="AK110" s="33">
        <v>34.07</v>
      </c>
      <c r="AL110" s="34">
        <f t="shared" si="27"/>
        <v>0.4286642834</v>
      </c>
      <c r="AM110" s="73">
        <f t="shared" si="28"/>
        <v>0.1263137884</v>
      </c>
      <c r="AN110" s="36">
        <f t="shared" si="29"/>
        <v>2750.830933</v>
      </c>
      <c r="AO110" s="35">
        <f t="shared" si="30"/>
        <v>0.7441644157</v>
      </c>
      <c r="AP110" s="69">
        <f t="shared" si="31"/>
        <v>0.6671915793</v>
      </c>
      <c r="AQ110" s="33">
        <v>2.75</v>
      </c>
      <c r="AR110" s="34">
        <f t="shared" si="32"/>
        <v>0.3891472868</v>
      </c>
      <c r="AS110" s="73">
        <f t="shared" si="33"/>
        <v>0.3315685039</v>
      </c>
      <c r="AT110" s="33">
        <v>51.35</v>
      </c>
      <c r="AU110" s="34">
        <f t="shared" si="34"/>
        <v>0.431573552</v>
      </c>
      <c r="AV110" s="73">
        <f t="shared" si="35"/>
        <v>-0.6863482385</v>
      </c>
      <c r="AW110" s="36">
        <f t="shared" si="36"/>
        <v>3327.195984</v>
      </c>
      <c r="AX110" s="35">
        <f t="shared" si="37"/>
        <v>0.108415957</v>
      </c>
      <c r="AY110" s="69">
        <f t="shared" si="38"/>
        <v>0.4857060705</v>
      </c>
      <c r="AZ110" s="33">
        <v>1.04</v>
      </c>
      <c r="BA110" s="37">
        <f t="shared" si="39"/>
        <v>0.1604278075</v>
      </c>
      <c r="BB110" s="73">
        <f t="shared" si="40"/>
        <v>-0.8161228823</v>
      </c>
      <c r="BC110" s="33">
        <v>12.3</v>
      </c>
      <c r="BD110" s="34">
        <f t="shared" si="41"/>
        <v>0.4048257373</v>
      </c>
      <c r="BE110" s="73">
        <f t="shared" si="42"/>
        <v>0.4694027288</v>
      </c>
      <c r="BF110" s="33">
        <v>78.85</v>
      </c>
      <c r="BG110" s="34">
        <f t="shared" si="43"/>
        <v>0.4970005999</v>
      </c>
      <c r="BH110" s="73">
        <f t="shared" si="44"/>
        <v>-0.06242283275</v>
      </c>
      <c r="BI110" s="36">
        <f t="shared" si="45"/>
        <v>6387.224427</v>
      </c>
      <c r="BJ110" s="35">
        <f t="shared" si="46"/>
        <v>0.277696701</v>
      </c>
      <c r="BK110" s="37">
        <f t="shared" si="47"/>
        <v>0.458588914</v>
      </c>
      <c r="BL110" s="33">
        <v>10.82</v>
      </c>
      <c r="BM110" s="34">
        <f t="shared" si="48"/>
        <v>0.2738209817</v>
      </c>
      <c r="BN110" s="73">
        <f t="shared" si="49"/>
        <v>-0.4112706818</v>
      </c>
      <c r="BO110" s="33">
        <v>59.11</v>
      </c>
      <c r="BP110" s="34">
        <f t="shared" si="50"/>
        <v>0.2861852951</v>
      </c>
      <c r="BQ110" s="73">
        <f t="shared" si="51"/>
        <v>-1.268427126</v>
      </c>
      <c r="BR110" s="36">
        <f t="shared" si="52"/>
        <v>4434.003195</v>
      </c>
      <c r="BS110" s="35">
        <f t="shared" si="53"/>
        <v>-0.8467408542</v>
      </c>
      <c r="BT110" s="37">
        <f t="shared" si="54"/>
        <v>0.3187469354</v>
      </c>
      <c r="BU110" s="42">
        <v>7.51</v>
      </c>
      <c r="BV110" s="34">
        <f t="shared" si="55"/>
        <v>0.3985102421</v>
      </c>
      <c r="BW110" s="73">
        <f t="shared" si="56"/>
        <v>0.1137124999</v>
      </c>
      <c r="BX110" s="42">
        <v>71.78</v>
      </c>
      <c r="BY110" s="34">
        <f t="shared" si="57"/>
        <v>0.5832854681</v>
      </c>
      <c r="BZ110" s="73">
        <f t="shared" si="58"/>
        <v>0.2994117464</v>
      </c>
      <c r="CA110" s="36">
        <f t="shared" si="59"/>
        <v>5679.808169</v>
      </c>
      <c r="CB110" s="35">
        <f t="shared" si="60"/>
        <v>0.3062889884</v>
      </c>
      <c r="CC110" s="37">
        <f t="shared" si="61"/>
        <v>0.5308474839</v>
      </c>
      <c r="CD110" s="42">
        <v>4.61</v>
      </c>
      <c r="CE110" s="34">
        <f t="shared" si="62"/>
        <v>0.4102285092</v>
      </c>
      <c r="CF110" s="73">
        <f t="shared" si="63"/>
        <v>0.3486363723</v>
      </c>
      <c r="CG110" s="42">
        <v>45.97</v>
      </c>
      <c r="CH110" s="34">
        <f t="shared" si="64"/>
        <v>0.5640310695</v>
      </c>
      <c r="CI110" s="73">
        <f t="shared" si="65"/>
        <v>0.005561049631</v>
      </c>
      <c r="CJ110" s="36">
        <f t="shared" si="66"/>
        <v>3302.381681</v>
      </c>
      <c r="CK110" s="35">
        <f t="shared" si="67"/>
        <v>0.3415520856</v>
      </c>
      <c r="CL110" s="37">
        <f t="shared" si="68"/>
        <v>0.502653463</v>
      </c>
      <c r="CM110" s="33">
        <v>0.13</v>
      </c>
      <c r="CN110" s="37">
        <f t="shared" si="69"/>
        <v>0.4642857143</v>
      </c>
      <c r="CO110" s="73">
        <f t="shared" si="70"/>
        <v>0.8358468691</v>
      </c>
      <c r="CP110" s="70">
        <f t="shared" si="71"/>
        <v>1.767224163</v>
      </c>
      <c r="CQ110" s="79">
        <f t="shared" si="72"/>
        <v>0.6027871556</v>
      </c>
    </row>
    <row r="111" hidden="1">
      <c r="A111" s="28">
        <v>2022.0</v>
      </c>
      <c r="B111" s="29" t="s">
        <v>509</v>
      </c>
      <c r="C111" s="29" t="s">
        <v>23</v>
      </c>
      <c r="D111" s="30">
        <f t="array" ref="D111">INDEX(
  TP!C:C,
  MATCH(
    1,
    (TP!A:A = A111) * (TP!B:B = C111),
    0
  )
)
</f>
        <v>48.3</v>
      </c>
      <c r="E111" s="64">
        <f t="shared" si="1"/>
        <v>1.93439237</v>
      </c>
      <c r="F111" s="32">
        <f t="shared" si="2"/>
        <v>0.5870771087</v>
      </c>
      <c r="G111" s="33">
        <v>7.97</v>
      </c>
      <c r="H111" s="34">
        <f t="shared" si="3"/>
        <v>0.7352472089</v>
      </c>
      <c r="I111" s="73">
        <f t="shared" si="4"/>
        <v>1.486532774</v>
      </c>
      <c r="J111" s="66">
        <f t="shared" si="5"/>
        <v>7.496343822</v>
      </c>
      <c r="K111" s="34">
        <f t="shared" si="6"/>
        <v>0.869</v>
      </c>
      <c r="L111" s="73">
        <f t="shared" si="7"/>
        <v>1.163603019</v>
      </c>
      <c r="M111" s="33">
        <v>63.43</v>
      </c>
      <c r="N111" s="34">
        <f t="shared" si="8"/>
        <v>0.7737430168</v>
      </c>
      <c r="O111" s="73">
        <f t="shared" si="9"/>
        <v>0.8671061087</v>
      </c>
      <c r="P111" s="36">
        <f t="shared" si="10"/>
        <v>5574.927162</v>
      </c>
      <c r="Q111" s="35">
        <f t="shared" si="11"/>
        <v>1.418850949</v>
      </c>
      <c r="R111" s="40">
        <f t="shared" si="12"/>
        <v>0.8349956943</v>
      </c>
      <c r="S111" s="33">
        <v>2.62</v>
      </c>
      <c r="T111" s="66">
        <f t="shared" si="13"/>
        <v>2.464293703</v>
      </c>
      <c r="U111" s="34">
        <f t="shared" si="14"/>
        <v>0.3834380153</v>
      </c>
      <c r="V111" s="73">
        <f t="shared" si="15"/>
        <v>0.1760445732</v>
      </c>
      <c r="W111" s="33">
        <v>47.73</v>
      </c>
      <c r="X111" s="34">
        <f t="shared" si="16"/>
        <v>0.5402298851</v>
      </c>
      <c r="Y111" s="73">
        <f t="shared" si="17"/>
        <v>0.1616507059</v>
      </c>
      <c r="Z111" s="36">
        <f t="shared" si="18"/>
        <v>3386.668093</v>
      </c>
      <c r="AA111" s="35">
        <f t="shared" si="19"/>
        <v>0.2347090088</v>
      </c>
      <c r="AB111" s="40">
        <f t="shared" si="20"/>
        <v>0.4611527302</v>
      </c>
      <c r="AC111" s="33">
        <v>5.46</v>
      </c>
      <c r="AD111" s="40">
        <f t="shared" si="21"/>
        <v>0.5682210708</v>
      </c>
      <c r="AE111" s="73">
        <f t="shared" si="22"/>
        <v>0.2531723779</v>
      </c>
      <c r="AF111" s="67">
        <f t="shared" si="23"/>
        <v>1.906732336</v>
      </c>
      <c r="AG111" s="44">
        <f t="shared" si="24"/>
        <v>0.6306131024</v>
      </c>
      <c r="AH111" s="33">
        <v>1.31</v>
      </c>
      <c r="AI111" s="34">
        <f t="shared" si="25"/>
        <v>0.2268244576</v>
      </c>
      <c r="AJ111" s="73">
        <f t="shared" si="26"/>
        <v>-1.065461254</v>
      </c>
      <c r="AK111" s="33">
        <v>36.36</v>
      </c>
      <c r="AL111" s="34">
        <f t="shared" si="27"/>
        <v>0.4658758531</v>
      </c>
      <c r="AM111" s="73">
        <f t="shared" si="28"/>
        <v>0.3827962865</v>
      </c>
      <c r="AN111" s="36">
        <f t="shared" si="29"/>
        <v>1664.081876</v>
      </c>
      <c r="AO111" s="35">
        <f t="shared" si="30"/>
        <v>-0.5997111845</v>
      </c>
      <c r="AP111" s="69">
        <f t="shared" si="31"/>
        <v>0.3880554196</v>
      </c>
      <c r="AQ111" s="33">
        <v>2.14</v>
      </c>
      <c r="AR111" s="34">
        <f t="shared" si="32"/>
        <v>0.2945736434</v>
      </c>
      <c r="AS111" s="73">
        <f t="shared" si="33"/>
        <v>-0.1207545676</v>
      </c>
      <c r="AT111" s="33">
        <v>63.89</v>
      </c>
      <c r="AU111" s="34">
        <f t="shared" si="34"/>
        <v>0.645822655</v>
      </c>
      <c r="AV111" s="73">
        <f t="shared" si="35"/>
        <v>0.5586233266</v>
      </c>
      <c r="AW111" s="36">
        <f t="shared" si="36"/>
        <v>3583.68792</v>
      </c>
      <c r="AX111" s="35">
        <f t="shared" si="37"/>
        <v>0.3114620211</v>
      </c>
      <c r="AY111" s="69">
        <f t="shared" si="38"/>
        <v>0.5275713477</v>
      </c>
      <c r="AZ111" s="33">
        <v>1.07</v>
      </c>
      <c r="BA111" s="37">
        <f t="shared" si="39"/>
        <v>0.1684491979</v>
      </c>
      <c r="BB111" s="73">
        <f t="shared" si="40"/>
        <v>-0.7724790428</v>
      </c>
      <c r="BC111" s="33">
        <v>12.73</v>
      </c>
      <c r="BD111" s="34">
        <f t="shared" si="41"/>
        <v>0.4278820375</v>
      </c>
      <c r="BE111" s="73">
        <f t="shared" si="42"/>
        <v>0.6115807361</v>
      </c>
      <c r="BF111" s="33">
        <v>87.38</v>
      </c>
      <c r="BG111" s="34">
        <f t="shared" si="43"/>
        <v>0.7528494301</v>
      </c>
      <c r="BH111" s="73">
        <f t="shared" si="44"/>
        <v>1.110081114</v>
      </c>
      <c r="BI111" s="36">
        <f t="shared" si="45"/>
        <v>7165.228522</v>
      </c>
      <c r="BJ111" s="35">
        <f t="shared" si="46"/>
        <v>1.017512292</v>
      </c>
      <c r="BK111" s="37">
        <f t="shared" si="47"/>
        <v>0.6004245616</v>
      </c>
      <c r="BL111" s="33">
        <v>12.61</v>
      </c>
      <c r="BM111" s="34">
        <f t="shared" si="48"/>
        <v>0.3599615014</v>
      </c>
      <c r="BN111" s="73">
        <f t="shared" si="49"/>
        <v>0.04255540871</v>
      </c>
      <c r="BO111" s="33">
        <v>74.06</v>
      </c>
      <c r="BP111" s="34">
        <f t="shared" si="50"/>
        <v>0.779096604</v>
      </c>
      <c r="BQ111" s="73">
        <f t="shared" si="51"/>
        <v>1.261147491</v>
      </c>
      <c r="BR111" s="36">
        <f t="shared" si="52"/>
        <v>5872.629438</v>
      </c>
      <c r="BS111" s="35">
        <f t="shared" si="53"/>
        <v>0.7645290394</v>
      </c>
      <c r="BT111" s="37">
        <f t="shared" si="54"/>
        <v>0.6078754225</v>
      </c>
      <c r="BU111" s="42">
        <v>6.78</v>
      </c>
      <c r="BV111" s="34">
        <f t="shared" si="55"/>
        <v>0.3305400372</v>
      </c>
      <c r="BW111" s="73">
        <f t="shared" si="56"/>
        <v>-0.2436777752</v>
      </c>
      <c r="BX111" s="42">
        <v>69.3</v>
      </c>
      <c r="BY111" s="34">
        <f t="shared" si="57"/>
        <v>0.5120620333</v>
      </c>
      <c r="BZ111" s="73">
        <f t="shared" si="58"/>
        <v>-0.0965979108</v>
      </c>
      <c r="CA111" s="36">
        <f t="shared" si="59"/>
        <v>5253.892163</v>
      </c>
      <c r="CB111" s="35">
        <f t="shared" si="60"/>
        <v>-0.1559116943</v>
      </c>
      <c r="CC111" s="37">
        <f t="shared" si="61"/>
        <v>0.4358397138</v>
      </c>
      <c r="CD111" s="42">
        <v>3.33</v>
      </c>
      <c r="CE111" s="34">
        <f t="shared" si="62"/>
        <v>0.2709466812</v>
      </c>
      <c r="CF111" s="73">
        <f t="shared" si="63"/>
        <v>-0.4489091777</v>
      </c>
      <c r="CG111" s="42">
        <v>50.0</v>
      </c>
      <c r="CH111" s="34">
        <f t="shared" si="64"/>
        <v>0.6442939653</v>
      </c>
      <c r="CI111" s="73">
        <f t="shared" si="65"/>
        <v>0.4910392816</v>
      </c>
      <c r="CJ111" s="36">
        <f t="shared" si="66"/>
        <v>3052.478639</v>
      </c>
      <c r="CK111" s="35">
        <f t="shared" si="67"/>
        <v>0.05162433114</v>
      </c>
      <c r="CL111" s="37">
        <f t="shared" si="68"/>
        <v>0.4553526769</v>
      </c>
      <c r="CM111" s="33">
        <v>0.01</v>
      </c>
      <c r="CN111" s="37">
        <f t="shared" si="69"/>
        <v>0.03571428571</v>
      </c>
      <c r="CO111" s="73">
        <f t="shared" si="70"/>
        <v>-1.361844771</v>
      </c>
      <c r="CP111" s="70">
        <f t="shared" si="71"/>
        <v>0.02766003381</v>
      </c>
      <c r="CQ111" s="79">
        <f t="shared" si="72"/>
        <v>0.5199795168</v>
      </c>
    </row>
    <row r="112" hidden="1">
      <c r="A112" s="28">
        <v>2023.0</v>
      </c>
      <c r="B112" s="29" t="s">
        <v>424</v>
      </c>
      <c r="C112" s="29" t="s">
        <v>23</v>
      </c>
      <c r="D112" s="30">
        <f t="array" ref="D112">INDEX(
  TP!C:C,
  MATCH(
    1,
    (TP!A:A = A112) * (TP!B:B = C112),
    0
  )
)
</f>
        <v>49.4</v>
      </c>
      <c r="E112" s="64">
        <f t="shared" si="1"/>
        <v>-7.215274631</v>
      </c>
      <c r="F112" s="32">
        <f t="shared" si="2"/>
        <v>0.2462257089</v>
      </c>
      <c r="G112" s="33">
        <v>8.87</v>
      </c>
      <c r="H112" s="34">
        <f t="shared" si="3"/>
        <v>0.8787878788</v>
      </c>
      <c r="I112" s="73">
        <f t="shared" si="4"/>
        <v>2.197159892</v>
      </c>
      <c r="J112" s="66">
        <f t="shared" si="5"/>
        <v>8.683757377</v>
      </c>
      <c r="K112" s="34">
        <f t="shared" si="6"/>
        <v>0.989</v>
      </c>
      <c r="L112" s="73">
        <f t="shared" si="7"/>
        <v>2.059488344</v>
      </c>
      <c r="M112" s="33">
        <v>55.63</v>
      </c>
      <c r="N112" s="34">
        <f t="shared" si="8"/>
        <v>0.501396648</v>
      </c>
      <c r="O112" s="73">
        <f t="shared" si="9"/>
        <v>-0.6638866732</v>
      </c>
      <c r="P112" s="36">
        <f t="shared" si="10"/>
        <v>5188.306245</v>
      </c>
      <c r="Q112" s="35">
        <f t="shared" si="11"/>
        <v>0.8182918828</v>
      </c>
      <c r="R112" s="40">
        <f t="shared" si="12"/>
        <v>0.7237120341</v>
      </c>
      <c r="S112" s="33">
        <v>1.94</v>
      </c>
      <c r="T112" s="66">
        <f t="shared" si="13"/>
        <v>1.899265988</v>
      </c>
      <c r="U112" s="34">
        <f t="shared" si="14"/>
        <v>0.2374742446</v>
      </c>
      <c r="V112" s="73">
        <f t="shared" si="15"/>
        <v>-0.503493025</v>
      </c>
      <c r="W112" s="33">
        <v>30.3</v>
      </c>
      <c r="X112" s="34">
        <f t="shared" si="16"/>
        <v>0.227191092</v>
      </c>
      <c r="Y112" s="73">
        <f t="shared" si="17"/>
        <v>-1.396219779</v>
      </c>
      <c r="Z112" s="36">
        <f t="shared" si="18"/>
        <v>1841.843526</v>
      </c>
      <c r="AA112" s="35">
        <f t="shared" si="19"/>
        <v>-1.122537032</v>
      </c>
      <c r="AB112" s="40">
        <f t="shared" si="20"/>
        <v>0.1813184448</v>
      </c>
      <c r="AC112" s="33">
        <v>3.54</v>
      </c>
      <c r="AD112" s="40">
        <f t="shared" si="21"/>
        <v>0.2366148532</v>
      </c>
      <c r="AE112" s="73">
        <f t="shared" si="22"/>
        <v>-1.387480017</v>
      </c>
      <c r="AF112" s="67">
        <f t="shared" si="23"/>
        <v>-1.691725166</v>
      </c>
      <c r="AG112" s="44">
        <f t="shared" si="24"/>
        <v>0.3514919396</v>
      </c>
      <c r="AH112" s="33">
        <v>1.59</v>
      </c>
      <c r="AI112" s="34">
        <f t="shared" si="25"/>
        <v>0.2820512821</v>
      </c>
      <c r="AJ112" s="73">
        <f t="shared" si="26"/>
        <v>-0.8126897562</v>
      </c>
      <c r="AK112" s="33">
        <v>22.22</v>
      </c>
      <c r="AL112" s="34">
        <f t="shared" si="27"/>
        <v>0.2361065973</v>
      </c>
      <c r="AM112" s="73">
        <f t="shared" si="28"/>
        <v>-1.200899138</v>
      </c>
      <c r="AN112" s="36">
        <f t="shared" si="29"/>
        <v>1155.904207</v>
      </c>
      <c r="AO112" s="35">
        <f t="shared" si="30"/>
        <v>-1.228124492</v>
      </c>
      <c r="AP112" s="69">
        <f t="shared" si="31"/>
        <v>0.2575278044</v>
      </c>
      <c r="AQ112" s="33">
        <v>2.88</v>
      </c>
      <c r="AR112" s="34">
        <f t="shared" si="32"/>
        <v>0.4093023256</v>
      </c>
      <c r="AS112" s="73">
        <f t="shared" si="33"/>
        <v>0.427965224</v>
      </c>
      <c r="AT112" s="33">
        <v>71.43</v>
      </c>
      <c r="AU112" s="34">
        <f t="shared" si="34"/>
        <v>0.7746454809</v>
      </c>
      <c r="AV112" s="73">
        <f t="shared" si="35"/>
        <v>1.307194746</v>
      </c>
      <c r="AW112" s="36">
        <f t="shared" si="36"/>
        <v>4747.60127</v>
      </c>
      <c r="AX112" s="35">
        <f t="shared" si="37"/>
        <v>1.232847811</v>
      </c>
      <c r="AY112" s="69">
        <f t="shared" si="38"/>
        <v>0.7175482953</v>
      </c>
      <c r="AZ112" s="33">
        <v>2.82</v>
      </c>
      <c r="BA112" s="37">
        <f t="shared" si="39"/>
        <v>0.6363636364</v>
      </c>
      <c r="BB112" s="73">
        <f t="shared" si="40"/>
        <v>1.773411594</v>
      </c>
      <c r="BC112" s="33">
        <v>8.58</v>
      </c>
      <c r="BD112" s="34">
        <f t="shared" si="41"/>
        <v>0.2053619303</v>
      </c>
      <c r="BE112" s="73">
        <f t="shared" si="42"/>
        <v>-0.7606023576</v>
      </c>
      <c r="BF112" s="33">
        <v>80.14</v>
      </c>
      <c r="BG112" s="34">
        <f t="shared" si="43"/>
        <v>0.5356928614</v>
      </c>
      <c r="BH112" s="73">
        <f t="shared" si="44"/>
        <v>0.1148960525</v>
      </c>
      <c r="BI112" s="36">
        <f t="shared" si="45"/>
        <v>5668.67584</v>
      </c>
      <c r="BJ112" s="35">
        <f t="shared" si="46"/>
        <v>-0.4055817697</v>
      </c>
      <c r="BK112" s="37">
        <f t="shared" si="47"/>
        <v>0.3275924258</v>
      </c>
      <c r="BL112" s="33">
        <v>7.93</v>
      </c>
      <c r="BM112" s="34">
        <f t="shared" si="48"/>
        <v>0.1347449471</v>
      </c>
      <c r="BN112" s="73">
        <f t="shared" si="49"/>
        <v>-1.143984314</v>
      </c>
      <c r="BO112" s="33">
        <v>66.67</v>
      </c>
      <c r="BP112" s="34">
        <f t="shared" si="50"/>
        <v>0.5354434553</v>
      </c>
      <c r="BQ112" s="73">
        <f t="shared" si="51"/>
        <v>0.01074237957</v>
      </c>
      <c r="BR112" s="36">
        <f t="shared" si="52"/>
        <v>4433.363137</v>
      </c>
      <c r="BS112" s="35">
        <f t="shared" si="53"/>
        <v>-0.8474577228</v>
      </c>
      <c r="BT112" s="37">
        <f t="shared" si="54"/>
        <v>0.3186182995</v>
      </c>
      <c r="BU112" s="42">
        <v>4.17</v>
      </c>
      <c r="BV112" s="34">
        <f t="shared" si="55"/>
        <v>0.08752327747</v>
      </c>
      <c r="BW112" s="73">
        <f t="shared" si="56"/>
        <v>-1.521470403</v>
      </c>
      <c r="BX112" s="42">
        <v>64.79</v>
      </c>
      <c r="BY112" s="34">
        <f t="shared" si="57"/>
        <v>0.3825387708</v>
      </c>
      <c r="BZ112" s="73">
        <f t="shared" si="58"/>
        <v>-0.8167606341</v>
      </c>
      <c r="CA112" s="36">
        <f t="shared" si="59"/>
        <v>3933.474709</v>
      </c>
      <c r="CB112" s="35">
        <f t="shared" si="60"/>
        <v>-1.588818279</v>
      </c>
      <c r="CC112" s="37">
        <f t="shared" si="61"/>
        <v>0.1412982639</v>
      </c>
      <c r="CD112" s="42">
        <v>1.35</v>
      </c>
      <c r="CE112" s="34">
        <f t="shared" si="62"/>
        <v>0.05549510337</v>
      </c>
      <c r="CF112" s="73">
        <f t="shared" si="63"/>
        <v>-1.68261245</v>
      </c>
      <c r="CG112" s="42">
        <v>39.13</v>
      </c>
      <c r="CH112" s="34">
        <f t="shared" si="64"/>
        <v>0.4278032264</v>
      </c>
      <c r="CI112" s="73">
        <f t="shared" si="65"/>
        <v>-0.8184268181</v>
      </c>
      <c r="CJ112" s="36">
        <f t="shared" si="66"/>
        <v>1392.693889</v>
      </c>
      <c r="CK112" s="35">
        <f t="shared" si="67"/>
        <v>-1.873993152</v>
      </c>
      <c r="CL112" s="37">
        <f t="shared" si="68"/>
        <v>0.1411943413</v>
      </c>
      <c r="CM112" s="33">
        <v>0.04</v>
      </c>
      <c r="CN112" s="37">
        <f t="shared" si="69"/>
        <v>0.1428571429</v>
      </c>
      <c r="CO112" s="73">
        <f t="shared" si="70"/>
        <v>-0.8124218613</v>
      </c>
      <c r="CP112" s="70">
        <f t="shared" si="71"/>
        <v>-5.523549465</v>
      </c>
      <c r="CQ112" s="79">
        <f t="shared" si="72"/>
        <v>0.2557279472</v>
      </c>
    </row>
    <row r="113" hidden="1">
      <c r="A113" s="28">
        <v>2022.0</v>
      </c>
      <c r="B113" s="29" t="s">
        <v>510</v>
      </c>
      <c r="C113" s="29" t="s">
        <v>8</v>
      </c>
      <c r="D113" s="30">
        <f t="array" ref="D113">INDEX(
  TP!C:C,
  MATCH(
    1,
    (TP!A:A = A113) * (TP!B:B = C113),
    0
  )
)
</f>
        <v>52.39</v>
      </c>
      <c r="E113" s="64">
        <f t="shared" si="1"/>
        <v>2.3906793</v>
      </c>
      <c r="F113" s="32">
        <f t="shared" si="2"/>
        <v>0.6040751087</v>
      </c>
      <c r="G113" s="33">
        <v>3.51</v>
      </c>
      <c r="H113" s="34">
        <f t="shared" si="3"/>
        <v>0.02392344498</v>
      </c>
      <c r="I113" s="73">
        <f t="shared" si="4"/>
        <v>-2.035019389</v>
      </c>
      <c r="J113" s="66">
        <f t="shared" si="5"/>
        <v>3.80292858</v>
      </c>
      <c r="K113" s="34">
        <f t="shared" si="6"/>
        <v>0.046</v>
      </c>
      <c r="L113" s="73">
        <f t="shared" si="7"/>
        <v>-1.623022165</v>
      </c>
      <c r="M113" s="33">
        <v>55.17</v>
      </c>
      <c r="N113" s="34">
        <f t="shared" si="8"/>
        <v>0.4853351955</v>
      </c>
      <c r="O113" s="73">
        <f t="shared" si="9"/>
        <v>-0.7541759911</v>
      </c>
      <c r="P113" s="36">
        <f t="shared" si="10"/>
        <v>3556.256208</v>
      </c>
      <c r="Q113" s="35">
        <f t="shared" si="11"/>
        <v>-1.716859221</v>
      </c>
      <c r="R113" s="40">
        <f t="shared" si="12"/>
        <v>0.253948259</v>
      </c>
      <c r="S113" s="33">
        <v>4.12</v>
      </c>
      <c r="T113" s="66">
        <f t="shared" si="13"/>
        <v>4.463836396</v>
      </c>
      <c r="U113" s="34">
        <f t="shared" si="14"/>
        <v>0.899980449</v>
      </c>
      <c r="V113" s="73">
        <f t="shared" si="15"/>
        <v>2.580819422</v>
      </c>
      <c r="W113" s="33">
        <v>44.12</v>
      </c>
      <c r="X113" s="34">
        <f t="shared" si="16"/>
        <v>0.4753951149</v>
      </c>
      <c r="Y113" s="73">
        <f t="shared" si="17"/>
        <v>-0.161006348</v>
      </c>
      <c r="Z113" s="36">
        <f t="shared" si="18"/>
        <v>4278.520255</v>
      </c>
      <c r="AA113" s="35">
        <f t="shared" si="19"/>
        <v>1.018269059</v>
      </c>
      <c r="AB113" s="40">
        <f t="shared" si="20"/>
        <v>0.6227055808</v>
      </c>
      <c r="AC113" s="33">
        <v>3.44</v>
      </c>
      <c r="AD113" s="40">
        <f t="shared" si="21"/>
        <v>0.219343696</v>
      </c>
      <c r="AE113" s="73">
        <f t="shared" si="22"/>
        <v>-1.472930663</v>
      </c>
      <c r="AF113" s="67">
        <f t="shared" si="23"/>
        <v>-2.171520825</v>
      </c>
      <c r="AG113" s="44">
        <f t="shared" si="24"/>
        <v>0.3142756818</v>
      </c>
      <c r="AH113" s="33">
        <v>2.88</v>
      </c>
      <c r="AI113" s="34">
        <f t="shared" si="25"/>
        <v>0.5364891519</v>
      </c>
      <c r="AJ113" s="73">
        <f t="shared" si="26"/>
        <v>0.3518646426</v>
      </c>
      <c r="AK113" s="33">
        <v>34.74</v>
      </c>
      <c r="AL113" s="34">
        <f t="shared" si="27"/>
        <v>0.4395515112</v>
      </c>
      <c r="AM113" s="73">
        <f t="shared" si="28"/>
        <v>0.2013545193</v>
      </c>
      <c r="AN113" s="36">
        <f t="shared" si="29"/>
        <v>2574.741588</v>
      </c>
      <c r="AO113" s="35">
        <f t="shared" si="30"/>
        <v>0.5264120536</v>
      </c>
      <c r="AP113" s="69">
        <f t="shared" si="31"/>
        <v>0.6219622752</v>
      </c>
      <c r="AQ113" s="33">
        <v>4.51</v>
      </c>
      <c r="AR113" s="34">
        <f t="shared" si="32"/>
        <v>0.6620155039</v>
      </c>
      <c r="AS113" s="73">
        <f t="shared" si="33"/>
        <v>1.636631792</v>
      </c>
      <c r="AT113" s="33">
        <v>62.42</v>
      </c>
      <c r="AU113" s="34">
        <f t="shared" si="34"/>
        <v>0.6207073296</v>
      </c>
      <c r="AV113" s="73">
        <f t="shared" si="35"/>
        <v>0.4126816838</v>
      </c>
      <c r="AW113" s="36">
        <f t="shared" si="36"/>
        <v>5221.955903</v>
      </c>
      <c r="AX113" s="35">
        <f t="shared" si="37"/>
        <v>1.608359973</v>
      </c>
      <c r="AY113" s="69">
        <f t="shared" si="38"/>
        <v>0.7949736855</v>
      </c>
      <c r="AZ113" s="33">
        <v>3.45</v>
      </c>
      <c r="BA113" s="37">
        <f t="shared" si="39"/>
        <v>0.8048128342</v>
      </c>
      <c r="BB113" s="73">
        <f t="shared" si="40"/>
        <v>2.689932224</v>
      </c>
      <c r="BC113" s="33">
        <v>10.3</v>
      </c>
      <c r="BD113" s="34">
        <f t="shared" si="41"/>
        <v>0.2975871314</v>
      </c>
      <c r="BE113" s="73">
        <f t="shared" si="42"/>
        <v>-0.1918903284</v>
      </c>
      <c r="BF113" s="33">
        <v>77.94</v>
      </c>
      <c r="BG113" s="34">
        <f t="shared" si="43"/>
        <v>0.4697060588</v>
      </c>
      <c r="BH113" s="73">
        <f t="shared" si="44"/>
        <v>-0.187508248</v>
      </c>
      <c r="BI113" s="36">
        <f t="shared" si="45"/>
        <v>5915.924445</v>
      </c>
      <c r="BJ113" s="35">
        <f t="shared" si="46"/>
        <v>-0.1704694174</v>
      </c>
      <c r="BK113" s="37">
        <f t="shared" si="47"/>
        <v>0.3726675947</v>
      </c>
      <c r="BL113" s="33">
        <v>9.51</v>
      </c>
      <c r="BM113" s="34">
        <f t="shared" si="48"/>
        <v>0.2107795958</v>
      </c>
      <c r="BN113" s="73">
        <f t="shared" si="49"/>
        <v>-0.7434003906</v>
      </c>
      <c r="BO113" s="33">
        <v>62.42</v>
      </c>
      <c r="BP113" s="34">
        <f t="shared" si="50"/>
        <v>0.3953181668</v>
      </c>
      <c r="BQ113" s="73">
        <f t="shared" si="51"/>
        <v>-0.7083674613</v>
      </c>
      <c r="BR113" s="36">
        <f t="shared" si="52"/>
        <v>4459.600718</v>
      </c>
      <c r="BS113" s="35">
        <f t="shared" si="53"/>
        <v>-0.8180714766</v>
      </c>
      <c r="BT113" s="37">
        <f t="shared" si="54"/>
        <v>0.323891408</v>
      </c>
      <c r="BU113" s="42">
        <v>5.3</v>
      </c>
      <c r="BV113" s="34">
        <f t="shared" si="55"/>
        <v>0.1927374302</v>
      </c>
      <c r="BW113" s="73">
        <f t="shared" si="56"/>
        <v>-0.96824984</v>
      </c>
      <c r="BX113" s="42">
        <v>86.29</v>
      </c>
      <c r="BY113" s="34">
        <f t="shared" si="57"/>
        <v>1</v>
      </c>
      <c r="BZ113" s="73">
        <f t="shared" si="58"/>
        <v>2.616387603</v>
      </c>
      <c r="CA113" s="36">
        <f t="shared" si="59"/>
        <v>5869.113047</v>
      </c>
      <c r="CB113" s="35">
        <f t="shared" si="60"/>
        <v>0.511721145</v>
      </c>
      <c r="CC113" s="37">
        <f t="shared" si="61"/>
        <v>0.5730751391</v>
      </c>
      <c r="CD113" s="42">
        <v>2.45</v>
      </c>
      <c r="CE113" s="34">
        <f t="shared" si="62"/>
        <v>0.1751904244</v>
      </c>
      <c r="CF113" s="73">
        <f t="shared" si="63"/>
        <v>-0.9972217433</v>
      </c>
      <c r="CG113" s="42">
        <v>53.09</v>
      </c>
      <c r="CH113" s="34">
        <f t="shared" si="64"/>
        <v>0.7058354909</v>
      </c>
      <c r="CI113" s="73">
        <f t="shared" si="65"/>
        <v>0.8632794148</v>
      </c>
      <c r="CJ113" s="36">
        <f t="shared" si="66"/>
        <v>2738.680836</v>
      </c>
      <c r="CK113" s="35">
        <f t="shared" si="67"/>
        <v>-0.3124316327</v>
      </c>
      <c r="CL113" s="37">
        <f t="shared" si="68"/>
        <v>0.3959581104</v>
      </c>
      <c r="CM113" s="33">
        <v>0.26</v>
      </c>
      <c r="CN113" s="37">
        <f t="shared" si="69"/>
        <v>0.9285714286</v>
      </c>
      <c r="CO113" s="73">
        <f t="shared" si="70"/>
        <v>3.21667948</v>
      </c>
      <c r="CP113" s="70">
        <f t="shared" si="71"/>
        <v>4.562200125</v>
      </c>
      <c r="CQ113" s="79">
        <f t="shared" si="72"/>
        <v>0.735835059</v>
      </c>
    </row>
    <row r="114" hidden="1">
      <c r="A114" s="28">
        <v>2022.0</v>
      </c>
      <c r="B114" s="29" t="s">
        <v>511</v>
      </c>
      <c r="C114" s="29" t="s">
        <v>29</v>
      </c>
      <c r="D114" s="30">
        <f t="array" ref="D114">INDEX(
  TP!C:C,
  MATCH(
    1,
    (TP!A:A = A114) * (TP!B:B = C114),
    0
  )
)
</f>
        <v>49.82</v>
      </c>
      <c r="E114" s="64">
        <f t="shared" si="1"/>
        <v>7.04145269</v>
      </c>
      <c r="F114" s="32">
        <f t="shared" si="2"/>
        <v>0.7773297878</v>
      </c>
      <c r="G114" s="33">
        <v>4.48</v>
      </c>
      <c r="H114" s="34">
        <f t="shared" si="3"/>
        <v>0.1786283892</v>
      </c>
      <c r="I114" s="73">
        <f t="shared" si="4"/>
        <v>-1.269121273</v>
      </c>
      <c r="J114" s="66">
        <f t="shared" si="5"/>
        <v>4.451776373</v>
      </c>
      <c r="K114" s="34">
        <f t="shared" si="6"/>
        <v>0.137</v>
      </c>
      <c r="L114" s="73">
        <f t="shared" si="7"/>
        <v>-1.133476451</v>
      </c>
      <c r="M114" s="33">
        <v>55.36</v>
      </c>
      <c r="N114" s="34">
        <f t="shared" si="8"/>
        <v>0.4919692737</v>
      </c>
      <c r="O114" s="73">
        <f t="shared" si="9"/>
        <v>-0.7168825772</v>
      </c>
      <c r="P114" s="36">
        <f t="shared" si="10"/>
        <v>3856.661757</v>
      </c>
      <c r="Q114" s="35">
        <f t="shared" si="11"/>
        <v>-1.250223124</v>
      </c>
      <c r="R114" s="40">
        <f t="shared" si="12"/>
        <v>0.3404159786</v>
      </c>
      <c r="S114" s="33">
        <v>3.68</v>
      </c>
      <c r="T114" s="66">
        <f t="shared" si="13"/>
        <v>3.656816307</v>
      </c>
      <c r="U114" s="34">
        <f t="shared" si="14"/>
        <v>0.6915027194</v>
      </c>
      <c r="V114" s="73">
        <f t="shared" si="15"/>
        <v>1.610246691</v>
      </c>
      <c r="W114" s="33">
        <v>50.0</v>
      </c>
      <c r="X114" s="34">
        <f t="shared" si="16"/>
        <v>0.5809985632</v>
      </c>
      <c r="Y114" s="73">
        <f t="shared" si="17"/>
        <v>0.3645403216</v>
      </c>
      <c r="Z114" s="36">
        <f t="shared" si="18"/>
        <v>4392.399377</v>
      </c>
      <c r="AA114" s="35">
        <f t="shared" si="19"/>
        <v>1.118320541</v>
      </c>
      <c r="AB114" s="40">
        <f t="shared" si="20"/>
        <v>0.6433339961</v>
      </c>
      <c r="AC114" s="33">
        <v>6.49</v>
      </c>
      <c r="AD114" s="40">
        <f t="shared" si="21"/>
        <v>0.7461139896</v>
      </c>
      <c r="AE114" s="73">
        <f t="shared" si="22"/>
        <v>1.133314027</v>
      </c>
      <c r="AF114" s="67">
        <f t="shared" si="23"/>
        <v>1.001411445</v>
      </c>
      <c r="AG114" s="44">
        <f t="shared" si="24"/>
        <v>0.5603901751</v>
      </c>
      <c r="AH114" s="33">
        <v>1.28</v>
      </c>
      <c r="AI114" s="34">
        <f t="shared" si="25"/>
        <v>0.2209072978</v>
      </c>
      <c r="AJ114" s="73">
        <f t="shared" si="26"/>
        <v>-1.092543914</v>
      </c>
      <c r="AK114" s="33">
        <v>50.0</v>
      </c>
      <c r="AL114" s="34">
        <f t="shared" si="27"/>
        <v>0.687520312</v>
      </c>
      <c r="AM114" s="73">
        <f t="shared" si="28"/>
        <v>1.910491166</v>
      </c>
      <c r="AN114" s="36">
        <f t="shared" si="29"/>
        <v>2252.613167</v>
      </c>
      <c r="AO114" s="35">
        <f t="shared" si="30"/>
        <v>0.1280675399</v>
      </c>
      <c r="AP114" s="69">
        <f t="shared" si="31"/>
        <v>0.5392222078</v>
      </c>
      <c r="AQ114" s="33">
        <v>2.4</v>
      </c>
      <c r="AR114" s="34">
        <f t="shared" si="32"/>
        <v>0.3348837209</v>
      </c>
      <c r="AS114" s="73">
        <f t="shared" si="33"/>
        <v>0.0720388727</v>
      </c>
      <c r="AT114" s="33">
        <v>53.33</v>
      </c>
      <c r="AU114" s="34">
        <f t="shared" si="34"/>
        <v>0.4654023578</v>
      </c>
      <c r="AV114" s="73">
        <f t="shared" si="35"/>
        <v>-0.4897737809</v>
      </c>
      <c r="AW114" s="36">
        <f t="shared" si="36"/>
        <v>3199.337165</v>
      </c>
      <c r="AX114" s="35">
        <f t="shared" si="37"/>
        <v>0.007199402894</v>
      </c>
      <c r="AY114" s="69">
        <f t="shared" si="38"/>
        <v>0.4648366234</v>
      </c>
      <c r="AZ114" s="33">
        <v>2.16</v>
      </c>
      <c r="BA114" s="37">
        <f t="shared" si="39"/>
        <v>0.4598930481</v>
      </c>
      <c r="BB114" s="73">
        <f t="shared" si="40"/>
        <v>0.8132471254</v>
      </c>
      <c r="BC114" s="33">
        <v>18.32</v>
      </c>
      <c r="BD114" s="34">
        <f t="shared" si="41"/>
        <v>0.727613941</v>
      </c>
      <c r="BE114" s="73">
        <f t="shared" si="42"/>
        <v>2.459894831</v>
      </c>
      <c r="BF114" s="33">
        <v>89.08</v>
      </c>
      <c r="BG114" s="34">
        <f t="shared" si="43"/>
        <v>0.8038392322</v>
      </c>
      <c r="BH114" s="73">
        <f t="shared" si="44"/>
        <v>1.343757165</v>
      </c>
      <c r="BI114" s="36">
        <f t="shared" si="45"/>
        <v>8257.053083</v>
      </c>
      <c r="BJ114" s="35">
        <f t="shared" si="46"/>
        <v>2.055744404</v>
      </c>
      <c r="BK114" s="37">
        <f t="shared" si="47"/>
        <v>0.7994718995</v>
      </c>
      <c r="BL114" s="33">
        <v>23.28</v>
      </c>
      <c r="BM114" s="34">
        <f t="shared" si="48"/>
        <v>0.8734359962</v>
      </c>
      <c r="BN114" s="73">
        <f t="shared" si="49"/>
        <v>2.747764563</v>
      </c>
      <c r="BO114" s="33">
        <v>80.76</v>
      </c>
      <c r="BP114" s="34">
        <f t="shared" si="50"/>
        <v>1</v>
      </c>
      <c r="BQ114" s="73">
        <f t="shared" si="51"/>
        <v>2.394803005</v>
      </c>
      <c r="BR114" s="36">
        <f t="shared" si="52"/>
        <v>7823.736759</v>
      </c>
      <c r="BS114" s="35">
        <f t="shared" si="53"/>
        <v>2.949780768</v>
      </c>
      <c r="BT114" s="37">
        <f t="shared" si="54"/>
        <v>1</v>
      </c>
      <c r="BU114" s="42">
        <v>8.96</v>
      </c>
      <c r="BV114" s="34">
        <f t="shared" si="55"/>
        <v>0.5335195531</v>
      </c>
      <c r="BW114" s="73">
        <f t="shared" si="56"/>
        <v>0.8235972931</v>
      </c>
      <c r="BX114" s="42">
        <v>70.54</v>
      </c>
      <c r="BY114" s="34">
        <f t="shared" si="57"/>
        <v>0.5476737507</v>
      </c>
      <c r="BZ114" s="73">
        <f t="shared" si="58"/>
        <v>0.1014069178</v>
      </c>
      <c r="CA114" s="36">
        <f t="shared" si="59"/>
        <v>5991.823306</v>
      </c>
      <c r="CB114" s="35">
        <f t="shared" si="60"/>
        <v>0.6448853485</v>
      </c>
      <c r="CC114" s="37">
        <f t="shared" si="61"/>
        <v>0.6004477383</v>
      </c>
      <c r="CD114" s="42">
        <v>5.68</v>
      </c>
      <c r="CE114" s="34">
        <f t="shared" si="62"/>
        <v>0.5266594124</v>
      </c>
      <c r="CF114" s="73">
        <f t="shared" si="63"/>
        <v>1.015334605</v>
      </c>
      <c r="CG114" s="42">
        <v>43.66</v>
      </c>
      <c r="CH114" s="34">
        <f t="shared" si="64"/>
        <v>0.5180242979</v>
      </c>
      <c r="CI114" s="73">
        <f t="shared" si="65"/>
        <v>-0.2727155548</v>
      </c>
      <c r="CJ114" s="36">
        <f t="shared" si="66"/>
        <v>3453.921555</v>
      </c>
      <c r="CK114" s="35">
        <f t="shared" si="67"/>
        <v>0.5173627328</v>
      </c>
      <c r="CL114" s="37">
        <f t="shared" si="68"/>
        <v>0.531336408</v>
      </c>
      <c r="CM114" s="33">
        <v>0.07</v>
      </c>
      <c r="CN114" s="37">
        <f t="shared" si="69"/>
        <v>0.25</v>
      </c>
      <c r="CO114" s="73">
        <f t="shared" si="70"/>
        <v>-0.2629989512</v>
      </c>
      <c r="CP114" s="70">
        <f t="shared" si="71"/>
        <v>6.040041245</v>
      </c>
      <c r="CQ114" s="79">
        <f t="shared" si="72"/>
        <v>0.8061840227</v>
      </c>
    </row>
    <row r="115" hidden="1">
      <c r="A115" s="28">
        <v>2025.0</v>
      </c>
      <c r="B115" s="29" t="s">
        <v>512</v>
      </c>
      <c r="C115" s="29" t="s">
        <v>11</v>
      </c>
      <c r="D115" s="30">
        <f t="array" ref="D115">INDEX(
  TP!C:C,
  MATCH(
    1,
    (TP!A:A = A115) * (TP!B:B = C115),
    0
  )
)
</f>
        <v>46.29</v>
      </c>
      <c r="E115" s="64">
        <f t="shared" si="1"/>
        <v>-0.88183785</v>
      </c>
      <c r="F115" s="32">
        <f t="shared" si="2"/>
        <v>0.4821644368</v>
      </c>
      <c r="G115" s="33">
        <v>6.68</v>
      </c>
      <c r="H115" s="34">
        <f t="shared" si="3"/>
        <v>0.5295055821</v>
      </c>
      <c r="I115" s="73">
        <f t="shared" si="4"/>
        <v>0.4679672378</v>
      </c>
      <c r="J115" s="66">
        <f t="shared" si="5"/>
        <v>5.817444416</v>
      </c>
      <c r="K115" s="34">
        <f t="shared" si="6"/>
        <v>0.457</v>
      </c>
      <c r="L115" s="73">
        <f t="shared" si="7"/>
        <v>-0.1031008476</v>
      </c>
      <c r="M115" s="33">
        <v>59.11</v>
      </c>
      <c r="N115" s="34">
        <f t="shared" si="8"/>
        <v>0.6229050279</v>
      </c>
      <c r="O115" s="73">
        <f t="shared" si="9"/>
        <v>0.01917164485</v>
      </c>
      <c r="P115" s="36">
        <f t="shared" si="10"/>
        <v>4660.68996</v>
      </c>
      <c r="Q115" s="35">
        <f t="shared" si="11"/>
        <v>-0.001282870044</v>
      </c>
      <c r="R115" s="40">
        <f t="shared" si="12"/>
        <v>0.5718447433</v>
      </c>
      <c r="S115" s="33">
        <v>2.7</v>
      </c>
      <c r="T115" s="66">
        <f t="shared" si="13"/>
        <v>2.351362264</v>
      </c>
      <c r="U115" s="34">
        <f t="shared" si="14"/>
        <v>0.3542644044</v>
      </c>
      <c r="V115" s="73">
        <f t="shared" si="15"/>
        <v>0.0402261755</v>
      </c>
      <c r="W115" s="33">
        <v>51.22</v>
      </c>
      <c r="X115" s="34">
        <f t="shared" si="16"/>
        <v>0.6029094828</v>
      </c>
      <c r="Y115" s="73">
        <f t="shared" si="17"/>
        <v>0.4735823176</v>
      </c>
      <c r="Z115" s="36">
        <f t="shared" si="18"/>
        <v>3537.361077</v>
      </c>
      <c r="AA115" s="35">
        <f t="shared" si="19"/>
        <v>0.3671042724</v>
      </c>
      <c r="AB115" s="40">
        <f t="shared" si="20"/>
        <v>0.488449722</v>
      </c>
      <c r="AC115" s="33">
        <v>4.21</v>
      </c>
      <c r="AD115" s="40">
        <f t="shared" si="21"/>
        <v>0.3523316062</v>
      </c>
      <c r="AE115" s="73">
        <f t="shared" si="22"/>
        <v>-0.814960692</v>
      </c>
      <c r="AF115" s="67">
        <f t="shared" si="23"/>
        <v>-0.4491392897</v>
      </c>
      <c r="AG115" s="44">
        <f t="shared" si="24"/>
        <v>0.4478754635</v>
      </c>
      <c r="AH115" s="33">
        <v>2.2</v>
      </c>
      <c r="AI115" s="34">
        <f t="shared" si="25"/>
        <v>0.4023668639</v>
      </c>
      <c r="AJ115" s="73">
        <f t="shared" si="26"/>
        <v>-0.262008994</v>
      </c>
      <c r="AK115" s="33">
        <v>29.85</v>
      </c>
      <c r="AL115" s="34">
        <f t="shared" si="27"/>
        <v>0.3600909977</v>
      </c>
      <c r="AM115" s="73">
        <f t="shared" si="28"/>
        <v>-0.3463308151</v>
      </c>
      <c r="AN115" s="36">
        <f t="shared" si="29"/>
        <v>1897.917397</v>
      </c>
      <c r="AO115" s="35">
        <f t="shared" si="30"/>
        <v>-0.3105498098</v>
      </c>
      <c r="AP115" s="69">
        <f t="shared" si="31"/>
        <v>0.4481170768</v>
      </c>
      <c r="AQ115" s="33">
        <v>0.89</v>
      </c>
      <c r="AR115" s="34">
        <f t="shared" si="32"/>
        <v>0.1007751938</v>
      </c>
      <c r="AS115" s="73">
        <f t="shared" si="33"/>
        <v>-1.047646107</v>
      </c>
      <c r="AT115" s="33">
        <v>62.96</v>
      </c>
      <c r="AU115" s="34">
        <f t="shared" si="34"/>
        <v>0.6299333675</v>
      </c>
      <c r="AV115" s="73">
        <f t="shared" si="35"/>
        <v>0.4662928996</v>
      </c>
      <c r="AW115" s="36">
        <f t="shared" si="36"/>
        <v>1964.727135</v>
      </c>
      <c r="AX115" s="35">
        <f t="shared" si="37"/>
        <v>-0.9701518218</v>
      </c>
      <c r="AY115" s="69">
        <f t="shared" si="38"/>
        <v>0.2633203808</v>
      </c>
      <c r="AZ115" s="33">
        <v>0.99</v>
      </c>
      <c r="BA115" s="37">
        <f t="shared" si="39"/>
        <v>0.1470588235</v>
      </c>
      <c r="BB115" s="73">
        <f t="shared" si="40"/>
        <v>-0.8888626148</v>
      </c>
      <c r="BC115" s="33">
        <v>10.69</v>
      </c>
      <c r="BD115" s="34">
        <f t="shared" si="41"/>
        <v>0.3184986595</v>
      </c>
      <c r="BE115" s="73">
        <f t="shared" si="42"/>
        <v>-0.06293818225</v>
      </c>
      <c r="BF115" s="33">
        <v>80.62</v>
      </c>
      <c r="BG115" s="34">
        <f t="shared" si="43"/>
        <v>0.550089982</v>
      </c>
      <c r="BH115" s="73">
        <f t="shared" si="44"/>
        <v>0.1808751727</v>
      </c>
      <c r="BI115" s="36">
        <f t="shared" si="45"/>
        <v>6204.97601</v>
      </c>
      <c r="BJ115" s="35">
        <f t="shared" si="46"/>
        <v>0.1043939876</v>
      </c>
      <c r="BK115" s="37">
        <f t="shared" si="47"/>
        <v>0.4253637389</v>
      </c>
      <c r="BL115" s="33">
        <v>13.26</v>
      </c>
      <c r="BM115" s="34">
        <f t="shared" si="48"/>
        <v>0.3912415784</v>
      </c>
      <c r="BN115" s="73">
        <f t="shared" si="49"/>
        <v>0.2073525924</v>
      </c>
      <c r="BO115" s="33">
        <v>70.47</v>
      </c>
      <c r="BP115" s="34">
        <f t="shared" si="50"/>
        <v>0.6607319486</v>
      </c>
      <c r="BQ115" s="73">
        <f t="shared" si="51"/>
        <v>0.6537111785</v>
      </c>
      <c r="BR115" s="36">
        <f t="shared" si="52"/>
        <v>5687.812005</v>
      </c>
      <c r="BS115" s="35">
        <f t="shared" si="53"/>
        <v>0.5575324224</v>
      </c>
      <c r="BT115" s="37">
        <f t="shared" si="54"/>
        <v>0.5707316647</v>
      </c>
      <c r="BU115" s="42">
        <v>7.2</v>
      </c>
      <c r="BV115" s="34">
        <f t="shared" si="55"/>
        <v>0.3696461825</v>
      </c>
      <c r="BW115" s="73">
        <f t="shared" si="56"/>
        <v>-0.03805597307</v>
      </c>
      <c r="BX115" s="42">
        <v>70.32</v>
      </c>
      <c r="BY115" s="34">
        <f t="shared" si="57"/>
        <v>0.5413555428</v>
      </c>
      <c r="BZ115" s="73">
        <f t="shared" si="58"/>
        <v>0.06627702885</v>
      </c>
      <c r="CA115" s="36">
        <f t="shared" si="59"/>
        <v>5467.852118</v>
      </c>
      <c r="CB115" s="35">
        <f t="shared" si="60"/>
        <v>0.07627595685</v>
      </c>
      <c r="CC115" s="37">
        <f t="shared" si="61"/>
        <v>0.4835671011</v>
      </c>
      <c r="CD115" s="42">
        <v>3.52</v>
      </c>
      <c r="CE115" s="34">
        <f t="shared" si="62"/>
        <v>0.2916213275</v>
      </c>
      <c r="CF115" s="73">
        <f t="shared" si="63"/>
        <v>-0.3305235101</v>
      </c>
      <c r="CG115" s="42">
        <v>50.47</v>
      </c>
      <c r="CH115" s="34">
        <f t="shared" si="64"/>
        <v>0.6536546505</v>
      </c>
      <c r="CI115" s="73">
        <f t="shared" si="65"/>
        <v>0.547658331</v>
      </c>
      <c r="CJ115" s="36">
        <f t="shared" si="66"/>
        <v>3171.457262</v>
      </c>
      <c r="CK115" s="35">
        <f t="shared" si="67"/>
        <v>0.1896586855</v>
      </c>
      <c r="CL115" s="37">
        <f t="shared" si="68"/>
        <v>0.4778725404</v>
      </c>
      <c r="CM115" s="33">
        <v>0.08</v>
      </c>
      <c r="CN115" s="37">
        <f t="shared" si="69"/>
        <v>0.2857142857</v>
      </c>
      <c r="CO115" s="73">
        <f t="shared" si="70"/>
        <v>-0.07985798113</v>
      </c>
      <c r="CP115" s="70">
        <f t="shared" si="71"/>
        <v>-0.4326985604</v>
      </c>
      <c r="CQ115" s="79">
        <f t="shared" si="72"/>
        <v>0.4980652869</v>
      </c>
    </row>
    <row r="116" hidden="1">
      <c r="A116" s="28">
        <v>2022.0</v>
      </c>
      <c r="B116" s="29" t="s">
        <v>513</v>
      </c>
      <c r="C116" s="29" t="s">
        <v>10</v>
      </c>
      <c r="D116" s="30">
        <f t="array" ref="D116">INDEX(
  TP!C:C,
  MATCH(
    1,
    (TP!A:A = A116) * (TP!B:B = C116),
    0
  )
)
</f>
        <v>49.76</v>
      </c>
      <c r="E116" s="64">
        <f t="shared" si="1"/>
        <v>4.090267477</v>
      </c>
      <c r="F116" s="32">
        <f t="shared" si="2"/>
        <v>0.6673896543</v>
      </c>
      <c r="G116" s="33">
        <v>7.31</v>
      </c>
      <c r="H116" s="34">
        <f t="shared" si="3"/>
        <v>0.629984051</v>
      </c>
      <c r="I116" s="73">
        <f t="shared" si="4"/>
        <v>0.9654062204</v>
      </c>
      <c r="J116" s="66">
        <f t="shared" si="5"/>
        <v>7.248597444</v>
      </c>
      <c r="K116" s="34">
        <f t="shared" si="6"/>
        <v>0.823</v>
      </c>
      <c r="L116" s="73">
        <f t="shared" si="7"/>
        <v>0.9766821743</v>
      </c>
      <c r="M116" s="33">
        <v>52.13</v>
      </c>
      <c r="N116" s="34">
        <f t="shared" si="8"/>
        <v>0.3791899441</v>
      </c>
      <c r="O116" s="73">
        <f t="shared" si="9"/>
        <v>-1.350870614</v>
      </c>
      <c r="P116" s="36">
        <f t="shared" si="10"/>
        <v>4518.389555</v>
      </c>
      <c r="Q116" s="35">
        <f t="shared" si="11"/>
        <v>-0.2223257444</v>
      </c>
      <c r="R116" s="40">
        <f t="shared" si="12"/>
        <v>0.5308854747</v>
      </c>
      <c r="S116" s="33">
        <v>2.74</v>
      </c>
      <c r="T116" s="66">
        <f t="shared" si="13"/>
        <v>2.716984541</v>
      </c>
      <c r="U116" s="34">
        <f t="shared" si="14"/>
        <v>0.4487157116</v>
      </c>
      <c r="V116" s="73">
        <f t="shared" si="15"/>
        <v>0.4799463476</v>
      </c>
      <c r="W116" s="33">
        <v>54.43</v>
      </c>
      <c r="X116" s="34">
        <f t="shared" si="16"/>
        <v>0.6605603448</v>
      </c>
      <c r="Y116" s="73">
        <f t="shared" si="17"/>
        <v>0.7604878974</v>
      </c>
      <c r="Z116" s="36">
        <f t="shared" si="18"/>
        <v>4080.899803</v>
      </c>
      <c r="AA116" s="35">
        <f t="shared" si="19"/>
        <v>0.8446444409</v>
      </c>
      <c r="AB116" s="40">
        <f t="shared" si="20"/>
        <v>0.5869080028</v>
      </c>
      <c r="AC116" s="33">
        <v>7.21</v>
      </c>
      <c r="AD116" s="40">
        <f t="shared" si="21"/>
        <v>0.8704663212</v>
      </c>
      <c r="AE116" s="73">
        <f t="shared" si="22"/>
        <v>1.748558676</v>
      </c>
      <c r="AF116" s="67">
        <f t="shared" si="23"/>
        <v>2.370877372</v>
      </c>
      <c r="AG116" s="44">
        <f t="shared" si="24"/>
        <v>0.6666153901</v>
      </c>
      <c r="AH116" s="33">
        <v>0.97</v>
      </c>
      <c r="AI116" s="34">
        <f t="shared" si="25"/>
        <v>0.1597633136</v>
      </c>
      <c r="AJ116" s="73">
        <f t="shared" si="26"/>
        <v>-1.372398072</v>
      </c>
      <c r="AK116" s="33">
        <v>35.71</v>
      </c>
      <c r="AL116" s="34">
        <f t="shared" si="27"/>
        <v>0.4553136172</v>
      </c>
      <c r="AM116" s="73">
        <f t="shared" si="28"/>
        <v>0.3099955774</v>
      </c>
      <c r="AN116" s="36">
        <f t="shared" si="29"/>
        <v>1323.542749</v>
      </c>
      <c r="AO116" s="35">
        <f t="shared" si="30"/>
        <v>-1.020822406</v>
      </c>
      <c r="AP116" s="69">
        <f t="shared" si="31"/>
        <v>0.3005864834</v>
      </c>
      <c r="AQ116" s="33">
        <v>0.83</v>
      </c>
      <c r="AR116" s="34">
        <f t="shared" si="32"/>
        <v>0.09147286822</v>
      </c>
      <c r="AS116" s="73">
        <f t="shared" si="33"/>
        <v>-1.092136901</v>
      </c>
      <c r="AT116" s="33">
        <v>50.0</v>
      </c>
      <c r="AU116" s="34">
        <f t="shared" si="34"/>
        <v>0.4085084572</v>
      </c>
      <c r="AV116" s="73">
        <f t="shared" si="35"/>
        <v>-0.8203762778</v>
      </c>
      <c r="AW116" s="36">
        <f t="shared" si="36"/>
        <v>1481.224104</v>
      </c>
      <c r="AX116" s="35">
        <f t="shared" si="37"/>
        <v>-1.352906107</v>
      </c>
      <c r="AY116" s="69">
        <f t="shared" si="38"/>
        <v>0.1844017654</v>
      </c>
      <c r="AZ116" s="33">
        <v>1.01</v>
      </c>
      <c r="BA116" s="37">
        <f t="shared" si="39"/>
        <v>0.1524064171</v>
      </c>
      <c r="BB116" s="73">
        <f t="shared" si="40"/>
        <v>-0.8597667218</v>
      </c>
      <c r="BC116" s="33">
        <v>17.26</v>
      </c>
      <c r="BD116" s="34">
        <f t="shared" si="41"/>
        <v>0.6707774799</v>
      </c>
      <c r="BE116" s="73">
        <f t="shared" si="42"/>
        <v>2.109409511</v>
      </c>
      <c r="BF116" s="33">
        <v>88.55</v>
      </c>
      <c r="BG116" s="34">
        <f t="shared" si="43"/>
        <v>0.7879424115</v>
      </c>
      <c r="BH116" s="73">
        <f t="shared" si="44"/>
        <v>1.270905219</v>
      </c>
      <c r="BI116" s="36">
        <f t="shared" si="45"/>
        <v>8051.514531</v>
      </c>
      <c r="BJ116" s="35">
        <f t="shared" si="46"/>
        <v>1.860294757</v>
      </c>
      <c r="BK116" s="37">
        <f t="shared" si="47"/>
        <v>0.762000768</v>
      </c>
      <c r="BL116" s="33">
        <v>15.08</v>
      </c>
      <c r="BM116" s="34">
        <f t="shared" si="48"/>
        <v>0.478825794</v>
      </c>
      <c r="BN116" s="73">
        <f t="shared" si="49"/>
        <v>0.6687847068</v>
      </c>
      <c r="BO116" s="33">
        <v>76.78</v>
      </c>
      <c r="BP116" s="34">
        <f t="shared" si="50"/>
        <v>0.8687767887</v>
      </c>
      <c r="BQ116" s="73">
        <f t="shared" si="51"/>
        <v>1.721377789</v>
      </c>
      <c r="BR116" s="36">
        <f t="shared" si="52"/>
        <v>6477.219054</v>
      </c>
      <c r="BS116" s="35">
        <f t="shared" si="53"/>
        <v>1.441672982</v>
      </c>
      <c r="BT116" s="37">
        <f t="shared" si="54"/>
        <v>0.7293830635</v>
      </c>
      <c r="BU116" s="42">
        <v>8.35</v>
      </c>
      <c r="BV116" s="34">
        <f t="shared" si="55"/>
        <v>0.4767225326</v>
      </c>
      <c r="BW116" s="73">
        <f t="shared" si="56"/>
        <v>0.5249561043</v>
      </c>
      <c r="BX116" s="42">
        <v>77.59</v>
      </c>
      <c r="BY116" s="34">
        <f t="shared" si="57"/>
        <v>0.7501435956</v>
      </c>
      <c r="BZ116" s="73">
        <f t="shared" si="58"/>
        <v>1.227160177</v>
      </c>
      <c r="CA116" s="36">
        <f t="shared" si="59"/>
        <v>6409.451634</v>
      </c>
      <c r="CB116" s="35">
        <f t="shared" si="60"/>
        <v>1.098092309</v>
      </c>
      <c r="CC116" s="37">
        <f t="shared" si="61"/>
        <v>0.6936068016</v>
      </c>
      <c r="CD116" s="42">
        <v>4.12</v>
      </c>
      <c r="CE116" s="34">
        <f t="shared" si="62"/>
        <v>0.3569096844</v>
      </c>
      <c r="CF116" s="73">
        <f t="shared" si="63"/>
        <v>0.04332596647</v>
      </c>
      <c r="CG116" s="42">
        <v>52.94</v>
      </c>
      <c r="CH116" s="34">
        <f t="shared" si="64"/>
        <v>0.7028480382</v>
      </c>
      <c r="CI116" s="73">
        <f t="shared" si="65"/>
        <v>0.8452095055</v>
      </c>
      <c r="CJ116" s="36">
        <f t="shared" si="66"/>
        <v>3601.537854</v>
      </c>
      <c r="CK116" s="35">
        <f t="shared" si="67"/>
        <v>0.6886214008</v>
      </c>
      <c r="CL116" s="37">
        <f t="shared" si="68"/>
        <v>0.5592767121</v>
      </c>
      <c r="CM116" s="33">
        <v>0.03</v>
      </c>
      <c r="CN116" s="37">
        <f t="shared" si="69"/>
        <v>0.1071428571</v>
      </c>
      <c r="CO116" s="73">
        <f t="shared" si="70"/>
        <v>-0.9955628314</v>
      </c>
      <c r="CP116" s="70">
        <f t="shared" si="71"/>
        <v>1.719390105</v>
      </c>
      <c r="CQ116" s="79">
        <f t="shared" si="72"/>
        <v>0.6005101339</v>
      </c>
    </row>
    <row r="117" hidden="1">
      <c r="A117" s="28">
        <v>2024.0</v>
      </c>
      <c r="B117" s="29" t="s">
        <v>514</v>
      </c>
      <c r="C117" s="29" t="s">
        <v>10</v>
      </c>
      <c r="D117" s="30">
        <f t="array" ref="D117">INDEX(
  TP!C:C,
  MATCH(
    1,
    (TP!A:A = A117) * (TP!B:B = C117),
    0
  )
)
</f>
        <v>49.34</v>
      </c>
      <c r="E117" s="64">
        <f t="shared" si="1"/>
        <v>-0.754890118</v>
      </c>
      <c r="F117" s="32">
        <f t="shared" si="2"/>
        <v>0.4868936047</v>
      </c>
      <c r="G117" s="33">
        <v>5.26</v>
      </c>
      <c r="H117" s="34">
        <f t="shared" si="3"/>
        <v>0.303030303</v>
      </c>
      <c r="I117" s="73">
        <f t="shared" si="4"/>
        <v>-0.6532444373</v>
      </c>
      <c r="J117" s="66">
        <f t="shared" si="5"/>
        <v>5.138515608</v>
      </c>
      <c r="K117" s="34">
        <f t="shared" si="6"/>
        <v>0.28</v>
      </c>
      <c r="L117" s="73">
        <f t="shared" si="7"/>
        <v>-0.6153422261</v>
      </c>
      <c r="M117" s="33">
        <v>56.73</v>
      </c>
      <c r="N117" s="34">
        <f t="shared" si="8"/>
        <v>0.5398044693</v>
      </c>
      <c r="O117" s="73">
        <f t="shared" si="9"/>
        <v>-0.4479774348</v>
      </c>
      <c r="P117" s="36">
        <f t="shared" si="10"/>
        <v>4228.576717</v>
      </c>
      <c r="Q117" s="35">
        <f t="shared" si="11"/>
        <v>-0.6725076129</v>
      </c>
      <c r="R117" s="40">
        <f t="shared" si="12"/>
        <v>0.4474667255</v>
      </c>
      <c r="S117" s="33">
        <v>2.02</v>
      </c>
      <c r="T117" s="66">
        <f t="shared" si="13"/>
        <v>1.973346298</v>
      </c>
      <c r="U117" s="34">
        <f t="shared" si="14"/>
        <v>0.2566114322</v>
      </c>
      <c r="V117" s="73">
        <f t="shared" si="15"/>
        <v>-0.4143994199</v>
      </c>
      <c r="W117" s="33">
        <v>55.0</v>
      </c>
      <c r="X117" s="34">
        <f t="shared" si="16"/>
        <v>0.6707974138</v>
      </c>
      <c r="Y117" s="73">
        <f t="shared" si="17"/>
        <v>0.811433748</v>
      </c>
      <c r="Z117" s="36">
        <f t="shared" si="18"/>
        <v>3422.52479</v>
      </c>
      <c r="AA117" s="35">
        <f t="shared" si="19"/>
        <v>0.2662118484</v>
      </c>
      <c r="AB117" s="40">
        <f t="shared" si="20"/>
        <v>0.4676479229</v>
      </c>
      <c r="AC117" s="33">
        <v>4.92</v>
      </c>
      <c r="AD117" s="40">
        <f t="shared" si="21"/>
        <v>0.4749568221</v>
      </c>
      <c r="AE117" s="73">
        <f t="shared" si="22"/>
        <v>-0.2082611083</v>
      </c>
      <c r="AF117" s="67">
        <f t="shared" si="23"/>
        <v>-0.6145568729</v>
      </c>
      <c r="AG117" s="44">
        <f t="shared" si="24"/>
        <v>0.4350445358</v>
      </c>
      <c r="AH117" s="33">
        <v>1.72</v>
      </c>
      <c r="AI117" s="34">
        <f t="shared" si="25"/>
        <v>0.3076923077</v>
      </c>
      <c r="AJ117" s="73">
        <f t="shared" si="26"/>
        <v>-0.695331561</v>
      </c>
      <c r="AK117" s="33">
        <v>17.65</v>
      </c>
      <c r="AL117" s="34">
        <f t="shared" si="27"/>
        <v>0.1618459539</v>
      </c>
      <c r="AM117" s="73">
        <f t="shared" si="28"/>
        <v>-1.712744124</v>
      </c>
      <c r="AN117" s="36">
        <f t="shared" si="29"/>
        <v>965.4193274</v>
      </c>
      <c r="AO117" s="35">
        <f t="shared" si="30"/>
        <v>-1.463678395</v>
      </c>
      <c r="AP117" s="69">
        <f t="shared" si="31"/>
        <v>0.2086009454</v>
      </c>
      <c r="AQ117" s="33">
        <v>1.21</v>
      </c>
      <c r="AR117" s="34">
        <f t="shared" si="32"/>
        <v>0.1503875969</v>
      </c>
      <c r="AS117" s="73">
        <f t="shared" si="33"/>
        <v>-0.8103618732</v>
      </c>
      <c r="AT117" s="33">
        <v>79.17</v>
      </c>
      <c r="AU117" s="34">
        <f t="shared" si="34"/>
        <v>0.9068853579</v>
      </c>
      <c r="AV117" s="73">
        <f t="shared" si="35"/>
        <v>2.075622172</v>
      </c>
      <c r="AW117" s="36">
        <f t="shared" si="36"/>
        <v>3077.630169</v>
      </c>
      <c r="AX117" s="35">
        <f t="shared" si="37"/>
        <v>-0.08914719968</v>
      </c>
      <c r="AY117" s="69">
        <f t="shared" si="38"/>
        <v>0.4449712926</v>
      </c>
      <c r="AZ117" s="33">
        <v>1.47</v>
      </c>
      <c r="BA117" s="37">
        <f t="shared" si="39"/>
        <v>0.2754010695</v>
      </c>
      <c r="BB117" s="73">
        <f t="shared" si="40"/>
        <v>-0.1905611829</v>
      </c>
      <c r="BC117" s="33">
        <v>12.3</v>
      </c>
      <c r="BD117" s="34">
        <f t="shared" si="41"/>
        <v>0.4048257373</v>
      </c>
      <c r="BE117" s="73">
        <f t="shared" si="42"/>
        <v>0.4694027288</v>
      </c>
      <c r="BF117" s="33">
        <v>84.77</v>
      </c>
      <c r="BG117" s="34">
        <f t="shared" si="43"/>
        <v>0.674565087</v>
      </c>
      <c r="BH117" s="73">
        <f t="shared" si="44"/>
        <v>0.7513196486</v>
      </c>
      <c r="BI117" s="36">
        <f t="shared" si="45"/>
        <v>6866.772539</v>
      </c>
      <c r="BJ117" s="35">
        <f t="shared" si="46"/>
        <v>0.7337060877</v>
      </c>
      <c r="BK117" s="37">
        <f t="shared" si="47"/>
        <v>0.5460139256</v>
      </c>
      <c r="BL117" s="33">
        <v>12.2</v>
      </c>
      <c r="BM117" s="34">
        <f t="shared" si="48"/>
        <v>0.3402309913</v>
      </c>
      <c r="BN117" s="73">
        <f t="shared" si="49"/>
        <v>-0.0613935841</v>
      </c>
      <c r="BO117" s="33">
        <v>73.44</v>
      </c>
      <c r="BP117" s="34">
        <f t="shared" si="50"/>
        <v>0.7586547972</v>
      </c>
      <c r="BQ117" s="73">
        <f t="shared" si="51"/>
        <v>1.156242055</v>
      </c>
      <c r="BR117" s="36">
        <f t="shared" si="52"/>
        <v>5755.23891</v>
      </c>
      <c r="BS117" s="35">
        <f t="shared" si="53"/>
        <v>0.633050954</v>
      </c>
      <c r="BT117" s="37">
        <f t="shared" si="54"/>
        <v>0.5842828139</v>
      </c>
      <c r="BU117" s="42">
        <v>6.99</v>
      </c>
      <c r="BV117" s="34">
        <f t="shared" si="55"/>
        <v>0.3500931099</v>
      </c>
      <c r="BW117" s="73">
        <f t="shared" si="56"/>
        <v>-0.1408668742</v>
      </c>
      <c r="BX117" s="42">
        <v>70.29</v>
      </c>
      <c r="BY117" s="34">
        <f t="shared" si="57"/>
        <v>0.540493969</v>
      </c>
      <c r="BZ117" s="73">
        <f t="shared" si="58"/>
        <v>0.06148658945</v>
      </c>
      <c r="CA117" s="36">
        <f t="shared" si="59"/>
        <v>5398.131068</v>
      </c>
      <c r="CB117" s="35">
        <f t="shared" si="60"/>
        <v>0.000615224289</v>
      </c>
      <c r="CC117" s="37">
        <f t="shared" si="61"/>
        <v>0.4680146414</v>
      </c>
      <c r="CD117" s="42">
        <v>3.85</v>
      </c>
      <c r="CE117" s="34">
        <f t="shared" si="62"/>
        <v>0.3275299238</v>
      </c>
      <c r="CF117" s="73">
        <f t="shared" si="63"/>
        <v>-0.124906298</v>
      </c>
      <c r="CG117" s="42">
        <v>47.37</v>
      </c>
      <c r="CH117" s="34">
        <f t="shared" si="64"/>
        <v>0.5919139614</v>
      </c>
      <c r="CI117" s="73">
        <f t="shared" si="65"/>
        <v>0.1742135372</v>
      </c>
      <c r="CJ117" s="36">
        <f t="shared" si="66"/>
        <v>3115.705843</v>
      </c>
      <c r="CK117" s="35">
        <f t="shared" si="67"/>
        <v>0.1249780647</v>
      </c>
      <c r="CL117" s="37">
        <f t="shared" si="68"/>
        <v>0.467320104</v>
      </c>
      <c r="CM117" s="33">
        <v>0.08</v>
      </c>
      <c r="CN117" s="37">
        <f t="shared" si="69"/>
        <v>0.2857142857</v>
      </c>
      <c r="CO117" s="73">
        <f t="shared" si="70"/>
        <v>-0.07985798113</v>
      </c>
      <c r="CP117" s="70">
        <f t="shared" si="71"/>
        <v>-0.1403332452</v>
      </c>
      <c r="CQ117" s="79">
        <f t="shared" si="72"/>
        <v>0.5119826131</v>
      </c>
    </row>
    <row r="118" hidden="1">
      <c r="A118" s="28">
        <v>2023.0</v>
      </c>
      <c r="B118" s="29" t="s">
        <v>514</v>
      </c>
      <c r="C118" s="29" t="s">
        <v>10</v>
      </c>
      <c r="D118" s="30">
        <f t="array" ref="D118">INDEX(
  TP!C:C,
  MATCH(
    1,
    (TP!A:A = A118) * (TP!B:B = C118),
    0
  )
)
</f>
        <v>49.16</v>
      </c>
      <c r="E118" s="64">
        <f t="shared" si="1"/>
        <v>-0.9677320133</v>
      </c>
      <c r="F118" s="32">
        <f t="shared" si="2"/>
        <v>0.4789646323</v>
      </c>
      <c r="G118" s="33">
        <v>5.89</v>
      </c>
      <c r="H118" s="34">
        <f t="shared" si="3"/>
        <v>0.4035087719</v>
      </c>
      <c r="I118" s="73">
        <f t="shared" si="4"/>
        <v>-0.1558054547</v>
      </c>
      <c r="J118" s="66">
        <f t="shared" si="5"/>
        <v>5.716883875</v>
      </c>
      <c r="K118" s="34">
        <f t="shared" si="6"/>
        <v>0.429</v>
      </c>
      <c r="L118" s="73">
        <f t="shared" si="7"/>
        <v>-0.1789722339</v>
      </c>
      <c r="M118" s="33">
        <v>61.79</v>
      </c>
      <c r="N118" s="34">
        <f t="shared" si="8"/>
        <v>0.7164804469</v>
      </c>
      <c r="O118" s="73">
        <f t="shared" si="9"/>
        <v>0.5452050622</v>
      </c>
      <c r="P118" s="36">
        <f t="shared" si="10"/>
        <v>4834.283643</v>
      </c>
      <c r="Q118" s="35">
        <f t="shared" si="11"/>
        <v>0.2683695347</v>
      </c>
      <c r="R118" s="40">
        <f t="shared" si="12"/>
        <v>0.6218113632</v>
      </c>
      <c r="S118" s="33">
        <v>1.82</v>
      </c>
      <c r="T118" s="66">
        <f t="shared" si="13"/>
        <v>1.766507411</v>
      </c>
      <c r="U118" s="34">
        <f t="shared" si="14"/>
        <v>0.2031786837</v>
      </c>
      <c r="V118" s="73">
        <f t="shared" si="15"/>
        <v>-0.6631567753</v>
      </c>
      <c r="W118" s="33">
        <v>44.74</v>
      </c>
      <c r="X118" s="34">
        <f t="shared" si="16"/>
        <v>0.4865301724</v>
      </c>
      <c r="Y118" s="73">
        <f t="shared" si="17"/>
        <v>-0.1055915631</v>
      </c>
      <c r="Z118" s="36">
        <f t="shared" si="18"/>
        <v>2599.852422</v>
      </c>
      <c r="AA118" s="35">
        <f t="shared" si="19"/>
        <v>-0.4565684843</v>
      </c>
      <c r="AB118" s="40">
        <f t="shared" si="20"/>
        <v>0.3186265135</v>
      </c>
      <c r="AC118" s="33">
        <v>7.05</v>
      </c>
      <c r="AD118" s="40">
        <f t="shared" si="21"/>
        <v>0.8428324698</v>
      </c>
      <c r="AE118" s="73">
        <f t="shared" si="22"/>
        <v>1.611837643</v>
      </c>
      <c r="AF118" s="67">
        <f t="shared" si="23"/>
        <v>1.423638693</v>
      </c>
      <c r="AG118" s="44">
        <f t="shared" si="24"/>
        <v>0.5931410302</v>
      </c>
      <c r="AH118" s="33">
        <v>1.72</v>
      </c>
      <c r="AI118" s="34">
        <f t="shared" si="25"/>
        <v>0.3076923077</v>
      </c>
      <c r="AJ118" s="73">
        <f t="shared" si="26"/>
        <v>-0.695331561</v>
      </c>
      <c r="AK118" s="33">
        <v>25.0</v>
      </c>
      <c r="AL118" s="34">
        <f t="shared" si="27"/>
        <v>0.281280468</v>
      </c>
      <c r="AM118" s="73">
        <f t="shared" si="28"/>
        <v>-0.8895361058</v>
      </c>
      <c r="AN118" s="36">
        <f t="shared" si="29"/>
        <v>1367.449472</v>
      </c>
      <c r="AO118" s="35">
        <f t="shared" si="30"/>
        <v>-0.966527283</v>
      </c>
      <c r="AP118" s="69">
        <f t="shared" si="31"/>
        <v>0.3118641136</v>
      </c>
      <c r="AQ118" s="33">
        <v>1.0</v>
      </c>
      <c r="AR118" s="34">
        <f t="shared" si="32"/>
        <v>0.1178294574</v>
      </c>
      <c r="AS118" s="73">
        <f t="shared" si="33"/>
        <v>-0.9660796519</v>
      </c>
      <c r="AT118" s="33">
        <v>52.38</v>
      </c>
      <c r="AU118" s="34">
        <f t="shared" si="34"/>
        <v>0.4491713651</v>
      </c>
      <c r="AV118" s="73">
        <f t="shared" si="35"/>
        <v>-0.5840898085</v>
      </c>
      <c r="AW118" s="36">
        <f t="shared" si="36"/>
        <v>1779.826433</v>
      </c>
      <c r="AX118" s="35">
        <f t="shared" si="37"/>
        <v>-1.116524298</v>
      </c>
      <c r="AY118" s="69">
        <f t="shared" si="38"/>
        <v>0.23314041</v>
      </c>
      <c r="AZ118" s="33">
        <v>1.15</v>
      </c>
      <c r="BA118" s="37">
        <f t="shared" si="39"/>
        <v>0.1898395722</v>
      </c>
      <c r="BB118" s="73">
        <f t="shared" si="40"/>
        <v>-0.6560954708</v>
      </c>
      <c r="BC118" s="33">
        <v>11.91</v>
      </c>
      <c r="BD118" s="34">
        <f t="shared" si="41"/>
        <v>0.3839142091</v>
      </c>
      <c r="BE118" s="73">
        <f t="shared" si="42"/>
        <v>0.3404505827</v>
      </c>
      <c r="BF118" s="33">
        <v>83.94</v>
      </c>
      <c r="BG118" s="34">
        <f t="shared" si="43"/>
        <v>0.649670066</v>
      </c>
      <c r="BH118" s="73">
        <f t="shared" si="44"/>
        <v>0.6372307534</v>
      </c>
      <c r="BI118" s="36">
        <f t="shared" si="45"/>
        <v>6721.337219</v>
      </c>
      <c r="BJ118" s="35">
        <f t="shared" si="46"/>
        <v>0.5954094928</v>
      </c>
      <c r="BK118" s="37">
        <f t="shared" si="47"/>
        <v>0.5195000385</v>
      </c>
      <c r="BL118" s="33">
        <v>13.73</v>
      </c>
      <c r="BM118" s="34">
        <f t="shared" si="48"/>
        <v>0.4138594803</v>
      </c>
      <c r="BN118" s="73">
        <f t="shared" si="49"/>
        <v>0.326513633</v>
      </c>
      <c r="BO118" s="33">
        <v>67.25</v>
      </c>
      <c r="BP118" s="34">
        <f t="shared" si="50"/>
        <v>0.5545664359</v>
      </c>
      <c r="BQ118" s="73">
        <f t="shared" si="51"/>
        <v>0.1088797226</v>
      </c>
      <c r="BR118" s="36">
        <f t="shared" si="52"/>
        <v>5494.152189</v>
      </c>
      <c r="BS118" s="35">
        <f t="shared" si="53"/>
        <v>0.340632284</v>
      </c>
      <c r="BT118" s="37">
        <f t="shared" si="54"/>
        <v>0.5318108054</v>
      </c>
      <c r="BU118" s="42">
        <v>7.13</v>
      </c>
      <c r="BV118" s="34">
        <f t="shared" si="55"/>
        <v>0.3631284916</v>
      </c>
      <c r="BW118" s="73">
        <f t="shared" si="56"/>
        <v>-0.07232627343</v>
      </c>
      <c r="BX118" s="42">
        <v>61.74</v>
      </c>
      <c r="BY118" s="34">
        <f t="shared" si="57"/>
        <v>0.2949454337</v>
      </c>
      <c r="BZ118" s="73">
        <f t="shared" si="58"/>
        <v>-1.30378864</v>
      </c>
      <c r="CA118" s="36">
        <f t="shared" si="59"/>
        <v>4781.139209</v>
      </c>
      <c r="CB118" s="35">
        <f t="shared" si="60"/>
        <v>-0.6689394638</v>
      </c>
      <c r="CC118" s="37">
        <f t="shared" si="61"/>
        <v>0.33038417</v>
      </c>
      <c r="CD118" s="42">
        <v>4.4</v>
      </c>
      <c r="CE118" s="34">
        <f t="shared" si="62"/>
        <v>0.3873775843</v>
      </c>
      <c r="CF118" s="73">
        <f t="shared" si="63"/>
        <v>0.2177890555</v>
      </c>
      <c r="CG118" s="42">
        <v>43.48</v>
      </c>
      <c r="CH118" s="34">
        <f t="shared" si="64"/>
        <v>0.5144393547</v>
      </c>
      <c r="CI118" s="73">
        <f t="shared" si="65"/>
        <v>-0.2943994461</v>
      </c>
      <c r="CJ118" s="36">
        <f t="shared" si="66"/>
        <v>3054.405201</v>
      </c>
      <c r="CK118" s="35">
        <f t="shared" si="67"/>
        <v>0.0538594527</v>
      </c>
      <c r="CL118" s="37">
        <f t="shared" si="68"/>
        <v>0.4557173298</v>
      </c>
      <c r="CM118" s="33">
        <v>0.05</v>
      </c>
      <c r="CN118" s="37">
        <f t="shared" si="69"/>
        <v>0.1785714286</v>
      </c>
      <c r="CO118" s="73">
        <f t="shared" si="70"/>
        <v>-0.6292808913</v>
      </c>
      <c r="CP118" s="70">
        <f t="shared" si="71"/>
        <v>-2.391370706</v>
      </c>
      <c r="CQ118" s="79">
        <f t="shared" si="72"/>
        <v>0.404827554</v>
      </c>
    </row>
    <row r="119" hidden="1">
      <c r="A119" s="28">
        <v>2025.0</v>
      </c>
      <c r="B119" s="29" t="s">
        <v>514</v>
      </c>
      <c r="C119" s="29" t="s">
        <v>10</v>
      </c>
      <c r="D119" s="30">
        <f t="array" ref="D119">INDEX(
  TP!C:C,
  MATCH(
    1,
    (TP!A:A = A119) * (TP!B:B = C119),
    0
  )
)
</f>
        <v>49.44</v>
      </c>
      <c r="E119" s="64">
        <f t="shared" si="1"/>
        <v>-6.128632166</v>
      </c>
      <c r="F119" s="32">
        <f t="shared" si="2"/>
        <v>0.2867062646</v>
      </c>
      <c r="G119" s="33">
        <v>5.63</v>
      </c>
      <c r="H119" s="34">
        <f t="shared" si="3"/>
        <v>0.3620414673</v>
      </c>
      <c r="I119" s="73">
        <f t="shared" si="4"/>
        <v>-0.3610977332</v>
      </c>
      <c r="J119" s="66">
        <f t="shared" si="5"/>
        <v>5.519666128</v>
      </c>
      <c r="K119" s="34">
        <f t="shared" si="6"/>
        <v>0.389</v>
      </c>
      <c r="L119" s="73">
        <f t="shared" si="7"/>
        <v>-0.3277700009</v>
      </c>
      <c r="M119" s="33">
        <v>50.0</v>
      </c>
      <c r="N119" s="34">
        <f t="shared" si="8"/>
        <v>0.3048184358</v>
      </c>
      <c r="O119" s="73">
        <f t="shared" si="9"/>
        <v>-1.768949412</v>
      </c>
      <c r="P119" s="36">
        <f t="shared" si="10"/>
        <v>3850.657745</v>
      </c>
      <c r="Q119" s="35">
        <f t="shared" si="11"/>
        <v>-1.259549479</v>
      </c>
      <c r="R119" s="40">
        <f t="shared" si="12"/>
        <v>0.338687804</v>
      </c>
      <c r="S119" s="33">
        <v>2.82</v>
      </c>
      <c r="T119" s="66">
        <f t="shared" si="13"/>
        <v>2.764735077</v>
      </c>
      <c r="U119" s="34">
        <f t="shared" si="14"/>
        <v>0.461051121</v>
      </c>
      <c r="V119" s="73">
        <f t="shared" si="15"/>
        <v>0.5373741219</v>
      </c>
      <c r="W119" s="33">
        <v>39.39</v>
      </c>
      <c r="X119" s="34">
        <f t="shared" si="16"/>
        <v>0.3904454023</v>
      </c>
      <c r="Y119" s="73">
        <f t="shared" si="17"/>
        <v>-0.5837675294</v>
      </c>
      <c r="Z119" s="36">
        <f t="shared" si="18"/>
        <v>2981.98601</v>
      </c>
      <c r="AA119" s="35">
        <f t="shared" si="19"/>
        <v>-0.1208350231</v>
      </c>
      <c r="AB119" s="40">
        <f t="shared" si="20"/>
        <v>0.3878473698</v>
      </c>
      <c r="AC119" s="33">
        <v>4.03</v>
      </c>
      <c r="AD119" s="40">
        <f t="shared" si="21"/>
        <v>0.3212435233</v>
      </c>
      <c r="AE119" s="73">
        <f t="shared" si="22"/>
        <v>-0.9687718541</v>
      </c>
      <c r="AF119" s="67">
        <f t="shared" si="23"/>
        <v>-2.349156356</v>
      </c>
      <c r="AG119" s="44">
        <f t="shared" si="24"/>
        <v>0.3004970458</v>
      </c>
      <c r="AH119" s="33">
        <v>1.36</v>
      </c>
      <c r="AI119" s="34">
        <f t="shared" si="25"/>
        <v>0.2366863905</v>
      </c>
      <c r="AJ119" s="73">
        <f t="shared" si="26"/>
        <v>-1.020323486</v>
      </c>
      <c r="AK119" s="33">
        <v>25.0</v>
      </c>
      <c r="AL119" s="34">
        <f t="shared" si="27"/>
        <v>0.281280468</v>
      </c>
      <c r="AM119" s="73">
        <f t="shared" si="28"/>
        <v>-0.8895361058</v>
      </c>
      <c r="AN119" s="36">
        <f t="shared" si="29"/>
        <v>1173.434907</v>
      </c>
      <c r="AO119" s="35">
        <f t="shared" si="30"/>
        <v>-1.206446</v>
      </c>
      <c r="AP119" s="69">
        <f t="shared" si="31"/>
        <v>0.2620306399</v>
      </c>
      <c r="AQ119" s="33">
        <v>1.02</v>
      </c>
      <c r="AR119" s="34">
        <f t="shared" si="32"/>
        <v>0.1209302326</v>
      </c>
      <c r="AS119" s="73">
        <f t="shared" si="33"/>
        <v>-0.9512493873</v>
      </c>
      <c r="AT119" s="33">
        <v>50.0</v>
      </c>
      <c r="AU119" s="34">
        <f t="shared" si="34"/>
        <v>0.4085084572</v>
      </c>
      <c r="AV119" s="73">
        <f t="shared" si="35"/>
        <v>-0.8203762778</v>
      </c>
      <c r="AW119" s="36">
        <f t="shared" si="36"/>
        <v>1723.345135</v>
      </c>
      <c r="AX119" s="35">
        <f t="shared" si="37"/>
        <v>-1.161236446</v>
      </c>
      <c r="AY119" s="69">
        <f t="shared" si="38"/>
        <v>0.2239213864</v>
      </c>
      <c r="AZ119" s="33">
        <v>0.68</v>
      </c>
      <c r="BA119" s="37">
        <f t="shared" si="39"/>
        <v>0.06417112299</v>
      </c>
      <c r="BB119" s="73">
        <f t="shared" si="40"/>
        <v>-1.339848956</v>
      </c>
      <c r="BC119" s="33">
        <v>10.07</v>
      </c>
      <c r="BD119" s="34">
        <f t="shared" si="41"/>
        <v>0.2852546917</v>
      </c>
      <c r="BE119" s="73">
        <f t="shared" si="42"/>
        <v>-0.26793903</v>
      </c>
      <c r="BF119" s="33">
        <v>84.75</v>
      </c>
      <c r="BG119" s="34">
        <f t="shared" si="43"/>
        <v>0.673965207</v>
      </c>
      <c r="BH119" s="73">
        <f t="shared" si="44"/>
        <v>0.7485705186</v>
      </c>
      <c r="BI119" s="36">
        <f t="shared" si="45"/>
        <v>6378.273012</v>
      </c>
      <c r="BJ119" s="35">
        <f t="shared" si="46"/>
        <v>0.2691846682</v>
      </c>
      <c r="BK119" s="37">
        <f t="shared" si="47"/>
        <v>0.4569570078</v>
      </c>
      <c r="BL119" s="33">
        <v>11.35</v>
      </c>
      <c r="BM119" s="34">
        <f t="shared" si="48"/>
        <v>0.2993262753</v>
      </c>
      <c r="BN119" s="73">
        <f t="shared" si="49"/>
        <v>-0.2768975936</v>
      </c>
      <c r="BO119" s="33">
        <v>66.92</v>
      </c>
      <c r="BP119" s="34">
        <f t="shared" si="50"/>
        <v>0.5436861194</v>
      </c>
      <c r="BQ119" s="73">
        <f t="shared" si="51"/>
        <v>0.05304295844</v>
      </c>
      <c r="BR119" s="36">
        <f t="shared" si="52"/>
        <v>5109.004335</v>
      </c>
      <c r="BS119" s="35">
        <f t="shared" si="53"/>
        <v>-0.09073558854</v>
      </c>
      <c r="BT119" s="37">
        <f t="shared" si="54"/>
        <v>0.4544055607</v>
      </c>
      <c r="BU119" s="42">
        <v>6.23</v>
      </c>
      <c r="BV119" s="34">
        <f t="shared" si="55"/>
        <v>0.2793296089</v>
      </c>
      <c r="BW119" s="73">
        <f t="shared" si="56"/>
        <v>-0.5129444209</v>
      </c>
      <c r="BX119" s="42">
        <v>60.27</v>
      </c>
      <c r="BY119" s="34">
        <f t="shared" si="57"/>
        <v>0.2527283171</v>
      </c>
      <c r="BZ119" s="73">
        <f t="shared" si="58"/>
        <v>-1.538520171</v>
      </c>
      <c r="CA119" s="36">
        <f t="shared" si="59"/>
        <v>4405.999375</v>
      </c>
      <c r="CB119" s="35">
        <f t="shared" si="60"/>
        <v>-1.076038246</v>
      </c>
      <c r="CC119" s="37">
        <f t="shared" si="61"/>
        <v>0.2467028842</v>
      </c>
      <c r="CD119" s="42">
        <v>4.27</v>
      </c>
      <c r="CE119" s="34">
        <f t="shared" si="62"/>
        <v>0.3732317737</v>
      </c>
      <c r="CF119" s="73">
        <f t="shared" si="63"/>
        <v>0.1367883356</v>
      </c>
      <c r="CG119" s="42">
        <v>54.0</v>
      </c>
      <c r="CH119" s="34">
        <f t="shared" si="64"/>
        <v>0.7239593706</v>
      </c>
      <c r="CI119" s="73">
        <f t="shared" si="65"/>
        <v>0.9729035317</v>
      </c>
      <c r="CJ119" s="36">
        <f t="shared" si="66"/>
        <v>3738.604327</v>
      </c>
      <c r="CK119" s="35">
        <f t="shared" si="67"/>
        <v>0.8476405733</v>
      </c>
      <c r="CL119" s="37">
        <f t="shared" si="68"/>
        <v>0.5852201817</v>
      </c>
      <c r="CM119" s="33">
        <v>0.01</v>
      </c>
      <c r="CN119" s="37">
        <f t="shared" si="69"/>
        <v>0.03571428571</v>
      </c>
      <c r="CO119" s="73">
        <f t="shared" si="70"/>
        <v>-1.361844771</v>
      </c>
      <c r="CP119" s="70">
        <f t="shared" si="71"/>
        <v>-3.77947581</v>
      </c>
      <c r="CQ119" s="79">
        <f t="shared" si="72"/>
        <v>0.3387502509</v>
      </c>
    </row>
    <row r="120" hidden="1">
      <c r="A120" s="28">
        <v>2024.0</v>
      </c>
      <c r="B120" s="29" t="s">
        <v>434</v>
      </c>
      <c r="C120" s="29" t="s">
        <v>14</v>
      </c>
      <c r="D120" s="30">
        <f t="array" ref="D120">INDEX(
  TP!C:C,
  MATCH(
    1,
    (TP!A:A = A120) * (TP!B:B = C120),
    0
  )
)
</f>
        <v>44.7</v>
      </c>
      <c r="E120" s="64">
        <f t="shared" si="1"/>
        <v>-6.054437583</v>
      </c>
      <c r="F120" s="32">
        <f t="shared" si="2"/>
        <v>0.2894702262</v>
      </c>
      <c r="G120" s="33">
        <v>6.65</v>
      </c>
      <c r="H120" s="34">
        <f t="shared" si="3"/>
        <v>0.5247208931</v>
      </c>
      <c r="I120" s="73">
        <f t="shared" si="4"/>
        <v>0.4442796672</v>
      </c>
      <c r="J120" s="66">
        <f t="shared" si="5"/>
        <v>5.430382132</v>
      </c>
      <c r="K120" s="34">
        <f t="shared" si="6"/>
        <v>0.366</v>
      </c>
      <c r="L120" s="73">
        <f t="shared" si="7"/>
        <v>-0.3951334074</v>
      </c>
      <c r="M120" s="33">
        <v>60.0</v>
      </c>
      <c r="N120" s="34">
        <f t="shared" si="8"/>
        <v>0.6539804469</v>
      </c>
      <c r="O120" s="73">
        <f t="shared" si="9"/>
        <v>0.1938618469</v>
      </c>
      <c r="P120" s="36">
        <f t="shared" si="10"/>
        <v>4586.803693</v>
      </c>
      <c r="Q120" s="35">
        <f t="shared" si="11"/>
        <v>-0.1160543839</v>
      </c>
      <c r="R120" s="40">
        <f t="shared" si="12"/>
        <v>0.5505775693</v>
      </c>
      <c r="S120" s="33">
        <v>2.96</v>
      </c>
      <c r="T120" s="66">
        <f t="shared" si="13"/>
        <v>2.417132498</v>
      </c>
      <c r="U120" s="34">
        <f t="shared" si="14"/>
        <v>0.3712548477</v>
      </c>
      <c r="V120" s="73">
        <f t="shared" si="15"/>
        <v>0.1193255642</v>
      </c>
      <c r="W120" s="33">
        <v>50.0</v>
      </c>
      <c r="X120" s="34">
        <f t="shared" si="16"/>
        <v>0.5809985632</v>
      </c>
      <c r="Y120" s="73">
        <f t="shared" si="17"/>
        <v>0.3645403216</v>
      </c>
      <c r="Z120" s="36">
        <f t="shared" si="18"/>
        <v>3508.597604</v>
      </c>
      <c r="AA120" s="35">
        <f t="shared" si="19"/>
        <v>0.3418333705</v>
      </c>
      <c r="AB120" s="40">
        <f t="shared" si="20"/>
        <v>0.4832394177</v>
      </c>
      <c r="AC120" s="33">
        <v>5.13</v>
      </c>
      <c r="AD120" s="40">
        <f t="shared" si="21"/>
        <v>0.5112262522</v>
      </c>
      <c r="AE120" s="73">
        <f t="shared" si="22"/>
        <v>-0.02881475258</v>
      </c>
      <c r="AF120" s="67">
        <f t="shared" si="23"/>
        <v>0.196964234</v>
      </c>
      <c r="AG120" s="44">
        <f t="shared" si="24"/>
        <v>0.4979917055</v>
      </c>
      <c r="AH120" s="33">
        <v>1.28</v>
      </c>
      <c r="AI120" s="34">
        <f t="shared" si="25"/>
        <v>0.2209072978</v>
      </c>
      <c r="AJ120" s="73">
        <f t="shared" si="26"/>
        <v>-1.092543914</v>
      </c>
      <c r="AK120" s="33">
        <v>34.62</v>
      </c>
      <c r="AL120" s="34">
        <f t="shared" si="27"/>
        <v>0.43760156</v>
      </c>
      <c r="AM120" s="73">
        <f t="shared" si="28"/>
        <v>0.1879143884</v>
      </c>
      <c r="AN120" s="36">
        <f t="shared" si="29"/>
        <v>1559.709357</v>
      </c>
      <c r="AO120" s="35">
        <f t="shared" si="30"/>
        <v>-0.728778406</v>
      </c>
      <c r="AP120" s="69">
        <f t="shared" si="31"/>
        <v>0.3612468902</v>
      </c>
      <c r="AQ120" s="33">
        <v>1.38</v>
      </c>
      <c r="AR120" s="34">
        <f t="shared" si="32"/>
        <v>0.176744186</v>
      </c>
      <c r="AS120" s="73">
        <f t="shared" si="33"/>
        <v>-0.6843046238</v>
      </c>
      <c r="AT120" s="33">
        <v>46.43</v>
      </c>
      <c r="AU120" s="34">
        <f t="shared" si="34"/>
        <v>0.3475140953</v>
      </c>
      <c r="AV120" s="73">
        <f t="shared" si="35"/>
        <v>-1.174805982</v>
      </c>
      <c r="AW120" s="36">
        <f t="shared" si="36"/>
        <v>1973.580345</v>
      </c>
      <c r="AX120" s="35">
        <f t="shared" si="37"/>
        <v>-0.9631433769</v>
      </c>
      <c r="AY120" s="69">
        <f t="shared" si="38"/>
        <v>0.2647654247</v>
      </c>
      <c r="AZ120" s="33">
        <v>1.08</v>
      </c>
      <c r="BA120" s="37">
        <f t="shared" si="39"/>
        <v>0.1711229947</v>
      </c>
      <c r="BB120" s="73">
        <f t="shared" si="40"/>
        <v>-0.7579310963</v>
      </c>
      <c r="BC120" s="33">
        <v>9.7</v>
      </c>
      <c r="BD120" s="34">
        <f t="shared" si="41"/>
        <v>0.2654155496</v>
      </c>
      <c r="BE120" s="73">
        <f t="shared" si="42"/>
        <v>-0.3902782456</v>
      </c>
      <c r="BF120" s="33">
        <v>80.2</v>
      </c>
      <c r="BG120" s="34">
        <f t="shared" si="43"/>
        <v>0.5374925015</v>
      </c>
      <c r="BH120" s="73">
        <f t="shared" si="44"/>
        <v>0.1231434426</v>
      </c>
      <c r="BI120" s="36">
        <f t="shared" si="45"/>
        <v>5950.496205</v>
      </c>
      <c r="BJ120" s="35">
        <f t="shared" si="46"/>
        <v>-0.1375946196</v>
      </c>
      <c r="BK120" s="37">
        <f t="shared" si="47"/>
        <v>0.3789702711</v>
      </c>
      <c r="BL120" s="33">
        <v>8.33</v>
      </c>
      <c r="BM120" s="34">
        <f t="shared" si="48"/>
        <v>0.1539942252</v>
      </c>
      <c r="BN120" s="73">
        <f t="shared" si="49"/>
        <v>-1.042570663</v>
      </c>
      <c r="BO120" s="33">
        <v>66.27</v>
      </c>
      <c r="BP120" s="34">
        <f t="shared" si="50"/>
        <v>0.5222551929</v>
      </c>
      <c r="BQ120" s="73">
        <f t="shared" si="51"/>
        <v>-0.05693854663</v>
      </c>
      <c r="BR120" s="36">
        <f t="shared" si="52"/>
        <v>4494.960544</v>
      </c>
      <c r="BS120" s="35">
        <f t="shared" si="53"/>
        <v>-0.7784682624</v>
      </c>
      <c r="BT120" s="37">
        <f t="shared" si="54"/>
        <v>0.3309978632</v>
      </c>
      <c r="BU120" s="42">
        <v>5.17</v>
      </c>
      <c r="BV120" s="34">
        <f t="shared" si="55"/>
        <v>0.1806331471</v>
      </c>
      <c r="BW120" s="73">
        <f t="shared" si="56"/>
        <v>-1.031894684</v>
      </c>
      <c r="BX120" s="42">
        <v>60.95</v>
      </c>
      <c r="BY120" s="34">
        <f t="shared" si="57"/>
        <v>0.2722573234</v>
      </c>
      <c r="BZ120" s="73">
        <f t="shared" si="58"/>
        <v>-1.429936877</v>
      </c>
      <c r="CA120" s="36">
        <f t="shared" si="59"/>
        <v>4098.620425</v>
      </c>
      <c r="CB120" s="35">
        <f t="shared" si="60"/>
        <v>-1.409603453</v>
      </c>
      <c r="CC120" s="37">
        <f t="shared" si="61"/>
        <v>0.1781368096</v>
      </c>
      <c r="CD120" s="42">
        <v>2.51</v>
      </c>
      <c r="CE120" s="34">
        <f t="shared" si="62"/>
        <v>0.1817192601</v>
      </c>
      <c r="CF120" s="73">
        <f t="shared" si="63"/>
        <v>-0.9598367956</v>
      </c>
      <c r="CG120" s="42">
        <v>43.14</v>
      </c>
      <c r="CH120" s="34">
        <f t="shared" si="64"/>
        <v>0.5076677953</v>
      </c>
      <c r="CI120" s="73">
        <f t="shared" si="65"/>
        <v>-0.3353579073</v>
      </c>
      <c r="CJ120" s="36">
        <f t="shared" si="66"/>
        <v>2256.388024</v>
      </c>
      <c r="CK120" s="35">
        <f t="shared" si="67"/>
        <v>-0.8719689282</v>
      </c>
      <c r="CL120" s="37">
        <f t="shared" si="68"/>
        <v>0.3046713896</v>
      </c>
      <c r="CM120" s="33">
        <v>0.01</v>
      </c>
      <c r="CN120" s="37">
        <f t="shared" si="69"/>
        <v>0.03571428571</v>
      </c>
      <c r="CO120" s="73">
        <f t="shared" si="70"/>
        <v>-1.361844771</v>
      </c>
      <c r="CP120" s="70">
        <f t="shared" si="71"/>
        <v>-6.251401817</v>
      </c>
      <c r="CQ120" s="79">
        <f t="shared" si="72"/>
        <v>0.22108034</v>
      </c>
    </row>
    <row r="121" hidden="1">
      <c r="A121" s="28">
        <v>2024.0</v>
      </c>
      <c r="B121" s="29" t="s">
        <v>515</v>
      </c>
      <c r="C121" s="29" t="s">
        <v>9</v>
      </c>
      <c r="D121" s="30">
        <f t="array" ref="D121">INDEX(
  TP!C:C,
  MATCH(
    1,
    (TP!A:A = A121) * (TP!B:B = C121),
    0
  )
)
</f>
        <v>50.24</v>
      </c>
      <c r="E121" s="64">
        <f t="shared" si="1"/>
        <v>2.723734483</v>
      </c>
      <c r="F121" s="32">
        <f t="shared" si="2"/>
        <v>0.6164823717</v>
      </c>
      <c r="G121" s="33">
        <v>5.85</v>
      </c>
      <c r="H121" s="34">
        <f t="shared" si="3"/>
        <v>0.3971291866</v>
      </c>
      <c r="I121" s="73">
        <f t="shared" si="4"/>
        <v>-0.1873888822</v>
      </c>
      <c r="J121" s="66">
        <f t="shared" si="5"/>
        <v>5.899138844</v>
      </c>
      <c r="K121" s="34">
        <f t="shared" si="6"/>
        <v>0.503</v>
      </c>
      <c r="L121" s="73">
        <f t="shared" si="7"/>
        <v>-0.0414636536</v>
      </c>
      <c r="M121" s="33">
        <v>63.93</v>
      </c>
      <c r="N121" s="34">
        <f t="shared" si="8"/>
        <v>0.7912011173</v>
      </c>
      <c r="O121" s="73">
        <f t="shared" si="9"/>
        <v>0.9652466716</v>
      </c>
      <c r="P121" s="36">
        <f t="shared" si="10"/>
        <v>5072.017814</v>
      </c>
      <c r="Q121" s="35">
        <f t="shared" si="11"/>
        <v>0.6376548081</v>
      </c>
      <c r="R121" s="40">
        <f t="shared" si="12"/>
        <v>0.6902399645</v>
      </c>
      <c r="S121" s="33">
        <v>2.85</v>
      </c>
      <c r="T121" s="66">
        <f t="shared" si="13"/>
        <v>2.873939437</v>
      </c>
      <c r="U121" s="34">
        <f t="shared" si="14"/>
        <v>0.4892619145</v>
      </c>
      <c r="V121" s="73">
        <f t="shared" si="15"/>
        <v>0.6687101019</v>
      </c>
      <c r="W121" s="33">
        <v>53.93</v>
      </c>
      <c r="X121" s="34">
        <f t="shared" si="16"/>
        <v>0.6515804598</v>
      </c>
      <c r="Y121" s="73">
        <f t="shared" si="17"/>
        <v>0.7157985548</v>
      </c>
      <c r="Z121" s="36">
        <f t="shared" si="18"/>
        <v>4170.78723</v>
      </c>
      <c r="AA121" s="35">
        <f t="shared" si="19"/>
        <v>0.9236173919</v>
      </c>
      <c r="AB121" s="40">
        <f t="shared" si="20"/>
        <v>0.6031904885</v>
      </c>
      <c r="AC121" s="33">
        <v>5.47</v>
      </c>
      <c r="AD121" s="40">
        <f t="shared" si="21"/>
        <v>0.5699481865</v>
      </c>
      <c r="AE121" s="73">
        <f t="shared" si="22"/>
        <v>0.2617174424</v>
      </c>
      <c r="AF121" s="67">
        <f t="shared" si="23"/>
        <v>1.822989642</v>
      </c>
      <c r="AG121" s="44">
        <f t="shared" si="24"/>
        <v>0.624117442</v>
      </c>
      <c r="AH121" s="33">
        <v>2.94</v>
      </c>
      <c r="AI121" s="34">
        <f t="shared" si="25"/>
        <v>0.5483234714</v>
      </c>
      <c r="AJ121" s="73">
        <f t="shared" si="26"/>
        <v>0.4060299635</v>
      </c>
      <c r="AK121" s="33">
        <v>35.87</v>
      </c>
      <c r="AL121" s="34">
        <f t="shared" si="27"/>
        <v>0.4579135522</v>
      </c>
      <c r="AM121" s="73">
        <f t="shared" si="28"/>
        <v>0.327915752</v>
      </c>
      <c r="AN121" s="36">
        <f t="shared" si="29"/>
        <v>2688.580346</v>
      </c>
      <c r="AO121" s="35">
        <f t="shared" si="30"/>
        <v>0.6671852423</v>
      </c>
      <c r="AP121" s="69">
        <f t="shared" si="31"/>
        <v>0.651202249</v>
      </c>
      <c r="AQ121" s="33">
        <v>0.58</v>
      </c>
      <c r="AR121" s="34">
        <f t="shared" si="32"/>
        <v>0.05271317829</v>
      </c>
      <c r="AS121" s="73">
        <f t="shared" si="33"/>
        <v>-1.277515209</v>
      </c>
      <c r="AT121" s="33">
        <v>50.0</v>
      </c>
      <c r="AU121" s="34">
        <f t="shared" si="34"/>
        <v>0.4085084572</v>
      </c>
      <c r="AV121" s="73">
        <f t="shared" si="35"/>
        <v>-0.8203762778</v>
      </c>
      <c r="AW121" s="36">
        <f t="shared" si="36"/>
        <v>1121.182868</v>
      </c>
      <c r="AX121" s="35">
        <f t="shared" si="37"/>
        <v>-1.637924642</v>
      </c>
      <c r="AY121" s="69">
        <f t="shared" si="38"/>
        <v>0.1256349037</v>
      </c>
      <c r="AZ121" s="33">
        <v>1.15</v>
      </c>
      <c r="BA121" s="37">
        <f t="shared" si="39"/>
        <v>0.1898395722</v>
      </c>
      <c r="BB121" s="73">
        <f t="shared" si="40"/>
        <v>-0.6560954708</v>
      </c>
      <c r="BC121" s="33">
        <v>11.25</v>
      </c>
      <c r="BD121" s="34">
        <f t="shared" si="41"/>
        <v>0.3485254692</v>
      </c>
      <c r="BE121" s="73">
        <f t="shared" si="42"/>
        <v>0.1222238738</v>
      </c>
      <c r="BF121" s="33">
        <v>75.85</v>
      </c>
      <c r="BG121" s="34">
        <f t="shared" si="43"/>
        <v>0.4070185963</v>
      </c>
      <c r="BH121" s="73">
        <f t="shared" si="44"/>
        <v>-0.4747923334</v>
      </c>
      <c r="BI121" s="36">
        <f t="shared" si="45"/>
        <v>5948.949658</v>
      </c>
      <c r="BJ121" s="35">
        <f t="shared" si="46"/>
        <v>-0.1390652544</v>
      </c>
      <c r="BK121" s="37">
        <f t="shared" si="47"/>
        <v>0.3786883245</v>
      </c>
      <c r="BL121" s="33">
        <v>15.28</v>
      </c>
      <c r="BM121" s="34">
        <f t="shared" si="48"/>
        <v>0.4884504331</v>
      </c>
      <c r="BN121" s="73">
        <f t="shared" si="49"/>
        <v>0.7194915326</v>
      </c>
      <c r="BO121" s="33">
        <v>64.44</v>
      </c>
      <c r="BP121" s="34">
        <f t="shared" si="50"/>
        <v>0.4619188922</v>
      </c>
      <c r="BQ121" s="73">
        <f t="shared" si="51"/>
        <v>-0.366578784</v>
      </c>
      <c r="BR121" s="36">
        <f t="shared" si="52"/>
        <v>5460.400141</v>
      </c>
      <c r="BS121" s="35">
        <f t="shared" si="53"/>
        <v>0.3028297911</v>
      </c>
      <c r="BT121" s="37">
        <f t="shared" si="54"/>
        <v>0.525027474</v>
      </c>
      <c r="BU121" s="42">
        <v>10.23</v>
      </c>
      <c r="BV121" s="34">
        <f t="shared" si="55"/>
        <v>0.6517690875</v>
      </c>
      <c r="BW121" s="73">
        <f t="shared" si="56"/>
        <v>1.445358457</v>
      </c>
      <c r="BX121" s="42">
        <v>74.06</v>
      </c>
      <c r="BY121" s="34">
        <f t="shared" si="57"/>
        <v>0.6487650775</v>
      </c>
      <c r="BZ121" s="73">
        <f t="shared" si="58"/>
        <v>0.6634851409</v>
      </c>
      <c r="CA121" s="36">
        <f t="shared" si="59"/>
        <v>6619.27176</v>
      </c>
      <c r="CB121" s="35">
        <f t="shared" si="60"/>
        <v>1.325787451</v>
      </c>
      <c r="CC121" s="37">
        <f t="shared" si="61"/>
        <v>0.7404107301</v>
      </c>
      <c r="CD121" s="42">
        <v>6.52</v>
      </c>
      <c r="CE121" s="34">
        <f t="shared" si="62"/>
        <v>0.6180631121</v>
      </c>
      <c r="CF121" s="73">
        <f t="shared" si="63"/>
        <v>1.538723873</v>
      </c>
      <c r="CG121" s="42">
        <v>48.04</v>
      </c>
      <c r="CH121" s="34">
        <f t="shared" si="64"/>
        <v>0.6052579167</v>
      </c>
      <c r="CI121" s="73">
        <f t="shared" si="65"/>
        <v>0.2549257991</v>
      </c>
      <c r="CJ121" s="36">
        <f t="shared" si="66"/>
        <v>4037.45384</v>
      </c>
      <c r="CK121" s="35">
        <f t="shared" si="67"/>
        <v>1.194354114</v>
      </c>
      <c r="CL121" s="37">
        <f t="shared" si="68"/>
        <v>0.6417853872</v>
      </c>
      <c r="CM121" s="33">
        <v>0.04</v>
      </c>
      <c r="CN121" s="37">
        <f t="shared" si="69"/>
        <v>0.1428571429</v>
      </c>
      <c r="CO121" s="73">
        <f t="shared" si="70"/>
        <v>-0.8124218613</v>
      </c>
      <c r="CP121" s="70">
        <f t="shared" si="71"/>
        <v>0.9007448403</v>
      </c>
      <c r="CQ121" s="79">
        <f t="shared" si="72"/>
        <v>0.5615405551</v>
      </c>
    </row>
    <row r="122" hidden="1">
      <c r="A122" s="28">
        <v>2025.0</v>
      </c>
      <c r="B122" s="29" t="s">
        <v>515</v>
      </c>
      <c r="C122" s="29" t="s">
        <v>9</v>
      </c>
      <c r="D122" s="30">
        <f t="array" ref="D122">INDEX(
  TP!C:C,
  MATCH(
    1,
    (TP!A:A = A122) * (TP!B:B = C122),
    0
  )
)
</f>
        <v>51.61</v>
      </c>
      <c r="E122" s="64">
        <f t="shared" si="1"/>
        <v>0.4288459612</v>
      </c>
      <c r="F122" s="32">
        <f t="shared" si="2"/>
        <v>0.5309911768</v>
      </c>
      <c r="G122" s="33">
        <v>4.72</v>
      </c>
      <c r="H122" s="34">
        <f t="shared" si="3"/>
        <v>0.2169059011</v>
      </c>
      <c r="I122" s="73">
        <f t="shared" si="4"/>
        <v>-1.079620708</v>
      </c>
      <c r="J122" s="66">
        <f t="shared" si="5"/>
        <v>4.985690841</v>
      </c>
      <c r="K122" s="34">
        <f t="shared" si="6"/>
        <v>0.251</v>
      </c>
      <c r="L122" s="73">
        <f t="shared" si="7"/>
        <v>-0.7306461695</v>
      </c>
      <c r="M122" s="33">
        <v>57.14</v>
      </c>
      <c r="N122" s="34">
        <f t="shared" si="8"/>
        <v>0.5541201117</v>
      </c>
      <c r="O122" s="73">
        <f t="shared" si="9"/>
        <v>-0.3675021731</v>
      </c>
      <c r="P122" s="36">
        <f t="shared" si="10"/>
        <v>4199.962559</v>
      </c>
      <c r="Q122" s="35">
        <f t="shared" si="11"/>
        <v>-0.7169555242</v>
      </c>
      <c r="R122" s="40">
        <f t="shared" si="12"/>
        <v>0.4392305227</v>
      </c>
      <c r="S122" s="33">
        <v>2.7</v>
      </c>
      <c r="T122" s="66">
        <f t="shared" si="13"/>
        <v>2.851984168</v>
      </c>
      <c r="U122" s="34">
        <f t="shared" si="14"/>
        <v>0.4835902035</v>
      </c>
      <c r="V122" s="73">
        <f t="shared" si="15"/>
        <v>0.6423053248</v>
      </c>
      <c r="W122" s="33">
        <v>47.73</v>
      </c>
      <c r="X122" s="34">
        <f t="shared" si="16"/>
        <v>0.5402298851</v>
      </c>
      <c r="Y122" s="73">
        <f t="shared" si="17"/>
        <v>0.1616507059</v>
      </c>
      <c r="Z122" s="36">
        <f t="shared" si="18"/>
        <v>3675.806034</v>
      </c>
      <c r="AA122" s="35">
        <f t="shared" si="19"/>
        <v>0.4887387115</v>
      </c>
      <c r="AB122" s="40">
        <f t="shared" si="20"/>
        <v>0.5135280684</v>
      </c>
      <c r="AC122" s="33">
        <v>5.28</v>
      </c>
      <c r="AD122" s="40">
        <f t="shared" si="21"/>
        <v>0.5371329879</v>
      </c>
      <c r="AE122" s="73">
        <f t="shared" si="22"/>
        <v>0.0993612158</v>
      </c>
      <c r="AF122" s="67">
        <f t="shared" si="23"/>
        <v>-0.1288555968</v>
      </c>
      <c r="AG122" s="44">
        <f t="shared" si="24"/>
        <v>0.472718874</v>
      </c>
      <c r="AH122" s="33">
        <v>2.52</v>
      </c>
      <c r="AI122" s="34">
        <f t="shared" si="25"/>
        <v>0.4654832347</v>
      </c>
      <c r="AJ122" s="73">
        <f t="shared" si="26"/>
        <v>0.02687271733</v>
      </c>
      <c r="AK122" s="33">
        <v>31.71</v>
      </c>
      <c r="AL122" s="34">
        <f t="shared" si="27"/>
        <v>0.3903152421</v>
      </c>
      <c r="AM122" s="73">
        <f t="shared" si="28"/>
        <v>-0.138008786</v>
      </c>
      <c r="AN122" s="36">
        <f t="shared" si="29"/>
        <v>2181.388119</v>
      </c>
      <c r="AO122" s="35">
        <f t="shared" si="30"/>
        <v>0.03999053328</v>
      </c>
      <c r="AP122" s="69">
        <f t="shared" si="31"/>
        <v>0.5209277486</v>
      </c>
      <c r="AQ122" s="33">
        <v>0.43</v>
      </c>
      <c r="AR122" s="34">
        <f t="shared" si="32"/>
        <v>0.02945736434</v>
      </c>
      <c r="AS122" s="73">
        <f t="shared" si="33"/>
        <v>-1.388742194</v>
      </c>
      <c r="AT122" s="33">
        <v>71.43</v>
      </c>
      <c r="AU122" s="34">
        <f t="shared" si="34"/>
        <v>0.7746454809</v>
      </c>
      <c r="AV122" s="73">
        <f t="shared" si="35"/>
        <v>1.307194746</v>
      </c>
      <c r="AW122" s="36">
        <f t="shared" si="36"/>
        <v>1252.435181</v>
      </c>
      <c r="AX122" s="35">
        <f t="shared" si="37"/>
        <v>-1.534021705</v>
      </c>
      <c r="AY122" s="69">
        <f t="shared" si="38"/>
        <v>0.1470582457</v>
      </c>
      <c r="AZ122" s="33">
        <v>1.29</v>
      </c>
      <c r="BA122" s="37">
        <f t="shared" si="39"/>
        <v>0.2272727273</v>
      </c>
      <c r="BB122" s="73">
        <f t="shared" si="40"/>
        <v>-0.4524242199</v>
      </c>
      <c r="BC122" s="33">
        <v>10.31</v>
      </c>
      <c r="BD122" s="34">
        <f t="shared" si="41"/>
        <v>0.2981233244</v>
      </c>
      <c r="BE122" s="73">
        <f t="shared" si="42"/>
        <v>-0.1885838631</v>
      </c>
      <c r="BF122" s="33">
        <v>75.0</v>
      </c>
      <c r="BG122" s="34">
        <f t="shared" si="43"/>
        <v>0.3815236953</v>
      </c>
      <c r="BH122" s="73">
        <f t="shared" si="44"/>
        <v>-0.5916303586</v>
      </c>
      <c r="BI122" s="36">
        <f t="shared" si="45"/>
        <v>5694.844655</v>
      </c>
      <c r="BJ122" s="35">
        <f t="shared" si="46"/>
        <v>-0.3806974571</v>
      </c>
      <c r="BK122" s="37">
        <f t="shared" si="47"/>
        <v>0.3323631858</v>
      </c>
      <c r="BL122" s="33">
        <v>16.07</v>
      </c>
      <c r="BM122" s="34">
        <f t="shared" si="48"/>
        <v>0.5264677575</v>
      </c>
      <c r="BN122" s="73">
        <f t="shared" si="49"/>
        <v>0.9197834944</v>
      </c>
      <c r="BO122" s="33">
        <v>70.23</v>
      </c>
      <c r="BP122" s="34">
        <f t="shared" si="50"/>
        <v>0.6528189911</v>
      </c>
      <c r="BQ122" s="73">
        <f t="shared" si="51"/>
        <v>0.6131026227</v>
      </c>
      <c r="BR122" s="36">
        <f t="shared" si="52"/>
        <v>6052.096733</v>
      </c>
      <c r="BS122" s="35">
        <f t="shared" si="53"/>
        <v>0.9655334704</v>
      </c>
      <c r="BT122" s="37">
        <f t="shared" si="54"/>
        <v>0.6439439342</v>
      </c>
      <c r="BU122" s="42">
        <v>9.69</v>
      </c>
      <c r="BV122" s="34">
        <f t="shared" si="55"/>
        <v>0.6014897579</v>
      </c>
      <c r="BW122" s="73">
        <f t="shared" si="56"/>
        <v>1.180987568</v>
      </c>
      <c r="BX122" s="42">
        <v>75.95</v>
      </c>
      <c r="BY122" s="34">
        <f t="shared" si="57"/>
        <v>0.7030442275</v>
      </c>
      <c r="BZ122" s="73">
        <f t="shared" si="58"/>
        <v>0.9652828232</v>
      </c>
      <c r="CA122" s="36">
        <f t="shared" si="59"/>
        <v>6649.881468</v>
      </c>
      <c r="CB122" s="35">
        <f t="shared" si="60"/>
        <v>1.359004864</v>
      </c>
      <c r="CC122" s="37">
        <f t="shared" si="61"/>
        <v>0.7472387433</v>
      </c>
      <c r="CD122" s="42">
        <v>6.5</v>
      </c>
      <c r="CE122" s="34">
        <f t="shared" si="62"/>
        <v>0.6158868335</v>
      </c>
      <c r="CF122" s="73">
        <f t="shared" si="63"/>
        <v>1.526262223</v>
      </c>
      <c r="CG122" s="42">
        <v>47.17</v>
      </c>
      <c r="CH122" s="34">
        <f t="shared" si="64"/>
        <v>0.5879306911</v>
      </c>
      <c r="CI122" s="73">
        <f t="shared" si="65"/>
        <v>0.1501203247</v>
      </c>
      <c r="CJ122" s="36">
        <f t="shared" si="66"/>
        <v>3959.103135</v>
      </c>
      <c r="CK122" s="35">
        <f t="shared" si="67"/>
        <v>1.103454683</v>
      </c>
      <c r="CL122" s="37">
        <f t="shared" si="68"/>
        <v>0.6269554358</v>
      </c>
      <c r="CM122" s="33">
        <v>0.03</v>
      </c>
      <c r="CN122" s="37">
        <f t="shared" si="69"/>
        <v>0.1071428571</v>
      </c>
      <c r="CO122" s="73">
        <f t="shared" si="70"/>
        <v>-0.9955628314</v>
      </c>
      <c r="CP122" s="70">
        <f t="shared" si="71"/>
        <v>0.557701558</v>
      </c>
      <c r="CQ122" s="79">
        <f t="shared" si="72"/>
        <v>0.5452108298</v>
      </c>
    </row>
    <row r="123" hidden="1">
      <c r="A123" s="28">
        <v>2022.0</v>
      </c>
      <c r="B123" s="29" t="s">
        <v>306</v>
      </c>
      <c r="C123" s="29" t="s">
        <v>20</v>
      </c>
      <c r="D123" s="30">
        <f t="array" ref="D123">INDEX(
  TP!C:C,
  MATCH(
    1,
    (TP!A:A = A123) * (TP!B:B = C123),
    0
  )
)
</f>
        <v>47.35</v>
      </c>
      <c r="E123" s="64">
        <f t="shared" si="1"/>
        <v>3.93834998</v>
      </c>
      <c r="F123" s="32">
        <f t="shared" si="2"/>
        <v>0.6617302908</v>
      </c>
      <c r="G123" s="33">
        <v>8.53</v>
      </c>
      <c r="H123" s="34">
        <f t="shared" si="3"/>
        <v>0.8245614035</v>
      </c>
      <c r="I123" s="73">
        <f t="shared" si="4"/>
        <v>1.928700758</v>
      </c>
      <c r="J123" s="66">
        <f t="shared" si="5"/>
        <v>7.741103381</v>
      </c>
      <c r="K123" s="34">
        <f t="shared" si="6"/>
        <v>0.903</v>
      </c>
      <c r="L123" s="73">
        <f t="shared" si="7"/>
        <v>1.348270354</v>
      </c>
      <c r="M123" s="33">
        <v>62.56</v>
      </c>
      <c r="N123" s="34">
        <f t="shared" si="8"/>
        <v>0.7433659218</v>
      </c>
      <c r="O123" s="73">
        <f t="shared" si="9"/>
        <v>0.6963415292</v>
      </c>
      <c r="P123" s="36">
        <f t="shared" si="10"/>
        <v>5571.445908</v>
      </c>
      <c r="Q123" s="35">
        <f t="shared" si="11"/>
        <v>1.413443329</v>
      </c>
      <c r="R123" s="40">
        <f t="shared" si="12"/>
        <v>0.8339936617</v>
      </c>
      <c r="S123" s="33">
        <v>3.38</v>
      </c>
      <c r="T123" s="66">
        <f t="shared" si="13"/>
        <v>3.067400871</v>
      </c>
      <c r="U123" s="34">
        <f t="shared" si="14"/>
        <v>0.5392388618</v>
      </c>
      <c r="V123" s="73">
        <f t="shared" si="15"/>
        <v>0.9013788977</v>
      </c>
      <c r="W123" s="33">
        <v>51.11</v>
      </c>
      <c r="X123" s="34">
        <f t="shared" si="16"/>
        <v>0.600933908</v>
      </c>
      <c r="Y123" s="73">
        <f t="shared" si="17"/>
        <v>0.4637506622</v>
      </c>
      <c r="Z123" s="36">
        <f t="shared" si="18"/>
        <v>4094.930979</v>
      </c>
      <c r="AA123" s="35">
        <f t="shared" si="19"/>
        <v>0.8569718979</v>
      </c>
      <c r="AB123" s="40">
        <f t="shared" si="20"/>
        <v>0.5894496533</v>
      </c>
      <c r="AC123" s="33">
        <v>6.93</v>
      </c>
      <c r="AD123" s="40">
        <f t="shared" si="21"/>
        <v>0.8221070812</v>
      </c>
      <c r="AE123" s="73">
        <f t="shared" si="22"/>
        <v>1.509296868</v>
      </c>
      <c r="AF123" s="67">
        <f t="shared" si="23"/>
        <v>3.779712095</v>
      </c>
      <c r="AG123" s="44">
        <f t="shared" si="24"/>
        <v>0.7758943203</v>
      </c>
      <c r="AH123" s="33">
        <v>2.07</v>
      </c>
      <c r="AI123" s="34">
        <f t="shared" si="25"/>
        <v>0.3767258383</v>
      </c>
      <c r="AJ123" s="73">
        <f t="shared" si="26"/>
        <v>-0.3793671892</v>
      </c>
      <c r="AK123" s="33">
        <v>23.64</v>
      </c>
      <c r="AL123" s="34">
        <f t="shared" si="27"/>
        <v>0.2591810205</v>
      </c>
      <c r="AM123" s="73">
        <f t="shared" si="28"/>
        <v>-1.041857589</v>
      </c>
      <c r="AN123" s="36">
        <f t="shared" si="29"/>
        <v>1449.480737</v>
      </c>
      <c r="AO123" s="35">
        <f t="shared" si="30"/>
        <v>-0.8650872911</v>
      </c>
      <c r="AP123" s="69">
        <f t="shared" si="31"/>
        <v>0.3329341961</v>
      </c>
      <c r="AQ123" s="33">
        <v>3.68</v>
      </c>
      <c r="AR123" s="34">
        <f t="shared" si="32"/>
        <v>0.5333333333</v>
      </c>
      <c r="AS123" s="73">
        <f t="shared" si="33"/>
        <v>1.02117581</v>
      </c>
      <c r="AT123" s="33">
        <v>58.16</v>
      </c>
      <c r="AU123" s="34">
        <f t="shared" si="34"/>
        <v>0.5479241415</v>
      </c>
      <c r="AV123" s="73">
        <f t="shared" si="35"/>
        <v>-0.01025124022</v>
      </c>
      <c r="AW123" s="36">
        <f t="shared" si="36"/>
        <v>4400.083513</v>
      </c>
      <c r="AX123" s="35">
        <f t="shared" si="37"/>
        <v>0.9577432057</v>
      </c>
      <c r="AY123" s="69">
        <f t="shared" si="38"/>
        <v>0.6608255481</v>
      </c>
      <c r="AZ123" s="33">
        <v>1.2</v>
      </c>
      <c r="BA123" s="37">
        <f t="shared" si="39"/>
        <v>0.2032085561</v>
      </c>
      <c r="BB123" s="73">
        <f t="shared" si="40"/>
        <v>-0.5833557383</v>
      </c>
      <c r="BC123" s="33">
        <v>12.11</v>
      </c>
      <c r="BD123" s="34">
        <f t="shared" si="41"/>
        <v>0.3946380697</v>
      </c>
      <c r="BE123" s="73">
        <f t="shared" si="42"/>
        <v>0.4065798884</v>
      </c>
      <c r="BF123" s="33">
        <v>75.47</v>
      </c>
      <c r="BG123" s="34">
        <f t="shared" si="43"/>
        <v>0.3956208758</v>
      </c>
      <c r="BH123" s="73">
        <f t="shared" si="44"/>
        <v>-0.5270258035</v>
      </c>
      <c r="BI123" s="36">
        <f t="shared" si="45"/>
        <v>6079.435898</v>
      </c>
      <c r="BJ123" s="35">
        <f t="shared" si="46"/>
        <v>-0.01498396068</v>
      </c>
      <c r="BK123" s="37">
        <f t="shared" si="47"/>
        <v>0.4024768887</v>
      </c>
      <c r="BL123" s="33">
        <v>21.28</v>
      </c>
      <c r="BM123" s="34">
        <f t="shared" si="48"/>
        <v>0.7771896054</v>
      </c>
      <c r="BN123" s="73">
        <f t="shared" si="49"/>
        <v>2.240696305</v>
      </c>
      <c r="BO123" s="33">
        <v>62.72</v>
      </c>
      <c r="BP123" s="34">
        <f t="shared" si="50"/>
        <v>0.4052093637</v>
      </c>
      <c r="BQ123" s="73">
        <f t="shared" si="51"/>
        <v>-0.6576067667</v>
      </c>
      <c r="BR123" s="36">
        <f t="shared" si="52"/>
        <v>5912.331676</v>
      </c>
      <c r="BS123" s="35">
        <f t="shared" si="53"/>
        <v>0.808995781</v>
      </c>
      <c r="BT123" s="37">
        <f t="shared" si="54"/>
        <v>0.6158545958</v>
      </c>
      <c r="BU123" s="42">
        <v>11.2</v>
      </c>
      <c r="BV123" s="34">
        <f t="shared" si="55"/>
        <v>0.7420856611</v>
      </c>
      <c r="BW123" s="73">
        <f t="shared" si="56"/>
        <v>1.920246905</v>
      </c>
      <c r="BX123" s="42">
        <v>61.41</v>
      </c>
      <c r="BY123" s="34">
        <f t="shared" si="57"/>
        <v>0.2854681218</v>
      </c>
      <c r="BZ123" s="73">
        <f t="shared" si="58"/>
        <v>-1.356483473</v>
      </c>
      <c r="CA123" s="36">
        <f t="shared" si="59"/>
        <v>5676.660966</v>
      </c>
      <c r="CB123" s="35">
        <f t="shared" si="60"/>
        <v>0.302873668</v>
      </c>
      <c r="CC123" s="37">
        <f t="shared" si="61"/>
        <v>0.5301454469</v>
      </c>
      <c r="CD123" s="42">
        <v>6.88</v>
      </c>
      <c r="CE123" s="34">
        <f t="shared" si="62"/>
        <v>0.6572361262</v>
      </c>
      <c r="CF123" s="73">
        <f t="shared" si="63"/>
        <v>1.763033559</v>
      </c>
      <c r="CG123" s="42">
        <v>32.79</v>
      </c>
      <c r="CH123" s="34">
        <f t="shared" si="64"/>
        <v>0.3015335591</v>
      </c>
      <c r="CI123" s="73">
        <f t="shared" si="65"/>
        <v>-1.582181655</v>
      </c>
      <c r="CJ123" s="36">
        <f t="shared" si="66"/>
        <v>2819.660957</v>
      </c>
      <c r="CK123" s="35">
        <f t="shared" si="67"/>
        <v>-0.2184816568</v>
      </c>
      <c r="CL123" s="37">
        <f t="shared" si="68"/>
        <v>0.4112857485</v>
      </c>
      <c r="CM123" s="33">
        <v>0.04</v>
      </c>
      <c r="CN123" s="37">
        <f t="shared" si="69"/>
        <v>0.1428571429</v>
      </c>
      <c r="CO123" s="73">
        <f t="shared" si="70"/>
        <v>-0.8124218613</v>
      </c>
      <c r="CP123" s="70">
        <f t="shared" si="71"/>
        <v>0.1586378848</v>
      </c>
      <c r="CQ123" s="79">
        <f t="shared" si="72"/>
        <v>0.5262143928</v>
      </c>
    </row>
    <row r="124" hidden="1">
      <c r="A124" s="28">
        <v>2025.0</v>
      </c>
      <c r="B124" s="29" t="s">
        <v>269</v>
      </c>
      <c r="C124" s="29" t="s">
        <v>14</v>
      </c>
      <c r="D124" s="30">
        <f t="array" ref="D124">INDEX(
  TP!C:C,
  MATCH(
    1,
    (TP!A:A = A124) * (TP!B:B = C124),
    0
  )
)
</f>
        <v>48.65</v>
      </c>
      <c r="E124" s="64">
        <f t="shared" si="1"/>
        <v>-2.421321227</v>
      </c>
      <c r="F124" s="32">
        <f t="shared" si="2"/>
        <v>0.4248142552</v>
      </c>
      <c r="G124" s="33">
        <v>7.23</v>
      </c>
      <c r="H124" s="34">
        <f t="shared" si="3"/>
        <v>0.6172248804</v>
      </c>
      <c r="I124" s="73">
        <f t="shared" si="4"/>
        <v>0.9022393655</v>
      </c>
      <c r="J124" s="66">
        <f t="shared" si="5"/>
        <v>6.888636501</v>
      </c>
      <c r="K124" s="34">
        <f t="shared" si="6"/>
        <v>0.766</v>
      </c>
      <c r="L124" s="73">
        <f t="shared" si="7"/>
        <v>0.7050971602</v>
      </c>
      <c r="M124" s="33">
        <v>64.04</v>
      </c>
      <c r="N124" s="34">
        <f t="shared" si="8"/>
        <v>0.7950418994</v>
      </c>
      <c r="O124" s="73">
        <f t="shared" si="9"/>
        <v>0.9868375955</v>
      </c>
      <c r="P124" s="36">
        <f t="shared" si="10"/>
        <v>5433.316449</v>
      </c>
      <c r="Q124" s="35">
        <f t="shared" si="11"/>
        <v>1.198879411</v>
      </c>
      <c r="R124" s="40">
        <f t="shared" si="12"/>
        <v>0.7942349444</v>
      </c>
      <c r="S124" s="33">
        <v>2.6</v>
      </c>
      <c r="T124" s="66">
        <f t="shared" si="13"/>
        <v>2.477241342</v>
      </c>
      <c r="U124" s="34">
        <f t="shared" si="14"/>
        <v>0.3867827825</v>
      </c>
      <c r="V124" s="73">
        <f t="shared" si="15"/>
        <v>0.1916162118</v>
      </c>
      <c r="W124" s="33">
        <v>53.66</v>
      </c>
      <c r="X124" s="34">
        <f t="shared" si="16"/>
        <v>0.6467313218</v>
      </c>
      <c r="Y124" s="73">
        <f t="shared" si="17"/>
        <v>0.6916663097</v>
      </c>
      <c r="Z124" s="36">
        <f t="shared" si="18"/>
        <v>3818.860858</v>
      </c>
      <c r="AA124" s="35">
        <f t="shared" si="19"/>
        <v>0.61442327</v>
      </c>
      <c r="AB124" s="40">
        <f t="shared" si="20"/>
        <v>0.5394414603</v>
      </c>
      <c r="AC124" s="33">
        <v>5.46</v>
      </c>
      <c r="AD124" s="40">
        <f t="shared" si="21"/>
        <v>0.5682210708</v>
      </c>
      <c r="AE124" s="73">
        <f t="shared" si="22"/>
        <v>0.2531723779</v>
      </c>
      <c r="AF124" s="67">
        <f t="shared" si="23"/>
        <v>2.066475059</v>
      </c>
      <c r="AG124" s="44">
        <f t="shared" si="24"/>
        <v>0.6430038489</v>
      </c>
      <c r="AH124" s="33">
        <v>0.82</v>
      </c>
      <c r="AI124" s="34">
        <f t="shared" si="25"/>
        <v>0.1301775148</v>
      </c>
      <c r="AJ124" s="73">
        <f t="shared" si="26"/>
        <v>-1.507811374</v>
      </c>
      <c r="AK124" s="33">
        <v>30.77</v>
      </c>
      <c r="AL124" s="34">
        <f t="shared" si="27"/>
        <v>0.375040624</v>
      </c>
      <c r="AM124" s="73">
        <f t="shared" si="28"/>
        <v>-0.2432898115</v>
      </c>
      <c r="AN124" s="36">
        <f t="shared" si="29"/>
        <v>1007.239397</v>
      </c>
      <c r="AO124" s="35">
        <f t="shared" si="30"/>
        <v>-1.411963631</v>
      </c>
      <c r="AP124" s="69">
        <f t="shared" si="31"/>
        <v>0.2193426097</v>
      </c>
      <c r="AQ124" s="33">
        <v>0.44</v>
      </c>
      <c r="AR124" s="34">
        <f t="shared" si="32"/>
        <v>0.03100775194</v>
      </c>
      <c r="AS124" s="73">
        <f t="shared" si="33"/>
        <v>-1.381327062</v>
      </c>
      <c r="AT124" s="33">
        <v>71.43</v>
      </c>
      <c r="AU124" s="34">
        <f t="shared" si="34"/>
        <v>0.7746454809</v>
      </c>
      <c r="AV124" s="73">
        <f t="shared" si="35"/>
        <v>1.307194746</v>
      </c>
      <c r="AW124" s="36">
        <f t="shared" si="36"/>
        <v>1276.836719</v>
      </c>
      <c r="AX124" s="35">
        <f t="shared" si="37"/>
        <v>-1.514704776</v>
      </c>
      <c r="AY124" s="69">
        <f t="shared" si="38"/>
        <v>0.1510411279</v>
      </c>
      <c r="AZ124" s="33">
        <v>0.63</v>
      </c>
      <c r="BA124" s="37">
        <f t="shared" si="39"/>
        <v>0.05080213904</v>
      </c>
      <c r="BB124" s="73">
        <f t="shared" si="40"/>
        <v>-1.412588689</v>
      </c>
      <c r="BC124" s="33">
        <v>9.51</v>
      </c>
      <c r="BD124" s="34">
        <f t="shared" si="41"/>
        <v>0.255227882</v>
      </c>
      <c r="BE124" s="73">
        <f t="shared" si="42"/>
        <v>-0.453101086</v>
      </c>
      <c r="BF124" s="33">
        <v>87.33</v>
      </c>
      <c r="BG124" s="34">
        <f t="shared" si="43"/>
        <v>0.7513497301</v>
      </c>
      <c r="BH124" s="73">
        <f t="shared" si="44"/>
        <v>1.103208289</v>
      </c>
      <c r="BI124" s="36">
        <f t="shared" si="45"/>
        <v>6430.533329</v>
      </c>
      <c r="BJ124" s="35">
        <f t="shared" si="46"/>
        <v>0.318879776</v>
      </c>
      <c r="BK124" s="37">
        <f t="shared" si="47"/>
        <v>0.4664844331</v>
      </c>
      <c r="BL124" s="33">
        <v>13.32</v>
      </c>
      <c r="BM124" s="34">
        <f t="shared" si="48"/>
        <v>0.3941289702</v>
      </c>
      <c r="BN124" s="73">
        <f t="shared" si="49"/>
        <v>0.2225646402</v>
      </c>
      <c r="BO124" s="33">
        <v>65.71</v>
      </c>
      <c r="BP124" s="34">
        <f t="shared" si="50"/>
        <v>0.5037916255</v>
      </c>
      <c r="BQ124" s="73">
        <f t="shared" si="51"/>
        <v>-0.1516918433</v>
      </c>
      <c r="BR124" s="36">
        <f t="shared" si="52"/>
        <v>5312.000006</v>
      </c>
      <c r="BS124" s="35">
        <f t="shared" si="53"/>
        <v>0.1366207628</v>
      </c>
      <c r="BT124" s="37">
        <f t="shared" si="54"/>
        <v>0.4952026972</v>
      </c>
      <c r="BU124" s="42">
        <v>6.85</v>
      </c>
      <c r="BV124" s="34">
        <f t="shared" si="55"/>
        <v>0.3370577281</v>
      </c>
      <c r="BW124" s="73">
        <f t="shared" si="56"/>
        <v>-0.2094074749</v>
      </c>
      <c r="BX124" s="42">
        <v>59.26</v>
      </c>
      <c r="BY124" s="34">
        <f t="shared" si="57"/>
        <v>0.2237219989</v>
      </c>
      <c r="BZ124" s="73">
        <f t="shared" si="58"/>
        <v>-1.699798297</v>
      </c>
      <c r="CA124" s="36">
        <f t="shared" si="59"/>
        <v>4512.337658</v>
      </c>
      <c r="CB124" s="35">
        <f t="shared" si="60"/>
        <v>-0.9606407821</v>
      </c>
      <c r="CC124" s="37">
        <f t="shared" si="61"/>
        <v>0.270423437</v>
      </c>
      <c r="CD124" s="42">
        <v>4.06</v>
      </c>
      <c r="CE124" s="34">
        <f t="shared" si="62"/>
        <v>0.3503808487</v>
      </c>
      <c r="CF124" s="73">
        <f t="shared" si="63"/>
        <v>0.005941018813</v>
      </c>
      <c r="CG124" s="42">
        <v>48.44</v>
      </c>
      <c r="CH124" s="34">
        <f t="shared" si="64"/>
        <v>0.6132244573</v>
      </c>
      <c r="CI124" s="73">
        <f t="shared" si="65"/>
        <v>0.3031122241</v>
      </c>
      <c r="CJ124" s="36">
        <f t="shared" si="66"/>
        <v>3271.614442</v>
      </c>
      <c r="CK124" s="35">
        <f t="shared" si="67"/>
        <v>0.3058571362</v>
      </c>
      <c r="CL124" s="37">
        <f t="shared" si="68"/>
        <v>0.4968299462</v>
      </c>
      <c r="CM124" s="33">
        <v>0.01</v>
      </c>
      <c r="CN124" s="37">
        <f t="shared" si="69"/>
        <v>0.03571428571</v>
      </c>
      <c r="CO124" s="73">
        <f t="shared" si="70"/>
        <v>-1.361844771</v>
      </c>
      <c r="CP124" s="70">
        <f t="shared" si="71"/>
        <v>-4.487796286</v>
      </c>
      <c r="CQ124" s="79">
        <f t="shared" si="72"/>
        <v>0.3050324102</v>
      </c>
    </row>
    <row r="125" hidden="1">
      <c r="A125" s="28">
        <v>2024.0</v>
      </c>
      <c r="B125" s="29" t="s">
        <v>312</v>
      </c>
      <c r="C125" s="29" t="s">
        <v>27</v>
      </c>
      <c r="D125" s="30">
        <f t="array" ref="D125">INDEX(
  TP!C:C,
  MATCH(
    1,
    (TP!A:A = A125) * (TP!B:B = C125),
    0
  )
)
</f>
        <v>58.38</v>
      </c>
      <c r="E125" s="64">
        <f t="shared" si="1"/>
        <v>5.290287566</v>
      </c>
      <c r="F125" s="32">
        <f t="shared" si="2"/>
        <v>0.7120938526</v>
      </c>
      <c r="G125" s="33">
        <v>5.18</v>
      </c>
      <c r="H125" s="34">
        <f t="shared" si="3"/>
        <v>0.2902711324</v>
      </c>
      <c r="I125" s="73">
        <f t="shared" si="4"/>
        <v>-0.7164112922</v>
      </c>
      <c r="J125" s="66">
        <f t="shared" si="5"/>
        <v>6.657176955</v>
      </c>
      <c r="K125" s="34">
        <f t="shared" si="6"/>
        <v>0.697</v>
      </c>
      <c r="L125" s="73">
        <f t="shared" si="7"/>
        <v>0.5304644807</v>
      </c>
      <c r="M125" s="33">
        <v>69.27</v>
      </c>
      <c r="N125" s="34">
        <f t="shared" si="8"/>
        <v>0.9776536313</v>
      </c>
      <c r="O125" s="73">
        <f t="shared" si="9"/>
        <v>2.013387884</v>
      </c>
      <c r="P125" s="36">
        <f t="shared" si="10"/>
        <v>5792.305862</v>
      </c>
      <c r="Q125" s="35">
        <f t="shared" si="11"/>
        <v>1.756516975</v>
      </c>
      <c r="R125" s="40">
        <f t="shared" si="12"/>
        <v>0.8975652457</v>
      </c>
      <c r="S125" s="33">
        <v>2.55</v>
      </c>
      <c r="T125" s="66">
        <f t="shared" si="13"/>
        <v>3.277181705</v>
      </c>
      <c r="U125" s="34">
        <f t="shared" si="14"/>
        <v>0.5934316046</v>
      </c>
      <c r="V125" s="73">
        <f t="shared" si="15"/>
        <v>1.153674423</v>
      </c>
      <c r="W125" s="33">
        <v>51.14</v>
      </c>
      <c r="X125" s="34">
        <f t="shared" si="16"/>
        <v>0.6014727011</v>
      </c>
      <c r="Y125" s="73">
        <f t="shared" si="17"/>
        <v>0.4664320228</v>
      </c>
      <c r="Z125" s="36">
        <f t="shared" si="18"/>
        <v>4244.201897</v>
      </c>
      <c r="AA125" s="35">
        <f t="shared" si="19"/>
        <v>0.9881177678</v>
      </c>
      <c r="AB125" s="40">
        <f t="shared" si="20"/>
        <v>0.6164890476</v>
      </c>
      <c r="AC125" s="33">
        <v>5.64</v>
      </c>
      <c r="AD125" s="40">
        <f t="shared" si="21"/>
        <v>0.5993091537</v>
      </c>
      <c r="AE125" s="73">
        <f t="shared" si="22"/>
        <v>0.4069835399</v>
      </c>
      <c r="AF125" s="67">
        <f t="shared" si="23"/>
        <v>3.151618283</v>
      </c>
      <c r="AG125" s="44">
        <f t="shared" si="24"/>
        <v>0.7271750357</v>
      </c>
      <c r="AH125" s="33">
        <v>1.07</v>
      </c>
      <c r="AI125" s="34">
        <f t="shared" si="25"/>
        <v>0.1794871795</v>
      </c>
      <c r="AJ125" s="73">
        <f t="shared" si="26"/>
        <v>-1.282122537</v>
      </c>
      <c r="AK125" s="33">
        <v>27.03</v>
      </c>
      <c r="AL125" s="34">
        <f t="shared" si="27"/>
        <v>0.3142671433</v>
      </c>
      <c r="AM125" s="73">
        <f t="shared" si="28"/>
        <v>-0.6621738913</v>
      </c>
      <c r="AN125" s="36">
        <f t="shared" si="29"/>
        <v>1074.991433</v>
      </c>
      <c r="AO125" s="35">
        <f t="shared" si="30"/>
        <v>-1.328181356</v>
      </c>
      <c r="AP125" s="69">
        <f t="shared" si="31"/>
        <v>0.236745011</v>
      </c>
      <c r="AQ125" s="33">
        <v>0.67</v>
      </c>
      <c r="AR125" s="34">
        <f t="shared" si="32"/>
        <v>0.06666666667</v>
      </c>
      <c r="AS125" s="73">
        <f t="shared" si="33"/>
        <v>-1.210779018</v>
      </c>
      <c r="AT125" s="33">
        <v>60.87</v>
      </c>
      <c r="AU125" s="34">
        <f t="shared" si="34"/>
        <v>0.5942251837</v>
      </c>
      <c r="AV125" s="73">
        <f t="shared" si="35"/>
        <v>0.2587976387</v>
      </c>
      <c r="AW125" s="36">
        <f t="shared" si="36"/>
        <v>1530.234624</v>
      </c>
      <c r="AX125" s="35">
        <f t="shared" si="37"/>
        <v>-1.314108032</v>
      </c>
      <c r="AY125" s="69">
        <f t="shared" si="38"/>
        <v>0.1924013894</v>
      </c>
      <c r="AZ125" s="33">
        <v>1.24</v>
      </c>
      <c r="BA125" s="37">
        <f t="shared" si="39"/>
        <v>0.2139037433</v>
      </c>
      <c r="BB125" s="73">
        <f t="shared" si="40"/>
        <v>-0.5251639524</v>
      </c>
      <c r="BC125" s="33">
        <v>17.05</v>
      </c>
      <c r="BD125" s="34">
        <f t="shared" si="41"/>
        <v>0.6595174263</v>
      </c>
      <c r="BE125" s="73">
        <f t="shared" si="42"/>
        <v>2.03997374</v>
      </c>
      <c r="BF125" s="33">
        <v>93.38</v>
      </c>
      <c r="BG125" s="34">
        <f t="shared" si="43"/>
        <v>0.9328134373</v>
      </c>
      <c r="BH125" s="73">
        <f t="shared" si="44"/>
        <v>1.934820116</v>
      </c>
      <c r="BI125" s="36">
        <f t="shared" si="45"/>
        <v>8456.876308</v>
      </c>
      <c r="BJ125" s="35">
        <f t="shared" si="46"/>
        <v>2.245759261</v>
      </c>
      <c r="BK125" s="37">
        <f t="shared" si="47"/>
        <v>0.8359010862</v>
      </c>
      <c r="BL125" s="33">
        <v>18.0</v>
      </c>
      <c r="BM125" s="34">
        <f t="shared" si="48"/>
        <v>0.6193455245</v>
      </c>
      <c r="BN125" s="73">
        <f t="shared" si="49"/>
        <v>1.409104363</v>
      </c>
      <c r="BO125" s="33">
        <v>77.97</v>
      </c>
      <c r="BP125" s="34">
        <f t="shared" si="50"/>
        <v>0.9080118694</v>
      </c>
      <c r="BQ125" s="73">
        <f t="shared" si="51"/>
        <v>1.922728545</v>
      </c>
      <c r="BR125" s="36">
        <f t="shared" si="52"/>
        <v>6972.757756</v>
      </c>
      <c r="BS125" s="35">
        <f t="shared" si="53"/>
        <v>1.996679257</v>
      </c>
      <c r="BT125" s="37">
        <f t="shared" si="54"/>
        <v>0.8289741531</v>
      </c>
      <c r="BU125" s="42">
        <v>8.94</v>
      </c>
      <c r="BV125" s="34">
        <f t="shared" si="55"/>
        <v>0.5316573557</v>
      </c>
      <c r="BW125" s="73">
        <f t="shared" si="56"/>
        <v>0.8138057787</v>
      </c>
      <c r="BX125" s="42">
        <v>74.11</v>
      </c>
      <c r="BY125" s="34">
        <f t="shared" si="57"/>
        <v>0.6502010339</v>
      </c>
      <c r="BZ125" s="73">
        <f t="shared" si="58"/>
        <v>0.6714692065</v>
      </c>
      <c r="CA125" s="36">
        <f t="shared" si="59"/>
        <v>6289.5621</v>
      </c>
      <c r="CB125" s="35">
        <f t="shared" si="60"/>
        <v>0.9679891342</v>
      </c>
      <c r="CC125" s="37">
        <f t="shared" si="61"/>
        <v>0.666863413</v>
      </c>
      <c r="CD125" s="42">
        <v>3.44</v>
      </c>
      <c r="CE125" s="34">
        <f t="shared" si="62"/>
        <v>0.2829162133</v>
      </c>
      <c r="CF125" s="73">
        <f t="shared" si="63"/>
        <v>-0.380370107</v>
      </c>
      <c r="CG125" s="42">
        <v>56.3</v>
      </c>
      <c r="CH125" s="34">
        <f t="shared" si="64"/>
        <v>0.7697669787</v>
      </c>
      <c r="CI125" s="73">
        <f t="shared" si="65"/>
        <v>1.249975476</v>
      </c>
      <c r="CJ125" s="36">
        <f t="shared" si="66"/>
        <v>3495.92531</v>
      </c>
      <c r="CK125" s="35">
        <f t="shared" si="67"/>
        <v>0.5660938501</v>
      </c>
      <c r="CL125" s="37">
        <f t="shared" si="68"/>
        <v>0.539286734</v>
      </c>
      <c r="CM125" s="33">
        <v>0.03</v>
      </c>
      <c r="CN125" s="37">
        <f t="shared" si="69"/>
        <v>0.1071428571</v>
      </c>
      <c r="CO125" s="73">
        <f t="shared" si="70"/>
        <v>-0.9955628314</v>
      </c>
      <c r="CP125" s="70">
        <f t="shared" si="71"/>
        <v>2.138669283</v>
      </c>
      <c r="CQ125" s="79">
        <f t="shared" si="72"/>
        <v>0.62046888</v>
      </c>
    </row>
    <row r="126" hidden="1">
      <c r="A126" s="28">
        <v>2022.0</v>
      </c>
      <c r="B126" s="29" t="s">
        <v>312</v>
      </c>
      <c r="C126" s="29" t="s">
        <v>12</v>
      </c>
      <c r="D126" s="30">
        <f t="array" ref="D126">INDEX(
  TP!C:C,
  MATCH(
    1,
    (TP!A:A = A126) * (TP!B:B = C126),
    0
  )
)
</f>
        <v>50.52</v>
      </c>
      <c r="E126" s="64">
        <f t="shared" si="1"/>
        <v>2.358855186</v>
      </c>
      <c r="F126" s="32">
        <f t="shared" si="2"/>
        <v>0.6028895689</v>
      </c>
      <c r="G126" s="33">
        <v>7.77</v>
      </c>
      <c r="H126" s="34">
        <f t="shared" si="3"/>
        <v>0.7033492823</v>
      </c>
      <c r="I126" s="73">
        <f t="shared" si="4"/>
        <v>1.328615636</v>
      </c>
      <c r="J126" s="66">
        <f t="shared" si="5"/>
        <v>7.911398388</v>
      </c>
      <c r="K126" s="34">
        <f t="shared" si="6"/>
        <v>0.926</v>
      </c>
      <c r="L126" s="73">
        <f t="shared" si="7"/>
        <v>1.476755326</v>
      </c>
      <c r="M126" s="33">
        <v>57.78</v>
      </c>
      <c r="N126" s="34">
        <f t="shared" si="8"/>
        <v>0.5764664804</v>
      </c>
      <c r="O126" s="73">
        <f t="shared" si="9"/>
        <v>-0.2418822526</v>
      </c>
      <c r="P126" s="36">
        <f t="shared" si="10"/>
        <v>5191.545729</v>
      </c>
      <c r="Q126" s="35">
        <f t="shared" si="11"/>
        <v>0.8233239487</v>
      </c>
      <c r="R126" s="40">
        <f t="shared" si="12"/>
        <v>0.7246444764</v>
      </c>
      <c r="S126" s="33">
        <v>4.6</v>
      </c>
      <c r="T126" s="66">
        <f t="shared" si="13"/>
        <v>4.683710757</v>
      </c>
      <c r="U126" s="34">
        <f t="shared" si="14"/>
        <v>0.9567806555</v>
      </c>
      <c r="V126" s="73">
        <f t="shared" si="15"/>
        <v>2.845254053</v>
      </c>
      <c r="W126" s="33">
        <v>46.25</v>
      </c>
      <c r="X126" s="34">
        <f t="shared" si="16"/>
        <v>0.5136494253</v>
      </c>
      <c r="Y126" s="73">
        <f t="shared" si="17"/>
        <v>0.0293702517</v>
      </c>
      <c r="Z126" s="36">
        <f t="shared" si="18"/>
        <v>4589.277961</v>
      </c>
      <c r="AA126" s="35">
        <f t="shared" si="19"/>
        <v>1.291293372</v>
      </c>
      <c r="AB126" s="40">
        <f t="shared" si="20"/>
        <v>0.6789971899</v>
      </c>
      <c r="AC126" s="33">
        <v>5.95</v>
      </c>
      <c r="AD126" s="40">
        <f t="shared" si="21"/>
        <v>0.6528497409</v>
      </c>
      <c r="AE126" s="73">
        <f t="shared" si="22"/>
        <v>0.6718805413</v>
      </c>
      <c r="AF126" s="67">
        <f t="shared" si="23"/>
        <v>2.786497862</v>
      </c>
      <c r="AG126" s="44">
        <f t="shared" si="24"/>
        <v>0.6988537796</v>
      </c>
      <c r="AH126" s="33">
        <v>2.07</v>
      </c>
      <c r="AI126" s="34">
        <f t="shared" si="25"/>
        <v>0.3767258383</v>
      </c>
      <c r="AJ126" s="73">
        <f t="shared" si="26"/>
        <v>-0.3793671892</v>
      </c>
      <c r="AK126" s="33">
        <v>27.78</v>
      </c>
      <c r="AL126" s="34">
        <f t="shared" si="27"/>
        <v>0.3264543386</v>
      </c>
      <c r="AM126" s="73">
        <f t="shared" si="28"/>
        <v>-0.5781730732</v>
      </c>
      <c r="AN126" s="36">
        <f t="shared" si="29"/>
        <v>1703.323811</v>
      </c>
      <c r="AO126" s="35">
        <f t="shared" si="30"/>
        <v>-0.5511845458</v>
      </c>
      <c r="AP126" s="69">
        <f t="shared" si="31"/>
        <v>0.398134879</v>
      </c>
      <c r="AQ126" s="33">
        <v>0.92</v>
      </c>
      <c r="AR126" s="34">
        <f t="shared" si="32"/>
        <v>0.1054263566</v>
      </c>
      <c r="AS126" s="73">
        <f t="shared" si="33"/>
        <v>-1.02540071</v>
      </c>
      <c r="AT126" s="33">
        <v>56.25</v>
      </c>
      <c r="AU126" s="34">
        <f t="shared" si="34"/>
        <v>0.5152913036</v>
      </c>
      <c r="AV126" s="73">
        <f t="shared" si="35"/>
        <v>-0.1998760958</v>
      </c>
      <c r="AW126" s="36">
        <f t="shared" si="36"/>
        <v>1798.760619</v>
      </c>
      <c r="AX126" s="35">
        <f t="shared" si="37"/>
        <v>-1.101535476</v>
      </c>
      <c r="AY126" s="69">
        <f t="shared" si="38"/>
        <v>0.2362308968</v>
      </c>
      <c r="AZ126" s="33">
        <v>1.27</v>
      </c>
      <c r="BA126" s="37">
        <f t="shared" si="39"/>
        <v>0.2219251337</v>
      </c>
      <c r="BB126" s="73">
        <f t="shared" si="40"/>
        <v>-0.4815201129</v>
      </c>
      <c r="BC126" s="33">
        <v>14.9</v>
      </c>
      <c r="BD126" s="34">
        <f t="shared" si="41"/>
        <v>0.5442359249</v>
      </c>
      <c r="BE126" s="73">
        <f t="shared" si="42"/>
        <v>1.329083703</v>
      </c>
      <c r="BF126" s="33">
        <v>86.1</v>
      </c>
      <c r="BG126" s="34">
        <f t="shared" si="43"/>
        <v>0.7144571086</v>
      </c>
      <c r="BH126" s="73">
        <f t="shared" si="44"/>
        <v>0.9341367939</v>
      </c>
      <c r="BI126" s="36">
        <f t="shared" si="45"/>
        <v>7455.748229</v>
      </c>
      <c r="BJ126" s="35">
        <f t="shared" si="46"/>
        <v>1.293771776</v>
      </c>
      <c r="BK126" s="37">
        <f t="shared" si="47"/>
        <v>0.6533883585</v>
      </c>
      <c r="BL126" s="33">
        <v>11.91</v>
      </c>
      <c r="BM126" s="34">
        <f t="shared" si="48"/>
        <v>0.3262752647</v>
      </c>
      <c r="BN126" s="73">
        <f t="shared" si="49"/>
        <v>-0.1349184814</v>
      </c>
      <c r="BO126" s="33">
        <v>68.12</v>
      </c>
      <c r="BP126" s="34">
        <f t="shared" si="50"/>
        <v>0.5832509067</v>
      </c>
      <c r="BQ126" s="73">
        <f t="shared" si="51"/>
        <v>0.256085737</v>
      </c>
      <c r="BR126" s="36">
        <f t="shared" si="52"/>
        <v>5292.368046</v>
      </c>
      <c r="BS126" s="35">
        <f t="shared" si="53"/>
        <v>0.1146328514</v>
      </c>
      <c r="BT126" s="37">
        <f t="shared" si="54"/>
        <v>0.4912571562</v>
      </c>
      <c r="BU126" s="42">
        <v>7.31</v>
      </c>
      <c r="BV126" s="34">
        <f t="shared" si="55"/>
        <v>0.3798882682</v>
      </c>
      <c r="BW126" s="73">
        <f t="shared" si="56"/>
        <v>0.01579735606</v>
      </c>
      <c r="BX126" s="42">
        <v>67.72</v>
      </c>
      <c r="BY126" s="34">
        <f t="shared" si="57"/>
        <v>0.4666858128</v>
      </c>
      <c r="BZ126" s="73">
        <f t="shared" si="58"/>
        <v>-0.3488943859</v>
      </c>
      <c r="CA126" s="36">
        <f t="shared" si="59"/>
        <v>5299.032175</v>
      </c>
      <c r="CB126" s="35">
        <f t="shared" si="60"/>
        <v>-0.1069261104</v>
      </c>
      <c r="CC126" s="37">
        <f t="shared" si="61"/>
        <v>0.4459089571</v>
      </c>
      <c r="CD126" s="42">
        <v>3.97</v>
      </c>
      <c r="CE126" s="34">
        <f t="shared" si="62"/>
        <v>0.3405875952</v>
      </c>
      <c r="CF126" s="73">
        <f t="shared" si="63"/>
        <v>-0.05013640267</v>
      </c>
      <c r="CG126" s="42">
        <v>52.17</v>
      </c>
      <c r="CH126" s="34">
        <f t="shared" si="64"/>
        <v>0.6875124477</v>
      </c>
      <c r="CI126" s="73">
        <f t="shared" si="65"/>
        <v>0.7524506373</v>
      </c>
      <c r="CJ126" s="36">
        <f t="shared" si="66"/>
        <v>3484.5354</v>
      </c>
      <c r="CK126" s="35">
        <f t="shared" si="67"/>
        <v>0.5528797205</v>
      </c>
      <c r="CL126" s="37">
        <f t="shared" si="68"/>
        <v>0.537130891</v>
      </c>
      <c r="CM126" s="33">
        <v>0.05</v>
      </c>
      <c r="CN126" s="37">
        <f t="shared" si="69"/>
        <v>0.1785714286</v>
      </c>
      <c r="CO126" s="73">
        <f t="shared" si="70"/>
        <v>-0.6292808913</v>
      </c>
      <c r="CP126" s="70">
        <f t="shared" si="71"/>
        <v>-0.4276426759</v>
      </c>
      <c r="CQ126" s="79">
        <f t="shared" si="72"/>
        <v>0.4983059598</v>
      </c>
    </row>
    <row r="127" hidden="1">
      <c r="A127" s="28">
        <v>2025.0</v>
      </c>
      <c r="B127" s="29" t="s">
        <v>312</v>
      </c>
      <c r="C127" s="29" t="s">
        <v>27</v>
      </c>
      <c r="D127" s="30">
        <f t="array" ref="D127">INDEX(
  TP!C:C,
  MATCH(
    1,
    (TP!A:A = A127) * (TP!B:B = C127),
    0
  )
)
</f>
        <v>59.61</v>
      </c>
      <c r="E127" s="64">
        <f t="shared" si="1"/>
        <v>2.404623973</v>
      </c>
      <c r="F127" s="32">
        <f t="shared" si="2"/>
        <v>0.6045945878</v>
      </c>
      <c r="G127" s="33">
        <v>4.96</v>
      </c>
      <c r="H127" s="34">
        <f t="shared" si="3"/>
        <v>0.2551834131</v>
      </c>
      <c r="I127" s="73">
        <f t="shared" si="4"/>
        <v>-0.8901201433</v>
      </c>
      <c r="J127" s="66">
        <f t="shared" si="5"/>
        <v>6.568106107</v>
      </c>
      <c r="K127" s="34">
        <f t="shared" si="6"/>
        <v>0.68</v>
      </c>
      <c r="L127" s="73">
        <f t="shared" si="7"/>
        <v>0.4632618918</v>
      </c>
      <c r="M127" s="33">
        <v>63.73</v>
      </c>
      <c r="N127" s="34">
        <f t="shared" si="8"/>
        <v>0.7842178771</v>
      </c>
      <c r="O127" s="73">
        <f t="shared" si="9"/>
        <v>0.9259904464</v>
      </c>
      <c r="P127" s="36">
        <f t="shared" si="10"/>
        <v>5298.424712</v>
      </c>
      <c r="Q127" s="35">
        <f t="shared" si="11"/>
        <v>0.9893448216</v>
      </c>
      <c r="R127" s="40">
        <f t="shared" si="12"/>
        <v>0.7554081622</v>
      </c>
      <c r="S127" s="33">
        <v>3.16</v>
      </c>
      <c r="T127" s="66">
        <f t="shared" si="13"/>
        <v>4.184519214</v>
      </c>
      <c r="U127" s="34">
        <f t="shared" si="14"/>
        <v>0.8278243617</v>
      </c>
      <c r="V127" s="73">
        <f t="shared" si="15"/>
        <v>2.244895144</v>
      </c>
      <c r="W127" s="33">
        <v>67.69</v>
      </c>
      <c r="X127" s="34">
        <f t="shared" si="16"/>
        <v>0.8987068966</v>
      </c>
      <c r="Y127" s="73">
        <f t="shared" si="17"/>
        <v>1.945649264</v>
      </c>
      <c r="Z127" s="36">
        <f t="shared" si="18"/>
        <v>6361.373279</v>
      </c>
      <c r="AA127" s="35">
        <f t="shared" si="19"/>
        <v>2.848214077</v>
      </c>
      <c r="AB127" s="40">
        <f t="shared" si="20"/>
        <v>1</v>
      </c>
      <c r="AC127" s="33">
        <v>6.35</v>
      </c>
      <c r="AD127" s="40">
        <f t="shared" si="21"/>
        <v>0.7219343696</v>
      </c>
      <c r="AE127" s="73">
        <f t="shared" si="22"/>
        <v>1.013683124</v>
      </c>
      <c r="AF127" s="67">
        <f t="shared" si="23"/>
        <v>4.851242023</v>
      </c>
      <c r="AG127" s="44">
        <f t="shared" si="24"/>
        <v>0.8590095659</v>
      </c>
      <c r="AH127" s="33">
        <v>0.97</v>
      </c>
      <c r="AI127" s="34">
        <f t="shared" si="25"/>
        <v>0.1597633136</v>
      </c>
      <c r="AJ127" s="73">
        <f t="shared" si="26"/>
        <v>-1.372398072</v>
      </c>
      <c r="AK127" s="33">
        <v>30.0</v>
      </c>
      <c r="AL127" s="34">
        <f t="shared" si="27"/>
        <v>0.3625284368</v>
      </c>
      <c r="AM127" s="73">
        <f t="shared" si="28"/>
        <v>-0.3295306514</v>
      </c>
      <c r="AN127" s="36">
        <f t="shared" si="29"/>
        <v>1111.909339</v>
      </c>
      <c r="AO127" s="35">
        <f t="shared" si="30"/>
        <v>-1.282528616</v>
      </c>
      <c r="AP127" s="69">
        <f t="shared" si="31"/>
        <v>0.2462275335</v>
      </c>
      <c r="AQ127" s="33">
        <v>0.54</v>
      </c>
      <c r="AR127" s="34">
        <f t="shared" si="32"/>
        <v>0.04651162791</v>
      </c>
      <c r="AS127" s="73">
        <f t="shared" si="33"/>
        <v>-1.307175739</v>
      </c>
      <c r="AT127" s="33">
        <v>54.55</v>
      </c>
      <c r="AU127" s="34">
        <f t="shared" si="34"/>
        <v>0.4862463694</v>
      </c>
      <c r="AV127" s="73">
        <f t="shared" si="35"/>
        <v>-0.3686521453</v>
      </c>
      <c r="AW127" s="36">
        <f t="shared" si="36"/>
        <v>1154.639484</v>
      </c>
      <c r="AX127" s="35">
        <f t="shared" si="37"/>
        <v>-1.611439465</v>
      </c>
      <c r="AY127" s="69">
        <f t="shared" si="38"/>
        <v>0.1310957791</v>
      </c>
      <c r="AZ127" s="33">
        <v>1.02</v>
      </c>
      <c r="BA127" s="37">
        <f t="shared" si="39"/>
        <v>0.1550802139</v>
      </c>
      <c r="BB127" s="73">
        <f t="shared" si="40"/>
        <v>-0.8452187753</v>
      </c>
      <c r="BC127" s="33">
        <v>11.72</v>
      </c>
      <c r="BD127" s="34">
        <f t="shared" si="41"/>
        <v>0.3737265416</v>
      </c>
      <c r="BE127" s="73">
        <f t="shared" si="42"/>
        <v>0.2776277422</v>
      </c>
      <c r="BF127" s="33">
        <v>90.46</v>
      </c>
      <c r="BG127" s="34">
        <f t="shared" si="43"/>
        <v>0.8452309538</v>
      </c>
      <c r="BH127" s="73">
        <f t="shared" si="44"/>
        <v>1.533447135</v>
      </c>
      <c r="BI127" s="36">
        <f t="shared" si="45"/>
        <v>7201.429778</v>
      </c>
      <c r="BJ127" s="35">
        <f t="shared" si="46"/>
        <v>1.051936602</v>
      </c>
      <c r="BK127" s="37">
        <f t="shared" si="47"/>
        <v>0.6070243066</v>
      </c>
      <c r="BL127" s="33">
        <v>13.57</v>
      </c>
      <c r="BM127" s="34">
        <f t="shared" si="48"/>
        <v>0.406159769</v>
      </c>
      <c r="BN127" s="73">
        <f t="shared" si="49"/>
        <v>0.2859481724</v>
      </c>
      <c r="BO127" s="33">
        <v>75.63</v>
      </c>
      <c r="BP127" s="34">
        <f t="shared" si="50"/>
        <v>0.8308605341</v>
      </c>
      <c r="BQ127" s="73">
        <f t="shared" si="51"/>
        <v>1.526795126</v>
      </c>
      <c r="BR127" s="36">
        <f t="shared" si="52"/>
        <v>6153.689278</v>
      </c>
      <c r="BS127" s="35">
        <f t="shared" si="53"/>
        <v>1.079317721</v>
      </c>
      <c r="BT127" s="37">
        <f t="shared" si="54"/>
        <v>0.6643615367</v>
      </c>
      <c r="BU127" s="42">
        <v>6.52</v>
      </c>
      <c r="BV127" s="34">
        <f t="shared" si="55"/>
        <v>0.3063314711</v>
      </c>
      <c r="BW127" s="73">
        <f t="shared" si="56"/>
        <v>-0.3709674623</v>
      </c>
      <c r="BX127" s="42">
        <v>74.63</v>
      </c>
      <c r="BY127" s="34">
        <f t="shared" si="57"/>
        <v>0.6651349799</v>
      </c>
      <c r="BZ127" s="73">
        <f t="shared" si="58"/>
        <v>0.7545034895</v>
      </c>
      <c r="CA127" s="36">
        <f t="shared" si="59"/>
        <v>5564.237953</v>
      </c>
      <c r="CB127" s="35">
        <f t="shared" si="60"/>
        <v>0.1808731029</v>
      </c>
      <c r="CC127" s="37">
        <f t="shared" si="61"/>
        <v>0.5050675921</v>
      </c>
      <c r="CD127" s="42">
        <v>3.31</v>
      </c>
      <c r="CE127" s="34">
        <f t="shared" si="62"/>
        <v>0.2687704026</v>
      </c>
      <c r="CF127" s="73">
        <f t="shared" si="63"/>
        <v>-0.4613708269</v>
      </c>
      <c r="CG127" s="42">
        <v>39.71</v>
      </c>
      <c r="CH127" s="34">
        <f t="shared" si="64"/>
        <v>0.4393547102</v>
      </c>
      <c r="CI127" s="73">
        <f t="shared" si="65"/>
        <v>-0.7485565018</v>
      </c>
      <c r="CJ127" s="36">
        <f t="shared" si="66"/>
        <v>2416.620388</v>
      </c>
      <c r="CK127" s="35">
        <f t="shared" si="67"/>
        <v>-0.6860735932</v>
      </c>
      <c r="CL127" s="37">
        <f t="shared" si="68"/>
        <v>0.3349996192</v>
      </c>
      <c r="CM127" s="33">
        <v>0.02</v>
      </c>
      <c r="CN127" s="37">
        <f t="shared" si="69"/>
        <v>0.07142857143</v>
      </c>
      <c r="CO127" s="73">
        <f t="shared" si="70"/>
        <v>-1.178703801</v>
      </c>
      <c r="CP127" s="70">
        <f t="shared" si="71"/>
        <v>-2.44661805</v>
      </c>
      <c r="CQ127" s="79">
        <f t="shared" si="72"/>
        <v>0.4021976411</v>
      </c>
    </row>
    <row r="128" hidden="1">
      <c r="A128" s="28">
        <v>2024.0</v>
      </c>
      <c r="B128" s="29" t="s">
        <v>516</v>
      </c>
      <c r="C128" s="29" t="s">
        <v>4</v>
      </c>
      <c r="D128" s="30">
        <f t="array" ref="D128">INDEX(
  TP!C:C,
  MATCH(
    1,
    (TP!A:A = A128) * (TP!B:B = C128),
    0
  )
)
</f>
        <v>47.59</v>
      </c>
      <c r="E128" s="64">
        <f t="shared" si="1"/>
        <v>-2.091748446</v>
      </c>
      <c r="F128" s="32">
        <f t="shared" si="2"/>
        <v>0.4370917887</v>
      </c>
      <c r="G128" s="33">
        <v>5.25</v>
      </c>
      <c r="H128" s="34">
        <f t="shared" si="3"/>
        <v>0.3014354067</v>
      </c>
      <c r="I128" s="73">
        <f t="shared" si="4"/>
        <v>-0.6611402942</v>
      </c>
      <c r="J128" s="66">
        <f t="shared" si="5"/>
        <v>4.808209771</v>
      </c>
      <c r="K128" s="34">
        <f t="shared" si="6"/>
        <v>0.2</v>
      </c>
      <c r="L128" s="73">
        <f t="shared" si="7"/>
        <v>-0.8645529166</v>
      </c>
      <c r="M128" s="33">
        <v>53.91</v>
      </c>
      <c r="N128" s="34">
        <f t="shared" si="8"/>
        <v>0.4413407821</v>
      </c>
      <c r="O128" s="73">
        <f t="shared" si="9"/>
        <v>-1.00149021</v>
      </c>
      <c r="P128" s="36">
        <f t="shared" si="10"/>
        <v>3895.893025</v>
      </c>
      <c r="Q128" s="35">
        <f t="shared" si="11"/>
        <v>-1.189283085</v>
      </c>
      <c r="R128" s="40">
        <f t="shared" si="12"/>
        <v>0.3517081743</v>
      </c>
      <c r="S128" s="33">
        <v>1.87</v>
      </c>
      <c r="T128" s="66">
        <f t="shared" si="13"/>
        <v>1.712638528</v>
      </c>
      <c r="U128" s="34">
        <f t="shared" si="14"/>
        <v>0.1892627197</v>
      </c>
      <c r="V128" s="73">
        <f t="shared" si="15"/>
        <v>-0.7279428569</v>
      </c>
      <c r="W128" s="33">
        <v>43.9</v>
      </c>
      <c r="X128" s="34">
        <f t="shared" si="16"/>
        <v>0.4714439655</v>
      </c>
      <c r="Y128" s="73">
        <f t="shared" si="17"/>
        <v>-0.1806696587</v>
      </c>
      <c r="Z128" s="36">
        <f t="shared" si="18"/>
        <v>2501.743398</v>
      </c>
      <c r="AA128" s="35">
        <f t="shared" si="19"/>
        <v>-0.5427647339</v>
      </c>
      <c r="AB128" s="40">
        <f t="shared" si="20"/>
        <v>0.3008547424</v>
      </c>
      <c r="AC128" s="33">
        <v>3.77</v>
      </c>
      <c r="AD128" s="40">
        <f t="shared" si="21"/>
        <v>0.2763385147</v>
      </c>
      <c r="AE128" s="73">
        <f t="shared" si="22"/>
        <v>-1.190943533</v>
      </c>
      <c r="AF128" s="67">
        <f t="shared" si="23"/>
        <v>-2.922991352</v>
      </c>
      <c r="AG128" s="44">
        <f t="shared" si="24"/>
        <v>0.2559864489</v>
      </c>
      <c r="AH128" s="33">
        <v>4.75</v>
      </c>
      <c r="AI128" s="34">
        <f t="shared" si="25"/>
        <v>0.9053254438</v>
      </c>
      <c r="AJ128" s="73">
        <f t="shared" si="26"/>
        <v>2.040017143</v>
      </c>
      <c r="AK128" s="33">
        <v>30.77</v>
      </c>
      <c r="AL128" s="34">
        <f t="shared" si="27"/>
        <v>0.375040624</v>
      </c>
      <c r="AM128" s="73">
        <f t="shared" si="28"/>
        <v>-0.2432898115</v>
      </c>
      <c r="AN128" s="36">
        <f t="shared" si="29"/>
        <v>2942.143646</v>
      </c>
      <c r="AO128" s="35">
        <f t="shared" si="30"/>
        <v>0.9807420187</v>
      </c>
      <c r="AP128" s="69">
        <f t="shared" si="31"/>
        <v>0.7163310707</v>
      </c>
      <c r="AQ128" s="33">
        <v>2.65</v>
      </c>
      <c r="AR128" s="34">
        <f t="shared" si="32"/>
        <v>0.3736434109</v>
      </c>
      <c r="AS128" s="73">
        <f t="shared" si="33"/>
        <v>0.2574171807</v>
      </c>
      <c r="AT128" s="33">
        <v>75.86</v>
      </c>
      <c r="AU128" s="34">
        <f t="shared" si="34"/>
        <v>0.8503331625</v>
      </c>
      <c r="AV128" s="73">
        <f t="shared" si="35"/>
        <v>1.747005275</v>
      </c>
      <c r="AW128" s="36">
        <f t="shared" si="36"/>
        <v>4814.794953</v>
      </c>
      <c r="AX128" s="35">
        <f t="shared" si="37"/>
        <v>1.286040177</v>
      </c>
      <c r="AY128" s="69">
        <f t="shared" si="38"/>
        <v>0.7285158221</v>
      </c>
      <c r="AZ128" s="33">
        <v>2.37</v>
      </c>
      <c r="BA128" s="37">
        <f t="shared" si="39"/>
        <v>0.5160427807</v>
      </c>
      <c r="BB128" s="73">
        <f t="shared" si="40"/>
        <v>1.118754002</v>
      </c>
      <c r="BC128" s="33">
        <v>9.18</v>
      </c>
      <c r="BD128" s="34">
        <f t="shared" si="41"/>
        <v>0.2375335121</v>
      </c>
      <c r="BE128" s="73">
        <f t="shared" si="42"/>
        <v>-0.5622144405</v>
      </c>
      <c r="BF128" s="33">
        <v>63.68</v>
      </c>
      <c r="BG128" s="34">
        <f t="shared" si="43"/>
        <v>0.04199160168</v>
      </c>
      <c r="BH128" s="73">
        <f t="shared" si="44"/>
        <v>-2.147637941</v>
      </c>
      <c r="BI128" s="36">
        <f t="shared" si="45"/>
        <v>4625.475644</v>
      </c>
      <c r="BJ128" s="35">
        <f t="shared" si="46"/>
        <v>-1.397576254</v>
      </c>
      <c r="BK128" s="37">
        <f t="shared" si="47"/>
        <v>0.1374096536</v>
      </c>
      <c r="BL128" s="33">
        <v>11.28</v>
      </c>
      <c r="BM128" s="34">
        <f t="shared" si="48"/>
        <v>0.2959576516</v>
      </c>
      <c r="BN128" s="73">
        <f t="shared" si="49"/>
        <v>-0.2946449826</v>
      </c>
      <c r="BO128" s="33">
        <v>63.97</v>
      </c>
      <c r="BP128" s="34">
        <f t="shared" si="50"/>
        <v>0.4464226838</v>
      </c>
      <c r="BQ128" s="73">
        <f t="shared" si="51"/>
        <v>-0.4461038723</v>
      </c>
      <c r="BR128" s="36">
        <f t="shared" si="52"/>
        <v>4872.742994</v>
      </c>
      <c r="BS128" s="35">
        <f t="shared" si="53"/>
        <v>-0.3553496866</v>
      </c>
      <c r="BT128" s="37">
        <f t="shared" si="54"/>
        <v>0.4069228428</v>
      </c>
      <c r="BU128" s="42">
        <v>7.08</v>
      </c>
      <c r="BV128" s="34">
        <f t="shared" si="55"/>
        <v>0.3584729981</v>
      </c>
      <c r="BW128" s="73">
        <f t="shared" si="56"/>
        <v>-0.0968050594</v>
      </c>
      <c r="BX128" s="42">
        <v>72.9</v>
      </c>
      <c r="BY128" s="34">
        <f t="shared" si="57"/>
        <v>0.6154508903</v>
      </c>
      <c r="BZ128" s="73">
        <f t="shared" si="58"/>
        <v>0.4782548174</v>
      </c>
      <c r="CA128" s="36">
        <f t="shared" si="59"/>
        <v>5628.749244</v>
      </c>
      <c r="CB128" s="35">
        <f t="shared" si="60"/>
        <v>0.2508802461</v>
      </c>
      <c r="CC128" s="37">
        <f t="shared" si="61"/>
        <v>0.5194579268</v>
      </c>
      <c r="CD128" s="42">
        <v>3.84</v>
      </c>
      <c r="CE128" s="34">
        <f t="shared" si="62"/>
        <v>0.3264417845</v>
      </c>
      <c r="CF128" s="73">
        <f t="shared" si="63"/>
        <v>-0.1311371226</v>
      </c>
      <c r="CG128" s="42">
        <v>38.1</v>
      </c>
      <c r="CH128" s="34">
        <f t="shared" si="64"/>
        <v>0.4072893846</v>
      </c>
      <c r="CI128" s="73">
        <f t="shared" si="65"/>
        <v>-0.9425068625</v>
      </c>
      <c r="CJ128" s="36">
        <f t="shared" si="66"/>
        <v>2502.706803</v>
      </c>
      <c r="CK128" s="35">
        <f t="shared" si="67"/>
        <v>-0.5861994948</v>
      </c>
      <c r="CL128" s="37">
        <f t="shared" si="68"/>
        <v>0.351293759</v>
      </c>
      <c r="CM128" s="33">
        <v>0.12</v>
      </c>
      <c r="CN128" s="37">
        <f t="shared" si="69"/>
        <v>0.4285714286</v>
      </c>
      <c r="CO128" s="73">
        <f t="shared" si="70"/>
        <v>0.6527058991</v>
      </c>
      <c r="CP128" s="70">
        <f t="shared" si="71"/>
        <v>0.8312429057</v>
      </c>
      <c r="CQ128" s="79">
        <f t="shared" si="72"/>
        <v>0.5582320877</v>
      </c>
    </row>
    <row r="129" hidden="1">
      <c r="A129" s="28">
        <v>2025.0</v>
      </c>
      <c r="B129" s="29" t="s">
        <v>516</v>
      </c>
      <c r="C129" s="29" t="s">
        <v>4</v>
      </c>
      <c r="D129" s="30">
        <f t="array" ref="D129">INDEX(
  TP!C:C,
  MATCH(
    1,
    (TP!A:A = A129) * (TP!B:B = C129),
    0
  )
)
</f>
        <v>53.33</v>
      </c>
      <c r="E129" s="64">
        <f t="shared" si="1"/>
        <v>-3.9341487</v>
      </c>
      <c r="F129" s="32">
        <f t="shared" si="2"/>
        <v>0.3684570826</v>
      </c>
      <c r="G129" s="33">
        <v>4.9</v>
      </c>
      <c r="H129" s="34">
        <f t="shared" si="3"/>
        <v>0.2456140351</v>
      </c>
      <c r="I129" s="73">
        <f t="shared" si="4"/>
        <v>-0.9374952845</v>
      </c>
      <c r="J129" s="66">
        <f t="shared" si="5"/>
        <v>5.468523074</v>
      </c>
      <c r="K129" s="34">
        <f t="shared" si="6"/>
        <v>0.377</v>
      </c>
      <c r="L129" s="73">
        <f t="shared" si="7"/>
        <v>-0.3663566512</v>
      </c>
      <c r="M129" s="33">
        <v>54.79</v>
      </c>
      <c r="N129" s="34">
        <f t="shared" si="8"/>
        <v>0.4720670391</v>
      </c>
      <c r="O129" s="73">
        <f t="shared" si="9"/>
        <v>-0.828762819</v>
      </c>
      <c r="P129" s="36">
        <f t="shared" si="10"/>
        <v>4201.826167</v>
      </c>
      <c r="Q129" s="35">
        <f t="shared" si="11"/>
        <v>-0.7140606806</v>
      </c>
      <c r="R129" s="40">
        <f t="shared" si="12"/>
        <v>0.4397669376</v>
      </c>
      <c r="S129" s="33">
        <v>2.01</v>
      </c>
      <c r="T129" s="66">
        <f t="shared" si="13"/>
        <v>2.243210486</v>
      </c>
      <c r="U129" s="34">
        <f t="shared" si="14"/>
        <v>0.3263255247</v>
      </c>
      <c r="V129" s="73">
        <f t="shared" si="15"/>
        <v>-0.08984390369</v>
      </c>
      <c r="W129" s="33">
        <v>30.0</v>
      </c>
      <c r="X129" s="34">
        <f t="shared" si="16"/>
        <v>0.2218031609</v>
      </c>
      <c r="Y129" s="73">
        <f t="shared" si="17"/>
        <v>-1.423033384</v>
      </c>
      <c r="Z129" s="36">
        <f t="shared" si="18"/>
        <v>2015.665434</v>
      </c>
      <c r="AA129" s="35">
        <f t="shared" si="19"/>
        <v>-0.9698212467</v>
      </c>
      <c r="AB129" s="40">
        <f t="shared" si="20"/>
        <v>0.2128050812</v>
      </c>
      <c r="AC129" s="33">
        <v>3.1</v>
      </c>
      <c r="AD129" s="40">
        <f t="shared" si="21"/>
        <v>0.1606217617</v>
      </c>
      <c r="AE129" s="73">
        <f t="shared" si="22"/>
        <v>-1.763462858</v>
      </c>
      <c r="AF129" s="67">
        <f t="shared" si="23"/>
        <v>-3.447344785</v>
      </c>
      <c r="AG129" s="44">
        <f t="shared" si="24"/>
        <v>0.215313983</v>
      </c>
      <c r="AH129" s="33">
        <v>2.88</v>
      </c>
      <c r="AI129" s="34">
        <f t="shared" si="25"/>
        <v>0.5364891519</v>
      </c>
      <c r="AJ129" s="73">
        <f t="shared" si="26"/>
        <v>0.3518646426</v>
      </c>
      <c r="AK129" s="33">
        <v>34.88</v>
      </c>
      <c r="AL129" s="34">
        <f t="shared" si="27"/>
        <v>0.4418264543</v>
      </c>
      <c r="AM129" s="73">
        <f t="shared" si="28"/>
        <v>0.217034672</v>
      </c>
      <c r="AN129" s="36">
        <f t="shared" si="29"/>
        <v>2585.117633</v>
      </c>
      <c r="AO129" s="35">
        <f t="shared" si="30"/>
        <v>0.5392430879</v>
      </c>
      <c r="AP129" s="69">
        <f t="shared" si="31"/>
        <v>0.624627407</v>
      </c>
      <c r="AQ129" s="33">
        <v>2.48</v>
      </c>
      <c r="AR129" s="34">
        <f t="shared" si="32"/>
        <v>0.3472868217</v>
      </c>
      <c r="AS129" s="73">
        <f t="shared" si="33"/>
        <v>0.1313599313</v>
      </c>
      <c r="AT129" s="33">
        <v>67.57</v>
      </c>
      <c r="AU129" s="34">
        <f t="shared" si="34"/>
        <v>0.708696395</v>
      </c>
      <c r="AV129" s="73">
        <f t="shared" si="35"/>
        <v>0.9239738338</v>
      </c>
      <c r="AW129" s="36">
        <f t="shared" si="36"/>
        <v>4130.649228</v>
      </c>
      <c r="AX129" s="35">
        <f t="shared" si="37"/>
        <v>0.744451622</v>
      </c>
      <c r="AY129" s="69">
        <f t="shared" si="38"/>
        <v>0.6168477872</v>
      </c>
      <c r="AZ129" s="33">
        <v>2.15</v>
      </c>
      <c r="BA129" s="37">
        <f t="shared" si="39"/>
        <v>0.4572192513</v>
      </c>
      <c r="BB129" s="73">
        <f t="shared" si="40"/>
        <v>0.7986991789</v>
      </c>
      <c r="BC129" s="33">
        <v>8.38</v>
      </c>
      <c r="BD129" s="34">
        <f t="shared" si="41"/>
        <v>0.1946380697</v>
      </c>
      <c r="BE129" s="73">
        <f t="shared" si="42"/>
        <v>-0.8267316634</v>
      </c>
      <c r="BF129" s="33">
        <v>79.2</v>
      </c>
      <c r="BG129" s="34">
        <f t="shared" si="43"/>
        <v>0.5074985003</v>
      </c>
      <c r="BH129" s="73">
        <f t="shared" si="44"/>
        <v>-0.01431305767</v>
      </c>
      <c r="BI129" s="36">
        <f t="shared" si="45"/>
        <v>5549.87959</v>
      </c>
      <c r="BJ129" s="35">
        <f t="shared" si="46"/>
        <v>-0.5185468803</v>
      </c>
      <c r="BK129" s="37">
        <f t="shared" si="47"/>
        <v>0.3059350293</v>
      </c>
      <c r="BL129" s="33">
        <v>7.65</v>
      </c>
      <c r="BM129" s="34">
        <f t="shared" si="48"/>
        <v>0.1212704524</v>
      </c>
      <c r="BN129" s="73">
        <f t="shared" si="49"/>
        <v>-1.21497387</v>
      </c>
      <c r="BO129" s="33">
        <v>69.3</v>
      </c>
      <c r="BP129" s="34">
        <f t="shared" si="50"/>
        <v>0.6221562809</v>
      </c>
      <c r="BQ129" s="73">
        <f t="shared" si="51"/>
        <v>0.4557444693</v>
      </c>
      <c r="BR129" s="36">
        <f t="shared" si="52"/>
        <v>4541.19828</v>
      </c>
      <c r="BS129" s="35">
        <f t="shared" si="53"/>
        <v>-0.7266817252</v>
      </c>
      <c r="BT129" s="37">
        <f t="shared" si="54"/>
        <v>0.3402905107</v>
      </c>
      <c r="BU129" s="42">
        <v>5.43</v>
      </c>
      <c r="BV129" s="34">
        <f t="shared" si="55"/>
        <v>0.2048417132</v>
      </c>
      <c r="BW129" s="73">
        <f t="shared" si="56"/>
        <v>-0.9046049965</v>
      </c>
      <c r="BX129" s="42">
        <v>72.84</v>
      </c>
      <c r="BY129" s="34">
        <f t="shared" si="57"/>
        <v>0.6137277427</v>
      </c>
      <c r="BZ129" s="73">
        <f t="shared" si="58"/>
        <v>0.4686739386</v>
      </c>
      <c r="CA129" s="36">
        <f t="shared" si="59"/>
        <v>5009.274611</v>
      </c>
      <c r="CB129" s="35">
        <f t="shared" si="60"/>
        <v>-0.4213687286</v>
      </c>
      <c r="CC129" s="37">
        <f t="shared" si="61"/>
        <v>0.3812736308</v>
      </c>
      <c r="CD129" s="42">
        <v>2.15</v>
      </c>
      <c r="CE129" s="34">
        <f t="shared" si="62"/>
        <v>0.1425462459</v>
      </c>
      <c r="CF129" s="73">
        <f t="shared" si="63"/>
        <v>-1.184146482</v>
      </c>
      <c r="CG129" s="42">
        <v>62.5</v>
      </c>
      <c r="CH129" s="34">
        <f t="shared" si="64"/>
        <v>0.8932483569</v>
      </c>
      <c r="CI129" s="73">
        <f t="shared" si="65"/>
        <v>1.996865063</v>
      </c>
      <c r="CJ129" s="36">
        <f t="shared" si="66"/>
        <v>2987.256965</v>
      </c>
      <c r="CK129" s="35">
        <f t="shared" si="67"/>
        <v>-0.02404330976</v>
      </c>
      <c r="CL129" s="37">
        <f t="shared" si="68"/>
        <v>0.4430077432</v>
      </c>
      <c r="CM129" s="33">
        <v>0.08</v>
      </c>
      <c r="CN129" s="37">
        <f t="shared" si="69"/>
        <v>0.2857142857</v>
      </c>
      <c r="CO129" s="73">
        <f t="shared" si="70"/>
        <v>-0.07985798113</v>
      </c>
      <c r="CP129" s="70">
        <f t="shared" si="71"/>
        <v>-0.486803915</v>
      </c>
      <c r="CQ129" s="79">
        <f t="shared" si="72"/>
        <v>0.4954897356</v>
      </c>
    </row>
    <row r="130" hidden="1">
      <c r="A130" s="28">
        <v>2022.0</v>
      </c>
      <c r="B130" s="29" t="s">
        <v>291</v>
      </c>
      <c r="C130" s="29" t="s">
        <v>21</v>
      </c>
      <c r="D130" s="30">
        <f t="array" ref="D130">INDEX(
  TP!C:C,
  MATCH(
    1,
    (TP!A:A = A130) * (TP!B:B = C130),
    0
  )
)
</f>
        <v>46.6</v>
      </c>
      <c r="E130" s="64">
        <f t="shared" si="1"/>
        <v>3.04161109</v>
      </c>
      <c r="F130" s="32">
        <f t="shared" si="2"/>
        <v>0.6283241892</v>
      </c>
      <c r="G130" s="33">
        <v>4.6</v>
      </c>
      <c r="H130" s="34">
        <f t="shared" si="3"/>
        <v>0.1977671451</v>
      </c>
      <c r="I130" s="73">
        <f t="shared" si="4"/>
        <v>-1.174370991</v>
      </c>
      <c r="J130" s="66">
        <f t="shared" si="5"/>
        <v>4.055169358</v>
      </c>
      <c r="K130" s="34">
        <f t="shared" si="6"/>
        <v>0.086</v>
      </c>
      <c r="L130" s="73">
        <f t="shared" si="7"/>
        <v>-1.432710365</v>
      </c>
      <c r="M130" s="33">
        <v>48.51</v>
      </c>
      <c r="N130" s="34">
        <f t="shared" si="8"/>
        <v>0.2527932961</v>
      </c>
      <c r="O130" s="73">
        <f t="shared" si="9"/>
        <v>-2.06140829</v>
      </c>
      <c r="P130" s="36">
        <f t="shared" si="10"/>
        <v>3228.94878</v>
      </c>
      <c r="Q130" s="35">
        <f t="shared" si="11"/>
        <v>-2.225283455</v>
      </c>
      <c r="R130" s="40">
        <f t="shared" si="12"/>
        <v>0.1597371933</v>
      </c>
      <c r="S130" s="33">
        <v>5.06</v>
      </c>
      <c r="T130" s="66">
        <f t="shared" si="13"/>
        <v>4.460686293</v>
      </c>
      <c r="U130" s="34">
        <f t="shared" si="14"/>
        <v>0.8991666821</v>
      </c>
      <c r="V130" s="73">
        <f t="shared" si="15"/>
        <v>2.577030912</v>
      </c>
      <c r="W130" s="33">
        <v>54.05</v>
      </c>
      <c r="X130" s="34">
        <f t="shared" si="16"/>
        <v>0.6537356322</v>
      </c>
      <c r="Y130" s="73">
        <f t="shared" si="17"/>
        <v>0.726523997</v>
      </c>
      <c r="Z130" s="36">
        <f t="shared" si="18"/>
        <v>5239.698197</v>
      </c>
      <c r="AA130" s="35">
        <f t="shared" si="19"/>
        <v>1.862737087</v>
      </c>
      <c r="AB130" s="40">
        <f t="shared" si="20"/>
        <v>0.796816317</v>
      </c>
      <c r="AC130" s="33">
        <v>7.32</v>
      </c>
      <c r="AD130" s="40">
        <f t="shared" si="21"/>
        <v>0.8894645941</v>
      </c>
      <c r="AE130" s="73">
        <f t="shared" si="22"/>
        <v>1.842554386</v>
      </c>
      <c r="AF130" s="67">
        <f t="shared" si="23"/>
        <v>1.480008019</v>
      </c>
      <c r="AG130" s="44">
        <f t="shared" si="24"/>
        <v>0.5975134236</v>
      </c>
      <c r="AH130" s="33">
        <v>0.78</v>
      </c>
      <c r="AI130" s="34">
        <f t="shared" si="25"/>
        <v>0.1222879684</v>
      </c>
      <c r="AJ130" s="73">
        <f t="shared" si="26"/>
        <v>-1.543921588</v>
      </c>
      <c r="AK130" s="33">
        <v>35.29</v>
      </c>
      <c r="AL130" s="34">
        <f t="shared" si="27"/>
        <v>0.4484887878</v>
      </c>
      <c r="AM130" s="73">
        <f t="shared" si="28"/>
        <v>0.2629551193</v>
      </c>
      <c r="AN130" s="36">
        <f t="shared" si="29"/>
        <v>1112.329118</v>
      </c>
      <c r="AO130" s="35">
        <f t="shared" si="30"/>
        <v>-1.282009516</v>
      </c>
      <c r="AP130" s="69">
        <f t="shared" si="31"/>
        <v>0.2463353557</v>
      </c>
      <c r="AQ130" s="33">
        <v>1.69</v>
      </c>
      <c r="AR130" s="34">
        <f t="shared" si="32"/>
        <v>0.2248062016</v>
      </c>
      <c r="AS130" s="73">
        <f t="shared" si="33"/>
        <v>-0.4544355219</v>
      </c>
      <c r="AT130" s="33">
        <v>48.65</v>
      </c>
      <c r="AU130" s="34">
        <f t="shared" si="34"/>
        <v>0.3854433624</v>
      </c>
      <c r="AV130" s="73">
        <f t="shared" si="35"/>
        <v>-0.9544043171</v>
      </c>
      <c r="AW130" s="36">
        <f t="shared" si="36"/>
        <v>2359.95336</v>
      </c>
      <c r="AX130" s="35">
        <f t="shared" si="37"/>
        <v>-0.6572798819</v>
      </c>
      <c r="AY130" s="69">
        <f t="shared" si="38"/>
        <v>0.3278302275</v>
      </c>
      <c r="AZ130" s="33">
        <v>0.96</v>
      </c>
      <c r="BA130" s="37">
        <f t="shared" si="39"/>
        <v>0.1390374332</v>
      </c>
      <c r="BB130" s="73">
        <f t="shared" si="40"/>
        <v>-0.9325064543</v>
      </c>
      <c r="BC130" s="33">
        <v>15.18</v>
      </c>
      <c r="BD130" s="34">
        <f t="shared" si="41"/>
        <v>0.5592493298</v>
      </c>
      <c r="BE130" s="73">
        <f t="shared" si="42"/>
        <v>1.421664731</v>
      </c>
      <c r="BF130" s="33">
        <v>91.29</v>
      </c>
      <c r="BG130" s="34">
        <f t="shared" si="43"/>
        <v>0.8701259748</v>
      </c>
      <c r="BH130" s="73">
        <f t="shared" si="44"/>
        <v>1.64753603</v>
      </c>
      <c r="BI130" s="36">
        <f t="shared" si="45"/>
        <v>7955.056809</v>
      </c>
      <c r="BJ130" s="35">
        <f t="shared" si="46"/>
        <v>1.768571683</v>
      </c>
      <c r="BK130" s="37">
        <f t="shared" si="47"/>
        <v>0.7444158432</v>
      </c>
      <c r="BL130" s="33">
        <v>19.15</v>
      </c>
      <c r="BM130" s="34">
        <f t="shared" si="48"/>
        <v>0.6746871992</v>
      </c>
      <c r="BN130" s="73">
        <f t="shared" si="49"/>
        <v>1.700668611</v>
      </c>
      <c r="BO130" s="33">
        <v>68.57</v>
      </c>
      <c r="BP130" s="34">
        <f t="shared" si="50"/>
        <v>0.5980877019</v>
      </c>
      <c r="BQ130" s="73">
        <f t="shared" si="51"/>
        <v>0.332226779</v>
      </c>
      <c r="BR130" s="36">
        <f t="shared" si="52"/>
        <v>6254.513147</v>
      </c>
      <c r="BS130" s="35">
        <f t="shared" si="53"/>
        <v>1.19224105</v>
      </c>
      <c r="BT130" s="37">
        <f t="shared" si="54"/>
        <v>0.6846246542</v>
      </c>
      <c r="BU130" s="42">
        <v>8.66</v>
      </c>
      <c r="BV130" s="34">
        <f t="shared" si="55"/>
        <v>0.5055865922</v>
      </c>
      <c r="BW130" s="73">
        <f t="shared" si="56"/>
        <v>0.6767245773</v>
      </c>
      <c r="BX130" s="42">
        <v>67.89</v>
      </c>
      <c r="BY130" s="34">
        <f t="shared" si="57"/>
        <v>0.4715680643</v>
      </c>
      <c r="BZ130" s="73">
        <f t="shared" si="58"/>
        <v>-0.3217485627</v>
      </c>
      <c r="CA130" s="36">
        <f t="shared" si="59"/>
        <v>5689.998015</v>
      </c>
      <c r="CB130" s="35">
        <f t="shared" si="60"/>
        <v>0.3173469285</v>
      </c>
      <c r="CC130" s="37">
        <f t="shared" si="61"/>
        <v>0.5331205014</v>
      </c>
      <c r="CD130" s="42">
        <v>7.2</v>
      </c>
      <c r="CE130" s="34">
        <f t="shared" si="62"/>
        <v>0.6920565832</v>
      </c>
      <c r="CF130" s="73">
        <f t="shared" si="63"/>
        <v>1.962419946</v>
      </c>
      <c r="CG130" s="42">
        <v>48.1</v>
      </c>
      <c r="CH130" s="34">
        <f t="shared" si="64"/>
        <v>0.6064528978</v>
      </c>
      <c r="CI130" s="73">
        <f t="shared" si="65"/>
        <v>0.2621537628</v>
      </c>
      <c r="CJ130" s="36">
        <f t="shared" si="66"/>
        <v>4215.948464</v>
      </c>
      <c r="CK130" s="35">
        <f t="shared" si="67"/>
        <v>1.401436609</v>
      </c>
      <c r="CL130" s="37">
        <f t="shared" si="68"/>
        <v>0.6755702342</v>
      </c>
      <c r="CM130" s="33">
        <v>0.02</v>
      </c>
      <c r="CN130" s="37">
        <f t="shared" si="69"/>
        <v>0.07142857143</v>
      </c>
      <c r="CO130" s="73">
        <f t="shared" si="70"/>
        <v>-1.178703801</v>
      </c>
      <c r="CP130" s="70">
        <f t="shared" si="71"/>
        <v>1.561603071</v>
      </c>
      <c r="CQ130" s="79">
        <f t="shared" si="72"/>
        <v>0.5929990732</v>
      </c>
    </row>
    <row r="131" hidden="1">
      <c r="A131" s="28">
        <v>2022.0</v>
      </c>
      <c r="B131" s="29" t="s">
        <v>517</v>
      </c>
      <c r="C131" s="29" t="s">
        <v>18</v>
      </c>
      <c r="D131" s="30">
        <f t="array" ref="D131">INDEX(
  TP!C:C,
  MATCH(
    1,
    (TP!A:A = A131) * (TP!B:B = C131),
    0
  )
)
</f>
        <v>59.23</v>
      </c>
      <c r="E131" s="64">
        <f t="shared" si="1"/>
        <v>1.401007109</v>
      </c>
      <c r="F131" s="32">
        <f t="shared" si="2"/>
        <v>0.5672069744</v>
      </c>
      <c r="G131" s="33">
        <v>4.54</v>
      </c>
      <c r="H131" s="34">
        <f t="shared" si="3"/>
        <v>0.1881977671</v>
      </c>
      <c r="I131" s="73">
        <f t="shared" si="4"/>
        <v>-1.221746132</v>
      </c>
      <c r="J131" s="66">
        <f t="shared" si="5"/>
        <v>5.957670108</v>
      </c>
      <c r="K131" s="34">
        <f t="shared" si="6"/>
        <v>0.514</v>
      </c>
      <c r="L131" s="73">
        <f t="shared" si="7"/>
        <v>0.002697288009</v>
      </c>
      <c r="M131" s="33">
        <v>60.56</v>
      </c>
      <c r="N131" s="34">
        <f t="shared" si="8"/>
        <v>0.6735335196</v>
      </c>
      <c r="O131" s="73">
        <f t="shared" si="9"/>
        <v>0.3037792774</v>
      </c>
      <c r="P131" s="36">
        <f t="shared" si="10"/>
        <v>4825.667831</v>
      </c>
      <c r="Q131" s="35">
        <f t="shared" si="11"/>
        <v>0.25498613</v>
      </c>
      <c r="R131" s="40">
        <f t="shared" si="12"/>
        <v>0.6193314169</v>
      </c>
      <c r="S131" s="33">
        <v>1.86</v>
      </c>
      <c r="T131" s="66">
        <f t="shared" si="13"/>
        <v>2.440807577</v>
      </c>
      <c r="U131" s="34">
        <f t="shared" si="14"/>
        <v>0.3773708378</v>
      </c>
      <c r="V131" s="73">
        <f t="shared" si="15"/>
        <v>0.1477986926</v>
      </c>
      <c r="W131" s="33">
        <v>41.38</v>
      </c>
      <c r="X131" s="34">
        <f t="shared" si="16"/>
        <v>0.4261853448</v>
      </c>
      <c r="Y131" s="73">
        <f t="shared" si="17"/>
        <v>-0.4059039457</v>
      </c>
      <c r="Z131" s="36">
        <f t="shared" si="18"/>
        <v>2920.030926</v>
      </c>
      <c r="AA131" s="35">
        <f t="shared" si="19"/>
        <v>-0.1752672825</v>
      </c>
      <c r="AB131" s="40">
        <f t="shared" si="20"/>
        <v>0.376624635</v>
      </c>
      <c r="AC131" s="33">
        <v>4.3</v>
      </c>
      <c r="AD131" s="40">
        <f t="shared" si="21"/>
        <v>0.3678756477</v>
      </c>
      <c r="AE131" s="73">
        <f t="shared" si="22"/>
        <v>-0.738055111</v>
      </c>
      <c r="AF131" s="67">
        <f t="shared" si="23"/>
        <v>-0.6583362635</v>
      </c>
      <c r="AG131" s="44">
        <f t="shared" si="24"/>
        <v>0.4316487046</v>
      </c>
      <c r="AH131" s="33">
        <v>3.45</v>
      </c>
      <c r="AI131" s="34">
        <f t="shared" si="25"/>
        <v>0.6489151874</v>
      </c>
      <c r="AJ131" s="73">
        <f t="shared" si="26"/>
        <v>0.8664351909</v>
      </c>
      <c r="AK131" s="33">
        <v>38.89</v>
      </c>
      <c r="AL131" s="34">
        <f t="shared" si="27"/>
        <v>0.5069873253</v>
      </c>
      <c r="AM131" s="73">
        <f t="shared" si="28"/>
        <v>0.6661590464</v>
      </c>
      <c r="AN131" s="36">
        <f t="shared" si="29"/>
        <v>3173.706758</v>
      </c>
      <c r="AO131" s="35">
        <f t="shared" si="30"/>
        <v>1.267093329</v>
      </c>
      <c r="AP131" s="69">
        <f t="shared" si="31"/>
        <v>0.7758090499</v>
      </c>
      <c r="AQ131" s="33">
        <v>3.58</v>
      </c>
      <c r="AR131" s="34">
        <f t="shared" si="32"/>
        <v>0.5178294574</v>
      </c>
      <c r="AS131" s="73">
        <f t="shared" si="33"/>
        <v>0.9470244863</v>
      </c>
      <c r="AT131" s="33">
        <v>50.0</v>
      </c>
      <c r="AU131" s="34">
        <f t="shared" si="34"/>
        <v>0.4085084572</v>
      </c>
      <c r="AV131" s="73">
        <f t="shared" si="35"/>
        <v>-0.8203762778</v>
      </c>
      <c r="AW131" s="36">
        <f t="shared" si="36"/>
        <v>3729.799241</v>
      </c>
      <c r="AX131" s="35">
        <f t="shared" si="37"/>
        <v>0.4271277582</v>
      </c>
      <c r="AY131" s="69">
        <f t="shared" si="38"/>
        <v>0.5514200155</v>
      </c>
      <c r="AZ131" s="33">
        <v>2.69</v>
      </c>
      <c r="BA131" s="37">
        <f t="shared" si="39"/>
        <v>0.6016042781</v>
      </c>
      <c r="BB131" s="73">
        <f t="shared" si="40"/>
        <v>1.58428829</v>
      </c>
      <c r="BC131" s="33">
        <v>10.87</v>
      </c>
      <c r="BD131" s="34">
        <f t="shared" si="41"/>
        <v>0.328150134</v>
      </c>
      <c r="BE131" s="73">
        <f t="shared" si="42"/>
        <v>-0.003421807099</v>
      </c>
      <c r="BF131" s="33">
        <v>79.41</v>
      </c>
      <c r="BG131" s="34">
        <f t="shared" si="43"/>
        <v>0.5137972406</v>
      </c>
      <c r="BH131" s="73">
        <f t="shared" si="44"/>
        <v>0.01455280738</v>
      </c>
      <c r="BI131" s="36">
        <f t="shared" si="45"/>
        <v>6149.831141</v>
      </c>
      <c r="BJ131" s="35">
        <f t="shared" si="46"/>
        <v>0.05195591699</v>
      </c>
      <c r="BK131" s="37">
        <f t="shared" si="47"/>
        <v>0.4153104394</v>
      </c>
      <c r="BL131" s="33">
        <v>9.02</v>
      </c>
      <c r="BM131" s="34">
        <f t="shared" si="48"/>
        <v>0.18719923</v>
      </c>
      <c r="BN131" s="73">
        <f t="shared" si="49"/>
        <v>-0.8676321137</v>
      </c>
      <c r="BO131" s="33">
        <v>74.47</v>
      </c>
      <c r="BP131" s="34">
        <f t="shared" si="50"/>
        <v>0.792614573</v>
      </c>
      <c r="BQ131" s="73">
        <f t="shared" si="51"/>
        <v>1.33052044</v>
      </c>
      <c r="BR131" s="36">
        <f t="shared" si="52"/>
        <v>5212.525717</v>
      </c>
      <c r="BS131" s="35">
        <f t="shared" si="53"/>
        <v>0.02520897093</v>
      </c>
      <c r="BT131" s="37">
        <f t="shared" si="54"/>
        <v>0.475210812</v>
      </c>
      <c r="BU131" s="42">
        <v>6.01</v>
      </c>
      <c r="BV131" s="34">
        <f t="shared" si="55"/>
        <v>0.2588454376</v>
      </c>
      <c r="BW131" s="73">
        <f t="shared" si="56"/>
        <v>-0.6206510792</v>
      </c>
      <c r="BX131" s="42">
        <v>80.85</v>
      </c>
      <c r="BY131" s="34">
        <f t="shared" si="57"/>
        <v>0.8437679495</v>
      </c>
      <c r="BZ131" s="73">
        <f t="shared" si="58"/>
        <v>1.747721259</v>
      </c>
      <c r="CA131" s="36">
        <f t="shared" si="59"/>
        <v>5818.161451</v>
      </c>
      <c r="CB131" s="35">
        <f t="shared" si="60"/>
        <v>0.4564288761</v>
      </c>
      <c r="CC131" s="37">
        <f t="shared" si="61"/>
        <v>0.5617095238</v>
      </c>
      <c r="CD131" s="42">
        <v>1.79</v>
      </c>
      <c r="CE131" s="34">
        <f t="shared" si="62"/>
        <v>0.1033732318</v>
      </c>
      <c r="CF131" s="73">
        <f t="shared" si="63"/>
        <v>-1.408456167</v>
      </c>
      <c r="CG131" s="42">
        <v>46.43</v>
      </c>
      <c r="CH131" s="34">
        <f t="shared" si="64"/>
        <v>0.5731925911</v>
      </c>
      <c r="CI131" s="73">
        <f t="shared" si="65"/>
        <v>0.06097543839</v>
      </c>
      <c r="CJ131" s="36">
        <f t="shared" si="66"/>
        <v>1984.451285</v>
      </c>
      <c r="CK131" s="35">
        <f t="shared" si="67"/>
        <v>-1.187459318</v>
      </c>
      <c r="CL131" s="37">
        <f t="shared" si="68"/>
        <v>0.2532001412</v>
      </c>
      <c r="CM131" s="33">
        <v>0.14</v>
      </c>
      <c r="CN131" s="37">
        <f t="shared" si="69"/>
        <v>0.5</v>
      </c>
      <c r="CO131" s="73">
        <f t="shared" si="70"/>
        <v>1.018987839</v>
      </c>
      <c r="CP131" s="70">
        <f t="shared" si="71"/>
        <v>2.059343372</v>
      </c>
      <c r="CQ131" s="79">
        <f t="shared" si="72"/>
        <v>0.6166927666</v>
      </c>
    </row>
    <row r="132" hidden="1">
      <c r="A132" s="28">
        <v>2023.0</v>
      </c>
      <c r="B132" s="29" t="s">
        <v>517</v>
      </c>
      <c r="C132" s="29" t="s">
        <v>18</v>
      </c>
      <c r="D132" s="30">
        <f t="array" ref="D132">INDEX(
  TP!C:C,
  MATCH(
    1,
    (TP!A:A = A132) * (TP!B:B = C132),
    0
  )
)
</f>
        <v>50.52</v>
      </c>
      <c r="E132" s="64">
        <f t="shared" si="1"/>
        <v>-3.734271747</v>
      </c>
      <c r="F132" s="32">
        <f t="shared" si="2"/>
        <v>0.3759030737</v>
      </c>
      <c r="G132" s="33">
        <v>6.28</v>
      </c>
      <c r="H132" s="34">
        <f t="shared" si="3"/>
        <v>0.4657097289</v>
      </c>
      <c r="I132" s="73">
        <f t="shared" si="4"/>
        <v>0.1521329631</v>
      </c>
      <c r="J132" s="66">
        <f t="shared" si="5"/>
        <v>6.394283382</v>
      </c>
      <c r="K132" s="34">
        <f t="shared" si="6"/>
        <v>0.629</v>
      </c>
      <c r="L132" s="73">
        <f t="shared" si="7"/>
        <v>0.33211531</v>
      </c>
      <c r="M132" s="33">
        <v>57.97</v>
      </c>
      <c r="N132" s="34">
        <f t="shared" si="8"/>
        <v>0.5831005587</v>
      </c>
      <c r="O132" s="73">
        <f t="shared" si="9"/>
        <v>-0.2045888387</v>
      </c>
      <c r="P132" s="36">
        <f t="shared" si="10"/>
        <v>4764.215918</v>
      </c>
      <c r="Q132" s="35">
        <f t="shared" si="11"/>
        <v>0.159529568</v>
      </c>
      <c r="R132" s="40">
        <f t="shared" si="12"/>
        <v>0.6016433056</v>
      </c>
      <c r="S132" s="33">
        <v>1.46</v>
      </c>
      <c r="T132" s="66">
        <f t="shared" si="13"/>
        <v>1.486569066</v>
      </c>
      <c r="U132" s="34">
        <f t="shared" si="14"/>
        <v>0.1308621313</v>
      </c>
      <c r="V132" s="73">
        <f t="shared" si="15"/>
        <v>-0.999828102</v>
      </c>
      <c r="W132" s="33">
        <v>31.25</v>
      </c>
      <c r="X132" s="34">
        <f t="shared" si="16"/>
        <v>0.2442528736</v>
      </c>
      <c r="Y132" s="73">
        <f t="shared" si="17"/>
        <v>-1.311310028</v>
      </c>
      <c r="Z132" s="36">
        <f t="shared" si="18"/>
        <v>1625.564884</v>
      </c>
      <c r="AA132" s="35">
        <f t="shared" si="19"/>
        <v>-1.312554291</v>
      </c>
      <c r="AB132" s="40">
        <f t="shared" si="20"/>
        <v>0.1421410646</v>
      </c>
      <c r="AC132" s="33">
        <v>5.54</v>
      </c>
      <c r="AD132" s="40">
        <f t="shared" si="21"/>
        <v>0.5820379965</v>
      </c>
      <c r="AE132" s="73">
        <f t="shared" si="22"/>
        <v>0.3215328943</v>
      </c>
      <c r="AF132" s="67">
        <f t="shared" si="23"/>
        <v>-0.831491829</v>
      </c>
      <c r="AG132" s="44">
        <f t="shared" si="24"/>
        <v>0.4182175656</v>
      </c>
      <c r="AH132" s="33">
        <v>1.82</v>
      </c>
      <c r="AI132" s="34">
        <f t="shared" si="25"/>
        <v>0.3274161736</v>
      </c>
      <c r="AJ132" s="73">
        <f t="shared" si="26"/>
        <v>-0.6050560262</v>
      </c>
      <c r="AK132" s="33">
        <v>30.0</v>
      </c>
      <c r="AL132" s="34">
        <f t="shared" si="27"/>
        <v>0.3625284368</v>
      </c>
      <c r="AM132" s="73">
        <f t="shared" si="28"/>
        <v>-0.3295306514</v>
      </c>
      <c r="AN132" s="36">
        <f t="shared" si="29"/>
        <v>1700.148077</v>
      </c>
      <c r="AO132" s="35">
        <f t="shared" si="30"/>
        <v>-0.5551116626</v>
      </c>
      <c r="AP132" s="69">
        <f t="shared" si="31"/>
        <v>0.3973191783</v>
      </c>
      <c r="AQ132" s="33">
        <v>3.64</v>
      </c>
      <c r="AR132" s="34">
        <f t="shared" si="32"/>
        <v>0.5271317829</v>
      </c>
      <c r="AS132" s="73">
        <f t="shared" si="33"/>
        <v>0.9915152802</v>
      </c>
      <c r="AT132" s="33">
        <v>60.0</v>
      </c>
      <c r="AU132" s="34">
        <f t="shared" si="34"/>
        <v>0.5793610114</v>
      </c>
      <c r="AV132" s="73">
        <f t="shared" si="35"/>
        <v>0.1724240134</v>
      </c>
      <c r="AW132" s="36">
        <f t="shared" si="36"/>
        <v>4514.041071</v>
      </c>
      <c r="AX132" s="35">
        <f t="shared" si="37"/>
        <v>1.04795514</v>
      </c>
      <c r="AY132" s="69">
        <f t="shared" si="38"/>
        <v>0.6794259954</v>
      </c>
      <c r="AZ132" s="33">
        <v>1.73</v>
      </c>
      <c r="BA132" s="37">
        <f t="shared" si="39"/>
        <v>0.3449197861</v>
      </c>
      <c r="BB132" s="73">
        <f t="shared" si="40"/>
        <v>0.187685426</v>
      </c>
      <c r="BC132" s="33">
        <v>10.19</v>
      </c>
      <c r="BD132" s="34">
        <f t="shared" si="41"/>
        <v>0.291689008</v>
      </c>
      <c r="BE132" s="73">
        <f t="shared" si="42"/>
        <v>-0.2282614466</v>
      </c>
      <c r="BF132" s="33">
        <v>83.93</v>
      </c>
      <c r="BG132" s="34">
        <f t="shared" si="43"/>
        <v>0.649370126</v>
      </c>
      <c r="BH132" s="73">
        <f t="shared" si="44"/>
        <v>0.6358561884</v>
      </c>
      <c r="BI132" s="36">
        <f t="shared" si="45"/>
        <v>6344.886454</v>
      </c>
      <c r="BJ132" s="35">
        <f t="shared" si="46"/>
        <v>0.237436897</v>
      </c>
      <c r="BK132" s="37">
        <f t="shared" si="47"/>
        <v>0.4508704022</v>
      </c>
      <c r="BL132" s="33">
        <v>8.1</v>
      </c>
      <c r="BM132" s="34">
        <f t="shared" si="48"/>
        <v>0.1429258903</v>
      </c>
      <c r="BN132" s="73">
        <f t="shared" si="49"/>
        <v>-1.100883512</v>
      </c>
      <c r="BO132" s="33">
        <v>73.03</v>
      </c>
      <c r="BP132" s="34">
        <f t="shared" si="50"/>
        <v>0.7451368282</v>
      </c>
      <c r="BQ132" s="73">
        <f t="shared" si="51"/>
        <v>1.086869106</v>
      </c>
      <c r="BR132" s="36">
        <f t="shared" si="52"/>
        <v>4898.113291</v>
      </c>
      <c r="BS132" s="35">
        <f t="shared" si="53"/>
        <v>-0.3269348037</v>
      </c>
      <c r="BT132" s="37">
        <f t="shared" si="54"/>
        <v>0.4120216485</v>
      </c>
      <c r="BU132" s="42">
        <v>3.28</v>
      </c>
      <c r="BV132" s="34">
        <f t="shared" si="55"/>
        <v>0.004655493482</v>
      </c>
      <c r="BW132" s="73">
        <f t="shared" si="56"/>
        <v>-1.957192793</v>
      </c>
      <c r="BX132" s="42">
        <v>63.89</v>
      </c>
      <c r="BY132" s="34">
        <f t="shared" si="57"/>
        <v>0.3566915566</v>
      </c>
      <c r="BZ132" s="73">
        <f t="shared" si="58"/>
        <v>-0.9604738162</v>
      </c>
      <c r="CA132" s="36">
        <f t="shared" si="59"/>
        <v>3432.793911</v>
      </c>
      <c r="CB132" s="35">
        <f t="shared" si="60"/>
        <v>-2.132153122</v>
      </c>
      <c r="CC132" s="37">
        <f t="shared" si="61"/>
        <v>0.02961294234</v>
      </c>
      <c r="CD132" s="42">
        <v>1.91</v>
      </c>
      <c r="CE132" s="34">
        <f t="shared" si="62"/>
        <v>0.1164309032</v>
      </c>
      <c r="CF132" s="73">
        <f t="shared" si="63"/>
        <v>-1.333686272</v>
      </c>
      <c r="CG132" s="42">
        <v>42.86</v>
      </c>
      <c r="CH132" s="34">
        <f t="shared" si="64"/>
        <v>0.5020912169</v>
      </c>
      <c r="CI132" s="73">
        <f t="shared" si="65"/>
        <v>-0.3690884048</v>
      </c>
      <c r="CJ132" s="36">
        <f t="shared" si="66"/>
        <v>1907.05165</v>
      </c>
      <c r="CK132" s="35">
        <f t="shared" si="67"/>
        <v>-1.277255355</v>
      </c>
      <c r="CL132" s="37">
        <f t="shared" si="68"/>
        <v>0.238550205</v>
      </c>
      <c r="CM132" s="33">
        <v>0.09</v>
      </c>
      <c r="CN132" s="37">
        <f t="shared" si="69"/>
        <v>0.3214285714</v>
      </c>
      <c r="CO132" s="73">
        <f t="shared" si="70"/>
        <v>0.1032829889</v>
      </c>
      <c r="CP132" s="70">
        <f t="shared" si="71"/>
        <v>-2.902779918</v>
      </c>
      <c r="CQ132" s="79">
        <f t="shared" si="72"/>
        <v>0.380483186</v>
      </c>
    </row>
    <row r="133" hidden="1">
      <c r="A133" s="28">
        <v>2022.0</v>
      </c>
      <c r="B133" s="29" t="s">
        <v>437</v>
      </c>
      <c r="C133" s="29" t="s">
        <v>7</v>
      </c>
      <c r="D133" s="30">
        <f t="array" ref="D133">INDEX(
  TP!C:C,
  MATCH(
    1,
    (TP!A:A = A133) * (TP!B:B = C133),
    0
  )
)
</f>
        <v>55.63</v>
      </c>
      <c r="E133" s="64">
        <f t="shared" si="1"/>
        <v>0.04192915779</v>
      </c>
      <c r="F133" s="32">
        <f t="shared" si="2"/>
        <v>0.5165774135</v>
      </c>
      <c r="G133" s="33">
        <v>5.68</v>
      </c>
      <c r="H133" s="34">
        <f t="shared" si="3"/>
        <v>0.370015949</v>
      </c>
      <c r="I133" s="73">
        <f t="shared" si="4"/>
        <v>-0.3216184489</v>
      </c>
      <c r="J133" s="66">
        <f t="shared" si="5"/>
        <v>6.784979248</v>
      </c>
      <c r="K133" s="34">
        <f t="shared" si="6"/>
        <v>0.731</v>
      </c>
      <c r="L133" s="73">
        <f t="shared" si="7"/>
        <v>0.6268893519</v>
      </c>
      <c r="M133" s="33">
        <v>56.43</v>
      </c>
      <c r="N133" s="34">
        <f t="shared" si="8"/>
        <v>0.5293296089</v>
      </c>
      <c r="O133" s="73">
        <f t="shared" si="9"/>
        <v>-0.5068617725</v>
      </c>
      <c r="P133" s="36">
        <f t="shared" si="10"/>
        <v>4757.004038</v>
      </c>
      <c r="Q133" s="35">
        <f t="shared" si="11"/>
        <v>0.1483269673</v>
      </c>
      <c r="R133" s="40">
        <f t="shared" si="12"/>
        <v>0.5995674624</v>
      </c>
      <c r="S133" s="33">
        <v>1.54</v>
      </c>
      <c r="T133" s="66">
        <f t="shared" si="13"/>
        <v>1.839589444</v>
      </c>
      <c r="U133" s="34">
        <f t="shared" si="14"/>
        <v>0.222057986</v>
      </c>
      <c r="V133" s="73">
        <f t="shared" si="15"/>
        <v>-0.5752637614</v>
      </c>
      <c r="W133" s="33">
        <v>63.16</v>
      </c>
      <c r="X133" s="34">
        <f t="shared" si="16"/>
        <v>0.8173491379</v>
      </c>
      <c r="Y133" s="73">
        <f t="shared" si="17"/>
        <v>1.54076382</v>
      </c>
      <c r="Z133" s="36">
        <f t="shared" si="18"/>
        <v>3764.286594</v>
      </c>
      <c r="AA133" s="35">
        <f t="shared" si="19"/>
        <v>0.5664756224</v>
      </c>
      <c r="AB133" s="40">
        <f t="shared" si="20"/>
        <v>0.5295557098</v>
      </c>
      <c r="AC133" s="33">
        <v>3.37</v>
      </c>
      <c r="AD133" s="40">
        <f t="shared" si="21"/>
        <v>0.207253886</v>
      </c>
      <c r="AE133" s="73">
        <f t="shared" si="22"/>
        <v>-1.532746115</v>
      </c>
      <c r="AF133" s="67">
        <f t="shared" si="23"/>
        <v>-0.8179435252</v>
      </c>
      <c r="AG133" s="44">
        <f t="shared" si="24"/>
        <v>0.4192684654</v>
      </c>
      <c r="AH133" s="33">
        <v>2.51</v>
      </c>
      <c r="AI133" s="34">
        <f t="shared" si="25"/>
        <v>0.4635108481</v>
      </c>
      <c r="AJ133" s="73">
        <f t="shared" si="26"/>
        <v>0.01784516385</v>
      </c>
      <c r="AK133" s="33">
        <v>43.55</v>
      </c>
      <c r="AL133" s="34">
        <f t="shared" si="27"/>
        <v>0.5827104322</v>
      </c>
      <c r="AM133" s="73">
        <f t="shared" si="28"/>
        <v>1.18808413</v>
      </c>
      <c r="AN133" s="36">
        <f t="shared" si="29"/>
        <v>2989.110412</v>
      </c>
      <c r="AO133" s="35">
        <f t="shared" si="30"/>
        <v>1.038821196</v>
      </c>
      <c r="AP133" s="69">
        <f t="shared" si="31"/>
        <v>0.7283946861</v>
      </c>
      <c r="AQ133" s="33">
        <v>6.69</v>
      </c>
      <c r="AR133" s="34">
        <f t="shared" si="32"/>
        <v>1</v>
      </c>
      <c r="AS133" s="73">
        <f t="shared" si="33"/>
        <v>3.253130638</v>
      </c>
      <c r="AT133" s="33">
        <v>60.0</v>
      </c>
      <c r="AU133" s="34">
        <f t="shared" si="34"/>
        <v>0.5793610114</v>
      </c>
      <c r="AV133" s="73">
        <f t="shared" si="35"/>
        <v>0.1724240134</v>
      </c>
      <c r="AW133" s="36">
        <f t="shared" si="36"/>
        <v>6000</v>
      </c>
      <c r="AX133" s="35">
        <f t="shared" si="37"/>
        <v>2.224281059</v>
      </c>
      <c r="AY133" s="69">
        <f t="shared" si="38"/>
        <v>0.9219680554</v>
      </c>
      <c r="AZ133" s="33">
        <v>4.18</v>
      </c>
      <c r="BA133" s="37">
        <f t="shared" si="39"/>
        <v>1</v>
      </c>
      <c r="BB133" s="73">
        <f t="shared" si="40"/>
        <v>3.751932318</v>
      </c>
      <c r="BC133" s="33">
        <v>8.52</v>
      </c>
      <c r="BD133" s="34">
        <f t="shared" si="41"/>
        <v>0.2021447721</v>
      </c>
      <c r="BE133" s="73">
        <f t="shared" si="42"/>
        <v>-0.7804411494</v>
      </c>
      <c r="BF133" s="33">
        <v>77.14</v>
      </c>
      <c r="BG133" s="34">
        <f t="shared" si="43"/>
        <v>0.4457108578</v>
      </c>
      <c r="BH133" s="73">
        <f t="shared" si="44"/>
        <v>-0.2974734481</v>
      </c>
      <c r="BI133" s="36">
        <f t="shared" si="45"/>
        <v>5441.300835</v>
      </c>
      <c r="BJ133" s="35">
        <f t="shared" si="46"/>
        <v>-0.6217960231</v>
      </c>
      <c r="BK133" s="37">
        <f t="shared" si="47"/>
        <v>0.2861403545</v>
      </c>
      <c r="BL133" s="33">
        <v>6.33</v>
      </c>
      <c r="BM133" s="34">
        <f t="shared" si="48"/>
        <v>0.05774783446</v>
      </c>
      <c r="BN133" s="73">
        <f t="shared" si="49"/>
        <v>-1.54963892</v>
      </c>
      <c r="BO133" s="33">
        <v>73.08</v>
      </c>
      <c r="BP133" s="34">
        <f t="shared" si="50"/>
        <v>0.746785361</v>
      </c>
      <c r="BQ133" s="73">
        <f t="shared" si="51"/>
        <v>1.095329222</v>
      </c>
      <c r="BR133" s="36">
        <f t="shared" si="52"/>
        <v>4421.371623</v>
      </c>
      <c r="BS133" s="35">
        <f t="shared" si="53"/>
        <v>-0.860888289</v>
      </c>
      <c r="BT133" s="37">
        <f t="shared" si="54"/>
        <v>0.3162083002</v>
      </c>
      <c r="BU133" s="42">
        <v>5.64</v>
      </c>
      <c r="BV133" s="34">
        <f t="shared" si="55"/>
        <v>0.2243947858</v>
      </c>
      <c r="BW133" s="73">
        <f t="shared" si="56"/>
        <v>-0.8017940954</v>
      </c>
      <c r="BX133" s="42">
        <v>74.1</v>
      </c>
      <c r="BY133" s="34">
        <f t="shared" si="57"/>
        <v>0.6499138426</v>
      </c>
      <c r="BZ133" s="73">
        <f t="shared" si="58"/>
        <v>0.6698723934</v>
      </c>
      <c r="CA133" s="36">
        <f t="shared" si="59"/>
        <v>5183.928231</v>
      </c>
      <c r="CB133" s="35">
        <f t="shared" si="60"/>
        <v>-0.2318360011</v>
      </c>
      <c r="CC133" s="37">
        <f t="shared" si="61"/>
        <v>0.4202330751</v>
      </c>
      <c r="CD133" s="42">
        <v>0.85</v>
      </c>
      <c r="CE133" s="34">
        <f t="shared" si="62"/>
        <v>0.001088139282</v>
      </c>
      <c r="CF133" s="73">
        <f t="shared" si="63"/>
        <v>-1.994153681</v>
      </c>
      <c r="CG133" s="42">
        <v>47.62</v>
      </c>
      <c r="CH133" s="34">
        <f t="shared" si="64"/>
        <v>0.5968930492</v>
      </c>
      <c r="CI133" s="73">
        <f t="shared" si="65"/>
        <v>0.2043300528</v>
      </c>
      <c r="CJ133" s="36">
        <f t="shared" si="66"/>
        <v>1220.316184</v>
      </c>
      <c r="CK133" s="35">
        <f t="shared" si="67"/>
        <v>-2.073979038</v>
      </c>
      <c r="CL133" s="37">
        <f t="shared" si="68"/>
        <v>0.1085672835</v>
      </c>
      <c r="CM133" s="33">
        <v>0.16</v>
      </c>
      <c r="CN133" s="37">
        <f t="shared" si="69"/>
        <v>0.5714285714</v>
      </c>
      <c r="CO133" s="73">
        <f t="shared" si="70"/>
        <v>1.385269779</v>
      </c>
      <c r="CP133" s="70">
        <f t="shared" si="71"/>
        <v>0.859872683</v>
      </c>
      <c r="CQ133" s="79">
        <f t="shared" si="72"/>
        <v>0.5595949373</v>
      </c>
    </row>
    <row r="134" hidden="1">
      <c r="A134" s="28">
        <v>2022.0</v>
      </c>
      <c r="B134" s="29" t="s">
        <v>518</v>
      </c>
      <c r="C134" s="29" t="s">
        <v>19</v>
      </c>
      <c r="D134" s="30">
        <f t="array" ref="D134">INDEX(
  TP!C:C,
  MATCH(
    1,
    (TP!A:A = A134) * (TP!B:B = C134),
    0
  )
)
</f>
        <v>49.49</v>
      </c>
      <c r="E134" s="64">
        <f t="shared" si="1"/>
        <v>-1.54169732</v>
      </c>
      <c r="F134" s="32">
        <f t="shared" si="2"/>
        <v>0.4575827745</v>
      </c>
      <c r="G134" s="33">
        <v>6.17</v>
      </c>
      <c r="H134" s="34">
        <f t="shared" si="3"/>
        <v>0.4481658692</v>
      </c>
      <c r="I134" s="73">
        <f t="shared" si="4"/>
        <v>0.06527853759</v>
      </c>
      <c r="J134" s="66">
        <f t="shared" si="5"/>
        <v>6.059877196</v>
      </c>
      <c r="K134" s="34">
        <f t="shared" si="6"/>
        <v>0.543</v>
      </c>
      <c r="L134" s="73">
        <f t="shared" si="7"/>
        <v>0.07981096856</v>
      </c>
      <c r="M134" s="33">
        <v>56.15</v>
      </c>
      <c r="N134" s="34">
        <f t="shared" si="8"/>
        <v>0.5195530726</v>
      </c>
      <c r="O134" s="73">
        <f t="shared" si="9"/>
        <v>-0.5618204878</v>
      </c>
      <c r="P134" s="36">
        <f t="shared" si="10"/>
        <v>4507.896786</v>
      </c>
      <c r="Q134" s="35">
        <f t="shared" si="11"/>
        <v>-0.238624726</v>
      </c>
      <c r="R134" s="40">
        <f t="shared" si="12"/>
        <v>0.5278652716</v>
      </c>
      <c r="S134" s="33">
        <v>1.52</v>
      </c>
      <c r="T134" s="66">
        <f t="shared" si="13"/>
        <v>1.492870881</v>
      </c>
      <c r="U134" s="34">
        <f t="shared" si="14"/>
        <v>0.1324900809</v>
      </c>
      <c r="V134" s="73">
        <f t="shared" si="15"/>
        <v>-0.9922491462</v>
      </c>
      <c r="W134" s="33">
        <v>43.75</v>
      </c>
      <c r="X134" s="34">
        <f t="shared" si="16"/>
        <v>0.46875</v>
      </c>
      <c r="Y134" s="73">
        <f t="shared" si="17"/>
        <v>-0.1940764615</v>
      </c>
      <c r="Z134" s="36">
        <f t="shared" si="18"/>
        <v>2282.114594</v>
      </c>
      <c r="AA134" s="35">
        <f t="shared" si="19"/>
        <v>-0.7357253661</v>
      </c>
      <c r="AB134" s="40">
        <f t="shared" si="20"/>
        <v>0.2610705036</v>
      </c>
      <c r="AC134" s="33">
        <v>3.89</v>
      </c>
      <c r="AD134" s="40">
        <f t="shared" si="21"/>
        <v>0.2970639033</v>
      </c>
      <c r="AE134" s="73">
        <f t="shared" si="22"/>
        <v>-1.088402758</v>
      </c>
      <c r="AF134" s="67">
        <f t="shared" si="23"/>
        <v>-2.06275285</v>
      </c>
      <c r="AG134" s="44">
        <f t="shared" si="24"/>
        <v>0.3227124755</v>
      </c>
      <c r="AH134" s="33">
        <v>1.61</v>
      </c>
      <c r="AI134" s="34">
        <f t="shared" si="25"/>
        <v>0.2859960552</v>
      </c>
      <c r="AJ134" s="73">
        <f t="shared" si="26"/>
        <v>-0.7946346493</v>
      </c>
      <c r="AK134" s="33">
        <v>29.41</v>
      </c>
      <c r="AL134" s="34">
        <f t="shared" si="27"/>
        <v>0.3529411765</v>
      </c>
      <c r="AM134" s="73">
        <f t="shared" si="28"/>
        <v>-0.395611295</v>
      </c>
      <c r="AN134" s="36">
        <f t="shared" si="29"/>
        <v>1542.301029</v>
      </c>
      <c r="AO134" s="35">
        <f t="shared" si="30"/>
        <v>-0.7503055715</v>
      </c>
      <c r="AP134" s="69">
        <f t="shared" si="31"/>
        <v>0.3567754865</v>
      </c>
      <c r="AQ134" s="33">
        <v>2.94</v>
      </c>
      <c r="AR134" s="34">
        <f t="shared" si="32"/>
        <v>0.4186046512</v>
      </c>
      <c r="AS134" s="73">
        <f t="shared" si="33"/>
        <v>0.4724560179</v>
      </c>
      <c r="AT134" s="33">
        <v>56.45</v>
      </c>
      <c r="AU134" s="34">
        <f t="shared" si="34"/>
        <v>0.5187083547</v>
      </c>
      <c r="AV134" s="73">
        <f t="shared" si="35"/>
        <v>-0.18002009</v>
      </c>
      <c r="AW134" s="36">
        <f t="shared" si="36"/>
        <v>3794.419492</v>
      </c>
      <c r="AX134" s="35">
        <f t="shared" si="37"/>
        <v>0.4782829243</v>
      </c>
      <c r="AY134" s="69">
        <f t="shared" si="38"/>
        <v>0.5619675</v>
      </c>
      <c r="AZ134" s="33">
        <v>1.57</v>
      </c>
      <c r="BA134" s="37">
        <f t="shared" si="39"/>
        <v>0.3021390374</v>
      </c>
      <c r="BB134" s="73">
        <f t="shared" si="40"/>
        <v>-0.04508171793</v>
      </c>
      <c r="BC134" s="33">
        <v>13.67</v>
      </c>
      <c r="BD134" s="34">
        <f t="shared" si="41"/>
        <v>0.4782841823</v>
      </c>
      <c r="BE134" s="73">
        <f t="shared" si="42"/>
        <v>0.922388473</v>
      </c>
      <c r="BF134" s="33">
        <v>85.07</v>
      </c>
      <c r="BG134" s="34">
        <f t="shared" si="43"/>
        <v>0.6835632873</v>
      </c>
      <c r="BH134" s="73">
        <f t="shared" si="44"/>
        <v>0.7925565987</v>
      </c>
      <c r="BI134" s="36">
        <f t="shared" si="45"/>
        <v>7152.1506</v>
      </c>
      <c r="BJ134" s="35">
        <f t="shared" si="46"/>
        <v>1.005076303</v>
      </c>
      <c r="BK134" s="37">
        <f t="shared" si="47"/>
        <v>0.598040364</v>
      </c>
      <c r="BL134" s="33">
        <v>8.92</v>
      </c>
      <c r="BM134" s="34">
        <f t="shared" si="48"/>
        <v>0.1823869105</v>
      </c>
      <c r="BN134" s="73">
        <f t="shared" si="49"/>
        <v>-0.8929855266</v>
      </c>
      <c r="BO134" s="33">
        <v>77.66</v>
      </c>
      <c r="BP134" s="34">
        <f t="shared" si="50"/>
        <v>0.897790966</v>
      </c>
      <c r="BQ134" s="73">
        <f t="shared" si="51"/>
        <v>1.870275827</v>
      </c>
      <c r="BR134" s="36">
        <f t="shared" si="52"/>
        <v>5412.151557</v>
      </c>
      <c r="BS134" s="35">
        <f t="shared" si="53"/>
        <v>0.2487910919</v>
      </c>
      <c r="BT134" s="37">
        <f t="shared" si="54"/>
        <v>0.5153306955</v>
      </c>
      <c r="BU134" s="42">
        <v>5.89</v>
      </c>
      <c r="BV134" s="34">
        <f t="shared" si="55"/>
        <v>0.2476722533</v>
      </c>
      <c r="BW134" s="73">
        <f t="shared" si="56"/>
        <v>-0.6794001655</v>
      </c>
      <c r="BX134" s="42">
        <v>72.58</v>
      </c>
      <c r="BY134" s="34">
        <f t="shared" si="57"/>
        <v>0.6062607697</v>
      </c>
      <c r="BZ134" s="73">
        <f t="shared" si="58"/>
        <v>0.4271567971</v>
      </c>
      <c r="CA134" s="36">
        <f t="shared" si="59"/>
        <v>5176.720778</v>
      </c>
      <c r="CB134" s="35">
        <f t="shared" si="60"/>
        <v>-0.2396574718</v>
      </c>
      <c r="CC134" s="37">
        <f t="shared" si="61"/>
        <v>0.4186253309</v>
      </c>
      <c r="CD134" s="42">
        <v>2.28</v>
      </c>
      <c r="CE134" s="34">
        <f t="shared" si="62"/>
        <v>0.1566920566</v>
      </c>
      <c r="CF134" s="73">
        <f t="shared" si="63"/>
        <v>-1.103145762</v>
      </c>
      <c r="CG134" s="42">
        <v>58.33</v>
      </c>
      <c r="CH134" s="34">
        <f t="shared" si="64"/>
        <v>0.8101971719</v>
      </c>
      <c r="CI134" s="73">
        <f t="shared" si="65"/>
        <v>1.494521582</v>
      </c>
      <c r="CJ134" s="36">
        <f t="shared" si="66"/>
        <v>2886.21025</v>
      </c>
      <c r="CK134" s="35">
        <f t="shared" si="67"/>
        <v>-0.1412737646</v>
      </c>
      <c r="CL134" s="37">
        <f t="shared" si="68"/>
        <v>0.4238819693</v>
      </c>
      <c r="CM134" s="33">
        <v>0.08</v>
      </c>
      <c r="CN134" s="37">
        <f t="shared" si="69"/>
        <v>0.2857142857</v>
      </c>
      <c r="CO134" s="73">
        <f t="shared" si="70"/>
        <v>-0.07985798113</v>
      </c>
      <c r="CP134" s="70">
        <f t="shared" si="71"/>
        <v>0.5210555303</v>
      </c>
      <c r="CQ134" s="79">
        <f t="shared" si="72"/>
        <v>0.5434663865</v>
      </c>
    </row>
    <row r="135" hidden="1">
      <c r="A135" s="28">
        <v>2022.0</v>
      </c>
      <c r="B135" s="29" t="s">
        <v>519</v>
      </c>
      <c r="C135" s="29" t="s">
        <v>14</v>
      </c>
      <c r="D135" s="30">
        <f t="array" ref="D135">INDEX(
  TP!C:C,
  MATCH(
    1,
    (TP!A:A = A135) * (TP!B:B = C135),
    0
  )
)
</f>
        <v>49.1</v>
      </c>
      <c r="E135" s="64">
        <f t="shared" si="1"/>
        <v>-8.424116103</v>
      </c>
      <c r="F135" s="32">
        <f t="shared" si="2"/>
        <v>0.2011928888</v>
      </c>
      <c r="G135" s="33">
        <v>7.92</v>
      </c>
      <c r="H135" s="34">
        <f t="shared" si="3"/>
        <v>0.7272727273</v>
      </c>
      <c r="I135" s="73">
        <f t="shared" si="4"/>
        <v>1.447053489</v>
      </c>
      <c r="J135" s="66">
        <f t="shared" si="5"/>
        <v>7.670602483</v>
      </c>
      <c r="K135" s="34">
        <f t="shared" si="6"/>
        <v>0.891</v>
      </c>
      <c r="L135" s="73">
        <f t="shared" si="7"/>
        <v>1.295078507</v>
      </c>
      <c r="M135" s="33">
        <v>48.89</v>
      </c>
      <c r="N135" s="34">
        <f t="shared" si="8"/>
        <v>0.2660614525</v>
      </c>
      <c r="O135" s="73">
        <f t="shared" si="9"/>
        <v>-1.986821462</v>
      </c>
      <c r="P135" s="36">
        <f t="shared" si="10"/>
        <v>4337.764617</v>
      </c>
      <c r="Q135" s="35">
        <f t="shared" si="11"/>
        <v>-0.5029001745</v>
      </c>
      <c r="R135" s="40">
        <f t="shared" si="12"/>
        <v>0.4788950023</v>
      </c>
      <c r="S135" s="33">
        <v>1.5</v>
      </c>
      <c r="T135" s="66">
        <f t="shared" si="13"/>
        <v>1.452765622</v>
      </c>
      <c r="U135" s="34">
        <f t="shared" si="14"/>
        <v>0.1221296778</v>
      </c>
      <c r="V135" s="73">
        <f t="shared" si="15"/>
        <v>-1.040482235</v>
      </c>
      <c r="W135" s="33">
        <v>17.65</v>
      </c>
      <c r="X135" s="34">
        <f t="shared" si="16"/>
        <v>0</v>
      </c>
      <c r="Y135" s="73">
        <f t="shared" si="17"/>
        <v>-2.526860148</v>
      </c>
      <c r="Z135" s="36">
        <f t="shared" si="18"/>
        <v>904.3229656</v>
      </c>
      <c r="AA135" s="35">
        <f t="shared" si="19"/>
        <v>-1.946220248</v>
      </c>
      <c r="AB135" s="40">
        <f t="shared" si="20"/>
        <v>0.01149307964</v>
      </c>
      <c r="AC135" s="33">
        <v>4.15</v>
      </c>
      <c r="AD135" s="40">
        <f t="shared" si="21"/>
        <v>0.3419689119</v>
      </c>
      <c r="AE135" s="73">
        <f t="shared" si="22"/>
        <v>-0.8662310794</v>
      </c>
      <c r="AF135" s="67">
        <f t="shared" si="23"/>
        <v>-3.315351502</v>
      </c>
      <c r="AG135" s="44">
        <f t="shared" si="24"/>
        <v>0.2255522917</v>
      </c>
      <c r="AH135" s="33">
        <v>2.38</v>
      </c>
      <c r="AI135" s="34">
        <f t="shared" si="25"/>
        <v>0.4378698225</v>
      </c>
      <c r="AJ135" s="73">
        <f t="shared" si="26"/>
        <v>-0.09951303138</v>
      </c>
      <c r="AK135" s="33">
        <v>33.33</v>
      </c>
      <c r="AL135" s="34">
        <f t="shared" si="27"/>
        <v>0.416639584</v>
      </c>
      <c r="AM135" s="73">
        <f t="shared" si="28"/>
        <v>0.04343298117</v>
      </c>
      <c r="AN135" s="36">
        <f t="shared" si="29"/>
        <v>2218.887206</v>
      </c>
      <c r="AO135" s="35">
        <f t="shared" si="30"/>
        <v>0.0863619631</v>
      </c>
      <c r="AP135" s="69">
        <f t="shared" si="31"/>
        <v>0.5305595499</v>
      </c>
      <c r="AQ135" s="33">
        <v>2.29</v>
      </c>
      <c r="AR135" s="34">
        <f t="shared" si="32"/>
        <v>0.3178294574</v>
      </c>
      <c r="AS135" s="73">
        <f t="shared" si="33"/>
        <v>-0.009527582805</v>
      </c>
      <c r="AT135" s="33">
        <v>53.85</v>
      </c>
      <c r="AU135" s="34">
        <f t="shared" si="34"/>
        <v>0.4742866906</v>
      </c>
      <c r="AV135" s="73">
        <f t="shared" si="35"/>
        <v>-0.4381481657</v>
      </c>
      <c r="AW135" s="36">
        <f t="shared" si="36"/>
        <v>3143.714985</v>
      </c>
      <c r="AX135" s="35">
        <f t="shared" si="37"/>
        <v>-0.03683264298</v>
      </c>
      <c r="AY135" s="69">
        <f t="shared" si="38"/>
        <v>0.4557578273</v>
      </c>
      <c r="AZ135" s="33">
        <v>1.67</v>
      </c>
      <c r="BA135" s="37">
        <f t="shared" si="39"/>
        <v>0.3288770053</v>
      </c>
      <c r="BB135" s="73">
        <f t="shared" si="40"/>
        <v>0.1003977471</v>
      </c>
      <c r="BC135" s="33">
        <v>9.24</v>
      </c>
      <c r="BD135" s="34">
        <f t="shared" si="41"/>
        <v>0.2407506702</v>
      </c>
      <c r="BE135" s="73">
        <f t="shared" si="42"/>
        <v>-0.5423756488</v>
      </c>
      <c r="BF135" s="33">
        <v>81.9</v>
      </c>
      <c r="BG135" s="34">
        <f t="shared" si="43"/>
        <v>0.5884823035</v>
      </c>
      <c r="BH135" s="73">
        <f t="shared" si="44"/>
        <v>0.3568194929</v>
      </c>
      <c r="BI135" s="36">
        <f t="shared" si="45"/>
        <v>5963.973851</v>
      </c>
      <c r="BJ135" s="35">
        <f t="shared" si="46"/>
        <v>-0.1247785276</v>
      </c>
      <c r="BK135" s="37">
        <f t="shared" si="47"/>
        <v>0.3814273411</v>
      </c>
      <c r="BL135" s="33">
        <v>10.65</v>
      </c>
      <c r="BM135" s="34">
        <f t="shared" si="48"/>
        <v>0.2656400385</v>
      </c>
      <c r="BN135" s="73">
        <f t="shared" si="49"/>
        <v>-0.4543714837</v>
      </c>
      <c r="BO135" s="33">
        <v>61.16</v>
      </c>
      <c r="BP135" s="34">
        <f t="shared" si="50"/>
        <v>0.3537751401</v>
      </c>
      <c r="BQ135" s="73">
        <f t="shared" si="51"/>
        <v>-0.9215623788</v>
      </c>
      <c r="BR135" s="36">
        <f t="shared" si="52"/>
        <v>4560.869212</v>
      </c>
      <c r="BS135" s="35">
        <f t="shared" si="53"/>
        <v>-0.7046501654</v>
      </c>
      <c r="BT135" s="37">
        <f t="shared" si="54"/>
        <v>0.3442438842</v>
      </c>
      <c r="BU135" s="42">
        <v>6.16</v>
      </c>
      <c r="BV135" s="34">
        <f t="shared" si="55"/>
        <v>0.2728119181</v>
      </c>
      <c r="BW135" s="73">
        <f t="shared" si="56"/>
        <v>-0.5472147213</v>
      </c>
      <c r="BX135" s="42">
        <v>61.43</v>
      </c>
      <c r="BY135" s="34">
        <f t="shared" si="57"/>
        <v>0.2860425043</v>
      </c>
      <c r="BZ135" s="73">
        <f t="shared" si="58"/>
        <v>-1.353289847</v>
      </c>
      <c r="CA135" s="36">
        <f t="shared" si="59"/>
        <v>4468.714497</v>
      </c>
      <c r="CB135" s="35">
        <f t="shared" si="60"/>
        <v>-1.007980292</v>
      </c>
      <c r="CC135" s="37">
        <f t="shared" si="61"/>
        <v>0.260692553</v>
      </c>
      <c r="CD135" s="42">
        <v>2.46</v>
      </c>
      <c r="CE135" s="34">
        <f t="shared" si="62"/>
        <v>0.1762785637</v>
      </c>
      <c r="CF135" s="73">
        <f t="shared" si="63"/>
        <v>-0.9909909187</v>
      </c>
      <c r="CG135" s="42">
        <v>28.57</v>
      </c>
      <c r="CH135" s="34">
        <f t="shared" si="64"/>
        <v>0.2174865565</v>
      </c>
      <c r="CI135" s="73">
        <f t="shared" si="65"/>
        <v>-2.090548438</v>
      </c>
      <c r="CJ135" s="36">
        <f t="shared" si="66"/>
        <v>1477.245913</v>
      </c>
      <c r="CK135" s="35">
        <f t="shared" si="67"/>
        <v>-1.775899195</v>
      </c>
      <c r="CL135" s="37">
        <f t="shared" si="68"/>
        <v>0.1571980568</v>
      </c>
      <c r="CM135" s="33">
        <v>0.0</v>
      </c>
      <c r="CN135" s="37">
        <f t="shared" si="69"/>
        <v>0</v>
      </c>
      <c r="CO135" s="73">
        <f t="shared" si="70"/>
        <v>-1.544985742</v>
      </c>
      <c r="CP135" s="70">
        <f t="shared" si="71"/>
        <v>-5.108764601</v>
      </c>
      <c r="CQ135" s="79">
        <f t="shared" si="72"/>
        <v>0.2754727527</v>
      </c>
    </row>
    <row r="136" hidden="1">
      <c r="A136" s="28">
        <v>2024.0</v>
      </c>
      <c r="B136" s="29" t="s">
        <v>520</v>
      </c>
      <c r="C136" s="29" t="s">
        <v>19</v>
      </c>
      <c r="D136" s="30">
        <f t="array" ref="D136">INDEX(
  TP!C:C,
  MATCH(
    1,
    (TP!A:A = A136) * (TP!B:B = C136),
    0
  )
)
</f>
        <v>45.55</v>
      </c>
      <c r="E136" s="64">
        <f t="shared" si="1"/>
        <v>-1.838267986</v>
      </c>
      <c r="F136" s="32">
        <f t="shared" si="2"/>
        <v>0.4465346646</v>
      </c>
      <c r="G136" s="33">
        <v>7.17</v>
      </c>
      <c r="H136" s="34">
        <f t="shared" si="3"/>
        <v>0.6076555024</v>
      </c>
      <c r="I136" s="73">
        <f t="shared" si="4"/>
        <v>0.8548642243</v>
      </c>
      <c r="J136" s="66">
        <f t="shared" si="5"/>
        <v>6.062215615</v>
      </c>
      <c r="K136" s="34">
        <f t="shared" si="6"/>
        <v>0.549</v>
      </c>
      <c r="L136" s="73">
        <f t="shared" si="7"/>
        <v>0.08157526997</v>
      </c>
      <c r="M136" s="33">
        <v>67.05</v>
      </c>
      <c r="N136" s="34">
        <f t="shared" si="8"/>
        <v>0.9001396648</v>
      </c>
      <c r="O136" s="73">
        <f t="shared" si="9"/>
        <v>1.577643784</v>
      </c>
      <c r="P136" s="36">
        <f t="shared" si="10"/>
        <v>5383.894846</v>
      </c>
      <c r="Q136" s="35">
        <f t="shared" si="11"/>
        <v>1.122110177</v>
      </c>
      <c r="R136" s="40">
        <f t="shared" si="12"/>
        <v>0.7800095971</v>
      </c>
      <c r="S136" s="33">
        <v>2.32</v>
      </c>
      <c r="T136" s="66">
        <f t="shared" si="13"/>
        <v>1.961553728</v>
      </c>
      <c r="U136" s="34">
        <f t="shared" si="14"/>
        <v>0.2535650542</v>
      </c>
      <c r="V136" s="73">
        <f t="shared" si="15"/>
        <v>-0.4285819012</v>
      </c>
      <c r="W136" s="33">
        <v>46.43</v>
      </c>
      <c r="X136" s="34">
        <f t="shared" si="16"/>
        <v>0.5168821839</v>
      </c>
      <c r="Y136" s="73">
        <f t="shared" si="17"/>
        <v>0.04545841506</v>
      </c>
      <c r="Z136" s="36">
        <f t="shared" si="18"/>
        <v>2878.696465</v>
      </c>
      <c r="AA136" s="35">
        <f t="shared" si="19"/>
        <v>-0.2115827549</v>
      </c>
      <c r="AB136" s="40">
        <f t="shared" si="20"/>
        <v>0.3691371832</v>
      </c>
      <c r="AC136" s="33">
        <v>4.45</v>
      </c>
      <c r="AD136" s="40">
        <f t="shared" si="21"/>
        <v>0.3937823834</v>
      </c>
      <c r="AE136" s="73">
        <f t="shared" si="22"/>
        <v>-0.6098791426</v>
      </c>
      <c r="AF136" s="67">
        <f t="shared" si="23"/>
        <v>0.30064828</v>
      </c>
      <c r="AG136" s="44">
        <f t="shared" si="24"/>
        <v>0.5060341546</v>
      </c>
      <c r="AH136" s="33">
        <v>1.12</v>
      </c>
      <c r="AI136" s="34">
        <f t="shared" si="25"/>
        <v>0.1893491124</v>
      </c>
      <c r="AJ136" s="73">
        <f t="shared" si="26"/>
        <v>-1.23698477</v>
      </c>
      <c r="AK136" s="33">
        <v>29.63</v>
      </c>
      <c r="AL136" s="34">
        <f t="shared" si="27"/>
        <v>0.3565160871</v>
      </c>
      <c r="AM136" s="73">
        <f t="shared" si="28"/>
        <v>-0.3709710551</v>
      </c>
      <c r="AN136" s="36">
        <f t="shared" si="29"/>
        <v>1217.051861</v>
      </c>
      <c r="AO136" s="35">
        <f t="shared" si="30"/>
        <v>-1.152509206</v>
      </c>
      <c r="AP136" s="69">
        <f t="shared" si="31"/>
        <v>0.2732338417</v>
      </c>
      <c r="AQ136" s="33">
        <v>1.41</v>
      </c>
      <c r="AR136" s="34">
        <f t="shared" si="32"/>
        <v>0.1813953488</v>
      </c>
      <c r="AS136" s="73">
        <f t="shared" si="33"/>
        <v>-0.6620592269</v>
      </c>
      <c r="AT136" s="33">
        <v>58.82</v>
      </c>
      <c r="AU136" s="34">
        <f t="shared" si="34"/>
        <v>0.55920041</v>
      </c>
      <c r="AV136" s="73">
        <f t="shared" si="35"/>
        <v>0.055273579</v>
      </c>
      <c r="AW136" s="36">
        <f t="shared" si="36"/>
        <v>2536.355613</v>
      </c>
      <c r="AX136" s="35">
        <f t="shared" si="37"/>
        <v>-0.5176350114</v>
      </c>
      <c r="AY136" s="69">
        <f t="shared" si="38"/>
        <v>0.3566230595</v>
      </c>
      <c r="AZ136" s="33">
        <v>1.16</v>
      </c>
      <c r="BA136" s="37">
        <f t="shared" si="39"/>
        <v>0.192513369</v>
      </c>
      <c r="BB136" s="73">
        <f t="shared" si="40"/>
        <v>-0.6415475243</v>
      </c>
      <c r="BC136" s="33">
        <v>8.54</v>
      </c>
      <c r="BD136" s="34">
        <f t="shared" si="41"/>
        <v>0.2032171582</v>
      </c>
      <c r="BE136" s="73">
        <f t="shared" si="42"/>
        <v>-0.7738282188</v>
      </c>
      <c r="BF136" s="33">
        <v>85.92</v>
      </c>
      <c r="BG136" s="34">
        <f t="shared" si="43"/>
        <v>0.7090581884</v>
      </c>
      <c r="BH136" s="73">
        <f t="shared" si="44"/>
        <v>0.9093946238</v>
      </c>
      <c r="BI136" s="36">
        <f t="shared" si="45"/>
        <v>6066.268813</v>
      </c>
      <c r="BJ136" s="35">
        <f t="shared" si="46"/>
        <v>-0.02750473569</v>
      </c>
      <c r="BK136" s="37">
        <f t="shared" si="47"/>
        <v>0.4000764361</v>
      </c>
      <c r="BL136" s="33">
        <v>12.81</v>
      </c>
      <c r="BM136" s="34">
        <f t="shared" si="48"/>
        <v>0.3695861405</v>
      </c>
      <c r="BN136" s="73">
        <f t="shared" si="49"/>
        <v>0.09326223447</v>
      </c>
      <c r="BO136" s="33">
        <v>63.75</v>
      </c>
      <c r="BP136" s="34">
        <f t="shared" si="50"/>
        <v>0.4391691395</v>
      </c>
      <c r="BQ136" s="73">
        <f t="shared" si="51"/>
        <v>-0.4833283817</v>
      </c>
      <c r="BR136" s="36">
        <f t="shared" si="52"/>
        <v>5083.338045</v>
      </c>
      <c r="BS136" s="35">
        <f t="shared" si="53"/>
        <v>-0.1194819847</v>
      </c>
      <c r="BT136" s="37">
        <f t="shared" si="54"/>
        <v>0.4492472678</v>
      </c>
      <c r="BU136" s="42">
        <v>6.8</v>
      </c>
      <c r="BV136" s="34">
        <f t="shared" si="55"/>
        <v>0.3324022346</v>
      </c>
      <c r="BW136" s="73">
        <f t="shared" si="56"/>
        <v>-0.2338862608</v>
      </c>
      <c r="BX136" s="42">
        <v>67.68</v>
      </c>
      <c r="BY136" s="34">
        <f t="shared" si="57"/>
        <v>0.4655370477</v>
      </c>
      <c r="BZ136" s="73">
        <f t="shared" si="58"/>
        <v>-0.3552816385</v>
      </c>
      <c r="CA136" s="36">
        <f t="shared" si="59"/>
        <v>5137.495126</v>
      </c>
      <c r="CB136" s="35">
        <f t="shared" si="60"/>
        <v>-0.2822248395</v>
      </c>
      <c r="CC136" s="37">
        <f t="shared" si="61"/>
        <v>0.4098753856</v>
      </c>
      <c r="CD136" s="42">
        <v>4.48</v>
      </c>
      <c r="CE136" s="34">
        <f t="shared" si="62"/>
        <v>0.3960826986</v>
      </c>
      <c r="CF136" s="73">
        <f t="shared" si="63"/>
        <v>0.2676356524</v>
      </c>
      <c r="CG136" s="42">
        <v>51.85</v>
      </c>
      <c r="CH136" s="34">
        <f t="shared" si="64"/>
        <v>0.6811392153</v>
      </c>
      <c r="CI136" s="73">
        <f t="shared" si="65"/>
        <v>0.7139014973</v>
      </c>
      <c r="CJ136" s="36">
        <f t="shared" si="66"/>
        <v>3674.148443</v>
      </c>
      <c r="CK136" s="35">
        <f t="shared" si="67"/>
        <v>0.7728613724</v>
      </c>
      <c r="CL136" s="37">
        <f t="shared" si="68"/>
        <v>0.5730201941</v>
      </c>
      <c r="CM136" s="33">
        <v>0.04</v>
      </c>
      <c r="CN136" s="37">
        <f t="shared" si="69"/>
        <v>0.1428571429</v>
      </c>
      <c r="CO136" s="73">
        <f t="shared" si="70"/>
        <v>-0.8124218613</v>
      </c>
      <c r="CP136" s="70">
        <f t="shared" si="71"/>
        <v>-2.138916266</v>
      </c>
      <c r="CQ136" s="79">
        <f t="shared" si="72"/>
        <v>0.4168450219</v>
      </c>
    </row>
    <row r="137" hidden="1">
      <c r="A137" s="28">
        <v>2025.0</v>
      </c>
      <c r="B137" s="29" t="s">
        <v>520</v>
      </c>
      <c r="C137" s="29" t="s">
        <v>19</v>
      </c>
      <c r="D137" s="30">
        <f t="array" ref="D137">INDEX(
  TP!C:C,
  MATCH(
    1,
    (TP!A:A = A137) * (TP!B:B = C137),
    0
  )
)
</f>
        <v>46.6</v>
      </c>
      <c r="E137" s="64">
        <f t="shared" si="1"/>
        <v>-3.322608571</v>
      </c>
      <c r="F137" s="32">
        <f t="shared" si="2"/>
        <v>0.3912387105</v>
      </c>
      <c r="G137" s="33">
        <v>6.07</v>
      </c>
      <c r="H137" s="34">
        <f t="shared" si="3"/>
        <v>0.4322169059</v>
      </c>
      <c r="I137" s="73">
        <f t="shared" si="4"/>
        <v>-0.01368003108</v>
      </c>
      <c r="J137" s="66">
        <f t="shared" si="5"/>
        <v>5.351060435</v>
      </c>
      <c r="K137" s="34">
        <f t="shared" si="6"/>
        <v>0.36</v>
      </c>
      <c r="L137" s="73">
        <f t="shared" si="7"/>
        <v>-0.454980412</v>
      </c>
      <c r="M137" s="33">
        <v>66.24</v>
      </c>
      <c r="N137" s="34">
        <f t="shared" si="8"/>
        <v>0.8718575419</v>
      </c>
      <c r="O137" s="73">
        <f t="shared" si="9"/>
        <v>1.418656072</v>
      </c>
      <c r="P137" s="36">
        <f t="shared" si="10"/>
        <v>5030.058045</v>
      </c>
      <c r="Q137" s="35">
        <f t="shared" si="11"/>
        <v>0.5724764422</v>
      </c>
      <c r="R137" s="40">
        <f t="shared" si="12"/>
        <v>0.6781624062</v>
      </c>
      <c r="S137" s="33">
        <v>2.71</v>
      </c>
      <c r="T137" s="66">
        <f t="shared" si="13"/>
        <v>2.389023687</v>
      </c>
      <c r="U137" s="34">
        <f t="shared" si="14"/>
        <v>0.3639934905</v>
      </c>
      <c r="V137" s="73">
        <f t="shared" si="15"/>
        <v>0.08552015339</v>
      </c>
      <c r="W137" s="33">
        <v>37.14</v>
      </c>
      <c r="X137" s="34">
        <f t="shared" si="16"/>
        <v>0.3500359195</v>
      </c>
      <c r="Y137" s="73">
        <f t="shared" si="17"/>
        <v>-0.7848695713</v>
      </c>
      <c r="Z137" s="36">
        <f t="shared" si="18"/>
        <v>2588.66781</v>
      </c>
      <c r="AA137" s="35">
        <f t="shared" si="19"/>
        <v>-0.4663950178</v>
      </c>
      <c r="AB137" s="40">
        <f t="shared" si="20"/>
        <v>0.3166004984</v>
      </c>
      <c r="AC137" s="33">
        <v>5.26</v>
      </c>
      <c r="AD137" s="40">
        <f t="shared" si="21"/>
        <v>0.5336787565</v>
      </c>
      <c r="AE137" s="73">
        <f t="shared" si="22"/>
        <v>0.08227108668</v>
      </c>
      <c r="AF137" s="67">
        <f t="shared" si="23"/>
        <v>0.1883525111</v>
      </c>
      <c r="AG137" s="44">
        <f t="shared" si="24"/>
        <v>0.4973237209</v>
      </c>
      <c r="AH137" s="33">
        <v>2.67</v>
      </c>
      <c r="AI137" s="34">
        <f t="shared" si="25"/>
        <v>0.4950690335</v>
      </c>
      <c r="AJ137" s="73">
        <f t="shared" si="26"/>
        <v>0.1622860195</v>
      </c>
      <c r="AK137" s="33">
        <v>33.33</v>
      </c>
      <c r="AL137" s="34">
        <f t="shared" si="27"/>
        <v>0.416639584</v>
      </c>
      <c r="AM137" s="73">
        <f t="shared" si="28"/>
        <v>0.04343298117</v>
      </c>
      <c r="AN137" s="36">
        <f t="shared" si="29"/>
        <v>2368.861306</v>
      </c>
      <c r="AO137" s="35">
        <f t="shared" si="30"/>
        <v>0.2718201726</v>
      </c>
      <c r="AP137" s="69">
        <f t="shared" si="31"/>
        <v>0.5690810413</v>
      </c>
      <c r="AQ137" s="33">
        <v>2.01</v>
      </c>
      <c r="AR137" s="34">
        <f t="shared" si="32"/>
        <v>0.2744186047</v>
      </c>
      <c r="AS137" s="73">
        <f t="shared" si="33"/>
        <v>-0.2171512877</v>
      </c>
      <c r="AT137" s="33">
        <v>67.31</v>
      </c>
      <c r="AU137" s="34">
        <f t="shared" si="34"/>
        <v>0.7042542286</v>
      </c>
      <c r="AV137" s="73">
        <f t="shared" si="35"/>
        <v>0.8981610262</v>
      </c>
      <c r="AW137" s="36">
        <f t="shared" si="36"/>
        <v>3636.003285</v>
      </c>
      <c r="AX137" s="35">
        <f t="shared" si="37"/>
        <v>0.352876302</v>
      </c>
      <c r="AY137" s="69">
        <f t="shared" si="38"/>
        <v>0.5361103969</v>
      </c>
      <c r="AZ137" s="33">
        <v>2.09</v>
      </c>
      <c r="BA137" s="37">
        <f t="shared" si="39"/>
        <v>0.4411764706</v>
      </c>
      <c r="BB137" s="73">
        <f t="shared" si="40"/>
        <v>0.7114115</v>
      </c>
      <c r="BC137" s="33">
        <v>5.8</v>
      </c>
      <c r="BD137" s="34">
        <f t="shared" si="41"/>
        <v>0.0563002681</v>
      </c>
      <c r="BE137" s="73">
        <f t="shared" si="42"/>
        <v>-1.679799707</v>
      </c>
      <c r="BF137" s="33">
        <v>68.67</v>
      </c>
      <c r="BG137" s="34">
        <f t="shared" si="43"/>
        <v>0.1916616677</v>
      </c>
      <c r="BH137" s="73">
        <f t="shared" si="44"/>
        <v>-1.461730005</v>
      </c>
      <c r="BI137" s="36">
        <f t="shared" si="45"/>
        <v>4120.571302</v>
      </c>
      <c r="BJ137" s="35">
        <f t="shared" si="46"/>
        <v>-1.877697254</v>
      </c>
      <c r="BK137" s="37">
        <f t="shared" si="47"/>
        <v>0.04536202198</v>
      </c>
      <c r="BL137" s="33">
        <v>9.39</v>
      </c>
      <c r="BM137" s="34">
        <f t="shared" si="48"/>
        <v>0.2050048123</v>
      </c>
      <c r="BN137" s="73">
        <f t="shared" si="49"/>
        <v>-0.773824486</v>
      </c>
      <c r="BO137" s="33">
        <v>60.49</v>
      </c>
      <c r="BP137" s="34">
        <f t="shared" si="50"/>
        <v>0.3316848005</v>
      </c>
      <c r="BQ137" s="73">
        <f t="shared" si="51"/>
        <v>-1.03492793</v>
      </c>
      <c r="BR137" s="36">
        <f t="shared" si="52"/>
        <v>4300.614405</v>
      </c>
      <c r="BS137" s="35">
        <f t="shared" si="53"/>
        <v>-0.9961370863</v>
      </c>
      <c r="BT137" s="37">
        <f t="shared" si="54"/>
        <v>0.2919390699</v>
      </c>
      <c r="BU137" s="42">
        <v>5.45</v>
      </c>
      <c r="BV137" s="34">
        <f t="shared" si="55"/>
        <v>0.2067039106</v>
      </c>
      <c r="BW137" s="73">
        <f t="shared" si="56"/>
        <v>-0.8948134821</v>
      </c>
      <c r="BX137" s="42">
        <v>65.25</v>
      </c>
      <c r="BY137" s="34">
        <f t="shared" si="57"/>
        <v>0.3957495692</v>
      </c>
      <c r="BZ137" s="73">
        <f t="shared" si="58"/>
        <v>-0.74330723</v>
      </c>
      <c r="CA137" s="36">
        <f t="shared" si="59"/>
        <v>4494.791652</v>
      </c>
      <c r="CB137" s="35">
        <f t="shared" si="60"/>
        <v>-0.9796815683</v>
      </c>
      <c r="CC137" s="37">
        <f t="shared" si="61"/>
        <v>0.2665095037</v>
      </c>
      <c r="CD137" s="42">
        <v>3.48</v>
      </c>
      <c r="CE137" s="34">
        <f t="shared" si="62"/>
        <v>0.2872687704</v>
      </c>
      <c r="CF137" s="73">
        <f t="shared" si="63"/>
        <v>-0.3554468085</v>
      </c>
      <c r="CG137" s="42">
        <v>37.78</v>
      </c>
      <c r="CH137" s="34">
        <f t="shared" si="64"/>
        <v>0.4009161522</v>
      </c>
      <c r="CI137" s="73">
        <f t="shared" si="65"/>
        <v>-0.9810560025</v>
      </c>
      <c r="CJ137" s="36">
        <f t="shared" si="66"/>
        <v>2360.04808</v>
      </c>
      <c r="CK137" s="35">
        <f t="shared" si="67"/>
        <v>-0.7517065767</v>
      </c>
      <c r="CL137" s="37">
        <f t="shared" si="68"/>
        <v>0.3242918077</v>
      </c>
      <c r="CM137" s="33">
        <v>0.11</v>
      </c>
      <c r="CN137" s="37">
        <f t="shared" si="69"/>
        <v>0.3928571429</v>
      </c>
      <c r="CO137" s="73">
        <f t="shared" si="70"/>
        <v>0.469564929</v>
      </c>
      <c r="CP137" s="70">
        <f t="shared" si="71"/>
        <v>-3.510961082</v>
      </c>
      <c r="CQ137" s="79">
        <f t="shared" si="72"/>
        <v>0.351532229</v>
      </c>
    </row>
    <row r="138" hidden="1">
      <c r="A138" s="28">
        <v>2023.0</v>
      </c>
      <c r="B138" s="29" t="s">
        <v>439</v>
      </c>
      <c r="C138" s="29" t="s">
        <v>5</v>
      </c>
      <c r="D138" s="30">
        <f t="array" ref="D138">INDEX(
  TP!C:C,
  MATCH(
    1,
    (TP!A:A = A138) * (TP!B:B = C138),
    0
  )
)
</f>
        <v>49.68</v>
      </c>
      <c r="E138" s="64">
        <f t="shared" si="1"/>
        <v>-2.447775194</v>
      </c>
      <c r="F138" s="32">
        <f t="shared" si="2"/>
        <v>0.4238287689</v>
      </c>
      <c r="G138" s="33">
        <v>5.28</v>
      </c>
      <c r="H138" s="34">
        <f t="shared" si="3"/>
        <v>0.3062200957</v>
      </c>
      <c r="I138" s="73">
        <f t="shared" si="4"/>
        <v>-0.6374527236</v>
      </c>
      <c r="J138" s="66">
        <f t="shared" si="5"/>
        <v>5.220866473</v>
      </c>
      <c r="K138" s="34">
        <f t="shared" si="6"/>
        <v>0.309</v>
      </c>
      <c r="L138" s="73">
        <f t="shared" si="7"/>
        <v>-0.5532097609</v>
      </c>
      <c r="M138" s="33">
        <v>50.0</v>
      </c>
      <c r="N138" s="34">
        <f t="shared" si="8"/>
        <v>0.3048184358</v>
      </c>
      <c r="O138" s="73">
        <f t="shared" si="9"/>
        <v>-1.768949412</v>
      </c>
      <c r="P138" s="36">
        <f t="shared" si="10"/>
        <v>3754.302191</v>
      </c>
      <c r="Q138" s="35">
        <f t="shared" si="11"/>
        <v>-1.409223745</v>
      </c>
      <c r="R138" s="40">
        <f t="shared" si="12"/>
        <v>0.3109531463</v>
      </c>
      <c r="S138" s="33">
        <v>2.32</v>
      </c>
      <c r="T138" s="66">
        <f t="shared" si="13"/>
        <v>2.294017086</v>
      </c>
      <c r="U138" s="34">
        <f t="shared" si="14"/>
        <v>0.3394504084</v>
      </c>
      <c r="V138" s="73">
        <f t="shared" si="15"/>
        <v>-0.02874071424</v>
      </c>
      <c r="W138" s="33">
        <v>29.41</v>
      </c>
      <c r="X138" s="34">
        <f t="shared" si="16"/>
        <v>0.2112068966</v>
      </c>
      <c r="Y138" s="73">
        <f t="shared" si="17"/>
        <v>-1.475766809</v>
      </c>
      <c r="Z138" s="36">
        <f t="shared" si="18"/>
        <v>2002.130116</v>
      </c>
      <c r="AA138" s="35">
        <f t="shared" si="19"/>
        <v>-0.9817130542</v>
      </c>
      <c r="AB138" s="40">
        <f t="shared" si="20"/>
        <v>0.210353252</v>
      </c>
      <c r="AC138" s="33">
        <v>5.73</v>
      </c>
      <c r="AD138" s="40">
        <f t="shared" si="21"/>
        <v>0.6148531952</v>
      </c>
      <c r="AE138" s="73">
        <f t="shared" si="22"/>
        <v>0.483889121</v>
      </c>
      <c r="AF138" s="67">
        <f t="shared" si="23"/>
        <v>-1.907047678</v>
      </c>
      <c r="AG138" s="44">
        <f t="shared" si="24"/>
        <v>0.3347900417</v>
      </c>
      <c r="AH138" s="33">
        <v>2.41</v>
      </c>
      <c r="AI138" s="34">
        <f t="shared" si="25"/>
        <v>0.4437869822</v>
      </c>
      <c r="AJ138" s="73">
        <f t="shared" si="26"/>
        <v>-0.07243037094</v>
      </c>
      <c r="AK138" s="33">
        <v>30.19</v>
      </c>
      <c r="AL138" s="34">
        <f t="shared" si="27"/>
        <v>0.3656158596</v>
      </c>
      <c r="AM138" s="73">
        <f t="shared" si="28"/>
        <v>-0.3082504442</v>
      </c>
      <c r="AN138" s="36">
        <f t="shared" si="29"/>
        <v>2024.430043</v>
      </c>
      <c r="AO138" s="35">
        <f t="shared" si="30"/>
        <v>-0.1541040721</v>
      </c>
      <c r="AP138" s="69">
        <f t="shared" si="31"/>
        <v>0.4806123929</v>
      </c>
      <c r="AQ138" s="33">
        <v>0.82</v>
      </c>
      <c r="AR138" s="34">
        <f t="shared" si="32"/>
        <v>0.08992248062</v>
      </c>
      <c r="AS138" s="73">
        <f t="shared" si="33"/>
        <v>-1.099552034</v>
      </c>
      <c r="AT138" s="33">
        <v>61.11</v>
      </c>
      <c r="AU138" s="34">
        <f t="shared" si="34"/>
        <v>0.598325645</v>
      </c>
      <c r="AV138" s="73">
        <f t="shared" si="35"/>
        <v>0.2826248457</v>
      </c>
      <c r="AW138" s="36">
        <f t="shared" si="36"/>
        <v>1793.937239</v>
      </c>
      <c r="AX138" s="35">
        <f t="shared" si="37"/>
        <v>-1.105353796</v>
      </c>
      <c r="AY138" s="69">
        <f t="shared" si="38"/>
        <v>0.2354436122</v>
      </c>
      <c r="AZ138" s="33">
        <v>1.27</v>
      </c>
      <c r="BA138" s="37">
        <f t="shared" si="39"/>
        <v>0.2219251337</v>
      </c>
      <c r="BB138" s="73">
        <f t="shared" si="40"/>
        <v>-0.4815201129</v>
      </c>
      <c r="BC138" s="33">
        <v>10.51</v>
      </c>
      <c r="BD138" s="34">
        <f t="shared" si="41"/>
        <v>0.308847185</v>
      </c>
      <c r="BE138" s="73">
        <f t="shared" si="42"/>
        <v>-0.1224545574</v>
      </c>
      <c r="BF138" s="33">
        <v>72.73</v>
      </c>
      <c r="BG138" s="34">
        <f t="shared" si="43"/>
        <v>0.3134373125</v>
      </c>
      <c r="BH138" s="73">
        <f t="shared" si="44"/>
        <v>-0.9036566141</v>
      </c>
      <c r="BI138" s="36">
        <f t="shared" si="45"/>
        <v>5562.388222</v>
      </c>
      <c r="BJ138" s="35">
        <f t="shared" si="46"/>
        <v>-0.5066522372</v>
      </c>
      <c r="BK138" s="37">
        <f t="shared" si="47"/>
        <v>0.3082154413</v>
      </c>
      <c r="BL138" s="33">
        <v>13.1</v>
      </c>
      <c r="BM138" s="34">
        <f t="shared" si="48"/>
        <v>0.3835418672</v>
      </c>
      <c r="BN138" s="73">
        <f t="shared" si="49"/>
        <v>0.1667871318</v>
      </c>
      <c r="BO138" s="33">
        <v>61.46</v>
      </c>
      <c r="BP138" s="34">
        <f t="shared" si="50"/>
        <v>0.363666337</v>
      </c>
      <c r="BQ138" s="73">
        <f t="shared" si="51"/>
        <v>-0.8708016842</v>
      </c>
      <c r="BR138" s="36">
        <f t="shared" si="52"/>
        <v>4939.529342</v>
      </c>
      <c r="BS138" s="35">
        <f t="shared" si="53"/>
        <v>-0.2805485821</v>
      </c>
      <c r="BT138" s="37">
        <f t="shared" si="54"/>
        <v>0.4203452559</v>
      </c>
      <c r="BU138" s="42">
        <v>8.0</v>
      </c>
      <c r="BV138" s="34">
        <f t="shared" si="55"/>
        <v>0.4441340782</v>
      </c>
      <c r="BW138" s="73">
        <f t="shared" si="56"/>
        <v>0.3536046025</v>
      </c>
      <c r="BX138" s="42">
        <v>75.0</v>
      </c>
      <c r="BY138" s="34">
        <f t="shared" si="57"/>
        <v>0.6757610569</v>
      </c>
      <c r="BZ138" s="73">
        <f t="shared" si="58"/>
        <v>0.8135855755</v>
      </c>
      <c r="CA138" s="36">
        <f t="shared" si="59"/>
        <v>6089.760094</v>
      </c>
      <c r="CB138" s="35">
        <f t="shared" si="60"/>
        <v>0.751165576</v>
      </c>
      <c r="CC138" s="37">
        <f t="shared" si="61"/>
        <v>0.6222941955</v>
      </c>
      <c r="CD138" s="42">
        <v>4.23</v>
      </c>
      <c r="CE138" s="34">
        <f t="shared" si="62"/>
        <v>0.3688792165</v>
      </c>
      <c r="CF138" s="73">
        <f t="shared" si="63"/>
        <v>0.1118650372</v>
      </c>
      <c r="CG138" s="42">
        <v>31.18</v>
      </c>
      <c r="CH138" s="34">
        <f t="shared" si="64"/>
        <v>0.2694682334</v>
      </c>
      <c r="CI138" s="73">
        <f t="shared" si="65"/>
        <v>-1.776132015</v>
      </c>
      <c r="CJ138" s="36">
        <f t="shared" si="66"/>
        <v>2148.801923</v>
      </c>
      <c r="CK138" s="35">
        <f t="shared" si="67"/>
        <v>-0.9967861235</v>
      </c>
      <c r="CL138" s="37">
        <f t="shared" si="68"/>
        <v>0.2843078633</v>
      </c>
      <c r="CM138" s="33">
        <v>0.18</v>
      </c>
      <c r="CN138" s="37">
        <f t="shared" si="69"/>
        <v>0.6428571429</v>
      </c>
      <c r="CO138" s="73">
        <f t="shared" si="70"/>
        <v>1.751551719</v>
      </c>
      <c r="CP138" s="70">
        <f t="shared" si="71"/>
        <v>-0.5407275156</v>
      </c>
      <c r="CQ138" s="79">
        <f t="shared" si="72"/>
        <v>0.4929228362</v>
      </c>
    </row>
    <row r="139" hidden="1">
      <c r="A139" s="28">
        <v>2025.0</v>
      </c>
      <c r="B139" s="29" t="s">
        <v>521</v>
      </c>
      <c r="C139" s="29" t="s">
        <v>32</v>
      </c>
      <c r="D139" s="30">
        <f t="array" ref="D139">INDEX(
  TP!C:C,
  MATCH(
    1,
    (TP!A:A = A139) * (TP!B:B = C139),
    0
  )
)
</f>
        <v>44.88</v>
      </c>
      <c r="E139" s="64">
        <f t="shared" si="1"/>
        <v>-7.733448731</v>
      </c>
      <c r="F139" s="32">
        <f t="shared" si="2"/>
        <v>0.226922234</v>
      </c>
      <c r="G139" s="33">
        <v>3.36</v>
      </c>
      <c r="H139" s="34">
        <f t="shared" si="3"/>
        <v>0</v>
      </c>
      <c r="I139" s="73">
        <f t="shared" si="4"/>
        <v>-2.153457242</v>
      </c>
      <c r="J139" s="66">
        <f t="shared" si="5"/>
        <v>2.764251409</v>
      </c>
      <c r="K139" s="34">
        <f t="shared" si="6"/>
        <v>0.011</v>
      </c>
      <c r="L139" s="73">
        <f t="shared" si="7"/>
        <v>-2.406688169</v>
      </c>
      <c r="M139" s="33">
        <v>50.0</v>
      </c>
      <c r="N139" s="34">
        <f t="shared" si="8"/>
        <v>0.3048184358</v>
      </c>
      <c r="O139" s="73">
        <f t="shared" si="9"/>
        <v>-1.768949412</v>
      </c>
      <c r="P139" s="36">
        <f t="shared" si="10"/>
        <v>2722.515735</v>
      </c>
      <c r="Q139" s="35">
        <f t="shared" si="11"/>
        <v>-3.011953143</v>
      </c>
      <c r="R139" s="40">
        <f t="shared" si="12"/>
        <v>0.01396721458</v>
      </c>
      <c r="S139" s="33">
        <v>1.88</v>
      </c>
      <c r="T139" s="66">
        <f t="shared" si="13"/>
        <v>1.546664479</v>
      </c>
      <c r="U139" s="34">
        <f t="shared" si="14"/>
        <v>0.1463865964</v>
      </c>
      <c r="V139" s="73">
        <f t="shared" si="15"/>
        <v>-0.9275536078</v>
      </c>
      <c r="W139" s="33">
        <v>62.16</v>
      </c>
      <c r="X139" s="34">
        <f t="shared" si="16"/>
        <v>0.7993893678</v>
      </c>
      <c r="Y139" s="73">
        <f t="shared" si="17"/>
        <v>1.451385135</v>
      </c>
      <c r="Z139" s="36">
        <f t="shared" si="18"/>
        <v>3318.21273</v>
      </c>
      <c r="AA139" s="35">
        <f t="shared" si="19"/>
        <v>0.1745657589</v>
      </c>
      <c r="AB139" s="40">
        <f t="shared" si="20"/>
        <v>0.4487525147</v>
      </c>
      <c r="AC139" s="33">
        <v>3.93</v>
      </c>
      <c r="AD139" s="40">
        <f t="shared" si="21"/>
        <v>0.3039723661</v>
      </c>
      <c r="AE139" s="73">
        <f t="shared" si="22"/>
        <v>-1.0542225</v>
      </c>
      <c r="AF139" s="67">
        <f t="shared" si="23"/>
        <v>-3.891609884</v>
      </c>
      <c r="AG139" s="44">
        <f t="shared" si="24"/>
        <v>0.1808537203</v>
      </c>
      <c r="AH139" s="33">
        <v>1.43</v>
      </c>
      <c r="AI139" s="34">
        <f t="shared" si="25"/>
        <v>0.2504930966</v>
      </c>
      <c r="AJ139" s="73">
        <f t="shared" si="26"/>
        <v>-0.9571306119</v>
      </c>
      <c r="AK139" s="33">
        <v>25.0</v>
      </c>
      <c r="AL139" s="34">
        <f t="shared" si="27"/>
        <v>0.281280468</v>
      </c>
      <c r="AM139" s="73">
        <f t="shared" si="28"/>
        <v>-0.8895361058</v>
      </c>
      <c r="AN139" s="36">
        <f t="shared" si="29"/>
        <v>1213.37972</v>
      </c>
      <c r="AO139" s="35">
        <f t="shared" si="30"/>
        <v>-1.157050181</v>
      </c>
      <c r="AP139" s="69">
        <f t="shared" si="31"/>
        <v>0.2722906366</v>
      </c>
      <c r="AQ139" s="33">
        <v>1.27</v>
      </c>
      <c r="AR139" s="34">
        <f t="shared" si="32"/>
        <v>0.1596899225</v>
      </c>
      <c r="AS139" s="73">
        <f t="shared" si="33"/>
        <v>-0.7658710793</v>
      </c>
      <c r="AT139" s="33">
        <v>44.0</v>
      </c>
      <c r="AU139" s="34">
        <f t="shared" si="34"/>
        <v>0.3059969247</v>
      </c>
      <c r="AV139" s="73">
        <f t="shared" si="35"/>
        <v>-1.416056453</v>
      </c>
      <c r="AW139" s="36">
        <f t="shared" si="36"/>
        <v>1768.221241</v>
      </c>
      <c r="AX139" s="35">
        <f t="shared" si="37"/>
        <v>-1.125711287</v>
      </c>
      <c r="AY139" s="69">
        <f t="shared" si="38"/>
        <v>0.2312461805</v>
      </c>
      <c r="AZ139" s="33">
        <v>1.27</v>
      </c>
      <c r="BA139" s="37">
        <f t="shared" si="39"/>
        <v>0.2219251337</v>
      </c>
      <c r="BB139" s="73">
        <f t="shared" si="40"/>
        <v>-0.4815201129</v>
      </c>
      <c r="BC139" s="33">
        <v>6.92</v>
      </c>
      <c r="BD139" s="34">
        <f t="shared" si="41"/>
        <v>0.1163538874</v>
      </c>
      <c r="BE139" s="73">
        <f t="shared" si="42"/>
        <v>-1.309475595</v>
      </c>
      <c r="BF139" s="33">
        <v>83.82</v>
      </c>
      <c r="BG139" s="34">
        <f t="shared" si="43"/>
        <v>0.6460707858</v>
      </c>
      <c r="BH139" s="73">
        <f t="shared" si="44"/>
        <v>0.6207359734</v>
      </c>
      <c r="BI139" s="36">
        <f t="shared" si="45"/>
        <v>5429.702834</v>
      </c>
      <c r="BJ139" s="35">
        <f t="shared" si="46"/>
        <v>-0.6328247331</v>
      </c>
      <c r="BK139" s="37">
        <f t="shared" si="47"/>
        <v>0.284025957</v>
      </c>
      <c r="BL139" s="33">
        <v>10.84</v>
      </c>
      <c r="BM139" s="34">
        <f t="shared" si="48"/>
        <v>0.2747834456</v>
      </c>
      <c r="BN139" s="73">
        <f t="shared" si="49"/>
        <v>-0.4061999993</v>
      </c>
      <c r="BO139" s="33">
        <v>69.48</v>
      </c>
      <c r="BP139" s="34">
        <f t="shared" si="50"/>
        <v>0.628090999</v>
      </c>
      <c r="BQ139" s="73">
        <f t="shared" si="51"/>
        <v>0.4862008861</v>
      </c>
      <c r="BR139" s="36">
        <f t="shared" si="52"/>
        <v>5215.45296</v>
      </c>
      <c r="BS139" s="35">
        <f t="shared" si="53"/>
        <v>0.02848750124</v>
      </c>
      <c r="BT139" s="37">
        <f t="shared" si="54"/>
        <v>0.475799116</v>
      </c>
      <c r="BU139" s="42">
        <v>6.36</v>
      </c>
      <c r="BV139" s="34">
        <f t="shared" si="55"/>
        <v>0.291433892</v>
      </c>
      <c r="BW139" s="73">
        <f t="shared" si="56"/>
        <v>-0.4492995774</v>
      </c>
      <c r="BX139" s="42">
        <v>66.4</v>
      </c>
      <c r="BY139" s="34">
        <f t="shared" si="57"/>
        <v>0.4287765652</v>
      </c>
      <c r="BZ139" s="73">
        <f t="shared" si="58"/>
        <v>-0.5596737196</v>
      </c>
      <c r="CA139" s="36">
        <f t="shared" si="59"/>
        <v>4897.857311</v>
      </c>
      <c r="CB139" s="35">
        <f t="shared" si="60"/>
        <v>-0.5422779015</v>
      </c>
      <c r="CC139" s="37">
        <f t="shared" si="61"/>
        <v>0.3564201173</v>
      </c>
      <c r="CD139" s="42">
        <v>3.97</v>
      </c>
      <c r="CE139" s="34">
        <f t="shared" si="62"/>
        <v>0.3405875952</v>
      </c>
      <c r="CF139" s="73">
        <f t="shared" si="63"/>
        <v>-0.05013640267</v>
      </c>
      <c r="CG139" s="42">
        <v>52.56</v>
      </c>
      <c r="CH139" s="34">
        <f t="shared" si="64"/>
        <v>0.6952798247</v>
      </c>
      <c r="CI139" s="73">
        <f t="shared" si="65"/>
        <v>0.7994324017</v>
      </c>
      <c r="CJ139" s="36">
        <f t="shared" si="66"/>
        <v>3510.584256</v>
      </c>
      <c r="CK139" s="35">
        <f t="shared" si="67"/>
        <v>0.5831005863</v>
      </c>
      <c r="CL139" s="37">
        <f t="shared" si="68"/>
        <v>0.5420613286</v>
      </c>
      <c r="CM139" s="33">
        <v>0.03</v>
      </c>
      <c r="CN139" s="37">
        <f t="shared" si="69"/>
        <v>0.1071428571</v>
      </c>
      <c r="CO139" s="73">
        <f t="shared" si="70"/>
        <v>-0.9955628314</v>
      </c>
      <c r="CP139" s="70">
        <f t="shared" si="71"/>
        <v>-3.841838847</v>
      </c>
      <c r="CQ139" s="79">
        <f t="shared" si="72"/>
        <v>0.3357816131</v>
      </c>
    </row>
    <row r="140" hidden="1">
      <c r="A140" s="28">
        <v>2022.0</v>
      </c>
      <c r="B140" s="29" t="s">
        <v>522</v>
      </c>
      <c r="C140" s="29" t="s">
        <v>6</v>
      </c>
      <c r="D140" s="30">
        <f t="array" ref="D140">INDEX(
  TP!C:C,
  MATCH(
    1,
    (TP!A:A = A140) * (TP!B:B = C140),
    0
  )
)
</f>
        <v>50.62</v>
      </c>
      <c r="E140" s="64">
        <f t="shared" si="1"/>
        <v>6.685175091</v>
      </c>
      <c r="F140" s="32">
        <f t="shared" si="2"/>
        <v>0.764057423</v>
      </c>
      <c r="G140" s="33">
        <v>6.57</v>
      </c>
      <c r="H140" s="34">
        <f t="shared" si="3"/>
        <v>0.5119617225</v>
      </c>
      <c r="I140" s="73">
        <f t="shared" si="4"/>
        <v>0.3811128123</v>
      </c>
      <c r="J140" s="66">
        <f t="shared" si="5"/>
        <v>6.712546626</v>
      </c>
      <c r="K140" s="34">
        <f t="shared" si="6"/>
        <v>0.72</v>
      </c>
      <c r="L140" s="73">
        <f t="shared" si="7"/>
        <v>0.5722400492</v>
      </c>
      <c r="M140" s="33">
        <v>56.67</v>
      </c>
      <c r="N140" s="34">
        <f t="shared" si="8"/>
        <v>0.5377094972</v>
      </c>
      <c r="O140" s="73">
        <f t="shared" si="9"/>
        <v>-0.4597543023</v>
      </c>
      <c r="P140" s="36">
        <f t="shared" si="10"/>
        <v>4755.475651</v>
      </c>
      <c r="Q140" s="35">
        <f t="shared" si="11"/>
        <v>0.1459528408</v>
      </c>
      <c r="R140" s="40">
        <f t="shared" si="12"/>
        <v>0.5991275365</v>
      </c>
      <c r="S140" s="33">
        <v>4.66</v>
      </c>
      <c r="T140" s="66">
        <f t="shared" si="13"/>
        <v>4.761106131</v>
      </c>
      <c r="U140" s="34">
        <f t="shared" si="14"/>
        <v>0.9767742242</v>
      </c>
      <c r="V140" s="73">
        <f t="shared" si="15"/>
        <v>2.93833456</v>
      </c>
      <c r="W140" s="33">
        <v>52.94</v>
      </c>
      <c r="X140" s="34">
        <f t="shared" si="16"/>
        <v>0.6338002874</v>
      </c>
      <c r="Y140" s="73">
        <f t="shared" si="17"/>
        <v>0.6273136563</v>
      </c>
      <c r="Z140" s="36">
        <f t="shared" si="18"/>
        <v>5294</v>
      </c>
      <c r="AA140" s="35">
        <f t="shared" si="19"/>
        <v>1.910445357</v>
      </c>
      <c r="AB140" s="40">
        <f t="shared" si="20"/>
        <v>0.806652713</v>
      </c>
      <c r="AC140" s="33">
        <v>6.88</v>
      </c>
      <c r="AD140" s="40">
        <f t="shared" si="21"/>
        <v>0.8134715026</v>
      </c>
      <c r="AE140" s="73">
        <f t="shared" si="22"/>
        <v>1.466571545</v>
      </c>
      <c r="AF140" s="67">
        <f t="shared" si="23"/>
        <v>3.522969743</v>
      </c>
      <c r="AG140" s="44">
        <f t="shared" si="24"/>
        <v>0.7559796141</v>
      </c>
      <c r="AH140" s="33">
        <v>2.9</v>
      </c>
      <c r="AI140" s="34">
        <f t="shared" si="25"/>
        <v>0.540433925</v>
      </c>
      <c r="AJ140" s="73">
        <f t="shared" si="26"/>
        <v>0.3699197495</v>
      </c>
      <c r="AK140" s="33">
        <v>38.68</v>
      </c>
      <c r="AL140" s="34">
        <f t="shared" si="27"/>
        <v>0.5035749106</v>
      </c>
      <c r="AM140" s="73">
        <f t="shared" si="28"/>
        <v>0.6426388173</v>
      </c>
      <c r="AN140" s="36">
        <f t="shared" si="29"/>
        <v>2877.624037</v>
      </c>
      <c r="AO140" s="35">
        <f t="shared" si="30"/>
        <v>0.9009569683</v>
      </c>
      <c r="AP140" s="69">
        <f t="shared" si="31"/>
        <v>0.6997589322</v>
      </c>
      <c r="AQ140" s="33">
        <v>0.96</v>
      </c>
      <c r="AR140" s="34">
        <f t="shared" si="32"/>
        <v>0.111627907</v>
      </c>
      <c r="AS140" s="73">
        <f t="shared" si="33"/>
        <v>-0.9957401812</v>
      </c>
      <c r="AT140" s="33">
        <v>65.71</v>
      </c>
      <c r="AU140" s="34">
        <f t="shared" si="34"/>
        <v>0.6769178199</v>
      </c>
      <c r="AV140" s="73">
        <f t="shared" si="35"/>
        <v>0.7393129796</v>
      </c>
      <c r="AW140" s="36">
        <f t="shared" si="36"/>
        <v>2167.691103</v>
      </c>
      <c r="AX140" s="35">
        <f t="shared" si="37"/>
        <v>-0.8094799672</v>
      </c>
      <c r="AY140" s="69">
        <f t="shared" si="38"/>
        <v>0.2964486847</v>
      </c>
      <c r="AZ140" s="33">
        <v>1.53</v>
      </c>
      <c r="BA140" s="37">
        <f t="shared" si="39"/>
        <v>0.2914438503</v>
      </c>
      <c r="BB140" s="73">
        <f t="shared" si="40"/>
        <v>-0.1032735039</v>
      </c>
      <c r="BC140" s="33">
        <v>8.05</v>
      </c>
      <c r="BD140" s="34">
        <f t="shared" si="41"/>
        <v>0.1769436997</v>
      </c>
      <c r="BE140" s="73">
        <f t="shared" si="42"/>
        <v>-0.9358450178</v>
      </c>
      <c r="BF140" s="33">
        <v>75.17</v>
      </c>
      <c r="BG140" s="34">
        <f t="shared" si="43"/>
        <v>0.3866226755</v>
      </c>
      <c r="BH140" s="73">
        <f t="shared" si="44"/>
        <v>-0.5682627536</v>
      </c>
      <c r="BI140" s="36">
        <f t="shared" si="45"/>
        <v>5183.20607</v>
      </c>
      <c r="BJ140" s="35">
        <f t="shared" si="46"/>
        <v>-0.8672221487</v>
      </c>
      <c r="BK140" s="37">
        <f t="shared" si="47"/>
        <v>0.239087854</v>
      </c>
      <c r="BL140" s="33">
        <v>19.01</v>
      </c>
      <c r="BM140" s="34">
        <f t="shared" si="48"/>
        <v>0.6679499519</v>
      </c>
      <c r="BN140" s="73">
        <f t="shared" si="49"/>
        <v>1.665173833</v>
      </c>
      <c r="BO140" s="33">
        <v>69.74</v>
      </c>
      <c r="BP140" s="34">
        <f t="shared" si="50"/>
        <v>0.6366633696</v>
      </c>
      <c r="BQ140" s="73">
        <f t="shared" si="51"/>
        <v>0.5301934881</v>
      </c>
      <c r="BR140" s="36">
        <f t="shared" si="52"/>
        <v>6346.464972</v>
      </c>
      <c r="BS140" s="35">
        <f t="shared" si="53"/>
        <v>1.295227638</v>
      </c>
      <c r="BT140" s="37">
        <f t="shared" si="54"/>
        <v>0.7031047093</v>
      </c>
      <c r="BU140" s="42">
        <v>12.0</v>
      </c>
      <c r="BV140" s="34">
        <f t="shared" si="55"/>
        <v>0.8165735568</v>
      </c>
      <c r="BW140" s="73">
        <f t="shared" si="56"/>
        <v>2.31190748</v>
      </c>
      <c r="BX140" s="42">
        <v>75.57</v>
      </c>
      <c r="BY140" s="34">
        <f t="shared" si="57"/>
        <v>0.6921309592</v>
      </c>
      <c r="BZ140" s="73">
        <f t="shared" si="58"/>
        <v>0.9046039241</v>
      </c>
      <c r="CA140" s="36">
        <f t="shared" si="59"/>
        <v>7162.962694</v>
      </c>
      <c r="CB140" s="35">
        <f t="shared" si="60"/>
        <v>1.915796555</v>
      </c>
      <c r="CC140" s="37">
        <f t="shared" si="61"/>
        <v>0.8616901902</v>
      </c>
      <c r="CD140" s="42">
        <v>5.78</v>
      </c>
      <c r="CE140" s="34">
        <f t="shared" si="62"/>
        <v>0.5375408052</v>
      </c>
      <c r="CF140" s="73">
        <f t="shared" si="63"/>
        <v>1.077642852</v>
      </c>
      <c r="CG140" s="42">
        <v>46.45</v>
      </c>
      <c r="CH140" s="34">
        <f t="shared" si="64"/>
        <v>0.5735909181</v>
      </c>
      <c r="CI140" s="73">
        <f t="shared" si="65"/>
        <v>0.06338475964</v>
      </c>
      <c r="CJ140" s="36">
        <f t="shared" si="66"/>
        <v>3703.388274</v>
      </c>
      <c r="CK140" s="35">
        <f t="shared" si="67"/>
        <v>0.8067842836</v>
      </c>
      <c r="CL140" s="37">
        <f t="shared" si="68"/>
        <v>0.5785546086</v>
      </c>
      <c r="CM140" s="33">
        <v>0.08</v>
      </c>
      <c r="CN140" s="37">
        <f t="shared" si="69"/>
        <v>0.2857142857</v>
      </c>
      <c r="CO140" s="73">
        <f t="shared" si="70"/>
        <v>-0.07985798113</v>
      </c>
      <c r="CP140" s="70">
        <f t="shared" si="71"/>
        <v>3.162205347</v>
      </c>
      <c r="CQ140" s="79">
        <f t="shared" si="72"/>
        <v>0.6691917775</v>
      </c>
    </row>
    <row r="141" hidden="1">
      <c r="A141" s="28">
        <v>2024.0</v>
      </c>
      <c r="B141" s="29" t="s">
        <v>522</v>
      </c>
      <c r="C141" s="29" t="s">
        <v>19</v>
      </c>
      <c r="D141" s="30">
        <f t="array" ref="D141">INDEX(
  TP!C:C,
  MATCH(
    1,
    (TP!A:A = A141) * (TP!B:B = C141),
    0
  )
)
</f>
        <v>45.55</v>
      </c>
      <c r="E141" s="64">
        <f t="shared" si="1"/>
        <v>0.1345104615</v>
      </c>
      <c r="F141" s="32">
        <f t="shared" si="2"/>
        <v>0.5200263332</v>
      </c>
      <c r="G141" s="33">
        <v>6.61</v>
      </c>
      <c r="H141" s="34">
        <f t="shared" si="3"/>
        <v>0.5183413078</v>
      </c>
      <c r="I141" s="73">
        <f t="shared" si="4"/>
        <v>0.4126962397</v>
      </c>
      <c r="J141" s="66">
        <f t="shared" si="5"/>
        <v>5.588737129</v>
      </c>
      <c r="K141" s="34">
        <f t="shared" si="6"/>
        <v>0.4</v>
      </c>
      <c r="L141" s="73">
        <f t="shared" si="7"/>
        <v>-0.2756569898</v>
      </c>
      <c r="M141" s="33">
        <v>60.54</v>
      </c>
      <c r="N141" s="34">
        <f t="shared" si="8"/>
        <v>0.6728351955</v>
      </c>
      <c r="O141" s="73">
        <f t="shared" si="9"/>
        <v>0.2998536549</v>
      </c>
      <c r="P141" s="36">
        <f t="shared" si="10"/>
        <v>4688.583982</v>
      </c>
      <c r="Q141" s="35">
        <f t="shared" si="11"/>
        <v>0.04204641431</v>
      </c>
      <c r="R141" s="40">
        <f t="shared" si="12"/>
        <v>0.5798736644</v>
      </c>
      <c r="S141" s="33">
        <v>3.43</v>
      </c>
      <c r="T141" s="66">
        <f t="shared" si="13"/>
        <v>2.900055726</v>
      </c>
      <c r="U141" s="34">
        <f t="shared" si="14"/>
        <v>0.496008543</v>
      </c>
      <c r="V141" s="73">
        <f t="shared" si="15"/>
        <v>0.7001191817</v>
      </c>
      <c r="W141" s="33">
        <v>47.92</v>
      </c>
      <c r="X141" s="34">
        <f t="shared" si="16"/>
        <v>0.5436422414</v>
      </c>
      <c r="Y141" s="73">
        <f t="shared" si="17"/>
        <v>0.1786326561</v>
      </c>
      <c r="Z141" s="36">
        <f t="shared" si="18"/>
        <v>3724.377975</v>
      </c>
      <c r="AA141" s="35">
        <f t="shared" si="19"/>
        <v>0.5314128611</v>
      </c>
      <c r="AB141" s="40">
        <f t="shared" si="20"/>
        <v>0.5223265395</v>
      </c>
      <c r="AC141" s="33">
        <v>6.73</v>
      </c>
      <c r="AD141" s="40">
        <f t="shared" si="21"/>
        <v>0.7875647668</v>
      </c>
      <c r="AE141" s="73">
        <f t="shared" si="22"/>
        <v>1.338395577</v>
      </c>
      <c r="AF141" s="67">
        <f t="shared" si="23"/>
        <v>1.911854852</v>
      </c>
      <c r="AG141" s="44">
        <f t="shared" si="24"/>
        <v>0.6310104401</v>
      </c>
      <c r="AH141" s="33">
        <v>1.68</v>
      </c>
      <c r="AI141" s="34">
        <f t="shared" si="25"/>
        <v>0.2998027613</v>
      </c>
      <c r="AJ141" s="73">
        <f t="shared" si="26"/>
        <v>-0.7314417749</v>
      </c>
      <c r="AK141" s="33">
        <v>34.04</v>
      </c>
      <c r="AL141" s="34">
        <f t="shared" si="27"/>
        <v>0.4281767956</v>
      </c>
      <c r="AM141" s="73">
        <f t="shared" si="28"/>
        <v>0.1229537557</v>
      </c>
      <c r="AN141" s="36">
        <f t="shared" si="29"/>
        <v>1834.352128</v>
      </c>
      <c r="AO141" s="35">
        <f t="shared" si="30"/>
        <v>-0.3891547219</v>
      </c>
      <c r="AP141" s="69">
        <f t="shared" si="31"/>
        <v>0.4317900647</v>
      </c>
      <c r="AQ141" s="33">
        <v>0.43</v>
      </c>
      <c r="AR141" s="34">
        <f t="shared" si="32"/>
        <v>0.02945736434</v>
      </c>
      <c r="AS141" s="73">
        <f t="shared" si="33"/>
        <v>-1.388742194</v>
      </c>
      <c r="AT141" s="33">
        <v>58.33</v>
      </c>
      <c r="AU141" s="34">
        <f t="shared" si="34"/>
        <v>0.5508286349</v>
      </c>
      <c r="AV141" s="73">
        <f t="shared" si="35"/>
        <v>0.006626364734</v>
      </c>
      <c r="AW141" s="36">
        <f t="shared" si="36"/>
        <v>1022.743163</v>
      </c>
      <c r="AX141" s="35">
        <f t="shared" si="37"/>
        <v>-1.715852218</v>
      </c>
      <c r="AY141" s="69">
        <f t="shared" si="38"/>
        <v>0.1095673203</v>
      </c>
      <c r="AZ141" s="33">
        <v>0.64</v>
      </c>
      <c r="BA141" s="37">
        <f t="shared" si="39"/>
        <v>0.05347593583</v>
      </c>
      <c r="BB141" s="73">
        <f t="shared" si="40"/>
        <v>-1.398040742</v>
      </c>
      <c r="BC141" s="33">
        <v>10.58</v>
      </c>
      <c r="BD141" s="34">
        <f t="shared" si="41"/>
        <v>0.3126005362</v>
      </c>
      <c r="BE141" s="73">
        <f t="shared" si="42"/>
        <v>-0.0993093004</v>
      </c>
      <c r="BF141" s="33">
        <v>75.68</v>
      </c>
      <c r="BG141" s="34">
        <f t="shared" si="43"/>
        <v>0.4019196161</v>
      </c>
      <c r="BH141" s="73">
        <f t="shared" si="44"/>
        <v>-0.4981599385</v>
      </c>
      <c r="BI141" s="36">
        <f t="shared" si="45"/>
        <v>5802.368033</v>
      </c>
      <c r="BJ141" s="35">
        <f t="shared" si="46"/>
        <v>-0.278451888</v>
      </c>
      <c r="BK141" s="37">
        <f t="shared" si="47"/>
        <v>0.3519654578</v>
      </c>
      <c r="BL141" s="33">
        <v>15.9</v>
      </c>
      <c r="BM141" s="34">
        <f t="shared" si="48"/>
        <v>0.5182868142</v>
      </c>
      <c r="BN141" s="73">
        <f t="shared" si="49"/>
        <v>0.8766826925</v>
      </c>
      <c r="BO141" s="33">
        <v>65.17</v>
      </c>
      <c r="BP141" s="34">
        <f t="shared" si="50"/>
        <v>0.4859874712</v>
      </c>
      <c r="BQ141" s="73">
        <f t="shared" si="51"/>
        <v>-0.2430610937</v>
      </c>
      <c r="BR141" s="36">
        <f t="shared" si="52"/>
        <v>5596.238197</v>
      </c>
      <c r="BS141" s="35">
        <f t="shared" si="53"/>
        <v>0.4549692164</v>
      </c>
      <c r="BT141" s="37">
        <f t="shared" si="54"/>
        <v>0.5523275819</v>
      </c>
      <c r="BU141" s="42">
        <v>9.11</v>
      </c>
      <c r="BV141" s="34">
        <f t="shared" si="55"/>
        <v>0.5474860335</v>
      </c>
      <c r="BW141" s="73">
        <f t="shared" si="56"/>
        <v>0.897033651</v>
      </c>
      <c r="BX141" s="42">
        <v>69.8</v>
      </c>
      <c r="BY141" s="34">
        <f t="shared" si="57"/>
        <v>0.5264215968</v>
      </c>
      <c r="BZ141" s="73">
        <f t="shared" si="58"/>
        <v>-0.01675725411</v>
      </c>
      <c r="CA141" s="36">
        <f t="shared" si="59"/>
        <v>5967.522951</v>
      </c>
      <c r="CB141" s="35">
        <f t="shared" si="60"/>
        <v>0.6185147951</v>
      </c>
      <c r="CC141" s="37">
        <f t="shared" si="61"/>
        <v>0.595027133</v>
      </c>
      <c r="CD141" s="42">
        <v>5.72</v>
      </c>
      <c r="CE141" s="34">
        <f t="shared" si="62"/>
        <v>0.5310119695</v>
      </c>
      <c r="CF141" s="73">
        <f t="shared" si="63"/>
        <v>1.040257904</v>
      </c>
      <c r="CG141" s="42">
        <v>45.63</v>
      </c>
      <c r="CH141" s="34">
        <f t="shared" si="64"/>
        <v>0.5572595101</v>
      </c>
      <c r="CI141" s="73">
        <f t="shared" si="65"/>
        <v>-0.03539741163</v>
      </c>
      <c r="CJ141" s="36">
        <f t="shared" si="66"/>
        <v>3621.115159</v>
      </c>
      <c r="CK141" s="35">
        <f t="shared" si="67"/>
        <v>0.7113342268</v>
      </c>
      <c r="CL141" s="37">
        <f t="shared" si="68"/>
        <v>0.562982237</v>
      </c>
      <c r="CM141" s="33">
        <v>0.02</v>
      </c>
      <c r="CN141" s="37">
        <f t="shared" si="69"/>
        <v>0.07142857143</v>
      </c>
      <c r="CO141" s="73">
        <f t="shared" si="70"/>
        <v>-1.178703801</v>
      </c>
      <c r="CP141" s="70">
        <f t="shared" si="71"/>
        <v>-1.777344391</v>
      </c>
      <c r="CQ141" s="79">
        <f t="shared" si="72"/>
        <v>0.4340567549</v>
      </c>
    </row>
    <row r="142" hidden="1">
      <c r="A142" s="28">
        <v>2023.0</v>
      </c>
      <c r="B142" s="29" t="s">
        <v>522</v>
      </c>
      <c r="C142" s="29" t="s">
        <v>19</v>
      </c>
      <c r="D142" s="30">
        <f t="array" ref="D142">INDEX(
  TP!C:C,
  MATCH(
    1,
    (TP!A:A = A142) * (TP!B:B = C142),
    0
  )
)
</f>
        <v>51.06</v>
      </c>
      <c r="E142" s="64">
        <f t="shared" si="1"/>
        <v>-2.746160122</v>
      </c>
      <c r="F142" s="32">
        <f t="shared" si="2"/>
        <v>0.4127130725</v>
      </c>
      <c r="G142" s="33">
        <v>6.45</v>
      </c>
      <c r="H142" s="34">
        <f t="shared" si="3"/>
        <v>0.4928229665</v>
      </c>
      <c r="I142" s="73">
        <f t="shared" si="4"/>
        <v>0.2863625299</v>
      </c>
      <c r="J142" s="66">
        <f t="shared" si="5"/>
        <v>6.689185271</v>
      </c>
      <c r="K142" s="34">
        <f t="shared" si="6"/>
        <v>0.709</v>
      </c>
      <c r="L142" s="73">
        <f t="shared" si="7"/>
        <v>0.5546142649</v>
      </c>
      <c r="M142" s="33">
        <v>56.72</v>
      </c>
      <c r="N142" s="34">
        <f t="shared" si="8"/>
        <v>0.5394553073</v>
      </c>
      <c r="O142" s="73">
        <f t="shared" si="9"/>
        <v>-0.449940246</v>
      </c>
      <c r="P142" s="36">
        <f t="shared" si="10"/>
        <v>4752.603362</v>
      </c>
      <c r="Q142" s="35">
        <f t="shared" si="11"/>
        <v>0.1414911597</v>
      </c>
      <c r="R142" s="40">
        <f t="shared" si="12"/>
        <v>0.5983007865</v>
      </c>
      <c r="S142" s="33">
        <v>3.21</v>
      </c>
      <c r="T142" s="66">
        <f t="shared" si="13"/>
        <v>3.329036391</v>
      </c>
      <c r="U142" s="34">
        <f t="shared" si="14"/>
        <v>0.6068272402</v>
      </c>
      <c r="V142" s="73">
        <f t="shared" si="15"/>
        <v>1.216038105</v>
      </c>
      <c r="W142" s="33">
        <v>50.0</v>
      </c>
      <c r="X142" s="34">
        <f t="shared" si="16"/>
        <v>0.5809985632</v>
      </c>
      <c r="Y142" s="73">
        <f t="shared" si="17"/>
        <v>0.3645403216</v>
      </c>
      <c r="Z142" s="36">
        <f t="shared" si="18"/>
        <v>4183.999472</v>
      </c>
      <c r="AA142" s="35">
        <f t="shared" si="19"/>
        <v>0.9352253525</v>
      </c>
      <c r="AB142" s="40">
        <f t="shared" si="20"/>
        <v>0.6055837947</v>
      </c>
      <c r="AC142" s="33">
        <v>5.52</v>
      </c>
      <c r="AD142" s="40">
        <f t="shared" si="21"/>
        <v>0.5785837651</v>
      </c>
      <c r="AE142" s="73">
        <f t="shared" si="22"/>
        <v>0.3044427652</v>
      </c>
      <c r="AF142" s="67">
        <f t="shared" si="23"/>
        <v>1.381159277</v>
      </c>
      <c r="AG142" s="44">
        <f t="shared" si="24"/>
        <v>0.589846034</v>
      </c>
      <c r="AH142" s="33">
        <v>2.47</v>
      </c>
      <c r="AI142" s="34">
        <f t="shared" si="25"/>
        <v>0.4556213018</v>
      </c>
      <c r="AJ142" s="73">
        <f t="shared" si="26"/>
        <v>-0.01826505006</v>
      </c>
      <c r="AK142" s="33">
        <v>20.78</v>
      </c>
      <c r="AL142" s="34">
        <f t="shared" si="27"/>
        <v>0.2127071823</v>
      </c>
      <c r="AM142" s="73">
        <f t="shared" si="28"/>
        <v>-1.362180709</v>
      </c>
      <c r="AN142" s="36">
        <f t="shared" si="29"/>
        <v>1413.242972</v>
      </c>
      <c r="AO142" s="35">
        <f t="shared" si="30"/>
        <v>-0.9098989684</v>
      </c>
      <c r="AP142" s="69">
        <f t="shared" si="31"/>
        <v>0.3236263707</v>
      </c>
      <c r="AQ142" s="33">
        <v>0.8</v>
      </c>
      <c r="AR142" s="34">
        <f t="shared" si="32"/>
        <v>0.08682170543</v>
      </c>
      <c r="AS142" s="73">
        <f t="shared" si="33"/>
        <v>-1.114382298</v>
      </c>
      <c r="AT142" s="33">
        <v>52.0</v>
      </c>
      <c r="AU142" s="34">
        <f t="shared" si="34"/>
        <v>0.4426789681</v>
      </c>
      <c r="AV142" s="73">
        <f t="shared" si="35"/>
        <v>-0.6218162196</v>
      </c>
      <c r="AW142" s="36">
        <f t="shared" si="36"/>
        <v>1498.337917</v>
      </c>
      <c r="AX142" s="35">
        <f t="shared" si="37"/>
        <v>-1.339358342</v>
      </c>
      <c r="AY142" s="69">
        <f t="shared" si="38"/>
        <v>0.1871951263</v>
      </c>
      <c r="AZ142" s="33">
        <v>1.25</v>
      </c>
      <c r="BA142" s="37">
        <f t="shared" si="39"/>
        <v>0.2165775401</v>
      </c>
      <c r="BB142" s="73">
        <f t="shared" si="40"/>
        <v>-0.5106160059</v>
      </c>
      <c r="BC142" s="33">
        <v>8.21</v>
      </c>
      <c r="BD142" s="34">
        <f t="shared" si="41"/>
        <v>0.1855227882</v>
      </c>
      <c r="BE142" s="73">
        <f t="shared" si="42"/>
        <v>-0.8829415732</v>
      </c>
      <c r="BF142" s="33">
        <v>75.78</v>
      </c>
      <c r="BG142" s="34">
        <f t="shared" si="43"/>
        <v>0.4049190162</v>
      </c>
      <c r="BH142" s="73">
        <f t="shared" si="44"/>
        <v>-0.4844142884</v>
      </c>
      <c r="BI142" s="36">
        <f t="shared" si="45"/>
        <v>5266.839456</v>
      </c>
      <c r="BJ142" s="35">
        <f t="shared" si="46"/>
        <v>-0.7876939267</v>
      </c>
      <c r="BK142" s="37">
        <f t="shared" si="47"/>
        <v>0.2543348115</v>
      </c>
      <c r="BL142" s="33">
        <v>14.59</v>
      </c>
      <c r="BM142" s="34">
        <f t="shared" si="48"/>
        <v>0.4552454283</v>
      </c>
      <c r="BN142" s="73">
        <f t="shared" si="49"/>
        <v>0.5445529837</v>
      </c>
      <c r="BO142" s="33">
        <v>61.54</v>
      </c>
      <c r="BP142" s="34">
        <f t="shared" si="50"/>
        <v>0.3663039894</v>
      </c>
      <c r="BQ142" s="73">
        <f t="shared" si="51"/>
        <v>-0.8572654989</v>
      </c>
      <c r="BR142" s="36">
        <f t="shared" si="52"/>
        <v>5133.718912</v>
      </c>
      <c r="BS142" s="35">
        <f t="shared" si="53"/>
        <v>-0.0630551159</v>
      </c>
      <c r="BT142" s="37">
        <f t="shared" si="54"/>
        <v>0.4593725828</v>
      </c>
      <c r="BU142" s="42">
        <v>8.47</v>
      </c>
      <c r="BV142" s="34">
        <f t="shared" si="55"/>
        <v>0.4878957169</v>
      </c>
      <c r="BW142" s="73">
        <f t="shared" si="56"/>
        <v>0.5837051906</v>
      </c>
      <c r="BX142" s="42">
        <v>64.39</v>
      </c>
      <c r="BY142" s="34">
        <f t="shared" si="57"/>
        <v>0.37105112</v>
      </c>
      <c r="BZ142" s="73">
        <f t="shared" si="58"/>
        <v>-0.8806331595</v>
      </c>
      <c r="CA142" s="36">
        <f t="shared" si="59"/>
        <v>5349.388101</v>
      </c>
      <c r="CB142" s="35">
        <f t="shared" si="60"/>
        <v>-0.05228025779</v>
      </c>
      <c r="CC142" s="37">
        <f t="shared" si="61"/>
        <v>0.4571416982</v>
      </c>
      <c r="CD142" s="42">
        <v>3.75</v>
      </c>
      <c r="CE142" s="34">
        <f t="shared" si="62"/>
        <v>0.316648531</v>
      </c>
      <c r="CF142" s="73">
        <f t="shared" si="63"/>
        <v>-0.1872145441</v>
      </c>
      <c r="CG142" s="42">
        <v>39.32</v>
      </c>
      <c r="CH142" s="34">
        <f t="shared" si="64"/>
        <v>0.4315873332</v>
      </c>
      <c r="CI142" s="73">
        <f t="shared" si="65"/>
        <v>-0.7955382662</v>
      </c>
      <c r="CJ142" s="36">
        <f t="shared" si="66"/>
        <v>2552.102214</v>
      </c>
      <c r="CK142" s="35">
        <f t="shared" si="67"/>
        <v>-0.5288928678</v>
      </c>
      <c r="CL142" s="37">
        <f t="shared" si="68"/>
        <v>0.360643152</v>
      </c>
      <c r="CM142" s="33">
        <v>0.06</v>
      </c>
      <c r="CN142" s="37">
        <f t="shared" si="69"/>
        <v>0.2142857143</v>
      </c>
      <c r="CO142" s="73">
        <f t="shared" si="70"/>
        <v>-0.4461399212</v>
      </c>
      <c r="CP142" s="70">
        <f t="shared" si="71"/>
        <v>-4.1273194</v>
      </c>
      <c r="CQ142" s="79">
        <f t="shared" si="72"/>
        <v>0.322192019</v>
      </c>
    </row>
    <row r="143" hidden="1">
      <c r="A143" s="28">
        <v>2022.0</v>
      </c>
      <c r="B143" s="29" t="s">
        <v>523</v>
      </c>
      <c r="C143" s="29" t="s">
        <v>15</v>
      </c>
      <c r="D143" s="30">
        <f t="array" ref="D143">INDEX(
  TP!C:C,
  MATCH(
    1,
    (TP!A:A = A143) * (TP!B:B = C143),
    0
  )
)
</f>
        <v>51.78</v>
      </c>
      <c r="E143" s="64">
        <f t="shared" si="1"/>
        <v>1.686949251</v>
      </c>
      <c r="F143" s="32">
        <f t="shared" si="2"/>
        <v>0.5778591412</v>
      </c>
      <c r="G143" s="33">
        <v>6.12</v>
      </c>
      <c r="H143" s="34">
        <f t="shared" si="3"/>
        <v>0.4401913876</v>
      </c>
      <c r="I143" s="73">
        <f t="shared" si="4"/>
        <v>0.02579925325</v>
      </c>
      <c r="J143" s="66">
        <f t="shared" si="5"/>
        <v>6.500783484</v>
      </c>
      <c r="K143" s="34">
        <f t="shared" si="6"/>
        <v>0.663</v>
      </c>
      <c r="L143" s="73">
        <f t="shared" si="7"/>
        <v>0.4124680043</v>
      </c>
      <c r="M143" s="33">
        <v>55.21</v>
      </c>
      <c r="N143" s="34">
        <f t="shared" si="8"/>
        <v>0.4867318436</v>
      </c>
      <c r="O143" s="73">
        <f t="shared" si="9"/>
        <v>-0.7463247461</v>
      </c>
      <c r="P143" s="36">
        <f t="shared" si="10"/>
        <v>4569.819149</v>
      </c>
      <c r="Q143" s="35">
        <f t="shared" si="11"/>
        <v>-0.1424373887</v>
      </c>
      <c r="R143" s="40">
        <f t="shared" si="12"/>
        <v>0.5456887957</v>
      </c>
      <c r="S143" s="33">
        <v>1.91</v>
      </c>
      <c r="T143" s="66">
        <f t="shared" si="13"/>
        <v>2.02883929</v>
      </c>
      <c r="U143" s="34">
        <f t="shared" si="14"/>
        <v>0.2709469526</v>
      </c>
      <c r="V143" s="73">
        <f t="shared" si="15"/>
        <v>-0.3476600842</v>
      </c>
      <c r="W143" s="33">
        <v>43.33</v>
      </c>
      <c r="X143" s="34">
        <f t="shared" si="16"/>
        <v>0.4612068966</v>
      </c>
      <c r="Y143" s="73">
        <f t="shared" si="17"/>
        <v>-0.2316155094</v>
      </c>
      <c r="Z143" s="36">
        <f t="shared" si="18"/>
        <v>2742.082569</v>
      </c>
      <c r="AA143" s="35">
        <f t="shared" si="19"/>
        <v>-0.3316084675</v>
      </c>
      <c r="AB143" s="40">
        <f t="shared" si="20"/>
        <v>0.3443905209</v>
      </c>
      <c r="AC143" s="33">
        <v>3.76</v>
      </c>
      <c r="AD143" s="40">
        <f t="shared" si="21"/>
        <v>0.274611399</v>
      </c>
      <c r="AE143" s="73">
        <f t="shared" si="22"/>
        <v>-1.199488597</v>
      </c>
      <c r="AF143" s="67">
        <f t="shared" si="23"/>
        <v>-1.673534453</v>
      </c>
      <c r="AG143" s="44">
        <f t="shared" si="24"/>
        <v>0.3529029367</v>
      </c>
      <c r="AH143" s="33">
        <v>3.57</v>
      </c>
      <c r="AI143" s="34">
        <f t="shared" si="25"/>
        <v>0.6725838264</v>
      </c>
      <c r="AJ143" s="73">
        <f t="shared" si="26"/>
        <v>0.9747658327</v>
      </c>
      <c r="AK143" s="33">
        <v>35.71</v>
      </c>
      <c r="AL143" s="34">
        <f t="shared" si="27"/>
        <v>0.4553136172</v>
      </c>
      <c r="AM143" s="73">
        <f t="shared" si="28"/>
        <v>0.3099955774</v>
      </c>
      <c r="AN143" s="36">
        <f t="shared" si="29"/>
        <v>2966.137452</v>
      </c>
      <c r="AO143" s="35">
        <f t="shared" si="30"/>
        <v>1.010412798</v>
      </c>
      <c r="AP143" s="69">
        <f t="shared" si="31"/>
        <v>0.7224939828</v>
      </c>
      <c r="AQ143" s="33">
        <v>2.42</v>
      </c>
      <c r="AR143" s="34">
        <f t="shared" si="32"/>
        <v>0.3379844961</v>
      </c>
      <c r="AS143" s="73">
        <f t="shared" si="33"/>
        <v>0.08686913734</v>
      </c>
      <c r="AT143" s="33">
        <v>52.63</v>
      </c>
      <c r="AU143" s="34">
        <f t="shared" si="34"/>
        <v>0.453442679</v>
      </c>
      <c r="AV143" s="73">
        <f t="shared" si="35"/>
        <v>-0.5592698012</v>
      </c>
      <c r="AW143" s="36">
        <f t="shared" si="36"/>
        <v>3172.475261</v>
      </c>
      <c r="AX143" s="35">
        <f t="shared" si="37"/>
        <v>-0.01406521853</v>
      </c>
      <c r="AY143" s="69">
        <f t="shared" si="38"/>
        <v>0.4604521539</v>
      </c>
      <c r="AZ143" s="33">
        <v>1.47</v>
      </c>
      <c r="BA143" s="37">
        <f t="shared" si="39"/>
        <v>0.2754010695</v>
      </c>
      <c r="BB143" s="73">
        <f t="shared" si="40"/>
        <v>-0.1905611829</v>
      </c>
      <c r="BC143" s="33">
        <v>12.3</v>
      </c>
      <c r="BD143" s="34">
        <f t="shared" si="41"/>
        <v>0.4048257373</v>
      </c>
      <c r="BE143" s="73">
        <f t="shared" si="42"/>
        <v>0.4694027288</v>
      </c>
      <c r="BF143" s="33">
        <v>83.94</v>
      </c>
      <c r="BG143" s="34">
        <f t="shared" si="43"/>
        <v>0.649670066</v>
      </c>
      <c r="BH143" s="73">
        <f t="shared" si="44"/>
        <v>0.6372307534</v>
      </c>
      <c r="BI143" s="36">
        <f t="shared" si="45"/>
        <v>6799.538598</v>
      </c>
      <c r="BJ143" s="35">
        <f t="shared" si="46"/>
        <v>0.6697723392</v>
      </c>
      <c r="BK143" s="37">
        <f t="shared" si="47"/>
        <v>0.5337567027</v>
      </c>
      <c r="BL143" s="33">
        <v>13.19</v>
      </c>
      <c r="BM143" s="34">
        <f t="shared" si="48"/>
        <v>0.3878729548</v>
      </c>
      <c r="BN143" s="73">
        <f t="shared" si="49"/>
        <v>0.1896052034</v>
      </c>
      <c r="BO143" s="33">
        <v>69.08</v>
      </c>
      <c r="BP143" s="34">
        <f t="shared" si="50"/>
        <v>0.6149027366</v>
      </c>
      <c r="BQ143" s="73">
        <f t="shared" si="51"/>
        <v>0.4185199599</v>
      </c>
      <c r="BR143" s="36">
        <f t="shared" si="52"/>
        <v>5565.296983</v>
      </c>
      <c r="BS143" s="35">
        <f t="shared" si="53"/>
        <v>0.4203148735</v>
      </c>
      <c r="BT143" s="37">
        <f t="shared" si="54"/>
        <v>0.5461091589</v>
      </c>
      <c r="BU143" s="42">
        <v>7.39</v>
      </c>
      <c r="BV143" s="34">
        <f t="shared" si="55"/>
        <v>0.3873370577</v>
      </c>
      <c r="BW143" s="73">
        <f t="shared" si="56"/>
        <v>0.05496341362</v>
      </c>
      <c r="BX143" s="42">
        <v>73.28</v>
      </c>
      <c r="BY143" s="34">
        <f t="shared" si="57"/>
        <v>0.6263641585</v>
      </c>
      <c r="BZ143" s="73">
        <f t="shared" si="58"/>
        <v>0.5389337164</v>
      </c>
      <c r="CA143" s="36">
        <f t="shared" si="59"/>
        <v>5760.042612</v>
      </c>
      <c r="CB143" s="35">
        <f t="shared" si="60"/>
        <v>0.3933587718</v>
      </c>
      <c r="CC143" s="37">
        <f t="shared" si="61"/>
        <v>0.5487451337</v>
      </c>
      <c r="CD143" s="42">
        <v>3.12</v>
      </c>
      <c r="CE143" s="34">
        <f t="shared" si="62"/>
        <v>0.2480957563</v>
      </c>
      <c r="CF143" s="73">
        <f t="shared" si="63"/>
        <v>-0.5797564944</v>
      </c>
      <c r="CG143" s="42">
        <v>48.98</v>
      </c>
      <c r="CH143" s="34">
        <f t="shared" si="64"/>
        <v>0.623979287</v>
      </c>
      <c r="CI143" s="73">
        <f t="shared" si="65"/>
        <v>0.3681638978</v>
      </c>
      <c r="CJ143" s="36">
        <f t="shared" si="66"/>
        <v>2888.775468</v>
      </c>
      <c r="CK143" s="35">
        <f t="shared" si="67"/>
        <v>-0.1382976985</v>
      </c>
      <c r="CL143" s="37">
        <f t="shared" si="68"/>
        <v>0.424367505</v>
      </c>
      <c r="CM143" s="33">
        <v>0.14</v>
      </c>
      <c r="CN143" s="37">
        <f t="shared" si="69"/>
        <v>0.5</v>
      </c>
      <c r="CO143" s="73">
        <f t="shared" si="70"/>
        <v>1.018987839</v>
      </c>
      <c r="CP143" s="70">
        <f t="shared" si="71"/>
        <v>3.360483704</v>
      </c>
      <c r="CQ143" s="79">
        <f t="shared" si="72"/>
        <v>0.6786303272</v>
      </c>
    </row>
    <row r="144" hidden="1">
      <c r="A144" s="28">
        <v>2023.0</v>
      </c>
      <c r="B144" s="29" t="s">
        <v>524</v>
      </c>
      <c r="C144" s="29" t="s">
        <v>27</v>
      </c>
      <c r="D144" s="30">
        <f t="array" ref="D144">INDEX(
  TP!C:C,
  MATCH(
    1,
    (TP!A:A = A144) * (TP!B:B = C144),
    0
  )
)
</f>
        <v>51.79</v>
      </c>
      <c r="E144" s="64">
        <f t="shared" si="1"/>
        <v>5.023560604</v>
      </c>
      <c r="F144" s="32">
        <f t="shared" si="2"/>
        <v>0.7021575064</v>
      </c>
      <c r="G144" s="33">
        <v>7.6</v>
      </c>
      <c r="H144" s="34">
        <f t="shared" si="3"/>
        <v>0.6762360447</v>
      </c>
      <c r="I144" s="73">
        <f t="shared" si="4"/>
        <v>1.19438607</v>
      </c>
      <c r="J144" s="66">
        <f t="shared" si="5"/>
        <v>8.075518023</v>
      </c>
      <c r="K144" s="34">
        <f t="shared" si="6"/>
        <v>0.96</v>
      </c>
      <c r="L144" s="73">
        <f t="shared" si="7"/>
        <v>1.600581075</v>
      </c>
      <c r="M144" s="33">
        <v>55.48</v>
      </c>
      <c r="N144" s="34">
        <f t="shared" si="8"/>
        <v>0.4961592179</v>
      </c>
      <c r="O144" s="73">
        <f t="shared" si="9"/>
        <v>-0.6933288421</v>
      </c>
      <c r="P144" s="36">
        <f t="shared" si="10"/>
        <v>5026.480032</v>
      </c>
      <c r="Q144" s="35">
        <f t="shared" si="11"/>
        <v>0.5669185228</v>
      </c>
      <c r="R144" s="40">
        <f t="shared" si="12"/>
        <v>0.6771325232</v>
      </c>
      <c r="S144" s="33">
        <v>1.98</v>
      </c>
      <c r="T144" s="66">
        <f t="shared" si="13"/>
        <v>2.103884959</v>
      </c>
      <c r="U144" s="34">
        <f t="shared" si="14"/>
        <v>0.2903335217</v>
      </c>
      <c r="V144" s="73">
        <f t="shared" si="15"/>
        <v>-0.2574054787</v>
      </c>
      <c r="W144" s="33">
        <v>31.58</v>
      </c>
      <c r="X144" s="34">
        <f t="shared" si="16"/>
        <v>0.2501795977</v>
      </c>
      <c r="Y144" s="73">
        <f t="shared" si="17"/>
        <v>-1.281815062</v>
      </c>
      <c r="Z144" s="36">
        <f t="shared" si="18"/>
        <v>2042.637652</v>
      </c>
      <c r="AA144" s="35">
        <f t="shared" si="19"/>
        <v>-0.9461240991</v>
      </c>
      <c r="AB144" s="40">
        <f t="shared" si="20"/>
        <v>0.2176909118</v>
      </c>
      <c r="AC144" s="33">
        <v>7.02</v>
      </c>
      <c r="AD144" s="40">
        <f t="shared" si="21"/>
        <v>0.8376511226</v>
      </c>
      <c r="AE144" s="73">
        <f t="shared" si="22"/>
        <v>1.586202449</v>
      </c>
      <c r="AF144" s="67">
        <f t="shared" si="23"/>
        <v>1.206996873</v>
      </c>
      <c r="AG144" s="44">
        <f t="shared" si="24"/>
        <v>0.5763367976</v>
      </c>
      <c r="AH144" s="33">
        <v>1.61</v>
      </c>
      <c r="AI144" s="34">
        <f t="shared" si="25"/>
        <v>0.2859960552</v>
      </c>
      <c r="AJ144" s="73">
        <f t="shared" si="26"/>
        <v>-0.7946346493</v>
      </c>
      <c r="AK144" s="33">
        <v>32.26</v>
      </c>
      <c r="AL144" s="34">
        <f t="shared" si="27"/>
        <v>0.3992525187</v>
      </c>
      <c r="AM144" s="73">
        <f t="shared" si="28"/>
        <v>-0.07640818606</v>
      </c>
      <c r="AN144" s="36">
        <f t="shared" si="29"/>
        <v>1691.758966</v>
      </c>
      <c r="AO144" s="35">
        <f t="shared" si="30"/>
        <v>-0.5654856503</v>
      </c>
      <c r="AP144" s="69">
        <f t="shared" si="31"/>
        <v>0.3951643992</v>
      </c>
      <c r="AQ144" s="33">
        <v>2.29</v>
      </c>
      <c r="AR144" s="34">
        <f t="shared" si="32"/>
        <v>0.3178294574</v>
      </c>
      <c r="AS144" s="73">
        <f t="shared" si="33"/>
        <v>-0.009527582805</v>
      </c>
      <c r="AT144" s="33">
        <v>50.0</v>
      </c>
      <c r="AU144" s="34">
        <f t="shared" si="34"/>
        <v>0.4085084572</v>
      </c>
      <c r="AV144" s="73">
        <f t="shared" si="35"/>
        <v>-0.8203762778</v>
      </c>
      <c r="AW144" s="36">
        <f t="shared" si="36"/>
        <v>2918.955418</v>
      </c>
      <c r="AX144" s="35">
        <f t="shared" si="37"/>
        <v>-0.2147584923</v>
      </c>
      <c r="AY144" s="69">
        <f t="shared" si="38"/>
        <v>0.4190719894</v>
      </c>
      <c r="AZ144" s="33">
        <v>1.51</v>
      </c>
      <c r="BA144" s="37">
        <f t="shared" si="39"/>
        <v>0.2860962567</v>
      </c>
      <c r="BB144" s="73">
        <f t="shared" si="40"/>
        <v>-0.1323693969</v>
      </c>
      <c r="BC144" s="33">
        <v>15.41</v>
      </c>
      <c r="BD144" s="34">
        <f t="shared" si="41"/>
        <v>0.5715817694</v>
      </c>
      <c r="BE144" s="73">
        <f t="shared" si="42"/>
        <v>1.497713433</v>
      </c>
      <c r="BF144" s="33">
        <v>88.18</v>
      </c>
      <c r="BG144" s="34">
        <f t="shared" si="43"/>
        <v>0.7768446311</v>
      </c>
      <c r="BH144" s="73">
        <f t="shared" si="44"/>
        <v>1.220046314</v>
      </c>
      <c r="BI144" s="36">
        <f t="shared" si="45"/>
        <v>7723.011416</v>
      </c>
      <c r="BJ144" s="35">
        <f t="shared" si="46"/>
        <v>1.54791629</v>
      </c>
      <c r="BK144" s="37">
        <f t="shared" si="47"/>
        <v>0.7021123274</v>
      </c>
      <c r="BL144" s="33">
        <v>14.57</v>
      </c>
      <c r="BM144" s="34">
        <f t="shared" si="48"/>
        <v>0.4542829644</v>
      </c>
      <c r="BN144" s="73">
        <f t="shared" si="49"/>
        <v>0.5394823012</v>
      </c>
      <c r="BO144" s="33">
        <v>68.93</v>
      </c>
      <c r="BP144" s="34">
        <f t="shared" si="50"/>
        <v>0.6099571381</v>
      </c>
      <c r="BQ144" s="73">
        <f t="shared" si="51"/>
        <v>0.3931396126</v>
      </c>
      <c r="BR144" s="36">
        <f t="shared" si="52"/>
        <v>5747.511489</v>
      </c>
      <c r="BS144" s="35">
        <f t="shared" si="53"/>
        <v>0.6243961974</v>
      </c>
      <c r="BT144" s="37">
        <f t="shared" si="54"/>
        <v>0.5827297925</v>
      </c>
      <c r="BU144" s="42">
        <v>7.44</v>
      </c>
      <c r="BV144" s="34">
        <f t="shared" si="55"/>
        <v>0.3919925512</v>
      </c>
      <c r="BW144" s="73">
        <f t="shared" si="56"/>
        <v>0.07944219959</v>
      </c>
      <c r="BX144" s="42">
        <v>76.92</v>
      </c>
      <c r="BY144" s="34">
        <f t="shared" si="57"/>
        <v>0.7309017806</v>
      </c>
      <c r="BZ144" s="73">
        <f t="shared" si="58"/>
        <v>1.120173697</v>
      </c>
      <c r="CA144" s="36">
        <f t="shared" si="59"/>
        <v>6063.047926</v>
      </c>
      <c r="CB144" s="35">
        <f t="shared" si="60"/>
        <v>0.7221777432</v>
      </c>
      <c r="CC144" s="37">
        <f t="shared" si="61"/>
        <v>0.6163355947</v>
      </c>
      <c r="CD144" s="42">
        <v>7.08</v>
      </c>
      <c r="CE144" s="34">
        <f t="shared" si="62"/>
        <v>0.6789989119</v>
      </c>
      <c r="CF144" s="73">
        <f t="shared" si="63"/>
        <v>1.887650051</v>
      </c>
      <c r="CG144" s="42">
        <v>52.21</v>
      </c>
      <c r="CH144" s="34">
        <f t="shared" si="64"/>
        <v>0.6883091018</v>
      </c>
      <c r="CI144" s="73">
        <f t="shared" si="65"/>
        <v>0.7572692798</v>
      </c>
      <c r="CJ144" s="36">
        <f t="shared" si="66"/>
        <v>4544.126213</v>
      </c>
      <c r="CK144" s="35">
        <f t="shared" si="67"/>
        <v>1.782175624</v>
      </c>
      <c r="CL144" s="37">
        <f t="shared" si="68"/>
        <v>0.7376865872</v>
      </c>
      <c r="CM144" s="33">
        <v>0.08</v>
      </c>
      <c r="CN144" s="37">
        <f t="shared" si="69"/>
        <v>0.2857142857</v>
      </c>
      <c r="CO144" s="73">
        <f t="shared" si="70"/>
        <v>-0.07985798113</v>
      </c>
      <c r="CP144" s="70">
        <f t="shared" si="71"/>
        <v>3.816563731</v>
      </c>
      <c r="CQ144" s="79">
        <f t="shared" si="72"/>
        <v>0.7003408865</v>
      </c>
    </row>
    <row r="145" hidden="1">
      <c r="A145" s="28">
        <v>2022.0</v>
      </c>
      <c r="B145" s="29" t="s">
        <v>257</v>
      </c>
      <c r="C145" s="29" t="s">
        <v>21</v>
      </c>
      <c r="D145" s="30">
        <f t="array" ref="D145">INDEX(
  TP!C:C,
  MATCH(
    1,
    (TP!A:A = A145) * (TP!B:B = C145),
    0
  )
)
</f>
        <v>46.6</v>
      </c>
      <c r="E145" s="64">
        <f t="shared" si="1"/>
        <v>3.786702099</v>
      </c>
      <c r="F145" s="32">
        <f t="shared" si="2"/>
        <v>0.6560809713</v>
      </c>
      <c r="G145" s="33">
        <v>5.55</v>
      </c>
      <c r="H145" s="34">
        <f t="shared" si="3"/>
        <v>0.3492822967</v>
      </c>
      <c r="I145" s="73">
        <f t="shared" si="4"/>
        <v>-0.4242645882</v>
      </c>
      <c r="J145" s="66">
        <f t="shared" si="5"/>
        <v>4.892649986</v>
      </c>
      <c r="K145" s="34">
        <f t="shared" si="6"/>
        <v>0.229</v>
      </c>
      <c r="L145" s="73">
        <f t="shared" si="7"/>
        <v>-0.800844069</v>
      </c>
      <c r="M145" s="33">
        <v>52.56</v>
      </c>
      <c r="N145" s="34">
        <f t="shared" si="8"/>
        <v>0.3942039106</v>
      </c>
      <c r="O145" s="73">
        <f t="shared" si="9"/>
        <v>-1.26646973</v>
      </c>
      <c r="P145" s="36">
        <f t="shared" si="10"/>
        <v>3829.495367</v>
      </c>
      <c r="Q145" s="35">
        <f t="shared" si="11"/>
        <v>-1.292422139</v>
      </c>
      <c r="R145" s="40">
        <f t="shared" si="12"/>
        <v>0.3325964965</v>
      </c>
      <c r="S145" s="33">
        <v>2.63</v>
      </c>
      <c r="T145" s="66">
        <f t="shared" si="13"/>
        <v>2.318499002</v>
      </c>
      <c r="U145" s="34">
        <f t="shared" si="14"/>
        <v>0.3457748287</v>
      </c>
      <c r="V145" s="73">
        <f t="shared" si="15"/>
        <v>0.000702765852</v>
      </c>
      <c r="W145" s="33">
        <v>54.05</v>
      </c>
      <c r="X145" s="34">
        <f t="shared" si="16"/>
        <v>0.6537356322</v>
      </c>
      <c r="Y145" s="73">
        <f t="shared" si="17"/>
        <v>0.726523997</v>
      </c>
      <c r="Z145" s="36">
        <f t="shared" si="18"/>
        <v>3702.390647</v>
      </c>
      <c r="AA145" s="35">
        <f t="shared" si="19"/>
        <v>0.5120953193</v>
      </c>
      <c r="AB145" s="40">
        <f t="shared" si="20"/>
        <v>0.5183436872</v>
      </c>
      <c r="AC145" s="33">
        <v>6.89</v>
      </c>
      <c r="AD145" s="40">
        <f t="shared" si="21"/>
        <v>0.8151986183</v>
      </c>
      <c r="AE145" s="73">
        <f t="shared" si="22"/>
        <v>1.47511661</v>
      </c>
      <c r="AF145" s="67">
        <f t="shared" si="23"/>
        <v>0.6947897901</v>
      </c>
      <c r="AG145" s="44">
        <f t="shared" si="24"/>
        <v>0.5366064864</v>
      </c>
      <c r="AH145" s="33">
        <v>2.13</v>
      </c>
      <c r="AI145" s="34">
        <f t="shared" si="25"/>
        <v>0.3885601578</v>
      </c>
      <c r="AJ145" s="73">
        <f t="shared" si="26"/>
        <v>-0.3252018684</v>
      </c>
      <c r="AK145" s="33">
        <v>36.67</v>
      </c>
      <c r="AL145" s="34">
        <f t="shared" si="27"/>
        <v>0.4709132272</v>
      </c>
      <c r="AM145" s="73">
        <f t="shared" si="28"/>
        <v>0.4175166247</v>
      </c>
      <c r="AN145" s="36">
        <f t="shared" si="29"/>
        <v>2287.210101</v>
      </c>
      <c r="AO145" s="35">
        <f t="shared" si="30"/>
        <v>0.1708501635</v>
      </c>
      <c r="AP145" s="69">
        <f t="shared" si="31"/>
        <v>0.5481085789</v>
      </c>
      <c r="AQ145" s="33">
        <v>2.84</v>
      </c>
      <c r="AR145" s="34">
        <f t="shared" si="32"/>
        <v>0.4031007752</v>
      </c>
      <c r="AS145" s="73">
        <f t="shared" si="33"/>
        <v>0.3983046947</v>
      </c>
      <c r="AT145" s="33">
        <v>50.0</v>
      </c>
      <c r="AU145" s="34">
        <f t="shared" si="34"/>
        <v>0.4085084572</v>
      </c>
      <c r="AV145" s="73">
        <f t="shared" si="35"/>
        <v>-0.8203762778</v>
      </c>
      <c r="AW145" s="36">
        <f t="shared" si="36"/>
        <v>3297.85445</v>
      </c>
      <c r="AX145" s="35">
        <f t="shared" si="37"/>
        <v>0.08518839233</v>
      </c>
      <c r="AY145" s="69">
        <f t="shared" si="38"/>
        <v>0.4809168694</v>
      </c>
      <c r="AZ145" s="33">
        <v>2.06</v>
      </c>
      <c r="BA145" s="37">
        <f t="shared" si="39"/>
        <v>0.4331550802</v>
      </c>
      <c r="BB145" s="73">
        <f t="shared" si="40"/>
        <v>0.6677676605</v>
      </c>
      <c r="BC145" s="33">
        <v>12.58</v>
      </c>
      <c r="BD145" s="34">
        <f t="shared" si="41"/>
        <v>0.4198391421</v>
      </c>
      <c r="BE145" s="73">
        <f t="shared" si="42"/>
        <v>0.5619837568</v>
      </c>
      <c r="BF145" s="33">
        <v>81.92</v>
      </c>
      <c r="BG145" s="34">
        <f t="shared" si="43"/>
        <v>0.5890821836</v>
      </c>
      <c r="BH145" s="73">
        <f t="shared" si="44"/>
        <v>0.3595686229</v>
      </c>
      <c r="BI145" s="36">
        <f t="shared" si="45"/>
        <v>6689.334705</v>
      </c>
      <c r="BJ145" s="35">
        <f t="shared" si="46"/>
        <v>0.5649778294</v>
      </c>
      <c r="BK145" s="37">
        <f t="shared" si="47"/>
        <v>0.5136657539</v>
      </c>
      <c r="BL145" s="33">
        <v>17.56</v>
      </c>
      <c r="BM145" s="34">
        <f t="shared" si="48"/>
        <v>0.5981713186</v>
      </c>
      <c r="BN145" s="73">
        <f t="shared" si="49"/>
        <v>1.297549346</v>
      </c>
      <c r="BO145" s="33">
        <v>69.23</v>
      </c>
      <c r="BP145" s="34">
        <f t="shared" si="50"/>
        <v>0.619848335</v>
      </c>
      <c r="BQ145" s="73">
        <f t="shared" si="51"/>
        <v>0.4439003072</v>
      </c>
      <c r="BR145" s="36">
        <f t="shared" si="52"/>
        <v>6141.884866</v>
      </c>
      <c r="BS145" s="35">
        <f t="shared" si="53"/>
        <v>1.066096709</v>
      </c>
      <c r="BT145" s="37">
        <f t="shared" si="54"/>
        <v>0.6619891402</v>
      </c>
      <c r="BU145" s="42">
        <v>9.6</v>
      </c>
      <c r="BV145" s="34">
        <f t="shared" si="55"/>
        <v>0.5931098696</v>
      </c>
      <c r="BW145" s="73">
        <f t="shared" si="56"/>
        <v>1.136925754</v>
      </c>
      <c r="BX145" s="42">
        <v>70.37</v>
      </c>
      <c r="BY145" s="34">
        <f t="shared" si="57"/>
        <v>0.5427914991</v>
      </c>
      <c r="BZ145" s="73">
        <f t="shared" si="58"/>
        <v>0.07426109452</v>
      </c>
      <c r="CA145" s="36">
        <f t="shared" si="59"/>
        <v>6139.332483</v>
      </c>
      <c r="CB145" s="35">
        <f t="shared" si="60"/>
        <v>0.8049611414</v>
      </c>
      <c r="CC145" s="37">
        <f t="shared" si="61"/>
        <v>0.6333521556</v>
      </c>
      <c r="CD145" s="42">
        <v>6.11</v>
      </c>
      <c r="CE145" s="34">
        <f t="shared" si="62"/>
        <v>0.5734494015</v>
      </c>
      <c r="CF145" s="73">
        <f t="shared" si="63"/>
        <v>1.283260064</v>
      </c>
      <c r="CG145" s="42">
        <v>47.67</v>
      </c>
      <c r="CH145" s="34">
        <f t="shared" si="64"/>
        <v>0.5978888668</v>
      </c>
      <c r="CI145" s="73">
        <f t="shared" si="65"/>
        <v>0.2103533559</v>
      </c>
      <c r="CJ145" s="36">
        <f t="shared" si="66"/>
        <v>3895.029509</v>
      </c>
      <c r="CK145" s="35">
        <f t="shared" si="67"/>
        <v>1.029118964</v>
      </c>
      <c r="CL145" s="37">
        <f t="shared" si="68"/>
        <v>0.6148278009</v>
      </c>
      <c r="CM145" s="33">
        <v>0.05</v>
      </c>
      <c r="CN145" s="37">
        <f t="shared" si="69"/>
        <v>0.1785714286</v>
      </c>
      <c r="CO145" s="73">
        <f t="shared" si="70"/>
        <v>-0.6292808913</v>
      </c>
      <c r="CP145" s="70">
        <f t="shared" si="71"/>
        <v>3.091912309</v>
      </c>
      <c r="CQ145" s="79">
        <f t="shared" si="72"/>
        <v>0.6658456516</v>
      </c>
    </row>
    <row r="146" hidden="1">
      <c r="A146" s="28">
        <v>2023.0</v>
      </c>
      <c r="B146" s="29" t="s">
        <v>257</v>
      </c>
      <c r="C146" s="29" t="s">
        <v>21</v>
      </c>
      <c r="D146" s="30">
        <f t="array" ref="D146">INDEX(
  TP!C:C,
  MATCH(
    1,
    (TP!A:A = A146) * (TP!B:B = C146),
    0
  )
)
</f>
        <v>45.37</v>
      </c>
      <c r="E146" s="64">
        <f t="shared" si="1"/>
        <v>3.089235029</v>
      </c>
      <c r="F146" s="32">
        <f t="shared" si="2"/>
        <v>0.6300983178</v>
      </c>
      <c r="G146" s="33">
        <v>5.75</v>
      </c>
      <c r="H146" s="34">
        <f t="shared" si="3"/>
        <v>0.3811802233</v>
      </c>
      <c r="I146" s="73">
        <f t="shared" si="4"/>
        <v>-0.2663474508</v>
      </c>
      <c r="J146" s="66">
        <f t="shared" si="5"/>
        <v>4.826284036</v>
      </c>
      <c r="K146" s="34">
        <f t="shared" si="6"/>
        <v>0.206</v>
      </c>
      <c r="L146" s="73">
        <f t="shared" si="7"/>
        <v>-0.8509161608</v>
      </c>
      <c r="M146" s="33">
        <v>56.56</v>
      </c>
      <c r="N146" s="34">
        <f t="shared" si="8"/>
        <v>0.5338687151</v>
      </c>
      <c r="O146" s="73">
        <f t="shared" si="9"/>
        <v>-0.4813452262</v>
      </c>
      <c r="P146" s="36">
        <f t="shared" si="10"/>
        <v>4094.618221</v>
      </c>
      <c r="Q146" s="35">
        <f t="shared" si="11"/>
        <v>-0.8805925502</v>
      </c>
      <c r="R146" s="40">
        <f t="shared" si="12"/>
        <v>0.408908564</v>
      </c>
      <c r="S146" s="33">
        <v>2.59</v>
      </c>
      <c r="T146" s="66">
        <f t="shared" si="13"/>
        <v>2.173926201</v>
      </c>
      <c r="U146" s="34">
        <f t="shared" si="14"/>
        <v>0.3084272956</v>
      </c>
      <c r="V146" s="73">
        <f t="shared" si="15"/>
        <v>-0.1731695094</v>
      </c>
      <c r="W146" s="33">
        <v>63.64</v>
      </c>
      <c r="X146" s="34">
        <f t="shared" si="16"/>
        <v>0.8259698276</v>
      </c>
      <c r="Y146" s="73">
        <f t="shared" si="17"/>
        <v>1.583665589</v>
      </c>
      <c r="Z146" s="36">
        <f t="shared" si="18"/>
        <v>4197.419497</v>
      </c>
      <c r="AA146" s="35">
        <f t="shared" si="19"/>
        <v>0.9470158663</v>
      </c>
      <c r="AB146" s="40">
        <f t="shared" si="20"/>
        <v>0.6080147394</v>
      </c>
      <c r="AC146" s="33">
        <v>5.85</v>
      </c>
      <c r="AD146" s="40">
        <f t="shared" si="21"/>
        <v>0.6355785838</v>
      </c>
      <c r="AE146" s="73">
        <f t="shared" si="22"/>
        <v>0.5864298957</v>
      </c>
      <c r="AF146" s="67">
        <f t="shared" si="23"/>
        <v>0.6528532117</v>
      </c>
      <c r="AG146" s="44">
        <f t="shared" si="24"/>
        <v>0.5333535964</v>
      </c>
      <c r="AH146" s="33">
        <v>2.4</v>
      </c>
      <c r="AI146" s="34">
        <f t="shared" si="25"/>
        <v>0.4418145957</v>
      </c>
      <c r="AJ146" s="73">
        <f t="shared" si="26"/>
        <v>-0.08145792442</v>
      </c>
      <c r="AK146" s="33">
        <v>27.45</v>
      </c>
      <c r="AL146" s="34">
        <f t="shared" si="27"/>
        <v>0.3210919727</v>
      </c>
      <c r="AM146" s="73">
        <f t="shared" si="28"/>
        <v>-0.6151334332</v>
      </c>
      <c r="AN146" s="36">
        <f t="shared" si="29"/>
        <v>1836.288958</v>
      </c>
      <c r="AO146" s="35">
        <f t="shared" si="30"/>
        <v>-0.3867596346</v>
      </c>
      <c r="AP146" s="69">
        <f t="shared" si="31"/>
        <v>0.4322875478</v>
      </c>
      <c r="AQ146" s="33">
        <v>3.35</v>
      </c>
      <c r="AR146" s="34">
        <f t="shared" si="32"/>
        <v>0.4821705426</v>
      </c>
      <c r="AS146" s="73">
        <f t="shared" si="33"/>
        <v>0.776476443</v>
      </c>
      <c r="AT146" s="33">
        <v>59.15</v>
      </c>
      <c r="AU146" s="34">
        <f t="shared" si="34"/>
        <v>0.5648385443</v>
      </c>
      <c r="AV146" s="73">
        <f t="shared" si="35"/>
        <v>0.08803598861</v>
      </c>
      <c r="AW146" s="36">
        <f t="shared" si="36"/>
        <v>4262.954814</v>
      </c>
      <c r="AX146" s="35">
        <f t="shared" si="37"/>
        <v>0.8491883594</v>
      </c>
      <c r="AY146" s="69">
        <f t="shared" si="38"/>
        <v>0.6384430471</v>
      </c>
      <c r="AZ146" s="33">
        <v>1.65</v>
      </c>
      <c r="BA146" s="37">
        <f t="shared" si="39"/>
        <v>0.3235294118</v>
      </c>
      <c r="BB146" s="73">
        <f t="shared" si="40"/>
        <v>0.07130185406</v>
      </c>
      <c r="BC146" s="33">
        <v>13.39</v>
      </c>
      <c r="BD146" s="34">
        <f t="shared" si="41"/>
        <v>0.4632707775</v>
      </c>
      <c r="BE146" s="73">
        <f t="shared" si="42"/>
        <v>0.829807445</v>
      </c>
      <c r="BF146" s="33">
        <v>84.15</v>
      </c>
      <c r="BG146" s="34">
        <f t="shared" si="43"/>
        <v>0.6559688062</v>
      </c>
      <c r="BH146" s="73">
        <f t="shared" si="44"/>
        <v>0.6660966184</v>
      </c>
      <c r="BI146" s="36">
        <f t="shared" si="45"/>
        <v>7024.03996</v>
      </c>
      <c r="BJ146" s="35">
        <f t="shared" si="46"/>
        <v>0.883254003</v>
      </c>
      <c r="BK146" s="37">
        <f t="shared" si="47"/>
        <v>0.5746848886</v>
      </c>
      <c r="BL146" s="33">
        <v>14.19</v>
      </c>
      <c r="BM146" s="34">
        <f t="shared" si="48"/>
        <v>0.4359961501</v>
      </c>
      <c r="BN146" s="73">
        <f t="shared" si="49"/>
        <v>0.4431393322</v>
      </c>
      <c r="BO146" s="33">
        <v>70.76</v>
      </c>
      <c r="BP146" s="34">
        <f t="shared" si="50"/>
        <v>0.6702934388</v>
      </c>
      <c r="BQ146" s="73">
        <f t="shared" si="51"/>
        <v>0.70277985</v>
      </c>
      <c r="BR146" s="36">
        <f t="shared" si="52"/>
        <v>5846.998194</v>
      </c>
      <c r="BS146" s="35">
        <f t="shared" si="53"/>
        <v>0.7358218943</v>
      </c>
      <c r="BT146" s="37">
        <f t="shared" si="54"/>
        <v>0.6027241729</v>
      </c>
      <c r="BU146" s="42">
        <v>8.01</v>
      </c>
      <c r="BV146" s="34">
        <f t="shared" si="55"/>
        <v>0.4450651769</v>
      </c>
      <c r="BW146" s="73">
        <f t="shared" si="56"/>
        <v>0.3585003597</v>
      </c>
      <c r="BX146" s="42">
        <v>68.82</v>
      </c>
      <c r="BY146" s="34">
        <f t="shared" si="57"/>
        <v>0.4982768524</v>
      </c>
      <c r="BZ146" s="73">
        <f t="shared" si="58"/>
        <v>-0.1732449412</v>
      </c>
      <c r="CA146" s="36">
        <f t="shared" si="59"/>
        <v>5590.788062</v>
      </c>
      <c r="CB146" s="35">
        <f t="shared" si="60"/>
        <v>0.2096850716</v>
      </c>
      <c r="CC146" s="37">
        <f t="shared" si="61"/>
        <v>0.5109900431</v>
      </c>
      <c r="CD146" s="42">
        <v>4.24</v>
      </c>
      <c r="CE146" s="34">
        <f t="shared" si="62"/>
        <v>0.3699673558</v>
      </c>
      <c r="CF146" s="73">
        <f t="shared" si="63"/>
        <v>0.1180958618</v>
      </c>
      <c r="CG146" s="42">
        <v>55.56</v>
      </c>
      <c r="CH146" s="34">
        <f t="shared" si="64"/>
        <v>0.7550288787</v>
      </c>
      <c r="CI146" s="73">
        <f t="shared" si="65"/>
        <v>1.160830589</v>
      </c>
      <c r="CJ146" s="36">
        <f t="shared" si="66"/>
        <v>3833.395838</v>
      </c>
      <c r="CK146" s="35">
        <f t="shared" si="67"/>
        <v>0.9576139847</v>
      </c>
      <c r="CL146" s="37">
        <f t="shared" si="68"/>
        <v>0.6031619921</v>
      </c>
      <c r="CM146" s="33">
        <v>0.04</v>
      </c>
      <c r="CN146" s="37">
        <f t="shared" si="69"/>
        <v>0.1428571429</v>
      </c>
      <c r="CO146" s="73">
        <f t="shared" si="70"/>
        <v>-0.8124218613</v>
      </c>
      <c r="CP146" s="70">
        <f t="shared" si="71"/>
        <v>2.436381817</v>
      </c>
      <c r="CQ146" s="79">
        <f t="shared" si="72"/>
        <v>0.6346407473</v>
      </c>
    </row>
    <row r="147" hidden="1">
      <c r="A147" s="28">
        <v>2023.0</v>
      </c>
      <c r="B147" s="29" t="s">
        <v>525</v>
      </c>
      <c r="C147" s="29" t="s">
        <v>28</v>
      </c>
      <c r="D147" s="30">
        <f t="array" ref="D147">INDEX(
  TP!C:C,
  MATCH(
    1,
    (TP!A:A = A147) * (TP!B:B = C147),
    0
  )
)
</f>
        <v>45.73</v>
      </c>
      <c r="E147" s="64">
        <f t="shared" si="1"/>
        <v>-2.717001435</v>
      </c>
      <c r="F147" s="32">
        <f t="shared" si="2"/>
        <v>0.4137993174</v>
      </c>
      <c r="G147" s="33">
        <v>6.85</v>
      </c>
      <c r="H147" s="34">
        <f t="shared" si="3"/>
        <v>0.5566188198</v>
      </c>
      <c r="I147" s="73">
        <f t="shared" si="4"/>
        <v>0.6021968045</v>
      </c>
      <c r="J147" s="66">
        <f t="shared" si="5"/>
        <v>5.833821808</v>
      </c>
      <c r="K147" s="34">
        <f t="shared" si="6"/>
        <v>0.469</v>
      </c>
      <c r="L147" s="73">
        <f t="shared" si="7"/>
        <v>-0.0907443564</v>
      </c>
      <c r="M147" s="33">
        <v>62.45</v>
      </c>
      <c r="N147" s="34">
        <f t="shared" si="8"/>
        <v>0.7395251397</v>
      </c>
      <c r="O147" s="73">
        <f t="shared" si="9"/>
        <v>0.6747506053</v>
      </c>
      <c r="P147" s="36">
        <f t="shared" si="10"/>
        <v>4930.196571</v>
      </c>
      <c r="Q147" s="35">
        <f t="shared" si="11"/>
        <v>0.4173562436</v>
      </c>
      <c r="R147" s="40">
        <f t="shared" si="12"/>
        <v>0.6494186166</v>
      </c>
      <c r="S147" s="33">
        <v>1.2</v>
      </c>
      <c r="T147" s="66">
        <f t="shared" si="13"/>
        <v>1.021983382</v>
      </c>
      <c r="U147" s="34">
        <f t="shared" si="14"/>
        <v>0.01084557914</v>
      </c>
      <c r="V147" s="73">
        <f t="shared" si="15"/>
        <v>-1.558567844</v>
      </c>
      <c r="W147" s="33">
        <v>42.5</v>
      </c>
      <c r="X147" s="34">
        <f t="shared" si="16"/>
        <v>0.4463002874</v>
      </c>
      <c r="Y147" s="73">
        <f t="shared" si="17"/>
        <v>-0.3057998182</v>
      </c>
      <c r="Z147" s="36">
        <f t="shared" si="18"/>
        <v>1708.803002</v>
      </c>
      <c r="AA147" s="35">
        <f t="shared" si="19"/>
        <v>-1.239423265</v>
      </c>
      <c r="AB147" s="40">
        <f t="shared" si="20"/>
        <v>0.157219074</v>
      </c>
      <c r="AC147" s="33">
        <v>4.95</v>
      </c>
      <c r="AD147" s="40">
        <f t="shared" si="21"/>
        <v>0.4801381693</v>
      </c>
      <c r="AE147" s="73">
        <f t="shared" si="22"/>
        <v>-0.1826259146</v>
      </c>
      <c r="AF147" s="67">
        <f t="shared" si="23"/>
        <v>-1.004692936</v>
      </c>
      <c r="AG147" s="44">
        <f t="shared" si="24"/>
        <v>0.4047828941</v>
      </c>
      <c r="AH147" s="33">
        <v>3.8</v>
      </c>
      <c r="AI147" s="34">
        <f t="shared" si="25"/>
        <v>0.7179487179</v>
      </c>
      <c r="AJ147" s="73">
        <f t="shared" si="26"/>
        <v>1.182399563</v>
      </c>
      <c r="AK147" s="33">
        <v>27.56</v>
      </c>
      <c r="AL147" s="34">
        <f t="shared" si="27"/>
        <v>0.322879428</v>
      </c>
      <c r="AM147" s="73">
        <f t="shared" si="28"/>
        <v>-0.6028133132</v>
      </c>
      <c r="AN147" s="36">
        <f t="shared" si="29"/>
        <v>2363.158084</v>
      </c>
      <c r="AO147" s="35">
        <f t="shared" si="30"/>
        <v>0.2647675589</v>
      </c>
      <c r="AP147" s="69">
        <f t="shared" si="31"/>
        <v>0.5676161442</v>
      </c>
      <c r="AQ147" s="33">
        <v>3.41</v>
      </c>
      <c r="AR147" s="34">
        <f t="shared" si="32"/>
        <v>0.4914728682</v>
      </c>
      <c r="AS147" s="73">
        <f t="shared" si="33"/>
        <v>0.8209672369</v>
      </c>
      <c r="AT147" s="33">
        <v>57.02</v>
      </c>
      <c r="AU147" s="34">
        <f t="shared" si="34"/>
        <v>0.5284469503</v>
      </c>
      <c r="AV147" s="73">
        <f t="shared" si="35"/>
        <v>-0.1234304734</v>
      </c>
      <c r="AW147" s="36">
        <f t="shared" si="36"/>
        <v>4147.736298</v>
      </c>
      <c r="AX147" s="35">
        <f t="shared" si="37"/>
        <v>0.7579782165</v>
      </c>
      <c r="AY147" s="69">
        <f t="shared" si="38"/>
        <v>0.619636783</v>
      </c>
      <c r="AZ147" s="33">
        <v>1.68</v>
      </c>
      <c r="BA147" s="37">
        <f t="shared" si="39"/>
        <v>0.3315508021</v>
      </c>
      <c r="BB147" s="73">
        <f t="shared" si="40"/>
        <v>0.1149456935</v>
      </c>
      <c r="BC147" s="33">
        <v>9.22</v>
      </c>
      <c r="BD147" s="34">
        <f t="shared" si="41"/>
        <v>0.2396782842</v>
      </c>
      <c r="BE147" s="73">
        <f t="shared" si="42"/>
        <v>-0.5489885793</v>
      </c>
      <c r="BF147" s="33">
        <v>72.4</v>
      </c>
      <c r="BG147" s="34">
        <f t="shared" si="43"/>
        <v>0.3035392921</v>
      </c>
      <c r="BH147" s="73">
        <f t="shared" si="44"/>
        <v>-0.9490172592</v>
      </c>
      <c r="BI147" s="36">
        <f t="shared" si="45"/>
        <v>5267.751245</v>
      </c>
      <c r="BJ147" s="35">
        <f t="shared" si="46"/>
        <v>-0.7868268923</v>
      </c>
      <c r="BK147" s="37">
        <f t="shared" si="47"/>
        <v>0.2545010372</v>
      </c>
      <c r="BL147" s="33">
        <v>11.01</v>
      </c>
      <c r="BM147" s="34">
        <f t="shared" si="48"/>
        <v>0.2829643888</v>
      </c>
      <c r="BN147" s="73">
        <f t="shared" si="49"/>
        <v>-0.3630991974</v>
      </c>
      <c r="BO147" s="33">
        <v>55.16</v>
      </c>
      <c r="BP147" s="34">
        <f t="shared" si="50"/>
        <v>0.1559512034</v>
      </c>
      <c r="BQ147" s="73">
        <f t="shared" si="51"/>
        <v>-1.936776272</v>
      </c>
      <c r="BR147" s="36">
        <f t="shared" si="52"/>
        <v>4164.418621</v>
      </c>
      <c r="BS147" s="35">
        <f t="shared" si="53"/>
        <v>-1.14867717</v>
      </c>
      <c r="BT147" s="37">
        <f t="shared" si="54"/>
        <v>0.2645670674</v>
      </c>
      <c r="BU147" s="42">
        <v>6.31</v>
      </c>
      <c r="BV147" s="34">
        <f t="shared" si="55"/>
        <v>0.2867783985</v>
      </c>
      <c r="BW147" s="73">
        <f t="shared" si="56"/>
        <v>-0.4737783634</v>
      </c>
      <c r="BX147" s="42">
        <v>59.72</v>
      </c>
      <c r="BY147" s="34">
        <f t="shared" si="57"/>
        <v>0.2369327972</v>
      </c>
      <c r="BZ147" s="73">
        <f t="shared" si="58"/>
        <v>-1.626344893</v>
      </c>
      <c r="CA147" s="36">
        <f t="shared" si="59"/>
        <v>4390.077323</v>
      </c>
      <c r="CB147" s="35">
        <f t="shared" si="60"/>
        <v>-1.093316731</v>
      </c>
      <c r="CC147" s="37">
        <f t="shared" si="61"/>
        <v>0.2431512011</v>
      </c>
      <c r="CD147" s="42">
        <v>4.94</v>
      </c>
      <c r="CE147" s="34">
        <f t="shared" si="62"/>
        <v>0.4461371055</v>
      </c>
      <c r="CF147" s="73">
        <f t="shared" si="63"/>
        <v>0.5542535844</v>
      </c>
      <c r="CG147" s="42">
        <v>36.36</v>
      </c>
      <c r="CH147" s="34">
        <f t="shared" si="64"/>
        <v>0.3726349333</v>
      </c>
      <c r="CI147" s="73">
        <f t="shared" si="65"/>
        <v>-1.152117811</v>
      </c>
      <c r="CJ147" s="36">
        <f t="shared" si="66"/>
        <v>2698.593512</v>
      </c>
      <c r="CK147" s="35">
        <f t="shared" si="67"/>
        <v>-0.3589393807</v>
      </c>
      <c r="CL147" s="37">
        <f t="shared" si="68"/>
        <v>0.38837052</v>
      </c>
      <c r="CM147" s="33">
        <v>0.12</v>
      </c>
      <c r="CN147" s="37">
        <f t="shared" si="69"/>
        <v>0.4285714286</v>
      </c>
      <c r="CO147" s="73">
        <f t="shared" si="70"/>
        <v>0.6527058991</v>
      </c>
      <c r="CP147" s="70">
        <f t="shared" si="71"/>
        <v>-1.712308499</v>
      </c>
      <c r="CQ147" s="79">
        <f t="shared" si="72"/>
        <v>0.4371526273</v>
      </c>
    </row>
    <row r="148" hidden="1">
      <c r="A148" s="28">
        <v>2024.0</v>
      </c>
      <c r="B148" s="29" t="s">
        <v>525</v>
      </c>
      <c r="C148" s="29" t="s">
        <v>28</v>
      </c>
      <c r="D148" s="30">
        <f t="array" ref="D148">INDEX(
  TP!C:C,
  MATCH(
    1,
    (TP!A:A = A148) * (TP!B:B = C148),
    0
  )
)
</f>
        <v>46.09</v>
      </c>
      <c r="E148" s="64">
        <f t="shared" si="1"/>
        <v>-2.867159518</v>
      </c>
      <c r="F148" s="32">
        <f t="shared" si="2"/>
        <v>0.4082054971</v>
      </c>
      <c r="G148" s="33">
        <v>6.07</v>
      </c>
      <c r="H148" s="34">
        <f t="shared" si="3"/>
        <v>0.4322169059</v>
      </c>
      <c r="I148" s="73">
        <f t="shared" si="4"/>
        <v>-0.01368003108</v>
      </c>
      <c r="J148" s="66">
        <f t="shared" si="5"/>
        <v>5.24446758</v>
      </c>
      <c r="K148" s="34">
        <f t="shared" si="6"/>
        <v>0.32</v>
      </c>
      <c r="L148" s="73">
        <f t="shared" si="7"/>
        <v>-0.5354030874</v>
      </c>
      <c r="M148" s="33">
        <v>65.55</v>
      </c>
      <c r="N148" s="34">
        <f t="shared" si="8"/>
        <v>0.8477653631</v>
      </c>
      <c r="O148" s="73">
        <f t="shared" si="9"/>
        <v>1.283222096</v>
      </c>
      <c r="P148" s="36">
        <f t="shared" si="10"/>
        <v>4932.086323</v>
      </c>
      <c r="Q148" s="35">
        <f t="shared" si="11"/>
        <v>0.4202916973</v>
      </c>
      <c r="R148" s="40">
        <f t="shared" si="12"/>
        <v>0.6499625565</v>
      </c>
      <c r="S148" s="33">
        <v>1.23</v>
      </c>
      <c r="T148" s="66">
        <f t="shared" si="13"/>
        <v>1.062717483</v>
      </c>
      <c r="U148" s="34">
        <f t="shared" si="14"/>
        <v>0.021368431</v>
      </c>
      <c r="V148" s="73">
        <f t="shared" si="15"/>
        <v>-1.509578472</v>
      </c>
      <c r="W148" s="33">
        <v>29.17</v>
      </c>
      <c r="X148" s="34">
        <f t="shared" si="16"/>
        <v>0.2068965517</v>
      </c>
      <c r="Y148" s="73">
        <f t="shared" si="17"/>
        <v>-1.497217693</v>
      </c>
      <c r="Z148" s="36">
        <f t="shared" si="18"/>
        <v>1206.066618</v>
      </c>
      <c r="AA148" s="35">
        <f t="shared" si="19"/>
        <v>-1.681115468</v>
      </c>
      <c r="AB148" s="40">
        <f t="shared" si="20"/>
        <v>0.06615185522</v>
      </c>
      <c r="AC148" s="33">
        <v>4.76</v>
      </c>
      <c r="AD148" s="40">
        <f t="shared" si="21"/>
        <v>0.4473229706</v>
      </c>
      <c r="AE148" s="73">
        <f t="shared" si="22"/>
        <v>-0.3449821413</v>
      </c>
      <c r="AF148" s="67">
        <f t="shared" si="23"/>
        <v>-1.605805912</v>
      </c>
      <c r="AG148" s="44">
        <f t="shared" si="24"/>
        <v>0.3581564291</v>
      </c>
      <c r="AH148" s="33">
        <v>3.52</v>
      </c>
      <c r="AI148" s="34">
        <f t="shared" si="25"/>
        <v>0.6627218935</v>
      </c>
      <c r="AJ148" s="73">
        <f t="shared" si="26"/>
        <v>0.9296280653</v>
      </c>
      <c r="AK148" s="33">
        <v>34.78</v>
      </c>
      <c r="AL148" s="34">
        <f t="shared" si="27"/>
        <v>0.440201495</v>
      </c>
      <c r="AM148" s="73">
        <f t="shared" si="28"/>
        <v>0.2058345629</v>
      </c>
      <c r="AN148" s="36">
        <f t="shared" si="29"/>
        <v>2867.974523</v>
      </c>
      <c r="AO148" s="35">
        <f t="shared" si="30"/>
        <v>0.8890243638</v>
      </c>
      <c r="AP148" s="69">
        <f t="shared" si="31"/>
        <v>0.6972804131</v>
      </c>
      <c r="AQ148" s="33">
        <v>2.71</v>
      </c>
      <c r="AR148" s="34">
        <f t="shared" si="32"/>
        <v>0.3829457364</v>
      </c>
      <c r="AS148" s="73">
        <f t="shared" si="33"/>
        <v>0.3019079746</v>
      </c>
      <c r="AT148" s="33">
        <v>54.72</v>
      </c>
      <c r="AU148" s="34">
        <f t="shared" si="34"/>
        <v>0.4891508628</v>
      </c>
      <c r="AV148" s="73">
        <f t="shared" si="35"/>
        <v>-0.3517745404</v>
      </c>
      <c r="AW148" s="36">
        <f t="shared" si="36"/>
        <v>3516.786773</v>
      </c>
      <c r="AX148" s="35">
        <f t="shared" si="37"/>
        <v>0.258501235</v>
      </c>
      <c r="AY148" s="69">
        <f t="shared" si="38"/>
        <v>0.5166515694</v>
      </c>
      <c r="AZ148" s="33">
        <v>2.09</v>
      </c>
      <c r="BA148" s="37">
        <f t="shared" si="39"/>
        <v>0.4411764706</v>
      </c>
      <c r="BB148" s="73">
        <f t="shared" si="40"/>
        <v>0.7114115</v>
      </c>
      <c r="BC148" s="33">
        <v>11.08</v>
      </c>
      <c r="BD148" s="34">
        <f t="shared" si="41"/>
        <v>0.3394101877</v>
      </c>
      <c r="BE148" s="73">
        <f t="shared" si="42"/>
        <v>0.06601396391</v>
      </c>
      <c r="BF148" s="33">
        <v>74.65</v>
      </c>
      <c r="BG148" s="34">
        <f t="shared" si="43"/>
        <v>0.3710257948</v>
      </c>
      <c r="BH148" s="73">
        <f t="shared" si="44"/>
        <v>-0.6397401337</v>
      </c>
      <c r="BI148" s="36">
        <f t="shared" si="45"/>
        <v>5822.17738</v>
      </c>
      <c r="BJ148" s="35">
        <f t="shared" si="46"/>
        <v>-0.2596148869</v>
      </c>
      <c r="BK148" s="37">
        <f t="shared" si="47"/>
        <v>0.3555768419</v>
      </c>
      <c r="BL148" s="33">
        <v>9.95</v>
      </c>
      <c r="BM148" s="34">
        <f t="shared" si="48"/>
        <v>0.2319538017</v>
      </c>
      <c r="BN148" s="73">
        <f t="shared" si="49"/>
        <v>-0.6318453739</v>
      </c>
      <c r="BO148" s="33">
        <v>63.08</v>
      </c>
      <c r="BP148" s="34">
        <f t="shared" si="50"/>
        <v>0.4170787999</v>
      </c>
      <c r="BQ148" s="73">
        <f t="shared" si="51"/>
        <v>-0.5966939331</v>
      </c>
      <c r="BR148" s="36">
        <f t="shared" si="52"/>
        <v>4585.328663</v>
      </c>
      <c r="BS148" s="35">
        <f t="shared" si="53"/>
        <v>-0.6772554356</v>
      </c>
      <c r="BT148" s="37">
        <f t="shared" si="54"/>
        <v>0.3491596322</v>
      </c>
      <c r="BU148" s="42">
        <v>6.28</v>
      </c>
      <c r="BV148" s="34">
        <f t="shared" si="55"/>
        <v>0.2839851024</v>
      </c>
      <c r="BW148" s="73">
        <f t="shared" si="56"/>
        <v>-0.4884656349</v>
      </c>
      <c r="BX148" s="42">
        <v>52.03</v>
      </c>
      <c r="BY148" s="34">
        <f t="shared" si="57"/>
        <v>0.01608271109</v>
      </c>
      <c r="BZ148" s="73">
        <f t="shared" si="58"/>
        <v>-2.854294193</v>
      </c>
      <c r="CA148" s="36">
        <f t="shared" si="59"/>
        <v>3816.870624</v>
      </c>
      <c r="CB148" s="35">
        <f t="shared" si="60"/>
        <v>-1.715356109</v>
      </c>
      <c r="CC148" s="37">
        <f t="shared" si="61"/>
        <v>0.1152877504</v>
      </c>
      <c r="CD148" s="42">
        <v>3.32</v>
      </c>
      <c r="CE148" s="34">
        <f t="shared" si="62"/>
        <v>0.2698585419</v>
      </c>
      <c r="CF148" s="73">
        <f t="shared" si="63"/>
        <v>-0.4551400023</v>
      </c>
      <c r="CG148" s="42">
        <v>46.15</v>
      </c>
      <c r="CH148" s="34">
        <f t="shared" si="64"/>
        <v>0.5676160127</v>
      </c>
      <c r="CI148" s="73">
        <f t="shared" si="65"/>
        <v>0.02724494089</v>
      </c>
      <c r="CJ148" s="36">
        <f t="shared" si="66"/>
        <v>2812.992878</v>
      </c>
      <c r="CK148" s="35">
        <f t="shared" si="67"/>
        <v>-0.2262177015</v>
      </c>
      <c r="CL148" s="37">
        <f t="shared" si="68"/>
        <v>0.4100236376</v>
      </c>
      <c r="CM148" s="33">
        <v>0.11</v>
      </c>
      <c r="CN148" s="37">
        <f t="shared" si="69"/>
        <v>0.3928571429</v>
      </c>
      <c r="CO148" s="73">
        <f t="shared" si="70"/>
        <v>0.469564929</v>
      </c>
      <c r="CP148" s="70">
        <f t="shared" si="71"/>
        <v>-1.261353605</v>
      </c>
      <c r="CQ148" s="79">
        <f t="shared" si="72"/>
        <v>0.4586192173</v>
      </c>
    </row>
    <row r="149" hidden="1">
      <c r="A149" s="28">
        <v>2025.0</v>
      </c>
      <c r="B149" s="29" t="s">
        <v>525</v>
      </c>
      <c r="C149" s="29" t="s">
        <v>28</v>
      </c>
      <c r="D149" s="30">
        <f t="array" ref="D149">INDEX(
  TP!C:C,
  MATCH(
    1,
    (TP!A:A = A149) * (TP!B:B = C149),
    0
  )
)
</f>
        <v>49.45</v>
      </c>
      <c r="E149" s="64">
        <f t="shared" si="1"/>
        <v>-3.304223209</v>
      </c>
      <c r="F149" s="32">
        <f t="shared" si="2"/>
        <v>0.3919236181</v>
      </c>
      <c r="G149" s="33">
        <v>4.21</v>
      </c>
      <c r="H149" s="34">
        <f t="shared" si="3"/>
        <v>0.1355661882</v>
      </c>
      <c r="I149" s="73">
        <f t="shared" si="4"/>
        <v>-1.482309408</v>
      </c>
      <c r="J149" s="66">
        <f t="shared" si="5"/>
        <v>4.128967509</v>
      </c>
      <c r="K149" s="34">
        <f t="shared" si="6"/>
        <v>0.114</v>
      </c>
      <c r="L149" s="73">
        <f t="shared" si="7"/>
        <v>-1.377030791</v>
      </c>
      <c r="M149" s="33">
        <v>66.67</v>
      </c>
      <c r="N149" s="34">
        <f t="shared" si="8"/>
        <v>0.8868715084</v>
      </c>
      <c r="O149" s="73">
        <f t="shared" si="9"/>
        <v>1.503056957</v>
      </c>
      <c r="P149" s="36">
        <f t="shared" si="10"/>
        <v>4477.415664</v>
      </c>
      <c r="Q149" s="35">
        <f t="shared" si="11"/>
        <v>-0.2859726929</v>
      </c>
      <c r="R149" s="40">
        <f t="shared" si="12"/>
        <v>0.5190916882</v>
      </c>
      <c r="S149" s="33">
        <v>1.34</v>
      </c>
      <c r="T149" s="66">
        <f t="shared" si="13"/>
        <v>1.314208186</v>
      </c>
      <c r="U149" s="34">
        <f t="shared" si="14"/>
        <v>0.08633609587</v>
      </c>
      <c r="V149" s="73">
        <f t="shared" si="15"/>
        <v>-1.207120056</v>
      </c>
      <c r="W149" s="33">
        <v>42.86</v>
      </c>
      <c r="X149" s="34">
        <f t="shared" si="16"/>
        <v>0.4527658046</v>
      </c>
      <c r="Y149" s="73">
        <f t="shared" si="17"/>
        <v>-0.2736234914</v>
      </c>
      <c r="Z149" s="36">
        <f t="shared" si="18"/>
        <v>2053.670912</v>
      </c>
      <c r="AA149" s="35">
        <f t="shared" si="19"/>
        <v>-0.93643054</v>
      </c>
      <c r="AB149" s="40">
        <f t="shared" si="20"/>
        <v>0.2196895105</v>
      </c>
      <c r="AC149" s="33">
        <v>4.32</v>
      </c>
      <c r="AD149" s="40">
        <f t="shared" si="21"/>
        <v>0.3713298791</v>
      </c>
      <c r="AE149" s="73">
        <f t="shared" si="22"/>
        <v>-0.7209649819</v>
      </c>
      <c r="AF149" s="67">
        <f t="shared" si="23"/>
        <v>-1.943368215</v>
      </c>
      <c r="AG149" s="44">
        <f t="shared" si="24"/>
        <v>0.3319727706</v>
      </c>
      <c r="AH149" s="33">
        <v>2.68</v>
      </c>
      <c r="AI149" s="34">
        <f t="shared" si="25"/>
        <v>0.4970414201</v>
      </c>
      <c r="AJ149" s="73">
        <f t="shared" si="26"/>
        <v>0.171313573</v>
      </c>
      <c r="AK149" s="33">
        <v>40.48</v>
      </c>
      <c r="AL149" s="34">
        <f t="shared" si="27"/>
        <v>0.5328241794</v>
      </c>
      <c r="AM149" s="73">
        <f t="shared" si="28"/>
        <v>0.8442407809</v>
      </c>
      <c r="AN149" s="36">
        <f t="shared" si="29"/>
        <v>2883.054037</v>
      </c>
      <c r="AO149" s="35">
        <f t="shared" si="30"/>
        <v>0.9076717148</v>
      </c>
      <c r="AP149" s="69">
        <f t="shared" si="31"/>
        <v>0.701153651</v>
      </c>
      <c r="AQ149" s="33">
        <v>1.56</v>
      </c>
      <c r="AR149" s="34">
        <f t="shared" si="32"/>
        <v>0.2046511628</v>
      </c>
      <c r="AS149" s="73">
        <f t="shared" si="33"/>
        <v>-0.5508322421</v>
      </c>
      <c r="AT149" s="33">
        <v>46.94</v>
      </c>
      <c r="AU149" s="34">
        <f t="shared" si="34"/>
        <v>0.3562275756</v>
      </c>
      <c r="AV149" s="73">
        <f t="shared" si="35"/>
        <v>-1.124173167</v>
      </c>
      <c r="AW149" s="36">
        <f t="shared" si="36"/>
        <v>2163.022264</v>
      </c>
      <c r="AX149" s="35">
        <f t="shared" si="37"/>
        <v>-0.8131759487</v>
      </c>
      <c r="AY149" s="69">
        <f t="shared" si="38"/>
        <v>0.2956866247</v>
      </c>
      <c r="AZ149" s="33">
        <v>0.73</v>
      </c>
      <c r="BA149" s="37">
        <f t="shared" si="39"/>
        <v>0.07754010695</v>
      </c>
      <c r="BB149" s="73">
        <f t="shared" si="40"/>
        <v>-1.267109224</v>
      </c>
      <c r="BC149" s="33">
        <v>8.38</v>
      </c>
      <c r="BD149" s="34">
        <f t="shared" si="41"/>
        <v>0.1946380697</v>
      </c>
      <c r="BE149" s="73">
        <f t="shared" si="42"/>
        <v>-0.8267316634</v>
      </c>
      <c r="BF149" s="33">
        <v>81.37</v>
      </c>
      <c r="BG149" s="34">
        <f t="shared" si="43"/>
        <v>0.5725854829</v>
      </c>
      <c r="BH149" s="73">
        <f t="shared" si="44"/>
        <v>0.2839675478</v>
      </c>
      <c r="BI149" s="36">
        <f t="shared" si="45"/>
        <v>5701.940684</v>
      </c>
      <c r="BJ149" s="35">
        <f t="shared" si="46"/>
        <v>-0.3739497379</v>
      </c>
      <c r="BK149" s="37">
        <f t="shared" si="47"/>
        <v>0.3336568421</v>
      </c>
      <c r="BL149" s="33">
        <v>11.09</v>
      </c>
      <c r="BM149" s="34">
        <f t="shared" si="48"/>
        <v>0.2868142445</v>
      </c>
      <c r="BN149" s="73">
        <f t="shared" si="49"/>
        <v>-0.3428164671</v>
      </c>
      <c r="BO149" s="33">
        <v>64.94</v>
      </c>
      <c r="BP149" s="34">
        <f t="shared" si="50"/>
        <v>0.4784042202</v>
      </c>
      <c r="BQ149" s="73">
        <f t="shared" si="51"/>
        <v>-0.2819776262</v>
      </c>
      <c r="BR149" s="36">
        <f t="shared" si="52"/>
        <v>4915.87458</v>
      </c>
      <c r="BS149" s="35">
        <f t="shared" si="53"/>
        <v>-0.3070420556</v>
      </c>
      <c r="BT149" s="37">
        <f t="shared" si="54"/>
        <v>0.4155912305</v>
      </c>
      <c r="BU149" s="42">
        <v>6.09</v>
      </c>
      <c r="BV149" s="34">
        <f t="shared" si="55"/>
        <v>0.2662942272</v>
      </c>
      <c r="BW149" s="73">
        <f t="shared" si="56"/>
        <v>-0.5814850216</v>
      </c>
      <c r="BX149" s="42">
        <v>62.3</v>
      </c>
      <c r="BY149" s="34">
        <f t="shared" si="57"/>
        <v>0.3110281447</v>
      </c>
      <c r="BZ149" s="73">
        <f t="shared" si="58"/>
        <v>-1.214367104</v>
      </c>
      <c r="CA149" s="36">
        <f t="shared" si="59"/>
        <v>4509.383713</v>
      </c>
      <c r="CB149" s="35">
        <f t="shared" si="60"/>
        <v>-0.9638463799</v>
      </c>
      <c r="CC149" s="37">
        <f t="shared" si="61"/>
        <v>0.2697645095</v>
      </c>
      <c r="CD149" s="42">
        <v>3.73</v>
      </c>
      <c r="CE149" s="34">
        <f t="shared" si="62"/>
        <v>0.3144722524</v>
      </c>
      <c r="CF149" s="73">
        <f t="shared" si="63"/>
        <v>-0.1996761933</v>
      </c>
      <c r="CG149" s="42">
        <v>42.74</v>
      </c>
      <c r="CH149" s="34">
        <f t="shared" si="64"/>
        <v>0.4997012547</v>
      </c>
      <c r="CI149" s="73">
        <f t="shared" si="65"/>
        <v>-0.3835443323</v>
      </c>
      <c r="CJ149" s="36">
        <f t="shared" si="66"/>
        <v>2766.568446</v>
      </c>
      <c r="CK149" s="35">
        <f t="shared" si="67"/>
        <v>-0.2800775155</v>
      </c>
      <c r="CL149" s="37">
        <f t="shared" si="68"/>
        <v>0.4012365811</v>
      </c>
      <c r="CM149" s="33">
        <v>0.11</v>
      </c>
      <c r="CN149" s="37">
        <f t="shared" si="69"/>
        <v>0.3928571429</v>
      </c>
      <c r="CO149" s="73">
        <f t="shared" si="70"/>
        <v>0.469564929</v>
      </c>
      <c r="CP149" s="70">
        <f t="shared" si="71"/>
        <v>-1.360854994</v>
      </c>
      <c r="CQ149" s="79">
        <f t="shared" si="72"/>
        <v>0.4538827003</v>
      </c>
    </row>
    <row r="150" hidden="1">
      <c r="A150" s="28">
        <v>2022.0</v>
      </c>
      <c r="B150" s="29" t="s">
        <v>526</v>
      </c>
      <c r="C150" s="29" t="s">
        <v>22</v>
      </c>
      <c r="D150" s="30">
        <f t="array" ref="D150">INDEX(
  TP!C:C,
  MATCH(
    1,
    (TP!A:A = A150) * (TP!B:B = C150),
    0
  )
)
</f>
        <v>48.75</v>
      </c>
      <c r="E150" s="64">
        <f t="shared" si="1"/>
        <v>2.521716476</v>
      </c>
      <c r="F150" s="32">
        <f t="shared" si="2"/>
        <v>0.6089566202</v>
      </c>
      <c r="G150" s="33">
        <v>6.54</v>
      </c>
      <c r="H150" s="34">
        <f t="shared" si="3"/>
        <v>0.5071770335</v>
      </c>
      <c r="I150" s="73">
        <f t="shared" si="4"/>
        <v>0.3574252417</v>
      </c>
      <c r="J150" s="66">
        <f t="shared" si="5"/>
        <v>6.254057414</v>
      </c>
      <c r="K150" s="34">
        <f t="shared" si="6"/>
        <v>0.594</v>
      </c>
      <c r="L150" s="73">
        <f t="shared" si="7"/>
        <v>0.2263169668</v>
      </c>
      <c r="M150" s="33">
        <v>55.22</v>
      </c>
      <c r="N150" s="34">
        <f t="shared" si="8"/>
        <v>0.4870810056</v>
      </c>
      <c r="O150" s="73">
        <f t="shared" si="9"/>
        <v>-0.7443619348</v>
      </c>
      <c r="P150" s="36">
        <f t="shared" si="10"/>
        <v>4494.780025</v>
      </c>
      <c r="Q150" s="35">
        <f t="shared" si="11"/>
        <v>-0.2589996962</v>
      </c>
      <c r="R150" s="40">
        <f t="shared" si="12"/>
        <v>0.5240897874</v>
      </c>
      <c r="S150" s="33">
        <v>2.93</v>
      </c>
      <c r="T150" s="66">
        <f t="shared" si="13"/>
        <v>2.801894224</v>
      </c>
      <c r="U150" s="34">
        <f t="shared" si="14"/>
        <v>0.470650454</v>
      </c>
      <c r="V150" s="73">
        <f t="shared" si="15"/>
        <v>0.5820640315</v>
      </c>
      <c r="W150" s="33">
        <v>73.33</v>
      </c>
      <c r="X150" s="34">
        <f t="shared" si="16"/>
        <v>1</v>
      </c>
      <c r="Y150" s="73">
        <f t="shared" si="17"/>
        <v>2.44974505</v>
      </c>
      <c r="Z150" s="36">
        <f t="shared" si="18"/>
        <v>5592.514606</v>
      </c>
      <c r="AA150" s="35">
        <f t="shared" si="19"/>
        <v>2.172713174</v>
      </c>
      <c r="AB150" s="40">
        <f t="shared" si="20"/>
        <v>0.8607265691</v>
      </c>
      <c r="AC150" s="33">
        <v>5.63</v>
      </c>
      <c r="AD150" s="40">
        <f t="shared" si="21"/>
        <v>0.597582038</v>
      </c>
      <c r="AE150" s="73">
        <f t="shared" si="22"/>
        <v>0.3984384754</v>
      </c>
      <c r="AF150" s="67">
        <f t="shared" si="23"/>
        <v>2.312151953</v>
      </c>
      <c r="AG150" s="44">
        <f t="shared" si="24"/>
        <v>0.6620602419</v>
      </c>
      <c r="AH150" s="33">
        <v>3.81</v>
      </c>
      <c r="AI150" s="34">
        <f t="shared" si="25"/>
        <v>0.7199211045</v>
      </c>
      <c r="AJ150" s="73">
        <f t="shared" si="26"/>
        <v>1.191427116</v>
      </c>
      <c r="AK150" s="33">
        <v>35.9</v>
      </c>
      <c r="AL150" s="34">
        <f t="shared" si="27"/>
        <v>0.45840104</v>
      </c>
      <c r="AM150" s="73">
        <f t="shared" si="28"/>
        <v>0.3312757847</v>
      </c>
      <c r="AN150" s="36">
        <f t="shared" si="29"/>
        <v>3082.363334</v>
      </c>
      <c r="AO150" s="35">
        <f t="shared" si="30"/>
        <v>1.154137906</v>
      </c>
      <c r="AP150" s="69">
        <f t="shared" si="31"/>
        <v>0.7523470994</v>
      </c>
      <c r="AQ150" s="33">
        <v>1.76</v>
      </c>
      <c r="AR150" s="34">
        <f t="shared" si="32"/>
        <v>0.2356589147</v>
      </c>
      <c r="AS150" s="73">
        <f t="shared" si="33"/>
        <v>-0.4025295957</v>
      </c>
      <c r="AT150" s="33">
        <v>55.56</v>
      </c>
      <c r="AU150" s="34">
        <f t="shared" si="34"/>
        <v>0.5035024774</v>
      </c>
      <c r="AV150" s="73">
        <f t="shared" si="35"/>
        <v>-0.2683793159</v>
      </c>
      <c r="AW150" s="36">
        <f t="shared" si="36"/>
        <v>2765.11799</v>
      </c>
      <c r="AX150" s="35">
        <f t="shared" si="37"/>
        <v>-0.3365404277</v>
      </c>
      <c r="AY150" s="69">
        <f t="shared" si="38"/>
        <v>0.3939622465</v>
      </c>
      <c r="AZ150" s="33">
        <v>0.78</v>
      </c>
      <c r="BA150" s="37">
        <f t="shared" si="39"/>
        <v>0.09090909091</v>
      </c>
      <c r="BB150" s="73">
        <f t="shared" si="40"/>
        <v>-1.194369491</v>
      </c>
      <c r="BC150" s="33">
        <v>11.23</v>
      </c>
      <c r="BD150" s="34">
        <f t="shared" si="41"/>
        <v>0.3474530831</v>
      </c>
      <c r="BE150" s="73">
        <f t="shared" si="42"/>
        <v>0.1156109432</v>
      </c>
      <c r="BF150" s="33">
        <v>72.17</v>
      </c>
      <c r="BG150" s="34">
        <f t="shared" si="43"/>
        <v>0.2966406719</v>
      </c>
      <c r="BH150" s="73">
        <f t="shared" si="44"/>
        <v>-0.9806322543</v>
      </c>
      <c r="BI150" s="36">
        <f t="shared" si="45"/>
        <v>5656.6342</v>
      </c>
      <c r="BJ150" s="35">
        <f t="shared" si="46"/>
        <v>-0.4170323435</v>
      </c>
      <c r="BK150" s="37">
        <f t="shared" si="47"/>
        <v>0.3253971496</v>
      </c>
      <c r="BL150" s="33">
        <v>15.03</v>
      </c>
      <c r="BM150" s="34">
        <f t="shared" si="48"/>
        <v>0.4764196343</v>
      </c>
      <c r="BN150" s="73">
        <f t="shared" si="49"/>
        <v>0.6561080004</v>
      </c>
      <c r="BO150" s="33">
        <v>57.14</v>
      </c>
      <c r="BP150" s="34">
        <f t="shared" si="50"/>
        <v>0.2212331025</v>
      </c>
      <c r="BQ150" s="73">
        <f t="shared" si="51"/>
        <v>-1.601755687</v>
      </c>
      <c r="BR150" s="36">
        <f t="shared" si="52"/>
        <v>4814.969014</v>
      </c>
      <c r="BS150" s="35">
        <f t="shared" si="53"/>
        <v>-0.4200568859</v>
      </c>
      <c r="BT150" s="37">
        <f t="shared" si="54"/>
        <v>0.3953116939</v>
      </c>
      <c r="BU150" s="42">
        <v>8.39</v>
      </c>
      <c r="BV150" s="34">
        <f t="shared" si="55"/>
        <v>0.4804469274</v>
      </c>
      <c r="BW150" s="73">
        <f t="shared" si="56"/>
        <v>0.544539133</v>
      </c>
      <c r="BX150" s="42">
        <v>79.07</v>
      </c>
      <c r="BY150" s="34">
        <f t="shared" si="57"/>
        <v>0.7926479035</v>
      </c>
      <c r="BZ150" s="73">
        <f t="shared" si="58"/>
        <v>1.463488521</v>
      </c>
      <c r="CA150" s="36">
        <f t="shared" si="59"/>
        <v>6544.183265</v>
      </c>
      <c r="CB150" s="35">
        <f t="shared" si="60"/>
        <v>1.244302009</v>
      </c>
      <c r="CC150" s="37">
        <f t="shared" si="61"/>
        <v>0.723660971</v>
      </c>
      <c r="CD150" s="42">
        <v>5.76</v>
      </c>
      <c r="CE150" s="34">
        <f t="shared" si="62"/>
        <v>0.5353645267</v>
      </c>
      <c r="CF150" s="73">
        <f t="shared" si="63"/>
        <v>1.065181202</v>
      </c>
      <c r="CG150" s="42">
        <v>35.59</v>
      </c>
      <c r="CH150" s="34">
        <f t="shared" si="64"/>
        <v>0.3572993428</v>
      </c>
      <c r="CI150" s="73">
        <f t="shared" si="65"/>
        <v>-1.244876679</v>
      </c>
      <c r="CJ150" s="36">
        <f t="shared" si="66"/>
        <v>2833.157172</v>
      </c>
      <c r="CK150" s="35">
        <f t="shared" si="67"/>
        <v>-0.2028238745</v>
      </c>
      <c r="CL150" s="37">
        <f t="shared" si="68"/>
        <v>0.4138402657</v>
      </c>
      <c r="CM150" s="33">
        <v>0.04</v>
      </c>
      <c r="CN150" s="37">
        <f t="shared" si="69"/>
        <v>0.1428571429</v>
      </c>
      <c r="CO150" s="73">
        <f t="shared" si="70"/>
        <v>-0.8124218613</v>
      </c>
      <c r="CP150" s="70">
        <f t="shared" si="71"/>
        <v>0.2095645227</v>
      </c>
      <c r="CQ150" s="79">
        <f t="shared" si="72"/>
        <v>0.5286386291</v>
      </c>
    </row>
    <row r="151" hidden="1">
      <c r="A151" s="28">
        <v>2024.0</v>
      </c>
      <c r="B151" s="29" t="s">
        <v>526</v>
      </c>
      <c r="C151" s="29" t="s">
        <v>28</v>
      </c>
      <c r="D151" s="30">
        <f t="array" ref="D151">INDEX(
  TP!C:C,
  MATCH(
    1,
    (TP!A:A = A151) * (TP!B:B = C151),
    0
  )
)
</f>
        <v>46.09</v>
      </c>
      <c r="E151" s="64">
        <f t="shared" si="1"/>
        <v>-4.293696991</v>
      </c>
      <c r="F151" s="32">
        <f t="shared" si="2"/>
        <v>0.3550628751</v>
      </c>
      <c r="G151" s="33">
        <v>4.71</v>
      </c>
      <c r="H151" s="34">
        <f t="shared" si="3"/>
        <v>0.2153110048</v>
      </c>
      <c r="I151" s="73">
        <f t="shared" si="4"/>
        <v>-1.087516565</v>
      </c>
      <c r="J151" s="66">
        <f t="shared" si="5"/>
        <v>4.069430362</v>
      </c>
      <c r="K151" s="34">
        <f t="shared" si="6"/>
        <v>0.091</v>
      </c>
      <c r="L151" s="73">
        <f t="shared" si="7"/>
        <v>-1.421950656</v>
      </c>
      <c r="M151" s="33">
        <v>67.57</v>
      </c>
      <c r="N151" s="34">
        <f t="shared" si="8"/>
        <v>0.9182960894</v>
      </c>
      <c r="O151" s="73">
        <f t="shared" si="9"/>
        <v>1.67970997</v>
      </c>
      <c r="P151" s="36">
        <f t="shared" si="10"/>
        <v>4505.449956</v>
      </c>
      <c r="Q151" s="35">
        <f t="shared" si="11"/>
        <v>-0.2424255195</v>
      </c>
      <c r="R151" s="40">
        <f t="shared" si="12"/>
        <v>0.5271609842</v>
      </c>
      <c r="S151" s="33">
        <v>2.1</v>
      </c>
      <c r="T151" s="66">
        <f t="shared" si="13"/>
        <v>1.814395703</v>
      </c>
      <c r="U151" s="34">
        <f t="shared" si="14"/>
        <v>0.2155496797</v>
      </c>
      <c r="V151" s="73">
        <f t="shared" si="15"/>
        <v>-0.6055633268</v>
      </c>
      <c r="W151" s="33">
        <v>42.42</v>
      </c>
      <c r="X151" s="34">
        <f t="shared" si="16"/>
        <v>0.4448635057</v>
      </c>
      <c r="Y151" s="73">
        <f t="shared" si="17"/>
        <v>-0.312950113</v>
      </c>
      <c r="Z151" s="36">
        <f t="shared" si="18"/>
        <v>2506.610278</v>
      </c>
      <c r="AA151" s="35">
        <f t="shared" si="19"/>
        <v>-0.5384888097</v>
      </c>
      <c r="AB151" s="40">
        <f t="shared" si="20"/>
        <v>0.3017363439</v>
      </c>
      <c r="AC151" s="33">
        <v>4.38</v>
      </c>
      <c r="AD151" s="40">
        <f t="shared" si="21"/>
        <v>0.3816925734</v>
      </c>
      <c r="AE151" s="73">
        <f t="shared" si="22"/>
        <v>-0.6696945945</v>
      </c>
      <c r="AF151" s="67">
        <f t="shared" si="23"/>
        <v>-1.450608924</v>
      </c>
      <c r="AG151" s="44">
        <f t="shared" si="24"/>
        <v>0.3701945771</v>
      </c>
      <c r="AH151" s="33">
        <v>1.91</v>
      </c>
      <c r="AI151" s="34">
        <f t="shared" si="25"/>
        <v>0.3451676529</v>
      </c>
      <c r="AJ151" s="73">
        <f t="shared" si="26"/>
        <v>-0.5238080449</v>
      </c>
      <c r="AK151" s="33">
        <v>46.67</v>
      </c>
      <c r="AL151" s="34">
        <f t="shared" si="27"/>
        <v>0.6334091648</v>
      </c>
      <c r="AM151" s="73">
        <f t="shared" si="28"/>
        <v>1.537527533</v>
      </c>
      <c r="AN151" s="36">
        <f t="shared" si="29"/>
        <v>2725.010891</v>
      </c>
      <c r="AO151" s="35">
        <f t="shared" si="30"/>
        <v>0.7122353108</v>
      </c>
      <c r="AP151" s="69">
        <f t="shared" si="31"/>
        <v>0.6605595906</v>
      </c>
      <c r="AQ151" s="33">
        <v>1.91</v>
      </c>
      <c r="AR151" s="34">
        <f t="shared" si="32"/>
        <v>0.2589147287</v>
      </c>
      <c r="AS151" s="73">
        <f t="shared" si="33"/>
        <v>-0.2913026109</v>
      </c>
      <c r="AT151" s="33">
        <v>66.67</v>
      </c>
      <c r="AU151" s="34">
        <f t="shared" si="34"/>
        <v>0.6933196651</v>
      </c>
      <c r="AV151" s="73">
        <f t="shared" si="35"/>
        <v>0.8346218076</v>
      </c>
      <c r="AW151" s="36">
        <f t="shared" si="36"/>
        <v>3491.00644</v>
      </c>
      <c r="AX151" s="35">
        <f t="shared" si="37"/>
        <v>0.2380928152</v>
      </c>
      <c r="AY151" s="69">
        <f t="shared" si="38"/>
        <v>0.5124436368</v>
      </c>
      <c r="AZ151" s="33">
        <v>1.4</v>
      </c>
      <c r="BA151" s="37">
        <f t="shared" si="39"/>
        <v>0.256684492</v>
      </c>
      <c r="BB151" s="73">
        <f t="shared" si="40"/>
        <v>-0.2923968084</v>
      </c>
      <c r="BC151" s="33">
        <v>6.94</v>
      </c>
      <c r="BD151" s="34">
        <f t="shared" si="41"/>
        <v>0.1174262735</v>
      </c>
      <c r="BE151" s="73">
        <f t="shared" si="42"/>
        <v>-1.302862665</v>
      </c>
      <c r="BF151" s="33">
        <v>79.82</v>
      </c>
      <c r="BG151" s="34">
        <f t="shared" si="43"/>
        <v>0.526094781</v>
      </c>
      <c r="BH151" s="73">
        <f t="shared" si="44"/>
        <v>0.07090997247</v>
      </c>
      <c r="BI151" s="36">
        <f t="shared" si="45"/>
        <v>5176.891969</v>
      </c>
      <c r="BJ151" s="35">
        <f t="shared" si="46"/>
        <v>-0.8732263207</v>
      </c>
      <c r="BK151" s="37">
        <f t="shared" si="47"/>
        <v>0.2379367488</v>
      </c>
      <c r="BL151" s="33">
        <v>10.64</v>
      </c>
      <c r="BM151" s="34">
        <f t="shared" si="48"/>
        <v>0.2651588065</v>
      </c>
      <c r="BN151" s="73">
        <f t="shared" si="49"/>
        <v>-0.456906825</v>
      </c>
      <c r="BO151" s="33">
        <v>56.89</v>
      </c>
      <c r="BP151" s="34">
        <f t="shared" si="50"/>
        <v>0.2129904385</v>
      </c>
      <c r="BQ151" s="73">
        <f t="shared" si="51"/>
        <v>-1.644056266</v>
      </c>
      <c r="BR151" s="36">
        <f t="shared" si="52"/>
        <v>4240.959797</v>
      </c>
      <c r="BS151" s="35">
        <f t="shared" si="53"/>
        <v>-1.062950601</v>
      </c>
      <c r="BT151" s="37">
        <f t="shared" si="54"/>
        <v>0.279949961</v>
      </c>
      <c r="BU151" s="42">
        <v>5.48</v>
      </c>
      <c r="BV151" s="34">
        <f t="shared" si="55"/>
        <v>0.2094972067</v>
      </c>
      <c r="BW151" s="73">
        <f t="shared" si="56"/>
        <v>-0.8801262105</v>
      </c>
      <c r="BX151" s="42">
        <v>56.98</v>
      </c>
      <c r="BY151" s="34">
        <f t="shared" si="57"/>
        <v>0.1582423894</v>
      </c>
      <c r="BZ151" s="73">
        <f t="shared" si="58"/>
        <v>-2.063871692</v>
      </c>
      <c r="CA151" s="36">
        <f t="shared" si="59"/>
        <v>3934.87798</v>
      </c>
      <c r="CB151" s="35">
        <f t="shared" si="60"/>
        <v>-1.58729546</v>
      </c>
      <c r="CC151" s="37">
        <f t="shared" si="61"/>
        <v>0.1416112873</v>
      </c>
      <c r="CD151" s="42">
        <v>3.95</v>
      </c>
      <c r="CE151" s="34">
        <f t="shared" si="62"/>
        <v>0.3384113166</v>
      </c>
      <c r="CF151" s="73">
        <f t="shared" si="63"/>
        <v>-0.06259805189</v>
      </c>
      <c r="CG151" s="42">
        <v>40.32</v>
      </c>
      <c r="CH151" s="34">
        <f t="shared" si="64"/>
        <v>0.4515036845</v>
      </c>
      <c r="CI151" s="73">
        <f t="shared" si="65"/>
        <v>-0.6750722037</v>
      </c>
      <c r="CJ151" s="36">
        <f t="shared" si="66"/>
        <v>2686.278479</v>
      </c>
      <c r="CK151" s="35">
        <f t="shared" si="67"/>
        <v>-0.3732268013</v>
      </c>
      <c r="CL151" s="37">
        <f t="shared" si="68"/>
        <v>0.386039573</v>
      </c>
      <c r="CM151" s="33">
        <v>0.09</v>
      </c>
      <c r="CN151" s="37">
        <f t="shared" si="69"/>
        <v>0.3214285714</v>
      </c>
      <c r="CO151" s="73">
        <f t="shared" si="70"/>
        <v>0.1032829889</v>
      </c>
      <c r="CP151" s="70">
        <f t="shared" si="71"/>
        <v>-2.843088068</v>
      </c>
      <c r="CQ151" s="79">
        <f t="shared" si="72"/>
        <v>0.3833246686</v>
      </c>
    </row>
    <row r="152" hidden="1">
      <c r="A152" s="28">
        <v>2025.0</v>
      </c>
      <c r="B152" s="29" t="s">
        <v>526</v>
      </c>
      <c r="C152" s="29" t="s">
        <v>22</v>
      </c>
      <c r="D152" s="30">
        <f t="array" ref="D152">INDEX(
  TP!C:C,
  MATCH(
    1,
    (TP!A:A = A152) * (TP!B:B = C152),
    0
  )
)
</f>
        <v>51.35</v>
      </c>
      <c r="E152" s="64">
        <f t="shared" si="1"/>
        <v>-7.469400033</v>
      </c>
      <c r="F152" s="32">
        <f t="shared" si="2"/>
        <v>0.2367588071</v>
      </c>
      <c r="G152" s="33">
        <v>3.79</v>
      </c>
      <c r="H152" s="34">
        <f t="shared" si="3"/>
        <v>0.06858054226</v>
      </c>
      <c r="I152" s="73">
        <f t="shared" si="4"/>
        <v>-1.813935397</v>
      </c>
      <c r="J152" s="66">
        <f t="shared" si="5"/>
        <v>3.968944352</v>
      </c>
      <c r="K152" s="34">
        <f t="shared" si="6"/>
        <v>0.074</v>
      </c>
      <c r="L152" s="73">
        <f t="shared" si="7"/>
        <v>-1.497765811</v>
      </c>
      <c r="M152" s="33">
        <v>44.64</v>
      </c>
      <c r="N152" s="34">
        <f t="shared" si="8"/>
        <v>0.1176675978</v>
      </c>
      <c r="O152" s="73">
        <f t="shared" si="9"/>
        <v>-2.821016247</v>
      </c>
      <c r="P152" s="36">
        <f t="shared" si="10"/>
        <v>2939.804849</v>
      </c>
      <c r="Q152" s="35">
        <f t="shared" si="11"/>
        <v>-2.674426275</v>
      </c>
      <c r="R152" s="40">
        <f t="shared" si="12"/>
        <v>0.07651097996</v>
      </c>
      <c r="S152" s="33">
        <v>1.02</v>
      </c>
      <c r="T152" s="66">
        <f t="shared" si="13"/>
        <v>1.068159166</v>
      </c>
      <c r="U152" s="34">
        <f t="shared" si="14"/>
        <v>0.02277418245</v>
      </c>
      <c r="V152" s="73">
        <f t="shared" si="15"/>
        <v>-1.503033965</v>
      </c>
      <c r="W152" s="33">
        <v>66.67</v>
      </c>
      <c r="X152" s="34">
        <f t="shared" si="16"/>
        <v>0.880387931</v>
      </c>
      <c r="Y152" s="73">
        <f t="shared" si="17"/>
        <v>1.854483005</v>
      </c>
      <c r="Z152" s="36">
        <f t="shared" si="18"/>
        <v>2766.577251</v>
      </c>
      <c r="AA152" s="35">
        <f t="shared" si="19"/>
        <v>-0.310088024</v>
      </c>
      <c r="AB152" s="40">
        <f t="shared" si="20"/>
        <v>0.348827563</v>
      </c>
      <c r="AC152" s="33">
        <v>7.08</v>
      </c>
      <c r="AD152" s="40">
        <f t="shared" si="21"/>
        <v>0.8480138169</v>
      </c>
      <c r="AE152" s="73">
        <f t="shared" si="22"/>
        <v>1.637472836</v>
      </c>
      <c r="AF152" s="67">
        <f t="shared" si="23"/>
        <v>-1.347041462</v>
      </c>
      <c r="AG152" s="44">
        <f t="shared" si="24"/>
        <v>0.3782279831</v>
      </c>
      <c r="AH152" s="33">
        <v>1.15</v>
      </c>
      <c r="AI152" s="34">
        <f t="shared" si="25"/>
        <v>0.1952662722</v>
      </c>
      <c r="AJ152" s="73">
        <f t="shared" si="26"/>
        <v>-1.209902109</v>
      </c>
      <c r="AK152" s="33">
        <v>11.76</v>
      </c>
      <c r="AL152" s="34">
        <f t="shared" si="27"/>
        <v>0.0661358466</v>
      </c>
      <c r="AM152" s="73">
        <f t="shared" si="28"/>
        <v>-2.372430549</v>
      </c>
      <c r="AN152" s="36">
        <f t="shared" si="29"/>
        <v>492.0749035</v>
      </c>
      <c r="AO152" s="35">
        <f t="shared" si="30"/>
        <v>-2.049016857</v>
      </c>
      <c r="AP152" s="69">
        <f t="shared" si="31"/>
        <v>0.08702039854</v>
      </c>
      <c r="AQ152" s="33">
        <v>0.47</v>
      </c>
      <c r="AR152" s="34">
        <f t="shared" si="32"/>
        <v>0.03565891473</v>
      </c>
      <c r="AS152" s="73">
        <f t="shared" si="33"/>
        <v>-1.359081665</v>
      </c>
      <c r="AT152" s="33">
        <v>42.86</v>
      </c>
      <c r="AU152" s="34">
        <f t="shared" si="34"/>
        <v>0.2865197335</v>
      </c>
      <c r="AV152" s="73">
        <f t="shared" si="35"/>
        <v>-1.529235686</v>
      </c>
      <c r="AW152" s="36">
        <f t="shared" si="36"/>
        <v>809.4601825</v>
      </c>
      <c r="AX152" s="35">
        <f t="shared" si="37"/>
        <v>-1.884692885</v>
      </c>
      <c r="AY152" s="69">
        <f t="shared" si="38"/>
        <v>0.07475472065</v>
      </c>
      <c r="AZ152" s="33">
        <v>1.02</v>
      </c>
      <c r="BA152" s="37">
        <f t="shared" si="39"/>
        <v>0.1550802139</v>
      </c>
      <c r="BB152" s="73">
        <f t="shared" si="40"/>
        <v>-0.8452187753</v>
      </c>
      <c r="BC152" s="33">
        <v>12.93</v>
      </c>
      <c r="BD152" s="34">
        <f t="shared" si="41"/>
        <v>0.4386058981</v>
      </c>
      <c r="BE152" s="73">
        <f t="shared" si="42"/>
        <v>0.6777100419</v>
      </c>
      <c r="BF152" s="33">
        <v>84.29</v>
      </c>
      <c r="BG152" s="34">
        <f t="shared" si="43"/>
        <v>0.6601679664</v>
      </c>
      <c r="BH152" s="73">
        <f t="shared" si="44"/>
        <v>0.6853405285</v>
      </c>
      <c r="BI152" s="36">
        <f t="shared" si="45"/>
        <v>6950.003364</v>
      </c>
      <c r="BJ152" s="35">
        <f t="shared" si="46"/>
        <v>0.8128515093</v>
      </c>
      <c r="BK152" s="37">
        <f t="shared" si="47"/>
        <v>0.5611874936</v>
      </c>
      <c r="BL152" s="33">
        <v>16.46</v>
      </c>
      <c r="BM152" s="34">
        <f t="shared" si="48"/>
        <v>0.5452358037</v>
      </c>
      <c r="BN152" s="73">
        <f t="shared" si="49"/>
        <v>1.018661805</v>
      </c>
      <c r="BO152" s="33">
        <v>65.43</v>
      </c>
      <c r="BP152" s="34">
        <f t="shared" si="50"/>
        <v>0.4945598417</v>
      </c>
      <c r="BQ152" s="73">
        <f t="shared" si="51"/>
        <v>-0.1990684917</v>
      </c>
      <c r="BR152" s="36">
        <f t="shared" si="52"/>
        <v>5683.346814</v>
      </c>
      <c r="BS152" s="35">
        <f t="shared" si="53"/>
        <v>0.5525313818</v>
      </c>
      <c r="BT152" s="37">
        <f t="shared" si="54"/>
        <v>0.5698342711</v>
      </c>
      <c r="BU152" s="42">
        <v>8.33</v>
      </c>
      <c r="BV152" s="34">
        <f t="shared" si="55"/>
        <v>0.4748603352</v>
      </c>
      <c r="BW152" s="73">
        <f t="shared" si="56"/>
        <v>0.5151645899</v>
      </c>
      <c r="BX152" s="42">
        <v>56.91</v>
      </c>
      <c r="BY152" s="34">
        <f t="shared" si="57"/>
        <v>0.1562320505</v>
      </c>
      <c r="BZ152" s="73">
        <f t="shared" si="58"/>
        <v>-2.075049384</v>
      </c>
      <c r="CA152" s="36">
        <f t="shared" si="59"/>
        <v>4696.642313</v>
      </c>
      <c r="CB152" s="35">
        <f t="shared" si="60"/>
        <v>-0.7606348271</v>
      </c>
      <c r="CC152" s="37">
        <f t="shared" si="61"/>
        <v>0.3115357081</v>
      </c>
      <c r="CD152" s="42">
        <v>4.94</v>
      </c>
      <c r="CE152" s="34">
        <f t="shared" si="62"/>
        <v>0.4461371055</v>
      </c>
      <c r="CF152" s="73">
        <f t="shared" si="63"/>
        <v>0.5542535844</v>
      </c>
      <c r="CG152" s="42">
        <v>26.03</v>
      </c>
      <c r="CH152" s="34">
        <f t="shared" si="64"/>
        <v>0.1668990241</v>
      </c>
      <c r="CI152" s="73">
        <f t="shared" si="65"/>
        <v>-2.396532237</v>
      </c>
      <c r="CJ152" s="36">
        <f t="shared" si="66"/>
        <v>1931.913892</v>
      </c>
      <c r="CK152" s="35">
        <f t="shared" si="67"/>
        <v>-1.248411151</v>
      </c>
      <c r="CL152" s="37">
        <f t="shared" si="68"/>
        <v>0.2432560446</v>
      </c>
      <c r="CM152" s="33">
        <v>0.0</v>
      </c>
      <c r="CN152" s="37">
        <f t="shared" si="69"/>
        <v>0</v>
      </c>
      <c r="CO152" s="73">
        <f t="shared" si="70"/>
        <v>-1.544985742</v>
      </c>
      <c r="CP152" s="70">
        <f t="shared" si="71"/>
        <v>-6.122358571</v>
      </c>
      <c r="CQ152" s="79">
        <f t="shared" si="72"/>
        <v>0.2272231239</v>
      </c>
    </row>
    <row r="153" hidden="1">
      <c r="A153" s="28">
        <v>2022.0</v>
      </c>
      <c r="B153" s="29" t="s">
        <v>527</v>
      </c>
      <c r="C153" s="29" t="s">
        <v>10</v>
      </c>
      <c r="D153" s="30">
        <f t="array" ref="D153">INDEX(
  TP!C:C,
  MATCH(
    1,
    (TP!A:A = A153) * (TP!B:B = C153),
    0
  )
)
</f>
        <v>49.76</v>
      </c>
      <c r="E153" s="64">
        <f t="shared" si="1"/>
        <v>-1.549549248</v>
      </c>
      <c r="F153" s="32">
        <f t="shared" si="2"/>
        <v>0.4572902676</v>
      </c>
      <c r="G153" s="33">
        <v>6.12</v>
      </c>
      <c r="H153" s="34">
        <f t="shared" si="3"/>
        <v>0.4401913876</v>
      </c>
      <c r="I153" s="73">
        <f t="shared" si="4"/>
        <v>0.02579925325</v>
      </c>
      <c r="J153" s="66">
        <f t="shared" si="5"/>
        <v>6.068593209</v>
      </c>
      <c r="K153" s="34">
        <f t="shared" si="6"/>
        <v>0.554</v>
      </c>
      <c r="L153" s="73">
        <f t="shared" si="7"/>
        <v>0.08638706711</v>
      </c>
      <c r="M153" s="33">
        <v>59.34</v>
      </c>
      <c r="N153" s="34">
        <f t="shared" si="8"/>
        <v>0.6309357542</v>
      </c>
      <c r="O153" s="73">
        <f t="shared" si="9"/>
        <v>0.06431630381</v>
      </c>
      <c r="P153" s="36">
        <f t="shared" si="10"/>
        <v>4767.007411</v>
      </c>
      <c r="Q153" s="35">
        <f t="shared" si="11"/>
        <v>0.1638657448</v>
      </c>
      <c r="R153" s="40">
        <f t="shared" si="12"/>
        <v>0.6024467996</v>
      </c>
      <c r="S153" s="33">
        <v>2.69</v>
      </c>
      <c r="T153" s="66">
        <f t="shared" si="13"/>
        <v>2.667404531</v>
      </c>
      <c r="U153" s="34">
        <f t="shared" si="14"/>
        <v>0.4359076935</v>
      </c>
      <c r="V153" s="73">
        <f t="shared" si="15"/>
        <v>0.4203183331</v>
      </c>
      <c r="W153" s="33">
        <v>45.0</v>
      </c>
      <c r="X153" s="34">
        <f t="shared" si="16"/>
        <v>0.4911997126</v>
      </c>
      <c r="Y153" s="73">
        <f t="shared" si="17"/>
        <v>-0.08235310492</v>
      </c>
      <c r="Z153" s="36">
        <f t="shared" si="18"/>
        <v>3339.375485</v>
      </c>
      <c r="AA153" s="35">
        <f t="shared" si="19"/>
        <v>0.1931588505</v>
      </c>
      <c r="AB153" s="40">
        <f t="shared" si="20"/>
        <v>0.4525860013</v>
      </c>
      <c r="AC153" s="33">
        <v>4.5</v>
      </c>
      <c r="AD153" s="40">
        <f t="shared" si="21"/>
        <v>0.402417962</v>
      </c>
      <c r="AE153" s="73">
        <f t="shared" si="22"/>
        <v>-0.5671538198</v>
      </c>
      <c r="AF153" s="67">
        <f t="shared" si="23"/>
        <v>-0.2101292246</v>
      </c>
      <c r="AG153" s="44">
        <f t="shared" si="24"/>
        <v>0.4664147313</v>
      </c>
      <c r="AH153" s="33">
        <v>1.75</v>
      </c>
      <c r="AI153" s="34">
        <f t="shared" si="25"/>
        <v>0.3136094675</v>
      </c>
      <c r="AJ153" s="73">
        <f t="shared" si="26"/>
        <v>-0.6682489006</v>
      </c>
      <c r="AK153" s="33">
        <v>34.62</v>
      </c>
      <c r="AL153" s="34">
        <f t="shared" si="27"/>
        <v>0.43760156</v>
      </c>
      <c r="AM153" s="73">
        <f t="shared" si="28"/>
        <v>0.1879143884</v>
      </c>
      <c r="AN153" s="36">
        <f t="shared" si="29"/>
        <v>1914.402353</v>
      </c>
      <c r="AO153" s="35">
        <f t="shared" si="30"/>
        <v>-0.2901644868</v>
      </c>
      <c r="AP153" s="69">
        <f t="shared" si="31"/>
        <v>0.4523513086</v>
      </c>
      <c r="AQ153" s="33">
        <v>2.09</v>
      </c>
      <c r="AR153" s="34">
        <f t="shared" si="32"/>
        <v>0.2868217054</v>
      </c>
      <c r="AS153" s="73">
        <f t="shared" si="33"/>
        <v>-0.1578302292</v>
      </c>
      <c r="AT153" s="33">
        <v>41.94</v>
      </c>
      <c r="AU153" s="34">
        <f t="shared" si="34"/>
        <v>0.2708012985</v>
      </c>
      <c r="AV153" s="73">
        <f t="shared" si="35"/>
        <v>-1.620573313</v>
      </c>
      <c r="AW153" s="36">
        <f t="shared" si="36"/>
        <v>2319.477106</v>
      </c>
      <c r="AX153" s="35">
        <f t="shared" si="37"/>
        <v>-0.6893219967</v>
      </c>
      <c r="AY153" s="69">
        <f t="shared" si="38"/>
        <v>0.3212235887</v>
      </c>
      <c r="AZ153" s="33">
        <v>1.08</v>
      </c>
      <c r="BA153" s="37">
        <f t="shared" si="39"/>
        <v>0.1711229947</v>
      </c>
      <c r="BB153" s="73">
        <f t="shared" si="40"/>
        <v>-0.7579310963</v>
      </c>
      <c r="BC153" s="33">
        <v>9.89</v>
      </c>
      <c r="BD153" s="34">
        <f t="shared" si="41"/>
        <v>0.2756032172</v>
      </c>
      <c r="BE153" s="73">
        <f t="shared" si="42"/>
        <v>-0.3274554051</v>
      </c>
      <c r="BF153" s="33">
        <v>85.03</v>
      </c>
      <c r="BG153" s="34">
        <f t="shared" si="43"/>
        <v>0.6823635273</v>
      </c>
      <c r="BH153" s="73">
        <f t="shared" si="44"/>
        <v>0.7870583386</v>
      </c>
      <c r="BI153" s="36">
        <f t="shared" si="45"/>
        <v>6355.710482</v>
      </c>
      <c r="BJ153" s="35">
        <f t="shared" si="46"/>
        <v>0.2477296245</v>
      </c>
      <c r="BK153" s="37">
        <f t="shared" si="47"/>
        <v>0.4528436989</v>
      </c>
      <c r="BL153" s="33">
        <v>11.7</v>
      </c>
      <c r="BM153" s="34">
        <f t="shared" si="48"/>
        <v>0.3161693936</v>
      </c>
      <c r="BN153" s="73">
        <f t="shared" si="49"/>
        <v>-0.1881606485</v>
      </c>
      <c r="BO153" s="33">
        <v>64.37</v>
      </c>
      <c r="BP153" s="34">
        <f t="shared" si="50"/>
        <v>0.4596109463</v>
      </c>
      <c r="BQ153" s="73">
        <f t="shared" si="51"/>
        <v>-0.3784229461</v>
      </c>
      <c r="BR153" s="36">
        <f t="shared" si="52"/>
        <v>4968.960409</v>
      </c>
      <c r="BS153" s="35">
        <f t="shared" si="53"/>
        <v>-0.2475856135</v>
      </c>
      <c r="BT153" s="37">
        <f t="shared" si="54"/>
        <v>0.4262601763</v>
      </c>
      <c r="BU153" s="42">
        <v>6.66</v>
      </c>
      <c r="BV153" s="34">
        <f t="shared" si="55"/>
        <v>0.3193668529</v>
      </c>
      <c r="BW153" s="73">
        <f t="shared" si="56"/>
        <v>-0.3024268616</v>
      </c>
      <c r="BX153" s="42">
        <v>72.73</v>
      </c>
      <c r="BY153" s="34">
        <f t="shared" si="57"/>
        <v>0.6105686387</v>
      </c>
      <c r="BZ153" s="73">
        <f t="shared" si="58"/>
        <v>0.4511089941</v>
      </c>
      <c r="CA153" s="36">
        <f t="shared" si="59"/>
        <v>5472.154992</v>
      </c>
      <c r="CB153" s="35">
        <f t="shared" si="60"/>
        <v>0.08094540193</v>
      </c>
      <c r="CC153" s="37">
        <f t="shared" si="61"/>
        <v>0.48452693</v>
      </c>
      <c r="CD153" s="42">
        <v>3.5</v>
      </c>
      <c r="CE153" s="34">
        <f t="shared" si="62"/>
        <v>0.289445049</v>
      </c>
      <c r="CF153" s="73">
        <f t="shared" si="63"/>
        <v>-0.3429851593</v>
      </c>
      <c r="CG153" s="42">
        <v>48.08</v>
      </c>
      <c r="CH153" s="34">
        <f t="shared" si="64"/>
        <v>0.6060545708</v>
      </c>
      <c r="CI153" s="73">
        <f t="shared" si="65"/>
        <v>0.2597444416</v>
      </c>
      <c r="CJ153" s="36">
        <f t="shared" si="66"/>
        <v>3012.391648</v>
      </c>
      <c r="CK153" s="35">
        <f t="shared" si="67"/>
        <v>0.005116968449</v>
      </c>
      <c r="CL153" s="37">
        <f t="shared" si="68"/>
        <v>0.4477651493</v>
      </c>
      <c r="CM153" s="33">
        <v>0.06</v>
      </c>
      <c r="CN153" s="37">
        <f t="shared" si="69"/>
        <v>0.2142857143</v>
      </c>
      <c r="CO153" s="73">
        <f t="shared" si="70"/>
        <v>-0.4461399212</v>
      </c>
      <c r="CP153" s="70">
        <f t="shared" si="71"/>
        <v>-1.339420023</v>
      </c>
      <c r="CQ153" s="79">
        <f t="shared" si="72"/>
        <v>0.454903059</v>
      </c>
    </row>
    <row r="154" hidden="1">
      <c r="A154" s="28">
        <v>2024.0</v>
      </c>
      <c r="B154" s="29" t="s">
        <v>447</v>
      </c>
      <c r="C154" s="29" t="s">
        <v>14</v>
      </c>
      <c r="D154" s="30">
        <f t="array" ref="D154">INDEX(
  TP!C:C,
  MATCH(
    1,
    (TP!A:A = A154) * (TP!B:B = C154),
    0
  )
)
</f>
        <v>44.7</v>
      </c>
      <c r="E154" s="64">
        <f t="shared" si="1"/>
        <v>-13.82485066</v>
      </c>
      <c r="F154" s="32">
        <f t="shared" si="2"/>
        <v>0</v>
      </c>
      <c r="G154" s="33">
        <v>5.45</v>
      </c>
      <c r="H154" s="34">
        <f t="shared" si="3"/>
        <v>0.3333333333</v>
      </c>
      <c r="I154" s="73">
        <f t="shared" si="4"/>
        <v>-0.5032231568</v>
      </c>
      <c r="J154" s="66">
        <f t="shared" si="5"/>
        <v>4.450463552</v>
      </c>
      <c r="K154" s="34">
        <f t="shared" si="6"/>
        <v>0.131</v>
      </c>
      <c r="L154" s="73">
        <f t="shared" si="7"/>
        <v>-1.134466955</v>
      </c>
      <c r="M154" s="33">
        <v>51.0</v>
      </c>
      <c r="N154" s="34">
        <f t="shared" si="8"/>
        <v>0.3397346369</v>
      </c>
      <c r="O154" s="73">
        <f t="shared" si="9"/>
        <v>-1.572668286</v>
      </c>
      <c r="P154" s="36">
        <f t="shared" si="10"/>
        <v>3552.417239</v>
      </c>
      <c r="Q154" s="35">
        <f t="shared" si="11"/>
        <v>-1.722822499</v>
      </c>
      <c r="R154" s="40">
        <f t="shared" si="12"/>
        <v>0.2528432631</v>
      </c>
      <c r="S154" s="33">
        <v>1.09</v>
      </c>
      <c r="T154" s="66">
        <f t="shared" si="13"/>
        <v>0.8900927104</v>
      </c>
      <c r="U154" s="34">
        <f t="shared" si="14"/>
        <v>-0.02322577575</v>
      </c>
      <c r="V154" s="73">
        <f t="shared" si="15"/>
        <v>-1.717187798</v>
      </c>
      <c r="W154" s="33">
        <v>25.0</v>
      </c>
      <c r="X154" s="34">
        <f t="shared" si="16"/>
        <v>0.1320043103</v>
      </c>
      <c r="Y154" s="73">
        <f t="shared" si="17"/>
        <v>-1.869926811</v>
      </c>
      <c r="Z154" s="36">
        <f t="shared" si="18"/>
        <v>908.8789316</v>
      </c>
      <c r="AA154" s="35">
        <f t="shared" si="19"/>
        <v>-1.942217485</v>
      </c>
      <c r="AB154" s="40">
        <f t="shared" si="20"/>
        <v>0.01231836135</v>
      </c>
      <c r="AC154" s="33">
        <v>2.17</v>
      </c>
      <c r="AD154" s="40">
        <f t="shared" si="21"/>
        <v>0</v>
      </c>
      <c r="AE154" s="73">
        <f t="shared" si="22"/>
        <v>-2.558153862</v>
      </c>
      <c r="AF154" s="67">
        <f t="shared" si="23"/>
        <v>-6.223193846</v>
      </c>
      <c r="AG154" s="44">
        <f t="shared" si="24"/>
        <v>0</v>
      </c>
      <c r="AH154" s="33">
        <v>1.36</v>
      </c>
      <c r="AI154" s="34">
        <f t="shared" si="25"/>
        <v>0.2366863905</v>
      </c>
      <c r="AJ154" s="73">
        <f t="shared" si="26"/>
        <v>-1.020323486</v>
      </c>
      <c r="AK154" s="33">
        <v>20.0</v>
      </c>
      <c r="AL154" s="34">
        <f t="shared" si="27"/>
        <v>0.2000324992</v>
      </c>
      <c r="AM154" s="73">
        <f t="shared" si="28"/>
        <v>-1.44954156</v>
      </c>
      <c r="AN154" s="36">
        <f t="shared" si="29"/>
        <v>938.7479259</v>
      </c>
      <c r="AO154" s="35">
        <f t="shared" si="30"/>
        <v>-1.496660292</v>
      </c>
      <c r="AP154" s="69">
        <f t="shared" si="31"/>
        <v>0.2017502815</v>
      </c>
      <c r="AQ154" s="33">
        <v>2.45</v>
      </c>
      <c r="AR154" s="34">
        <f t="shared" si="32"/>
        <v>0.3426356589</v>
      </c>
      <c r="AS154" s="73">
        <f t="shared" si="33"/>
        <v>0.1091145343</v>
      </c>
      <c r="AT154" s="33">
        <v>62.22</v>
      </c>
      <c r="AU154" s="34">
        <f t="shared" si="34"/>
        <v>0.6172902785</v>
      </c>
      <c r="AV154" s="73">
        <f t="shared" si="35"/>
        <v>0.392825678</v>
      </c>
      <c r="AW154" s="36">
        <f t="shared" si="36"/>
        <v>3777.188079</v>
      </c>
      <c r="AX154" s="35">
        <f t="shared" si="37"/>
        <v>0.4646420643</v>
      </c>
      <c r="AY154" s="69">
        <f t="shared" si="38"/>
        <v>0.5591549442</v>
      </c>
      <c r="AZ154" s="33">
        <v>1.42</v>
      </c>
      <c r="BA154" s="37">
        <f t="shared" si="39"/>
        <v>0.2620320856</v>
      </c>
      <c r="BB154" s="73">
        <f t="shared" si="40"/>
        <v>-0.2633009154</v>
      </c>
      <c r="BC154" s="33">
        <v>7.47</v>
      </c>
      <c r="BD154" s="34">
        <f t="shared" si="41"/>
        <v>0.145844504</v>
      </c>
      <c r="BE154" s="73">
        <f t="shared" si="42"/>
        <v>-1.127620004</v>
      </c>
      <c r="BF154" s="33">
        <v>83.21</v>
      </c>
      <c r="BG154" s="34">
        <f t="shared" si="43"/>
        <v>0.6277744451</v>
      </c>
      <c r="BH154" s="73">
        <f t="shared" si="44"/>
        <v>0.5368875082</v>
      </c>
      <c r="BI154" s="36">
        <f t="shared" si="45"/>
        <v>5565.067374</v>
      </c>
      <c r="BJ154" s="35">
        <f t="shared" si="46"/>
        <v>-0.5041045917</v>
      </c>
      <c r="BK154" s="37">
        <f t="shared" si="47"/>
        <v>0.3087038698</v>
      </c>
      <c r="BL154" s="33">
        <v>5.45</v>
      </c>
      <c r="BM154" s="34">
        <f t="shared" si="48"/>
        <v>0.01539942252</v>
      </c>
      <c r="BN154" s="73">
        <f t="shared" si="49"/>
        <v>-1.772748953</v>
      </c>
      <c r="BO154" s="33">
        <v>58.0</v>
      </c>
      <c r="BP154" s="34">
        <f t="shared" si="50"/>
        <v>0.2495878668</v>
      </c>
      <c r="BQ154" s="73">
        <f t="shared" si="51"/>
        <v>-1.456241696</v>
      </c>
      <c r="BR154" s="36">
        <f t="shared" si="52"/>
        <v>3283.727089</v>
      </c>
      <c r="BS154" s="35">
        <f t="shared" si="53"/>
        <v>-2.135056889</v>
      </c>
      <c r="BT154" s="37">
        <f t="shared" si="54"/>
        <v>0.08756973315</v>
      </c>
      <c r="BU154" s="42">
        <v>4.14</v>
      </c>
      <c r="BV154" s="34">
        <f t="shared" si="55"/>
        <v>0.08472998138</v>
      </c>
      <c r="BW154" s="73">
        <f t="shared" si="56"/>
        <v>-1.536157675</v>
      </c>
      <c r="BX154" s="42">
        <v>63.16</v>
      </c>
      <c r="BY154" s="34">
        <f t="shared" si="57"/>
        <v>0.3357265939</v>
      </c>
      <c r="BZ154" s="73">
        <f t="shared" si="58"/>
        <v>-1.077041175</v>
      </c>
      <c r="CA154" s="36">
        <f t="shared" si="59"/>
        <v>3820.932405</v>
      </c>
      <c r="CB154" s="35">
        <f t="shared" si="60"/>
        <v>-1.710948297</v>
      </c>
      <c r="CC154" s="37">
        <f t="shared" si="61"/>
        <v>0.1161937992</v>
      </c>
      <c r="CD154" s="42">
        <v>1.47</v>
      </c>
      <c r="CE154" s="34">
        <f t="shared" si="62"/>
        <v>0.06855277476</v>
      </c>
      <c r="CF154" s="73">
        <f t="shared" si="63"/>
        <v>-1.607842555</v>
      </c>
      <c r="CG154" s="42">
        <v>51.85</v>
      </c>
      <c r="CH154" s="34">
        <f t="shared" si="64"/>
        <v>0.6811392153</v>
      </c>
      <c r="CI154" s="73">
        <f t="shared" si="65"/>
        <v>0.7139014973</v>
      </c>
      <c r="CJ154" s="36">
        <f t="shared" si="66"/>
        <v>1952.984391</v>
      </c>
      <c r="CK154" s="35">
        <f t="shared" si="67"/>
        <v>-1.22396598</v>
      </c>
      <c r="CL154" s="37">
        <f t="shared" si="68"/>
        <v>0.247244196</v>
      </c>
      <c r="CM154" s="33">
        <v>0.03</v>
      </c>
      <c r="CN154" s="37">
        <f t="shared" si="69"/>
        <v>0.1071428571</v>
      </c>
      <c r="CO154" s="73">
        <f t="shared" si="70"/>
        <v>-0.9955628314</v>
      </c>
      <c r="CP154" s="70">
        <f t="shared" si="71"/>
        <v>-7.601656818</v>
      </c>
      <c r="CQ154" s="79">
        <f t="shared" si="72"/>
        <v>0.1568047973</v>
      </c>
    </row>
    <row r="155" hidden="1">
      <c r="A155" s="28">
        <v>2025.0</v>
      </c>
      <c r="B155" s="29" t="s">
        <v>528</v>
      </c>
      <c r="C155" s="29" t="s">
        <v>18</v>
      </c>
      <c r="D155" s="30">
        <f t="array" ref="D155">INDEX(
  TP!C:C,
  MATCH(
    1,
    (TP!A:A = A155) * (TP!B:B = C155),
    0
  )
)
</f>
        <v>53.25</v>
      </c>
      <c r="E155" s="64">
        <f t="shared" si="1"/>
        <v>13.0187152</v>
      </c>
      <c r="F155" s="32">
        <f t="shared" si="2"/>
        <v>1</v>
      </c>
      <c r="G155" s="33">
        <v>6.16</v>
      </c>
      <c r="H155" s="34">
        <f t="shared" si="3"/>
        <v>0.4465709729</v>
      </c>
      <c r="I155" s="73">
        <f t="shared" si="4"/>
        <v>0.05738268072</v>
      </c>
      <c r="J155" s="66">
        <f t="shared" si="5"/>
        <v>6.857693426</v>
      </c>
      <c r="K155" s="34">
        <f t="shared" si="6"/>
        <v>0.749</v>
      </c>
      <c r="L155" s="73">
        <f t="shared" si="7"/>
        <v>0.6817510849</v>
      </c>
      <c r="M155" s="33">
        <v>64.0</v>
      </c>
      <c r="N155" s="34">
        <f t="shared" si="8"/>
        <v>0.7936452514</v>
      </c>
      <c r="O155" s="73">
        <f t="shared" si="9"/>
        <v>0.9789863504</v>
      </c>
      <c r="P155" s="36">
        <f t="shared" si="10"/>
        <v>5419.590394</v>
      </c>
      <c r="Q155" s="35">
        <f t="shared" si="11"/>
        <v>1.177557991</v>
      </c>
      <c r="R155" s="40">
        <f t="shared" si="12"/>
        <v>0.790284083</v>
      </c>
      <c r="S155" s="33">
        <v>1.76</v>
      </c>
      <c r="T155" s="66">
        <f t="shared" si="13"/>
        <v>1.959340979</v>
      </c>
      <c r="U155" s="34">
        <f t="shared" si="14"/>
        <v>0.2529934342</v>
      </c>
      <c r="V155" s="73">
        <f t="shared" si="15"/>
        <v>-0.4312430908</v>
      </c>
      <c r="W155" s="33">
        <v>50.0</v>
      </c>
      <c r="X155" s="34">
        <f t="shared" si="16"/>
        <v>0.5809985632</v>
      </c>
      <c r="Y155" s="73">
        <f t="shared" si="17"/>
        <v>0.3645403216</v>
      </c>
      <c r="Z155" s="36">
        <f t="shared" si="18"/>
        <v>3097.905111</v>
      </c>
      <c r="AA155" s="35">
        <f t="shared" si="19"/>
        <v>-0.0189912636</v>
      </c>
      <c r="AB155" s="40">
        <f t="shared" si="20"/>
        <v>0.4088453133</v>
      </c>
      <c r="AC155" s="33">
        <v>7.21</v>
      </c>
      <c r="AD155" s="40">
        <f t="shared" si="21"/>
        <v>0.8704663212</v>
      </c>
      <c r="AE155" s="73">
        <f t="shared" si="22"/>
        <v>1.748558676</v>
      </c>
      <c r="AF155" s="67">
        <f t="shared" si="23"/>
        <v>2.907125404</v>
      </c>
      <c r="AG155" s="44">
        <f t="shared" si="24"/>
        <v>0.708210483</v>
      </c>
      <c r="AH155" s="33">
        <v>2.01</v>
      </c>
      <c r="AI155" s="34">
        <f t="shared" si="25"/>
        <v>0.3648915187</v>
      </c>
      <c r="AJ155" s="73">
        <f t="shared" si="26"/>
        <v>-0.4335325101</v>
      </c>
      <c r="AK155" s="33">
        <v>40.35</v>
      </c>
      <c r="AL155" s="34">
        <f t="shared" si="27"/>
        <v>0.5307117322</v>
      </c>
      <c r="AM155" s="73">
        <f t="shared" si="28"/>
        <v>0.8296806391</v>
      </c>
      <c r="AN155" s="36">
        <f t="shared" si="29"/>
        <v>2430.515875</v>
      </c>
      <c r="AO155" s="35">
        <f t="shared" si="30"/>
        <v>0.3480623091</v>
      </c>
      <c r="AP155" s="69">
        <f t="shared" si="31"/>
        <v>0.5849172818</v>
      </c>
      <c r="AQ155" s="33">
        <v>0.99</v>
      </c>
      <c r="AR155" s="34">
        <f t="shared" si="32"/>
        <v>0.1162790698</v>
      </c>
      <c r="AS155" s="73">
        <f t="shared" si="33"/>
        <v>-0.9734947843</v>
      </c>
      <c r="AT155" s="33">
        <v>64.29</v>
      </c>
      <c r="AU155" s="34">
        <f t="shared" si="34"/>
        <v>0.6526567572</v>
      </c>
      <c r="AV155" s="73">
        <f t="shared" si="35"/>
        <v>0.5983353383</v>
      </c>
      <c r="AW155" s="36">
        <f t="shared" si="36"/>
        <v>2168.72029</v>
      </c>
      <c r="AX155" s="35">
        <f t="shared" si="37"/>
        <v>-0.808665235</v>
      </c>
      <c r="AY155" s="69">
        <f t="shared" si="38"/>
        <v>0.2966166712</v>
      </c>
      <c r="AZ155" s="33">
        <v>1.37</v>
      </c>
      <c r="BA155" s="37">
        <f t="shared" si="39"/>
        <v>0.2486631016</v>
      </c>
      <c r="BB155" s="73">
        <f t="shared" si="40"/>
        <v>-0.3360406479</v>
      </c>
      <c r="BC155" s="33">
        <v>14.15</v>
      </c>
      <c r="BD155" s="34">
        <f t="shared" si="41"/>
        <v>0.5040214477</v>
      </c>
      <c r="BE155" s="73">
        <f t="shared" si="42"/>
        <v>1.081098807</v>
      </c>
      <c r="BF155" s="33">
        <v>87.81</v>
      </c>
      <c r="BG155" s="34">
        <f t="shared" si="43"/>
        <v>0.7657468506</v>
      </c>
      <c r="BH155" s="73">
        <f t="shared" si="44"/>
        <v>1.169187409</v>
      </c>
      <c r="BI155" s="36">
        <f t="shared" si="45"/>
        <v>7471.010045</v>
      </c>
      <c r="BJ155" s="35">
        <f t="shared" si="46"/>
        <v>1.308284462</v>
      </c>
      <c r="BK155" s="37">
        <f t="shared" si="47"/>
        <v>0.6561706955</v>
      </c>
      <c r="BL155" s="33">
        <v>25.91</v>
      </c>
      <c r="BM155" s="34">
        <f t="shared" si="48"/>
        <v>1</v>
      </c>
      <c r="BN155" s="73">
        <f t="shared" si="49"/>
        <v>3.414559322</v>
      </c>
      <c r="BO155" s="33">
        <v>77.04</v>
      </c>
      <c r="BP155" s="34">
        <f t="shared" si="50"/>
        <v>0.8773491592</v>
      </c>
      <c r="BQ155" s="73">
        <f t="shared" si="51"/>
        <v>1.765370391</v>
      </c>
      <c r="BR155" s="36">
        <f t="shared" si="52"/>
        <v>7704</v>
      </c>
      <c r="BS155" s="35">
        <f t="shared" si="53"/>
        <v>2.815674891</v>
      </c>
      <c r="BT155" s="37">
        <f t="shared" si="54"/>
        <v>0.9759358568</v>
      </c>
      <c r="BU155" s="42">
        <v>13.97</v>
      </c>
      <c r="BV155" s="34">
        <f t="shared" si="55"/>
        <v>1</v>
      </c>
      <c r="BW155" s="73">
        <f t="shared" si="56"/>
        <v>3.276371647</v>
      </c>
      <c r="BX155" s="42">
        <v>77.83</v>
      </c>
      <c r="BY155" s="34">
        <f t="shared" si="57"/>
        <v>0.7570361861</v>
      </c>
      <c r="BZ155" s="73">
        <f t="shared" si="58"/>
        <v>1.265483692</v>
      </c>
      <c r="CA155" s="36">
        <f t="shared" si="59"/>
        <v>7783</v>
      </c>
      <c r="CB155" s="35">
        <f t="shared" si="60"/>
        <v>2.588656138</v>
      </c>
      <c r="CC155" s="37">
        <f t="shared" si="61"/>
        <v>1</v>
      </c>
      <c r="CD155" s="42">
        <v>10.03</v>
      </c>
      <c r="CE155" s="34">
        <f t="shared" si="62"/>
        <v>1</v>
      </c>
      <c r="CF155" s="73">
        <f t="shared" si="63"/>
        <v>3.72574331</v>
      </c>
      <c r="CG155" s="42">
        <v>59.3</v>
      </c>
      <c r="CH155" s="34">
        <f t="shared" si="64"/>
        <v>0.8295160327</v>
      </c>
      <c r="CI155" s="73">
        <f t="shared" si="65"/>
        <v>1.611373663</v>
      </c>
      <c r="CJ155" s="36">
        <f t="shared" si="66"/>
        <v>5930</v>
      </c>
      <c r="CK155" s="35">
        <f t="shared" si="67"/>
        <v>3.390012299</v>
      </c>
      <c r="CL155" s="37">
        <f t="shared" si="68"/>
        <v>1</v>
      </c>
      <c r="CM155" s="33">
        <v>0.11</v>
      </c>
      <c r="CN155" s="37">
        <f t="shared" si="69"/>
        <v>0.3928571429</v>
      </c>
      <c r="CO155" s="73">
        <f t="shared" si="70"/>
        <v>0.469564929</v>
      </c>
      <c r="CP155" s="70">
        <f t="shared" si="71"/>
        <v>10.11158979</v>
      </c>
      <c r="CQ155" s="79">
        <f t="shared" si="72"/>
        <v>1</v>
      </c>
    </row>
    <row r="156" hidden="1">
      <c r="A156" s="28">
        <v>2024.0</v>
      </c>
      <c r="B156" s="29" t="s">
        <v>528</v>
      </c>
      <c r="C156" s="29" t="s">
        <v>18</v>
      </c>
      <c r="D156" s="30">
        <f t="array" ref="D156">INDEX(
  TP!C:C,
  MATCH(
    1,
    (TP!A:A = A156) * (TP!B:B = C156),
    0
  )
)
</f>
        <v>52.22</v>
      </c>
      <c r="E156" s="64">
        <f t="shared" si="1"/>
        <v>4.266315734</v>
      </c>
      <c r="F156" s="32">
        <f t="shared" si="2"/>
        <v>0.673947958</v>
      </c>
      <c r="G156" s="33">
        <v>6.05</v>
      </c>
      <c r="H156" s="34">
        <f t="shared" si="3"/>
        <v>0.4290271132</v>
      </c>
      <c r="I156" s="73">
        <f t="shared" si="4"/>
        <v>-0.02947174482</v>
      </c>
      <c r="J156" s="66">
        <f t="shared" si="5"/>
        <v>6.519141266</v>
      </c>
      <c r="K156" s="34">
        <f t="shared" si="6"/>
        <v>0.669</v>
      </c>
      <c r="L156" s="73">
        <f t="shared" si="7"/>
        <v>0.4263186695</v>
      </c>
      <c r="M156" s="33">
        <v>65.09</v>
      </c>
      <c r="N156" s="34">
        <f t="shared" si="8"/>
        <v>0.8317039106</v>
      </c>
      <c r="O156" s="73">
        <f t="shared" si="9"/>
        <v>1.192932778</v>
      </c>
      <c r="P156" s="36">
        <f t="shared" si="10"/>
        <v>5394.138241</v>
      </c>
      <c r="Q156" s="35">
        <f t="shared" si="11"/>
        <v>1.138021793</v>
      </c>
      <c r="R156" s="40">
        <f t="shared" si="12"/>
        <v>0.7829580212</v>
      </c>
      <c r="S156" s="33">
        <v>2.11</v>
      </c>
      <c r="T156" s="66">
        <f t="shared" si="13"/>
        <v>2.273617863</v>
      </c>
      <c r="U156" s="34">
        <f t="shared" si="14"/>
        <v>0.3341806712</v>
      </c>
      <c r="V156" s="73">
        <f t="shared" si="15"/>
        <v>-0.05327409366</v>
      </c>
      <c r="W156" s="33">
        <v>56.76</v>
      </c>
      <c r="X156" s="34">
        <f t="shared" si="16"/>
        <v>0.7024066092</v>
      </c>
      <c r="Y156" s="73">
        <f t="shared" si="17"/>
        <v>0.9687402342</v>
      </c>
      <c r="Z156" s="36">
        <f t="shared" si="18"/>
        <v>3843.887231</v>
      </c>
      <c r="AA156" s="35">
        <f t="shared" si="19"/>
        <v>0.6364108443</v>
      </c>
      <c r="AB156" s="40">
        <f t="shared" si="20"/>
        <v>0.5439748146</v>
      </c>
      <c r="AC156" s="33">
        <v>6.08</v>
      </c>
      <c r="AD156" s="40">
        <f t="shared" si="21"/>
        <v>0.6753022453</v>
      </c>
      <c r="AE156" s="73">
        <f t="shared" si="22"/>
        <v>0.7829663805</v>
      </c>
      <c r="AF156" s="67">
        <f t="shared" si="23"/>
        <v>2.557399018</v>
      </c>
      <c r="AG156" s="44">
        <f t="shared" si="24"/>
        <v>0.6810832944</v>
      </c>
      <c r="AH156" s="33">
        <v>1.94</v>
      </c>
      <c r="AI156" s="34">
        <f t="shared" si="25"/>
        <v>0.3510848126</v>
      </c>
      <c r="AJ156" s="73">
        <f t="shared" si="26"/>
        <v>-0.4967253845</v>
      </c>
      <c r="AK156" s="33">
        <v>41.18</v>
      </c>
      <c r="AL156" s="34">
        <f t="shared" si="27"/>
        <v>0.544198895</v>
      </c>
      <c r="AM156" s="73">
        <f t="shared" si="28"/>
        <v>0.9226415445</v>
      </c>
      <c r="AN156" s="36">
        <f t="shared" si="29"/>
        <v>2427.543517</v>
      </c>
      <c r="AO156" s="35">
        <f t="shared" si="30"/>
        <v>0.3443866863</v>
      </c>
      <c r="AP156" s="69">
        <f t="shared" si="31"/>
        <v>0.5841538188</v>
      </c>
      <c r="AQ156" s="33">
        <v>1.14</v>
      </c>
      <c r="AR156" s="34">
        <f t="shared" si="32"/>
        <v>0.1395348837</v>
      </c>
      <c r="AS156" s="73">
        <f t="shared" si="33"/>
        <v>-0.8622677995</v>
      </c>
      <c r="AT156" s="33">
        <v>55.0</v>
      </c>
      <c r="AU156" s="34">
        <f t="shared" si="34"/>
        <v>0.4939347343</v>
      </c>
      <c r="AV156" s="73">
        <f t="shared" si="35"/>
        <v>-0.3239761322</v>
      </c>
      <c r="AW156" s="36">
        <f t="shared" si="36"/>
        <v>2051.27184</v>
      </c>
      <c r="AX156" s="35">
        <f t="shared" si="37"/>
        <v>-0.9016406547</v>
      </c>
      <c r="AY156" s="69">
        <f t="shared" si="38"/>
        <v>0.2774464315</v>
      </c>
      <c r="AZ156" s="33">
        <v>0.57</v>
      </c>
      <c r="BA156" s="37">
        <f t="shared" si="39"/>
        <v>0.03475935829</v>
      </c>
      <c r="BB156" s="73">
        <f t="shared" si="40"/>
        <v>-1.499876368</v>
      </c>
      <c r="BC156" s="33">
        <v>11.01</v>
      </c>
      <c r="BD156" s="34">
        <f t="shared" si="41"/>
        <v>0.3356568365</v>
      </c>
      <c r="BE156" s="73">
        <f t="shared" si="42"/>
        <v>0.04286870691</v>
      </c>
      <c r="BF156" s="33">
        <v>84.46</v>
      </c>
      <c r="BG156" s="34">
        <f t="shared" si="43"/>
        <v>0.6652669466</v>
      </c>
      <c r="BH156" s="73">
        <f t="shared" si="44"/>
        <v>0.7087081335</v>
      </c>
      <c r="BI156" s="36">
        <f t="shared" si="45"/>
        <v>6571.923815</v>
      </c>
      <c r="BJ156" s="35">
        <f t="shared" si="46"/>
        <v>0.4533300785</v>
      </c>
      <c r="BK156" s="37">
        <f t="shared" si="47"/>
        <v>0.4922609184</v>
      </c>
      <c r="BL156" s="33">
        <v>16.61</v>
      </c>
      <c r="BM156" s="34">
        <f t="shared" si="48"/>
        <v>0.552454283</v>
      </c>
      <c r="BN156" s="73">
        <f t="shared" si="49"/>
        <v>1.056691924</v>
      </c>
      <c r="BO156" s="33">
        <v>67.7</v>
      </c>
      <c r="BP156" s="34">
        <f t="shared" si="50"/>
        <v>0.5694032311</v>
      </c>
      <c r="BQ156" s="73">
        <f t="shared" si="51"/>
        <v>0.1850207645</v>
      </c>
      <c r="BR156" s="36">
        <f t="shared" si="52"/>
        <v>5898.11179</v>
      </c>
      <c r="BS156" s="35">
        <f t="shared" si="53"/>
        <v>0.7930694246</v>
      </c>
      <c r="BT156" s="37">
        <f t="shared" si="54"/>
        <v>0.6129967485</v>
      </c>
      <c r="BU156" s="42">
        <v>10.9</v>
      </c>
      <c r="BV156" s="34">
        <f t="shared" si="55"/>
        <v>0.7141527002</v>
      </c>
      <c r="BW156" s="73">
        <f t="shared" si="56"/>
        <v>1.773374189</v>
      </c>
      <c r="BX156" s="42">
        <v>69.63</v>
      </c>
      <c r="BY156" s="34">
        <f t="shared" si="57"/>
        <v>0.5215393452</v>
      </c>
      <c r="BZ156" s="73">
        <f t="shared" si="58"/>
        <v>-0.04390307738</v>
      </c>
      <c r="CA156" s="36">
        <f t="shared" si="59"/>
        <v>6372.442623</v>
      </c>
      <c r="CB156" s="35">
        <f t="shared" si="60"/>
        <v>1.057930423</v>
      </c>
      <c r="CC156" s="37">
        <f t="shared" si="61"/>
        <v>0.6853513157</v>
      </c>
      <c r="CD156" s="42">
        <v>3.31</v>
      </c>
      <c r="CE156" s="34">
        <f t="shared" si="62"/>
        <v>0.2687704026</v>
      </c>
      <c r="CF156" s="73">
        <f t="shared" si="63"/>
        <v>-0.4613708269</v>
      </c>
      <c r="CG156" s="42">
        <v>44.83</v>
      </c>
      <c r="CH156" s="34">
        <f t="shared" si="64"/>
        <v>0.541326429</v>
      </c>
      <c r="CI156" s="73">
        <f t="shared" si="65"/>
        <v>-0.1317702617</v>
      </c>
      <c r="CJ156" s="36">
        <f t="shared" si="66"/>
        <v>2728.2068</v>
      </c>
      <c r="CK156" s="35">
        <f t="shared" si="67"/>
        <v>-0.3245832006</v>
      </c>
      <c r="CL156" s="37">
        <f t="shared" si="68"/>
        <v>0.3939756209</v>
      </c>
      <c r="CM156" s="33">
        <v>0.1</v>
      </c>
      <c r="CN156" s="37">
        <f t="shared" si="69"/>
        <v>0.3571428571</v>
      </c>
      <c r="CO156" s="73">
        <f t="shared" si="70"/>
        <v>0.286423959</v>
      </c>
      <c r="CP156" s="70">
        <f t="shared" si="71"/>
        <v>1.708916716</v>
      </c>
      <c r="CQ156" s="79">
        <f t="shared" si="72"/>
        <v>0.6000115741</v>
      </c>
    </row>
    <row r="157" hidden="1">
      <c r="A157" s="28">
        <v>2025.0</v>
      </c>
      <c r="B157" s="29" t="s">
        <v>529</v>
      </c>
      <c r="C157" s="29" t="s">
        <v>11</v>
      </c>
      <c r="D157" s="30">
        <f t="array" ref="D157">INDEX(
  TP!C:C,
  MATCH(
    1,
    (TP!A:A = A157) * (TP!B:B = C157),
    0
  )
)
</f>
        <v>46.29</v>
      </c>
      <c r="E157" s="64">
        <f t="shared" si="1"/>
        <v>-3.997982341</v>
      </c>
      <c r="F157" s="32">
        <f t="shared" si="2"/>
        <v>0.366079096</v>
      </c>
      <c r="G157" s="33">
        <v>4.34</v>
      </c>
      <c r="H157" s="34">
        <f t="shared" si="3"/>
        <v>0.1562998405</v>
      </c>
      <c r="I157" s="73">
        <f t="shared" si="4"/>
        <v>-1.379663269</v>
      </c>
      <c r="J157" s="66">
        <f t="shared" si="5"/>
        <v>3.77959712</v>
      </c>
      <c r="K157" s="34">
        <f t="shared" si="6"/>
        <v>0.04</v>
      </c>
      <c r="L157" s="73">
        <f t="shared" si="7"/>
        <v>-1.640625394</v>
      </c>
      <c r="M157" s="33">
        <v>68.09</v>
      </c>
      <c r="N157" s="34">
        <f t="shared" si="8"/>
        <v>0.936452514</v>
      </c>
      <c r="O157" s="73">
        <f t="shared" si="9"/>
        <v>1.781776155</v>
      </c>
      <c r="P157" s="36">
        <f t="shared" si="10"/>
        <v>4375.458829</v>
      </c>
      <c r="Q157" s="35">
        <f t="shared" si="11"/>
        <v>-0.4443477284</v>
      </c>
      <c r="R157" s="40">
        <f t="shared" si="12"/>
        <v>0.4897447769</v>
      </c>
      <c r="S157" s="33">
        <v>2.31</v>
      </c>
      <c r="T157" s="66">
        <f t="shared" si="13"/>
        <v>2.011721048</v>
      </c>
      <c r="U157" s="34">
        <f t="shared" si="14"/>
        <v>0.2665247923</v>
      </c>
      <c r="V157" s="73">
        <f t="shared" si="15"/>
        <v>-0.3682475503</v>
      </c>
      <c r="W157" s="33">
        <v>56.0</v>
      </c>
      <c r="X157" s="34">
        <f t="shared" si="16"/>
        <v>0.6887571839</v>
      </c>
      <c r="Y157" s="73">
        <f t="shared" si="17"/>
        <v>0.9008124333</v>
      </c>
      <c r="Z157" s="36">
        <f t="shared" si="18"/>
        <v>3525.761802</v>
      </c>
      <c r="AA157" s="35">
        <f t="shared" si="19"/>
        <v>0.3569134258</v>
      </c>
      <c r="AB157" s="40">
        <f t="shared" si="20"/>
        <v>0.4863485935</v>
      </c>
      <c r="AC157" s="33">
        <v>4.81</v>
      </c>
      <c r="AD157" s="40">
        <f t="shared" si="21"/>
        <v>0.4559585492</v>
      </c>
      <c r="AE157" s="73">
        <f t="shared" si="22"/>
        <v>-0.3022568185</v>
      </c>
      <c r="AF157" s="67">
        <f t="shared" si="23"/>
        <v>-0.3896911211</v>
      </c>
      <c r="AG157" s="44">
        <f t="shared" si="24"/>
        <v>0.4524866732</v>
      </c>
      <c r="AH157" s="33">
        <v>3.23</v>
      </c>
      <c r="AI157" s="34">
        <f t="shared" si="25"/>
        <v>0.6055226824</v>
      </c>
      <c r="AJ157" s="73">
        <f t="shared" si="26"/>
        <v>0.6678290144</v>
      </c>
      <c r="AK157" s="33">
        <v>28.57</v>
      </c>
      <c r="AL157" s="34">
        <f t="shared" si="27"/>
        <v>0.3392915177</v>
      </c>
      <c r="AM157" s="73">
        <f t="shared" si="28"/>
        <v>-0.4896922114</v>
      </c>
      <c r="AN157" s="36">
        <f t="shared" si="29"/>
        <v>2252.336504</v>
      </c>
      <c r="AO157" s="35">
        <f t="shared" si="30"/>
        <v>0.127725418</v>
      </c>
      <c r="AP157" s="69">
        <f t="shared" si="31"/>
        <v>0.5391511457</v>
      </c>
      <c r="AQ157" s="33">
        <v>5.27</v>
      </c>
      <c r="AR157" s="34">
        <f t="shared" si="32"/>
        <v>0.7798449612</v>
      </c>
      <c r="AS157" s="73">
        <f t="shared" si="33"/>
        <v>2.200181848</v>
      </c>
      <c r="AT157" s="33">
        <v>68.42</v>
      </c>
      <c r="AU157" s="34">
        <f t="shared" si="34"/>
        <v>0.7232188621</v>
      </c>
      <c r="AV157" s="73">
        <f t="shared" si="35"/>
        <v>1.008361859</v>
      </c>
      <c r="AW157" s="36">
        <f t="shared" si="36"/>
        <v>6157.289008</v>
      </c>
      <c r="AX157" s="35">
        <f t="shared" si="37"/>
        <v>2.34879536</v>
      </c>
      <c r="AY157" s="69">
        <f t="shared" si="38"/>
        <v>0.9476411742</v>
      </c>
      <c r="AZ157" s="33">
        <v>2.4</v>
      </c>
      <c r="BA157" s="37">
        <f t="shared" si="39"/>
        <v>0.5240641711</v>
      </c>
      <c r="BB157" s="73">
        <f t="shared" si="40"/>
        <v>1.162397841</v>
      </c>
      <c r="BC157" s="33">
        <v>5.73</v>
      </c>
      <c r="BD157" s="34">
        <f t="shared" si="41"/>
        <v>0.05254691689</v>
      </c>
      <c r="BE157" s="73">
        <f t="shared" si="42"/>
        <v>-1.702944964</v>
      </c>
      <c r="BF157" s="33">
        <v>66.13</v>
      </c>
      <c r="BG157" s="34">
        <f t="shared" si="43"/>
        <v>0.1154769046</v>
      </c>
      <c r="BH157" s="73">
        <f t="shared" si="44"/>
        <v>-1.810869516</v>
      </c>
      <c r="BI157" s="36">
        <f t="shared" si="45"/>
        <v>3946.737619</v>
      </c>
      <c r="BJ157" s="35">
        <f t="shared" si="46"/>
        <v>-2.042998273</v>
      </c>
      <c r="BK157" s="37">
        <f t="shared" si="47"/>
        <v>0.01367091233</v>
      </c>
      <c r="BL157" s="33">
        <v>8.59</v>
      </c>
      <c r="BM157" s="34">
        <f t="shared" si="48"/>
        <v>0.166506256</v>
      </c>
      <c r="BN157" s="73">
        <f t="shared" si="49"/>
        <v>-0.9766517891</v>
      </c>
      <c r="BO157" s="33">
        <v>62.37</v>
      </c>
      <c r="BP157" s="34">
        <f t="shared" si="50"/>
        <v>0.393669634</v>
      </c>
      <c r="BQ157" s="73">
        <f t="shared" si="51"/>
        <v>-0.7168275771</v>
      </c>
      <c r="BR157" s="36">
        <f t="shared" si="52"/>
        <v>4282.498071</v>
      </c>
      <c r="BS157" s="35">
        <f t="shared" si="53"/>
        <v>-1.016427487</v>
      </c>
      <c r="BT157" s="37">
        <f t="shared" si="54"/>
        <v>0.2882981324</v>
      </c>
      <c r="BU157" s="42">
        <v>5.64</v>
      </c>
      <c r="BV157" s="34">
        <f t="shared" si="55"/>
        <v>0.2243947858</v>
      </c>
      <c r="BW157" s="73">
        <f t="shared" si="56"/>
        <v>-0.8017940954</v>
      </c>
      <c r="BX157" s="42">
        <v>63.93</v>
      </c>
      <c r="BY157" s="34">
        <f t="shared" si="57"/>
        <v>0.3578403217</v>
      </c>
      <c r="BZ157" s="73">
        <f t="shared" si="58"/>
        <v>-0.9540865636</v>
      </c>
      <c r="CA157" s="36">
        <f t="shared" si="59"/>
        <v>4472.449822</v>
      </c>
      <c r="CB157" s="35">
        <f t="shared" si="60"/>
        <v>-1.003926746</v>
      </c>
      <c r="CC157" s="37">
        <f t="shared" si="61"/>
        <v>0.2615257804</v>
      </c>
      <c r="CD157" s="42">
        <v>2.4</v>
      </c>
      <c r="CE157" s="34">
        <f t="shared" si="62"/>
        <v>0.169749728</v>
      </c>
      <c r="CF157" s="73">
        <f t="shared" si="63"/>
        <v>-1.028375866</v>
      </c>
      <c r="CG157" s="42">
        <v>23.08</v>
      </c>
      <c r="CH157" s="34">
        <f t="shared" si="64"/>
        <v>0.1081457877</v>
      </c>
      <c r="CI157" s="73">
        <f t="shared" si="65"/>
        <v>-2.751907122</v>
      </c>
      <c r="CJ157" s="36">
        <f t="shared" si="66"/>
        <v>1176.560667</v>
      </c>
      <c r="CK157" s="35">
        <f t="shared" si="67"/>
        <v>-2.12474248</v>
      </c>
      <c r="CL157" s="37">
        <f t="shared" si="68"/>
        <v>0.1002853901</v>
      </c>
      <c r="CM157" s="33">
        <v>0.09</v>
      </c>
      <c r="CN157" s="37">
        <f t="shared" si="69"/>
        <v>0.3214285714</v>
      </c>
      <c r="CO157" s="73">
        <f t="shared" si="70"/>
        <v>0.1032829889</v>
      </c>
      <c r="CP157" s="70">
        <f t="shared" si="71"/>
        <v>-3.60829122</v>
      </c>
      <c r="CQ157" s="79">
        <f t="shared" si="72"/>
        <v>0.346899069</v>
      </c>
    </row>
    <row r="158" hidden="1">
      <c r="A158" s="28">
        <v>2025.0</v>
      </c>
      <c r="B158" s="29" t="s">
        <v>448</v>
      </c>
      <c r="C158" s="29" t="s">
        <v>32</v>
      </c>
      <c r="D158" s="30">
        <f t="array" ref="D158">INDEX(
  TP!C:C,
  MATCH(
    1,
    (TP!A:A = A158) * (TP!B:B = C158),
    0
  )
)
</f>
        <v>44.88</v>
      </c>
      <c r="E158" s="64">
        <f t="shared" si="1"/>
        <v>-2.507943315</v>
      </c>
      <c r="F158" s="32">
        <f t="shared" si="2"/>
        <v>0.4215873333</v>
      </c>
      <c r="G158" s="33">
        <v>4.52</v>
      </c>
      <c r="H158" s="34">
        <f t="shared" si="3"/>
        <v>0.1850079745</v>
      </c>
      <c r="I158" s="73">
        <f t="shared" si="4"/>
        <v>-1.237537845</v>
      </c>
      <c r="J158" s="66">
        <f t="shared" si="5"/>
        <v>3.718576301</v>
      </c>
      <c r="K158" s="34">
        <f t="shared" si="6"/>
        <v>0.034</v>
      </c>
      <c r="L158" s="73">
        <f t="shared" si="7"/>
        <v>-1.686664667</v>
      </c>
      <c r="M158" s="33">
        <v>63.1</v>
      </c>
      <c r="N158" s="34">
        <f t="shared" si="8"/>
        <v>0.7622206704</v>
      </c>
      <c r="O158" s="73">
        <f t="shared" si="9"/>
        <v>0.8023333371</v>
      </c>
      <c r="P158" s="36">
        <f t="shared" si="10"/>
        <v>4021.496884</v>
      </c>
      <c r="Q158" s="35">
        <f t="shared" si="11"/>
        <v>-0.9941758563</v>
      </c>
      <c r="R158" s="40">
        <f t="shared" si="12"/>
        <v>0.3878615651</v>
      </c>
      <c r="S158" s="33">
        <v>2.32</v>
      </c>
      <c r="T158" s="66">
        <f t="shared" si="13"/>
        <v>1.908649783</v>
      </c>
      <c r="U158" s="34">
        <f t="shared" si="14"/>
        <v>0.239898363</v>
      </c>
      <c r="V158" s="73">
        <f t="shared" si="15"/>
        <v>-0.4922074874</v>
      </c>
      <c r="W158" s="33">
        <v>53.49</v>
      </c>
      <c r="X158" s="34">
        <f t="shared" si="16"/>
        <v>0.6436781609</v>
      </c>
      <c r="Y158" s="73">
        <f t="shared" si="17"/>
        <v>0.6764719332</v>
      </c>
      <c r="Z158" s="36">
        <f t="shared" si="18"/>
        <v>3261.362672</v>
      </c>
      <c r="AA158" s="35">
        <f t="shared" si="19"/>
        <v>0.1246186525</v>
      </c>
      <c r="AB158" s="40">
        <f t="shared" si="20"/>
        <v>0.4384545198</v>
      </c>
      <c r="AC158" s="33">
        <v>5.46</v>
      </c>
      <c r="AD158" s="40">
        <f t="shared" si="21"/>
        <v>0.5682210708</v>
      </c>
      <c r="AE158" s="73">
        <f t="shared" si="22"/>
        <v>0.2531723779</v>
      </c>
      <c r="AF158" s="67">
        <f t="shared" si="23"/>
        <v>-0.616384826</v>
      </c>
      <c r="AG158" s="44">
        <f t="shared" si="24"/>
        <v>0.4349027472</v>
      </c>
      <c r="AH158" s="33">
        <v>2.8</v>
      </c>
      <c r="AI158" s="34">
        <f t="shared" si="25"/>
        <v>0.5207100592</v>
      </c>
      <c r="AJ158" s="73">
        <f t="shared" si="26"/>
        <v>0.2796442148</v>
      </c>
      <c r="AK158" s="33">
        <v>28.85</v>
      </c>
      <c r="AL158" s="34">
        <f t="shared" si="27"/>
        <v>0.343841404</v>
      </c>
      <c r="AM158" s="73">
        <f t="shared" si="28"/>
        <v>-0.4583319059</v>
      </c>
      <c r="AN158" s="36">
        <f t="shared" si="29"/>
        <v>2105.350336</v>
      </c>
      <c r="AO158" s="35">
        <f t="shared" si="30"/>
        <v>-0.05403790919</v>
      </c>
      <c r="AP158" s="69">
        <f t="shared" si="31"/>
        <v>0.5013971177</v>
      </c>
      <c r="AQ158" s="33">
        <v>3.66</v>
      </c>
      <c r="AR158" s="34">
        <f t="shared" si="32"/>
        <v>0.5302325581</v>
      </c>
      <c r="AS158" s="73">
        <f t="shared" si="33"/>
        <v>1.006345545</v>
      </c>
      <c r="AT158" s="33">
        <v>60.29</v>
      </c>
      <c r="AU158" s="34">
        <f t="shared" si="34"/>
        <v>0.5843157355</v>
      </c>
      <c r="AV158" s="73">
        <f t="shared" si="35"/>
        <v>0.2012152218</v>
      </c>
      <c r="AW158" s="36">
        <f t="shared" si="36"/>
        <v>4548.570813</v>
      </c>
      <c r="AX158" s="35">
        <f t="shared" si="37"/>
        <v>1.075289833</v>
      </c>
      <c r="AY158" s="69">
        <f t="shared" si="38"/>
        <v>0.6850620293</v>
      </c>
      <c r="AZ158" s="33">
        <v>2.69</v>
      </c>
      <c r="BA158" s="37">
        <f t="shared" si="39"/>
        <v>0.6016042781</v>
      </c>
      <c r="BB158" s="73">
        <f t="shared" si="40"/>
        <v>1.58428829</v>
      </c>
      <c r="BC158" s="33">
        <v>8.56</v>
      </c>
      <c r="BD158" s="34">
        <f t="shared" si="41"/>
        <v>0.2042895442</v>
      </c>
      <c r="BE158" s="73">
        <f t="shared" si="42"/>
        <v>-0.7672152882</v>
      </c>
      <c r="BF158" s="33">
        <v>70.44</v>
      </c>
      <c r="BG158" s="34">
        <f t="shared" si="43"/>
        <v>0.2447510498</v>
      </c>
      <c r="BH158" s="73">
        <f t="shared" si="44"/>
        <v>-1.218432</v>
      </c>
      <c r="BI158" s="36">
        <f t="shared" si="45"/>
        <v>4977.9415</v>
      </c>
      <c r="BJ158" s="35">
        <f t="shared" si="46"/>
        <v>-1.062411262</v>
      </c>
      <c r="BK158" s="37">
        <f t="shared" si="47"/>
        <v>0.2016666714</v>
      </c>
      <c r="BL158" s="33">
        <v>9.32</v>
      </c>
      <c r="BM158" s="34">
        <f t="shared" si="48"/>
        <v>0.2016361886</v>
      </c>
      <c r="BN158" s="73">
        <f t="shared" si="49"/>
        <v>-0.791571875</v>
      </c>
      <c r="BO158" s="33">
        <v>62.43</v>
      </c>
      <c r="BP158" s="34">
        <f t="shared" si="50"/>
        <v>0.3956478734</v>
      </c>
      <c r="BQ158" s="73">
        <f t="shared" si="51"/>
        <v>-0.7066754382</v>
      </c>
      <c r="BR158" s="36">
        <f t="shared" si="52"/>
        <v>4425.723287</v>
      </c>
      <c r="BS158" s="35">
        <f t="shared" si="53"/>
        <v>-0.8560144</v>
      </c>
      <c r="BT158" s="37">
        <f t="shared" si="54"/>
        <v>0.3170828776</v>
      </c>
      <c r="BU158" s="42">
        <v>6.68</v>
      </c>
      <c r="BV158" s="34">
        <f t="shared" si="55"/>
        <v>0.3212290503</v>
      </c>
      <c r="BW158" s="73">
        <f t="shared" si="56"/>
        <v>-0.2926353472</v>
      </c>
      <c r="BX158" s="42">
        <v>66.94</v>
      </c>
      <c r="BY158" s="34">
        <f t="shared" si="57"/>
        <v>0.4442848937</v>
      </c>
      <c r="BZ158" s="73">
        <f t="shared" si="58"/>
        <v>-0.4734458104</v>
      </c>
      <c r="CA158" s="36">
        <f t="shared" si="59"/>
        <v>5042.969766</v>
      </c>
      <c r="CB158" s="35">
        <f t="shared" si="60"/>
        <v>-0.3848030133</v>
      </c>
      <c r="CC158" s="37">
        <f t="shared" si="61"/>
        <v>0.388789905</v>
      </c>
      <c r="CD158" s="42">
        <v>2.59</v>
      </c>
      <c r="CE158" s="34">
        <f t="shared" si="62"/>
        <v>0.1904243743</v>
      </c>
      <c r="CF158" s="73">
        <f t="shared" si="63"/>
        <v>-0.9099901987</v>
      </c>
      <c r="CG158" s="42">
        <v>47.92</v>
      </c>
      <c r="CH158" s="34">
        <f t="shared" si="64"/>
        <v>0.6028679546</v>
      </c>
      <c r="CI158" s="73">
        <f t="shared" si="65"/>
        <v>0.2404698716</v>
      </c>
      <c r="CJ158" s="36">
        <f t="shared" si="66"/>
        <v>2551.38603</v>
      </c>
      <c r="CK158" s="35">
        <f t="shared" si="67"/>
        <v>-0.529723756</v>
      </c>
      <c r="CL158" s="37">
        <f t="shared" si="68"/>
        <v>0.3605075952</v>
      </c>
      <c r="CM158" s="33">
        <v>0.08</v>
      </c>
      <c r="CN158" s="37">
        <f t="shared" si="69"/>
        <v>0.2857142857</v>
      </c>
      <c r="CO158" s="73">
        <f t="shared" si="70"/>
        <v>-0.07985798113</v>
      </c>
      <c r="CP158" s="70">
        <f t="shared" si="71"/>
        <v>-1.891558489</v>
      </c>
      <c r="CQ158" s="79">
        <f t="shared" si="72"/>
        <v>0.4286198758</v>
      </c>
    </row>
    <row r="159" hidden="1">
      <c r="A159" s="28">
        <v>2022.0</v>
      </c>
      <c r="B159" s="29" t="s">
        <v>530</v>
      </c>
      <c r="C159" s="29" t="s">
        <v>29</v>
      </c>
      <c r="D159" s="30">
        <f t="array" ref="D159">INDEX(
  TP!C:C,
  MATCH(
    1,
    (TP!A:A = A159) * (TP!B:B = C159),
    0
  )
)
</f>
        <v>49.82</v>
      </c>
      <c r="E159" s="64">
        <f t="shared" si="1"/>
        <v>3.145572243</v>
      </c>
      <c r="F159" s="32">
        <f t="shared" si="2"/>
        <v>0.632197041</v>
      </c>
      <c r="G159" s="33">
        <v>7.12</v>
      </c>
      <c r="H159" s="34">
        <f t="shared" si="3"/>
        <v>0.5996810207</v>
      </c>
      <c r="I159" s="73">
        <f t="shared" si="4"/>
        <v>0.8153849399</v>
      </c>
      <c r="J159" s="66">
        <f t="shared" si="5"/>
        <v>7.075144593</v>
      </c>
      <c r="K159" s="34">
        <f t="shared" si="6"/>
        <v>0.783</v>
      </c>
      <c r="L159" s="73">
        <f t="shared" si="7"/>
        <v>0.8458146573</v>
      </c>
      <c r="M159" s="33">
        <v>47.74</v>
      </c>
      <c r="N159" s="34">
        <f t="shared" si="8"/>
        <v>0.2259078212</v>
      </c>
      <c r="O159" s="73">
        <f t="shared" si="9"/>
        <v>-2.212544756</v>
      </c>
      <c r="P159" s="36">
        <f t="shared" si="10"/>
        <v>4096.2076</v>
      </c>
      <c r="Q159" s="35">
        <f t="shared" si="11"/>
        <v>-0.8781236823</v>
      </c>
      <c r="R159" s="40">
        <f t="shared" si="12"/>
        <v>0.4093660455</v>
      </c>
      <c r="S159" s="33">
        <v>1.33</v>
      </c>
      <c r="T159" s="66">
        <f t="shared" si="13"/>
        <v>1.321621111</v>
      </c>
      <c r="U159" s="34">
        <f t="shared" si="14"/>
        <v>0.08825107892</v>
      </c>
      <c r="V159" s="73">
        <f t="shared" si="15"/>
        <v>-1.198204809</v>
      </c>
      <c r="W159" s="33">
        <v>37.93</v>
      </c>
      <c r="X159" s="34">
        <f t="shared" si="16"/>
        <v>0.3642241379</v>
      </c>
      <c r="Y159" s="73">
        <f t="shared" si="17"/>
        <v>-0.71426041</v>
      </c>
      <c r="Z159" s="36">
        <f t="shared" si="18"/>
        <v>1824.37324</v>
      </c>
      <c r="AA159" s="35">
        <f t="shared" si="19"/>
        <v>-1.137886009</v>
      </c>
      <c r="AB159" s="40">
        <f t="shared" si="20"/>
        <v>0.1781538232</v>
      </c>
      <c r="AC159" s="33">
        <v>4.14</v>
      </c>
      <c r="AD159" s="40">
        <f t="shared" si="21"/>
        <v>0.3402417962</v>
      </c>
      <c r="AE159" s="73">
        <f t="shared" si="22"/>
        <v>-0.8747761439</v>
      </c>
      <c r="AF159" s="67">
        <f t="shared" si="23"/>
        <v>-2.890785835</v>
      </c>
      <c r="AG159" s="44">
        <f t="shared" si="24"/>
        <v>0.2584845308</v>
      </c>
      <c r="AH159" s="33">
        <v>4.09</v>
      </c>
      <c r="AI159" s="34">
        <f t="shared" si="25"/>
        <v>0.775147929</v>
      </c>
      <c r="AJ159" s="73">
        <f t="shared" si="26"/>
        <v>1.444198614</v>
      </c>
      <c r="AK159" s="33">
        <v>43.82</v>
      </c>
      <c r="AL159" s="34">
        <f t="shared" si="27"/>
        <v>0.5870978226</v>
      </c>
      <c r="AM159" s="73">
        <f t="shared" si="28"/>
        <v>1.218324424</v>
      </c>
      <c r="AN159" s="36">
        <f t="shared" si="29"/>
        <v>3897.902977</v>
      </c>
      <c r="AO159" s="35">
        <f t="shared" si="30"/>
        <v>2.162635517</v>
      </c>
      <c r="AP159" s="69">
        <f t="shared" si="31"/>
        <v>0.961821957</v>
      </c>
      <c r="AQ159" s="33">
        <v>4.09</v>
      </c>
      <c r="AR159" s="34">
        <f t="shared" si="32"/>
        <v>0.5968992248</v>
      </c>
      <c r="AS159" s="73">
        <f t="shared" si="33"/>
        <v>1.325196235</v>
      </c>
      <c r="AT159" s="33">
        <v>46.07</v>
      </c>
      <c r="AU159" s="34">
        <f t="shared" si="34"/>
        <v>0.3413634034</v>
      </c>
      <c r="AV159" s="73">
        <f t="shared" si="35"/>
        <v>-1.210546792</v>
      </c>
      <c r="AW159" s="36">
        <f t="shared" si="36"/>
        <v>3675.078477</v>
      </c>
      <c r="AX159" s="35">
        <f t="shared" si="37"/>
        <v>0.3838092973</v>
      </c>
      <c r="AY159" s="69">
        <f t="shared" si="38"/>
        <v>0.5424883508</v>
      </c>
      <c r="AZ159" s="33">
        <v>1.38</v>
      </c>
      <c r="BA159" s="37">
        <f t="shared" si="39"/>
        <v>0.2513368984</v>
      </c>
      <c r="BB159" s="73">
        <f t="shared" si="40"/>
        <v>-0.3214927014</v>
      </c>
      <c r="BC159" s="33">
        <v>11.72</v>
      </c>
      <c r="BD159" s="34">
        <f t="shared" si="41"/>
        <v>0.3737265416</v>
      </c>
      <c r="BE159" s="73">
        <f t="shared" si="42"/>
        <v>0.2776277422</v>
      </c>
      <c r="BF159" s="33">
        <v>73.33</v>
      </c>
      <c r="BG159" s="34">
        <f t="shared" si="43"/>
        <v>0.3314337133</v>
      </c>
      <c r="BH159" s="73">
        <f t="shared" si="44"/>
        <v>-0.821182714</v>
      </c>
      <c r="BI159" s="36">
        <f t="shared" si="45"/>
        <v>5837.727676</v>
      </c>
      <c r="BJ159" s="35">
        <f t="shared" si="46"/>
        <v>-0.2448278803</v>
      </c>
      <c r="BK159" s="37">
        <f t="shared" si="47"/>
        <v>0.3584117709</v>
      </c>
      <c r="BL159" s="33">
        <v>10.06</v>
      </c>
      <c r="BM159" s="34">
        <f t="shared" si="48"/>
        <v>0.2372473532</v>
      </c>
      <c r="BN159" s="73">
        <f t="shared" si="49"/>
        <v>-0.6039566197</v>
      </c>
      <c r="BO159" s="33">
        <v>58.9</v>
      </c>
      <c r="BP159" s="34">
        <f t="shared" si="50"/>
        <v>0.2792614573</v>
      </c>
      <c r="BQ159" s="73">
        <f t="shared" si="51"/>
        <v>-1.303959612</v>
      </c>
      <c r="BR159" s="36">
        <f t="shared" si="52"/>
        <v>4299.362757</v>
      </c>
      <c r="BS159" s="35">
        <f t="shared" si="53"/>
        <v>-0.99753894</v>
      </c>
      <c r="BT159" s="37">
        <f t="shared" si="54"/>
        <v>0.2916875194</v>
      </c>
      <c r="BU159" s="42">
        <v>7.67</v>
      </c>
      <c r="BV159" s="34">
        <f t="shared" si="55"/>
        <v>0.4134078212</v>
      </c>
      <c r="BW159" s="73">
        <f t="shared" si="56"/>
        <v>0.1920446151</v>
      </c>
      <c r="BX159" s="42">
        <v>68.86</v>
      </c>
      <c r="BY159" s="34">
        <f t="shared" si="57"/>
        <v>0.4994256175</v>
      </c>
      <c r="BZ159" s="73">
        <f t="shared" si="58"/>
        <v>-0.1668576887</v>
      </c>
      <c r="CA159" s="36">
        <f t="shared" si="59"/>
        <v>5496.15358</v>
      </c>
      <c r="CB159" s="35">
        <f t="shared" si="60"/>
        <v>0.1069884798</v>
      </c>
      <c r="CC159" s="37">
        <f t="shared" si="61"/>
        <v>0.489880221</v>
      </c>
      <c r="CD159" s="42">
        <v>5.01</v>
      </c>
      <c r="CE159" s="34">
        <f t="shared" si="62"/>
        <v>0.4537540805</v>
      </c>
      <c r="CF159" s="73">
        <f t="shared" si="63"/>
        <v>0.5978693567</v>
      </c>
      <c r="CG159" s="42">
        <v>52.29</v>
      </c>
      <c r="CH159" s="34">
        <f t="shared" si="64"/>
        <v>0.6899024099</v>
      </c>
      <c r="CI159" s="73">
        <f t="shared" si="65"/>
        <v>0.7669065648</v>
      </c>
      <c r="CJ159" s="36">
        <f t="shared" si="66"/>
        <v>3906.416912</v>
      </c>
      <c r="CK159" s="35">
        <f t="shared" si="67"/>
        <v>1.042330185</v>
      </c>
      <c r="CL159" s="37">
        <f t="shared" si="68"/>
        <v>0.6169831693</v>
      </c>
      <c r="CM159" s="33">
        <v>0.28</v>
      </c>
      <c r="CN159" s="37">
        <f t="shared" si="69"/>
        <v>1</v>
      </c>
      <c r="CO159" s="73">
        <f t="shared" si="70"/>
        <v>3.58296142</v>
      </c>
      <c r="CP159" s="70">
        <f t="shared" si="71"/>
        <v>6.036358078</v>
      </c>
      <c r="CQ159" s="79">
        <f t="shared" si="72"/>
        <v>0.8060086947</v>
      </c>
    </row>
    <row r="160" hidden="1">
      <c r="A160" s="28">
        <v>2023.0</v>
      </c>
      <c r="B160" s="29" t="s">
        <v>449</v>
      </c>
      <c r="C160" s="29" t="s">
        <v>16</v>
      </c>
      <c r="D160" s="30">
        <f t="array" ref="D160">INDEX(
  TP!C:C,
  MATCH(
    1,
    (TP!A:A = A160) * (TP!B:B = C160),
    0
  )
)
</f>
        <v>46.56</v>
      </c>
      <c r="E160" s="64">
        <f t="shared" si="1"/>
        <v>-2.224828434</v>
      </c>
      <c r="F160" s="32">
        <f t="shared" si="2"/>
        <v>0.4321341766</v>
      </c>
      <c r="G160" s="33">
        <v>7.22</v>
      </c>
      <c r="H160" s="34">
        <f t="shared" si="3"/>
        <v>0.6156299841</v>
      </c>
      <c r="I160" s="73">
        <f t="shared" si="4"/>
        <v>0.8943435086</v>
      </c>
      <c r="J160" s="66">
        <f t="shared" si="5"/>
        <v>6.354888232</v>
      </c>
      <c r="K160" s="34">
        <f t="shared" si="6"/>
        <v>0.617</v>
      </c>
      <c r="L160" s="73">
        <f t="shared" si="7"/>
        <v>0.3023922732</v>
      </c>
      <c r="M160" s="33">
        <v>59.73</v>
      </c>
      <c r="N160" s="34">
        <f t="shared" si="8"/>
        <v>0.6445530726</v>
      </c>
      <c r="O160" s="73">
        <f t="shared" si="9"/>
        <v>0.1408659429</v>
      </c>
      <c r="P160" s="36">
        <f t="shared" si="10"/>
        <v>4895.753045</v>
      </c>
      <c r="Q160" s="35">
        <f t="shared" si="11"/>
        <v>0.3638532627</v>
      </c>
      <c r="R160" s="40">
        <f t="shared" si="12"/>
        <v>0.6395045084</v>
      </c>
      <c r="S160" s="33">
        <v>3.2</v>
      </c>
      <c r="T160" s="66">
        <f t="shared" si="13"/>
        <v>2.816570962</v>
      </c>
      <c r="U160" s="34">
        <f t="shared" si="14"/>
        <v>0.4744418999</v>
      </c>
      <c r="V160" s="73">
        <f t="shared" si="15"/>
        <v>0.5997151925</v>
      </c>
      <c r="W160" s="33">
        <v>42.86</v>
      </c>
      <c r="X160" s="34">
        <f t="shared" si="16"/>
        <v>0.4527658046</v>
      </c>
      <c r="Y160" s="73">
        <f t="shared" si="17"/>
        <v>-0.2736234914</v>
      </c>
      <c r="Z160" s="36">
        <f t="shared" si="18"/>
        <v>3278.149481</v>
      </c>
      <c r="AA160" s="35">
        <f t="shared" si="19"/>
        <v>0.1393671432</v>
      </c>
      <c r="AB160" s="40">
        <f t="shared" si="20"/>
        <v>0.4414953342</v>
      </c>
      <c r="AC160" s="33">
        <v>4.82</v>
      </c>
      <c r="AD160" s="40">
        <f t="shared" si="21"/>
        <v>0.4576856649</v>
      </c>
      <c r="AE160" s="73">
        <f t="shared" si="22"/>
        <v>-0.2937117539</v>
      </c>
      <c r="AF160" s="67">
        <f t="shared" si="23"/>
        <v>0.209508652</v>
      </c>
      <c r="AG160" s="44">
        <f t="shared" si="24"/>
        <v>0.498964737</v>
      </c>
      <c r="AH160" s="33">
        <v>4.77</v>
      </c>
      <c r="AI160" s="34">
        <f t="shared" si="25"/>
        <v>0.909270217</v>
      </c>
      <c r="AJ160" s="73">
        <f t="shared" si="26"/>
        <v>2.05807225</v>
      </c>
      <c r="AK160" s="33">
        <v>31.51</v>
      </c>
      <c r="AL160" s="34">
        <f t="shared" si="27"/>
        <v>0.3870653234</v>
      </c>
      <c r="AM160" s="73">
        <f t="shared" si="28"/>
        <v>-0.1604090042</v>
      </c>
      <c r="AN160" s="36">
        <f t="shared" si="29"/>
        <v>3018.881149</v>
      </c>
      <c r="AO160" s="35">
        <f t="shared" si="30"/>
        <v>1.075635737</v>
      </c>
      <c r="AP160" s="69">
        <f t="shared" si="31"/>
        <v>0.7360414278</v>
      </c>
      <c r="AQ160" s="33">
        <v>6.3</v>
      </c>
      <c r="AR160" s="34">
        <f t="shared" si="32"/>
        <v>0.9395348837</v>
      </c>
      <c r="AS160" s="73">
        <f t="shared" si="33"/>
        <v>2.963940477</v>
      </c>
      <c r="AT160" s="33">
        <v>55.44</v>
      </c>
      <c r="AU160" s="34">
        <f t="shared" si="34"/>
        <v>0.5014522467</v>
      </c>
      <c r="AV160" s="73">
        <f t="shared" si="35"/>
        <v>-0.2802929194</v>
      </c>
      <c r="AW160" s="36">
        <f t="shared" si="36"/>
        <v>5402.550665</v>
      </c>
      <c r="AX160" s="35">
        <f t="shared" si="37"/>
        <v>1.751323749</v>
      </c>
      <c r="AY160" s="69">
        <f t="shared" si="38"/>
        <v>0.8244508297</v>
      </c>
      <c r="AZ160" s="33">
        <v>2.09</v>
      </c>
      <c r="BA160" s="37">
        <f t="shared" si="39"/>
        <v>0.4411764706</v>
      </c>
      <c r="BB160" s="73">
        <f t="shared" si="40"/>
        <v>0.7114115</v>
      </c>
      <c r="BC160" s="33">
        <v>7.58</v>
      </c>
      <c r="BD160" s="34">
        <f t="shared" si="41"/>
        <v>0.1517426273</v>
      </c>
      <c r="BE160" s="73">
        <f t="shared" si="42"/>
        <v>-1.091248886</v>
      </c>
      <c r="BF160" s="33">
        <v>62.5</v>
      </c>
      <c r="BG160" s="34">
        <f t="shared" si="43"/>
        <v>0.006598680264</v>
      </c>
      <c r="BH160" s="73">
        <f t="shared" si="44"/>
        <v>-2.309836611</v>
      </c>
      <c r="BI160" s="36">
        <f t="shared" si="45"/>
        <v>4205.231607</v>
      </c>
      <c r="BJ160" s="35">
        <f t="shared" si="46"/>
        <v>-1.797192519</v>
      </c>
      <c r="BK160" s="37">
        <f t="shared" si="47"/>
        <v>0.06079619416</v>
      </c>
      <c r="BL160" s="33">
        <v>6.66</v>
      </c>
      <c r="BM160" s="34">
        <f t="shared" si="48"/>
        <v>0.07362848893</v>
      </c>
      <c r="BN160" s="73">
        <f t="shared" si="49"/>
        <v>-1.465972658</v>
      </c>
      <c r="BO160" s="33">
        <v>52.94</v>
      </c>
      <c r="BP160" s="34">
        <f t="shared" si="50"/>
        <v>0.08275634685</v>
      </c>
      <c r="BQ160" s="73">
        <f t="shared" si="51"/>
        <v>-2.312405412</v>
      </c>
      <c r="BR160" s="36">
        <f t="shared" si="52"/>
        <v>3273.699045</v>
      </c>
      <c r="BS160" s="35">
        <f t="shared" si="53"/>
        <v>-2.146288358</v>
      </c>
      <c r="BT160" s="37">
        <f t="shared" si="54"/>
        <v>0.08555434284</v>
      </c>
      <c r="BU160" s="42">
        <v>4.77</v>
      </c>
      <c r="BV160" s="34">
        <f t="shared" si="55"/>
        <v>0.1433891993</v>
      </c>
      <c r="BW160" s="73">
        <f t="shared" si="56"/>
        <v>-1.227724971</v>
      </c>
      <c r="BX160" s="42">
        <v>72.6</v>
      </c>
      <c r="BY160" s="34">
        <f t="shared" si="57"/>
        <v>0.6068351522</v>
      </c>
      <c r="BZ160" s="73">
        <f t="shared" si="58"/>
        <v>0.4303504233</v>
      </c>
      <c r="CA160" s="36">
        <f t="shared" si="59"/>
        <v>4702.207193</v>
      </c>
      <c r="CB160" s="35">
        <f t="shared" si="60"/>
        <v>-0.7545958628</v>
      </c>
      <c r="CC160" s="37">
        <f t="shared" si="61"/>
        <v>0.3127770488</v>
      </c>
      <c r="CD160" s="42">
        <v>2.68</v>
      </c>
      <c r="CE160" s="34">
        <f t="shared" si="62"/>
        <v>0.2002176279</v>
      </c>
      <c r="CF160" s="73">
        <f t="shared" si="63"/>
        <v>-0.8539127772</v>
      </c>
      <c r="CG160" s="42">
        <v>39.02</v>
      </c>
      <c r="CH160" s="34">
        <f t="shared" si="64"/>
        <v>0.4256124278</v>
      </c>
      <c r="CI160" s="73">
        <f t="shared" si="65"/>
        <v>-0.8316780849</v>
      </c>
      <c r="CJ160" s="36">
        <f t="shared" si="66"/>
        <v>2117.772921</v>
      </c>
      <c r="CK160" s="35">
        <f t="shared" si="67"/>
        <v>-1.03278476</v>
      </c>
      <c r="CL160" s="37">
        <f t="shared" si="68"/>
        <v>0.2784348008</v>
      </c>
      <c r="CM160" s="33">
        <v>0.11</v>
      </c>
      <c r="CN160" s="37">
        <f t="shared" si="69"/>
        <v>0.3928571429</v>
      </c>
      <c r="CO160" s="73">
        <f t="shared" si="70"/>
        <v>0.469564929</v>
      </c>
      <c r="CP160" s="70">
        <f t="shared" si="71"/>
        <v>-2.434337086</v>
      </c>
      <c r="CQ160" s="79">
        <f t="shared" si="72"/>
        <v>0.4027822459</v>
      </c>
    </row>
    <row r="161" hidden="1">
      <c r="A161" s="28">
        <v>2025.0</v>
      </c>
      <c r="B161" s="29" t="s">
        <v>450</v>
      </c>
      <c r="C161" s="29" t="s">
        <v>23</v>
      </c>
      <c r="D161" s="30">
        <f t="array" ref="D161">INDEX(
  TP!C:C,
  MATCH(
    1,
    (TP!A:A = A161) * (TP!B:B = C161),
    0
  )
)
</f>
        <v>45.2</v>
      </c>
      <c r="E161" s="64">
        <f t="shared" si="1"/>
        <v>-3.201328724</v>
      </c>
      <c r="F161" s="32">
        <f t="shared" si="2"/>
        <v>0.3957567335</v>
      </c>
      <c r="G161" s="33">
        <v>7.77</v>
      </c>
      <c r="H161" s="34">
        <f t="shared" si="3"/>
        <v>0.7033492823</v>
      </c>
      <c r="I161" s="73">
        <f t="shared" si="4"/>
        <v>1.328615636</v>
      </c>
      <c r="J161" s="66">
        <f t="shared" si="5"/>
        <v>6.476783747</v>
      </c>
      <c r="K161" s="34">
        <f t="shared" si="6"/>
        <v>0.657</v>
      </c>
      <c r="L161" s="73">
        <f t="shared" si="7"/>
        <v>0.394360571</v>
      </c>
      <c r="M161" s="33">
        <v>57.45</v>
      </c>
      <c r="N161" s="34">
        <f t="shared" si="8"/>
        <v>0.5649441341</v>
      </c>
      <c r="O161" s="73">
        <f t="shared" si="9"/>
        <v>-0.3066550241</v>
      </c>
      <c r="P161" s="36">
        <f t="shared" si="10"/>
        <v>4747.664565</v>
      </c>
      <c r="Q161" s="35">
        <f t="shared" si="11"/>
        <v>0.1338194616</v>
      </c>
      <c r="R161" s="40">
        <f t="shared" si="12"/>
        <v>0.5968792201</v>
      </c>
      <c r="S161" s="33">
        <v>1.29</v>
      </c>
      <c r="T161" s="66">
        <f t="shared" si="13"/>
        <v>1.075296143</v>
      </c>
      <c r="U161" s="34">
        <f t="shared" si="14"/>
        <v>0.02461787987</v>
      </c>
      <c r="V161" s="73">
        <f t="shared" si="15"/>
        <v>-1.49445059</v>
      </c>
      <c r="W161" s="33">
        <v>48.72</v>
      </c>
      <c r="X161" s="34">
        <f t="shared" si="16"/>
        <v>0.5580100575</v>
      </c>
      <c r="Y161" s="73">
        <f t="shared" si="17"/>
        <v>0.2501356044</v>
      </c>
      <c r="Z161" s="36">
        <f t="shared" si="18"/>
        <v>2031.298106</v>
      </c>
      <c r="AA161" s="35">
        <f t="shared" si="19"/>
        <v>-0.9560867541</v>
      </c>
      <c r="AB161" s="40">
        <f t="shared" si="20"/>
        <v>0.2156368315</v>
      </c>
      <c r="AC161" s="33">
        <v>5.77</v>
      </c>
      <c r="AD161" s="40">
        <f t="shared" si="21"/>
        <v>0.621761658</v>
      </c>
      <c r="AE161" s="73">
        <f t="shared" si="22"/>
        <v>0.5180693792</v>
      </c>
      <c r="AF161" s="67">
        <f t="shared" si="23"/>
        <v>-0.3041979133</v>
      </c>
      <c r="AG161" s="44">
        <f t="shared" si="24"/>
        <v>0.4591181156</v>
      </c>
      <c r="AH161" s="33">
        <v>1.42</v>
      </c>
      <c r="AI161" s="34">
        <f t="shared" si="25"/>
        <v>0.2485207101</v>
      </c>
      <c r="AJ161" s="73">
        <f t="shared" si="26"/>
        <v>-0.9661581654</v>
      </c>
      <c r="AK161" s="33">
        <v>34.88</v>
      </c>
      <c r="AL161" s="34">
        <f t="shared" si="27"/>
        <v>0.4418264543</v>
      </c>
      <c r="AM161" s="73">
        <f t="shared" si="28"/>
        <v>0.217034672</v>
      </c>
      <c r="AN161" s="36">
        <f t="shared" si="29"/>
        <v>1685.044856</v>
      </c>
      <c r="AO161" s="35">
        <f t="shared" si="30"/>
        <v>-0.5737883293</v>
      </c>
      <c r="AP161" s="69">
        <f t="shared" si="31"/>
        <v>0.3934398512</v>
      </c>
      <c r="AQ161" s="33">
        <v>0.96</v>
      </c>
      <c r="AR161" s="34">
        <f t="shared" si="32"/>
        <v>0.111627907</v>
      </c>
      <c r="AS161" s="73">
        <f t="shared" si="33"/>
        <v>-0.9957401812</v>
      </c>
      <c r="AT161" s="33">
        <v>51.72</v>
      </c>
      <c r="AU161" s="34">
        <f t="shared" si="34"/>
        <v>0.4378950965</v>
      </c>
      <c r="AV161" s="73">
        <f t="shared" si="35"/>
        <v>-0.6496146277</v>
      </c>
      <c r="AW161" s="36">
        <f t="shared" si="36"/>
        <v>1706.178418</v>
      </c>
      <c r="AX161" s="35">
        <f t="shared" si="37"/>
        <v>-1.17482609</v>
      </c>
      <c r="AY161" s="69">
        <f t="shared" si="38"/>
        <v>0.2211193905</v>
      </c>
      <c r="AZ161" s="33">
        <v>1.06</v>
      </c>
      <c r="BA161" s="37">
        <f t="shared" si="39"/>
        <v>0.1657754011</v>
      </c>
      <c r="BB161" s="73">
        <f t="shared" si="40"/>
        <v>-0.7870269893</v>
      </c>
      <c r="BC161" s="33">
        <v>7.01</v>
      </c>
      <c r="BD161" s="34">
        <f t="shared" si="41"/>
        <v>0.1211796247</v>
      </c>
      <c r="BE161" s="73">
        <f t="shared" si="42"/>
        <v>-1.279717408</v>
      </c>
      <c r="BF161" s="33">
        <v>82.08</v>
      </c>
      <c r="BG161" s="34">
        <f t="shared" si="43"/>
        <v>0.5938812238</v>
      </c>
      <c r="BH161" s="73">
        <f t="shared" si="44"/>
        <v>0.381561663</v>
      </c>
      <c r="BI161" s="36">
        <f t="shared" si="45"/>
        <v>5346.021393</v>
      </c>
      <c r="BJ161" s="35">
        <f t="shared" si="46"/>
        <v>-0.7123986522</v>
      </c>
      <c r="BK161" s="37">
        <f t="shared" si="47"/>
        <v>0.2687702386</v>
      </c>
      <c r="BL161" s="33">
        <v>10.68</v>
      </c>
      <c r="BM161" s="34">
        <f t="shared" si="48"/>
        <v>0.2670837344</v>
      </c>
      <c r="BN161" s="73">
        <f t="shared" si="49"/>
        <v>-0.4467654599</v>
      </c>
      <c r="BO161" s="33">
        <v>60.06</v>
      </c>
      <c r="BP161" s="34">
        <f t="shared" si="50"/>
        <v>0.3175074184</v>
      </c>
      <c r="BQ161" s="73">
        <f t="shared" si="51"/>
        <v>-1.107684926</v>
      </c>
      <c r="BR161" s="36">
        <f t="shared" si="52"/>
        <v>4483.530526</v>
      </c>
      <c r="BS161" s="35">
        <f t="shared" si="53"/>
        <v>-0.7912699502</v>
      </c>
      <c r="BT161" s="37">
        <f t="shared" si="54"/>
        <v>0.3287007108</v>
      </c>
      <c r="BU161" s="42">
        <v>5.39</v>
      </c>
      <c r="BV161" s="34">
        <f t="shared" si="55"/>
        <v>0.2011173184</v>
      </c>
      <c r="BW161" s="73">
        <f t="shared" si="56"/>
        <v>-0.9241880252</v>
      </c>
      <c r="BX161" s="42">
        <v>66.26</v>
      </c>
      <c r="BY161" s="34">
        <f t="shared" si="57"/>
        <v>0.4247558874</v>
      </c>
      <c r="BZ161" s="73">
        <f t="shared" si="58"/>
        <v>-0.5820291035</v>
      </c>
      <c r="CA161" s="36">
        <f t="shared" si="59"/>
        <v>4541.482029</v>
      </c>
      <c r="CB161" s="35">
        <f t="shared" si="60"/>
        <v>-0.9290135409</v>
      </c>
      <c r="CC161" s="37">
        <f t="shared" si="61"/>
        <v>0.276924582</v>
      </c>
      <c r="CD161" s="42">
        <v>3.7</v>
      </c>
      <c r="CE161" s="34">
        <f t="shared" si="62"/>
        <v>0.3112078346</v>
      </c>
      <c r="CF161" s="73">
        <f t="shared" si="63"/>
        <v>-0.2183686671</v>
      </c>
      <c r="CG161" s="42">
        <v>42.86</v>
      </c>
      <c r="CH161" s="34">
        <f t="shared" si="64"/>
        <v>0.5020912169</v>
      </c>
      <c r="CI161" s="73">
        <f t="shared" si="65"/>
        <v>-0.3690884048</v>
      </c>
      <c r="CJ161" s="36">
        <f t="shared" si="66"/>
        <v>2762.976288</v>
      </c>
      <c r="CK161" s="35">
        <f t="shared" si="67"/>
        <v>-0.2842449975</v>
      </c>
      <c r="CL161" s="37">
        <f t="shared" si="68"/>
        <v>0.4005566698</v>
      </c>
      <c r="CM161" s="33">
        <v>0.17</v>
      </c>
      <c r="CN161" s="37">
        <f t="shared" si="69"/>
        <v>0.6071428571</v>
      </c>
      <c r="CO161" s="73">
        <f t="shared" si="70"/>
        <v>1.568410749</v>
      </c>
      <c r="CP161" s="70">
        <f t="shared" si="71"/>
        <v>-2.897130811</v>
      </c>
      <c r="CQ161" s="79">
        <f t="shared" si="72"/>
        <v>0.3807520977</v>
      </c>
    </row>
    <row r="162" hidden="1">
      <c r="A162" s="28">
        <v>2023.0</v>
      </c>
      <c r="B162" s="29" t="s">
        <v>453</v>
      </c>
      <c r="C162" s="29" t="s">
        <v>8</v>
      </c>
      <c r="D162" s="30">
        <f t="array" ref="D162">INDEX(
  TP!C:C,
  MATCH(
    1,
    (TP!A:A = A162) * (TP!B:B = C162),
    0
  )
)
</f>
        <v>49.56</v>
      </c>
      <c r="E162" s="64">
        <f t="shared" si="1"/>
        <v>-1.885810553</v>
      </c>
      <c r="F162" s="32">
        <f t="shared" si="2"/>
        <v>0.4447635673</v>
      </c>
      <c r="G162" s="33">
        <v>4.03</v>
      </c>
      <c r="H162" s="34">
        <f t="shared" si="3"/>
        <v>0.1068580542</v>
      </c>
      <c r="I162" s="73">
        <f t="shared" si="4"/>
        <v>-1.624434832</v>
      </c>
      <c r="J162" s="66">
        <f t="shared" si="5"/>
        <v>3.967942906</v>
      </c>
      <c r="K162" s="34">
        <f t="shared" si="6"/>
        <v>0.069</v>
      </c>
      <c r="L162" s="73">
        <f t="shared" si="7"/>
        <v>-1.498521386</v>
      </c>
      <c r="M162" s="33">
        <v>63.46</v>
      </c>
      <c r="N162" s="34">
        <f t="shared" si="8"/>
        <v>0.7747905028</v>
      </c>
      <c r="O162" s="73">
        <f t="shared" si="9"/>
        <v>0.8729945425</v>
      </c>
      <c r="P162" s="36">
        <f t="shared" si="10"/>
        <v>4178.686395</v>
      </c>
      <c r="Q162" s="35">
        <f t="shared" si="11"/>
        <v>-0.7500049338</v>
      </c>
      <c r="R162" s="40">
        <f t="shared" si="12"/>
        <v>0.4331064636</v>
      </c>
      <c r="S162" s="33">
        <v>2.56</v>
      </c>
      <c r="T162" s="66">
        <f t="shared" si="13"/>
        <v>2.520579116</v>
      </c>
      <c r="U162" s="34">
        <f t="shared" si="14"/>
        <v>0.3979782422</v>
      </c>
      <c r="V162" s="73">
        <f t="shared" si="15"/>
        <v>0.2437369243</v>
      </c>
      <c r="W162" s="33">
        <v>42.42</v>
      </c>
      <c r="X162" s="34">
        <f t="shared" si="16"/>
        <v>0.4448635057</v>
      </c>
      <c r="Y162" s="73">
        <f t="shared" si="17"/>
        <v>-0.312950113</v>
      </c>
      <c r="Z162" s="36">
        <f t="shared" si="18"/>
        <v>3048.940346</v>
      </c>
      <c r="AA162" s="35">
        <f t="shared" si="19"/>
        <v>-0.0620105394</v>
      </c>
      <c r="AB162" s="40">
        <f t="shared" si="20"/>
        <v>0.3999756847</v>
      </c>
      <c r="AC162" s="33">
        <v>4.03</v>
      </c>
      <c r="AD162" s="40">
        <f t="shared" si="21"/>
        <v>0.3212435233</v>
      </c>
      <c r="AE162" s="73">
        <f t="shared" si="22"/>
        <v>-0.9687718541</v>
      </c>
      <c r="AF162" s="67">
        <f t="shared" si="23"/>
        <v>-1.780787327</v>
      </c>
      <c r="AG162" s="44">
        <f t="shared" si="24"/>
        <v>0.3445836646</v>
      </c>
      <c r="AH162" s="33">
        <v>2.95</v>
      </c>
      <c r="AI162" s="34">
        <f t="shared" si="25"/>
        <v>0.550295858</v>
      </c>
      <c r="AJ162" s="73">
        <f t="shared" si="26"/>
        <v>0.4150575169</v>
      </c>
      <c r="AK162" s="33">
        <v>23.68</v>
      </c>
      <c r="AL162" s="34">
        <f t="shared" si="27"/>
        <v>0.2598310042</v>
      </c>
      <c r="AM162" s="73">
        <f t="shared" si="28"/>
        <v>-1.037377546</v>
      </c>
      <c r="AN162" s="36">
        <f t="shared" si="29"/>
        <v>1778.178952</v>
      </c>
      <c r="AO162" s="35">
        <f t="shared" si="30"/>
        <v>-0.4586185593</v>
      </c>
      <c r="AP162" s="69">
        <f t="shared" si="31"/>
        <v>0.4173617435</v>
      </c>
      <c r="AQ162" s="33">
        <v>5.12</v>
      </c>
      <c r="AR162" s="34">
        <f t="shared" si="32"/>
        <v>0.7565891473</v>
      </c>
      <c r="AS162" s="73">
        <f t="shared" si="33"/>
        <v>2.088954863</v>
      </c>
      <c r="AT162" s="33">
        <v>57.58</v>
      </c>
      <c r="AU162" s="34">
        <f t="shared" si="34"/>
        <v>0.5380146933</v>
      </c>
      <c r="AV162" s="73">
        <f t="shared" si="35"/>
        <v>-0.06783365711</v>
      </c>
      <c r="AW162" s="36">
        <f t="shared" si="36"/>
        <v>5113.421382</v>
      </c>
      <c r="AX162" s="35">
        <f t="shared" si="37"/>
        <v>1.522441064</v>
      </c>
      <c r="AY162" s="69">
        <f t="shared" si="38"/>
        <v>0.7772584002</v>
      </c>
      <c r="AZ162" s="33">
        <v>2.64</v>
      </c>
      <c r="BA162" s="37">
        <f t="shared" si="39"/>
        <v>0.5882352941</v>
      </c>
      <c r="BB162" s="73">
        <f t="shared" si="40"/>
        <v>1.511548557</v>
      </c>
      <c r="BC162" s="33">
        <v>8.92</v>
      </c>
      <c r="BD162" s="34">
        <f t="shared" si="41"/>
        <v>0.2235924933</v>
      </c>
      <c r="BE162" s="73">
        <f t="shared" si="42"/>
        <v>-0.6481825379</v>
      </c>
      <c r="BF162" s="33">
        <v>75.65</v>
      </c>
      <c r="BG162" s="34">
        <f t="shared" si="43"/>
        <v>0.401019796</v>
      </c>
      <c r="BH162" s="73">
        <f t="shared" si="44"/>
        <v>-0.5022836335</v>
      </c>
      <c r="BI162" s="36">
        <f t="shared" si="45"/>
        <v>5433.664466</v>
      </c>
      <c r="BJ162" s="35">
        <f t="shared" si="46"/>
        <v>-0.6290575588</v>
      </c>
      <c r="BK162" s="37">
        <f t="shared" si="47"/>
        <v>0.2847481905</v>
      </c>
      <c r="BL162" s="33">
        <v>7.45</v>
      </c>
      <c r="BM162" s="34">
        <f t="shared" si="48"/>
        <v>0.1116458133</v>
      </c>
      <c r="BN162" s="73">
        <f t="shared" si="49"/>
        <v>-1.265680696</v>
      </c>
      <c r="BO162" s="33">
        <v>66.67</v>
      </c>
      <c r="BP162" s="34">
        <f t="shared" si="50"/>
        <v>0.5354434553</v>
      </c>
      <c r="BQ162" s="73">
        <f t="shared" si="51"/>
        <v>0.01074237957</v>
      </c>
      <c r="BR162" s="36">
        <f t="shared" si="52"/>
        <v>4321.487156</v>
      </c>
      <c r="BS162" s="35">
        <f t="shared" si="53"/>
        <v>-0.9727594827</v>
      </c>
      <c r="BT162" s="37">
        <f t="shared" si="54"/>
        <v>0.2961339793</v>
      </c>
      <c r="BU162" s="42">
        <v>6.36</v>
      </c>
      <c r="BV162" s="34">
        <f t="shared" si="55"/>
        <v>0.291433892</v>
      </c>
      <c r="BW162" s="73">
        <f t="shared" si="56"/>
        <v>-0.4492995774</v>
      </c>
      <c r="BX162" s="42">
        <v>78.05</v>
      </c>
      <c r="BY162" s="34">
        <f t="shared" si="57"/>
        <v>0.763354394</v>
      </c>
      <c r="BZ162" s="73">
        <f t="shared" si="58"/>
        <v>1.300613581</v>
      </c>
      <c r="CA162" s="36">
        <f t="shared" si="59"/>
        <v>5757.195228</v>
      </c>
      <c r="CB162" s="35">
        <f t="shared" si="60"/>
        <v>0.3902688129</v>
      </c>
      <c r="CC162" s="37">
        <f t="shared" si="61"/>
        <v>0.5481099765</v>
      </c>
      <c r="CD162" s="42">
        <v>2.25</v>
      </c>
      <c r="CE162" s="34">
        <f t="shared" si="62"/>
        <v>0.1534276387</v>
      </c>
      <c r="CF162" s="73">
        <f t="shared" si="63"/>
        <v>-1.121838235</v>
      </c>
      <c r="CG162" s="42">
        <v>34.48</v>
      </c>
      <c r="CH162" s="34">
        <f t="shared" si="64"/>
        <v>0.3351921928</v>
      </c>
      <c r="CI162" s="73">
        <f t="shared" si="65"/>
        <v>-1.378594009</v>
      </c>
      <c r="CJ162" s="36">
        <f t="shared" si="66"/>
        <v>1692.897836</v>
      </c>
      <c r="CK162" s="35">
        <f t="shared" si="67"/>
        <v>-1.525708251</v>
      </c>
      <c r="CL162" s="37">
        <f t="shared" si="68"/>
        <v>0.1980159094</v>
      </c>
      <c r="CM162" s="33">
        <v>0.17</v>
      </c>
      <c r="CN162" s="37">
        <f t="shared" si="69"/>
        <v>0.6071428571</v>
      </c>
      <c r="CO162" s="73">
        <f t="shared" si="70"/>
        <v>1.568410749</v>
      </c>
      <c r="CP162" s="70">
        <f t="shared" si="71"/>
        <v>-0.1050232256</v>
      </c>
      <c r="CQ162" s="79">
        <f t="shared" si="72"/>
        <v>0.5136634591</v>
      </c>
    </row>
    <row r="163" hidden="1">
      <c r="A163" s="28">
        <v>2023.0</v>
      </c>
      <c r="B163" s="29" t="s">
        <v>454</v>
      </c>
      <c r="C163" s="29" t="s">
        <v>4</v>
      </c>
      <c r="D163" s="30">
        <f t="array" ref="D163">INDEX(
  TP!C:C,
  MATCH(
    1,
    (TP!A:A = A163) * (TP!B:B = C163),
    0
  )
)
</f>
        <v>45.03</v>
      </c>
      <c r="E163" s="64">
        <f t="shared" si="1"/>
        <v>-1.706941426</v>
      </c>
      <c r="F163" s="32">
        <f t="shared" si="2"/>
        <v>0.4514269565</v>
      </c>
      <c r="G163" s="33">
        <v>6.33</v>
      </c>
      <c r="H163" s="34">
        <f t="shared" si="3"/>
        <v>0.4736842105</v>
      </c>
      <c r="I163" s="73">
        <f t="shared" si="4"/>
        <v>0.1916122475</v>
      </c>
      <c r="J163" s="66">
        <f t="shared" si="5"/>
        <v>5.239869657</v>
      </c>
      <c r="K163" s="34">
        <f t="shared" si="6"/>
        <v>0.314</v>
      </c>
      <c r="L163" s="73">
        <f t="shared" si="7"/>
        <v>-0.5388721494</v>
      </c>
      <c r="M163" s="33">
        <v>58.71</v>
      </c>
      <c r="N163" s="34">
        <f t="shared" si="8"/>
        <v>0.6089385475</v>
      </c>
      <c r="O163" s="73">
        <f t="shared" si="9"/>
        <v>-0.0593408055</v>
      </c>
      <c r="P163" s="36">
        <f t="shared" si="10"/>
        <v>4415.657429</v>
      </c>
      <c r="Q163" s="35">
        <f t="shared" si="11"/>
        <v>-0.3819050813</v>
      </c>
      <c r="R163" s="40">
        <f t="shared" si="12"/>
        <v>0.5013154062</v>
      </c>
      <c r="S163" s="33">
        <v>3.15</v>
      </c>
      <c r="T163" s="66">
        <f t="shared" si="13"/>
        <v>2.607518076</v>
      </c>
      <c r="U163" s="34">
        <f t="shared" si="14"/>
        <v>0.4204372083</v>
      </c>
      <c r="V163" s="73">
        <f t="shared" si="15"/>
        <v>0.3482951436</v>
      </c>
      <c r="W163" s="33">
        <v>46.75</v>
      </c>
      <c r="X163" s="34">
        <f t="shared" si="16"/>
        <v>0.5226293103</v>
      </c>
      <c r="Y163" s="73">
        <f t="shared" si="17"/>
        <v>0.07405959435</v>
      </c>
      <c r="Z163" s="36">
        <f t="shared" si="18"/>
        <v>3425.285582</v>
      </c>
      <c r="AA163" s="35">
        <f t="shared" si="19"/>
        <v>0.2686374142</v>
      </c>
      <c r="AB163" s="40">
        <f t="shared" si="20"/>
        <v>0.4681480213</v>
      </c>
      <c r="AC163" s="33">
        <v>6.65</v>
      </c>
      <c r="AD163" s="40">
        <f t="shared" si="21"/>
        <v>0.7737478411</v>
      </c>
      <c r="AE163" s="73">
        <f t="shared" si="22"/>
        <v>1.27003506</v>
      </c>
      <c r="AF163" s="67">
        <f t="shared" si="23"/>
        <v>1.156767393</v>
      </c>
      <c r="AG163" s="44">
        <f t="shared" si="24"/>
        <v>0.5724406531</v>
      </c>
      <c r="AH163" s="33">
        <v>1.92</v>
      </c>
      <c r="AI163" s="34">
        <f t="shared" si="25"/>
        <v>0.3471400394</v>
      </c>
      <c r="AJ163" s="73">
        <f t="shared" si="26"/>
        <v>-0.5147804914</v>
      </c>
      <c r="AK163" s="33">
        <v>29.79</v>
      </c>
      <c r="AL163" s="34">
        <f t="shared" si="27"/>
        <v>0.3591160221</v>
      </c>
      <c r="AM163" s="73">
        <f t="shared" si="28"/>
        <v>-0.3530508805</v>
      </c>
      <c r="AN163" s="36">
        <f t="shared" si="29"/>
        <v>1744.992288</v>
      </c>
      <c r="AO163" s="35">
        <f t="shared" si="30"/>
        <v>-0.4996572406</v>
      </c>
      <c r="AP163" s="69">
        <f t="shared" si="31"/>
        <v>0.4088376063</v>
      </c>
      <c r="AQ163" s="33">
        <v>2.29</v>
      </c>
      <c r="AR163" s="34">
        <f t="shared" si="32"/>
        <v>0.3178294574</v>
      </c>
      <c r="AS163" s="73">
        <f t="shared" si="33"/>
        <v>-0.009527582805</v>
      </c>
      <c r="AT163" s="33">
        <v>58.93</v>
      </c>
      <c r="AU163" s="34">
        <f t="shared" si="34"/>
        <v>0.5610797881</v>
      </c>
      <c r="AV163" s="73">
        <f t="shared" si="35"/>
        <v>0.06619438221</v>
      </c>
      <c r="AW163" s="36">
        <f t="shared" si="36"/>
        <v>3440.280856</v>
      </c>
      <c r="AX163" s="35">
        <f t="shared" si="37"/>
        <v>0.1979370491</v>
      </c>
      <c r="AY163" s="69">
        <f t="shared" si="38"/>
        <v>0.5041640758</v>
      </c>
      <c r="AZ163" s="33">
        <v>1.27</v>
      </c>
      <c r="BA163" s="37">
        <f t="shared" si="39"/>
        <v>0.2219251337</v>
      </c>
      <c r="BB163" s="73">
        <f t="shared" si="40"/>
        <v>-0.4815201129</v>
      </c>
      <c r="BC163" s="33">
        <v>4.94</v>
      </c>
      <c r="BD163" s="34">
        <f t="shared" si="41"/>
        <v>0.01018766756</v>
      </c>
      <c r="BE163" s="73">
        <f t="shared" si="42"/>
        <v>-1.964155722</v>
      </c>
      <c r="BF163" s="33">
        <v>69.42</v>
      </c>
      <c r="BG163" s="34">
        <f t="shared" si="43"/>
        <v>0.2141571686</v>
      </c>
      <c r="BH163" s="73">
        <f t="shared" si="44"/>
        <v>-1.35863763</v>
      </c>
      <c r="BI163" s="36">
        <f t="shared" si="45"/>
        <v>3871.749237</v>
      </c>
      <c r="BJ163" s="35">
        <f t="shared" si="46"/>
        <v>-2.114305834</v>
      </c>
      <c r="BK163" s="37">
        <f t="shared" si="47"/>
        <v>0</v>
      </c>
      <c r="BL163" s="33">
        <v>10.38</v>
      </c>
      <c r="BM163" s="34">
        <f t="shared" si="48"/>
        <v>0.2526467757</v>
      </c>
      <c r="BN163" s="73">
        <f t="shared" si="49"/>
        <v>-0.5228256985</v>
      </c>
      <c r="BO163" s="33">
        <v>60.63</v>
      </c>
      <c r="BP163" s="34">
        <f t="shared" si="50"/>
        <v>0.3363006924</v>
      </c>
      <c r="BQ163" s="73">
        <f t="shared" si="51"/>
        <v>-1.011239606</v>
      </c>
      <c r="BR163" s="36">
        <f t="shared" si="52"/>
        <v>4478.165742</v>
      </c>
      <c r="BS163" s="35">
        <f t="shared" si="53"/>
        <v>-0.7972785405</v>
      </c>
      <c r="BT163" s="37">
        <f t="shared" si="54"/>
        <v>0.327622521</v>
      </c>
      <c r="BU163" s="42">
        <v>6.58</v>
      </c>
      <c r="BV163" s="34">
        <f t="shared" si="55"/>
        <v>0.3119180633</v>
      </c>
      <c r="BW163" s="73">
        <f t="shared" si="56"/>
        <v>-0.3415929191</v>
      </c>
      <c r="BX163" s="42">
        <v>73.29</v>
      </c>
      <c r="BY163" s="34">
        <f t="shared" si="57"/>
        <v>0.6266513498</v>
      </c>
      <c r="BZ163" s="73">
        <f t="shared" si="58"/>
        <v>0.5405305296</v>
      </c>
      <c r="CA163" s="36">
        <f t="shared" si="59"/>
        <v>5485.854335</v>
      </c>
      <c r="CB163" s="35">
        <f t="shared" si="60"/>
        <v>0.09581182066</v>
      </c>
      <c r="CC163" s="37">
        <f t="shared" si="61"/>
        <v>0.4875828002</v>
      </c>
      <c r="CD163" s="42">
        <v>5.68</v>
      </c>
      <c r="CE163" s="34">
        <f t="shared" si="62"/>
        <v>0.5266594124</v>
      </c>
      <c r="CF163" s="73">
        <f t="shared" si="63"/>
        <v>1.015334605</v>
      </c>
      <c r="CG163" s="42">
        <v>49.64</v>
      </c>
      <c r="CH163" s="34">
        <f t="shared" si="64"/>
        <v>0.6371240789</v>
      </c>
      <c r="CI163" s="73">
        <f t="shared" si="65"/>
        <v>0.4476714991</v>
      </c>
      <c r="CJ163" s="36">
        <f t="shared" si="66"/>
        <v>3926.996473</v>
      </c>
      <c r="CK163" s="35">
        <f t="shared" si="67"/>
        <v>1.066205787</v>
      </c>
      <c r="CL163" s="37">
        <f t="shared" si="68"/>
        <v>0.6208783975</v>
      </c>
      <c r="CM163" s="33">
        <v>0.04</v>
      </c>
      <c r="CN163" s="37">
        <f t="shared" si="69"/>
        <v>0.1428571429</v>
      </c>
      <c r="CO163" s="73">
        <f t="shared" si="70"/>
        <v>-0.8124218613</v>
      </c>
      <c r="CP163" s="70">
        <f t="shared" si="71"/>
        <v>-2.863708819</v>
      </c>
      <c r="CQ163" s="79">
        <f t="shared" si="72"/>
        <v>0.3823430688</v>
      </c>
    </row>
    <row r="164" hidden="1">
      <c r="A164" s="28">
        <v>2022.0</v>
      </c>
      <c r="B164" s="29" t="s">
        <v>531</v>
      </c>
      <c r="C164" s="29" t="s">
        <v>25</v>
      </c>
      <c r="D164" s="30">
        <f t="array" ref="D164">INDEX(
  TP!C:C,
  MATCH(
    1,
    (TP!A:A = A164) * (TP!B:B = C164),
    0
  )
)
</f>
        <v>50.78</v>
      </c>
      <c r="E164" s="64">
        <f t="shared" si="1"/>
        <v>8.248585234</v>
      </c>
      <c r="F164" s="32">
        <f t="shared" si="2"/>
        <v>0.8222989454</v>
      </c>
      <c r="G164" s="33">
        <v>8.52</v>
      </c>
      <c r="H164" s="34">
        <f t="shared" si="3"/>
        <v>0.8229665072</v>
      </c>
      <c r="I164" s="73">
        <f t="shared" si="4"/>
        <v>1.920804901</v>
      </c>
      <c r="J164" s="66">
        <f t="shared" si="5"/>
        <v>8.752538233</v>
      </c>
      <c r="K164" s="34">
        <f t="shared" si="6"/>
        <v>0.994</v>
      </c>
      <c r="L164" s="73">
        <f t="shared" si="7"/>
        <v>2.111382446</v>
      </c>
      <c r="M164" s="33">
        <v>57.89</v>
      </c>
      <c r="N164" s="34">
        <f t="shared" si="8"/>
        <v>0.5803072626</v>
      </c>
      <c r="O164" s="73">
        <f t="shared" si="9"/>
        <v>-0.2202913287</v>
      </c>
      <c r="P164" s="36">
        <f t="shared" si="10"/>
        <v>5415.914485</v>
      </c>
      <c r="Q164" s="35">
        <f t="shared" si="11"/>
        <v>1.171848005</v>
      </c>
      <c r="R164" s="40">
        <f t="shared" si="12"/>
        <v>0.7892260219</v>
      </c>
      <c r="S164" s="33">
        <v>1.79</v>
      </c>
      <c r="T164" s="66">
        <f t="shared" si="13"/>
        <v>1.838854864</v>
      </c>
      <c r="U164" s="34">
        <f t="shared" si="14"/>
        <v>0.2218682217</v>
      </c>
      <c r="V164" s="73">
        <f t="shared" si="15"/>
        <v>-0.5761472136</v>
      </c>
      <c r="W164" s="33">
        <v>50.0</v>
      </c>
      <c r="X164" s="34">
        <f t="shared" si="16"/>
        <v>0.5809985632</v>
      </c>
      <c r="Y164" s="73">
        <f t="shared" si="17"/>
        <v>0.3645403216</v>
      </c>
      <c r="Z164" s="36">
        <f t="shared" si="18"/>
        <v>2979.222148</v>
      </c>
      <c r="AA164" s="35">
        <f t="shared" si="19"/>
        <v>-0.1232632861</v>
      </c>
      <c r="AB164" s="40">
        <f t="shared" si="20"/>
        <v>0.3873467154</v>
      </c>
      <c r="AC164" s="33">
        <v>7.08</v>
      </c>
      <c r="AD164" s="40">
        <f t="shared" si="21"/>
        <v>0.8480138169</v>
      </c>
      <c r="AE164" s="73">
        <f t="shared" si="22"/>
        <v>1.637472836</v>
      </c>
      <c r="AF164" s="67">
        <f t="shared" si="23"/>
        <v>2.686057555</v>
      </c>
      <c r="AG164" s="44">
        <f t="shared" si="24"/>
        <v>0.6910629372</v>
      </c>
      <c r="AH164" s="33">
        <v>2.24</v>
      </c>
      <c r="AI164" s="34">
        <f t="shared" si="25"/>
        <v>0.4102564103</v>
      </c>
      <c r="AJ164" s="73">
        <f t="shared" si="26"/>
        <v>-0.2258987801</v>
      </c>
      <c r="AK164" s="33">
        <v>24.0</v>
      </c>
      <c r="AL164" s="34">
        <f t="shared" si="27"/>
        <v>0.2650308742</v>
      </c>
      <c r="AM164" s="73">
        <f t="shared" si="28"/>
        <v>-1.001537197</v>
      </c>
      <c r="AN164" s="36">
        <f t="shared" si="29"/>
        <v>1542.26112</v>
      </c>
      <c r="AO164" s="35">
        <f t="shared" si="30"/>
        <v>-0.7503549236</v>
      </c>
      <c r="AP164" s="69">
        <f t="shared" si="31"/>
        <v>0.3567652356</v>
      </c>
      <c r="AQ164" s="33">
        <v>3.23</v>
      </c>
      <c r="AR164" s="34">
        <f t="shared" si="32"/>
        <v>0.4635658915</v>
      </c>
      <c r="AS164" s="73">
        <f t="shared" si="33"/>
        <v>0.6874948552</v>
      </c>
      <c r="AT164" s="33">
        <v>55.56</v>
      </c>
      <c r="AU164" s="34">
        <f t="shared" si="34"/>
        <v>0.5035024774</v>
      </c>
      <c r="AV164" s="73">
        <f t="shared" si="35"/>
        <v>-0.2683793159</v>
      </c>
      <c r="AW164" s="36">
        <f t="shared" si="36"/>
        <v>3928.032078</v>
      </c>
      <c r="AX164" s="35">
        <f t="shared" si="37"/>
        <v>0.5840543185</v>
      </c>
      <c r="AY164" s="69">
        <f t="shared" si="38"/>
        <v>0.5837760918</v>
      </c>
      <c r="AZ164" s="33">
        <v>3.14</v>
      </c>
      <c r="BA164" s="37">
        <f t="shared" si="39"/>
        <v>0.7219251337</v>
      </c>
      <c r="BB164" s="73">
        <f t="shared" si="40"/>
        <v>2.238945882</v>
      </c>
      <c r="BC164" s="33">
        <v>14.99</v>
      </c>
      <c r="BD164" s="34">
        <f t="shared" si="41"/>
        <v>0.5490616622</v>
      </c>
      <c r="BE164" s="73">
        <f t="shared" si="42"/>
        <v>1.358841891</v>
      </c>
      <c r="BF164" s="33">
        <v>77.25</v>
      </c>
      <c r="BG164" s="34">
        <f t="shared" si="43"/>
        <v>0.449010198</v>
      </c>
      <c r="BH164" s="73">
        <f t="shared" si="44"/>
        <v>-0.2823532331</v>
      </c>
      <c r="BI164" s="36">
        <f t="shared" si="45"/>
        <v>6703.039914</v>
      </c>
      <c r="BJ164" s="35">
        <f t="shared" si="46"/>
        <v>0.5780103149</v>
      </c>
      <c r="BK164" s="37">
        <f t="shared" si="47"/>
        <v>0.5161643104</v>
      </c>
      <c r="BL164" s="33">
        <v>18.04</v>
      </c>
      <c r="BM164" s="34">
        <f t="shared" si="48"/>
        <v>0.6212704524</v>
      </c>
      <c r="BN164" s="73">
        <f t="shared" si="49"/>
        <v>1.419245728</v>
      </c>
      <c r="BO164" s="33">
        <v>61.19</v>
      </c>
      <c r="BP164" s="34">
        <f t="shared" si="50"/>
        <v>0.3547642598</v>
      </c>
      <c r="BQ164" s="73">
        <f t="shared" si="51"/>
        <v>-0.9164863094</v>
      </c>
      <c r="BR164" s="36">
        <f t="shared" si="52"/>
        <v>5476.052186</v>
      </c>
      <c r="BS164" s="35">
        <f t="shared" si="53"/>
        <v>0.3203601739</v>
      </c>
      <c r="BT164" s="37">
        <f t="shared" si="54"/>
        <v>0.52817315</v>
      </c>
      <c r="BU164" s="42">
        <v>9.33</v>
      </c>
      <c r="BV164" s="34">
        <f t="shared" si="55"/>
        <v>0.5679702048</v>
      </c>
      <c r="BW164" s="73">
        <f t="shared" si="56"/>
        <v>1.004740309</v>
      </c>
      <c r="BX164" s="42">
        <v>69.23</v>
      </c>
      <c r="BY164" s="34">
        <f t="shared" si="57"/>
        <v>0.5100516944</v>
      </c>
      <c r="BZ164" s="73">
        <f t="shared" si="58"/>
        <v>-0.1077756027</v>
      </c>
      <c r="CA164" s="36">
        <f t="shared" si="59"/>
        <v>5973.865124</v>
      </c>
      <c r="CB164" s="35">
        <f t="shared" si="60"/>
        <v>0.625397271</v>
      </c>
      <c r="CC164" s="37">
        <f t="shared" si="61"/>
        <v>0.596441862</v>
      </c>
      <c r="CD164" s="42">
        <v>6.28</v>
      </c>
      <c r="CE164" s="34">
        <f t="shared" si="62"/>
        <v>0.5919477693</v>
      </c>
      <c r="CF164" s="73">
        <f t="shared" si="63"/>
        <v>1.389184082</v>
      </c>
      <c r="CG164" s="42">
        <v>42.86</v>
      </c>
      <c r="CH164" s="34">
        <f t="shared" si="64"/>
        <v>0.5020912169</v>
      </c>
      <c r="CI164" s="73">
        <f t="shared" si="65"/>
        <v>-0.3690884048</v>
      </c>
      <c r="CJ164" s="36">
        <f t="shared" si="66"/>
        <v>3544.199003</v>
      </c>
      <c r="CK164" s="35">
        <f t="shared" si="67"/>
        <v>0.6220991042</v>
      </c>
      <c r="CL164" s="37">
        <f t="shared" si="68"/>
        <v>0.5484238121</v>
      </c>
      <c r="CM164" s="33">
        <v>0.28</v>
      </c>
      <c r="CN164" s="37">
        <f t="shared" si="69"/>
        <v>1</v>
      </c>
      <c r="CO164" s="73">
        <f t="shared" si="70"/>
        <v>3.58296142</v>
      </c>
      <c r="CP164" s="70">
        <f t="shared" si="71"/>
        <v>5.562527679</v>
      </c>
      <c r="CQ164" s="79">
        <f t="shared" si="72"/>
        <v>0.7834531729</v>
      </c>
    </row>
    <row r="165" hidden="1">
      <c r="A165" s="28">
        <v>2025.0</v>
      </c>
      <c r="B165" s="29" t="s">
        <v>531</v>
      </c>
      <c r="C165" s="29" t="s">
        <v>26</v>
      </c>
      <c r="D165" s="30">
        <f t="array" ref="D165">INDEX(
  TP!C:C,
  MATCH(
    1,
    (TP!A:A = A165) * (TP!B:B = C165),
    0
  )
)
</f>
        <v>47.09</v>
      </c>
      <c r="E165" s="64">
        <f t="shared" si="1"/>
        <v>3.74662906</v>
      </c>
      <c r="F165" s="32">
        <f t="shared" si="2"/>
        <v>0.6545881354</v>
      </c>
      <c r="G165" s="33">
        <v>8.98</v>
      </c>
      <c r="H165" s="34">
        <f t="shared" si="3"/>
        <v>0.8963317384</v>
      </c>
      <c r="I165" s="73">
        <f t="shared" si="4"/>
        <v>2.284014317</v>
      </c>
      <c r="J165" s="66">
        <f t="shared" si="5"/>
        <v>8.068536488</v>
      </c>
      <c r="K165" s="34">
        <f t="shared" si="6"/>
        <v>0.954</v>
      </c>
      <c r="L165" s="73">
        <f t="shared" si="7"/>
        <v>1.595313614</v>
      </c>
      <c r="M165" s="33">
        <v>61.4</v>
      </c>
      <c r="N165" s="34">
        <f t="shared" si="8"/>
        <v>0.7028631285</v>
      </c>
      <c r="O165" s="73">
        <f t="shared" si="9"/>
        <v>0.4686554231</v>
      </c>
      <c r="P165" s="36">
        <f t="shared" si="10"/>
        <v>5560.890209</v>
      </c>
      <c r="Q165" s="35">
        <f t="shared" si="11"/>
        <v>1.397046594</v>
      </c>
      <c r="R165" s="40">
        <f t="shared" si="12"/>
        <v>0.8309553449</v>
      </c>
      <c r="S165" s="33">
        <v>2.68</v>
      </c>
      <c r="T165" s="66">
        <f t="shared" si="13"/>
        <v>2.407981936</v>
      </c>
      <c r="U165" s="34">
        <f t="shared" si="14"/>
        <v>0.3688909805</v>
      </c>
      <c r="V165" s="73">
        <f t="shared" si="15"/>
        <v>0.1083205276</v>
      </c>
      <c r="W165" s="33">
        <v>44.12</v>
      </c>
      <c r="X165" s="34">
        <f t="shared" si="16"/>
        <v>0.4753951149</v>
      </c>
      <c r="Y165" s="73">
        <f t="shared" si="17"/>
        <v>-0.161006348</v>
      </c>
      <c r="Z165" s="36">
        <f t="shared" si="18"/>
        <v>3089.230593</v>
      </c>
      <c r="AA165" s="35">
        <f t="shared" si="19"/>
        <v>-0.02661248873</v>
      </c>
      <c r="AB165" s="40">
        <f t="shared" si="20"/>
        <v>0.4072739843</v>
      </c>
      <c r="AC165" s="33">
        <v>7.15</v>
      </c>
      <c r="AD165" s="40">
        <f t="shared" si="21"/>
        <v>0.8601036269</v>
      </c>
      <c r="AE165" s="73">
        <f t="shared" si="22"/>
        <v>1.697288288</v>
      </c>
      <c r="AF165" s="67">
        <f t="shared" si="23"/>
        <v>3.067722394</v>
      </c>
      <c r="AG165" s="44">
        <f t="shared" si="24"/>
        <v>0.7206674923</v>
      </c>
      <c r="AH165" s="33">
        <v>1.73</v>
      </c>
      <c r="AI165" s="34">
        <f t="shared" si="25"/>
        <v>0.3096646943</v>
      </c>
      <c r="AJ165" s="73">
        <f t="shared" si="26"/>
        <v>-0.6863040075</v>
      </c>
      <c r="AK165" s="33">
        <v>31.82</v>
      </c>
      <c r="AL165" s="34">
        <f t="shared" si="27"/>
        <v>0.3921026974</v>
      </c>
      <c r="AM165" s="73">
        <f t="shared" si="28"/>
        <v>-0.125688666</v>
      </c>
      <c r="AN165" s="36">
        <f t="shared" si="29"/>
        <v>1746.87278</v>
      </c>
      <c r="AO165" s="35">
        <f t="shared" si="30"/>
        <v>-0.4973318212</v>
      </c>
      <c r="AP165" s="69">
        <f t="shared" si="31"/>
        <v>0.4093206188</v>
      </c>
      <c r="AQ165" s="33">
        <v>1.34</v>
      </c>
      <c r="AR165" s="34">
        <f t="shared" si="32"/>
        <v>0.1705426357</v>
      </c>
      <c r="AS165" s="73">
        <f t="shared" si="33"/>
        <v>-0.7139651531</v>
      </c>
      <c r="AT165" s="33">
        <v>70.59</v>
      </c>
      <c r="AU165" s="34">
        <f t="shared" si="34"/>
        <v>0.7602938664</v>
      </c>
      <c r="AV165" s="73">
        <f t="shared" si="35"/>
        <v>1.223799522</v>
      </c>
      <c r="AW165" s="36">
        <f t="shared" si="36"/>
        <v>2941.886498</v>
      </c>
      <c r="AX165" s="35">
        <f t="shared" si="37"/>
        <v>-0.1966056193</v>
      </c>
      <c r="AY165" s="69">
        <f t="shared" si="38"/>
        <v>0.4228148596</v>
      </c>
      <c r="AZ165" s="33">
        <v>2.05</v>
      </c>
      <c r="BA165" s="37">
        <f t="shared" si="39"/>
        <v>0.4304812834</v>
      </c>
      <c r="BB165" s="73">
        <f t="shared" si="40"/>
        <v>0.653219714</v>
      </c>
      <c r="BC165" s="33">
        <v>8.27</v>
      </c>
      <c r="BD165" s="34">
        <f t="shared" si="41"/>
        <v>0.1887399464</v>
      </c>
      <c r="BE165" s="73">
        <f t="shared" si="42"/>
        <v>-0.8631027815</v>
      </c>
      <c r="BF165" s="33">
        <v>75.24</v>
      </c>
      <c r="BG165" s="34">
        <f t="shared" si="43"/>
        <v>0.3887222555</v>
      </c>
      <c r="BH165" s="73">
        <f t="shared" si="44"/>
        <v>-0.5586407986</v>
      </c>
      <c r="BI165" s="36">
        <f t="shared" si="45"/>
        <v>5244.602333</v>
      </c>
      <c r="BJ165" s="35">
        <f t="shared" si="46"/>
        <v>-0.8088395354</v>
      </c>
      <c r="BK165" s="37">
        <f t="shared" si="47"/>
        <v>0.2502808268</v>
      </c>
      <c r="BL165" s="33">
        <v>16.69</v>
      </c>
      <c r="BM165" s="34">
        <f t="shared" si="48"/>
        <v>0.5563041386</v>
      </c>
      <c r="BN165" s="73">
        <f t="shared" si="49"/>
        <v>1.076974654</v>
      </c>
      <c r="BO165" s="33">
        <v>71.23</v>
      </c>
      <c r="BP165" s="34">
        <f t="shared" si="50"/>
        <v>0.6857896472</v>
      </c>
      <c r="BQ165" s="73">
        <f t="shared" si="51"/>
        <v>0.7823049382</v>
      </c>
      <c r="BR165" s="36">
        <f t="shared" si="52"/>
        <v>6215.455777</v>
      </c>
      <c r="BS165" s="35">
        <f t="shared" si="53"/>
        <v>1.148496565</v>
      </c>
      <c r="BT165" s="37">
        <f t="shared" si="54"/>
        <v>0.6767750838</v>
      </c>
      <c r="BU165" s="42">
        <v>8.74</v>
      </c>
      <c r="BV165" s="34">
        <f t="shared" si="55"/>
        <v>0.5130353818</v>
      </c>
      <c r="BW165" s="73">
        <f t="shared" si="56"/>
        <v>0.7158906348</v>
      </c>
      <c r="BX165" s="42">
        <v>68.47</v>
      </c>
      <c r="BY165" s="34">
        <f t="shared" si="57"/>
        <v>0.488225158</v>
      </c>
      <c r="BZ165" s="73">
        <f t="shared" si="58"/>
        <v>-0.2291334009</v>
      </c>
      <c r="CA165" s="36">
        <f t="shared" si="59"/>
        <v>5759.477212</v>
      </c>
      <c r="CB165" s="35">
        <f t="shared" si="60"/>
        <v>0.3927452034</v>
      </c>
      <c r="CC165" s="37">
        <f t="shared" si="61"/>
        <v>0.5486190115</v>
      </c>
      <c r="CD165" s="42">
        <v>5.04</v>
      </c>
      <c r="CE165" s="34">
        <f t="shared" si="62"/>
        <v>0.4570184984</v>
      </c>
      <c r="CF165" s="73">
        <f t="shared" si="63"/>
        <v>0.6165618305</v>
      </c>
      <c r="CG165" s="42">
        <v>48.44</v>
      </c>
      <c r="CH165" s="34">
        <f t="shared" si="64"/>
        <v>0.6132244573</v>
      </c>
      <c r="CI165" s="73">
        <f t="shared" si="65"/>
        <v>0.3031122241</v>
      </c>
      <c r="CJ165" s="36">
        <f t="shared" si="66"/>
        <v>3628.843077</v>
      </c>
      <c r="CK165" s="35">
        <f t="shared" si="67"/>
        <v>0.7202998552</v>
      </c>
      <c r="CL165" s="37">
        <f t="shared" si="68"/>
        <v>0.5644449507</v>
      </c>
      <c r="CM165" s="33">
        <v>0.08</v>
      </c>
      <c r="CN165" s="37">
        <f t="shared" si="69"/>
        <v>0.2857142857</v>
      </c>
      <c r="CO165" s="73">
        <f t="shared" si="70"/>
        <v>-0.07985798113</v>
      </c>
      <c r="CP165" s="70">
        <f t="shared" si="71"/>
        <v>0.6789066668</v>
      </c>
      <c r="CQ165" s="79">
        <f t="shared" si="72"/>
        <v>0.5509804986</v>
      </c>
    </row>
    <row r="166" hidden="1">
      <c r="A166" s="28">
        <v>2025.0</v>
      </c>
      <c r="B166" s="29" t="s">
        <v>457</v>
      </c>
      <c r="C166" s="29" t="s">
        <v>10</v>
      </c>
      <c r="D166" s="30">
        <f t="array" ref="D166">INDEX(
  TP!C:C,
  MATCH(
    1,
    (TP!A:A = A166) * (TP!B:B = C166),
    0
  )
)
</f>
        <v>49.44</v>
      </c>
      <c r="E166" s="64">
        <f t="shared" si="1"/>
        <v>-8.259108126</v>
      </c>
      <c r="F166" s="32">
        <f t="shared" si="2"/>
        <v>0.2073399103</v>
      </c>
      <c r="G166" s="33">
        <v>3.91</v>
      </c>
      <c r="H166" s="34">
        <f t="shared" si="3"/>
        <v>0.08771929825</v>
      </c>
      <c r="I166" s="73">
        <f t="shared" si="4"/>
        <v>-1.719185114</v>
      </c>
      <c r="J166" s="66">
        <f t="shared" si="5"/>
        <v>3.833373812</v>
      </c>
      <c r="K166" s="34">
        <f t="shared" si="6"/>
        <v>0.057</v>
      </c>
      <c r="L166" s="73">
        <f t="shared" si="7"/>
        <v>-1.600051705</v>
      </c>
      <c r="M166" s="33">
        <v>55.1</v>
      </c>
      <c r="N166" s="34">
        <f t="shared" si="8"/>
        <v>0.4828910615</v>
      </c>
      <c r="O166" s="73">
        <f t="shared" si="9"/>
        <v>-0.7679156699</v>
      </c>
      <c r="P166" s="36">
        <f t="shared" si="10"/>
        <v>3566.046002</v>
      </c>
      <c r="Q166" s="35">
        <f t="shared" si="11"/>
        <v>-1.701652208</v>
      </c>
      <c r="R166" s="40">
        <f t="shared" si="12"/>
        <v>0.2567661203</v>
      </c>
      <c r="S166" s="33">
        <v>4.22</v>
      </c>
      <c r="T166" s="66">
        <f t="shared" si="13"/>
        <v>4.13729859</v>
      </c>
      <c r="U166" s="34">
        <f t="shared" si="14"/>
        <v>0.8156258445</v>
      </c>
      <c r="V166" s="73">
        <f t="shared" si="15"/>
        <v>2.188104675</v>
      </c>
      <c r="W166" s="33">
        <v>32.08</v>
      </c>
      <c r="X166" s="34">
        <f t="shared" si="16"/>
        <v>0.2591594828</v>
      </c>
      <c r="Y166" s="73">
        <f t="shared" si="17"/>
        <v>-1.237125719</v>
      </c>
      <c r="Z166" s="36">
        <f t="shared" si="18"/>
        <v>2998.053451</v>
      </c>
      <c r="AA166" s="35">
        <f t="shared" si="19"/>
        <v>-0.106718552</v>
      </c>
      <c r="AB166" s="40">
        <f t="shared" si="20"/>
        <v>0.3907578757</v>
      </c>
      <c r="AC166" s="33">
        <v>3.66</v>
      </c>
      <c r="AD166" s="40">
        <f t="shared" si="21"/>
        <v>0.2573402418</v>
      </c>
      <c r="AE166" s="73">
        <f t="shared" si="22"/>
        <v>-1.284939243</v>
      </c>
      <c r="AF166" s="67">
        <f t="shared" si="23"/>
        <v>-3.093310003</v>
      </c>
      <c r="AG166" s="44">
        <f t="shared" si="24"/>
        <v>0.2427753606</v>
      </c>
      <c r="AH166" s="33">
        <v>2.55</v>
      </c>
      <c r="AI166" s="34">
        <f t="shared" si="25"/>
        <v>0.4714003945</v>
      </c>
      <c r="AJ166" s="73">
        <f t="shared" si="26"/>
        <v>0.05395537777</v>
      </c>
      <c r="AK166" s="33">
        <v>28.13</v>
      </c>
      <c r="AL166" s="34">
        <f t="shared" si="27"/>
        <v>0.3321416965</v>
      </c>
      <c r="AM166" s="73">
        <f t="shared" si="28"/>
        <v>-0.5389726914</v>
      </c>
      <c r="AN166" s="36">
        <f t="shared" si="29"/>
        <v>1948.163177</v>
      </c>
      <c r="AO166" s="35">
        <f t="shared" si="30"/>
        <v>-0.2484157985</v>
      </c>
      <c r="AP166" s="69">
        <f t="shared" si="31"/>
        <v>0.4610229212</v>
      </c>
      <c r="AQ166" s="33">
        <v>4.62</v>
      </c>
      <c r="AR166" s="34">
        <f t="shared" si="32"/>
        <v>0.6790697674</v>
      </c>
      <c r="AS166" s="73">
        <f t="shared" si="33"/>
        <v>1.718198248</v>
      </c>
      <c r="AT166" s="33">
        <v>48.28</v>
      </c>
      <c r="AU166" s="34">
        <f t="shared" si="34"/>
        <v>0.3791218179</v>
      </c>
      <c r="AV166" s="73">
        <f t="shared" si="35"/>
        <v>-0.9911379279</v>
      </c>
      <c r="AW166" s="36">
        <f t="shared" si="36"/>
        <v>4085.810263</v>
      </c>
      <c r="AX166" s="35">
        <f t="shared" si="37"/>
        <v>0.7089558656</v>
      </c>
      <c r="AY166" s="69">
        <f t="shared" si="38"/>
        <v>0.6095290554</v>
      </c>
      <c r="AZ166" s="33">
        <v>1.91</v>
      </c>
      <c r="BA166" s="37">
        <f t="shared" si="39"/>
        <v>0.3930481283</v>
      </c>
      <c r="BB166" s="73">
        <f t="shared" si="40"/>
        <v>0.449548463</v>
      </c>
      <c r="BC166" s="33">
        <v>8.13</v>
      </c>
      <c r="BD166" s="34">
        <f t="shared" si="41"/>
        <v>0.181233244</v>
      </c>
      <c r="BE166" s="73">
        <f t="shared" si="42"/>
        <v>-0.9093932955</v>
      </c>
      <c r="BF166" s="33">
        <v>65.69</v>
      </c>
      <c r="BG166" s="34">
        <f t="shared" si="43"/>
        <v>0.1022795441</v>
      </c>
      <c r="BH166" s="73">
        <f t="shared" si="44"/>
        <v>-1.871350376</v>
      </c>
      <c r="BI166" s="36">
        <f t="shared" si="45"/>
        <v>4547.627796</v>
      </c>
      <c r="BJ166" s="35">
        <f t="shared" si="46"/>
        <v>-1.471602923</v>
      </c>
      <c r="BK166" s="37">
        <f t="shared" si="47"/>
        <v>0.1232174404</v>
      </c>
      <c r="BL166" s="33">
        <v>7.41</v>
      </c>
      <c r="BM166" s="34">
        <f t="shared" si="48"/>
        <v>0.1097208855</v>
      </c>
      <c r="BN166" s="73">
        <f t="shared" si="49"/>
        <v>-1.275822061</v>
      </c>
      <c r="BO166" s="33">
        <v>59.14</v>
      </c>
      <c r="BP166" s="34">
        <f t="shared" si="50"/>
        <v>0.2871744148</v>
      </c>
      <c r="BQ166" s="73">
        <f t="shared" si="51"/>
        <v>-1.263351056</v>
      </c>
      <c r="BR166" s="36">
        <f t="shared" si="52"/>
        <v>3824.876654</v>
      </c>
      <c r="BS166" s="35">
        <f t="shared" si="53"/>
        <v>-1.52896618</v>
      </c>
      <c r="BT166" s="37">
        <f t="shared" si="54"/>
        <v>0.1963274842</v>
      </c>
      <c r="BU166" s="42">
        <v>3.51</v>
      </c>
      <c r="BV166" s="34">
        <f t="shared" si="55"/>
        <v>0.0260707635</v>
      </c>
      <c r="BW166" s="73">
        <f t="shared" si="56"/>
        <v>-1.844590378</v>
      </c>
      <c r="BX166" s="42">
        <v>68.18</v>
      </c>
      <c r="BY166" s="34">
        <f t="shared" si="57"/>
        <v>0.4798966111</v>
      </c>
      <c r="BZ166" s="73">
        <f t="shared" si="58"/>
        <v>-0.2754409818</v>
      </c>
      <c r="CA166" s="36">
        <f t="shared" si="59"/>
        <v>3795.177779</v>
      </c>
      <c r="CB166" s="35">
        <f t="shared" si="60"/>
        <v>-1.738897013</v>
      </c>
      <c r="CC166" s="37">
        <f t="shared" si="61"/>
        <v>0.1104487944</v>
      </c>
      <c r="CD166" s="42">
        <v>2.47</v>
      </c>
      <c r="CE166" s="34">
        <f t="shared" si="62"/>
        <v>0.1773667029</v>
      </c>
      <c r="CF166" s="73">
        <f t="shared" si="63"/>
        <v>-0.984760094</v>
      </c>
      <c r="CG166" s="42">
        <v>35.48</v>
      </c>
      <c r="CH166" s="34">
        <f t="shared" si="64"/>
        <v>0.3551085441</v>
      </c>
      <c r="CI166" s="73">
        <f t="shared" si="65"/>
        <v>-1.258127946</v>
      </c>
      <c r="CJ166" s="36">
        <f t="shared" si="66"/>
        <v>1838.801078</v>
      </c>
      <c r="CK166" s="35">
        <f t="shared" si="67"/>
        <v>-1.356437003</v>
      </c>
      <c r="CL166" s="37">
        <f t="shared" si="68"/>
        <v>0.2256319721</v>
      </c>
      <c r="CM166" s="33">
        <v>0.11</v>
      </c>
      <c r="CN166" s="37">
        <f t="shared" si="69"/>
        <v>0.3928571429</v>
      </c>
      <c r="CO166" s="73">
        <f t="shared" si="70"/>
        <v>0.469564929</v>
      </c>
      <c r="CP166" s="70">
        <f t="shared" si="71"/>
        <v>-5.165798123</v>
      </c>
      <c r="CQ166" s="79">
        <f t="shared" si="72"/>
        <v>0.2727578132</v>
      </c>
    </row>
    <row r="167" hidden="1">
      <c r="A167" s="28">
        <v>2024.0</v>
      </c>
      <c r="B167" s="29" t="s">
        <v>218</v>
      </c>
      <c r="C167" s="29" t="s">
        <v>23</v>
      </c>
      <c r="D167" s="30">
        <f t="array" ref="D167">INDEX(
  TP!C:C,
  MATCH(
    1,
    (TP!A:A = A167) * (TP!B:B = C167),
    0
  )
)
</f>
        <v>48.96</v>
      </c>
      <c r="E167" s="64">
        <f t="shared" si="1"/>
        <v>6.617182077</v>
      </c>
      <c r="F167" s="32">
        <f t="shared" si="2"/>
        <v>0.7615244878</v>
      </c>
      <c r="G167" s="33">
        <v>5.98</v>
      </c>
      <c r="H167" s="34">
        <f t="shared" si="3"/>
        <v>0.4178628389</v>
      </c>
      <c r="I167" s="73">
        <f t="shared" si="4"/>
        <v>-0.08474274288</v>
      </c>
      <c r="J167" s="66">
        <f t="shared" si="5"/>
        <v>5.762424085</v>
      </c>
      <c r="K167" s="34">
        <f t="shared" si="6"/>
        <v>0.446</v>
      </c>
      <c r="L167" s="73">
        <f t="shared" si="7"/>
        <v>-0.144612844</v>
      </c>
      <c r="M167" s="33">
        <v>61.38</v>
      </c>
      <c r="N167" s="34">
        <f t="shared" si="8"/>
        <v>0.7021648045</v>
      </c>
      <c r="O167" s="73">
        <f t="shared" si="9"/>
        <v>0.4647298006</v>
      </c>
      <c r="P167" s="36">
        <f t="shared" si="10"/>
        <v>4819.243244</v>
      </c>
      <c r="Q167" s="35">
        <f t="shared" si="11"/>
        <v>0.2450064735</v>
      </c>
      <c r="R167" s="40">
        <f t="shared" si="12"/>
        <v>0.6174821854</v>
      </c>
      <c r="S167" s="33">
        <v>2.8</v>
      </c>
      <c r="T167" s="66">
        <f t="shared" si="13"/>
        <v>2.698124989</v>
      </c>
      <c r="U167" s="34">
        <f t="shared" si="14"/>
        <v>0.4438437182</v>
      </c>
      <c r="V167" s="73">
        <f t="shared" si="15"/>
        <v>0.4572646734</v>
      </c>
      <c r="W167" s="33">
        <v>58.82</v>
      </c>
      <c r="X167" s="34">
        <f t="shared" si="16"/>
        <v>0.7394037356</v>
      </c>
      <c r="Y167" s="73">
        <f t="shared" si="17"/>
        <v>1.152860326</v>
      </c>
      <c r="Z167" s="36">
        <f t="shared" si="18"/>
        <v>4392.954468</v>
      </c>
      <c r="AA167" s="35">
        <f t="shared" si="19"/>
        <v>1.118808231</v>
      </c>
      <c r="AB167" s="40">
        <f t="shared" si="20"/>
        <v>0.643434547</v>
      </c>
      <c r="AC167" s="33">
        <v>7.28</v>
      </c>
      <c r="AD167" s="40">
        <f t="shared" si="21"/>
        <v>0.8825561313</v>
      </c>
      <c r="AE167" s="73">
        <f t="shared" si="22"/>
        <v>1.808374128</v>
      </c>
      <c r="AF167" s="67">
        <f t="shared" si="23"/>
        <v>3.172188832</v>
      </c>
      <c r="AG167" s="44">
        <f t="shared" si="24"/>
        <v>0.7287706292</v>
      </c>
      <c r="AH167" s="33">
        <v>1.57</v>
      </c>
      <c r="AI167" s="34">
        <f t="shared" si="25"/>
        <v>0.2781065089</v>
      </c>
      <c r="AJ167" s="73">
        <f t="shared" si="26"/>
        <v>-0.8307448632</v>
      </c>
      <c r="AK167" s="33">
        <v>31.58</v>
      </c>
      <c r="AL167" s="34">
        <f t="shared" si="27"/>
        <v>0.3882027949</v>
      </c>
      <c r="AM167" s="73">
        <f t="shared" si="28"/>
        <v>-0.1525689279</v>
      </c>
      <c r="AN167" s="36">
        <f t="shared" si="29"/>
        <v>1629.437735</v>
      </c>
      <c r="AO167" s="35">
        <f t="shared" si="30"/>
        <v>-0.6425521832</v>
      </c>
      <c r="AP167" s="69">
        <f t="shared" si="31"/>
        <v>0.3791569235</v>
      </c>
      <c r="AQ167" s="33">
        <v>0.87</v>
      </c>
      <c r="AR167" s="34">
        <f t="shared" si="32"/>
        <v>0.0976744186</v>
      </c>
      <c r="AS167" s="73">
        <f t="shared" si="33"/>
        <v>-1.062476372</v>
      </c>
      <c r="AT167" s="33">
        <v>66.67</v>
      </c>
      <c r="AU167" s="34">
        <f t="shared" si="34"/>
        <v>0.6933196651</v>
      </c>
      <c r="AV167" s="73">
        <f t="shared" si="35"/>
        <v>0.8346218076</v>
      </c>
      <c r="AW167" s="36">
        <f t="shared" si="36"/>
        <v>2045.732144</v>
      </c>
      <c r="AX167" s="35">
        <f t="shared" si="37"/>
        <v>-0.9060260303</v>
      </c>
      <c r="AY167" s="69">
        <f t="shared" si="38"/>
        <v>0.276542228</v>
      </c>
      <c r="AZ167" s="33">
        <v>0.95</v>
      </c>
      <c r="BA167" s="37">
        <f t="shared" si="39"/>
        <v>0.1363636364</v>
      </c>
      <c r="BB167" s="73">
        <f t="shared" si="40"/>
        <v>-0.9470544008</v>
      </c>
      <c r="BC167" s="33">
        <v>12.94</v>
      </c>
      <c r="BD167" s="34">
        <f t="shared" si="41"/>
        <v>0.4391420912</v>
      </c>
      <c r="BE167" s="73">
        <f t="shared" si="42"/>
        <v>0.6810165072</v>
      </c>
      <c r="BF167" s="33">
        <v>86.31</v>
      </c>
      <c r="BG167" s="34">
        <f t="shared" si="43"/>
        <v>0.7207558488</v>
      </c>
      <c r="BH167" s="73">
        <f t="shared" si="44"/>
        <v>0.9630026589</v>
      </c>
      <c r="BI167" s="36">
        <f t="shared" si="45"/>
        <v>7118.498214</v>
      </c>
      <c r="BJ167" s="35">
        <f t="shared" si="46"/>
        <v>0.9730757518</v>
      </c>
      <c r="BK167" s="37">
        <f t="shared" si="47"/>
        <v>0.591905296</v>
      </c>
      <c r="BL167" s="33">
        <v>21.02</v>
      </c>
      <c r="BM167" s="34">
        <f t="shared" si="48"/>
        <v>0.7646775746</v>
      </c>
      <c r="BN167" s="73">
        <f t="shared" si="49"/>
        <v>2.174777432</v>
      </c>
      <c r="BO167" s="33">
        <v>74.31</v>
      </c>
      <c r="BP167" s="34">
        <f t="shared" si="50"/>
        <v>0.7873392681</v>
      </c>
      <c r="BQ167" s="73">
        <f t="shared" si="51"/>
        <v>1.30344807</v>
      </c>
      <c r="BR167" s="36">
        <f t="shared" si="52"/>
        <v>6978.376024</v>
      </c>
      <c r="BS167" s="35">
        <f t="shared" si="53"/>
        <v>2.00297175</v>
      </c>
      <c r="BT167" s="37">
        <f t="shared" si="54"/>
        <v>0.8301032868</v>
      </c>
      <c r="BU167" s="42">
        <v>9.89</v>
      </c>
      <c r="BV167" s="34">
        <f t="shared" si="55"/>
        <v>0.6201117318</v>
      </c>
      <c r="BW167" s="73">
        <f t="shared" si="56"/>
        <v>1.278902712</v>
      </c>
      <c r="BX167" s="42">
        <v>75.42</v>
      </c>
      <c r="BY167" s="34">
        <f t="shared" si="57"/>
        <v>0.6878230902</v>
      </c>
      <c r="BZ167" s="73">
        <f t="shared" si="58"/>
        <v>0.8806517271</v>
      </c>
      <c r="CA167" s="36">
        <f t="shared" si="59"/>
        <v>6655.138857</v>
      </c>
      <c r="CB167" s="35">
        <f t="shared" si="60"/>
        <v>1.364710141</v>
      </c>
      <c r="CC167" s="37">
        <f t="shared" si="61"/>
        <v>0.7484114928</v>
      </c>
      <c r="CD167" s="42">
        <v>6.76</v>
      </c>
      <c r="CE167" s="34">
        <f t="shared" si="62"/>
        <v>0.6441784548</v>
      </c>
      <c r="CF167" s="73">
        <f t="shared" si="63"/>
        <v>1.688263663</v>
      </c>
      <c r="CG167" s="42">
        <v>46.34</v>
      </c>
      <c r="CH167" s="34">
        <f t="shared" si="64"/>
        <v>0.5714001195</v>
      </c>
      <c r="CI167" s="73">
        <f t="shared" si="65"/>
        <v>0.05013349277</v>
      </c>
      <c r="CJ167" s="36">
        <f t="shared" si="66"/>
        <v>3955.223547</v>
      </c>
      <c r="CK167" s="35">
        <f t="shared" si="67"/>
        <v>1.098953737</v>
      </c>
      <c r="CL167" s="37">
        <f t="shared" si="68"/>
        <v>0.6262211208</v>
      </c>
      <c r="CM167" s="33">
        <v>0.06</v>
      </c>
      <c r="CN167" s="37">
        <f t="shared" si="69"/>
        <v>0.2142857143</v>
      </c>
      <c r="CO167" s="73">
        <f t="shared" si="70"/>
        <v>-0.4461399212</v>
      </c>
      <c r="CP167" s="70">
        <f t="shared" si="71"/>
        <v>3.444993245</v>
      </c>
      <c r="CQ167" s="79">
        <f t="shared" si="72"/>
        <v>0.6826531945</v>
      </c>
    </row>
    <row r="168" hidden="1">
      <c r="A168" s="28">
        <v>2022.0</v>
      </c>
      <c r="B168" s="29" t="s">
        <v>218</v>
      </c>
      <c r="C168" s="29" t="s">
        <v>9</v>
      </c>
      <c r="D168" s="30">
        <f t="array" ref="D168">INDEX(
  TP!C:C,
  MATCH(
    1,
    (TP!A:A = A168) * (TP!B:B = C168),
    0
  )
)
</f>
        <v>52.16</v>
      </c>
      <c r="E168" s="64">
        <f t="shared" si="1"/>
        <v>5.935916634</v>
      </c>
      <c r="F168" s="32">
        <f t="shared" si="2"/>
        <v>0.7361453914</v>
      </c>
      <c r="G168" s="33">
        <v>6.39</v>
      </c>
      <c r="H168" s="34">
        <f t="shared" si="3"/>
        <v>0.4832535885</v>
      </c>
      <c r="I168" s="73">
        <f t="shared" si="4"/>
        <v>0.2389873887</v>
      </c>
      <c r="J168" s="66">
        <f t="shared" si="5"/>
        <v>6.872165766</v>
      </c>
      <c r="K168" s="34">
        <f t="shared" si="6"/>
        <v>0.754</v>
      </c>
      <c r="L168" s="73">
        <f t="shared" si="7"/>
        <v>0.6926702435</v>
      </c>
      <c r="M168" s="33">
        <v>61.38</v>
      </c>
      <c r="N168" s="34">
        <f t="shared" si="8"/>
        <v>0.7021648045</v>
      </c>
      <c r="O168" s="73">
        <f t="shared" si="9"/>
        <v>0.4647298006</v>
      </c>
      <c r="P168" s="36">
        <f t="shared" si="10"/>
        <v>5202.365458</v>
      </c>
      <c r="Q168" s="35">
        <f t="shared" si="11"/>
        <v>0.8401308156</v>
      </c>
      <c r="R168" s="40">
        <f t="shared" si="12"/>
        <v>0.7277587907</v>
      </c>
      <c r="S168" s="33">
        <v>2.82</v>
      </c>
      <c r="T168" s="66">
        <f t="shared" si="13"/>
        <v>3.03278677</v>
      </c>
      <c r="U168" s="34">
        <f t="shared" si="14"/>
        <v>0.5302969913</v>
      </c>
      <c r="V168" s="73">
        <f t="shared" si="15"/>
        <v>0.8597498195</v>
      </c>
      <c r="W168" s="33">
        <v>57.81</v>
      </c>
      <c r="X168" s="34">
        <f t="shared" si="16"/>
        <v>0.7212643678</v>
      </c>
      <c r="Y168" s="73">
        <f t="shared" si="17"/>
        <v>1.062587854</v>
      </c>
      <c r="Z168" s="36">
        <f t="shared" si="18"/>
        <v>4603.519996</v>
      </c>
      <c r="AA168" s="35">
        <f t="shared" si="19"/>
        <v>1.303806084</v>
      </c>
      <c r="AB168" s="40">
        <f t="shared" si="20"/>
        <v>0.681577036</v>
      </c>
      <c r="AC168" s="33">
        <v>5.42</v>
      </c>
      <c r="AD168" s="40">
        <f t="shared" si="21"/>
        <v>0.5613126079</v>
      </c>
      <c r="AE168" s="73">
        <f t="shared" si="22"/>
        <v>0.2189921196</v>
      </c>
      <c r="AF168" s="67">
        <f t="shared" si="23"/>
        <v>2.36292902</v>
      </c>
      <c r="AG168" s="44">
        <f t="shared" si="24"/>
        <v>0.6659988611</v>
      </c>
      <c r="AH168" s="33">
        <v>0.84</v>
      </c>
      <c r="AI168" s="34">
        <f t="shared" si="25"/>
        <v>0.134122288</v>
      </c>
      <c r="AJ168" s="73">
        <f t="shared" si="26"/>
        <v>-1.489756267</v>
      </c>
      <c r="AK168" s="33">
        <v>42.11</v>
      </c>
      <c r="AL168" s="34">
        <f t="shared" si="27"/>
        <v>0.5593110172</v>
      </c>
      <c r="AM168" s="73">
        <f t="shared" si="28"/>
        <v>1.026802559</v>
      </c>
      <c r="AN168" s="36">
        <f t="shared" si="29"/>
        <v>1403.605576</v>
      </c>
      <c r="AO168" s="35">
        <f t="shared" si="30"/>
        <v>-0.9218165875</v>
      </c>
      <c r="AP168" s="69">
        <f t="shared" si="31"/>
        <v>0.3211509642</v>
      </c>
      <c r="AQ168" s="33">
        <v>1.59</v>
      </c>
      <c r="AR168" s="34">
        <f t="shared" si="32"/>
        <v>0.2093023256</v>
      </c>
      <c r="AS168" s="73">
        <f t="shared" si="33"/>
        <v>-0.5285868451</v>
      </c>
      <c r="AT168" s="33">
        <v>72.22</v>
      </c>
      <c r="AU168" s="34">
        <f t="shared" si="34"/>
        <v>0.7881428327</v>
      </c>
      <c r="AV168" s="73">
        <f t="shared" si="35"/>
        <v>1.385625969</v>
      </c>
      <c r="AW168" s="36">
        <f t="shared" si="36"/>
        <v>3369.186311</v>
      </c>
      <c r="AX168" s="35">
        <f t="shared" si="37"/>
        <v>0.1416566534</v>
      </c>
      <c r="AY168" s="69">
        <f t="shared" si="38"/>
        <v>0.4925598402</v>
      </c>
      <c r="AZ168" s="33">
        <v>1.15</v>
      </c>
      <c r="BA168" s="37">
        <f t="shared" si="39"/>
        <v>0.1898395722</v>
      </c>
      <c r="BB168" s="73">
        <f t="shared" si="40"/>
        <v>-0.6560954708</v>
      </c>
      <c r="BC168" s="33">
        <v>11.69</v>
      </c>
      <c r="BD168" s="34">
        <f t="shared" si="41"/>
        <v>0.3721179625</v>
      </c>
      <c r="BE168" s="73">
        <f t="shared" si="42"/>
        <v>0.2677083464</v>
      </c>
      <c r="BF168" s="33">
        <v>90.57</v>
      </c>
      <c r="BG168" s="34">
        <f t="shared" si="43"/>
        <v>0.8485302939</v>
      </c>
      <c r="BH168" s="73">
        <f t="shared" si="44"/>
        <v>1.54856735</v>
      </c>
      <c r="BI168" s="36">
        <f t="shared" si="45"/>
        <v>7203.492286</v>
      </c>
      <c r="BJ168" s="35">
        <f t="shared" si="46"/>
        <v>1.053897871</v>
      </c>
      <c r="BK168" s="37">
        <f t="shared" si="47"/>
        <v>0.6074003164</v>
      </c>
      <c r="BL168" s="33">
        <v>18.34</v>
      </c>
      <c r="BM168" s="34">
        <f t="shared" si="48"/>
        <v>0.635707411</v>
      </c>
      <c r="BN168" s="73">
        <f t="shared" si="49"/>
        <v>1.495305967</v>
      </c>
      <c r="BO168" s="33">
        <v>74.28</v>
      </c>
      <c r="BP168" s="34">
        <f t="shared" si="50"/>
        <v>0.7863501484</v>
      </c>
      <c r="BQ168" s="73">
        <f t="shared" si="51"/>
        <v>1.298372001</v>
      </c>
      <c r="BR168" s="36">
        <f t="shared" si="52"/>
        <v>6682.779997</v>
      </c>
      <c r="BS168" s="35">
        <f t="shared" si="53"/>
        <v>1.671902453</v>
      </c>
      <c r="BT168" s="37">
        <f t="shared" si="54"/>
        <v>0.7706957566</v>
      </c>
      <c r="BU168" s="42">
        <v>9.48</v>
      </c>
      <c r="BV168" s="34">
        <f t="shared" si="55"/>
        <v>0.5819366853</v>
      </c>
      <c r="BW168" s="73">
        <f t="shared" si="56"/>
        <v>1.078176667</v>
      </c>
      <c r="BX168" s="42">
        <v>80.93</v>
      </c>
      <c r="BY168" s="34">
        <f t="shared" si="57"/>
        <v>0.8460654796</v>
      </c>
      <c r="BZ168" s="73">
        <f t="shared" si="58"/>
        <v>1.760495764</v>
      </c>
      <c r="CA168" s="36">
        <f t="shared" si="59"/>
        <v>7026.574778</v>
      </c>
      <c r="CB168" s="35">
        <f t="shared" si="60"/>
        <v>1.767789466</v>
      </c>
      <c r="CC168" s="37">
        <f t="shared" si="61"/>
        <v>0.8312665582</v>
      </c>
      <c r="CD168" s="42">
        <v>5.12</v>
      </c>
      <c r="CE168" s="34">
        <f t="shared" si="62"/>
        <v>0.4657236126</v>
      </c>
      <c r="CF168" s="73">
        <f t="shared" si="63"/>
        <v>0.6664084274</v>
      </c>
      <c r="CG168" s="42">
        <v>51.72</v>
      </c>
      <c r="CH168" s="34">
        <f t="shared" si="64"/>
        <v>0.6785500896</v>
      </c>
      <c r="CI168" s="73">
        <f t="shared" si="65"/>
        <v>0.6982409092</v>
      </c>
      <c r="CJ168" s="36">
        <f t="shared" si="66"/>
        <v>3902.909964</v>
      </c>
      <c r="CK168" s="35">
        <f t="shared" si="67"/>
        <v>1.03826156</v>
      </c>
      <c r="CL168" s="37">
        <f t="shared" si="68"/>
        <v>0.6163193861</v>
      </c>
      <c r="CM168" s="33">
        <v>0.02</v>
      </c>
      <c r="CN168" s="37">
        <f t="shared" si="69"/>
        <v>0.07142857143</v>
      </c>
      <c r="CO168" s="73">
        <f t="shared" si="70"/>
        <v>-1.178703801</v>
      </c>
      <c r="CP168" s="70">
        <f t="shared" si="71"/>
        <v>3.572987614</v>
      </c>
      <c r="CQ168" s="79">
        <f t="shared" si="72"/>
        <v>0.6887460492</v>
      </c>
    </row>
    <row r="169" hidden="1">
      <c r="A169" s="28">
        <v>2023.0</v>
      </c>
      <c r="B169" s="29" t="s">
        <v>532</v>
      </c>
      <c r="C169" s="29" t="s">
        <v>15</v>
      </c>
      <c r="D169" s="30">
        <f t="array" ref="D169">INDEX(
  TP!C:C,
  MATCH(
    1,
    (TP!A:A = A169) * (TP!B:B = C169),
    0
  )
)
</f>
        <v>50.33</v>
      </c>
      <c r="E169" s="64">
        <f t="shared" si="1"/>
        <v>4.010829267</v>
      </c>
      <c r="F169" s="32">
        <f t="shared" si="2"/>
        <v>0.6644303526</v>
      </c>
      <c r="G169" s="33">
        <v>5.96</v>
      </c>
      <c r="H169" s="34">
        <f t="shared" si="3"/>
        <v>0.4146730463</v>
      </c>
      <c r="I169" s="73">
        <f t="shared" si="4"/>
        <v>-0.1005344566</v>
      </c>
      <c r="J169" s="66">
        <f t="shared" si="5"/>
        <v>6.028834939</v>
      </c>
      <c r="K169" s="34">
        <f t="shared" si="6"/>
        <v>0.526</v>
      </c>
      <c r="L169" s="73">
        <f t="shared" si="7"/>
        <v>0.05639006186</v>
      </c>
      <c r="M169" s="33">
        <v>59.3</v>
      </c>
      <c r="N169" s="34">
        <f t="shared" si="8"/>
        <v>0.6295391061</v>
      </c>
      <c r="O169" s="73">
        <f t="shared" si="9"/>
        <v>0.05646505877</v>
      </c>
      <c r="P169" s="36">
        <f t="shared" si="10"/>
        <v>4750.054335</v>
      </c>
      <c r="Q169" s="35">
        <f t="shared" si="11"/>
        <v>0.1375316191</v>
      </c>
      <c r="R169" s="40">
        <f t="shared" si="12"/>
        <v>0.5975670832</v>
      </c>
      <c r="S169" s="33">
        <v>1.59</v>
      </c>
      <c r="T169" s="66">
        <f t="shared" si="13"/>
        <v>1.608363683</v>
      </c>
      <c r="U169" s="34">
        <f t="shared" si="14"/>
        <v>0.1623253694</v>
      </c>
      <c r="V169" s="73">
        <f t="shared" si="15"/>
        <v>-0.8533502935</v>
      </c>
      <c r="W169" s="33">
        <v>47.83</v>
      </c>
      <c r="X169" s="34">
        <f t="shared" si="16"/>
        <v>0.5420258621</v>
      </c>
      <c r="Y169" s="73">
        <f t="shared" si="17"/>
        <v>0.1705885745</v>
      </c>
      <c r="Z169" s="36">
        <f t="shared" si="18"/>
        <v>2618.637015</v>
      </c>
      <c r="AA169" s="35">
        <f t="shared" si="19"/>
        <v>-0.4400647885</v>
      </c>
      <c r="AB169" s="40">
        <f t="shared" si="20"/>
        <v>0.3220292126</v>
      </c>
      <c r="AC169" s="33">
        <v>4.98</v>
      </c>
      <c r="AD169" s="40">
        <f t="shared" si="21"/>
        <v>0.4853195164</v>
      </c>
      <c r="AE169" s="73">
        <f t="shared" si="22"/>
        <v>-0.156990721</v>
      </c>
      <c r="AF169" s="67">
        <f t="shared" si="23"/>
        <v>-0.4595238904</v>
      </c>
      <c r="AG169" s="44">
        <f t="shared" si="24"/>
        <v>0.4470699623</v>
      </c>
      <c r="AH169" s="33">
        <v>5.06</v>
      </c>
      <c r="AI169" s="34">
        <f t="shared" si="25"/>
        <v>0.966469428</v>
      </c>
      <c r="AJ169" s="73">
        <f t="shared" si="26"/>
        <v>2.319871301</v>
      </c>
      <c r="AK169" s="33">
        <v>30.14</v>
      </c>
      <c r="AL169" s="34">
        <f t="shared" si="27"/>
        <v>0.3648033799</v>
      </c>
      <c r="AM169" s="73">
        <f t="shared" si="28"/>
        <v>-0.3138504987</v>
      </c>
      <c r="AN169" s="36">
        <f t="shared" si="29"/>
        <v>2968.417837</v>
      </c>
      <c r="AO169" s="35">
        <f t="shared" si="30"/>
        <v>1.013232725</v>
      </c>
      <c r="AP169" s="69">
        <f t="shared" si="31"/>
        <v>0.7230797096</v>
      </c>
      <c r="AQ169" s="33">
        <v>2.57</v>
      </c>
      <c r="AR169" s="34">
        <f t="shared" si="32"/>
        <v>0.3612403101</v>
      </c>
      <c r="AS169" s="73">
        <f t="shared" si="33"/>
        <v>0.1980961221</v>
      </c>
      <c r="AT169" s="33">
        <v>56.76</v>
      </c>
      <c r="AU169" s="34">
        <f t="shared" si="34"/>
        <v>0.5240047839</v>
      </c>
      <c r="AV169" s="73">
        <f t="shared" si="35"/>
        <v>-0.149243281</v>
      </c>
      <c r="AW169" s="36">
        <f t="shared" si="36"/>
        <v>3540.864126</v>
      </c>
      <c r="AX169" s="35">
        <f t="shared" si="37"/>
        <v>0.2775615293</v>
      </c>
      <c r="AY169" s="69">
        <f t="shared" si="38"/>
        <v>0.5205815373</v>
      </c>
      <c r="AZ169" s="33">
        <v>2.08</v>
      </c>
      <c r="BA169" s="37">
        <f t="shared" si="39"/>
        <v>0.4385026738</v>
      </c>
      <c r="BB169" s="73">
        <f t="shared" si="40"/>
        <v>0.6968635535</v>
      </c>
      <c r="BC169" s="33">
        <v>13.66</v>
      </c>
      <c r="BD169" s="34">
        <f t="shared" si="41"/>
        <v>0.4777479893</v>
      </c>
      <c r="BE169" s="73">
        <f t="shared" si="42"/>
        <v>0.9190820078</v>
      </c>
      <c r="BF169" s="33">
        <v>76.14</v>
      </c>
      <c r="BG169" s="34">
        <f t="shared" si="43"/>
        <v>0.4157168566</v>
      </c>
      <c r="BH169" s="73">
        <f t="shared" si="44"/>
        <v>-0.4349299484</v>
      </c>
      <c r="BI169" s="36">
        <f t="shared" si="45"/>
        <v>6399.747123</v>
      </c>
      <c r="BJ169" s="35">
        <f t="shared" si="46"/>
        <v>0.2896047176</v>
      </c>
      <c r="BK169" s="37">
        <f t="shared" si="47"/>
        <v>0.46087189</v>
      </c>
      <c r="BL169" s="33">
        <v>14.98</v>
      </c>
      <c r="BM169" s="34">
        <f t="shared" si="48"/>
        <v>0.4740134745</v>
      </c>
      <c r="BN169" s="73">
        <f t="shared" si="49"/>
        <v>0.643431294</v>
      </c>
      <c r="BO169" s="33">
        <v>72.22</v>
      </c>
      <c r="BP169" s="34">
        <f t="shared" si="50"/>
        <v>0.7184305968</v>
      </c>
      <c r="BQ169" s="73">
        <f t="shared" si="51"/>
        <v>0.9498152306</v>
      </c>
      <c r="BR169" s="36">
        <f t="shared" si="52"/>
        <v>6078.850411</v>
      </c>
      <c r="BS169" s="35">
        <f t="shared" si="53"/>
        <v>0.9954977474</v>
      </c>
      <c r="BT169" s="37">
        <f t="shared" si="54"/>
        <v>0.6493207653</v>
      </c>
      <c r="BU169" s="42">
        <v>8.18</v>
      </c>
      <c r="BV169" s="34">
        <f t="shared" si="55"/>
        <v>0.4608938547</v>
      </c>
      <c r="BW169" s="73">
        <f t="shared" si="56"/>
        <v>0.441728232</v>
      </c>
      <c r="BX169" s="42">
        <v>83.9</v>
      </c>
      <c r="BY169" s="34">
        <f t="shared" si="57"/>
        <v>0.9313612866</v>
      </c>
      <c r="BZ169" s="73">
        <f t="shared" si="58"/>
        <v>2.234749265</v>
      </c>
      <c r="CA169" s="36">
        <f t="shared" si="59"/>
        <v>6873.808921</v>
      </c>
      <c r="CB169" s="35">
        <f t="shared" si="60"/>
        <v>1.602009166</v>
      </c>
      <c r="CC169" s="37">
        <f t="shared" si="61"/>
        <v>0.7971895496</v>
      </c>
      <c r="CD169" s="42">
        <v>3.81</v>
      </c>
      <c r="CE169" s="34">
        <f t="shared" si="62"/>
        <v>0.3231773667</v>
      </c>
      <c r="CF169" s="73">
        <f t="shared" si="63"/>
        <v>-0.1498295964</v>
      </c>
      <c r="CG169" s="42">
        <v>43.64</v>
      </c>
      <c r="CH169" s="34">
        <f t="shared" si="64"/>
        <v>0.5176259709</v>
      </c>
      <c r="CI169" s="73">
        <f t="shared" si="65"/>
        <v>-0.2751248761</v>
      </c>
      <c r="CJ169" s="36">
        <f t="shared" si="66"/>
        <v>2855.31463</v>
      </c>
      <c r="CK169" s="35">
        <f t="shared" si="67"/>
        <v>-0.1771176573</v>
      </c>
      <c r="CL169" s="37">
        <f t="shared" si="68"/>
        <v>0.4180341528</v>
      </c>
      <c r="CM169" s="33">
        <v>0.11</v>
      </c>
      <c r="CN169" s="37">
        <f t="shared" si="69"/>
        <v>0.3928571429</v>
      </c>
      <c r="CO169" s="73">
        <f t="shared" si="70"/>
        <v>0.469564929</v>
      </c>
      <c r="CP169" s="70">
        <f t="shared" si="71"/>
        <v>4.470353157</v>
      </c>
      <c r="CQ169" s="79">
        <f t="shared" si="72"/>
        <v>0.7314629117</v>
      </c>
    </row>
    <row r="170" hidden="1">
      <c r="A170" s="28">
        <v>2025.0</v>
      </c>
      <c r="B170" s="29" t="s">
        <v>533</v>
      </c>
      <c r="C170" s="29" t="s">
        <v>19</v>
      </c>
      <c r="D170" s="30">
        <f t="array" ref="D170">INDEX(
  TP!C:C,
  MATCH(
    1,
    (TP!A:A = A170) * (TP!B:B = C170),
    0
  )
)
</f>
        <v>46.6</v>
      </c>
      <c r="E170" s="64">
        <f t="shared" si="1"/>
        <v>-0.7555744505</v>
      </c>
      <c r="F170" s="32">
        <f t="shared" si="2"/>
        <v>0.4868681114</v>
      </c>
      <c r="G170" s="33">
        <v>4.07</v>
      </c>
      <c r="H170" s="34">
        <f t="shared" si="3"/>
        <v>0.1132376396</v>
      </c>
      <c r="I170" s="73">
        <f t="shared" si="4"/>
        <v>-1.592851404</v>
      </c>
      <c r="J170" s="66">
        <f t="shared" si="5"/>
        <v>3.587943323</v>
      </c>
      <c r="K170" s="34">
        <f t="shared" si="6"/>
        <v>0.029</v>
      </c>
      <c r="L170" s="73">
        <f t="shared" si="7"/>
        <v>-1.785225246</v>
      </c>
      <c r="M170" s="33">
        <v>52.5</v>
      </c>
      <c r="N170" s="34">
        <f t="shared" si="8"/>
        <v>0.3921089385</v>
      </c>
      <c r="O170" s="73">
        <f t="shared" si="9"/>
        <v>-1.278246597</v>
      </c>
      <c r="P170" s="36">
        <f t="shared" si="10"/>
        <v>3285.390044</v>
      </c>
      <c r="Q170" s="35">
        <f t="shared" si="11"/>
        <v>-2.137610203</v>
      </c>
      <c r="R170" s="40">
        <f t="shared" si="12"/>
        <v>0.1759830565</v>
      </c>
      <c r="S170" s="33">
        <v>2.64</v>
      </c>
      <c r="T170" s="66">
        <f t="shared" si="13"/>
        <v>2.327314588</v>
      </c>
      <c r="U170" s="34">
        <f t="shared" si="14"/>
        <v>0.3480521614</v>
      </c>
      <c r="V170" s="73">
        <f t="shared" si="15"/>
        <v>0.01130493929</v>
      </c>
      <c r="W170" s="33">
        <v>50.0</v>
      </c>
      <c r="X170" s="34">
        <f t="shared" si="16"/>
        <v>0.5809985632</v>
      </c>
      <c r="Y170" s="73">
        <f t="shared" si="17"/>
        <v>0.3645403216</v>
      </c>
      <c r="Z170" s="36">
        <f t="shared" si="18"/>
        <v>3432.543263</v>
      </c>
      <c r="AA170" s="35">
        <f t="shared" si="19"/>
        <v>0.2750138395</v>
      </c>
      <c r="AB170" s="40">
        <f t="shared" si="20"/>
        <v>0.4694626999</v>
      </c>
      <c r="AC170" s="33">
        <v>5.13</v>
      </c>
      <c r="AD170" s="40">
        <f t="shared" si="21"/>
        <v>0.5112262522</v>
      </c>
      <c r="AE170" s="73">
        <f t="shared" si="22"/>
        <v>-0.02881475258</v>
      </c>
      <c r="AF170" s="67">
        <f t="shared" si="23"/>
        <v>-1.891411116</v>
      </c>
      <c r="AG170" s="44">
        <f t="shared" si="24"/>
        <v>0.3360029212</v>
      </c>
      <c r="AH170" s="33">
        <v>4.78</v>
      </c>
      <c r="AI170" s="34">
        <f t="shared" si="25"/>
        <v>0.9112426036</v>
      </c>
      <c r="AJ170" s="73">
        <f t="shared" si="26"/>
        <v>2.067099804</v>
      </c>
      <c r="AK170" s="33">
        <v>40.43</v>
      </c>
      <c r="AL170" s="34">
        <f t="shared" si="27"/>
        <v>0.5320116997</v>
      </c>
      <c r="AM170" s="73">
        <f t="shared" si="28"/>
        <v>0.8386407264</v>
      </c>
      <c r="AN170" s="36">
        <f t="shared" si="29"/>
        <v>3877.307234</v>
      </c>
      <c r="AO170" s="35">
        <f t="shared" si="30"/>
        <v>2.137166789</v>
      </c>
      <c r="AP170" s="69">
        <f t="shared" si="31"/>
        <v>0.9565318521</v>
      </c>
      <c r="AQ170" s="33">
        <v>1.32</v>
      </c>
      <c r="AR170" s="34">
        <f t="shared" si="32"/>
        <v>0.1674418605</v>
      </c>
      <c r="AS170" s="73">
        <f t="shared" si="33"/>
        <v>-0.7287954177</v>
      </c>
      <c r="AT170" s="33">
        <v>61.54</v>
      </c>
      <c r="AU170" s="34">
        <f t="shared" si="34"/>
        <v>0.6056723048</v>
      </c>
      <c r="AV170" s="73">
        <f t="shared" si="35"/>
        <v>0.3253152582</v>
      </c>
      <c r="AW170" s="36">
        <f t="shared" si="36"/>
        <v>2538.826264</v>
      </c>
      <c r="AX170" s="35">
        <f t="shared" si="37"/>
        <v>-0.5156791763</v>
      </c>
      <c r="AY170" s="69">
        <f t="shared" si="38"/>
        <v>0.3570263255</v>
      </c>
      <c r="AZ170" s="33">
        <v>2.44</v>
      </c>
      <c r="BA170" s="37">
        <f t="shared" si="39"/>
        <v>0.5347593583</v>
      </c>
      <c r="BB170" s="73">
        <f t="shared" si="40"/>
        <v>1.220589627</v>
      </c>
      <c r="BC170" s="33">
        <v>8.95</v>
      </c>
      <c r="BD170" s="34">
        <f t="shared" si="41"/>
        <v>0.2252010724</v>
      </c>
      <c r="BE170" s="73">
        <f t="shared" si="42"/>
        <v>-0.6382631421</v>
      </c>
      <c r="BF170" s="33">
        <v>67.05</v>
      </c>
      <c r="BG170" s="34">
        <f t="shared" si="43"/>
        <v>0.1430713857</v>
      </c>
      <c r="BH170" s="73">
        <f t="shared" si="44"/>
        <v>-1.684409535</v>
      </c>
      <c r="BI170" s="36">
        <f t="shared" si="45"/>
        <v>4822.295529</v>
      </c>
      <c r="BJ170" s="35">
        <f t="shared" si="46"/>
        <v>-1.210417316</v>
      </c>
      <c r="BK170" s="37">
        <f t="shared" si="47"/>
        <v>0.1732913103</v>
      </c>
      <c r="BL170" s="33">
        <v>12.92</v>
      </c>
      <c r="BM170" s="34">
        <f t="shared" si="48"/>
        <v>0.374879692</v>
      </c>
      <c r="BN170" s="73">
        <f t="shared" si="49"/>
        <v>0.1211509886</v>
      </c>
      <c r="BO170" s="33">
        <v>59.06</v>
      </c>
      <c r="BP170" s="34">
        <f t="shared" si="50"/>
        <v>0.2845367623</v>
      </c>
      <c r="BQ170" s="73">
        <f t="shared" si="51"/>
        <v>-1.276887241</v>
      </c>
      <c r="BR170" s="36">
        <f t="shared" si="52"/>
        <v>4723.595091</v>
      </c>
      <c r="BS170" s="35">
        <f t="shared" si="53"/>
        <v>-0.5223962188</v>
      </c>
      <c r="BT170" s="37">
        <f t="shared" si="54"/>
        <v>0.3769477831</v>
      </c>
      <c r="BU170" s="42">
        <v>9.15</v>
      </c>
      <c r="BV170" s="34">
        <f t="shared" si="55"/>
        <v>0.5512104283</v>
      </c>
      <c r="BW170" s="73">
        <f t="shared" si="56"/>
        <v>0.9166166798</v>
      </c>
      <c r="BX170" s="42">
        <v>72.22</v>
      </c>
      <c r="BY170" s="34">
        <f t="shared" si="57"/>
        <v>0.595921884</v>
      </c>
      <c r="BZ170" s="73">
        <f t="shared" si="58"/>
        <v>0.3696715243</v>
      </c>
      <c r="CA170" s="36">
        <f t="shared" si="59"/>
        <v>6184.958239</v>
      </c>
      <c r="CB170" s="35">
        <f t="shared" si="60"/>
        <v>0.8544738513</v>
      </c>
      <c r="CC170" s="37">
        <f t="shared" si="61"/>
        <v>0.6435297523</v>
      </c>
      <c r="CD170" s="42">
        <v>5.8</v>
      </c>
      <c r="CE170" s="34">
        <f t="shared" si="62"/>
        <v>0.5397170838</v>
      </c>
      <c r="CF170" s="73">
        <f t="shared" si="63"/>
        <v>1.090104501</v>
      </c>
      <c r="CG170" s="42">
        <v>36.84</v>
      </c>
      <c r="CH170" s="34">
        <f t="shared" si="64"/>
        <v>0.3821947819</v>
      </c>
      <c r="CI170" s="73">
        <f t="shared" si="65"/>
        <v>-1.094294101</v>
      </c>
      <c r="CJ170" s="36">
        <f t="shared" si="66"/>
        <v>2941.717696</v>
      </c>
      <c r="CK170" s="35">
        <f t="shared" si="67"/>
        <v>-0.07687619225</v>
      </c>
      <c r="CL170" s="37">
        <f t="shared" si="68"/>
        <v>0.4343882273</v>
      </c>
      <c r="CM170" s="33">
        <v>0.11</v>
      </c>
      <c r="CN170" s="37">
        <f t="shared" si="69"/>
        <v>0.3928571429</v>
      </c>
      <c r="CO170" s="73">
        <f t="shared" si="70"/>
        <v>0.469564929</v>
      </c>
      <c r="CP170" s="70">
        <f t="shared" si="71"/>
        <v>1.135836665</v>
      </c>
      <c r="CQ170" s="79">
        <f t="shared" si="72"/>
        <v>0.5727315187</v>
      </c>
    </row>
    <row r="171" hidden="1">
      <c r="A171" s="28">
        <v>2023.0</v>
      </c>
      <c r="B171" s="29" t="s">
        <v>534</v>
      </c>
      <c r="C171" s="29" t="s">
        <v>26</v>
      </c>
      <c r="D171" s="30">
        <f t="array" ref="D171">INDEX(
  TP!C:C,
  MATCH(
    1,
    (TP!A:A = A171) * (TP!B:B = C171),
    0
  )
)
</f>
        <v>46.54</v>
      </c>
      <c r="E171" s="64">
        <f t="shared" si="1"/>
        <v>3.020349102</v>
      </c>
      <c r="F171" s="32">
        <f t="shared" si="2"/>
        <v>0.627532119</v>
      </c>
      <c r="G171" s="33">
        <v>8.3</v>
      </c>
      <c r="H171" s="34">
        <f t="shared" si="3"/>
        <v>0.7878787879</v>
      </c>
      <c r="I171" s="73">
        <f t="shared" si="4"/>
        <v>1.74709605</v>
      </c>
      <c r="J171" s="66">
        <f t="shared" si="5"/>
        <v>7.299754828</v>
      </c>
      <c r="K171" s="34">
        <f t="shared" si="6"/>
        <v>0.829</v>
      </c>
      <c r="L171" s="73">
        <f t="shared" si="7"/>
        <v>1.015279636</v>
      </c>
      <c r="M171" s="33">
        <v>59.88</v>
      </c>
      <c r="N171" s="34">
        <f t="shared" si="8"/>
        <v>0.6497905028</v>
      </c>
      <c r="O171" s="73">
        <f t="shared" si="9"/>
        <v>0.1703081118</v>
      </c>
      <c r="P171" s="36">
        <f t="shared" si="10"/>
        <v>5205.33202</v>
      </c>
      <c r="Q171" s="35">
        <f t="shared" si="11"/>
        <v>0.8447389349</v>
      </c>
      <c r="R171" s="40">
        <f t="shared" si="12"/>
        <v>0.7286126757</v>
      </c>
      <c r="S171" s="33">
        <v>3.38</v>
      </c>
      <c r="T171" s="66">
        <f t="shared" si="13"/>
        <v>2.972671243</v>
      </c>
      <c r="U171" s="34">
        <f t="shared" si="14"/>
        <v>0.5147673301</v>
      </c>
      <c r="V171" s="73">
        <f t="shared" si="15"/>
        <v>0.7874511347</v>
      </c>
      <c r="W171" s="33">
        <v>46.97</v>
      </c>
      <c r="X171" s="34">
        <f t="shared" si="16"/>
        <v>0.5265804598</v>
      </c>
      <c r="Y171" s="73">
        <f t="shared" si="17"/>
        <v>0.09372290512</v>
      </c>
      <c r="Z171" s="36">
        <f t="shared" si="18"/>
        <v>3700.025453</v>
      </c>
      <c r="AA171" s="35">
        <f t="shared" si="19"/>
        <v>0.5100173156</v>
      </c>
      <c r="AB171" s="40">
        <f t="shared" si="20"/>
        <v>0.5179152486</v>
      </c>
      <c r="AC171" s="33">
        <v>4.75</v>
      </c>
      <c r="AD171" s="40">
        <f t="shared" si="21"/>
        <v>0.4455958549</v>
      </c>
      <c r="AE171" s="73">
        <f t="shared" si="22"/>
        <v>-0.3535272058</v>
      </c>
      <c r="AF171" s="67">
        <f t="shared" si="23"/>
        <v>1.001229045</v>
      </c>
      <c r="AG171" s="44">
        <f t="shared" si="24"/>
        <v>0.5603760268</v>
      </c>
      <c r="AH171" s="33">
        <v>2.36</v>
      </c>
      <c r="AI171" s="34">
        <f t="shared" si="25"/>
        <v>0.4339250493</v>
      </c>
      <c r="AJ171" s="73">
        <f t="shared" si="26"/>
        <v>-0.1175681383</v>
      </c>
      <c r="AK171" s="33">
        <v>39.13</v>
      </c>
      <c r="AL171" s="34">
        <f t="shared" si="27"/>
        <v>0.5108872278</v>
      </c>
      <c r="AM171" s="73">
        <f t="shared" si="28"/>
        <v>0.6930393082</v>
      </c>
      <c r="AN171" s="36">
        <f t="shared" si="29"/>
        <v>2592.31791</v>
      </c>
      <c r="AO171" s="35">
        <f t="shared" si="30"/>
        <v>0.5481469611</v>
      </c>
      <c r="AP171" s="69">
        <f t="shared" si="31"/>
        <v>0.626476829</v>
      </c>
      <c r="AQ171" s="33">
        <v>2.87</v>
      </c>
      <c r="AR171" s="34">
        <f t="shared" si="32"/>
        <v>0.407751938</v>
      </c>
      <c r="AS171" s="73">
        <f t="shared" si="33"/>
        <v>0.4205500917</v>
      </c>
      <c r="AT171" s="33">
        <v>55.36</v>
      </c>
      <c r="AU171" s="34">
        <f t="shared" si="34"/>
        <v>0.5000854263</v>
      </c>
      <c r="AV171" s="73">
        <f t="shared" si="35"/>
        <v>-0.2882353218</v>
      </c>
      <c r="AW171" s="36">
        <f t="shared" si="36"/>
        <v>3672.50386</v>
      </c>
      <c r="AX171" s="35">
        <f t="shared" si="37"/>
        <v>0.3817711598</v>
      </c>
      <c r="AY171" s="69">
        <f t="shared" si="38"/>
        <v>0.5420681152</v>
      </c>
      <c r="AZ171" s="33">
        <v>1.33</v>
      </c>
      <c r="BA171" s="37">
        <f t="shared" si="39"/>
        <v>0.2379679144</v>
      </c>
      <c r="BB171" s="73">
        <f t="shared" si="40"/>
        <v>-0.3942324339</v>
      </c>
      <c r="BC171" s="33">
        <v>10.97</v>
      </c>
      <c r="BD171" s="34">
        <f t="shared" si="41"/>
        <v>0.3335120643</v>
      </c>
      <c r="BE171" s="73">
        <f t="shared" si="42"/>
        <v>0.02964284576</v>
      </c>
      <c r="BF171" s="33">
        <v>76.17</v>
      </c>
      <c r="BG171" s="34">
        <f t="shared" si="43"/>
        <v>0.4166166767</v>
      </c>
      <c r="BH171" s="73">
        <f t="shared" si="44"/>
        <v>-0.4308062534</v>
      </c>
      <c r="BI171" s="36">
        <f t="shared" si="45"/>
        <v>5918.915497</v>
      </c>
      <c r="BJ171" s="35">
        <f t="shared" si="46"/>
        <v>-0.1676251818</v>
      </c>
      <c r="BK171" s="37">
        <f t="shared" si="47"/>
        <v>0.3732128847</v>
      </c>
      <c r="BL171" s="33">
        <v>12.04</v>
      </c>
      <c r="BM171" s="34">
        <f t="shared" si="48"/>
        <v>0.3325312801</v>
      </c>
      <c r="BN171" s="73">
        <f t="shared" si="49"/>
        <v>-0.1019590447</v>
      </c>
      <c r="BO171" s="33">
        <v>64.68</v>
      </c>
      <c r="BP171" s="34">
        <f t="shared" si="50"/>
        <v>0.4698318497</v>
      </c>
      <c r="BQ171" s="73">
        <f t="shared" si="51"/>
        <v>-0.3259702283</v>
      </c>
      <c r="BR171" s="36">
        <f t="shared" si="52"/>
        <v>5044.790796</v>
      </c>
      <c r="BS171" s="35">
        <f t="shared" si="53"/>
        <v>-0.1626551317</v>
      </c>
      <c r="BT171" s="37">
        <f t="shared" si="54"/>
        <v>0.4415002189</v>
      </c>
      <c r="BU171" s="42">
        <v>7.94</v>
      </c>
      <c r="BV171" s="34">
        <f t="shared" si="55"/>
        <v>0.438547486</v>
      </c>
      <c r="BW171" s="73">
        <f t="shared" si="56"/>
        <v>0.3242300593</v>
      </c>
      <c r="BX171" s="42">
        <v>68.39</v>
      </c>
      <c r="BY171" s="34">
        <f t="shared" si="57"/>
        <v>0.4859276278</v>
      </c>
      <c r="BZ171" s="73">
        <f t="shared" si="58"/>
        <v>-0.241907906</v>
      </c>
      <c r="CA171" s="36">
        <f t="shared" si="59"/>
        <v>5536.144147</v>
      </c>
      <c r="CB171" s="35">
        <f t="shared" si="60"/>
        <v>0.1503859267</v>
      </c>
      <c r="CC171" s="37">
        <f t="shared" si="61"/>
        <v>0.4988007934</v>
      </c>
      <c r="CD171" s="42">
        <v>5.28</v>
      </c>
      <c r="CE171" s="34">
        <f t="shared" si="62"/>
        <v>0.4831338411</v>
      </c>
      <c r="CF171" s="73">
        <f t="shared" si="63"/>
        <v>0.7661016211</v>
      </c>
      <c r="CG171" s="42">
        <v>52.43</v>
      </c>
      <c r="CH171" s="34">
        <f t="shared" si="64"/>
        <v>0.6926906991</v>
      </c>
      <c r="CI171" s="73">
        <f t="shared" si="65"/>
        <v>0.7837718136</v>
      </c>
      <c r="CJ171" s="36">
        <f t="shared" si="66"/>
        <v>4012.853134</v>
      </c>
      <c r="CK171" s="35">
        <f t="shared" si="67"/>
        <v>1.165813334</v>
      </c>
      <c r="CL171" s="37">
        <f t="shared" si="68"/>
        <v>0.6371290503</v>
      </c>
      <c r="CM171" s="33">
        <v>0.09</v>
      </c>
      <c r="CN171" s="37">
        <f t="shared" si="69"/>
        <v>0.3214285714</v>
      </c>
      <c r="CO171" s="73">
        <f t="shared" si="70"/>
        <v>0.1032829889</v>
      </c>
      <c r="CP171" s="70">
        <f t="shared" si="71"/>
        <v>2.019120057</v>
      </c>
      <c r="CQ171" s="79">
        <f t="shared" si="72"/>
        <v>0.6147780354</v>
      </c>
    </row>
    <row r="172" hidden="1">
      <c r="A172" s="28">
        <v>2024.0</v>
      </c>
      <c r="B172" s="29" t="s">
        <v>534</v>
      </c>
      <c r="C172" s="29" t="s">
        <v>26</v>
      </c>
      <c r="D172" s="30">
        <f t="array" ref="D172">INDEX(
  TP!C:C,
  MATCH(
    1,
    (TP!A:A = A172) * (TP!B:B = C172),
    0
  )
)
</f>
        <v>49.08</v>
      </c>
      <c r="E172" s="64">
        <f t="shared" si="1"/>
        <v>-0.7855654098</v>
      </c>
      <c r="F172" s="32">
        <f t="shared" si="2"/>
        <v>0.4857508619</v>
      </c>
      <c r="G172" s="33">
        <v>5.45</v>
      </c>
      <c r="H172" s="34">
        <f t="shared" si="3"/>
        <v>0.3333333333</v>
      </c>
      <c r="I172" s="73">
        <f t="shared" si="4"/>
        <v>-0.5032231568</v>
      </c>
      <c r="J172" s="66">
        <f t="shared" si="5"/>
        <v>5.274570627</v>
      </c>
      <c r="K172" s="34">
        <f t="shared" si="6"/>
        <v>0.337</v>
      </c>
      <c r="L172" s="73">
        <f t="shared" si="7"/>
        <v>-0.5126907999</v>
      </c>
      <c r="M172" s="33">
        <v>57.14</v>
      </c>
      <c r="N172" s="34">
        <f t="shared" si="8"/>
        <v>0.5541201117</v>
      </c>
      <c r="O172" s="73">
        <f t="shared" si="9"/>
        <v>-0.3675021731</v>
      </c>
      <c r="P172" s="36">
        <f t="shared" si="10"/>
        <v>4310.592491</v>
      </c>
      <c r="Q172" s="35">
        <f t="shared" si="11"/>
        <v>-0.5451081004</v>
      </c>
      <c r="R172" s="40">
        <f t="shared" si="12"/>
        <v>0.471073869</v>
      </c>
      <c r="S172" s="33">
        <v>2.49</v>
      </c>
      <c r="T172" s="66">
        <f t="shared" si="13"/>
        <v>2.409849699</v>
      </c>
      <c r="U172" s="34">
        <f t="shared" si="14"/>
        <v>0.3693734802</v>
      </c>
      <c r="V172" s="73">
        <f t="shared" si="15"/>
        <v>0.1105668158</v>
      </c>
      <c r="W172" s="33">
        <v>40.3</v>
      </c>
      <c r="X172" s="34">
        <f t="shared" si="16"/>
        <v>0.4067887931</v>
      </c>
      <c r="Y172" s="73">
        <f t="shared" si="17"/>
        <v>-0.5024329258</v>
      </c>
      <c r="Z172" s="36">
        <f t="shared" si="18"/>
        <v>2823.019612</v>
      </c>
      <c r="AA172" s="35">
        <f t="shared" si="19"/>
        <v>-0.2604991107</v>
      </c>
      <c r="AB172" s="40">
        <f t="shared" si="20"/>
        <v>0.3590517064</v>
      </c>
      <c r="AC172" s="33">
        <v>3.45</v>
      </c>
      <c r="AD172" s="40">
        <f t="shared" si="21"/>
        <v>0.2210708117</v>
      </c>
      <c r="AE172" s="73">
        <f t="shared" si="22"/>
        <v>-1.464385598</v>
      </c>
      <c r="AF172" s="67">
        <f t="shared" si="23"/>
        <v>-2.26999281</v>
      </c>
      <c r="AG172" s="44">
        <f t="shared" si="24"/>
        <v>0.306637516</v>
      </c>
      <c r="AH172" s="33">
        <v>1.97</v>
      </c>
      <c r="AI172" s="34">
        <f t="shared" si="25"/>
        <v>0.3570019724</v>
      </c>
      <c r="AJ172" s="73">
        <f t="shared" si="26"/>
        <v>-0.469642724</v>
      </c>
      <c r="AK172" s="33">
        <v>30.19</v>
      </c>
      <c r="AL172" s="34">
        <f t="shared" si="27"/>
        <v>0.3656158596</v>
      </c>
      <c r="AM172" s="73">
        <f t="shared" si="28"/>
        <v>-0.3082504442</v>
      </c>
      <c r="AN172" s="36">
        <f t="shared" si="29"/>
        <v>1796.442031</v>
      </c>
      <c r="AO172" s="35">
        <f t="shared" si="30"/>
        <v>-0.4360344068</v>
      </c>
      <c r="AP172" s="69">
        <f t="shared" si="31"/>
        <v>0.4220526937</v>
      </c>
      <c r="AQ172" s="33">
        <v>2.67</v>
      </c>
      <c r="AR172" s="34">
        <f t="shared" si="32"/>
        <v>0.376744186</v>
      </c>
      <c r="AS172" s="73">
        <f t="shared" si="33"/>
        <v>0.2722474453</v>
      </c>
      <c r="AT172" s="33">
        <v>48.61</v>
      </c>
      <c r="AU172" s="34">
        <f t="shared" si="34"/>
        <v>0.3847599522</v>
      </c>
      <c r="AV172" s="73">
        <f t="shared" si="35"/>
        <v>-0.9583755183</v>
      </c>
      <c r="AW172" s="36">
        <f t="shared" si="36"/>
        <v>3098.27309</v>
      </c>
      <c r="AX172" s="35">
        <f t="shared" si="37"/>
        <v>-0.07280569608</v>
      </c>
      <c r="AY172" s="69">
        <f t="shared" si="38"/>
        <v>0.4483406836</v>
      </c>
      <c r="AZ172" s="33">
        <v>1.52</v>
      </c>
      <c r="BA172" s="37">
        <f t="shared" si="39"/>
        <v>0.2887700535</v>
      </c>
      <c r="BB172" s="73">
        <f t="shared" si="40"/>
        <v>-0.1178214504</v>
      </c>
      <c r="BC172" s="33">
        <v>10.72</v>
      </c>
      <c r="BD172" s="34">
        <f t="shared" si="41"/>
        <v>0.3201072386</v>
      </c>
      <c r="BE172" s="73">
        <f t="shared" si="42"/>
        <v>-0.05301878639</v>
      </c>
      <c r="BF172" s="33">
        <v>79.93</v>
      </c>
      <c r="BG172" s="34">
        <f t="shared" si="43"/>
        <v>0.5293941212</v>
      </c>
      <c r="BH172" s="73">
        <f t="shared" si="44"/>
        <v>0.0860301875</v>
      </c>
      <c r="BI172" s="36">
        <f t="shared" si="45"/>
        <v>6158.282437</v>
      </c>
      <c r="BJ172" s="35">
        <f t="shared" si="46"/>
        <v>0.05999237848</v>
      </c>
      <c r="BK172" s="37">
        <f t="shared" si="47"/>
        <v>0.4168511703</v>
      </c>
      <c r="BL172" s="33">
        <v>11.24</v>
      </c>
      <c r="BM172" s="34">
        <f t="shared" si="48"/>
        <v>0.2940327238</v>
      </c>
      <c r="BN172" s="73">
        <f t="shared" si="49"/>
        <v>-0.3047863477</v>
      </c>
      <c r="BO172" s="33">
        <v>66.67</v>
      </c>
      <c r="BP172" s="34">
        <f t="shared" si="50"/>
        <v>0.5354434553</v>
      </c>
      <c r="BQ172" s="73">
        <f t="shared" si="51"/>
        <v>0.01074237957</v>
      </c>
      <c r="BR172" s="36">
        <f t="shared" si="52"/>
        <v>5071.801693</v>
      </c>
      <c r="BS172" s="35">
        <f t="shared" si="53"/>
        <v>-0.1324027677</v>
      </c>
      <c r="BT172" s="37">
        <f t="shared" si="54"/>
        <v>0.4469287447</v>
      </c>
      <c r="BU172" s="42">
        <v>7.05</v>
      </c>
      <c r="BV172" s="34">
        <f t="shared" si="55"/>
        <v>0.355679702</v>
      </c>
      <c r="BW172" s="73">
        <f t="shared" si="56"/>
        <v>-0.111492331</v>
      </c>
      <c r="BX172" s="42">
        <v>65.79</v>
      </c>
      <c r="BY172" s="34">
        <f t="shared" si="57"/>
        <v>0.4112578978</v>
      </c>
      <c r="BZ172" s="73">
        <f t="shared" si="58"/>
        <v>-0.6570793207</v>
      </c>
      <c r="CA172" s="36">
        <f t="shared" si="59"/>
        <v>5070.728857</v>
      </c>
      <c r="CB172" s="35">
        <f t="shared" si="60"/>
        <v>-0.3546790661</v>
      </c>
      <c r="CC172" s="37">
        <f t="shared" si="61"/>
        <v>0.39498204</v>
      </c>
      <c r="CD172" s="42">
        <v>4.38</v>
      </c>
      <c r="CE172" s="34">
        <f t="shared" si="62"/>
        <v>0.3852013058</v>
      </c>
      <c r="CF172" s="73">
        <f t="shared" si="63"/>
        <v>0.2053274063</v>
      </c>
      <c r="CG172" s="42">
        <v>53.39</v>
      </c>
      <c r="CH172" s="34">
        <f t="shared" si="64"/>
        <v>0.7118103963</v>
      </c>
      <c r="CI172" s="73">
        <f t="shared" si="65"/>
        <v>0.8994192336</v>
      </c>
      <c r="CJ172" s="36">
        <f t="shared" si="66"/>
        <v>3742.315567</v>
      </c>
      <c r="CK172" s="35">
        <f t="shared" si="67"/>
        <v>0.8519462088</v>
      </c>
      <c r="CL172" s="37">
        <f t="shared" si="68"/>
        <v>0.5859226323</v>
      </c>
      <c r="CM172" s="33">
        <v>0.17</v>
      </c>
      <c r="CN172" s="37">
        <f t="shared" si="69"/>
        <v>0.6071428571</v>
      </c>
      <c r="CO172" s="73">
        <f t="shared" si="70"/>
        <v>1.568410749</v>
      </c>
      <c r="CP172" s="70">
        <f t="shared" si="71"/>
        <v>1.4844274</v>
      </c>
      <c r="CQ172" s="79">
        <f t="shared" si="72"/>
        <v>0.5893253167</v>
      </c>
    </row>
    <row r="173" hidden="1">
      <c r="A173" s="28">
        <v>2025.0</v>
      </c>
      <c r="B173" s="29" t="s">
        <v>535</v>
      </c>
      <c r="C173" s="29" t="s">
        <v>17</v>
      </c>
      <c r="D173" s="30">
        <f t="array" ref="D173">INDEX(
  TP!C:C,
  MATCH(
    1,
    (TP!A:A = A173) * (TP!B:B = C173),
    0
  )
)
</f>
        <v>48.97</v>
      </c>
      <c r="E173" s="64">
        <f t="shared" si="1"/>
        <v>-10.83438925</v>
      </c>
      <c r="F173" s="32">
        <f t="shared" si="2"/>
        <v>0.1114032847</v>
      </c>
      <c r="G173" s="33">
        <v>5.1</v>
      </c>
      <c r="H173" s="34">
        <f t="shared" si="3"/>
        <v>0.2775119617</v>
      </c>
      <c r="I173" s="73">
        <f t="shared" si="4"/>
        <v>-0.7795781472</v>
      </c>
      <c r="J173" s="66">
        <f t="shared" si="5"/>
        <v>4.916224605</v>
      </c>
      <c r="K173" s="34">
        <f t="shared" si="6"/>
        <v>0.234</v>
      </c>
      <c r="L173" s="73">
        <f t="shared" si="7"/>
        <v>-0.7830573803</v>
      </c>
      <c r="M173" s="33">
        <v>55.45</v>
      </c>
      <c r="N173" s="34">
        <f t="shared" si="8"/>
        <v>0.4951117318</v>
      </c>
      <c r="O173" s="73">
        <f t="shared" si="9"/>
        <v>-0.6992172759</v>
      </c>
      <c r="P173" s="36">
        <f t="shared" si="10"/>
        <v>4049.153701</v>
      </c>
      <c r="Q173" s="35">
        <f t="shared" si="11"/>
        <v>-0.951215035</v>
      </c>
      <c r="R173" s="40">
        <f t="shared" si="12"/>
        <v>0.3958222099</v>
      </c>
      <c r="S173" s="33">
        <v>2.83</v>
      </c>
      <c r="T173" s="66">
        <f t="shared" si="13"/>
        <v>2.728022673</v>
      </c>
      <c r="U173" s="34">
        <f t="shared" si="14"/>
        <v>0.4515671952</v>
      </c>
      <c r="V173" s="73">
        <f t="shared" si="15"/>
        <v>0.4932214936</v>
      </c>
      <c r="W173" s="33">
        <v>36.07</v>
      </c>
      <c r="X173" s="34">
        <f t="shared" si="16"/>
        <v>0.3308189655</v>
      </c>
      <c r="Y173" s="73">
        <f t="shared" si="17"/>
        <v>-0.8805047646</v>
      </c>
      <c r="Z173" s="36">
        <f t="shared" si="18"/>
        <v>2710.463097</v>
      </c>
      <c r="AA173" s="35">
        <f t="shared" si="19"/>
        <v>-0.3593885818</v>
      </c>
      <c r="AB173" s="40">
        <f t="shared" si="20"/>
        <v>0.3386628722</v>
      </c>
      <c r="AC173" s="33">
        <v>3.05</v>
      </c>
      <c r="AD173" s="40">
        <f t="shared" si="21"/>
        <v>0.1519861831</v>
      </c>
      <c r="AE173" s="73">
        <f t="shared" si="22"/>
        <v>-1.806188181</v>
      </c>
      <c r="AF173" s="67">
        <f t="shared" si="23"/>
        <v>-3.116791798</v>
      </c>
      <c r="AG173" s="44">
        <f t="shared" si="24"/>
        <v>0.2409539508</v>
      </c>
      <c r="AH173" s="33">
        <v>2.73</v>
      </c>
      <c r="AI173" s="34">
        <f t="shared" si="25"/>
        <v>0.5069033531</v>
      </c>
      <c r="AJ173" s="73">
        <f t="shared" si="26"/>
        <v>0.2164513404</v>
      </c>
      <c r="AK173" s="33">
        <v>30.51</v>
      </c>
      <c r="AL173" s="34">
        <f t="shared" si="27"/>
        <v>0.3708157296</v>
      </c>
      <c r="AM173" s="73">
        <f t="shared" si="28"/>
        <v>-0.2724100951</v>
      </c>
      <c r="AN173" s="36">
        <f t="shared" si="29"/>
        <v>2195.481295</v>
      </c>
      <c r="AO173" s="35">
        <f t="shared" si="30"/>
        <v>0.05741817712</v>
      </c>
      <c r="AP173" s="69">
        <f t="shared" si="31"/>
        <v>0.5245476413</v>
      </c>
      <c r="AQ173" s="33">
        <v>3.57</v>
      </c>
      <c r="AR173" s="34">
        <f t="shared" si="32"/>
        <v>0.5162790698</v>
      </c>
      <c r="AS173" s="73">
        <f t="shared" si="33"/>
        <v>0.939609354</v>
      </c>
      <c r="AT173" s="33">
        <v>57.14</v>
      </c>
      <c r="AU173" s="34">
        <f t="shared" si="34"/>
        <v>0.5304971809</v>
      </c>
      <c r="AV173" s="73">
        <f t="shared" si="35"/>
        <v>-0.1115168699</v>
      </c>
      <c r="AW173" s="36">
        <f t="shared" si="36"/>
        <v>4256.291971</v>
      </c>
      <c r="AX173" s="35">
        <f t="shared" si="37"/>
        <v>0.8439138701</v>
      </c>
      <c r="AY173" s="69">
        <f t="shared" si="38"/>
        <v>0.6373555207</v>
      </c>
      <c r="AZ173" s="33">
        <v>1.48</v>
      </c>
      <c r="BA173" s="37">
        <f t="shared" si="39"/>
        <v>0.2780748663</v>
      </c>
      <c r="BB173" s="73">
        <f t="shared" si="40"/>
        <v>-0.1760132364</v>
      </c>
      <c r="BC173" s="33">
        <v>7.23</v>
      </c>
      <c r="BD173" s="34">
        <f t="shared" si="41"/>
        <v>0.1329758713</v>
      </c>
      <c r="BE173" s="73">
        <f t="shared" si="42"/>
        <v>-1.206975171</v>
      </c>
      <c r="BF173" s="33">
        <v>66.67</v>
      </c>
      <c r="BG173" s="34">
        <f t="shared" si="43"/>
        <v>0.1316736653</v>
      </c>
      <c r="BH173" s="73">
        <f t="shared" si="44"/>
        <v>-1.736643005</v>
      </c>
      <c r="BI173" s="36">
        <f t="shared" si="45"/>
        <v>4398.886734</v>
      </c>
      <c r="BJ173" s="35">
        <f t="shared" si="46"/>
        <v>-1.613042997</v>
      </c>
      <c r="BK173" s="37">
        <f t="shared" si="47"/>
        <v>0.09610089304</v>
      </c>
      <c r="BL173" s="33">
        <v>5.42</v>
      </c>
      <c r="BM173" s="34">
        <f t="shared" si="48"/>
        <v>0.01395572666</v>
      </c>
      <c r="BN173" s="73">
        <f t="shared" si="49"/>
        <v>-1.780354977</v>
      </c>
      <c r="BO173" s="33">
        <v>50.43</v>
      </c>
      <c r="BP173" s="34">
        <f t="shared" si="50"/>
        <v>0</v>
      </c>
      <c r="BQ173" s="73">
        <f t="shared" si="51"/>
        <v>-2.737103224</v>
      </c>
      <c r="BR173" s="36">
        <f t="shared" si="52"/>
        <v>2848.003451</v>
      </c>
      <c r="BS173" s="35">
        <f t="shared" si="53"/>
        <v>-2.623069938</v>
      </c>
      <c r="BT173" s="37">
        <f t="shared" si="54"/>
        <v>0</v>
      </c>
      <c r="BU173" s="42">
        <v>3.84</v>
      </c>
      <c r="BV173" s="34">
        <f t="shared" si="55"/>
        <v>0.05679702048</v>
      </c>
      <c r="BW173" s="73">
        <f t="shared" si="56"/>
        <v>-1.68303039</v>
      </c>
      <c r="BX173" s="42">
        <v>56.63</v>
      </c>
      <c r="BY173" s="34">
        <f t="shared" si="57"/>
        <v>0.148190695</v>
      </c>
      <c r="BZ173" s="73">
        <f t="shared" si="58"/>
        <v>-2.119760151</v>
      </c>
      <c r="CA173" s="36">
        <f t="shared" si="59"/>
        <v>3300.040283</v>
      </c>
      <c r="CB173" s="35">
        <f t="shared" si="60"/>
        <v>-2.27621631</v>
      </c>
      <c r="CC173" s="37">
        <f t="shared" si="61"/>
        <v>0</v>
      </c>
      <c r="CD173" s="42">
        <v>1.62</v>
      </c>
      <c r="CE173" s="34">
        <f t="shared" si="62"/>
        <v>0.08487486398</v>
      </c>
      <c r="CF173" s="73">
        <f t="shared" si="63"/>
        <v>-1.514380186</v>
      </c>
      <c r="CG173" s="42">
        <v>31.43</v>
      </c>
      <c r="CH173" s="34">
        <f t="shared" si="64"/>
        <v>0.2744473213</v>
      </c>
      <c r="CI173" s="73">
        <f t="shared" si="65"/>
        <v>-1.7460155</v>
      </c>
      <c r="CJ173" s="36">
        <f t="shared" si="66"/>
        <v>1261.03188</v>
      </c>
      <c r="CK173" s="35">
        <f t="shared" si="67"/>
        <v>-2.026742276</v>
      </c>
      <c r="CL173" s="37">
        <f t="shared" si="68"/>
        <v>0.1162738101</v>
      </c>
      <c r="CM173" s="33">
        <v>0.08</v>
      </c>
      <c r="CN173" s="37">
        <f t="shared" si="69"/>
        <v>0.2857142857</v>
      </c>
      <c r="CO173" s="73">
        <f t="shared" si="70"/>
        <v>-0.07985798113</v>
      </c>
      <c r="CP173" s="70">
        <f t="shared" si="71"/>
        <v>-7.717597455</v>
      </c>
      <c r="CQ173" s="79">
        <f t="shared" si="72"/>
        <v>0.1512857306</v>
      </c>
    </row>
    <row r="174">
      <c r="P174" s="48"/>
      <c r="Q174" s="48"/>
      <c r="R174" s="48"/>
      <c r="Z174" s="48"/>
      <c r="AA174" s="48"/>
      <c r="AB174" s="48"/>
      <c r="AN174" s="48"/>
      <c r="AO174" s="48"/>
      <c r="AP174" s="48"/>
      <c r="AW174" s="48"/>
      <c r="AX174" s="48"/>
      <c r="AY174" s="48"/>
      <c r="BI174" s="48"/>
      <c r="BJ174" s="48"/>
      <c r="BK174" s="48"/>
      <c r="BR174" s="48"/>
      <c r="BS174" s="48"/>
      <c r="BT174" s="48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</row>
    <row r="175">
      <c r="B175" s="77" t="s">
        <v>135</v>
      </c>
      <c r="E175" s="50">
        <f>AVERAGE(E2:E173)</f>
        <v>0</v>
      </c>
      <c r="G175" s="50">
        <f>AVERAGE(G2:G173)</f>
        <v>6.087325581</v>
      </c>
      <c r="H175" s="50"/>
      <c r="I175" s="50"/>
      <c r="J175" s="50">
        <f>AVERAGE(J2:J173)</f>
        <v>5.954095101</v>
      </c>
      <c r="K175" s="50"/>
      <c r="L175" s="50"/>
      <c r="M175" s="50">
        <f>AVERAGE(M2:M173)</f>
        <v>59.01232558</v>
      </c>
      <c r="N175" s="50"/>
      <c r="O175" s="50"/>
      <c r="P175" s="50">
        <f t="shared" ref="P175:Q175" si="73">AVERAGE(P2:P173)</f>
        <v>4661.515832</v>
      </c>
      <c r="Q175" s="50">
        <f t="shared" si="73"/>
        <v>0</v>
      </c>
      <c r="R175" s="48"/>
      <c r="S175" s="50">
        <f t="shared" ref="S175:T175" si="74">AVERAGE(S2:S173)</f>
        <v>2.369127907</v>
      </c>
      <c r="T175" s="50">
        <f t="shared" si="74"/>
        <v>2.317914661</v>
      </c>
      <c r="U175" s="50"/>
      <c r="V175" s="50"/>
      <c r="W175" s="50">
        <f>AVERAGE(W2:W173)</f>
        <v>45.92139535</v>
      </c>
      <c r="X175" s="50"/>
      <c r="Y175" s="50"/>
      <c r="Z175" s="50">
        <f t="shared" ref="Z175:AA175" si="75">AVERAGE(Z2:Z173)</f>
        <v>3119.521067</v>
      </c>
      <c r="AA175" s="50">
        <f t="shared" si="75"/>
        <v>0</v>
      </c>
      <c r="AB175" s="48"/>
      <c r="AC175" s="50">
        <f>AVERAGE(AC2:AC173)</f>
        <v>5.16372093</v>
      </c>
      <c r="AD175" s="50"/>
      <c r="AE175" s="50"/>
      <c r="AF175" s="50">
        <f>AVERAGE(AF2:AF173)</f>
        <v>0</v>
      </c>
      <c r="AG175" s="50"/>
      <c r="AH175" s="50">
        <f>AVERAGE(AH2:AH173)</f>
        <v>2.490232558</v>
      </c>
      <c r="AI175" s="50"/>
      <c r="AJ175" s="50"/>
      <c r="AK175" s="50">
        <f>AVERAGE(AK2:AK173)</f>
        <v>32.9422093</v>
      </c>
      <c r="AL175" s="50"/>
      <c r="AM175" s="50"/>
      <c r="AN175" s="50">
        <f t="shared" ref="AN175:AO175" si="76">AVERAGE(AN2:AN173)</f>
        <v>2149.049059</v>
      </c>
      <c r="AO175" s="50">
        <f t="shared" si="76"/>
        <v>0</v>
      </c>
      <c r="AP175" s="48"/>
      <c r="AQ175" s="50">
        <f>AVERAGE(AQ2:AQ173)</f>
        <v>2.302848837</v>
      </c>
      <c r="AR175" s="50"/>
      <c r="AS175" s="50"/>
      <c r="AT175" s="50">
        <f>AVERAGE(AT2:AT173)</f>
        <v>58.26325581</v>
      </c>
      <c r="AU175" s="50"/>
      <c r="AV175" s="50"/>
      <c r="AW175" s="50">
        <f t="shared" ref="AW175:AX175" si="77">AVERAGE(AW2:AW173)</f>
        <v>3190.242732</v>
      </c>
      <c r="AX175" s="50">
        <f t="shared" si="77"/>
        <v>0</v>
      </c>
      <c r="AY175" s="48"/>
      <c r="AZ175" s="50">
        <f>AVERAGE(AZ2:AZ173)</f>
        <v>1.600988372</v>
      </c>
      <c r="BA175" s="50"/>
      <c r="BB175" s="50"/>
      <c r="BC175" s="50">
        <f>AVERAGE(BC2:BC173)</f>
        <v>10.88034884</v>
      </c>
      <c r="BD175" s="50"/>
      <c r="BE175" s="50"/>
      <c r="BF175" s="50">
        <f>AVERAGE(BF2:BF173)</f>
        <v>79.30412791</v>
      </c>
      <c r="BG175" s="50"/>
      <c r="BH175" s="50"/>
      <c r="BI175" s="50">
        <f t="shared" ref="BI175:BJ175" si="78">AVERAGE(BI2:BI173)</f>
        <v>6095.193315</v>
      </c>
      <c r="BJ175" s="50">
        <f t="shared" si="78"/>
        <v>0</v>
      </c>
      <c r="BK175" s="48"/>
      <c r="BL175" s="50">
        <f>AVERAGE(BL2:BL173)</f>
        <v>12.44215116</v>
      </c>
      <c r="BM175" s="50"/>
      <c r="BN175" s="50"/>
      <c r="BO175" s="50">
        <f>AVERAGE(BO2:BO173)</f>
        <v>66.60651163</v>
      </c>
      <c r="BP175" s="50"/>
      <c r="BQ175" s="50"/>
      <c r="BR175" s="50">
        <f t="shared" ref="BR175:BS175" si="79">AVERAGE(BR2:BR173)</f>
        <v>5190.017826</v>
      </c>
      <c r="BS175" s="50">
        <f t="shared" si="79"/>
        <v>0</v>
      </c>
      <c r="BT175" s="48"/>
      <c r="BU175" s="50">
        <f>AVERAGE(BU2:BU173)</f>
        <v>7.277732558</v>
      </c>
      <c r="BV175" s="50"/>
      <c r="BW175" s="50"/>
      <c r="BX175" s="50">
        <f>AVERAGE(BX2:BX173)</f>
        <v>69.90494186</v>
      </c>
      <c r="BY175" s="50"/>
      <c r="BZ175" s="50"/>
      <c r="CA175" s="50">
        <f t="shared" ref="CA175:CB175" si="80">AVERAGE(CA2:CA173)</f>
        <v>5397.564141</v>
      </c>
      <c r="CB175" s="50">
        <f t="shared" si="80"/>
        <v>0</v>
      </c>
      <c r="CC175" s="50"/>
      <c r="CD175" s="50">
        <f>AVERAGE(CD2:CD173)</f>
        <v>4.050465116</v>
      </c>
      <c r="CE175" s="80"/>
      <c r="CF175" s="80"/>
      <c r="CG175" s="50">
        <f>AVERAGE(CG2:CG173)</f>
        <v>45.92383721</v>
      </c>
      <c r="CH175" s="80"/>
      <c r="CI175" s="80"/>
      <c r="CJ175" s="50">
        <f t="shared" ref="CJ175:CK175" si="81">AVERAGE(CJ2:CJ173)</f>
        <v>3007.98108</v>
      </c>
      <c r="CK175" s="50">
        <f t="shared" si="81"/>
        <v>0</v>
      </c>
      <c r="CL175" s="80"/>
      <c r="CM175" s="50">
        <f>AVERAGE(CM2:CM173)</f>
        <v>0.08436046512</v>
      </c>
      <c r="CP175" s="50">
        <f>AVERAGE(CP2:CP173)</f>
        <v>0</v>
      </c>
    </row>
    <row r="176">
      <c r="B176" s="77" t="s">
        <v>136</v>
      </c>
      <c r="E176" s="47">
        <f>STDEV(E2:E173)</f>
        <v>4.58350033</v>
      </c>
      <c r="G176" s="47">
        <f>STDEV(G2:G173)</f>
        <v>1.26648699</v>
      </c>
      <c r="H176" s="47"/>
      <c r="I176" s="47"/>
      <c r="J176" s="47">
        <f>STDEV(J2:J173)</f>
        <v>1.325407975</v>
      </c>
      <c r="K176" s="47"/>
      <c r="L176" s="47"/>
      <c r="M176" s="47">
        <f>STDEV(M2:M173)</f>
        <v>5.09473336</v>
      </c>
      <c r="N176" s="47"/>
      <c r="O176" s="47"/>
      <c r="P176" s="47">
        <f t="shared" ref="P176:Q176" si="82">STDEV(P2:P173)</f>
        <v>643.7683473</v>
      </c>
      <c r="Q176" s="47">
        <f t="shared" si="82"/>
        <v>1</v>
      </c>
      <c r="R176" s="48"/>
      <c r="S176" s="47">
        <f t="shared" ref="S176:T176" si="83">STDEV(S2:S173)</f>
        <v>0.8318195696</v>
      </c>
      <c r="T176" s="47">
        <f t="shared" si="83"/>
        <v>0.8314885253</v>
      </c>
      <c r="U176" s="47"/>
      <c r="V176" s="47"/>
      <c r="W176" s="47">
        <f>STDEV(W2:W173)</f>
        <v>11.18834985</v>
      </c>
      <c r="X176" s="47"/>
      <c r="Y176" s="47"/>
      <c r="Z176" s="47">
        <f t="shared" ref="Z176:AA176" si="84">STDEV(Z2:Z173)</f>
        <v>1138.205249</v>
      </c>
      <c r="AA176" s="47">
        <f t="shared" si="84"/>
        <v>1</v>
      </c>
      <c r="AB176" s="48"/>
      <c r="AC176" s="47">
        <f>STDEV(AC2:AC173)</f>
        <v>1.170266173</v>
      </c>
      <c r="AD176" s="47"/>
      <c r="AE176" s="47"/>
      <c r="AF176" s="47">
        <f>STDEV(AF2:AF173)</f>
        <v>2.187682816</v>
      </c>
      <c r="AG176" s="47"/>
      <c r="AH176" s="47">
        <f>STDEV(AH2:AH173)</f>
        <v>1.107719829</v>
      </c>
      <c r="AI176" s="47"/>
      <c r="AJ176" s="47"/>
      <c r="AK176" s="47">
        <f>STDEV(AK2:AK173)</f>
        <v>8.928484466</v>
      </c>
      <c r="AL176" s="47"/>
      <c r="AM176" s="47"/>
      <c r="AN176" s="47">
        <f t="shared" ref="AN176:AO176" si="85">STDEV(AN2:AN173)</f>
        <v>808.6678982</v>
      </c>
      <c r="AO176" s="47">
        <f t="shared" si="85"/>
        <v>1</v>
      </c>
      <c r="AP176" s="48"/>
      <c r="AQ176" s="47">
        <f>STDEV(AQ2:AQ173)</f>
        <v>1.348593602</v>
      </c>
      <c r="AR176" s="47"/>
      <c r="AS176" s="47"/>
      <c r="AT176" s="47">
        <f>STDEV(AT2:AT173)</f>
        <v>10.07251921</v>
      </c>
      <c r="AU176" s="47"/>
      <c r="AV176" s="47"/>
      <c r="AW176" s="47">
        <f t="shared" ref="AW176:AX176" si="86">STDEV(AW2:AW173)</f>
        <v>1263.220426</v>
      </c>
      <c r="AX176" s="47">
        <f t="shared" si="86"/>
        <v>1</v>
      </c>
      <c r="AY176" s="48"/>
      <c r="AZ176" s="47">
        <f>STDEV(AZ2:AZ173)</f>
        <v>0.6873822365</v>
      </c>
      <c r="BA176" s="47"/>
      <c r="BB176" s="47"/>
      <c r="BC176" s="47">
        <f>STDEV(BC2:BC173)</f>
        <v>3.024377737</v>
      </c>
      <c r="BD176" s="47"/>
      <c r="BE176" s="47"/>
      <c r="BF176" s="47">
        <f>STDEV(BF2:BF173)</f>
        <v>7.275028815</v>
      </c>
      <c r="BG176" s="47"/>
      <c r="BH176" s="47"/>
      <c r="BI176" s="47">
        <f t="shared" ref="BI176:BJ176" si="87">STDEV(BI2:BI173)</f>
        <v>1051.618949</v>
      </c>
      <c r="BJ176" s="47">
        <f t="shared" si="87"/>
        <v>1</v>
      </c>
      <c r="BK176" s="48"/>
      <c r="BL176" s="47">
        <f>STDEV(BL2:BL173)</f>
        <v>3.944242161</v>
      </c>
      <c r="BM176" s="47"/>
      <c r="BN176" s="47"/>
      <c r="BO176" s="47">
        <f>STDEV(BO2:BO173)</f>
        <v>5.910084605</v>
      </c>
      <c r="BP176" s="47"/>
      <c r="BQ176" s="47"/>
      <c r="BR176" s="47">
        <f t="shared" ref="BR176:BS176" si="88">STDEV(BR2:BR173)</f>
        <v>892.8524321</v>
      </c>
      <c r="BS176" s="47">
        <f t="shared" si="88"/>
        <v>1</v>
      </c>
      <c r="BT176" s="48"/>
      <c r="BU176" s="47">
        <f>STDEV(BU2:BU173)</f>
        <v>2.042584957</v>
      </c>
      <c r="BV176" s="47"/>
      <c r="BW176" s="47"/>
      <c r="BX176" s="47">
        <f>STDEV(BX2:BX173)</f>
        <v>6.262473541</v>
      </c>
      <c r="BY176" s="47"/>
      <c r="BZ176" s="47"/>
      <c r="CA176" s="47">
        <f t="shared" ref="CA176:CB176" si="89">STDEV(CA2:CA173)</f>
        <v>921.4958388</v>
      </c>
      <c r="CB176" s="47">
        <f t="shared" si="89"/>
        <v>1</v>
      </c>
      <c r="CC176" s="47"/>
      <c r="CD176" s="47">
        <f>STDEV(CD2:CD173)</f>
        <v>1.604924007</v>
      </c>
      <c r="CE176" s="80"/>
      <c r="CF176" s="80"/>
      <c r="CG176" s="47">
        <f>STDEV(CG2:CG173)</f>
        <v>8.301093096</v>
      </c>
      <c r="CH176" s="80"/>
      <c r="CI176" s="80"/>
      <c r="CJ176" s="47">
        <f t="shared" ref="CJ176:CK176" si="90">STDEV(CJ2:CJ173)</f>
        <v>861.9493564</v>
      </c>
      <c r="CK176" s="47">
        <f t="shared" si="90"/>
        <v>1</v>
      </c>
      <c r="CL176" s="80"/>
      <c r="CM176" s="47">
        <f>STDEV(CM2:CM173)</f>
        <v>0.05460274671</v>
      </c>
      <c r="CP176" s="47">
        <f>STDEV(CP2:CP173)</f>
        <v>3.576877985</v>
      </c>
    </row>
    <row r="177">
      <c r="B177" s="77" t="s">
        <v>459</v>
      </c>
      <c r="E177" s="50">
        <f>SUM(MAX(E2:E173)-MIN(E2:E173))</f>
        <v>26.84356586</v>
      </c>
      <c r="G177" s="47">
        <f>SUM(MAX(G2:G173)-MIN(G2:G173))</f>
        <v>6.27</v>
      </c>
      <c r="J177" s="50">
        <f>SUM(MAX(J2:J173)-MIN(J2:J173))</f>
        <v>7.644940962</v>
      </c>
      <c r="M177" s="47">
        <f>SUM(MAX(M2:M173)-MIN(M2:M173))</f>
        <v>28.64</v>
      </c>
      <c r="P177" s="50">
        <f t="shared" ref="P177:Q177" si="91">SUM(MAX(P2:P173)-MIN(P2:P173))</f>
        <v>3474.193037</v>
      </c>
      <c r="Q177" s="50">
        <f t="shared" si="91"/>
        <v>5.39665091</v>
      </c>
      <c r="R177" s="48"/>
      <c r="S177" s="47">
        <f t="shared" ref="S177:T177" si="92">SUM(MAX(S2:S173)-MIN(S2:S173))</f>
        <v>4.08</v>
      </c>
      <c r="T177" s="50">
        <f t="shared" si="92"/>
        <v>3.87101342</v>
      </c>
      <c r="W177" s="47">
        <f>SUM(MAX(W2:W173)-MIN(W2:W173))</f>
        <v>55.68</v>
      </c>
      <c r="Z177" s="50">
        <f t="shared" ref="Z177:AA177" si="93">SUM(MAX(Z2:Z173)-MIN(Z2:Z173))</f>
        <v>5520.497835</v>
      </c>
      <c r="AA177" s="50">
        <f t="shared" si="93"/>
        <v>4.850177806</v>
      </c>
      <c r="AB177" s="48"/>
      <c r="AC177" s="47">
        <f>SUM(MAX(AC2:AC173)-MIN(AC2:AC173))</f>
        <v>5.79</v>
      </c>
      <c r="AF177" s="50">
        <f>SUM(MAX(AF2:AF173)-MIN(AF2:AF173))</f>
        <v>12.89209842</v>
      </c>
      <c r="AH177" s="47">
        <f>SUM(MAX(AH2:AH173)-MIN(AH2:AH173))</f>
        <v>5.07</v>
      </c>
      <c r="AK177" s="47">
        <f>SUM(MAX(AK2:AK173)-MIN(AK2:AK173))</f>
        <v>61.54</v>
      </c>
      <c r="AN177" s="50">
        <f t="shared" ref="AN177:AO177" si="94">SUM(MAX(AN2:AN173)-MIN(AN2:AN173))</f>
        <v>3893.257894</v>
      </c>
      <c r="AO177" s="50">
        <f t="shared" si="94"/>
        <v>4.81440886</v>
      </c>
      <c r="AP177" s="48"/>
      <c r="AQ177" s="47">
        <f>SUM(MAX(AQ2:AQ173)-MIN(AQ2:AQ173))</f>
        <v>6.45</v>
      </c>
      <c r="AT177" s="47">
        <f>SUM(MAX(AT2:AT173)-MIN(AT2:AT173))</f>
        <v>58.53</v>
      </c>
      <c r="AW177" s="50">
        <f t="shared" ref="AW177:AX177" si="95">SUM(MAX(AW2:AW173)-MIN(AW2:AW173))</f>
        <v>6126.60307</v>
      </c>
      <c r="AX177" s="50">
        <f t="shared" si="95"/>
        <v>4.849987336</v>
      </c>
      <c r="AY177" s="48"/>
      <c r="AZ177" s="47">
        <f>SUM(MAX(AZ2:AZ173)-MIN(AZ2:AZ173))</f>
        <v>3.74</v>
      </c>
      <c r="BC177" s="47">
        <f>SUM(MAX(BC2:BC173)-MIN(BC2:BC173))</f>
        <v>18.65</v>
      </c>
      <c r="BF177" s="47">
        <f>SUM(MAX(BF2:BF173)-MIN(BF2:BF173))</f>
        <v>33.34</v>
      </c>
      <c r="BI177" s="50">
        <f t="shared" ref="BI177:BJ177" si="96">SUM(MAX(BI2:BI173)-MIN(BI2:BI173))</f>
        <v>5485.250763</v>
      </c>
      <c r="BJ177" s="50">
        <f t="shared" si="96"/>
        <v>5.216006017</v>
      </c>
      <c r="BK177" s="48"/>
      <c r="BL177" s="47">
        <f>SUM(MAX(BL2:BL173)-MIN(BL2:BL173))</f>
        <v>20.78</v>
      </c>
      <c r="BO177" s="47">
        <f>SUM(MAX(BO2:BO173)-MIN(BO2:BO173))</f>
        <v>30.33</v>
      </c>
      <c r="BR177" s="50">
        <f t="shared" ref="BR177:BS177" si="97">SUM(MAX(BR2:BR173)-MIN(BR2:BR173))</f>
        <v>4975.733307</v>
      </c>
      <c r="BS177" s="50">
        <f t="shared" si="97"/>
        <v>5.572850707</v>
      </c>
      <c r="BT177" s="48"/>
      <c r="BU177" s="50">
        <f>SUM(MAX(BU2:BU173)-MIN(BU2:BU173))</f>
        <v>10.74</v>
      </c>
      <c r="BV177" s="47"/>
      <c r="BW177" s="47"/>
      <c r="BX177" s="50">
        <f>SUM(MAX(BX2:BX173)-MIN(BX2:BX173))</f>
        <v>34.82</v>
      </c>
      <c r="BY177" s="47"/>
      <c r="BZ177" s="47"/>
      <c r="CA177" s="50">
        <f t="shared" ref="CA177:CB177" si="98">SUM(MAX(CA2:CA173)-MIN(CA2:CA173))</f>
        <v>4482.959717</v>
      </c>
      <c r="CB177" s="50">
        <f t="shared" si="98"/>
        <v>4.864872447</v>
      </c>
      <c r="CC177" s="47"/>
      <c r="CD177" s="50">
        <f>SUM(MAX(CD2:CD173)-MIN(CD2:CD173))</f>
        <v>9.19</v>
      </c>
      <c r="CE177" s="80"/>
      <c r="CF177" s="80"/>
      <c r="CG177" s="50">
        <f>SUM(MAX(CG2:CG173)-MIN(CG2:CG173))</f>
        <v>50.21</v>
      </c>
      <c r="CH177" s="80"/>
      <c r="CI177" s="80"/>
      <c r="CJ177" s="50">
        <f t="shared" ref="CJ177:CK177" si="99">SUM(MAX(CJ2:CJ173)-MIN(CJ2:CJ173))</f>
        <v>5283.274586</v>
      </c>
      <c r="CK177" s="50">
        <f t="shared" si="99"/>
        <v>6.12944896</v>
      </c>
      <c r="CL177" s="80"/>
      <c r="CM177" s="47">
        <f>SUM(MAX(CM2:CM173)-MIN(CM2:CM173))</f>
        <v>0.28</v>
      </c>
      <c r="CP177" s="50">
        <f>SUM(MAX(CP2:CP173)-MIN(CP2:CP173))</f>
        <v>21.00729055</v>
      </c>
    </row>
    <row r="178">
      <c r="B178" s="77" t="s">
        <v>460</v>
      </c>
      <c r="E178" s="47">
        <f>SUM(MIN(E2:E173))*-1</f>
        <v>13.82485066</v>
      </c>
      <c r="G178" s="47">
        <f>SUM(MIN(G2:G173))*-1</f>
        <v>-3.36</v>
      </c>
      <c r="J178" s="47">
        <f>SUM(MIN(J2:J173))*-1</f>
        <v>-2.764251409</v>
      </c>
      <c r="M178" s="47">
        <f>SUM(MIN(M2:M173))*-1</f>
        <v>-41.27</v>
      </c>
      <c r="P178" s="47">
        <f t="shared" ref="P178:Q178" si="100">SUM(MIN(P2:P173))*-1</f>
        <v>-2673.990935</v>
      </c>
      <c r="Q178" s="47">
        <f t="shared" si="100"/>
        <v>3.087329325</v>
      </c>
      <c r="R178" s="48"/>
      <c r="S178" s="47">
        <f t="shared" ref="S178:T178" si="101">SUM(MIN(S2:S173))*-1</f>
        <v>-0.98</v>
      </c>
      <c r="T178" s="47">
        <f t="shared" si="101"/>
        <v>-0.8900927104</v>
      </c>
      <c r="W178" s="47">
        <f>SUM(MIN(W2:W173))*-1</f>
        <v>-17.65</v>
      </c>
      <c r="Z178" s="47">
        <f t="shared" ref="Z178:AA178" si="102">SUM(MIN(Z2:Z173))*-1</f>
        <v>-840.8754444</v>
      </c>
      <c r="AA178" s="47">
        <f t="shared" si="102"/>
        <v>2.001963728</v>
      </c>
      <c r="AB178" s="48"/>
      <c r="AC178" s="47">
        <f>SUM(MIN(AC2:AC173))*-1</f>
        <v>-2.17</v>
      </c>
      <c r="AF178" s="47">
        <f>SUM(MIN(AF2:AF173))*-1</f>
        <v>6.223193846</v>
      </c>
      <c r="AH178" s="47">
        <f>SUM(MIN(AH2:AH173))*-1</f>
        <v>-0.16</v>
      </c>
      <c r="AK178" s="47">
        <f>SUM(MIN(AK2:AK173))*-1</f>
        <v>-7.69</v>
      </c>
      <c r="AN178" s="47">
        <f t="shared" ref="AN178:AO178" si="103">SUM(MIN(AN2:AN173))*-1</f>
        <v>-153.2820499</v>
      </c>
      <c r="AO178" s="47">
        <f t="shared" si="103"/>
        <v>2.467968635</v>
      </c>
      <c r="AP178" s="48"/>
      <c r="AQ178" s="47">
        <f>SUM(MIN(AQ2:AQ173))*-1</f>
        <v>-0.24</v>
      </c>
      <c r="AT178" s="47">
        <f>SUM(MIN(AT2:AT173))*-1</f>
        <v>-26.09</v>
      </c>
      <c r="AW178" s="47">
        <f t="shared" ref="AW178:AX178" si="104">SUM(MIN(AW2:AW173))*-1</f>
        <v>-351.4676815</v>
      </c>
      <c r="AX178" s="47">
        <f t="shared" si="104"/>
        <v>2.247252334</v>
      </c>
      <c r="AY178" s="48"/>
      <c r="AZ178" s="47">
        <f>SUM(MIN(AZ2:AZ173))*-1</f>
        <v>-0.44</v>
      </c>
      <c r="BC178" s="47">
        <f>SUM(MIN(BC2:BC173))*-1</f>
        <v>-4.75</v>
      </c>
      <c r="BF178" s="47">
        <f>SUM(MIN(BF2:BF173))*-1</f>
        <v>-62.28</v>
      </c>
      <c r="BI178" s="47">
        <f t="shared" ref="BI178:BJ178" si="105">SUM(MIN(BI2:BI173))*-1</f>
        <v>-3871.749237</v>
      </c>
      <c r="BJ178" s="47">
        <f t="shared" si="105"/>
        <v>2.114305834</v>
      </c>
      <c r="BK178" s="48"/>
      <c r="BL178" s="47">
        <f>SUM(MIN(BL2:BL173))*-1</f>
        <v>-5.13</v>
      </c>
      <c r="BO178" s="47">
        <f>SUM(MIN(BO2:BO173))*-1</f>
        <v>-50.43</v>
      </c>
      <c r="BR178" s="47">
        <f t="shared" ref="BR178:BS178" si="106">SUM(MIN(BR2:BR173))*-1</f>
        <v>-2848.003451</v>
      </c>
      <c r="BS178" s="47">
        <f t="shared" si="106"/>
        <v>2.623069938</v>
      </c>
      <c r="BT178" s="48"/>
      <c r="BU178" s="47">
        <f>SUM(MIN(BU2:BU173))*-1</f>
        <v>-3.23</v>
      </c>
      <c r="BV178" s="47"/>
      <c r="BW178" s="47"/>
      <c r="BX178" s="47">
        <f>SUM(MIN(BX2:BX173))*-1</f>
        <v>-51.47</v>
      </c>
      <c r="BY178" s="47"/>
      <c r="BZ178" s="47"/>
      <c r="CA178" s="47">
        <f t="shared" ref="CA178:CB178" si="107">SUM(MIN(CA2:CA173))*-1</f>
        <v>-3300.040283</v>
      </c>
      <c r="CB178" s="47">
        <f t="shared" si="107"/>
        <v>2.27621631</v>
      </c>
      <c r="CC178" s="47"/>
      <c r="CD178" s="47">
        <f>SUM(MIN(CD2:CD173))*-1</f>
        <v>-0.84</v>
      </c>
      <c r="CE178" s="80"/>
      <c r="CF178" s="80"/>
      <c r="CG178" s="47">
        <f>SUM(MIN(CG2:CG173))*-1</f>
        <v>-17.65</v>
      </c>
      <c r="CH178" s="80"/>
      <c r="CI178" s="80"/>
      <c r="CJ178" s="47">
        <f t="shared" ref="CJ178:CK178" si="108">SUM(MIN(CJ2:CJ173))*-1</f>
        <v>-646.7254142</v>
      </c>
      <c r="CK178" s="47">
        <f t="shared" si="108"/>
        <v>2.73943666</v>
      </c>
      <c r="CL178" s="80"/>
      <c r="CM178" s="47">
        <f>SUM(MIN(CM2:CM173))*-1</f>
        <v>0</v>
      </c>
      <c r="CP178" s="47">
        <f>SUM(MIN(CP2:CP173))*-1</f>
        <v>10.89570075</v>
      </c>
    </row>
    <row r="179">
      <c r="P179" s="48"/>
      <c r="Q179" s="48"/>
      <c r="R179" s="48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</row>
    <row r="180">
      <c r="P180" s="48"/>
      <c r="Q180" s="48"/>
      <c r="R180" s="48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</row>
    <row r="181">
      <c r="P181" s="48"/>
      <c r="Q181" s="48"/>
      <c r="R181" s="48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</row>
    <row r="182">
      <c r="P182" s="48"/>
      <c r="Q182" s="48"/>
      <c r="R182" s="48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</row>
    <row r="183">
      <c r="P183" s="48"/>
      <c r="Q183" s="48"/>
      <c r="R183" s="48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</row>
    <row r="184">
      <c r="P184" s="48"/>
      <c r="Q184" s="48"/>
      <c r="R184" s="48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</row>
    <row r="185">
      <c r="P185" s="48"/>
      <c r="Q185" s="48"/>
      <c r="R185" s="48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</row>
    <row r="186">
      <c r="P186" s="48"/>
      <c r="Q186" s="48"/>
      <c r="R186" s="48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</row>
    <row r="187">
      <c r="P187" s="48"/>
      <c r="Q187" s="48"/>
      <c r="R187" s="48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</row>
    <row r="188">
      <c r="P188" s="48"/>
      <c r="Q188" s="48"/>
      <c r="R188" s="48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</row>
    <row r="189"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</row>
    <row r="190"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</row>
    <row r="191"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</row>
    <row r="192"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</row>
    <row r="193"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</row>
    <row r="194"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</row>
    <row r="195"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</row>
    <row r="196"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</row>
    <row r="197"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</row>
    <row r="198"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</row>
    <row r="199"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</row>
    <row r="200"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</row>
    <row r="201"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</row>
    <row r="202"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</row>
    <row r="203"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</row>
    <row r="204"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</row>
    <row r="205"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</row>
    <row r="206"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</row>
    <row r="207"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</row>
    <row r="208"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</row>
    <row r="209"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</row>
    <row r="210"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</row>
    <row r="211"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</row>
    <row r="212"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</row>
    <row r="213"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</row>
    <row r="214"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</row>
    <row r="215"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</row>
    <row r="216"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</row>
    <row r="217"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</row>
    <row r="218"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</row>
    <row r="219"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</row>
    <row r="220"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</row>
    <row r="221"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</row>
    <row r="222"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</row>
    <row r="223"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</row>
    <row r="224"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</row>
    <row r="225"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</row>
    <row r="226"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</row>
    <row r="227"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</row>
    <row r="228"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</row>
    <row r="229"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</row>
    <row r="230"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</row>
    <row r="231"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</row>
    <row r="232"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</row>
    <row r="233"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</row>
    <row r="234"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</row>
    <row r="235"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</row>
    <row r="236"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</row>
    <row r="237"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</row>
    <row r="238"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</row>
    <row r="239"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</row>
    <row r="240"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</row>
    <row r="241"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</row>
    <row r="242"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</row>
    <row r="243"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</row>
    <row r="244"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</row>
    <row r="245"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</row>
    <row r="246"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</row>
    <row r="247"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</row>
    <row r="248"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</row>
    <row r="249"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</row>
    <row r="250"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</row>
    <row r="251"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</row>
    <row r="252"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</row>
    <row r="253"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</row>
    <row r="254"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</row>
    <row r="255"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</row>
    <row r="256"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</row>
    <row r="257"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</row>
    <row r="258"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</row>
    <row r="259"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</row>
    <row r="260"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</row>
    <row r="261"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</row>
    <row r="262"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</row>
    <row r="263"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</row>
    <row r="264"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</row>
    <row r="265"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</row>
    <row r="266"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</row>
    <row r="267"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</row>
    <row r="268"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</row>
    <row r="269"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</row>
    <row r="270"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</row>
    <row r="271"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</row>
    <row r="272"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</row>
    <row r="273"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</row>
    <row r="274"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</row>
    <row r="275"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</row>
    <row r="276"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</row>
    <row r="277"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</row>
    <row r="278"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</row>
    <row r="279"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</row>
    <row r="280"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</row>
    <row r="281"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</row>
    <row r="282"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</row>
    <row r="283"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</row>
    <row r="284"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</row>
    <row r="285"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</row>
    <row r="286"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</row>
    <row r="287"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</row>
    <row r="288"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</row>
    <row r="289"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</row>
    <row r="290"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</row>
    <row r="291"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</row>
    <row r="292"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</row>
    <row r="293"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</row>
    <row r="294"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</row>
    <row r="295"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</row>
    <row r="296"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</row>
    <row r="297"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</row>
    <row r="298"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</row>
    <row r="299"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</row>
    <row r="300"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</row>
    <row r="301"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</row>
    <row r="302"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</row>
    <row r="303"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</row>
    <row r="304"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</row>
    <row r="305"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</row>
    <row r="306"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</row>
    <row r="307"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</row>
    <row r="308"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</row>
    <row r="309"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</row>
    <row r="310"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</row>
    <row r="311"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</row>
    <row r="312"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</row>
    <row r="313"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</row>
    <row r="314"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</row>
    <row r="315"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</row>
    <row r="316"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</row>
    <row r="317"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</row>
    <row r="318"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</row>
    <row r="319"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</row>
    <row r="320"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</row>
    <row r="321"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</row>
    <row r="322"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</row>
    <row r="323"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</row>
    <row r="324"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</row>
    <row r="325"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</row>
    <row r="326"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</row>
    <row r="327"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</row>
    <row r="328"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</row>
    <row r="329"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</row>
    <row r="330"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</row>
    <row r="331"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</row>
    <row r="332"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</row>
    <row r="333"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</row>
    <row r="334"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</row>
    <row r="335"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</row>
    <row r="336"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</row>
    <row r="337"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</row>
    <row r="338"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</row>
    <row r="339"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</row>
    <row r="340"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</row>
    <row r="341"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</row>
    <row r="342"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</row>
    <row r="343"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</row>
    <row r="344"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</row>
    <row r="345"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</row>
    <row r="346"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</row>
    <row r="347"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</row>
    <row r="348"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</row>
    <row r="349"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</row>
    <row r="350"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</row>
    <row r="351"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</row>
    <row r="352"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</row>
    <row r="353"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</row>
    <row r="354"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</row>
    <row r="355"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</row>
    <row r="356"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</row>
    <row r="357"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</row>
    <row r="358"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</row>
    <row r="359"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</row>
    <row r="360"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</row>
    <row r="361"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</row>
    <row r="362"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</row>
    <row r="363"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</row>
    <row r="364"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</row>
    <row r="365"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</row>
    <row r="366"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</row>
    <row r="367"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</row>
    <row r="368"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</row>
    <row r="369"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</row>
    <row r="370"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</row>
    <row r="371"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</row>
    <row r="372"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</row>
    <row r="373"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</row>
    <row r="374"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</row>
    <row r="375"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</row>
    <row r="376"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</row>
    <row r="377"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</row>
    <row r="378"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</row>
    <row r="379"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</row>
    <row r="380"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</row>
    <row r="381"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</row>
    <row r="382"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</row>
    <row r="383"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</row>
    <row r="384"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</row>
    <row r="385"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</row>
    <row r="386"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</row>
    <row r="387"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</row>
    <row r="388"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</row>
    <row r="389"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</row>
    <row r="390"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</row>
    <row r="391"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</row>
    <row r="392"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</row>
    <row r="393"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</row>
    <row r="394"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</row>
    <row r="395"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</row>
    <row r="396"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</row>
    <row r="397"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</row>
    <row r="398"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</row>
    <row r="399"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</row>
    <row r="400"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</row>
    <row r="401"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</row>
    <row r="402"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</row>
    <row r="403"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</row>
    <row r="404"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</row>
    <row r="405"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</row>
    <row r="406"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</row>
    <row r="407"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</row>
    <row r="408"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</row>
    <row r="409"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</row>
    <row r="410"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</row>
    <row r="411"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</row>
    <row r="412"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</row>
    <row r="413"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</row>
    <row r="414"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</row>
    <row r="415"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</row>
    <row r="416"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</row>
    <row r="417"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</row>
    <row r="418"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</row>
    <row r="419"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</row>
    <row r="420"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</row>
    <row r="421"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</row>
    <row r="422"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</row>
    <row r="423"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</row>
    <row r="424"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</row>
    <row r="425"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</row>
    <row r="426"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</row>
    <row r="427"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</row>
    <row r="428"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</row>
    <row r="429"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</row>
    <row r="430"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</row>
    <row r="431"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</row>
    <row r="432"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</row>
    <row r="433"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</row>
    <row r="434"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</row>
    <row r="435"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</row>
    <row r="436"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</row>
    <row r="437"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</row>
    <row r="438"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</row>
    <row r="439"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</row>
    <row r="440"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</row>
    <row r="441"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</row>
    <row r="442"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</row>
    <row r="443"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</row>
    <row r="444"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</row>
    <row r="445"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</row>
    <row r="446"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</row>
    <row r="447"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</row>
    <row r="448"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</row>
    <row r="449"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</row>
    <row r="450"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</row>
    <row r="451"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</row>
    <row r="452"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</row>
    <row r="453"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</row>
    <row r="454"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</row>
    <row r="455"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</row>
    <row r="456"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</row>
    <row r="457"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</row>
    <row r="458"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</row>
    <row r="459"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</row>
    <row r="460"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</row>
    <row r="461"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</row>
    <row r="462"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</row>
    <row r="463"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</row>
    <row r="464"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</row>
    <row r="465"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</row>
    <row r="466"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</row>
    <row r="467"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</row>
    <row r="468"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</row>
    <row r="469"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</row>
    <row r="470"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</row>
    <row r="471"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</row>
    <row r="472"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</row>
    <row r="473"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</row>
    <row r="474"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</row>
    <row r="475"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</row>
    <row r="476"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</row>
    <row r="477"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</row>
    <row r="478"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</row>
    <row r="479"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</row>
    <row r="480"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</row>
    <row r="481"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</row>
    <row r="482"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</row>
    <row r="483"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</row>
    <row r="484"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</row>
    <row r="485"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</row>
    <row r="486"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</row>
    <row r="487"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</row>
    <row r="488"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</row>
    <row r="489"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</row>
    <row r="490"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</row>
    <row r="491"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</row>
    <row r="492"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</row>
    <row r="493"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</row>
    <row r="494"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</row>
    <row r="495"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</row>
    <row r="496"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</row>
    <row r="497"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</row>
    <row r="498"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</row>
    <row r="499"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</row>
    <row r="500"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</row>
    <row r="501"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</row>
    <row r="502"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</row>
    <row r="503"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</row>
    <row r="504"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</row>
    <row r="505"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</row>
    <row r="506"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</row>
    <row r="507"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</row>
    <row r="508"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</row>
    <row r="509"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</row>
    <row r="510"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</row>
    <row r="511"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</row>
    <row r="512"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</row>
    <row r="513"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</row>
    <row r="514"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</row>
    <row r="515"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</row>
    <row r="516"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</row>
    <row r="517"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</row>
    <row r="518"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</row>
    <row r="519"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</row>
    <row r="520"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</row>
    <row r="521"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</row>
    <row r="522"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</row>
    <row r="523"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</row>
    <row r="524"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</row>
    <row r="525"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</row>
    <row r="526"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</row>
    <row r="527"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</row>
    <row r="528"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</row>
    <row r="529"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</row>
    <row r="530"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</row>
    <row r="531"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</row>
    <row r="532"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</row>
    <row r="533"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</row>
    <row r="534"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</row>
    <row r="535"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</row>
    <row r="536"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</row>
    <row r="537"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</row>
    <row r="538"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</row>
    <row r="539"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</row>
    <row r="540"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</row>
    <row r="541"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</row>
    <row r="542"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</row>
    <row r="543"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</row>
    <row r="544"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</row>
    <row r="545"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</row>
    <row r="546"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</row>
    <row r="547"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</row>
    <row r="548"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</row>
    <row r="549"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</row>
    <row r="550"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</row>
    <row r="551"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</row>
    <row r="552"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</row>
    <row r="553"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</row>
    <row r="554"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</row>
    <row r="555"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</row>
    <row r="556"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</row>
    <row r="557"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</row>
    <row r="558"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</row>
    <row r="559"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</row>
    <row r="560"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</row>
    <row r="561"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</row>
    <row r="562"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</row>
    <row r="563"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</row>
    <row r="564"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</row>
    <row r="565"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</row>
    <row r="566"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</row>
    <row r="567"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</row>
    <row r="568"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</row>
    <row r="569"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</row>
    <row r="570"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</row>
    <row r="571"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</row>
    <row r="572"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</row>
    <row r="573"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</row>
    <row r="574"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</row>
    <row r="575"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</row>
    <row r="576"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</row>
    <row r="577"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</row>
    <row r="578"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</row>
    <row r="579"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</row>
    <row r="580"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</row>
    <row r="581"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</row>
    <row r="582"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</row>
    <row r="583"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</row>
    <row r="584"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</row>
    <row r="585"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</row>
    <row r="586"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</row>
    <row r="587"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</row>
    <row r="588"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</row>
    <row r="589"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</row>
    <row r="590"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</row>
    <row r="591"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</row>
    <row r="592"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</row>
    <row r="593"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</row>
    <row r="594"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</row>
    <row r="595"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</row>
    <row r="596"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</row>
    <row r="597"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</row>
    <row r="598"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</row>
    <row r="599"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</row>
    <row r="600"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</row>
    <row r="601"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</row>
    <row r="602"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</row>
    <row r="603"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</row>
    <row r="604"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</row>
    <row r="605"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</row>
    <row r="606"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</row>
    <row r="607"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</row>
    <row r="608"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</row>
    <row r="609"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</row>
    <row r="610"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</row>
    <row r="611"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</row>
    <row r="612"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</row>
    <row r="613"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</row>
    <row r="614"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</row>
    <row r="615"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</row>
    <row r="616"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</row>
    <row r="617"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</row>
    <row r="618"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</row>
    <row r="619"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</row>
    <row r="620"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</row>
    <row r="621"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</row>
    <row r="622"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</row>
    <row r="623"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</row>
    <row r="624"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</row>
    <row r="625"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</row>
    <row r="626"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</row>
    <row r="627"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</row>
    <row r="628"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</row>
    <row r="629"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</row>
    <row r="630"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</row>
    <row r="631"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</row>
    <row r="632"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</row>
    <row r="633"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</row>
    <row r="634"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</row>
    <row r="635"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</row>
    <row r="636"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</row>
    <row r="637"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</row>
    <row r="638"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</row>
    <row r="639"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</row>
    <row r="640"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</row>
    <row r="641"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</row>
    <row r="642"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</row>
    <row r="643"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</row>
    <row r="644"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</row>
    <row r="645"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</row>
    <row r="646"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</row>
    <row r="647"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</row>
    <row r="648"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</row>
    <row r="649"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</row>
    <row r="650"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</row>
    <row r="651"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</row>
    <row r="652"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</row>
    <row r="653"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</row>
    <row r="654"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</row>
    <row r="655"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</row>
    <row r="656"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</row>
    <row r="657"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</row>
    <row r="658"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</row>
    <row r="659"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</row>
    <row r="660"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</row>
    <row r="661"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</row>
    <row r="662"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</row>
    <row r="663"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</row>
    <row r="664"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</row>
    <row r="665"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</row>
    <row r="666"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</row>
    <row r="667"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</row>
    <row r="668"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</row>
    <row r="669"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</row>
    <row r="670"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</row>
    <row r="671"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</row>
    <row r="672"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</row>
    <row r="673"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</row>
    <row r="674"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</row>
    <row r="675"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</row>
    <row r="676"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</row>
    <row r="677"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</row>
    <row r="678"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</row>
    <row r="679"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</row>
    <row r="680"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</row>
    <row r="681"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</row>
    <row r="682"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</row>
    <row r="683"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</row>
    <row r="684"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</row>
    <row r="685"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</row>
    <row r="686"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</row>
    <row r="687"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</row>
    <row r="688"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</row>
    <row r="689"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</row>
    <row r="690"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</row>
    <row r="691"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</row>
    <row r="692"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</row>
    <row r="693"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</row>
    <row r="694"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</row>
    <row r="695"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</row>
    <row r="696"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</row>
    <row r="697"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</row>
    <row r="698"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</row>
    <row r="699"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</row>
  </sheetData>
  <autoFilter ref="$A$1:$CT$173">
    <filterColumn colId="1">
      <filters>
        <filter val="D. Lacroix*"/>
        <filter val="D. Lacroix"/>
      </filters>
    </filterColumn>
    <sortState ref="A1:CT173">
      <sortCondition ref="B1:B173"/>
      <sortCondition descending="1" ref="E1:E173"/>
      <sortCondition ref="A1:A173"/>
      <sortCondition descending="1" ref="F1:F173"/>
      <sortCondition ref="C1:C173"/>
      <sortCondition descending="1" ref="P1:P17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0"/>
    <col customWidth="1" min="2" max="2" width="18.38"/>
    <col customWidth="1" min="3" max="3" width="20.25"/>
    <col customWidth="1" min="4" max="4" width="13.5"/>
  </cols>
  <sheetData>
    <row r="1">
      <c r="A1" s="55" t="s">
        <v>0</v>
      </c>
      <c r="B1" s="55" t="s">
        <v>536</v>
      </c>
      <c r="C1" s="55" t="s">
        <v>1</v>
      </c>
      <c r="D1" s="82" t="s">
        <v>2</v>
      </c>
      <c r="E1" s="56" t="s">
        <v>37</v>
      </c>
      <c r="F1" s="83" t="s">
        <v>537</v>
      </c>
      <c r="G1" s="55"/>
      <c r="H1" s="84" t="s">
        <v>138</v>
      </c>
      <c r="I1" s="84"/>
      <c r="J1" s="55"/>
      <c r="K1" s="55" t="s">
        <v>139</v>
      </c>
      <c r="L1" s="55"/>
      <c r="M1" s="84"/>
      <c r="N1" s="84" t="s">
        <v>140</v>
      </c>
      <c r="O1" s="55"/>
      <c r="P1" s="55"/>
      <c r="Q1" s="55"/>
      <c r="R1" s="57" t="s">
        <v>347</v>
      </c>
      <c r="S1" s="55"/>
      <c r="T1" s="84" t="s">
        <v>55</v>
      </c>
      <c r="U1" s="84"/>
      <c r="V1" s="84"/>
      <c r="W1" s="84" t="s">
        <v>57</v>
      </c>
      <c r="X1" s="55"/>
      <c r="Y1" s="55"/>
      <c r="Z1" s="55"/>
      <c r="AA1" s="57" t="s">
        <v>538</v>
      </c>
      <c r="AB1" s="55"/>
      <c r="AC1" s="57" t="s">
        <v>143</v>
      </c>
      <c r="AD1" s="55"/>
      <c r="AE1" s="58" t="s">
        <v>144</v>
      </c>
      <c r="AF1" s="58" t="s">
        <v>539</v>
      </c>
      <c r="AH1" s="84" t="s">
        <v>353</v>
      </c>
      <c r="AI1" s="84"/>
      <c r="AJ1" s="84"/>
      <c r="AK1" s="84" t="s">
        <v>354</v>
      </c>
      <c r="AL1" s="55"/>
      <c r="AM1" s="55"/>
      <c r="AN1" s="55"/>
      <c r="AO1" s="78" t="s">
        <v>355</v>
      </c>
      <c r="AP1" s="55"/>
      <c r="AQ1" s="55" t="s">
        <v>540</v>
      </c>
      <c r="AR1" s="55"/>
      <c r="AS1" s="55"/>
      <c r="AT1" s="55" t="s">
        <v>541</v>
      </c>
      <c r="AU1" s="55"/>
      <c r="AV1" s="55"/>
      <c r="AW1" s="55"/>
      <c r="AX1" s="78" t="s">
        <v>542</v>
      </c>
      <c r="AY1" s="55"/>
      <c r="AZ1" s="78" t="s">
        <v>356</v>
      </c>
      <c r="BA1" s="55"/>
      <c r="BB1" s="55"/>
      <c r="BC1" s="78" t="s">
        <v>543</v>
      </c>
      <c r="BD1" s="55"/>
      <c r="BE1" s="63" t="s">
        <v>544</v>
      </c>
      <c r="BF1" s="63" t="s">
        <v>545</v>
      </c>
      <c r="BH1" s="84" t="s">
        <v>146</v>
      </c>
      <c r="BI1" s="84"/>
      <c r="BJ1" s="84"/>
      <c r="BK1" s="84" t="s">
        <v>147</v>
      </c>
      <c r="BL1" s="55"/>
      <c r="BM1" s="55"/>
      <c r="BN1" s="55"/>
      <c r="BO1" s="85" t="s">
        <v>148</v>
      </c>
      <c r="BP1" s="84"/>
      <c r="BQ1" s="84" t="s">
        <v>149</v>
      </c>
      <c r="BR1" s="84"/>
      <c r="BS1" s="84"/>
      <c r="BT1" s="84" t="s">
        <v>150</v>
      </c>
      <c r="BU1" s="55"/>
      <c r="BV1" s="55"/>
      <c r="BW1" s="55"/>
      <c r="BX1" s="86" t="s">
        <v>151</v>
      </c>
      <c r="BY1" s="55"/>
      <c r="BZ1" s="84" t="s">
        <v>152</v>
      </c>
      <c r="CA1" s="84"/>
      <c r="CB1" s="84"/>
      <c r="CC1" s="84" t="s">
        <v>43</v>
      </c>
      <c r="CD1" s="55"/>
      <c r="CE1" s="55"/>
      <c r="CF1" s="55"/>
      <c r="CG1" s="86" t="s">
        <v>44</v>
      </c>
      <c r="CH1" s="55"/>
      <c r="CI1" s="84" t="s">
        <v>546</v>
      </c>
      <c r="CJ1" s="84"/>
      <c r="CK1" s="84"/>
      <c r="CL1" s="84" t="s">
        <v>547</v>
      </c>
      <c r="CM1" s="55"/>
      <c r="CN1" s="55"/>
      <c r="CO1" s="55"/>
      <c r="CP1" s="86" t="s">
        <v>548</v>
      </c>
      <c r="CQ1" s="55"/>
      <c r="CR1" s="84" t="s">
        <v>45</v>
      </c>
      <c r="CS1" s="84"/>
      <c r="CT1" s="84"/>
      <c r="CU1" s="84" t="s">
        <v>46</v>
      </c>
      <c r="CV1" s="55"/>
      <c r="CW1" s="55"/>
      <c r="CX1" s="55"/>
      <c r="CY1" s="86" t="s">
        <v>549</v>
      </c>
      <c r="CZ1" s="87" t="s">
        <v>550</v>
      </c>
      <c r="DA1" s="87" t="s">
        <v>551</v>
      </c>
    </row>
    <row r="2">
      <c r="A2" s="28">
        <v>2024.0</v>
      </c>
      <c r="B2" s="29" t="s">
        <v>552</v>
      </c>
      <c r="C2" s="29" t="s">
        <v>27</v>
      </c>
      <c r="D2" s="30">
        <f t="array" ref="D2">INDEX(
  TP!C:C,
  MATCH(
    1,
    (TP!A:A = A2) * (TP!B:B = C2),
    0
  )
)
</f>
        <v>58.38</v>
      </c>
      <c r="E2" s="64">
        <f t="shared" ref="E2:E352" si="1">sum(AE2,BE2,CZ2)</f>
        <v>18.27466533</v>
      </c>
      <c r="F2" s="32">
        <f t="shared" ref="F2:F352" si="2">PERCENTRANK(E$2:E$352,E2)</f>
        <v>1</v>
      </c>
      <c r="G2" s="33">
        <v>8.74</v>
      </c>
      <c r="H2" s="34">
        <f t="shared" ref="H2:H352" si="3">PERCENTRANK(G$2:G$352,G2)</f>
        <v>0.951</v>
      </c>
      <c r="I2" s="73">
        <f t="shared" ref="I2:I352" si="4">sum(G2-G$354)/G$355</f>
        <v>1.856359406</v>
      </c>
      <c r="J2" s="66">
        <f t="shared" ref="J2:J352" si="5">G2 * (2/(1+EXP(-7*(($D2/100)-0.5))))</f>
        <v>11.23237965</v>
      </c>
      <c r="K2" s="34">
        <f t="shared" ref="K2:K352" si="6">PERCENTRANK(J$2:J$352,J2)</f>
        <v>1</v>
      </c>
      <c r="L2" s="73">
        <f t="shared" ref="L2:L352" si="7">sum(J2-J$354)/J$355</f>
        <v>3.405886054</v>
      </c>
      <c r="M2" s="33">
        <v>63.33</v>
      </c>
      <c r="N2" s="34">
        <f t="shared" ref="N2:N352" si="8">PERCENTRANK(M$2:M$352,M2)</f>
        <v>0.806</v>
      </c>
      <c r="O2" s="73">
        <f t="shared" ref="O2:O352" si="9">sum(M2-M$354)/M$355</f>
        <v>0.817262063</v>
      </c>
      <c r="P2" s="36">
        <f t="shared" ref="P2:P352" si="10"> (M2 * LOG(J2 + 1)) / LOG(MAX(J$2:J$352) + 1) * 100</f>
        <v>6333</v>
      </c>
      <c r="Q2" s="35">
        <f t="shared" ref="Q2:Q352" si="11">sum(P2-P$354)/P$355</f>
        <v>2.640750229</v>
      </c>
      <c r="R2" s="40">
        <f t="shared" ref="R2:R352" si="12">PERCENTRANK(Q$2:Q$352,Q2)</f>
        <v>1</v>
      </c>
      <c r="S2" s="33">
        <v>2.07</v>
      </c>
      <c r="T2" s="34">
        <f t="shared" ref="T2:T352" si="13">PERCENTRANK(S$2:S$352,S2)</f>
        <v>0.591</v>
      </c>
      <c r="U2" s="73">
        <f t="shared" ref="U2:U352" si="14">sum(S2-S$354)/S$355</f>
        <v>-0.02408890014</v>
      </c>
      <c r="V2" s="33">
        <v>65.63</v>
      </c>
      <c r="W2" s="34">
        <f t="shared" ref="W2:W352" si="15">PERCENTRANK(V$2:V$352,V2)</f>
        <v>0.966</v>
      </c>
      <c r="X2" s="73">
        <f t="shared" ref="X2:X352" si="16">sum(V2-V$354)/V$355</f>
        <v>1.768777258</v>
      </c>
      <c r="Y2" s="36">
        <f t="shared" ref="Y2:Y352" si="17"> (V2 * LOG(S2 + 1)) / LOG(MAX(S$2:S$352) + 1) * 100</f>
        <v>3084.121205</v>
      </c>
      <c r="Z2" s="35">
        <f t="shared" ref="Z2:Z352" si="18">sum(Y2-Y$354)/Y$355</f>
        <v>1.129967903</v>
      </c>
      <c r="AA2" s="40">
        <f t="shared" ref="AA2:AA352" si="19">PERCENTRANK(Z$2:Z$352,Z2)</f>
        <v>0.88</v>
      </c>
      <c r="AB2" s="33">
        <v>7.66</v>
      </c>
      <c r="AC2" s="40">
        <f t="shared" ref="AC2:AC352" si="20">PERCENTRANK(AB$2:AB$352,AB2)</f>
        <v>0.989</v>
      </c>
      <c r="AD2" s="73">
        <f t="shared" ref="AD2:AD352" si="21">sum(AB2-AB$354)/AB$355</f>
        <v>2.594343637</v>
      </c>
      <c r="AE2" s="88">
        <f t="shared" ref="AE2:AE352" si="22">SUM(Q2,Z2,AD2)</f>
        <v>6.36506177</v>
      </c>
      <c r="AF2" s="44">
        <f t="shared" ref="AF2:AF352" si="23">PERCENTRANK(AE$2:AE$352,AE2)</f>
        <v>0.994</v>
      </c>
      <c r="AG2" s="42">
        <v>0.97</v>
      </c>
      <c r="AH2" s="34">
        <f t="shared" ref="AH2:AH352" si="24">PERCENTRANK(AG$2:AG$352,AG2)</f>
        <v>0.471</v>
      </c>
      <c r="AI2" s="73">
        <f t="shared" ref="AI2:AI352" si="25">sum(AG2-AG$354)/AG$355</f>
        <v>-0.3385657245</v>
      </c>
      <c r="AJ2" s="33">
        <v>43.33</v>
      </c>
      <c r="AK2" s="34">
        <f t="shared" ref="AK2:AK352" si="26">PERCENTRANK(AJ$2:AJ$352,AJ2)</f>
        <v>0.114</v>
      </c>
      <c r="AL2" s="73">
        <f t="shared" ref="AL2:AL352" si="27">sum(AJ2-AJ$354)/AJ$355</f>
        <v>-1.025505818</v>
      </c>
      <c r="AM2" s="36">
        <f t="shared" ref="AM2:AM352" si="28"> (AJ2 * LOG(AG2 + 1)) / LOG(MAX(AG$2:AG$352) + 1) * 100</f>
        <v>1293.61391</v>
      </c>
      <c r="AN2" s="35">
        <f t="shared" ref="AN2:AN352" si="29">sum(AM2-AM$354)/AM$355</f>
        <v>-0.6094114486</v>
      </c>
      <c r="AO2" s="37">
        <f t="shared" ref="AO2:AO352" si="30">PERCENTRANK(AN$2:AN$352,AN2)</f>
        <v>0.294</v>
      </c>
      <c r="AP2" s="33">
        <v>4.4</v>
      </c>
      <c r="AQ2" s="34">
        <f t="shared" ref="AQ2:AQ352" si="31">PERCENTRANK(AP$2:AP$352,AP2)</f>
        <v>0.54</v>
      </c>
      <c r="AR2" s="73">
        <f t="shared" ref="AR2:AR352" si="32">sum(AP2-AP$354)/AP$355</f>
        <v>-0.04739533814</v>
      </c>
      <c r="AS2" s="33">
        <v>46.32</v>
      </c>
      <c r="AT2" s="34">
        <f t="shared" ref="AT2:AT352" si="33">PERCENTRANK(AS$2:AS$352,AS2)</f>
        <v>0.534</v>
      </c>
      <c r="AU2" s="73">
        <f t="shared" ref="AU2:AU352" si="34">sum(AS2-AS$354)/AS$355</f>
        <v>0.06744947536</v>
      </c>
      <c r="AV2" s="36">
        <f t="shared" ref="AV2:AV352" si="35"> (AS2 * LOG(AP2 + 1)) / LOG(MAX(AP$2:AP$352) + 1) * 100</f>
        <v>2860.832641</v>
      </c>
      <c r="AW2" s="35">
        <f t="shared" ref="AW2:AW352" si="36">sum(AV2-AV$354)/AV$355</f>
        <v>0.189242598</v>
      </c>
      <c r="AX2" s="37">
        <f t="shared" ref="AX2:AX352" si="37">PERCENTRANK(AW$2:AW$352,AW2)</f>
        <v>0.583</v>
      </c>
      <c r="AY2" s="33">
        <v>0.87</v>
      </c>
      <c r="AZ2" s="37">
        <f t="shared" ref="AZ2:AZ352" si="38">PERCENTRANK(AY$2:AY$352,AY2)</f>
        <v>0.537</v>
      </c>
      <c r="BA2" s="73">
        <f t="shared" ref="BA2:BA352" si="39">sum(AY2-AY$354)/AY$355</f>
        <v>-0.1528947483</v>
      </c>
      <c r="BB2" s="33">
        <v>43.48</v>
      </c>
      <c r="BC2" s="37">
        <f t="shared" ref="BC2:BC352" si="40">PERCENTRANK(BB$2:BB$352,BB2)</f>
        <v>0.986</v>
      </c>
      <c r="BD2" s="73">
        <f t="shared" ref="BD2:BD352" si="41">sum(BB2-BB$354)/BB$355</f>
        <v>2.269777787</v>
      </c>
      <c r="BE2" s="89">
        <f t="shared" ref="BE2:BE352" si="42">SUM(AN2,AW2,BA2,BD2)</f>
        <v>1.696714188</v>
      </c>
      <c r="BF2" s="39">
        <f t="shared" ref="BF2:BF352" si="43">PERCENTRANK(BE$2:BE$352,BE2)</f>
        <v>0.731</v>
      </c>
      <c r="BG2" s="33">
        <v>28.42</v>
      </c>
      <c r="BH2" s="34">
        <f t="shared" ref="BH2:BH352" si="44">PERCENTRANK(BG$2:BG$352,BG2)</f>
        <v>0.991</v>
      </c>
      <c r="BI2" s="73">
        <f t="shared" ref="BI2:BI352" si="45">sum(BG2-BG$354)/BG$355</f>
        <v>2.981492819</v>
      </c>
      <c r="BJ2" s="33">
        <v>93.85</v>
      </c>
      <c r="BK2" s="34">
        <f t="shared" ref="BK2:BK352" si="46">PERCENTRANK(BJ$2:BJ$352,BJ2)</f>
        <v>0.84</v>
      </c>
      <c r="BL2" s="73">
        <f t="shared" ref="BL2:BL352" si="47">sum(BJ2-BJ$354)/BJ$355</f>
        <v>0.838893506</v>
      </c>
      <c r="BM2" s="36">
        <f t="shared" ref="BM2:BM352" si="48"> (BJ2 * LOG(BG2 + 1)) / LOG(MAX(BG$2:BG$352) + 1) * 100</f>
        <v>9127.903137</v>
      </c>
      <c r="BN2" s="35">
        <f t="shared" ref="BN2:BN352" si="49">sum(BM2-BM$354)/BM$355</f>
        <v>1.940917905</v>
      </c>
      <c r="BO2" s="90">
        <f t="shared" ref="BO2:BO352" si="50">PERCENTRANK(BN$2:BN$352,BN2)</f>
        <v>0.991</v>
      </c>
      <c r="BP2" s="33">
        <v>18.1</v>
      </c>
      <c r="BQ2" s="34">
        <f t="shared" ref="BQ2:BQ352" si="51">PERCENTRANK(BP$2:BP$352,BP2)</f>
        <v>0.986</v>
      </c>
      <c r="BR2" s="73">
        <f t="shared" ref="BR2:BR352" si="52">sum(BP2-BP$354)/BP$355</f>
        <v>2.305747986</v>
      </c>
      <c r="BS2" s="33">
        <v>83.18</v>
      </c>
      <c r="BT2" s="34">
        <f t="shared" ref="BT2:BT352" si="53">PERCENTRANK(BS$2:BS$352,BS2)</f>
        <v>0.977</v>
      </c>
      <c r="BU2" s="73">
        <f t="shared" ref="BU2:BU352" si="54">sum(BS2-BS$354)/BS$355</f>
        <v>1.806615433</v>
      </c>
      <c r="BV2" s="36">
        <f t="shared" ref="BV2:BV352" si="55"> (BS2 * LOG(BP2 + 1)) / LOG(MAX(BP$2:BP$352) + 1) * 100</f>
        <v>8128.453574</v>
      </c>
      <c r="BW2" s="35">
        <f t="shared" ref="BW2:BW352" si="56">sum(BV2-BV$354)/BV$355</f>
        <v>2.606155155</v>
      </c>
      <c r="BX2" s="90">
        <f t="shared" ref="BX2:BX352" si="57">PERCENTRANK(BW$2:BW$352,BW2)</f>
        <v>0.997</v>
      </c>
      <c r="BY2" s="33">
        <v>7.12</v>
      </c>
      <c r="BZ2" s="34">
        <f t="shared" ref="BZ2:BZ352" si="58">PERCENTRANK(BY$2:BY$352,BY2)</f>
        <v>0.96</v>
      </c>
      <c r="CA2" s="73">
        <f t="shared" ref="CA2:CA352" si="59">sum(BY2-BY$354)/BY$355</f>
        <v>2.03829394</v>
      </c>
      <c r="CB2" s="33">
        <v>75.0</v>
      </c>
      <c r="CC2" s="34">
        <f t="shared" ref="CC2:CC352" si="60">PERCENTRANK(CB$2:CB$352,CB2)</f>
        <v>0.994</v>
      </c>
      <c r="CD2" s="73">
        <f t="shared" ref="CD2:CD352" si="61">sum(CB2-CB$354)/CB$355</f>
        <v>2.345946469</v>
      </c>
      <c r="CE2" s="36">
        <f t="shared" ref="CE2:CE352" si="62"> (CB2 * LOG(BY2 + 1)) / LOG(MAX(BY$2:BY$352) + 1) * 100</f>
        <v>6824.635604</v>
      </c>
      <c r="CF2" s="35">
        <f t="shared" ref="CF2:CF352" si="63">sum(CE2-CE$354)/CE$355</f>
        <v>3.139516827</v>
      </c>
      <c r="CG2" s="90">
        <f t="shared" ref="CG2:CG352" si="64">PERCENTRANK(CF$2:CF$352,CF2)</f>
        <v>1</v>
      </c>
      <c r="CH2" s="33">
        <v>0.49</v>
      </c>
      <c r="CI2" s="34">
        <f t="shared" ref="CI2:CI352" si="65">PERCENTRANK(CH$2:CH$352,CH2)</f>
        <v>0.451</v>
      </c>
      <c r="CJ2" s="73">
        <f t="shared" ref="CJ2:CJ276" si="66">sum(CH2-CH$354)/CH$355</f>
        <v>-0.3122168105</v>
      </c>
      <c r="CK2" s="33">
        <v>33.33</v>
      </c>
      <c r="CL2" s="34">
        <f t="shared" ref="CL2:CL352" si="67">PERCENTRANK(CK$2:CK$352,CK2)</f>
        <v>0.474</v>
      </c>
      <c r="CM2" s="73">
        <f t="shared" ref="CM2:CM352" si="68">sum(CK2-CK$354)/CK$355</f>
        <v>-0.01687870562</v>
      </c>
      <c r="CN2" s="36">
        <f t="shared" ref="CN2:CN352" si="69"> (CK2 * LOG(CH2 + 1)) / LOG(MAX(CH$2:CH$352) + 1) * 100</f>
        <v>1174.75546</v>
      </c>
      <c r="CO2" s="35">
        <f t="shared" ref="CO2:CO352" si="70">sum(CN2-CN$354)/CN$355</f>
        <v>-0.1596250064</v>
      </c>
      <c r="CP2" s="90">
        <f t="shared" ref="CP2:CP352" si="71">PERCENTRANK(CO$2:CO$352,CO2)</f>
        <v>0.494</v>
      </c>
      <c r="CQ2" s="33">
        <v>10.75</v>
      </c>
      <c r="CR2" s="34">
        <f t="shared" ref="CR2:CR352" si="72">PERCENTRANK(CQ$2:CQ$352,CQ2)</f>
        <v>0.991</v>
      </c>
      <c r="CS2" s="73">
        <f t="shared" ref="CS2:CS352" si="73">sum(CQ2-CQ$354)/CQ$355</f>
        <v>2.788697685</v>
      </c>
      <c r="CT2" s="33">
        <v>85.54</v>
      </c>
      <c r="CU2" s="34">
        <f t="shared" ref="CU2:CU352" si="74">PERCENTRANK(CT$2:CT$352,CT2)</f>
        <v>0.974</v>
      </c>
      <c r="CV2" s="73">
        <f t="shared" ref="CV2:CV352" si="75">sum(CT2-CT$354)/CT$355</f>
        <v>1.732781661</v>
      </c>
      <c r="CW2" s="36">
        <f t="shared" ref="CW2:CW352" si="76"> (CT2 * LOG(CQ2 + 1)) / LOG(MAX(CQ$2:CQ$352) + 1) * 100</f>
        <v>8360.370409</v>
      </c>
      <c r="CX2" s="35">
        <f t="shared" ref="CX2:CX352" si="77">sum(CW2-CW$354)/CW$355</f>
        <v>2.685924497</v>
      </c>
      <c r="CY2" s="90">
        <f t="shared" ref="CY2:CY352" si="78">PERCENTRANK(CX$2:CX$352,CX2)</f>
        <v>1</v>
      </c>
      <c r="CZ2" s="91">
        <f t="shared" ref="CZ2:CZ352" si="79">sum(BN2,BW2,CF2,CO2,CX2)</f>
        <v>10.21288938</v>
      </c>
      <c r="DA2" s="91">
        <f t="shared" ref="DA2:DA352" si="80">PERCENTRANK(CZ$2:CZ$352,CZ2)</f>
        <v>0.997</v>
      </c>
    </row>
    <row r="3">
      <c r="A3" s="28">
        <v>2025.0</v>
      </c>
      <c r="B3" s="29" t="s">
        <v>552</v>
      </c>
      <c r="C3" s="29" t="s">
        <v>27</v>
      </c>
      <c r="D3" s="30">
        <f t="array" ref="D3">INDEX(
  TP!C:C,
  MATCH(
    1,
    (TP!A:A = A3) * (TP!B:B = C3),
    0
  )
)
</f>
        <v>59.61</v>
      </c>
      <c r="E3" s="64">
        <f t="shared" si="1"/>
        <v>16.467328</v>
      </c>
      <c r="F3" s="32">
        <f t="shared" si="2"/>
        <v>0.997</v>
      </c>
      <c r="G3" s="33">
        <v>6.14</v>
      </c>
      <c r="H3" s="34">
        <f t="shared" si="3"/>
        <v>0.591</v>
      </c>
      <c r="I3" s="73">
        <f t="shared" si="4"/>
        <v>0.140106145</v>
      </c>
      <c r="J3" s="66">
        <f t="shared" si="5"/>
        <v>8.130679738</v>
      </c>
      <c r="K3" s="34">
        <f t="shared" si="6"/>
        <v>0.923</v>
      </c>
      <c r="L3" s="73">
        <f t="shared" si="7"/>
        <v>1.447634476</v>
      </c>
      <c r="M3" s="33">
        <v>63.87</v>
      </c>
      <c r="N3" s="34">
        <f t="shared" si="8"/>
        <v>0.826</v>
      </c>
      <c r="O3" s="73">
        <f t="shared" si="9"/>
        <v>0.9168108281</v>
      </c>
      <c r="P3" s="36">
        <f t="shared" si="10"/>
        <v>5641.077319</v>
      </c>
      <c r="Q3" s="35">
        <f t="shared" si="11"/>
        <v>1.664849501</v>
      </c>
      <c r="R3" s="40">
        <f t="shared" si="12"/>
        <v>0.946</v>
      </c>
      <c r="S3" s="33">
        <v>1.77</v>
      </c>
      <c r="T3" s="34">
        <f t="shared" si="13"/>
        <v>0.457</v>
      </c>
      <c r="U3" s="73">
        <f t="shared" si="14"/>
        <v>-0.283186059</v>
      </c>
      <c r="V3" s="33">
        <v>63.64</v>
      </c>
      <c r="W3" s="34">
        <f t="shared" si="15"/>
        <v>0.943</v>
      </c>
      <c r="X3" s="73">
        <f t="shared" si="16"/>
        <v>1.610482696</v>
      </c>
      <c r="Y3" s="36">
        <f t="shared" si="17"/>
        <v>2716.441017</v>
      </c>
      <c r="Z3" s="35">
        <f t="shared" si="18"/>
        <v>0.7446835176</v>
      </c>
      <c r="AA3" s="40">
        <f t="shared" si="19"/>
        <v>0.8</v>
      </c>
      <c r="AB3" s="33">
        <v>6.29</v>
      </c>
      <c r="AC3" s="40">
        <f t="shared" si="20"/>
        <v>0.911</v>
      </c>
      <c r="AD3" s="73">
        <f t="shared" si="21"/>
        <v>1.446059309</v>
      </c>
      <c r="AE3" s="88">
        <f t="shared" si="22"/>
        <v>3.855592328</v>
      </c>
      <c r="AF3" s="44">
        <f t="shared" si="23"/>
        <v>0.954</v>
      </c>
      <c r="AG3" s="42">
        <v>0.8</v>
      </c>
      <c r="AH3" s="34">
        <f t="shared" si="24"/>
        <v>0.369</v>
      </c>
      <c r="AI3" s="73">
        <f t="shared" si="25"/>
        <v>-0.4961247385</v>
      </c>
      <c r="AJ3" s="33">
        <v>48.0</v>
      </c>
      <c r="AK3" s="34">
        <f t="shared" si="26"/>
        <v>0.217</v>
      </c>
      <c r="AL3" s="73">
        <f t="shared" si="27"/>
        <v>-0.6934351256</v>
      </c>
      <c r="AM3" s="36">
        <f t="shared" si="28"/>
        <v>1242.297968</v>
      </c>
      <c r="AN3" s="35">
        <f t="shared" si="29"/>
        <v>-0.6599017863</v>
      </c>
      <c r="AO3" s="37">
        <f t="shared" si="30"/>
        <v>0.274</v>
      </c>
      <c r="AP3" s="33">
        <v>4.02</v>
      </c>
      <c r="AQ3" s="34">
        <f t="shared" si="31"/>
        <v>0.474</v>
      </c>
      <c r="AR3" s="73">
        <f t="shared" si="32"/>
        <v>-0.2157466085</v>
      </c>
      <c r="AS3" s="33">
        <v>44.0</v>
      </c>
      <c r="AT3" s="34">
        <f t="shared" si="33"/>
        <v>0.417</v>
      </c>
      <c r="AU3" s="73">
        <f t="shared" si="34"/>
        <v>-0.2118277747</v>
      </c>
      <c r="AV3" s="36">
        <f t="shared" si="35"/>
        <v>2599.95819</v>
      </c>
      <c r="AW3" s="35">
        <f t="shared" si="36"/>
        <v>-0.1447865656</v>
      </c>
      <c r="AX3" s="37">
        <f t="shared" si="37"/>
        <v>0.434</v>
      </c>
      <c r="AY3" s="33">
        <v>1.03</v>
      </c>
      <c r="AZ3" s="37">
        <f t="shared" si="38"/>
        <v>0.614</v>
      </c>
      <c r="BA3" s="73">
        <f t="shared" si="39"/>
        <v>0.09839495217</v>
      </c>
      <c r="BB3" s="33">
        <v>52.46</v>
      </c>
      <c r="BC3" s="37">
        <f t="shared" si="40"/>
        <v>1</v>
      </c>
      <c r="BD3" s="73">
        <f t="shared" si="41"/>
        <v>3.531555842</v>
      </c>
      <c r="BE3" s="89">
        <f t="shared" si="42"/>
        <v>2.825262442</v>
      </c>
      <c r="BF3" s="39">
        <f t="shared" si="43"/>
        <v>0.854</v>
      </c>
      <c r="BG3" s="33">
        <v>31.36</v>
      </c>
      <c r="BH3" s="34">
        <f t="shared" si="44"/>
        <v>1</v>
      </c>
      <c r="BI3" s="73">
        <f t="shared" si="45"/>
        <v>3.618467547</v>
      </c>
      <c r="BJ3" s="33">
        <v>97.13</v>
      </c>
      <c r="BK3" s="34">
        <f t="shared" si="46"/>
        <v>0.994</v>
      </c>
      <c r="BL3" s="73">
        <f t="shared" si="47"/>
        <v>1.366258984</v>
      </c>
      <c r="BM3" s="36">
        <f t="shared" si="48"/>
        <v>9713</v>
      </c>
      <c r="BN3" s="35">
        <f t="shared" si="49"/>
        <v>2.458207728</v>
      </c>
      <c r="BO3" s="90">
        <f t="shared" si="50"/>
        <v>1</v>
      </c>
      <c r="BP3" s="33">
        <v>19.46</v>
      </c>
      <c r="BQ3" s="34">
        <f t="shared" si="51"/>
        <v>1</v>
      </c>
      <c r="BR3" s="73">
        <f t="shared" si="52"/>
        <v>2.793545797</v>
      </c>
      <c r="BS3" s="33">
        <v>81.98</v>
      </c>
      <c r="BT3" s="34">
        <f t="shared" si="53"/>
        <v>0.96</v>
      </c>
      <c r="BU3" s="73">
        <f t="shared" si="54"/>
        <v>1.625464886</v>
      </c>
      <c r="BV3" s="36">
        <f t="shared" si="55"/>
        <v>8198</v>
      </c>
      <c r="BW3" s="35">
        <f t="shared" si="56"/>
        <v>2.689055366</v>
      </c>
      <c r="BX3" s="90">
        <f t="shared" si="57"/>
        <v>1</v>
      </c>
      <c r="BY3" s="33">
        <v>5.63</v>
      </c>
      <c r="BZ3" s="34">
        <f t="shared" si="58"/>
        <v>0.871</v>
      </c>
      <c r="CA3" s="73">
        <f t="shared" si="59"/>
        <v>1.132595259</v>
      </c>
      <c r="CB3" s="33">
        <v>73.14</v>
      </c>
      <c r="CC3" s="34">
        <f t="shared" si="60"/>
        <v>0.986</v>
      </c>
      <c r="CD3" s="73">
        <f t="shared" si="61"/>
        <v>2.146145463</v>
      </c>
      <c r="CE3" s="36">
        <f t="shared" si="62"/>
        <v>6011.161867</v>
      </c>
      <c r="CF3" s="35">
        <f t="shared" si="63"/>
        <v>2.373792407</v>
      </c>
      <c r="CG3" s="90">
        <f t="shared" si="64"/>
        <v>0.986</v>
      </c>
      <c r="CH3" s="33">
        <v>0.26</v>
      </c>
      <c r="CI3" s="34">
        <f t="shared" si="65"/>
        <v>0.169</v>
      </c>
      <c r="CJ3" s="73">
        <f t="shared" si="66"/>
        <v>-0.928783912</v>
      </c>
      <c r="CK3" s="33">
        <v>62.5</v>
      </c>
      <c r="CL3" s="34">
        <f t="shared" si="67"/>
        <v>0.929</v>
      </c>
      <c r="CM3" s="73">
        <f t="shared" si="68"/>
        <v>1.550324494</v>
      </c>
      <c r="CN3" s="36">
        <f t="shared" si="69"/>
        <v>1276.688669</v>
      </c>
      <c r="CO3" s="35">
        <f t="shared" si="70"/>
        <v>-0.03425580805</v>
      </c>
      <c r="CP3" s="90">
        <f t="shared" si="71"/>
        <v>0.54</v>
      </c>
      <c r="CQ3" s="33">
        <v>10.16</v>
      </c>
      <c r="CR3" s="34">
        <f t="shared" si="72"/>
        <v>0.98</v>
      </c>
      <c r="CS3" s="73">
        <f t="shared" si="73"/>
        <v>2.440597938</v>
      </c>
      <c r="CT3" s="33">
        <v>83.23</v>
      </c>
      <c r="CU3" s="34">
        <f t="shared" si="74"/>
        <v>0.931</v>
      </c>
      <c r="CV3" s="73">
        <f t="shared" si="75"/>
        <v>1.405802691</v>
      </c>
      <c r="CW3" s="36">
        <f t="shared" si="76"/>
        <v>7964.511118</v>
      </c>
      <c r="CX3" s="35">
        <f t="shared" si="77"/>
        <v>2.299673534</v>
      </c>
      <c r="CY3" s="90">
        <f t="shared" si="78"/>
        <v>0.991</v>
      </c>
      <c r="CZ3" s="91">
        <f t="shared" si="79"/>
        <v>9.786473227</v>
      </c>
      <c r="DA3" s="91">
        <f t="shared" si="80"/>
        <v>0.991</v>
      </c>
    </row>
    <row r="4">
      <c r="A4" s="28">
        <v>2023.0</v>
      </c>
      <c r="B4" s="29" t="s">
        <v>552</v>
      </c>
      <c r="C4" s="29" t="s">
        <v>6</v>
      </c>
      <c r="D4" s="30">
        <f t="array" ref="D4">INDEX(
  TP!C:C,
  MATCH(
    1,
    (TP!A:A = A4) * (TP!B:B = C4),
    0
  )
)
</f>
        <v>55.32</v>
      </c>
      <c r="E4" s="64">
        <f t="shared" si="1"/>
        <v>15.47489768</v>
      </c>
      <c r="F4" s="32">
        <f t="shared" si="2"/>
        <v>0.994</v>
      </c>
      <c r="G4" s="33">
        <v>8.01</v>
      </c>
      <c r="H4" s="34">
        <f t="shared" si="3"/>
        <v>0.9</v>
      </c>
      <c r="I4" s="73">
        <f t="shared" si="4"/>
        <v>1.374488298</v>
      </c>
      <c r="J4" s="66">
        <f t="shared" si="5"/>
        <v>9.484461184</v>
      </c>
      <c r="K4" s="34">
        <f t="shared" si="6"/>
        <v>0.989</v>
      </c>
      <c r="L4" s="73">
        <f t="shared" si="7"/>
        <v>2.302341485</v>
      </c>
      <c r="M4" s="33">
        <v>61.43</v>
      </c>
      <c r="N4" s="34">
        <f t="shared" si="8"/>
        <v>0.677</v>
      </c>
      <c r="O4" s="73">
        <f t="shared" si="9"/>
        <v>0.4669978895</v>
      </c>
      <c r="P4" s="36">
        <f t="shared" si="10"/>
        <v>5764.737157</v>
      </c>
      <c r="Q4" s="35">
        <f t="shared" si="11"/>
        <v>1.839261657</v>
      </c>
      <c r="R4" s="40">
        <f t="shared" si="12"/>
        <v>0.963</v>
      </c>
      <c r="S4" s="33">
        <v>1.64</v>
      </c>
      <c r="T4" s="34">
        <f t="shared" si="13"/>
        <v>0.406</v>
      </c>
      <c r="U4" s="73">
        <f t="shared" si="14"/>
        <v>-0.3954614945</v>
      </c>
      <c r="V4" s="33">
        <v>55.0</v>
      </c>
      <c r="W4" s="34">
        <f t="shared" si="15"/>
        <v>0.831</v>
      </c>
      <c r="X4" s="73">
        <f t="shared" si="16"/>
        <v>0.923213844</v>
      </c>
      <c r="Y4" s="36">
        <f t="shared" si="17"/>
        <v>2236.886902</v>
      </c>
      <c r="Z4" s="35">
        <f t="shared" si="18"/>
        <v>0.2421687824</v>
      </c>
      <c r="AA4" s="40">
        <f t="shared" si="19"/>
        <v>0.637</v>
      </c>
      <c r="AB4" s="33">
        <v>5.82</v>
      </c>
      <c r="AC4" s="40">
        <f t="shared" si="20"/>
        <v>0.863</v>
      </c>
      <c r="AD4" s="73">
        <f t="shared" si="21"/>
        <v>1.05212235</v>
      </c>
      <c r="AE4" s="88">
        <f t="shared" si="22"/>
        <v>3.133552789</v>
      </c>
      <c r="AF4" s="44">
        <f t="shared" si="23"/>
        <v>0.903</v>
      </c>
      <c r="AG4" s="42">
        <v>1.45</v>
      </c>
      <c r="AH4" s="34">
        <f t="shared" si="24"/>
        <v>0.669</v>
      </c>
      <c r="AI4" s="73">
        <f t="shared" si="25"/>
        <v>0.1063067857</v>
      </c>
      <c r="AJ4" s="33">
        <v>60.38</v>
      </c>
      <c r="AK4" s="34">
        <f t="shared" si="26"/>
        <v>0.611</v>
      </c>
      <c r="AL4" s="73">
        <f t="shared" si="27"/>
        <v>0.1868721909</v>
      </c>
      <c r="AM4" s="36">
        <f t="shared" si="28"/>
        <v>2382.366594</v>
      </c>
      <c r="AN4" s="35">
        <f t="shared" si="29"/>
        <v>0.461824679</v>
      </c>
      <c r="AO4" s="37">
        <f t="shared" si="30"/>
        <v>0.706</v>
      </c>
      <c r="AP4" s="33">
        <v>4.56</v>
      </c>
      <c r="AQ4" s="34">
        <f t="shared" si="31"/>
        <v>0.566</v>
      </c>
      <c r="AR4" s="73">
        <f t="shared" si="32"/>
        <v>0.02348940726</v>
      </c>
      <c r="AS4" s="33">
        <v>52.1</v>
      </c>
      <c r="AT4" s="34">
        <f t="shared" si="33"/>
        <v>0.791</v>
      </c>
      <c r="AU4" s="73">
        <f t="shared" si="34"/>
        <v>0.7632350381</v>
      </c>
      <c r="AV4" s="36">
        <f t="shared" si="35"/>
        <v>3273.534026</v>
      </c>
      <c r="AW4" s="35">
        <f t="shared" si="36"/>
        <v>0.7176741781</v>
      </c>
      <c r="AX4" s="37">
        <f t="shared" si="37"/>
        <v>0.769</v>
      </c>
      <c r="AY4" s="33">
        <v>0.77</v>
      </c>
      <c r="AZ4" s="37">
        <f t="shared" si="38"/>
        <v>0.483</v>
      </c>
      <c r="BA4" s="73">
        <f t="shared" si="39"/>
        <v>-0.3099508111</v>
      </c>
      <c r="BB4" s="33">
        <v>43.44</v>
      </c>
      <c r="BC4" s="37">
        <f t="shared" si="40"/>
        <v>0.983</v>
      </c>
      <c r="BD4" s="73">
        <f t="shared" si="41"/>
        <v>2.264157395</v>
      </c>
      <c r="BE4" s="89">
        <f t="shared" si="42"/>
        <v>3.133705441</v>
      </c>
      <c r="BF4" s="39">
        <f t="shared" si="43"/>
        <v>0.883</v>
      </c>
      <c r="BG4" s="33">
        <v>29.43</v>
      </c>
      <c r="BH4" s="34">
        <f t="shared" si="44"/>
        <v>0.994</v>
      </c>
      <c r="BI4" s="73">
        <f t="shared" si="45"/>
        <v>3.200317471</v>
      </c>
      <c r="BJ4" s="33">
        <v>93.78</v>
      </c>
      <c r="BK4" s="34">
        <f t="shared" si="46"/>
        <v>0.829</v>
      </c>
      <c r="BL4" s="73">
        <f t="shared" si="47"/>
        <v>0.8276387549</v>
      </c>
      <c r="BM4" s="36">
        <f t="shared" si="48"/>
        <v>9212.137276</v>
      </c>
      <c r="BN4" s="35">
        <f t="shared" si="49"/>
        <v>2.015390126</v>
      </c>
      <c r="BO4" s="90">
        <f t="shared" si="50"/>
        <v>0.994</v>
      </c>
      <c r="BP4" s="33">
        <v>15.55</v>
      </c>
      <c r="BQ4" s="34">
        <f t="shared" si="51"/>
        <v>0.911</v>
      </c>
      <c r="BR4" s="73">
        <f t="shared" si="52"/>
        <v>1.39112709</v>
      </c>
      <c r="BS4" s="33">
        <v>80.32</v>
      </c>
      <c r="BT4" s="34">
        <f t="shared" si="53"/>
        <v>0.926</v>
      </c>
      <c r="BU4" s="73">
        <f t="shared" si="54"/>
        <v>1.374873297</v>
      </c>
      <c r="BV4" s="36">
        <f t="shared" si="55"/>
        <v>7467.650837</v>
      </c>
      <c r="BW4" s="35">
        <f t="shared" si="56"/>
        <v>1.818470009</v>
      </c>
      <c r="BX4" s="90">
        <f t="shared" si="57"/>
        <v>0.971</v>
      </c>
      <c r="BY4" s="33">
        <v>6.09</v>
      </c>
      <c r="BZ4" s="34">
        <f t="shared" si="58"/>
        <v>0.903</v>
      </c>
      <c r="CA4" s="73">
        <f t="shared" si="59"/>
        <v>1.412206932</v>
      </c>
      <c r="CB4" s="33">
        <v>71.3</v>
      </c>
      <c r="CC4" s="34">
        <f t="shared" si="60"/>
        <v>0.971</v>
      </c>
      <c r="CD4" s="73">
        <f t="shared" si="61"/>
        <v>1.948492855</v>
      </c>
      <c r="CE4" s="36">
        <f t="shared" si="62"/>
        <v>6067.744163</v>
      </c>
      <c r="CF4" s="35">
        <f t="shared" si="63"/>
        <v>2.427053433</v>
      </c>
      <c r="CG4" s="90">
        <f t="shared" si="64"/>
        <v>0.989</v>
      </c>
      <c r="CH4" s="33">
        <v>0.52</v>
      </c>
      <c r="CI4" s="34">
        <f t="shared" si="65"/>
        <v>0.483</v>
      </c>
      <c r="CJ4" s="73">
        <f t="shared" si="66"/>
        <v>-0.2317950146</v>
      </c>
      <c r="CK4" s="33">
        <v>52.63</v>
      </c>
      <c r="CL4" s="34">
        <f t="shared" si="67"/>
        <v>0.903</v>
      </c>
      <c r="CM4" s="73">
        <f t="shared" si="68"/>
        <v>1.020043535</v>
      </c>
      <c r="CN4" s="36">
        <f t="shared" si="69"/>
        <v>1947.735885</v>
      </c>
      <c r="CO4" s="35">
        <f t="shared" si="70"/>
        <v>0.791075328</v>
      </c>
      <c r="CP4" s="90">
        <f t="shared" si="71"/>
        <v>0.794</v>
      </c>
      <c r="CQ4" s="33">
        <v>9.54</v>
      </c>
      <c r="CR4" s="34">
        <f t="shared" si="72"/>
        <v>0.963</v>
      </c>
      <c r="CS4" s="73">
        <f t="shared" si="73"/>
        <v>2.074798205</v>
      </c>
      <c r="CT4" s="33">
        <v>83.67</v>
      </c>
      <c r="CU4" s="34">
        <f t="shared" si="74"/>
        <v>0.94</v>
      </c>
      <c r="CV4" s="73">
        <f t="shared" si="75"/>
        <v>1.468084399</v>
      </c>
      <c r="CW4" s="36">
        <f t="shared" si="76"/>
        <v>7816.905444</v>
      </c>
      <c r="CX4" s="35">
        <f t="shared" si="77"/>
        <v>2.155650557</v>
      </c>
      <c r="CY4" s="90">
        <f t="shared" si="78"/>
        <v>0.986</v>
      </c>
      <c r="CZ4" s="91">
        <f t="shared" si="79"/>
        <v>9.207639452</v>
      </c>
      <c r="DA4" s="91">
        <f t="shared" si="80"/>
        <v>0.986</v>
      </c>
    </row>
    <row r="5">
      <c r="A5" s="28">
        <v>2025.0</v>
      </c>
      <c r="B5" s="29" t="s">
        <v>553</v>
      </c>
      <c r="C5" s="29" t="s">
        <v>33</v>
      </c>
      <c r="D5" s="30">
        <f t="array" ref="D5">INDEX(
  TP!C:C,
  MATCH(
    1,
    (TP!A:A = A5) * (TP!B:B = C5),
    0
  )
)
</f>
        <v>52.41</v>
      </c>
      <c r="E5" s="64">
        <f t="shared" si="1"/>
        <v>14.0380078</v>
      </c>
      <c r="F5" s="32">
        <f t="shared" si="2"/>
        <v>0.991</v>
      </c>
      <c r="G5" s="33">
        <v>4.24</v>
      </c>
      <c r="H5" s="34">
        <f t="shared" si="3"/>
        <v>0.131</v>
      </c>
      <c r="I5" s="73">
        <f t="shared" si="4"/>
        <v>-1.11407893</v>
      </c>
      <c r="J5" s="66">
        <f t="shared" si="5"/>
        <v>4.596798204</v>
      </c>
      <c r="K5" s="34">
        <f t="shared" si="6"/>
        <v>0.266</v>
      </c>
      <c r="L5" s="73">
        <f t="shared" si="7"/>
        <v>-0.7834740416</v>
      </c>
      <c r="M5" s="33">
        <v>64.41</v>
      </c>
      <c r="N5" s="34">
        <f t="shared" si="8"/>
        <v>0.854</v>
      </c>
      <c r="O5" s="73">
        <f t="shared" si="9"/>
        <v>1.016359593</v>
      </c>
      <c r="P5" s="36">
        <f t="shared" si="10"/>
        <v>4429.82139</v>
      </c>
      <c r="Q5" s="35">
        <f t="shared" si="11"/>
        <v>-0.04352858212</v>
      </c>
      <c r="R5" s="40">
        <f t="shared" si="12"/>
        <v>0.471</v>
      </c>
      <c r="S5" s="33">
        <v>0.86</v>
      </c>
      <c r="T5" s="34">
        <f t="shared" si="13"/>
        <v>0.074</v>
      </c>
      <c r="U5" s="73">
        <f t="shared" si="14"/>
        <v>-1.069114108</v>
      </c>
      <c r="V5" s="33">
        <v>58.33</v>
      </c>
      <c r="W5" s="34">
        <f t="shared" si="15"/>
        <v>0.886</v>
      </c>
      <c r="X5" s="73">
        <f t="shared" si="16"/>
        <v>1.188098714</v>
      </c>
      <c r="Y5" s="36">
        <f t="shared" si="17"/>
        <v>1516.520532</v>
      </c>
      <c r="Z5" s="35">
        <f t="shared" si="18"/>
        <v>-0.5126880818</v>
      </c>
      <c r="AA5" s="40">
        <f t="shared" si="19"/>
        <v>0.346</v>
      </c>
      <c r="AB5" s="33">
        <v>4.4</v>
      </c>
      <c r="AC5" s="40">
        <f t="shared" si="20"/>
        <v>0.486</v>
      </c>
      <c r="AD5" s="73">
        <f t="shared" si="21"/>
        <v>-0.1380701641</v>
      </c>
      <c r="AE5" s="88">
        <f t="shared" si="22"/>
        <v>-0.694286828</v>
      </c>
      <c r="AF5" s="44">
        <f t="shared" si="23"/>
        <v>0.403</v>
      </c>
      <c r="AG5" s="42">
        <v>1.94</v>
      </c>
      <c r="AH5" s="34">
        <f t="shared" si="24"/>
        <v>0.777</v>
      </c>
      <c r="AI5" s="73">
        <f t="shared" si="25"/>
        <v>0.5604474733</v>
      </c>
      <c r="AJ5" s="33">
        <v>85.19</v>
      </c>
      <c r="AK5" s="34">
        <f t="shared" si="26"/>
        <v>0.966</v>
      </c>
      <c r="AL5" s="73">
        <f t="shared" si="27"/>
        <v>1.951042185</v>
      </c>
      <c r="AM5" s="36">
        <f t="shared" si="28"/>
        <v>4045.173604</v>
      </c>
      <c r="AN5" s="35">
        <f t="shared" si="29"/>
        <v>2.097879376</v>
      </c>
      <c r="AO5" s="37">
        <f t="shared" si="30"/>
        <v>0.969</v>
      </c>
      <c r="AP5" s="33">
        <v>6.11</v>
      </c>
      <c r="AQ5" s="34">
        <f t="shared" si="31"/>
        <v>0.789</v>
      </c>
      <c r="AR5" s="73">
        <f t="shared" si="32"/>
        <v>0.7101853784</v>
      </c>
      <c r="AS5" s="33">
        <v>72.94</v>
      </c>
      <c r="AT5" s="34">
        <f t="shared" si="33"/>
        <v>0.997</v>
      </c>
      <c r="AU5" s="73">
        <f t="shared" si="34"/>
        <v>3.271915164</v>
      </c>
      <c r="AV5" s="36">
        <f t="shared" si="35"/>
        <v>5239.841447</v>
      </c>
      <c r="AW5" s="35">
        <f t="shared" si="36"/>
        <v>3.235375776</v>
      </c>
      <c r="AX5" s="37">
        <f t="shared" si="37"/>
        <v>1</v>
      </c>
      <c r="AY5" s="33">
        <v>2.37</v>
      </c>
      <c r="AZ5" s="37">
        <f t="shared" si="38"/>
        <v>0.96</v>
      </c>
      <c r="BA5" s="73">
        <f t="shared" si="39"/>
        <v>2.202946194</v>
      </c>
      <c r="BB5" s="33">
        <v>33.33</v>
      </c>
      <c r="BC5" s="37">
        <f t="shared" si="40"/>
        <v>0.809</v>
      </c>
      <c r="BD5" s="73">
        <f t="shared" si="41"/>
        <v>0.8436032595</v>
      </c>
      <c r="BE5" s="89">
        <f t="shared" si="42"/>
        <v>8.379804605</v>
      </c>
      <c r="BF5" s="39">
        <f t="shared" si="43"/>
        <v>0.997</v>
      </c>
      <c r="BG5" s="33">
        <v>19.32</v>
      </c>
      <c r="BH5" s="34">
        <f t="shared" si="44"/>
        <v>0.857</v>
      </c>
      <c r="BI5" s="73">
        <f t="shared" si="45"/>
        <v>1.009904376</v>
      </c>
      <c r="BJ5" s="33">
        <v>91.45</v>
      </c>
      <c r="BK5" s="34">
        <f t="shared" si="46"/>
        <v>0.606</v>
      </c>
      <c r="BL5" s="73">
        <f t="shared" si="47"/>
        <v>0.4530163269</v>
      </c>
      <c r="BM5" s="36">
        <f t="shared" si="48"/>
        <v>7921.122409</v>
      </c>
      <c r="BN5" s="35">
        <f t="shared" si="49"/>
        <v>0.8739913346</v>
      </c>
      <c r="BO5" s="90">
        <f t="shared" si="50"/>
        <v>0.837</v>
      </c>
      <c r="BP5" s="33">
        <v>15.59</v>
      </c>
      <c r="BQ5" s="34">
        <f t="shared" si="51"/>
        <v>0.914</v>
      </c>
      <c r="BR5" s="73">
        <f t="shared" si="52"/>
        <v>1.405474085</v>
      </c>
      <c r="BS5" s="33">
        <v>81.57</v>
      </c>
      <c r="BT5" s="34">
        <f t="shared" si="53"/>
        <v>0.951</v>
      </c>
      <c r="BU5" s="73">
        <f t="shared" si="54"/>
        <v>1.563571783</v>
      </c>
      <c r="BV5" s="36">
        <f t="shared" si="55"/>
        <v>7590.391519</v>
      </c>
      <c r="BW5" s="35">
        <f t="shared" si="56"/>
        <v>1.96477844</v>
      </c>
      <c r="BX5" s="90">
        <f t="shared" si="57"/>
        <v>0.98</v>
      </c>
      <c r="BY5" s="33">
        <v>4.6</v>
      </c>
      <c r="BZ5" s="34">
        <f t="shared" si="58"/>
        <v>0.706</v>
      </c>
      <c r="CA5" s="73">
        <f t="shared" si="59"/>
        <v>0.5065082511</v>
      </c>
      <c r="CB5" s="33">
        <v>62.5</v>
      </c>
      <c r="CC5" s="34">
        <f t="shared" si="60"/>
        <v>0.849</v>
      </c>
      <c r="CD5" s="73">
        <f t="shared" si="61"/>
        <v>1.003197773</v>
      </c>
      <c r="CE5" s="36">
        <f t="shared" si="62"/>
        <v>4678.207905</v>
      </c>
      <c r="CF5" s="35">
        <f t="shared" si="63"/>
        <v>1.119080235</v>
      </c>
      <c r="CG5" s="90">
        <f t="shared" si="64"/>
        <v>0.874</v>
      </c>
      <c r="CH5" s="33">
        <v>1.01</v>
      </c>
      <c r="CI5" s="34">
        <f t="shared" si="65"/>
        <v>0.851</v>
      </c>
      <c r="CJ5" s="73">
        <f t="shared" si="66"/>
        <v>1.081760984</v>
      </c>
      <c r="CK5" s="33">
        <v>35.71</v>
      </c>
      <c r="CL5" s="34">
        <f t="shared" si="67"/>
        <v>0.611</v>
      </c>
      <c r="CM5" s="73">
        <f t="shared" si="68"/>
        <v>0.1109904619</v>
      </c>
      <c r="CN5" s="36">
        <f t="shared" si="69"/>
        <v>2203.495174</v>
      </c>
      <c r="CO5" s="35">
        <f t="shared" si="70"/>
        <v>1.105637553</v>
      </c>
      <c r="CP5" s="90">
        <f t="shared" si="71"/>
        <v>0.857</v>
      </c>
      <c r="CQ5" s="33">
        <v>7.61</v>
      </c>
      <c r="CR5" s="34">
        <f t="shared" si="72"/>
        <v>0.826</v>
      </c>
      <c r="CS5" s="73">
        <f t="shared" si="73"/>
        <v>0.9360990337</v>
      </c>
      <c r="CT5" s="33">
        <v>81.13</v>
      </c>
      <c r="CU5" s="34">
        <f t="shared" si="74"/>
        <v>0.851</v>
      </c>
      <c r="CV5" s="73">
        <f t="shared" si="75"/>
        <v>1.108549082</v>
      </c>
      <c r="CW5" s="36">
        <f t="shared" si="76"/>
        <v>6928.69872</v>
      </c>
      <c r="CX5" s="35">
        <f t="shared" si="77"/>
        <v>1.289002458</v>
      </c>
      <c r="CY5" s="90">
        <f t="shared" si="78"/>
        <v>0.891</v>
      </c>
      <c r="CZ5" s="91">
        <f t="shared" si="79"/>
        <v>6.35249002</v>
      </c>
      <c r="DA5" s="91">
        <f t="shared" si="80"/>
        <v>0.963</v>
      </c>
    </row>
    <row r="6">
      <c r="A6" s="28">
        <v>2023.0</v>
      </c>
      <c r="B6" s="29" t="s">
        <v>230</v>
      </c>
      <c r="C6" s="29" t="s">
        <v>22</v>
      </c>
      <c r="D6" s="30">
        <f t="array" ref="D6">INDEX(
  TP!C:C,
  MATCH(
    1,
    (TP!A:A = A6) * (TP!B:B = C6),
    0
  )
)
</f>
        <v>55.5</v>
      </c>
      <c r="E6" s="64">
        <f t="shared" si="1"/>
        <v>13.73915314</v>
      </c>
      <c r="F6" s="32">
        <f t="shared" si="2"/>
        <v>0.989</v>
      </c>
      <c r="G6" s="33">
        <v>7.65</v>
      </c>
      <c r="H6" s="34">
        <f t="shared" si="3"/>
        <v>0.843</v>
      </c>
      <c r="I6" s="73">
        <f t="shared" si="4"/>
        <v>1.136853231</v>
      </c>
      <c r="J6" s="66">
        <f t="shared" si="5"/>
        <v>9.10470065</v>
      </c>
      <c r="K6" s="34">
        <f t="shared" si="6"/>
        <v>0.977</v>
      </c>
      <c r="L6" s="73">
        <f t="shared" si="7"/>
        <v>2.062580487</v>
      </c>
      <c r="M6" s="33">
        <v>59.43</v>
      </c>
      <c r="N6" s="34">
        <f t="shared" si="8"/>
        <v>0.523</v>
      </c>
      <c r="O6" s="73">
        <f t="shared" si="9"/>
        <v>0.0982987595</v>
      </c>
      <c r="P6" s="36">
        <f t="shared" si="10"/>
        <v>5489.492191</v>
      </c>
      <c r="Q6" s="35">
        <f t="shared" si="11"/>
        <v>1.451050993</v>
      </c>
      <c r="R6" s="40">
        <f t="shared" si="12"/>
        <v>0.917</v>
      </c>
      <c r="S6" s="33">
        <v>3.29</v>
      </c>
      <c r="T6" s="34">
        <f t="shared" si="13"/>
        <v>0.86</v>
      </c>
      <c r="U6" s="73">
        <f t="shared" si="14"/>
        <v>1.029572879</v>
      </c>
      <c r="V6" s="33">
        <v>51.43</v>
      </c>
      <c r="W6" s="34">
        <f t="shared" si="15"/>
        <v>0.714</v>
      </c>
      <c r="X6" s="73">
        <f t="shared" si="16"/>
        <v>0.6392381725</v>
      </c>
      <c r="Y6" s="36">
        <f t="shared" si="17"/>
        <v>3137.793928</v>
      </c>
      <c r="Z6" s="35">
        <f t="shared" si="18"/>
        <v>1.186210428</v>
      </c>
      <c r="AA6" s="40">
        <f t="shared" si="19"/>
        <v>0.9</v>
      </c>
      <c r="AB6" s="33">
        <v>5.33</v>
      </c>
      <c r="AC6" s="40">
        <f t="shared" si="20"/>
        <v>0.751</v>
      </c>
      <c r="AD6" s="73">
        <f t="shared" si="21"/>
        <v>0.6414221165</v>
      </c>
      <c r="AE6" s="88">
        <f t="shared" si="22"/>
        <v>3.278683537</v>
      </c>
      <c r="AF6" s="44">
        <f t="shared" si="23"/>
        <v>0.923</v>
      </c>
      <c r="AG6" s="42">
        <v>4.39</v>
      </c>
      <c r="AH6" s="34">
        <f t="shared" si="24"/>
        <v>0.977</v>
      </c>
      <c r="AI6" s="73">
        <f t="shared" si="25"/>
        <v>2.831150911</v>
      </c>
      <c r="AJ6" s="33">
        <v>62.14</v>
      </c>
      <c r="AK6" s="34">
        <f t="shared" si="26"/>
        <v>0.66</v>
      </c>
      <c r="AL6" s="73">
        <f t="shared" si="27"/>
        <v>0.3120208886</v>
      </c>
      <c r="AM6" s="36">
        <f t="shared" si="28"/>
        <v>4609.12805</v>
      </c>
      <c r="AN6" s="35">
        <f t="shared" si="29"/>
        <v>2.652760558</v>
      </c>
      <c r="AO6" s="37">
        <f t="shared" si="30"/>
        <v>0.989</v>
      </c>
      <c r="AP6" s="33">
        <v>9.44</v>
      </c>
      <c r="AQ6" s="34">
        <f t="shared" si="31"/>
        <v>0.969</v>
      </c>
      <c r="AR6" s="73">
        <f t="shared" si="32"/>
        <v>2.185474142</v>
      </c>
      <c r="AS6" s="33">
        <v>52.49</v>
      </c>
      <c r="AT6" s="34">
        <f t="shared" si="33"/>
        <v>0.803</v>
      </c>
      <c r="AU6" s="73">
        <f t="shared" si="34"/>
        <v>0.8101825069</v>
      </c>
      <c r="AV6" s="36">
        <f t="shared" si="35"/>
        <v>4509.229689</v>
      </c>
      <c r="AW6" s="35">
        <f t="shared" si="36"/>
        <v>2.299885033</v>
      </c>
      <c r="AX6" s="37">
        <f t="shared" si="37"/>
        <v>0.991</v>
      </c>
      <c r="AY6" s="33">
        <v>2.23</v>
      </c>
      <c r="AZ6" s="37">
        <f t="shared" si="38"/>
        <v>0.946</v>
      </c>
      <c r="BA6" s="73">
        <f t="shared" si="39"/>
        <v>1.983067706</v>
      </c>
      <c r="BB6" s="33">
        <v>35.58</v>
      </c>
      <c r="BC6" s="37">
        <f t="shared" si="40"/>
        <v>0.894</v>
      </c>
      <c r="BD6" s="73">
        <f t="shared" si="41"/>
        <v>1.159750322</v>
      </c>
      <c r="BE6" s="89">
        <f t="shared" si="42"/>
        <v>8.095463619</v>
      </c>
      <c r="BF6" s="39">
        <f t="shared" si="43"/>
        <v>0.994</v>
      </c>
      <c r="BG6" s="33">
        <v>18.71</v>
      </c>
      <c r="BH6" s="34">
        <f t="shared" si="44"/>
        <v>0.831</v>
      </c>
      <c r="BI6" s="73">
        <f t="shared" si="45"/>
        <v>0.877742953</v>
      </c>
      <c r="BJ6" s="33">
        <v>92.63</v>
      </c>
      <c r="BK6" s="34">
        <f t="shared" si="46"/>
        <v>0.711</v>
      </c>
      <c r="BL6" s="73">
        <f t="shared" si="47"/>
        <v>0.6427392733</v>
      </c>
      <c r="BM6" s="36">
        <f t="shared" si="48"/>
        <v>7942.128867</v>
      </c>
      <c r="BN6" s="35">
        <f t="shared" si="49"/>
        <v>0.8925633487</v>
      </c>
      <c r="BO6" s="90">
        <f t="shared" si="50"/>
        <v>0.843</v>
      </c>
      <c r="BP6" s="33">
        <v>13.17</v>
      </c>
      <c r="BQ6" s="34">
        <f t="shared" si="51"/>
        <v>0.7</v>
      </c>
      <c r="BR6" s="73">
        <f t="shared" si="52"/>
        <v>0.5374809213</v>
      </c>
      <c r="BS6" s="33">
        <v>75.24</v>
      </c>
      <c r="BT6" s="34">
        <f t="shared" si="53"/>
        <v>0.703</v>
      </c>
      <c r="BU6" s="73">
        <f t="shared" si="54"/>
        <v>0.6080026498</v>
      </c>
      <c r="BV6" s="36">
        <f t="shared" si="55"/>
        <v>6608.337442</v>
      </c>
      <c r="BW6" s="35">
        <f t="shared" si="56"/>
        <v>0.7941576701</v>
      </c>
      <c r="BX6" s="90">
        <f t="shared" si="57"/>
        <v>0.8</v>
      </c>
      <c r="BY6" s="33">
        <v>3.76</v>
      </c>
      <c r="BZ6" s="34">
        <f t="shared" si="58"/>
        <v>0.549</v>
      </c>
      <c r="CA6" s="73">
        <f t="shared" si="59"/>
        <v>-0.004086978503</v>
      </c>
      <c r="CB6" s="33">
        <v>55.0</v>
      </c>
      <c r="CC6" s="34">
        <f t="shared" si="60"/>
        <v>0.577</v>
      </c>
      <c r="CD6" s="73">
        <f t="shared" si="61"/>
        <v>0.1975485547</v>
      </c>
      <c r="CE6" s="36">
        <f t="shared" si="62"/>
        <v>3728.458299</v>
      </c>
      <c r="CF6" s="35">
        <f t="shared" si="63"/>
        <v>0.2250790727</v>
      </c>
      <c r="CG6" s="90">
        <f t="shared" si="64"/>
        <v>0.589</v>
      </c>
      <c r="CH6" s="33">
        <v>1.19</v>
      </c>
      <c r="CI6" s="34">
        <f t="shared" si="65"/>
        <v>0.934</v>
      </c>
      <c r="CJ6" s="73">
        <f t="shared" si="66"/>
        <v>1.564291759</v>
      </c>
      <c r="CK6" s="33">
        <v>26.32</v>
      </c>
      <c r="CL6" s="34">
        <f t="shared" si="67"/>
        <v>0.354</v>
      </c>
      <c r="CM6" s="73">
        <f t="shared" si="68"/>
        <v>-0.3935017578</v>
      </c>
      <c r="CN6" s="36">
        <f t="shared" si="69"/>
        <v>1823.603511</v>
      </c>
      <c r="CO6" s="35">
        <f t="shared" si="70"/>
        <v>0.6384030418</v>
      </c>
      <c r="CP6" s="90">
        <f t="shared" si="71"/>
        <v>0.76</v>
      </c>
      <c r="CQ6" s="33">
        <v>5.74</v>
      </c>
      <c r="CR6" s="34">
        <f t="shared" si="72"/>
        <v>0.463</v>
      </c>
      <c r="CS6" s="73">
        <f t="shared" si="73"/>
        <v>-0.1672001632</v>
      </c>
      <c r="CT6" s="33">
        <v>71.58</v>
      </c>
      <c r="CU6" s="34">
        <f t="shared" si="74"/>
        <v>0.38</v>
      </c>
      <c r="CV6" s="73">
        <f t="shared" si="75"/>
        <v>-0.2432470925</v>
      </c>
      <c r="CW6" s="36">
        <f t="shared" si="76"/>
        <v>5417.827112</v>
      </c>
      <c r="CX6" s="35">
        <f t="shared" si="77"/>
        <v>-0.1851971532</v>
      </c>
      <c r="CY6" s="90">
        <f t="shared" si="78"/>
        <v>0.423</v>
      </c>
      <c r="CZ6" s="91">
        <f t="shared" si="79"/>
        <v>2.36500598</v>
      </c>
      <c r="DA6" s="91">
        <f t="shared" si="80"/>
        <v>0.72</v>
      </c>
    </row>
    <row r="7">
      <c r="A7" s="28">
        <v>2022.0</v>
      </c>
      <c r="B7" s="29" t="s">
        <v>554</v>
      </c>
      <c r="C7" s="29" t="s">
        <v>7</v>
      </c>
      <c r="D7" s="30">
        <f t="array" ref="D7">INDEX(
  TP!C:C,
  MATCH(
    1,
    (TP!A:A = A7) * (TP!B:B = C7),
    0
  )
)
</f>
        <v>55.63</v>
      </c>
      <c r="E7" s="64">
        <f t="shared" si="1"/>
        <v>11.73760314</v>
      </c>
      <c r="F7" s="32">
        <f t="shared" si="2"/>
        <v>0.986</v>
      </c>
      <c r="G7" s="33">
        <v>8.12</v>
      </c>
      <c r="H7" s="34">
        <f t="shared" si="3"/>
        <v>0.909</v>
      </c>
      <c r="I7" s="73">
        <f t="shared" si="4"/>
        <v>1.447099013</v>
      </c>
      <c r="J7" s="66">
        <f t="shared" si="5"/>
        <v>9.699653432</v>
      </c>
      <c r="K7" s="34">
        <f t="shared" si="6"/>
        <v>0.991</v>
      </c>
      <c r="L7" s="73">
        <f t="shared" si="7"/>
        <v>2.438202648</v>
      </c>
      <c r="M7" s="33">
        <v>59.67</v>
      </c>
      <c r="N7" s="34">
        <f t="shared" si="8"/>
        <v>0.537</v>
      </c>
      <c r="O7" s="73">
        <f t="shared" si="9"/>
        <v>0.1425426551</v>
      </c>
      <c r="P7" s="36">
        <f t="shared" si="10"/>
        <v>5647.988239</v>
      </c>
      <c r="Q7" s="35">
        <f t="shared" si="11"/>
        <v>1.674596793</v>
      </c>
      <c r="R7" s="40">
        <f t="shared" si="12"/>
        <v>0.951</v>
      </c>
      <c r="S7" s="33">
        <v>1.27</v>
      </c>
      <c r="T7" s="34">
        <f t="shared" si="13"/>
        <v>0.217</v>
      </c>
      <c r="U7" s="73">
        <f t="shared" si="14"/>
        <v>-0.7150146571</v>
      </c>
      <c r="V7" s="33">
        <v>55.26</v>
      </c>
      <c r="W7" s="34">
        <f t="shared" si="15"/>
        <v>0.837</v>
      </c>
      <c r="X7" s="73">
        <f t="shared" si="16"/>
        <v>0.9438955456</v>
      </c>
      <c r="Y7" s="36">
        <f t="shared" si="17"/>
        <v>1897.881581</v>
      </c>
      <c r="Z7" s="35">
        <f t="shared" si="18"/>
        <v>-0.1130678082</v>
      </c>
      <c r="AA7" s="40">
        <f t="shared" si="19"/>
        <v>0.509</v>
      </c>
      <c r="AB7" s="33">
        <v>6.34</v>
      </c>
      <c r="AC7" s="40">
        <f t="shared" si="20"/>
        <v>0.917</v>
      </c>
      <c r="AD7" s="73">
        <f t="shared" si="21"/>
        <v>1.487967497</v>
      </c>
      <c r="AE7" s="88">
        <f t="shared" si="22"/>
        <v>3.049496481</v>
      </c>
      <c r="AF7" s="44">
        <f t="shared" si="23"/>
        <v>0.9</v>
      </c>
      <c r="AG7" s="42">
        <v>0.84</v>
      </c>
      <c r="AH7" s="34">
        <f t="shared" si="24"/>
        <v>0.391</v>
      </c>
      <c r="AI7" s="73">
        <f t="shared" si="25"/>
        <v>-0.4590520293</v>
      </c>
      <c r="AJ7" s="33">
        <v>60.0</v>
      </c>
      <c r="AK7" s="34">
        <f t="shared" si="26"/>
        <v>0.574</v>
      </c>
      <c r="AL7" s="73">
        <f t="shared" si="27"/>
        <v>0.1598514494</v>
      </c>
      <c r="AM7" s="36">
        <f t="shared" si="28"/>
        <v>1610.938492</v>
      </c>
      <c r="AN7" s="35">
        <f t="shared" si="29"/>
        <v>-0.2971921896</v>
      </c>
      <c r="AO7" s="37">
        <f t="shared" si="30"/>
        <v>0.437</v>
      </c>
      <c r="AP7" s="33">
        <v>3.37</v>
      </c>
      <c r="AQ7" s="34">
        <f t="shared" si="31"/>
        <v>0.34</v>
      </c>
      <c r="AR7" s="73">
        <f t="shared" si="32"/>
        <v>-0.5037158867</v>
      </c>
      <c r="AS7" s="33">
        <v>52.48</v>
      </c>
      <c r="AT7" s="34">
        <f t="shared" si="33"/>
        <v>0.8</v>
      </c>
      <c r="AU7" s="73">
        <f t="shared" si="34"/>
        <v>0.8089787256</v>
      </c>
      <c r="AV7" s="36">
        <f t="shared" si="35"/>
        <v>2834.520745</v>
      </c>
      <c r="AW7" s="35">
        <f t="shared" si="36"/>
        <v>0.1555522892</v>
      </c>
      <c r="AX7" s="37">
        <f t="shared" si="37"/>
        <v>0.566</v>
      </c>
      <c r="AY7" s="33">
        <v>1.17</v>
      </c>
      <c r="AZ7" s="37">
        <f t="shared" si="38"/>
        <v>0.694</v>
      </c>
      <c r="BA7" s="73">
        <f t="shared" si="39"/>
        <v>0.3182734401</v>
      </c>
      <c r="BB7" s="33">
        <v>42.09</v>
      </c>
      <c r="BC7" s="37">
        <f t="shared" si="40"/>
        <v>0.971</v>
      </c>
      <c r="BD7" s="73">
        <f t="shared" si="41"/>
        <v>2.074469157</v>
      </c>
      <c r="BE7" s="89">
        <f t="shared" si="42"/>
        <v>2.251102697</v>
      </c>
      <c r="BF7" s="39">
        <f t="shared" si="43"/>
        <v>0.814</v>
      </c>
      <c r="BG7" s="33">
        <v>25.56</v>
      </c>
      <c r="BH7" s="34">
        <f t="shared" si="44"/>
        <v>0.98</v>
      </c>
      <c r="BI7" s="73">
        <f t="shared" si="45"/>
        <v>2.361850737</v>
      </c>
      <c r="BJ7" s="33">
        <v>95.03</v>
      </c>
      <c r="BK7" s="34">
        <f t="shared" si="46"/>
        <v>0.923</v>
      </c>
      <c r="BL7" s="73">
        <f t="shared" si="47"/>
        <v>1.028616452</v>
      </c>
      <c r="BM7" s="36">
        <f t="shared" si="48"/>
        <v>8963.15434</v>
      </c>
      <c r="BN7" s="35">
        <f t="shared" si="49"/>
        <v>1.795261892</v>
      </c>
      <c r="BO7" s="90">
        <f t="shared" si="50"/>
        <v>0.983</v>
      </c>
      <c r="BP7" s="33">
        <v>14.57</v>
      </c>
      <c r="BQ7" s="34">
        <f t="shared" si="51"/>
        <v>0.84</v>
      </c>
      <c r="BR7" s="73">
        <f t="shared" si="52"/>
        <v>1.039625727</v>
      </c>
      <c r="BS7" s="33">
        <v>74.31</v>
      </c>
      <c r="BT7" s="34">
        <f t="shared" si="53"/>
        <v>0.646</v>
      </c>
      <c r="BU7" s="73">
        <f t="shared" si="54"/>
        <v>0.4676109763</v>
      </c>
      <c r="BV7" s="36">
        <f t="shared" si="55"/>
        <v>6758.607547</v>
      </c>
      <c r="BW7" s="35">
        <f t="shared" si="56"/>
        <v>0.9732815191</v>
      </c>
      <c r="BX7" s="90">
        <f t="shared" si="57"/>
        <v>0.846</v>
      </c>
      <c r="BY7" s="33">
        <v>4.74</v>
      </c>
      <c r="BZ7" s="34">
        <f t="shared" si="58"/>
        <v>0.737</v>
      </c>
      <c r="CA7" s="73">
        <f t="shared" si="59"/>
        <v>0.5916074561</v>
      </c>
      <c r="CB7" s="33">
        <v>61.97</v>
      </c>
      <c r="CC7" s="34">
        <f t="shared" si="60"/>
        <v>0.834</v>
      </c>
      <c r="CD7" s="73">
        <f t="shared" si="61"/>
        <v>0.946265228</v>
      </c>
      <c r="CE7" s="36">
        <f t="shared" si="62"/>
        <v>4705.021384</v>
      </c>
      <c r="CF7" s="35">
        <f t="shared" si="63"/>
        <v>1.144319815</v>
      </c>
      <c r="CG7" s="90">
        <f t="shared" si="64"/>
        <v>0.877</v>
      </c>
      <c r="CH7" s="33">
        <v>1.0</v>
      </c>
      <c r="CI7" s="34">
        <f t="shared" si="65"/>
        <v>0.84</v>
      </c>
      <c r="CJ7" s="73">
        <f t="shared" si="66"/>
        <v>1.054953719</v>
      </c>
      <c r="CK7" s="33">
        <v>46.67</v>
      </c>
      <c r="CL7" s="34">
        <f t="shared" si="67"/>
        <v>0.823</v>
      </c>
      <c r="CM7" s="73">
        <f t="shared" si="68"/>
        <v>0.6998333509</v>
      </c>
      <c r="CN7" s="36">
        <f t="shared" si="69"/>
        <v>2859.211468</v>
      </c>
      <c r="CO7" s="35">
        <f t="shared" si="70"/>
        <v>1.912112956</v>
      </c>
      <c r="CP7" s="90">
        <f t="shared" si="71"/>
        <v>0.951</v>
      </c>
      <c r="CQ7" s="33">
        <v>7.05</v>
      </c>
      <c r="CR7" s="34">
        <f t="shared" si="72"/>
        <v>0.76</v>
      </c>
      <c r="CS7" s="73">
        <f t="shared" si="73"/>
        <v>0.6056992742</v>
      </c>
      <c r="CT7" s="33">
        <v>75.36</v>
      </c>
      <c r="CU7" s="34">
        <f t="shared" si="74"/>
        <v>0.617</v>
      </c>
      <c r="CV7" s="73">
        <f t="shared" si="75"/>
        <v>0.2918094037</v>
      </c>
      <c r="CW7" s="36">
        <f t="shared" si="76"/>
        <v>6234.88371</v>
      </c>
      <c r="CX7" s="35">
        <f t="shared" si="77"/>
        <v>0.6120277812</v>
      </c>
      <c r="CY7" s="90">
        <f t="shared" si="78"/>
        <v>0.749</v>
      </c>
      <c r="CZ7" s="91">
        <f t="shared" si="79"/>
        <v>6.437003963</v>
      </c>
      <c r="DA7" s="91">
        <f t="shared" si="80"/>
        <v>0.966</v>
      </c>
    </row>
    <row r="8">
      <c r="A8" s="28">
        <v>2024.0</v>
      </c>
      <c r="B8" s="29" t="s">
        <v>555</v>
      </c>
      <c r="C8" s="29" t="s">
        <v>20</v>
      </c>
      <c r="D8" s="30">
        <f t="array" ref="D8">INDEX(
  TP!C:C,
  MATCH(
    1,
    (TP!A:A = A8) * (TP!B:B = C8),
    0
  )
)
</f>
        <v>59.94</v>
      </c>
      <c r="E8" s="64">
        <f t="shared" si="1"/>
        <v>11.69220286</v>
      </c>
      <c r="F8" s="32">
        <f t="shared" si="2"/>
        <v>0.983</v>
      </c>
      <c r="G8" s="33">
        <v>6.13</v>
      </c>
      <c r="H8" s="34">
        <f t="shared" si="3"/>
        <v>0.589</v>
      </c>
      <c r="I8" s="73">
        <f t="shared" si="4"/>
        <v>0.1335051709</v>
      </c>
      <c r="J8" s="66">
        <f t="shared" si="5"/>
        <v>8.180557594</v>
      </c>
      <c r="K8" s="34">
        <f t="shared" si="6"/>
        <v>0.926</v>
      </c>
      <c r="L8" s="73">
        <f t="shared" si="7"/>
        <v>1.479124754</v>
      </c>
      <c r="M8" s="33">
        <v>63.33</v>
      </c>
      <c r="N8" s="34">
        <f t="shared" si="8"/>
        <v>0.806</v>
      </c>
      <c r="O8" s="73">
        <f t="shared" si="9"/>
        <v>0.817262063</v>
      </c>
      <c r="P8" s="36">
        <f t="shared" si="10"/>
        <v>5607.161698</v>
      </c>
      <c r="Q8" s="35">
        <f t="shared" si="11"/>
        <v>1.617014273</v>
      </c>
      <c r="R8" s="40">
        <f t="shared" si="12"/>
        <v>0.934</v>
      </c>
      <c r="S8" s="33">
        <v>0.95</v>
      </c>
      <c r="T8" s="34">
        <f t="shared" si="13"/>
        <v>0.086</v>
      </c>
      <c r="U8" s="73">
        <f t="shared" si="14"/>
        <v>-0.9913849599</v>
      </c>
      <c r="V8" s="33">
        <v>18.92</v>
      </c>
      <c r="W8" s="34">
        <f t="shared" si="15"/>
        <v>0.031</v>
      </c>
      <c r="X8" s="73">
        <f t="shared" si="16"/>
        <v>-1.946769974</v>
      </c>
      <c r="Y8" s="36">
        <f t="shared" si="17"/>
        <v>529.3557677</v>
      </c>
      <c r="Z8" s="35">
        <f t="shared" si="18"/>
        <v>-1.547117408</v>
      </c>
      <c r="AA8" s="40">
        <f t="shared" si="19"/>
        <v>0.031</v>
      </c>
      <c r="AB8" s="33">
        <v>4.79</v>
      </c>
      <c r="AC8" s="40">
        <f t="shared" si="20"/>
        <v>0.62</v>
      </c>
      <c r="AD8" s="73">
        <f t="shared" si="21"/>
        <v>0.1888136955</v>
      </c>
      <c r="AE8" s="88">
        <f t="shared" si="22"/>
        <v>0.2587105606</v>
      </c>
      <c r="AF8" s="44">
        <f t="shared" si="23"/>
        <v>0.543</v>
      </c>
      <c r="AG8" s="42">
        <v>5.08</v>
      </c>
      <c r="AH8" s="34">
        <f t="shared" si="24"/>
        <v>0.991</v>
      </c>
      <c r="AI8" s="73">
        <f t="shared" si="25"/>
        <v>3.470655144</v>
      </c>
      <c r="AJ8" s="33">
        <v>54.77</v>
      </c>
      <c r="AK8" s="34">
        <f t="shared" si="26"/>
        <v>0.426</v>
      </c>
      <c r="AL8" s="73">
        <f t="shared" si="27"/>
        <v>-0.2120392829</v>
      </c>
      <c r="AM8" s="36">
        <f t="shared" si="28"/>
        <v>4352.972121</v>
      </c>
      <c r="AN8" s="35">
        <f t="shared" si="29"/>
        <v>2.400725831</v>
      </c>
      <c r="AO8" s="37">
        <f t="shared" si="30"/>
        <v>0.983</v>
      </c>
      <c r="AP8" s="33">
        <v>14.02</v>
      </c>
      <c r="AQ8" s="34">
        <f t="shared" si="31"/>
        <v>0.997</v>
      </c>
      <c r="AR8" s="73">
        <f t="shared" si="32"/>
        <v>4.214549979</v>
      </c>
      <c r="AS8" s="33">
        <v>40.98</v>
      </c>
      <c r="AT8" s="34">
        <f t="shared" si="33"/>
        <v>0.283</v>
      </c>
      <c r="AU8" s="73">
        <f t="shared" si="34"/>
        <v>-0.5753697124</v>
      </c>
      <c r="AV8" s="36">
        <f t="shared" si="35"/>
        <v>4066.360485</v>
      </c>
      <c r="AW8" s="35">
        <f t="shared" si="36"/>
        <v>1.732825939</v>
      </c>
      <c r="AX8" s="37">
        <f t="shared" si="37"/>
        <v>0.951</v>
      </c>
      <c r="AY8" s="33">
        <v>2.76</v>
      </c>
      <c r="AZ8" s="37">
        <f t="shared" si="38"/>
        <v>0.983</v>
      </c>
      <c r="BA8" s="73">
        <f t="shared" si="39"/>
        <v>2.815464839</v>
      </c>
      <c r="BB8" s="33">
        <v>34.21</v>
      </c>
      <c r="BC8" s="37">
        <f t="shared" si="40"/>
        <v>0.843</v>
      </c>
      <c r="BD8" s="73">
        <f t="shared" si="41"/>
        <v>0.9672518885</v>
      </c>
      <c r="BE8" s="89">
        <f t="shared" si="42"/>
        <v>7.916268498</v>
      </c>
      <c r="BF8" s="39">
        <f t="shared" si="43"/>
        <v>0.991</v>
      </c>
      <c r="BG8" s="33">
        <v>19.36</v>
      </c>
      <c r="BH8" s="34">
        <f t="shared" si="44"/>
        <v>0.863</v>
      </c>
      <c r="BI8" s="73">
        <f t="shared" si="45"/>
        <v>1.018570699</v>
      </c>
      <c r="BJ8" s="33">
        <v>88.52</v>
      </c>
      <c r="BK8" s="34">
        <f t="shared" si="46"/>
        <v>0.377</v>
      </c>
      <c r="BL8" s="73">
        <f t="shared" si="47"/>
        <v>-0.01807539588</v>
      </c>
      <c r="BM8" s="36">
        <f t="shared" si="48"/>
        <v>7672.341416</v>
      </c>
      <c r="BN8" s="35">
        <f t="shared" si="49"/>
        <v>0.654041641</v>
      </c>
      <c r="BO8" s="90">
        <f t="shared" si="50"/>
        <v>0.74</v>
      </c>
      <c r="BP8" s="33">
        <v>13.03</v>
      </c>
      <c r="BQ8" s="34">
        <f t="shared" si="51"/>
        <v>0.671</v>
      </c>
      <c r="BR8" s="73">
        <f t="shared" si="52"/>
        <v>0.4872664408</v>
      </c>
      <c r="BS8" s="33">
        <v>68.04</v>
      </c>
      <c r="BT8" s="34">
        <f t="shared" si="53"/>
        <v>0.334</v>
      </c>
      <c r="BU8" s="73">
        <f t="shared" si="54"/>
        <v>-0.4789006293</v>
      </c>
      <c r="BV8" s="36">
        <f t="shared" si="55"/>
        <v>5953.579128</v>
      </c>
      <c r="BW8" s="35">
        <f t="shared" si="56"/>
        <v>0.01367755259</v>
      </c>
      <c r="BX8" s="90">
        <f t="shared" si="57"/>
        <v>0.483</v>
      </c>
      <c r="BY8" s="33">
        <v>4.19</v>
      </c>
      <c r="BZ8" s="34">
        <f t="shared" si="58"/>
        <v>0.629</v>
      </c>
      <c r="CA8" s="73">
        <f t="shared" si="59"/>
        <v>0.257289151</v>
      </c>
      <c r="CB8" s="33">
        <v>53.66</v>
      </c>
      <c r="CC8" s="34">
        <f t="shared" si="60"/>
        <v>0.509</v>
      </c>
      <c r="CD8" s="73">
        <f t="shared" si="61"/>
        <v>0.05360589441</v>
      </c>
      <c r="CE8" s="36">
        <f t="shared" si="62"/>
        <v>3839.256244</v>
      </c>
      <c r="CF8" s="35">
        <f t="shared" si="63"/>
        <v>0.3293733953</v>
      </c>
      <c r="CG8" s="90">
        <f t="shared" si="64"/>
        <v>0.62</v>
      </c>
      <c r="CH8" s="33">
        <v>1.12</v>
      </c>
      <c r="CI8" s="34">
        <f t="shared" si="65"/>
        <v>0.906</v>
      </c>
      <c r="CJ8" s="73">
        <f t="shared" si="66"/>
        <v>1.376640902</v>
      </c>
      <c r="CK8" s="33">
        <v>34.09</v>
      </c>
      <c r="CL8" s="34">
        <f t="shared" si="67"/>
        <v>0.586</v>
      </c>
      <c r="CM8" s="73">
        <f t="shared" si="68"/>
        <v>0.02395346552</v>
      </c>
      <c r="CN8" s="36">
        <f t="shared" si="69"/>
        <v>2264.073419</v>
      </c>
      <c r="CO8" s="35">
        <f t="shared" si="70"/>
        <v>1.180143653</v>
      </c>
      <c r="CP8" s="90">
        <f t="shared" si="71"/>
        <v>0.869</v>
      </c>
      <c r="CQ8" s="33">
        <v>7.64</v>
      </c>
      <c r="CR8" s="34">
        <f t="shared" si="72"/>
        <v>0.831</v>
      </c>
      <c r="CS8" s="73">
        <f t="shared" si="73"/>
        <v>0.9537990208</v>
      </c>
      <c r="CT8" s="33">
        <v>81.61</v>
      </c>
      <c r="CU8" s="34">
        <f t="shared" si="74"/>
        <v>0.869</v>
      </c>
      <c r="CV8" s="73">
        <f t="shared" si="75"/>
        <v>1.176492764</v>
      </c>
      <c r="CW8" s="36">
        <f t="shared" si="76"/>
        <v>6980.952117</v>
      </c>
      <c r="CX8" s="35">
        <f t="shared" si="77"/>
        <v>1.339987557</v>
      </c>
      <c r="CY8" s="90">
        <f t="shared" si="78"/>
        <v>0.906</v>
      </c>
      <c r="CZ8" s="91">
        <f t="shared" si="79"/>
        <v>3.517223799</v>
      </c>
      <c r="DA8" s="91">
        <f t="shared" si="80"/>
        <v>0.823</v>
      </c>
    </row>
    <row r="9">
      <c r="A9" s="28">
        <v>2025.0</v>
      </c>
      <c r="B9" s="29" t="s">
        <v>556</v>
      </c>
      <c r="C9" s="29" t="s">
        <v>28</v>
      </c>
      <c r="D9" s="30">
        <f t="array" ref="D9">INDEX(
  TP!C:C,
  MATCH(
    1,
    (TP!A:A = A9) * (TP!B:B = C9),
    0
  )
)
</f>
        <v>49.45</v>
      </c>
      <c r="E9" s="64">
        <f t="shared" si="1"/>
        <v>11.43168776</v>
      </c>
      <c r="F9" s="32">
        <f t="shared" si="2"/>
        <v>0.98</v>
      </c>
      <c r="G9" s="33">
        <v>6.86</v>
      </c>
      <c r="H9" s="34">
        <f t="shared" si="3"/>
        <v>0.729</v>
      </c>
      <c r="I9" s="73">
        <f t="shared" si="4"/>
        <v>0.6153762787</v>
      </c>
      <c r="J9" s="66">
        <f t="shared" si="5"/>
        <v>6.727961309</v>
      </c>
      <c r="K9" s="34">
        <f t="shared" si="6"/>
        <v>0.694</v>
      </c>
      <c r="L9" s="73">
        <f t="shared" si="7"/>
        <v>0.5620312083</v>
      </c>
      <c r="M9" s="33">
        <v>55.17</v>
      </c>
      <c r="N9" s="34">
        <f t="shared" si="8"/>
        <v>0.234</v>
      </c>
      <c r="O9" s="73">
        <f t="shared" si="9"/>
        <v>-0.6870303874</v>
      </c>
      <c r="P9" s="36">
        <f t="shared" si="10"/>
        <v>4505.199936</v>
      </c>
      <c r="Q9" s="35">
        <f t="shared" si="11"/>
        <v>0.0627867319</v>
      </c>
      <c r="R9" s="40">
        <f t="shared" si="12"/>
        <v>0.526</v>
      </c>
      <c r="S9" s="33">
        <v>0.63</v>
      </c>
      <c r="T9" s="34">
        <f t="shared" si="13"/>
        <v>0.031</v>
      </c>
      <c r="U9" s="73">
        <f t="shared" si="14"/>
        <v>-1.267755263</v>
      </c>
      <c r="V9" s="33">
        <v>62.5</v>
      </c>
      <c r="W9" s="34">
        <f t="shared" si="15"/>
        <v>0.934</v>
      </c>
      <c r="X9" s="73">
        <f t="shared" si="16"/>
        <v>1.519801389</v>
      </c>
      <c r="Y9" s="36">
        <f t="shared" si="17"/>
        <v>1279.312716</v>
      </c>
      <c r="Z9" s="35">
        <f t="shared" si="18"/>
        <v>-0.7612531947</v>
      </c>
      <c r="AA9" s="40">
        <f t="shared" si="19"/>
        <v>0.211</v>
      </c>
      <c r="AB9" s="33">
        <v>3.16</v>
      </c>
      <c r="AC9" s="40">
        <f t="shared" si="20"/>
        <v>0.089</v>
      </c>
      <c r="AD9" s="73">
        <f t="shared" si="21"/>
        <v>-1.177393205</v>
      </c>
      <c r="AE9" s="88">
        <f t="shared" si="22"/>
        <v>-1.875859668</v>
      </c>
      <c r="AF9" s="44">
        <f t="shared" si="23"/>
        <v>0.231</v>
      </c>
      <c r="AG9" s="42">
        <v>0.39</v>
      </c>
      <c r="AH9" s="34">
        <f t="shared" si="24"/>
        <v>0.12</v>
      </c>
      <c r="AI9" s="73">
        <f t="shared" si="25"/>
        <v>-0.8761200077</v>
      </c>
      <c r="AJ9" s="33">
        <v>60.0</v>
      </c>
      <c r="AK9" s="34">
        <f t="shared" si="26"/>
        <v>0.574</v>
      </c>
      <c r="AL9" s="73">
        <f t="shared" si="27"/>
        <v>0.1598514494</v>
      </c>
      <c r="AM9" s="36">
        <f t="shared" si="28"/>
        <v>869.9869368</v>
      </c>
      <c r="AN9" s="35">
        <f t="shared" si="29"/>
        <v>-1.026222838</v>
      </c>
      <c r="AO9" s="37">
        <f t="shared" si="30"/>
        <v>0.151</v>
      </c>
      <c r="AP9" s="33">
        <v>3.94</v>
      </c>
      <c r="AQ9" s="34">
        <f t="shared" si="31"/>
        <v>0.463</v>
      </c>
      <c r="AR9" s="73">
        <f t="shared" si="32"/>
        <v>-0.2511889812</v>
      </c>
      <c r="AS9" s="33">
        <v>62.0</v>
      </c>
      <c r="AT9" s="34">
        <f t="shared" si="33"/>
        <v>0.974</v>
      </c>
      <c r="AU9" s="73">
        <f t="shared" si="34"/>
        <v>1.954978476</v>
      </c>
      <c r="AV9" s="36">
        <f t="shared" si="35"/>
        <v>3627.099934</v>
      </c>
      <c r="AW9" s="35">
        <f t="shared" si="36"/>
        <v>1.170387442</v>
      </c>
      <c r="AX9" s="37">
        <f t="shared" si="37"/>
        <v>0.88</v>
      </c>
      <c r="AY9" s="33">
        <v>1.58</v>
      </c>
      <c r="AZ9" s="37">
        <f t="shared" si="38"/>
        <v>0.866</v>
      </c>
      <c r="BA9" s="73">
        <f t="shared" si="39"/>
        <v>0.9622032976</v>
      </c>
      <c r="BB9" s="33">
        <v>41.73</v>
      </c>
      <c r="BC9" s="37">
        <f t="shared" si="40"/>
        <v>0.969</v>
      </c>
      <c r="BD9" s="73">
        <f t="shared" si="41"/>
        <v>2.023885627</v>
      </c>
      <c r="BE9" s="89">
        <f t="shared" si="42"/>
        <v>3.130253529</v>
      </c>
      <c r="BF9" s="39">
        <f t="shared" si="43"/>
        <v>0.88</v>
      </c>
      <c r="BG9" s="33">
        <v>19.25</v>
      </c>
      <c r="BH9" s="34">
        <f t="shared" si="44"/>
        <v>0.854</v>
      </c>
      <c r="BI9" s="73">
        <f t="shared" si="45"/>
        <v>0.9947383111</v>
      </c>
      <c r="BJ9" s="33">
        <v>92.62</v>
      </c>
      <c r="BK9" s="34">
        <f t="shared" si="46"/>
        <v>0.709</v>
      </c>
      <c r="BL9" s="73">
        <f t="shared" si="47"/>
        <v>0.6411314517</v>
      </c>
      <c r="BM9" s="36">
        <f t="shared" si="48"/>
        <v>8013.271781</v>
      </c>
      <c r="BN9" s="35">
        <f t="shared" si="49"/>
        <v>0.9554614896</v>
      </c>
      <c r="BO9" s="90">
        <f t="shared" si="50"/>
        <v>0.86</v>
      </c>
      <c r="BP9" s="33">
        <v>18.14</v>
      </c>
      <c r="BQ9" s="34">
        <f t="shared" si="51"/>
        <v>0.989</v>
      </c>
      <c r="BR9" s="73">
        <f t="shared" si="52"/>
        <v>2.32009498</v>
      </c>
      <c r="BS9" s="33">
        <v>77.83</v>
      </c>
      <c r="BT9" s="34">
        <f t="shared" si="53"/>
        <v>0.846</v>
      </c>
      <c r="BU9" s="73">
        <f t="shared" si="54"/>
        <v>0.9989859127</v>
      </c>
      <c r="BV9" s="36">
        <f t="shared" si="55"/>
        <v>7611.039151</v>
      </c>
      <c r="BW9" s="35">
        <f t="shared" si="56"/>
        <v>1.989390676</v>
      </c>
      <c r="BX9" s="90">
        <f t="shared" si="57"/>
        <v>0.983</v>
      </c>
      <c r="BY9" s="33">
        <v>8.99</v>
      </c>
      <c r="BZ9" s="34">
        <f t="shared" si="58"/>
        <v>1</v>
      </c>
      <c r="CA9" s="73">
        <f t="shared" si="59"/>
        <v>3.174976178</v>
      </c>
      <c r="CB9" s="33">
        <v>67.54</v>
      </c>
      <c r="CC9" s="34">
        <f t="shared" si="60"/>
        <v>0.946</v>
      </c>
      <c r="CD9" s="73">
        <f t="shared" si="61"/>
        <v>1.544594047</v>
      </c>
      <c r="CE9" s="36">
        <f t="shared" si="62"/>
        <v>6754</v>
      </c>
      <c r="CF9" s="35">
        <f t="shared" si="63"/>
        <v>3.073027395</v>
      </c>
      <c r="CG9" s="90">
        <f t="shared" si="64"/>
        <v>0.997</v>
      </c>
      <c r="CH9" s="33">
        <v>0.63</v>
      </c>
      <c r="CI9" s="34">
        <f t="shared" si="65"/>
        <v>0.58</v>
      </c>
      <c r="CJ9" s="73">
        <f t="shared" si="66"/>
        <v>0.06308490349</v>
      </c>
      <c r="CK9" s="33">
        <v>62.5</v>
      </c>
      <c r="CL9" s="34">
        <f t="shared" si="67"/>
        <v>0.929</v>
      </c>
      <c r="CM9" s="73">
        <f t="shared" si="68"/>
        <v>1.550324494</v>
      </c>
      <c r="CN9" s="36">
        <f t="shared" si="69"/>
        <v>2698.974186</v>
      </c>
      <c r="CO9" s="35">
        <f t="shared" si="70"/>
        <v>1.715034695</v>
      </c>
      <c r="CP9" s="90">
        <f t="shared" si="71"/>
        <v>0.94</v>
      </c>
      <c r="CQ9" s="33">
        <v>10.89</v>
      </c>
      <c r="CR9" s="34">
        <f t="shared" si="72"/>
        <v>0.997</v>
      </c>
      <c r="CS9" s="73">
        <f t="shared" si="73"/>
        <v>2.871297625</v>
      </c>
      <c r="CT9" s="33">
        <v>82.61</v>
      </c>
      <c r="CU9" s="34">
        <f t="shared" si="74"/>
        <v>0.903</v>
      </c>
      <c r="CV9" s="73">
        <f t="shared" si="75"/>
        <v>1.318042101</v>
      </c>
      <c r="CW9" s="36">
        <f t="shared" si="76"/>
        <v>8112.816915</v>
      </c>
      <c r="CX9" s="35">
        <f t="shared" si="77"/>
        <v>2.444379642</v>
      </c>
      <c r="CY9" s="90">
        <f t="shared" si="78"/>
        <v>0.997</v>
      </c>
      <c r="CZ9" s="91">
        <f t="shared" si="79"/>
        <v>10.1772939</v>
      </c>
      <c r="DA9" s="91">
        <f t="shared" si="80"/>
        <v>0.994</v>
      </c>
    </row>
    <row r="10">
      <c r="A10" s="28">
        <v>2022.0</v>
      </c>
      <c r="B10" s="29" t="s">
        <v>557</v>
      </c>
      <c r="C10" s="29" t="s">
        <v>15</v>
      </c>
      <c r="D10" s="30">
        <f t="array" ref="D10">INDEX(
  TP!C:C,
  MATCH(
    1,
    (TP!A:A = A10) * (TP!B:B = C10),
    0
  )
)
</f>
        <v>51.78</v>
      </c>
      <c r="E10" s="64">
        <f t="shared" si="1"/>
        <v>11.06035023</v>
      </c>
      <c r="F10" s="32">
        <f t="shared" si="2"/>
        <v>0.977</v>
      </c>
      <c r="G10" s="33">
        <v>6.04</v>
      </c>
      <c r="H10" s="34">
        <f t="shared" si="3"/>
        <v>0.566</v>
      </c>
      <c r="I10" s="73">
        <f t="shared" si="4"/>
        <v>0.07409640419</v>
      </c>
      <c r="J10" s="66">
        <f t="shared" si="5"/>
        <v>6.415805922</v>
      </c>
      <c r="K10" s="34">
        <f t="shared" si="6"/>
        <v>0.631</v>
      </c>
      <c r="L10" s="73">
        <f t="shared" si="7"/>
        <v>0.3649525749</v>
      </c>
      <c r="M10" s="33">
        <v>60.0</v>
      </c>
      <c r="N10" s="34">
        <f t="shared" si="8"/>
        <v>0.554</v>
      </c>
      <c r="O10" s="73">
        <f t="shared" si="9"/>
        <v>0.2033780116</v>
      </c>
      <c r="P10" s="36">
        <f t="shared" si="10"/>
        <v>4800.825339</v>
      </c>
      <c r="Q10" s="35">
        <f t="shared" si="11"/>
        <v>0.4797423462</v>
      </c>
      <c r="R10" s="40">
        <f t="shared" si="12"/>
        <v>0.68</v>
      </c>
      <c r="S10" s="33">
        <v>0.91</v>
      </c>
      <c r="T10" s="34">
        <f t="shared" si="13"/>
        <v>0.08</v>
      </c>
      <c r="U10" s="73">
        <f t="shared" si="14"/>
        <v>-1.025931248</v>
      </c>
      <c r="V10" s="33">
        <v>60.0</v>
      </c>
      <c r="W10" s="34">
        <f t="shared" si="15"/>
        <v>0.911</v>
      </c>
      <c r="X10" s="73">
        <f t="shared" si="16"/>
        <v>1.320938874</v>
      </c>
      <c r="Y10" s="36">
        <f t="shared" si="17"/>
        <v>1626.618948</v>
      </c>
      <c r="Z10" s="35">
        <f t="shared" si="18"/>
        <v>-0.3973182521</v>
      </c>
      <c r="AA10" s="40">
        <f t="shared" si="19"/>
        <v>0.389</v>
      </c>
      <c r="AB10" s="33">
        <v>5.0</v>
      </c>
      <c r="AC10" s="40">
        <f t="shared" si="20"/>
        <v>0.671</v>
      </c>
      <c r="AD10" s="73">
        <f t="shared" si="21"/>
        <v>0.3648280815</v>
      </c>
      <c r="AE10" s="88">
        <f t="shared" si="22"/>
        <v>0.4472521756</v>
      </c>
      <c r="AF10" s="44">
        <f t="shared" si="23"/>
        <v>0.577</v>
      </c>
      <c r="AG10" s="42">
        <v>1.21</v>
      </c>
      <c r="AH10" s="34">
        <f t="shared" si="24"/>
        <v>0.603</v>
      </c>
      <c r="AI10" s="73">
        <f t="shared" si="25"/>
        <v>-0.1161294694</v>
      </c>
      <c r="AJ10" s="33">
        <v>55.0</v>
      </c>
      <c r="AK10" s="34">
        <f t="shared" si="26"/>
        <v>0.431</v>
      </c>
      <c r="AL10" s="73">
        <f t="shared" si="27"/>
        <v>-0.1956846235</v>
      </c>
      <c r="AM10" s="36">
        <f t="shared" si="28"/>
        <v>1920.421619</v>
      </c>
      <c r="AN10" s="35">
        <f t="shared" si="29"/>
        <v>0.007311773473</v>
      </c>
      <c r="AO10" s="37">
        <f t="shared" si="30"/>
        <v>0.563</v>
      </c>
      <c r="AP10" s="33">
        <v>3.44</v>
      </c>
      <c r="AQ10" s="34">
        <f t="shared" si="31"/>
        <v>0.36</v>
      </c>
      <c r="AR10" s="73">
        <f t="shared" si="32"/>
        <v>-0.4727038106</v>
      </c>
      <c r="AS10" s="33">
        <v>45.61</v>
      </c>
      <c r="AT10" s="34">
        <f t="shared" si="33"/>
        <v>0.494</v>
      </c>
      <c r="AU10" s="73">
        <f t="shared" si="34"/>
        <v>-0.01801899342</v>
      </c>
      <c r="AV10" s="36">
        <f t="shared" si="35"/>
        <v>2490.007237</v>
      </c>
      <c r="AW10" s="35">
        <f t="shared" si="36"/>
        <v>-0.2855700911</v>
      </c>
      <c r="AX10" s="37">
        <f t="shared" si="37"/>
        <v>0.383</v>
      </c>
      <c r="AY10" s="33">
        <v>0.48</v>
      </c>
      <c r="AZ10" s="37">
        <f t="shared" si="38"/>
        <v>0.229</v>
      </c>
      <c r="BA10" s="73">
        <f t="shared" si="39"/>
        <v>-0.7654133933</v>
      </c>
      <c r="BB10" s="33">
        <v>35.7</v>
      </c>
      <c r="BC10" s="37">
        <f t="shared" si="40"/>
        <v>0.9</v>
      </c>
      <c r="BD10" s="73">
        <f t="shared" si="41"/>
        <v>1.176611499</v>
      </c>
      <c r="BE10" s="89">
        <f t="shared" si="42"/>
        <v>0.132939788</v>
      </c>
      <c r="BF10" s="39">
        <f t="shared" si="43"/>
        <v>0.574</v>
      </c>
      <c r="BG10" s="33">
        <v>18.6</v>
      </c>
      <c r="BH10" s="34">
        <f t="shared" si="44"/>
        <v>0.826</v>
      </c>
      <c r="BI10" s="73">
        <f t="shared" si="45"/>
        <v>0.8539105652</v>
      </c>
      <c r="BJ10" s="33">
        <v>92.21</v>
      </c>
      <c r="BK10" s="34">
        <f t="shared" si="46"/>
        <v>0.68</v>
      </c>
      <c r="BL10" s="73">
        <f t="shared" si="47"/>
        <v>0.575210767</v>
      </c>
      <c r="BM10" s="36">
        <f t="shared" si="48"/>
        <v>7891.275534</v>
      </c>
      <c r="BN10" s="35">
        <f t="shared" si="49"/>
        <v>0.8476034222</v>
      </c>
      <c r="BO10" s="90">
        <f t="shared" si="50"/>
        <v>0.829</v>
      </c>
      <c r="BP10" s="33">
        <v>17.76</v>
      </c>
      <c r="BQ10" s="34">
        <f t="shared" si="51"/>
        <v>0.983</v>
      </c>
      <c r="BR10" s="73">
        <f t="shared" si="52"/>
        <v>2.183798533</v>
      </c>
      <c r="BS10" s="33">
        <v>74.83</v>
      </c>
      <c r="BT10" s="34">
        <f t="shared" si="53"/>
        <v>0.68</v>
      </c>
      <c r="BU10" s="73">
        <f t="shared" si="54"/>
        <v>0.5461095464</v>
      </c>
      <c r="BV10" s="36">
        <f t="shared" si="55"/>
        <v>7267.953607</v>
      </c>
      <c r="BW10" s="35">
        <f t="shared" si="56"/>
        <v>1.580428407</v>
      </c>
      <c r="BX10" s="90">
        <f t="shared" si="57"/>
        <v>0.946</v>
      </c>
      <c r="BY10" s="33">
        <v>8.15</v>
      </c>
      <c r="BZ10" s="34">
        <f t="shared" si="58"/>
        <v>0.991</v>
      </c>
      <c r="CA10" s="73">
        <f t="shared" si="59"/>
        <v>2.664380948</v>
      </c>
      <c r="CB10" s="33">
        <v>68.89</v>
      </c>
      <c r="CC10" s="34">
        <f t="shared" si="60"/>
        <v>0.954</v>
      </c>
      <c r="CD10" s="73">
        <f t="shared" si="61"/>
        <v>1.689610906</v>
      </c>
      <c r="CE10" s="36">
        <f t="shared" si="62"/>
        <v>6626.109039</v>
      </c>
      <c r="CF10" s="35">
        <f t="shared" si="63"/>
        <v>2.952643383</v>
      </c>
      <c r="CG10" s="90">
        <f t="shared" si="64"/>
        <v>0.994</v>
      </c>
      <c r="CH10" s="33">
        <v>1.27</v>
      </c>
      <c r="CI10" s="34">
        <f t="shared" si="65"/>
        <v>0.946</v>
      </c>
      <c r="CJ10" s="73">
        <f t="shared" si="66"/>
        <v>1.778749882</v>
      </c>
      <c r="CK10" s="33">
        <v>52.38</v>
      </c>
      <c r="CL10" s="34">
        <f t="shared" si="67"/>
        <v>0.9</v>
      </c>
      <c r="CM10" s="73">
        <f t="shared" si="68"/>
        <v>1.0066119</v>
      </c>
      <c r="CN10" s="36">
        <f t="shared" si="69"/>
        <v>3795.296751</v>
      </c>
      <c r="CO10" s="35">
        <f t="shared" si="70"/>
        <v>3.063418426</v>
      </c>
      <c r="CP10" s="90">
        <f t="shared" si="71"/>
        <v>0.997</v>
      </c>
      <c r="CQ10" s="33">
        <v>8.94</v>
      </c>
      <c r="CR10" s="34">
        <f t="shared" si="72"/>
        <v>0.951</v>
      </c>
      <c r="CS10" s="73">
        <f t="shared" si="73"/>
        <v>1.720798462</v>
      </c>
      <c r="CT10" s="33">
        <v>84.46</v>
      </c>
      <c r="CU10" s="34">
        <f t="shared" si="74"/>
        <v>0.966</v>
      </c>
      <c r="CV10" s="73">
        <f t="shared" si="75"/>
        <v>1.579908376</v>
      </c>
      <c r="CW10" s="36">
        <f t="shared" si="76"/>
        <v>7694.344711</v>
      </c>
      <c r="CX10" s="35">
        <f t="shared" si="77"/>
        <v>2.036064628</v>
      </c>
      <c r="CY10" s="90">
        <f t="shared" si="78"/>
        <v>0.98</v>
      </c>
      <c r="CZ10" s="91">
        <f t="shared" si="79"/>
        <v>10.48015827</v>
      </c>
      <c r="DA10" s="91">
        <f t="shared" si="80"/>
        <v>1</v>
      </c>
    </row>
    <row r="11">
      <c r="A11" s="28">
        <v>2023.0</v>
      </c>
      <c r="B11" s="29" t="s">
        <v>556</v>
      </c>
      <c r="C11" s="29" t="s">
        <v>28</v>
      </c>
      <c r="D11" s="30">
        <f t="array" ref="D11">INDEX(
  TP!C:C,
  MATCH(
    1,
    (TP!A:A = A11) * (TP!B:B = C11),
    0
  )
)
</f>
        <v>45.73</v>
      </c>
      <c r="E11" s="64">
        <f t="shared" si="1"/>
        <v>10.95022944</v>
      </c>
      <c r="F11" s="32">
        <f t="shared" si="2"/>
        <v>0.974</v>
      </c>
      <c r="G11" s="33">
        <v>9.14</v>
      </c>
      <c r="H11" s="34">
        <f t="shared" si="3"/>
        <v>0.986</v>
      </c>
      <c r="I11" s="73">
        <f t="shared" si="4"/>
        <v>2.120398369</v>
      </c>
      <c r="J11" s="66">
        <f t="shared" si="5"/>
        <v>7.784106762</v>
      </c>
      <c r="K11" s="34">
        <f t="shared" si="6"/>
        <v>0.891</v>
      </c>
      <c r="L11" s="73">
        <f t="shared" si="7"/>
        <v>1.228826372</v>
      </c>
      <c r="M11" s="33">
        <v>60.43</v>
      </c>
      <c r="N11" s="34">
        <f t="shared" si="8"/>
        <v>0.617</v>
      </c>
      <c r="O11" s="73">
        <f t="shared" si="9"/>
        <v>0.2826483245</v>
      </c>
      <c r="P11" s="36">
        <f t="shared" si="10"/>
        <v>5243.868691</v>
      </c>
      <c r="Q11" s="35">
        <f t="shared" si="11"/>
        <v>1.104619002</v>
      </c>
      <c r="R11" s="40">
        <f t="shared" si="12"/>
        <v>0.88</v>
      </c>
      <c r="S11" s="33">
        <v>1.01</v>
      </c>
      <c r="T11" s="34">
        <f t="shared" si="13"/>
        <v>0.12</v>
      </c>
      <c r="U11" s="73">
        <f t="shared" si="14"/>
        <v>-0.9395655281</v>
      </c>
      <c r="V11" s="33">
        <v>26.92</v>
      </c>
      <c r="W11" s="34">
        <f t="shared" si="15"/>
        <v>0.086</v>
      </c>
      <c r="X11" s="73">
        <f t="shared" si="16"/>
        <v>-1.310409926</v>
      </c>
      <c r="Y11" s="36">
        <f t="shared" si="17"/>
        <v>787.3635302</v>
      </c>
      <c r="Z11" s="35">
        <f t="shared" si="18"/>
        <v>-1.276756465</v>
      </c>
      <c r="AA11" s="40">
        <f t="shared" si="19"/>
        <v>0.074</v>
      </c>
      <c r="AB11" s="33">
        <v>3.75</v>
      </c>
      <c r="AC11" s="40">
        <f t="shared" si="20"/>
        <v>0.26</v>
      </c>
      <c r="AD11" s="73">
        <f t="shared" si="21"/>
        <v>-0.6828765968</v>
      </c>
      <c r="AE11" s="88">
        <f t="shared" si="22"/>
        <v>-0.8550140606</v>
      </c>
      <c r="AF11" s="44">
        <f t="shared" si="23"/>
        <v>0.366</v>
      </c>
      <c r="AG11" s="42">
        <v>2.26</v>
      </c>
      <c r="AH11" s="34">
        <f t="shared" si="24"/>
        <v>0.84</v>
      </c>
      <c r="AI11" s="73">
        <f t="shared" si="25"/>
        <v>0.8570291467</v>
      </c>
      <c r="AJ11" s="33">
        <v>60.34</v>
      </c>
      <c r="AK11" s="34">
        <f t="shared" si="26"/>
        <v>0.609</v>
      </c>
      <c r="AL11" s="73">
        <f t="shared" si="27"/>
        <v>0.1840279024</v>
      </c>
      <c r="AM11" s="36">
        <f t="shared" si="28"/>
        <v>3139.694156</v>
      </c>
      <c r="AN11" s="35">
        <f t="shared" si="29"/>
        <v>1.206967866</v>
      </c>
      <c r="AO11" s="37">
        <f t="shared" si="30"/>
        <v>0.891</v>
      </c>
      <c r="AP11" s="33">
        <v>8.6</v>
      </c>
      <c r="AQ11" s="34">
        <f t="shared" si="31"/>
        <v>0.957</v>
      </c>
      <c r="AR11" s="73">
        <f t="shared" si="32"/>
        <v>1.813329229</v>
      </c>
      <c r="AS11" s="33">
        <v>53.39</v>
      </c>
      <c r="AT11" s="34">
        <f t="shared" si="33"/>
        <v>0.831</v>
      </c>
      <c r="AU11" s="73">
        <f t="shared" si="34"/>
        <v>0.9185228194</v>
      </c>
      <c r="AV11" s="36">
        <f t="shared" si="35"/>
        <v>4422.528217</v>
      </c>
      <c r="AW11" s="35">
        <f t="shared" si="36"/>
        <v>2.188870635</v>
      </c>
      <c r="AX11" s="37">
        <f t="shared" si="37"/>
        <v>0.983</v>
      </c>
      <c r="AY11" s="33">
        <v>2.1</v>
      </c>
      <c r="AZ11" s="37">
        <f t="shared" si="38"/>
        <v>0.937</v>
      </c>
      <c r="BA11" s="73">
        <f t="shared" si="39"/>
        <v>1.778894824</v>
      </c>
      <c r="BB11" s="33">
        <v>34.93</v>
      </c>
      <c r="BC11" s="37">
        <f t="shared" si="40"/>
        <v>0.874</v>
      </c>
      <c r="BD11" s="73">
        <f t="shared" si="41"/>
        <v>1.068418949</v>
      </c>
      <c r="BE11" s="89">
        <f t="shared" si="42"/>
        <v>6.243152273</v>
      </c>
      <c r="BF11" s="39">
        <f t="shared" si="43"/>
        <v>0.969</v>
      </c>
      <c r="BG11" s="33">
        <v>17.97</v>
      </c>
      <c r="BH11" s="34">
        <f t="shared" si="44"/>
        <v>0.8</v>
      </c>
      <c r="BI11" s="73">
        <f t="shared" si="45"/>
        <v>0.7174159807</v>
      </c>
      <c r="BJ11" s="33">
        <v>92.86</v>
      </c>
      <c r="BK11" s="34">
        <f t="shared" si="46"/>
        <v>0.743</v>
      </c>
      <c r="BL11" s="73">
        <f t="shared" si="47"/>
        <v>0.6797191696</v>
      </c>
      <c r="BM11" s="36">
        <f t="shared" si="48"/>
        <v>7859.646573</v>
      </c>
      <c r="BN11" s="35">
        <f t="shared" si="49"/>
        <v>0.819639951</v>
      </c>
      <c r="BO11" s="90">
        <f t="shared" si="50"/>
        <v>0.82</v>
      </c>
      <c r="BP11" s="33">
        <v>13.34</v>
      </c>
      <c r="BQ11" s="34">
        <f t="shared" si="51"/>
        <v>0.723</v>
      </c>
      <c r="BR11" s="73">
        <f t="shared" si="52"/>
        <v>0.5984556477</v>
      </c>
      <c r="BS11" s="33">
        <v>78.43</v>
      </c>
      <c r="BT11" s="34">
        <f t="shared" si="53"/>
        <v>0.86</v>
      </c>
      <c r="BU11" s="73">
        <f t="shared" si="54"/>
        <v>1.089561186</v>
      </c>
      <c r="BV11" s="36">
        <f t="shared" si="55"/>
        <v>6919.502663</v>
      </c>
      <c r="BW11" s="35">
        <f t="shared" si="56"/>
        <v>1.165070515</v>
      </c>
      <c r="BX11" s="90">
        <f t="shared" si="57"/>
        <v>0.891</v>
      </c>
      <c r="BY11" s="33">
        <v>4.82</v>
      </c>
      <c r="BZ11" s="34">
        <f t="shared" si="58"/>
        <v>0.757</v>
      </c>
      <c r="CA11" s="73">
        <f t="shared" si="59"/>
        <v>0.6402355732</v>
      </c>
      <c r="CB11" s="33">
        <v>70.97</v>
      </c>
      <c r="CC11" s="34">
        <f t="shared" si="60"/>
        <v>0.969</v>
      </c>
      <c r="CD11" s="73">
        <f t="shared" si="61"/>
        <v>1.91304429</v>
      </c>
      <c r="CE11" s="36">
        <f t="shared" si="62"/>
        <v>5431.018263</v>
      </c>
      <c r="CF11" s="35">
        <f t="shared" si="63"/>
        <v>1.827702098</v>
      </c>
      <c r="CG11" s="90">
        <f t="shared" si="64"/>
        <v>0.966</v>
      </c>
      <c r="CH11" s="33">
        <v>0.82</v>
      </c>
      <c r="CI11" s="34">
        <f t="shared" si="65"/>
        <v>0.743</v>
      </c>
      <c r="CJ11" s="73">
        <f t="shared" si="66"/>
        <v>0.5724229439</v>
      </c>
      <c r="CK11" s="33">
        <v>33.33</v>
      </c>
      <c r="CL11" s="34">
        <f t="shared" si="67"/>
        <v>0.474</v>
      </c>
      <c r="CM11" s="73">
        <f t="shared" si="68"/>
        <v>-0.01687870562</v>
      </c>
      <c r="CN11" s="36">
        <f t="shared" si="69"/>
        <v>1764.113782</v>
      </c>
      <c r="CO11" s="35">
        <f t="shared" si="70"/>
        <v>0.5652357226</v>
      </c>
      <c r="CP11" s="90">
        <f t="shared" si="71"/>
        <v>0.737</v>
      </c>
      <c r="CQ11" s="33">
        <v>6.69</v>
      </c>
      <c r="CR11" s="34">
        <f t="shared" si="72"/>
        <v>0.666</v>
      </c>
      <c r="CS11" s="73">
        <f t="shared" si="73"/>
        <v>0.3932994288</v>
      </c>
      <c r="CT11" s="33">
        <v>84.3</v>
      </c>
      <c r="CU11" s="34">
        <f t="shared" si="74"/>
        <v>0.957</v>
      </c>
      <c r="CV11" s="73">
        <f t="shared" si="75"/>
        <v>1.557260482</v>
      </c>
      <c r="CW11" s="36">
        <f t="shared" si="76"/>
        <v>6821.538198</v>
      </c>
      <c r="CX11" s="35">
        <f t="shared" si="77"/>
        <v>1.184442945</v>
      </c>
      <c r="CY11" s="90">
        <f t="shared" si="78"/>
        <v>0.871</v>
      </c>
      <c r="CZ11" s="91">
        <f t="shared" si="79"/>
        <v>5.562091231</v>
      </c>
      <c r="DA11" s="91">
        <f t="shared" si="80"/>
        <v>0.931</v>
      </c>
    </row>
    <row r="12">
      <c r="A12" s="28">
        <v>2024.0</v>
      </c>
      <c r="B12" s="29" t="s">
        <v>558</v>
      </c>
      <c r="C12" s="29" t="s">
        <v>13</v>
      </c>
      <c r="D12" s="30">
        <f t="array" ref="D12">INDEX(
  TP!C:C,
  MATCH(
    1,
    (TP!A:A = A12) * (TP!B:B = C12),
    0
  )
)
</f>
        <v>53.94</v>
      </c>
      <c r="E12" s="64">
        <f t="shared" si="1"/>
        <v>10.40996768</v>
      </c>
      <c r="F12" s="32">
        <f t="shared" si="2"/>
        <v>0.971</v>
      </c>
      <c r="G12" s="33">
        <v>6.32</v>
      </c>
      <c r="H12" s="34">
        <f t="shared" si="3"/>
        <v>0.637</v>
      </c>
      <c r="I12" s="73">
        <f t="shared" si="4"/>
        <v>0.2589236784</v>
      </c>
      <c r="J12" s="66">
        <f t="shared" si="5"/>
        <v>7.186045256</v>
      </c>
      <c r="K12" s="34">
        <f t="shared" si="6"/>
        <v>0.803</v>
      </c>
      <c r="L12" s="73">
        <f t="shared" si="7"/>
        <v>0.8512415248</v>
      </c>
      <c r="M12" s="33">
        <v>69.27</v>
      </c>
      <c r="N12" s="34">
        <f t="shared" si="8"/>
        <v>0.977</v>
      </c>
      <c r="O12" s="73">
        <f t="shared" si="9"/>
        <v>1.912298479</v>
      </c>
      <c r="P12" s="36">
        <f t="shared" si="10"/>
        <v>5815.908858</v>
      </c>
      <c r="Q12" s="35">
        <f t="shared" si="11"/>
        <v>1.911435184</v>
      </c>
      <c r="R12" s="40">
        <f t="shared" si="12"/>
        <v>0.971</v>
      </c>
      <c r="S12" s="33">
        <v>1.59</v>
      </c>
      <c r="T12" s="34">
        <f t="shared" si="13"/>
        <v>0.374</v>
      </c>
      <c r="U12" s="73">
        <f t="shared" si="14"/>
        <v>-0.4386443543</v>
      </c>
      <c r="V12" s="33">
        <v>53.33</v>
      </c>
      <c r="W12" s="34">
        <f t="shared" si="15"/>
        <v>0.803</v>
      </c>
      <c r="X12" s="73">
        <f t="shared" si="16"/>
        <v>0.7903736839</v>
      </c>
      <c r="Y12" s="36">
        <f t="shared" si="17"/>
        <v>2126.245614</v>
      </c>
      <c r="Z12" s="35">
        <f t="shared" si="18"/>
        <v>0.1262300892</v>
      </c>
      <c r="AA12" s="40">
        <f t="shared" si="19"/>
        <v>0.591</v>
      </c>
      <c r="AB12" s="33">
        <v>6.44</v>
      </c>
      <c r="AC12" s="40">
        <f t="shared" si="20"/>
        <v>0.931</v>
      </c>
      <c r="AD12" s="73">
        <f t="shared" si="21"/>
        <v>1.571783871</v>
      </c>
      <c r="AE12" s="88">
        <f t="shared" si="22"/>
        <v>3.609449144</v>
      </c>
      <c r="AF12" s="44">
        <f t="shared" si="23"/>
        <v>0.94</v>
      </c>
      <c r="AG12" s="42">
        <v>0.99</v>
      </c>
      <c r="AH12" s="34">
        <f t="shared" si="24"/>
        <v>0.491</v>
      </c>
      <c r="AI12" s="73">
        <f t="shared" si="25"/>
        <v>-0.3200293699</v>
      </c>
      <c r="AJ12" s="33">
        <v>75.0</v>
      </c>
      <c r="AK12" s="34">
        <f t="shared" si="26"/>
        <v>0.891</v>
      </c>
      <c r="AL12" s="73">
        <f t="shared" si="27"/>
        <v>1.226459668</v>
      </c>
      <c r="AM12" s="36">
        <f t="shared" si="28"/>
        <v>2272.476975</v>
      </c>
      <c r="AN12" s="35">
        <f t="shared" si="29"/>
        <v>0.3537030349</v>
      </c>
      <c r="AO12" s="37">
        <f t="shared" si="30"/>
        <v>0.674</v>
      </c>
      <c r="AP12" s="33">
        <v>5.26</v>
      </c>
      <c r="AQ12" s="34">
        <f t="shared" si="31"/>
        <v>0.677</v>
      </c>
      <c r="AR12" s="73">
        <f t="shared" si="32"/>
        <v>0.3336101684</v>
      </c>
      <c r="AS12" s="33">
        <v>52.35</v>
      </c>
      <c r="AT12" s="34">
        <f t="shared" si="33"/>
        <v>0.797</v>
      </c>
      <c r="AU12" s="73">
        <f t="shared" si="34"/>
        <v>0.7933295694</v>
      </c>
      <c r="AV12" s="36">
        <f t="shared" si="35"/>
        <v>3516.594244</v>
      </c>
      <c r="AW12" s="35">
        <f t="shared" si="36"/>
        <v>1.02889362</v>
      </c>
      <c r="AX12" s="37">
        <f t="shared" si="37"/>
        <v>0.851</v>
      </c>
      <c r="AY12" s="33">
        <v>1.2</v>
      </c>
      <c r="AZ12" s="37">
        <f t="shared" si="38"/>
        <v>0.711</v>
      </c>
      <c r="BA12" s="73">
        <f t="shared" si="39"/>
        <v>0.3653902589</v>
      </c>
      <c r="BB12" s="33">
        <v>38.27</v>
      </c>
      <c r="BC12" s="37">
        <f t="shared" si="40"/>
        <v>0.946</v>
      </c>
      <c r="BD12" s="73">
        <f t="shared" si="41"/>
        <v>1.537721699</v>
      </c>
      <c r="BE12" s="89">
        <f t="shared" si="42"/>
        <v>3.285708614</v>
      </c>
      <c r="BF12" s="39">
        <f t="shared" si="43"/>
        <v>0.889</v>
      </c>
      <c r="BG12" s="33">
        <v>22.49</v>
      </c>
      <c r="BH12" s="34">
        <f t="shared" si="44"/>
        <v>0.949</v>
      </c>
      <c r="BI12" s="73">
        <f t="shared" si="45"/>
        <v>1.69671046</v>
      </c>
      <c r="BJ12" s="33">
        <v>91.84</v>
      </c>
      <c r="BK12" s="34">
        <f t="shared" si="46"/>
        <v>0.643</v>
      </c>
      <c r="BL12" s="73">
        <f t="shared" si="47"/>
        <v>0.5157213685</v>
      </c>
      <c r="BM12" s="36">
        <f t="shared" si="48"/>
        <v>8337.826918</v>
      </c>
      <c r="BN12" s="35">
        <f t="shared" si="49"/>
        <v>1.242403841</v>
      </c>
      <c r="BO12" s="90">
        <f t="shared" si="50"/>
        <v>0.923</v>
      </c>
      <c r="BP12" s="33">
        <v>17.12</v>
      </c>
      <c r="BQ12" s="34">
        <f t="shared" si="51"/>
        <v>0.969</v>
      </c>
      <c r="BR12" s="73">
        <f t="shared" si="52"/>
        <v>1.954246622</v>
      </c>
      <c r="BS12" s="33">
        <v>64.95</v>
      </c>
      <c r="BT12" s="34">
        <f t="shared" si="53"/>
        <v>0.183</v>
      </c>
      <c r="BU12" s="73">
        <f t="shared" si="54"/>
        <v>-0.9453632865</v>
      </c>
      <c r="BV12" s="36">
        <f t="shared" si="55"/>
        <v>6233.658078</v>
      </c>
      <c r="BW12" s="35">
        <f t="shared" si="56"/>
        <v>0.3475351716</v>
      </c>
      <c r="BX12" s="90">
        <f t="shared" si="57"/>
        <v>0.609</v>
      </c>
      <c r="BY12" s="33">
        <v>7.56</v>
      </c>
      <c r="BZ12" s="34">
        <f t="shared" si="58"/>
        <v>0.971</v>
      </c>
      <c r="CA12" s="73">
        <f t="shared" si="59"/>
        <v>2.305748584</v>
      </c>
      <c r="CB12" s="33">
        <v>47.2</v>
      </c>
      <c r="CC12" s="34">
        <f t="shared" si="60"/>
        <v>0.237</v>
      </c>
      <c r="CD12" s="73">
        <f t="shared" si="61"/>
        <v>-0.640326632</v>
      </c>
      <c r="CE12" s="36">
        <f t="shared" si="62"/>
        <v>4403.189407</v>
      </c>
      <c r="CF12" s="35">
        <f t="shared" si="63"/>
        <v>0.8602047845</v>
      </c>
      <c r="CG12" s="90">
        <f t="shared" si="64"/>
        <v>0.809</v>
      </c>
      <c r="CH12" s="33">
        <v>1.45</v>
      </c>
      <c r="CI12" s="34">
        <f t="shared" si="65"/>
        <v>0.966</v>
      </c>
      <c r="CJ12" s="73">
        <f t="shared" si="66"/>
        <v>2.261280657</v>
      </c>
      <c r="CK12" s="33">
        <v>19.51</v>
      </c>
      <c r="CL12" s="34">
        <f t="shared" si="67"/>
        <v>0.163</v>
      </c>
      <c r="CM12" s="73">
        <f t="shared" si="68"/>
        <v>-0.7593795018</v>
      </c>
      <c r="CN12" s="36">
        <f t="shared" si="69"/>
        <v>1545.222267</v>
      </c>
      <c r="CO12" s="35">
        <f t="shared" si="70"/>
        <v>0.2960177323</v>
      </c>
      <c r="CP12" s="90">
        <f t="shared" si="71"/>
        <v>0.669</v>
      </c>
      <c r="CQ12" s="33">
        <v>7.98</v>
      </c>
      <c r="CR12" s="34">
        <f t="shared" si="72"/>
        <v>0.883</v>
      </c>
      <c r="CS12" s="73">
        <f t="shared" si="73"/>
        <v>1.154398875</v>
      </c>
      <c r="CT12" s="33">
        <v>73.45</v>
      </c>
      <c r="CU12" s="34">
        <f t="shared" si="74"/>
        <v>0.503</v>
      </c>
      <c r="CV12" s="73">
        <f t="shared" si="75"/>
        <v>0.02145016885</v>
      </c>
      <c r="CW12" s="36">
        <f t="shared" si="76"/>
        <v>6395.400395</v>
      </c>
      <c r="CX12" s="35">
        <f t="shared" si="77"/>
        <v>0.7686483926</v>
      </c>
      <c r="CY12" s="90">
        <f t="shared" si="78"/>
        <v>0.794</v>
      </c>
      <c r="CZ12" s="91">
        <f t="shared" si="79"/>
        <v>3.514809922</v>
      </c>
      <c r="DA12" s="91">
        <f t="shared" si="80"/>
        <v>0.82</v>
      </c>
    </row>
    <row r="13">
      <c r="A13" s="28">
        <v>2022.0</v>
      </c>
      <c r="B13" s="29" t="s">
        <v>559</v>
      </c>
      <c r="C13" s="29" t="s">
        <v>18</v>
      </c>
      <c r="D13" s="30">
        <f t="array" ref="D13">INDEX(
  TP!C:C,
  MATCH(
    1,
    (TP!A:A = A13) * (TP!B:B = C13),
    0
  )
)
</f>
        <v>59.23</v>
      </c>
      <c r="E13" s="64">
        <f t="shared" si="1"/>
        <v>10.34648286</v>
      </c>
      <c r="F13" s="32">
        <f t="shared" si="2"/>
        <v>0.969</v>
      </c>
      <c r="G13" s="33">
        <v>3.33</v>
      </c>
      <c r="H13" s="34">
        <f t="shared" si="3"/>
        <v>0.026</v>
      </c>
      <c r="I13" s="73">
        <f t="shared" si="4"/>
        <v>-1.714767571</v>
      </c>
      <c r="J13" s="66">
        <f t="shared" si="5"/>
        <v>4.369832921</v>
      </c>
      <c r="K13" s="34">
        <f t="shared" si="6"/>
        <v>0.2</v>
      </c>
      <c r="L13" s="73">
        <f t="shared" si="7"/>
        <v>-0.9267680856</v>
      </c>
      <c r="M13" s="33">
        <v>58.33</v>
      </c>
      <c r="N13" s="34">
        <f t="shared" si="8"/>
        <v>0.437</v>
      </c>
      <c r="O13" s="73">
        <f t="shared" si="9"/>
        <v>-0.104485762</v>
      </c>
      <c r="P13" s="36">
        <f t="shared" si="10"/>
        <v>3915.235229</v>
      </c>
      <c r="Q13" s="35">
        <f t="shared" si="11"/>
        <v>-0.7693105569</v>
      </c>
      <c r="R13" s="40">
        <f t="shared" si="12"/>
        <v>0.223</v>
      </c>
      <c r="S13" s="33">
        <v>0.55</v>
      </c>
      <c r="T13" s="34">
        <f t="shared" si="13"/>
        <v>0.023</v>
      </c>
      <c r="U13" s="73">
        <f t="shared" si="14"/>
        <v>-1.336847838</v>
      </c>
      <c r="V13" s="33">
        <v>33.33</v>
      </c>
      <c r="W13" s="34">
        <f t="shared" si="15"/>
        <v>0.211</v>
      </c>
      <c r="X13" s="73">
        <f t="shared" si="16"/>
        <v>-0.8005264368</v>
      </c>
      <c r="Y13" s="36">
        <f t="shared" si="17"/>
        <v>611.9601266</v>
      </c>
      <c r="Z13" s="35">
        <f t="shared" si="18"/>
        <v>-1.460558026</v>
      </c>
      <c r="AA13" s="40">
        <f t="shared" si="19"/>
        <v>0.043</v>
      </c>
      <c r="AB13" s="33">
        <v>3.17</v>
      </c>
      <c r="AC13" s="40">
        <f t="shared" si="20"/>
        <v>0.094</v>
      </c>
      <c r="AD13" s="73">
        <f t="shared" si="21"/>
        <v>-1.169011568</v>
      </c>
      <c r="AE13" s="88">
        <f t="shared" si="22"/>
        <v>-3.398880151</v>
      </c>
      <c r="AF13" s="44">
        <f t="shared" si="23"/>
        <v>0.054</v>
      </c>
      <c r="AG13" s="42">
        <v>8.69</v>
      </c>
      <c r="AH13" s="34">
        <f t="shared" si="24"/>
        <v>1</v>
      </c>
      <c r="AI13" s="73">
        <f t="shared" si="25"/>
        <v>6.816467148</v>
      </c>
      <c r="AJ13" s="33">
        <v>57.45</v>
      </c>
      <c r="AK13" s="34">
        <f t="shared" si="26"/>
        <v>0.52</v>
      </c>
      <c r="AL13" s="73">
        <f t="shared" si="27"/>
        <v>-0.02147194779</v>
      </c>
      <c r="AM13" s="36">
        <f t="shared" si="28"/>
        <v>5745</v>
      </c>
      <c r="AN13" s="35">
        <f t="shared" si="29"/>
        <v>3.770357867</v>
      </c>
      <c r="AO13" s="37">
        <f t="shared" si="30"/>
        <v>1</v>
      </c>
      <c r="AP13" s="33">
        <v>14.34</v>
      </c>
      <c r="AQ13" s="34">
        <f t="shared" si="31"/>
        <v>1</v>
      </c>
      <c r="AR13" s="73">
        <f t="shared" si="32"/>
        <v>4.35631947</v>
      </c>
      <c r="AS13" s="33">
        <v>47.74</v>
      </c>
      <c r="AT13" s="34">
        <f t="shared" si="33"/>
        <v>0.623</v>
      </c>
      <c r="AU13" s="73">
        <f t="shared" si="34"/>
        <v>0.2383864129</v>
      </c>
      <c r="AV13" s="36">
        <f t="shared" si="35"/>
        <v>4774</v>
      </c>
      <c r="AW13" s="35">
        <f t="shared" si="36"/>
        <v>2.638902537</v>
      </c>
      <c r="AX13" s="37">
        <f t="shared" si="37"/>
        <v>0.997</v>
      </c>
      <c r="AY13" s="33">
        <v>4.53</v>
      </c>
      <c r="AZ13" s="37">
        <f t="shared" si="38"/>
        <v>1</v>
      </c>
      <c r="BA13" s="73">
        <f t="shared" si="39"/>
        <v>5.59535715</v>
      </c>
      <c r="BB13" s="33">
        <v>34.04</v>
      </c>
      <c r="BC13" s="37">
        <f t="shared" si="40"/>
        <v>0.829</v>
      </c>
      <c r="BD13" s="73">
        <f t="shared" si="41"/>
        <v>0.9433652215</v>
      </c>
      <c r="BE13" s="89">
        <f t="shared" si="42"/>
        <v>12.94798278</v>
      </c>
      <c r="BF13" s="39">
        <f t="shared" si="43"/>
        <v>1</v>
      </c>
      <c r="BG13" s="33">
        <v>14.15</v>
      </c>
      <c r="BH13" s="34">
        <f t="shared" si="44"/>
        <v>0.457</v>
      </c>
      <c r="BI13" s="73">
        <f t="shared" si="45"/>
        <v>-0.1102178493</v>
      </c>
      <c r="BJ13" s="33">
        <v>85.62</v>
      </c>
      <c r="BK13" s="34">
        <f t="shared" si="46"/>
        <v>0.206</v>
      </c>
      <c r="BL13" s="73">
        <f t="shared" si="47"/>
        <v>-0.4843436539</v>
      </c>
      <c r="BM13" s="36">
        <f t="shared" si="48"/>
        <v>6693.136413</v>
      </c>
      <c r="BN13" s="35">
        <f t="shared" si="49"/>
        <v>-0.2116830186</v>
      </c>
      <c r="BO13" s="90">
        <f t="shared" si="50"/>
        <v>0.357</v>
      </c>
      <c r="BP13" s="33">
        <v>12.12</v>
      </c>
      <c r="BQ13" s="34">
        <f t="shared" si="51"/>
        <v>0.563</v>
      </c>
      <c r="BR13" s="73">
        <f t="shared" si="52"/>
        <v>0.1608723173</v>
      </c>
      <c r="BS13" s="33">
        <v>75.57</v>
      </c>
      <c r="BT13" s="34">
        <f t="shared" si="53"/>
        <v>0.737</v>
      </c>
      <c r="BU13" s="73">
        <f t="shared" si="54"/>
        <v>0.6578190501</v>
      </c>
      <c r="BV13" s="36">
        <f t="shared" si="55"/>
        <v>6444.572212</v>
      </c>
      <c r="BW13" s="35">
        <f t="shared" si="56"/>
        <v>0.5989474632</v>
      </c>
      <c r="BX13" s="90">
        <f t="shared" si="57"/>
        <v>0.723</v>
      </c>
      <c r="BY13" s="33">
        <v>1.39</v>
      </c>
      <c r="BZ13" s="34">
        <f t="shared" si="58"/>
        <v>0.034</v>
      </c>
      <c r="CA13" s="73">
        <f t="shared" si="59"/>
        <v>-1.444694948</v>
      </c>
      <c r="CB13" s="33">
        <v>60.0</v>
      </c>
      <c r="CC13" s="34">
        <f t="shared" si="60"/>
        <v>0.791</v>
      </c>
      <c r="CD13" s="73">
        <f t="shared" si="61"/>
        <v>0.7346480334</v>
      </c>
      <c r="CE13" s="36">
        <f t="shared" si="62"/>
        <v>2271.374345</v>
      </c>
      <c r="CF13" s="35">
        <f t="shared" si="63"/>
        <v>-1.146476904</v>
      </c>
      <c r="CG13" s="90">
        <f t="shared" si="64"/>
        <v>0.12</v>
      </c>
      <c r="CH13" s="33">
        <v>0.83</v>
      </c>
      <c r="CI13" s="34">
        <f t="shared" si="65"/>
        <v>0.751</v>
      </c>
      <c r="CJ13" s="73">
        <f t="shared" si="66"/>
        <v>0.5992302092</v>
      </c>
      <c r="CK13" s="33">
        <v>44.44</v>
      </c>
      <c r="CL13" s="34">
        <f t="shared" si="67"/>
        <v>0.791</v>
      </c>
      <c r="CM13" s="73">
        <f t="shared" si="68"/>
        <v>0.5800231645</v>
      </c>
      <c r="CN13" s="36">
        <f t="shared" si="69"/>
        <v>2373.674337</v>
      </c>
      <c r="CO13" s="35">
        <f t="shared" si="70"/>
        <v>1.314943483</v>
      </c>
      <c r="CP13" s="90">
        <f t="shared" si="71"/>
        <v>0.886</v>
      </c>
      <c r="CQ13" s="33">
        <v>5.73</v>
      </c>
      <c r="CR13" s="34">
        <f t="shared" si="72"/>
        <v>0.457</v>
      </c>
      <c r="CS13" s="73">
        <f t="shared" si="73"/>
        <v>-0.1731001589</v>
      </c>
      <c r="CT13" s="33">
        <v>77.42</v>
      </c>
      <c r="CU13" s="34">
        <f t="shared" si="74"/>
        <v>0.714</v>
      </c>
      <c r="CV13" s="73">
        <f t="shared" si="75"/>
        <v>0.5834010392</v>
      </c>
      <c r="CW13" s="36">
        <f t="shared" si="76"/>
        <v>5855.291646</v>
      </c>
      <c r="CX13" s="35">
        <f t="shared" si="77"/>
        <v>0.2416492068</v>
      </c>
      <c r="CY13" s="90">
        <f t="shared" si="78"/>
        <v>0.577</v>
      </c>
      <c r="CZ13" s="91">
        <f t="shared" si="79"/>
        <v>0.7973802306</v>
      </c>
      <c r="DA13" s="91">
        <f t="shared" si="80"/>
        <v>0.554</v>
      </c>
    </row>
    <row r="14">
      <c r="A14" s="28">
        <v>2022.0</v>
      </c>
      <c r="B14" s="29" t="s">
        <v>552</v>
      </c>
      <c r="C14" s="29" t="s">
        <v>6</v>
      </c>
      <c r="D14" s="30">
        <f t="array" ref="D14">INDEX(
  TP!C:C,
  MATCH(
    1,
    (TP!A:A = A14) * (TP!B:B = C14),
    0
  )
)
</f>
        <v>50.62</v>
      </c>
      <c r="E14" s="64">
        <f t="shared" si="1"/>
        <v>10.20858324</v>
      </c>
      <c r="F14" s="32">
        <f t="shared" si="2"/>
        <v>0.966</v>
      </c>
      <c r="G14" s="33">
        <v>8.37</v>
      </c>
      <c r="H14" s="34">
        <f t="shared" si="3"/>
        <v>0.931</v>
      </c>
      <c r="I14" s="73">
        <f t="shared" si="4"/>
        <v>1.612123365</v>
      </c>
      <c r="J14" s="66">
        <f t="shared" si="5"/>
        <v>8.551600496</v>
      </c>
      <c r="K14" s="34">
        <f t="shared" si="6"/>
        <v>0.954</v>
      </c>
      <c r="L14" s="73">
        <f t="shared" si="7"/>
        <v>1.713381893</v>
      </c>
      <c r="M14" s="33">
        <v>66.88</v>
      </c>
      <c r="N14" s="34">
        <f t="shared" si="8"/>
        <v>0.937</v>
      </c>
      <c r="O14" s="73">
        <f t="shared" si="9"/>
        <v>1.471703019</v>
      </c>
      <c r="P14" s="36">
        <f t="shared" si="10"/>
        <v>6027.294969</v>
      </c>
      <c r="Q14" s="35">
        <f t="shared" si="11"/>
        <v>2.20957812</v>
      </c>
      <c r="R14" s="40">
        <f t="shared" si="12"/>
        <v>0.989</v>
      </c>
      <c r="S14" s="33">
        <v>2.18</v>
      </c>
      <c r="T14" s="34">
        <f t="shared" si="13"/>
        <v>0.637</v>
      </c>
      <c r="U14" s="73">
        <f t="shared" si="14"/>
        <v>0.07091339144</v>
      </c>
      <c r="V14" s="33">
        <v>51.85</v>
      </c>
      <c r="W14" s="34">
        <f t="shared" si="15"/>
        <v>0.751</v>
      </c>
      <c r="X14" s="73">
        <f t="shared" si="16"/>
        <v>0.672647075</v>
      </c>
      <c r="Y14" s="36">
        <f t="shared" si="17"/>
        <v>2513.034924</v>
      </c>
      <c r="Z14" s="35">
        <f t="shared" si="18"/>
        <v>0.5315385239</v>
      </c>
      <c r="AA14" s="40">
        <f t="shared" si="19"/>
        <v>0.729</v>
      </c>
      <c r="AB14" s="33">
        <v>6.04</v>
      </c>
      <c r="AC14" s="40">
        <f t="shared" si="20"/>
        <v>0.894</v>
      </c>
      <c r="AD14" s="73">
        <f t="shared" si="21"/>
        <v>1.236518374</v>
      </c>
      <c r="AE14" s="88">
        <f t="shared" si="22"/>
        <v>3.977635017</v>
      </c>
      <c r="AF14" s="44">
        <f t="shared" si="23"/>
        <v>0.96</v>
      </c>
      <c r="AG14" s="42">
        <v>1.61</v>
      </c>
      <c r="AH14" s="34">
        <f t="shared" si="24"/>
        <v>0.703</v>
      </c>
      <c r="AI14" s="73">
        <f t="shared" si="25"/>
        <v>0.2545976225</v>
      </c>
      <c r="AJ14" s="33">
        <v>66.67</v>
      </c>
      <c r="AK14" s="34">
        <f t="shared" si="26"/>
        <v>0.749</v>
      </c>
      <c r="AL14" s="73">
        <f t="shared" si="27"/>
        <v>0.6341365707</v>
      </c>
      <c r="AM14" s="36">
        <f t="shared" si="28"/>
        <v>2816.258035</v>
      </c>
      <c r="AN14" s="35">
        <f t="shared" si="29"/>
        <v>0.8887353943</v>
      </c>
      <c r="AO14" s="37">
        <f t="shared" si="30"/>
        <v>0.823</v>
      </c>
      <c r="AP14" s="33">
        <v>5.51</v>
      </c>
      <c r="AQ14" s="34">
        <f t="shared" si="31"/>
        <v>0.723</v>
      </c>
      <c r="AR14" s="73">
        <f t="shared" si="32"/>
        <v>0.4443675831</v>
      </c>
      <c r="AS14" s="33">
        <v>51.71</v>
      </c>
      <c r="AT14" s="34">
        <f t="shared" si="33"/>
        <v>0.777</v>
      </c>
      <c r="AU14" s="73">
        <f t="shared" si="34"/>
        <v>0.7162875694</v>
      </c>
      <c r="AV14" s="36">
        <f t="shared" si="35"/>
        <v>3547.762963</v>
      </c>
      <c r="AW14" s="35">
        <f t="shared" si="36"/>
        <v>1.068802707</v>
      </c>
      <c r="AX14" s="37">
        <f t="shared" si="37"/>
        <v>0.86</v>
      </c>
      <c r="AY14" s="33">
        <v>0.67</v>
      </c>
      <c r="AZ14" s="37">
        <f t="shared" si="38"/>
        <v>0.377</v>
      </c>
      <c r="BA14" s="73">
        <f t="shared" si="39"/>
        <v>-0.4670068739</v>
      </c>
      <c r="BB14" s="33">
        <v>29.26</v>
      </c>
      <c r="BC14" s="37">
        <f t="shared" si="40"/>
        <v>0.623</v>
      </c>
      <c r="BD14" s="73">
        <f t="shared" si="41"/>
        <v>0.2717283504</v>
      </c>
      <c r="BE14" s="89">
        <f t="shared" si="42"/>
        <v>1.762259578</v>
      </c>
      <c r="BF14" s="39">
        <f t="shared" si="43"/>
        <v>0.74</v>
      </c>
      <c r="BG14" s="33">
        <v>19.58</v>
      </c>
      <c r="BH14" s="34">
        <f t="shared" si="44"/>
        <v>0.877</v>
      </c>
      <c r="BI14" s="73">
        <f t="shared" si="45"/>
        <v>1.066235474</v>
      </c>
      <c r="BJ14" s="33">
        <v>93.27</v>
      </c>
      <c r="BK14" s="34">
        <f t="shared" si="46"/>
        <v>0.791</v>
      </c>
      <c r="BL14" s="73">
        <f t="shared" si="47"/>
        <v>0.7456398544</v>
      </c>
      <c r="BM14" s="36">
        <f t="shared" si="48"/>
        <v>8112.871461</v>
      </c>
      <c r="BN14" s="35">
        <f t="shared" si="49"/>
        <v>1.043518535</v>
      </c>
      <c r="BO14" s="90">
        <f t="shared" si="50"/>
        <v>0.877</v>
      </c>
      <c r="BP14" s="33">
        <v>13.69</v>
      </c>
      <c r="BQ14" s="34">
        <f t="shared" si="51"/>
        <v>0.771</v>
      </c>
      <c r="BR14" s="73">
        <f t="shared" si="52"/>
        <v>0.723991849</v>
      </c>
      <c r="BS14" s="33">
        <v>74.26</v>
      </c>
      <c r="BT14" s="34">
        <f t="shared" si="53"/>
        <v>0.643</v>
      </c>
      <c r="BU14" s="73">
        <f t="shared" si="54"/>
        <v>0.4600630368</v>
      </c>
      <c r="BV14" s="36">
        <f t="shared" si="55"/>
        <v>6610.928858</v>
      </c>
      <c r="BW14" s="35">
        <f t="shared" si="56"/>
        <v>0.7972466709</v>
      </c>
      <c r="BX14" s="90">
        <f t="shared" si="57"/>
        <v>0.803</v>
      </c>
      <c r="BY14" s="33">
        <v>4.47</v>
      </c>
      <c r="BZ14" s="34">
        <f t="shared" si="58"/>
        <v>0.68</v>
      </c>
      <c r="CA14" s="73">
        <f t="shared" si="59"/>
        <v>0.4274875608</v>
      </c>
      <c r="CB14" s="33">
        <v>58.43</v>
      </c>
      <c r="CC14" s="34">
        <f t="shared" si="60"/>
        <v>0.74</v>
      </c>
      <c r="CD14" s="73">
        <f t="shared" si="61"/>
        <v>0.5659987971</v>
      </c>
      <c r="CE14" s="36">
        <f t="shared" si="62"/>
        <v>4313.934403</v>
      </c>
      <c r="CF14" s="35">
        <f t="shared" si="63"/>
        <v>0.7761888748</v>
      </c>
      <c r="CG14" s="90">
        <f t="shared" si="64"/>
        <v>0.777</v>
      </c>
      <c r="CH14" s="33">
        <v>0.83</v>
      </c>
      <c r="CI14" s="34">
        <f t="shared" si="65"/>
        <v>0.751</v>
      </c>
      <c r="CJ14" s="73">
        <f t="shared" si="66"/>
        <v>0.5992302092</v>
      </c>
      <c r="CK14" s="33">
        <v>32.26</v>
      </c>
      <c r="CL14" s="34">
        <f t="shared" si="67"/>
        <v>0.469</v>
      </c>
      <c r="CM14" s="73">
        <f t="shared" si="68"/>
        <v>-0.07436610445</v>
      </c>
      <c r="CN14" s="36">
        <f t="shared" si="69"/>
        <v>1723.103828</v>
      </c>
      <c r="CO14" s="35">
        <f t="shared" si="70"/>
        <v>0.5147969584</v>
      </c>
      <c r="CP14" s="90">
        <f t="shared" si="71"/>
        <v>0.731</v>
      </c>
      <c r="CQ14" s="33">
        <v>7.88</v>
      </c>
      <c r="CR14" s="34">
        <f t="shared" si="72"/>
        <v>0.869</v>
      </c>
      <c r="CS14" s="73">
        <f t="shared" si="73"/>
        <v>1.095398918</v>
      </c>
      <c r="CT14" s="33">
        <v>80.55</v>
      </c>
      <c r="CU14" s="34">
        <f t="shared" si="74"/>
        <v>0.843</v>
      </c>
      <c r="CV14" s="73">
        <f t="shared" si="75"/>
        <v>1.026450466</v>
      </c>
      <c r="CW14" s="36">
        <f t="shared" si="76"/>
        <v>6977.826296</v>
      </c>
      <c r="CX14" s="35">
        <f t="shared" si="77"/>
        <v>1.336937605</v>
      </c>
      <c r="CY14" s="90">
        <f t="shared" si="78"/>
        <v>0.9</v>
      </c>
      <c r="CZ14" s="91">
        <f t="shared" si="79"/>
        <v>4.468688644</v>
      </c>
      <c r="DA14" s="91">
        <f t="shared" si="80"/>
        <v>0.889</v>
      </c>
    </row>
    <row r="15">
      <c r="A15" s="28">
        <v>2022.0</v>
      </c>
      <c r="B15" s="29" t="s">
        <v>560</v>
      </c>
      <c r="C15" s="29" t="s">
        <v>24</v>
      </c>
      <c r="D15" s="30">
        <f t="array" ref="D15">INDEX(
  TP!C:C,
  MATCH(
    1,
    (TP!A:A = A15) * (TP!B:B = C15),
    0
  )
)
</f>
        <v>52.24</v>
      </c>
      <c r="E15" s="64">
        <f t="shared" si="1"/>
        <v>9.821665311</v>
      </c>
      <c r="F15" s="32">
        <f t="shared" si="2"/>
        <v>0.963</v>
      </c>
      <c r="G15" s="33">
        <v>7.84</v>
      </c>
      <c r="H15" s="34">
        <f t="shared" si="3"/>
        <v>0.88</v>
      </c>
      <c r="I15" s="73">
        <f t="shared" si="4"/>
        <v>1.262271738</v>
      </c>
      <c r="J15" s="66">
        <f t="shared" si="5"/>
        <v>8.453399749</v>
      </c>
      <c r="K15" s="34">
        <f t="shared" si="6"/>
        <v>0.946</v>
      </c>
      <c r="L15" s="73">
        <f t="shared" si="7"/>
        <v>1.651383062</v>
      </c>
      <c r="M15" s="33">
        <v>55.9</v>
      </c>
      <c r="N15" s="34">
        <f t="shared" si="8"/>
        <v>0.286</v>
      </c>
      <c r="O15" s="73">
        <f t="shared" si="9"/>
        <v>-0.5524552049</v>
      </c>
      <c r="P15" s="36">
        <f t="shared" si="10"/>
        <v>5014.696211</v>
      </c>
      <c r="Q15" s="35">
        <f t="shared" si="11"/>
        <v>0.7813898363</v>
      </c>
      <c r="R15" s="40">
        <f t="shared" si="12"/>
        <v>0.783</v>
      </c>
      <c r="S15" s="33">
        <v>1.31</v>
      </c>
      <c r="T15" s="34">
        <f t="shared" si="13"/>
        <v>0.246</v>
      </c>
      <c r="U15" s="73">
        <f t="shared" si="14"/>
        <v>-0.6804683692</v>
      </c>
      <c r="V15" s="33">
        <v>51.85</v>
      </c>
      <c r="W15" s="34">
        <f t="shared" si="15"/>
        <v>0.751</v>
      </c>
      <c r="X15" s="73">
        <f t="shared" si="16"/>
        <v>0.672647075</v>
      </c>
      <c r="Y15" s="36">
        <f t="shared" si="17"/>
        <v>1818.71075</v>
      </c>
      <c r="Z15" s="35">
        <f t="shared" si="18"/>
        <v>-0.1960292675</v>
      </c>
      <c r="AA15" s="40">
        <f t="shared" si="19"/>
        <v>0.46</v>
      </c>
      <c r="AB15" s="33">
        <v>5.99</v>
      </c>
      <c r="AC15" s="40">
        <f t="shared" si="20"/>
        <v>0.886</v>
      </c>
      <c r="AD15" s="73">
        <f t="shared" si="21"/>
        <v>1.194610187</v>
      </c>
      <c r="AE15" s="88">
        <f t="shared" si="22"/>
        <v>1.779970755</v>
      </c>
      <c r="AF15" s="44">
        <f t="shared" si="23"/>
        <v>0.786</v>
      </c>
      <c r="AG15" s="42">
        <v>1.9</v>
      </c>
      <c r="AH15" s="34">
        <f t="shared" si="24"/>
        <v>0.766</v>
      </c>
      <c r="AI15" s="73">
        <f t="shared" si="25"/>
        <v>0.5233747641</v>
      </c>
      <c r="AJ15" s="33">
        <v>46.15</v>
      </c>
      <c r="AK15" s="34">
        <f t="shared" si="26"/>
        <v>0.174</v>
      </c>
      <c r="AL15" s="73">
        <f t="shared" si="27"/>
        <v>-0.8249834726</v>
      </c>
      <c r="AM15" s="36">
        <f t="shared" si="28"/>
        <v>2163.556035</v>
      </c>
      <c r="AN15" s="35">
        <f t="shared" si="29"/>
        <v>0.2465344855</v>
      </c>
      <c r="AO15" s="37">
        <f t="shared" si="30"/>
        <v>0.629</v>
      </c>
      <c r="AP15" s="33">
        <v>5.21</v>
      </c>
      <c r="AQ15" s="34">
        <f t="shared" si="31"/>
        <v>0.674</v>
      </c>
      <c r="AR15" s="73">
        <f t="shared" si="32"/>
        <v>0.3114586855</v>
      </c>
      <c r="AS15" s="33">
        <v>41.12</v>
      </c>
      <c r="AT15" s="34">
        <f t="shared" si="33"/>
        <v>0.291</v>
      </c>
      <c r="AU15" s="73">
        <f t="shared" si="34"/>
        <v>-0.5585167749</v>
      </c>
      <c r="AV15" s="36">
        <f t="shared" si="35"/>
        <v>2750.145823</v>
      </c>
      <c r="AW15" s="35">
        <f t="shared" si="36"/>
        <v>0.04751685598</v>
      </c>
      <c r="AX15" s="37">
        <f t="shared" si="37"/>
        <v>0.523</v>
      </c>
      <c r="AY15" s="33">
        <v>0.83</v>
      </c>
      <c r="AZ15" s="37">
        <f t="shared" si="38"/>
        <v>0.511</v>
      </c>
      <c r="BA15" s="73">
        <f t="shared" si="39"/>
        <v>-0.2157171734</v>
      </c>
      <c r="BB15" s="33">
        <v>41.25</v>
      </c>
      <c r="BC15" s="37">
        <f t="shared" si="40"/>
        <v>0.96</v>
      </c>
      <c r="BD15" s="73">
        <f t="shared" si="41"/>
        <v>1.95644092</v>
      </c>
      <c r="BE15" s="89">
        <f t="shared" si="42"/>
        <v>2.034775088</v>
      </c>
      <c r="BF15" s="39">
        <f t="shared" si="43"/>
        <v>0.777</v>
      </c>
      <c r="BG15" s="33">
        <v>27.42</v>
      </c>
      <c r="BH15" s="34">
        <f t="shared" si="44"/>
        <v>0.989</v>
      </c>
      <c r="BI15" s="73">
        <f t="shared" si="45"/>
        <v>2.764834749</v>
      </c>
      <c r="BJ15" s="33">
        <v>94.14</v>
      </c>
      <c r="BK15" s="34">
        <f t="shared" si="46"/>
        <v>0.86</v>
      </c>
      <c r="BL15" s="73">
        <f t="shared" si="47"/>
        <v>0.8855203318</v>
      </c>
      <c r="BM15" s="36">
        <f t="shared" si="48"/>
        <v>9062.476742</v>
      </c>
      <c r="BN15" s="35">
        <f t="shared" si="49"/>
        <v>1.883073793</v>
      </c>
      <c r="BO15" s="90">
        <f t="shared" si="50"/>
        <v>0.989</v>
      </c>
      <c r="BP15" s="33">
        <v>13.05</v>
      </c>
      <c r="BQ15" s="34">
        <f t="shared" si="51"/>
        <v>0.683</v>
      </c>
      <c r="BR15" s="73">
        <f t="shared" si="52"/>
        <v>0.494439938</v>
      </c>
      <c r="BS15" s="33">
        <v>75.0</v>
      </c>
      <c r="BT15" s="34">
        <f t="shared" si="53"/>
        <v>0.686</v>
      </c>
      <c r="BU15" s="73">
        <f t="shared" si="54"/>
        <v>0.5717725405</v>
      </c>
      <c r="BV15" s="36">
        <f t="shared" si="55"/>
        <v>6566.126683</v>
      </c>
      <c r="BW15" s="35">
        <f t="shared" si="56"/>
        <v>0.7438419164</v>
      </c>
      <c r="BX15" s="90">
        <f t="shared" si="57"/>
        <v>0.777</v>
      </c>
      <c r="BY15" s="33">
        <v>4.63</v>
      </c>
      <c r="BZ15" s="34">
        <f t="shared" si="58"/>
        <v>0.714</v>
      </c>
      <c r="CA15" s="73">
        <f t="shared" si="59"/>
        <v>0.5247437951</v>
      </c>
      <c r="CB15" s="33">
        <v>55.79</v>
      </c>
      <c r="CC15" s="34">
        <f t="shared" si="60"/>
        <v>0.606</v>
      </c>
      <c r="CD15" s="73">
        <f t="shared" si="61"/>
        <v>0.2824102723</v>
      </c>
      <c r="CE15" s="36">
        <f t="shared" si="62"/>
        <v>4188.906464</v>
      </c>
      <c r="CF15" s="35">
        <f t="shared" si="63"/>
        <v>0.6584998312</v>
      </c>
      <c r="CG15" s="90">
        <f t="shared" si="64"/>
        <v>0.74</v>
      </c>
      <c r="CH15" s="33">
        <v>1.07</v>
      </c>
      <c r="CI15" s="34">
        <f t="shared" si="65"/>
        <v>0.894</v>
      </c>
      <c r="CJ15" s="73">
        <f t="shared" si="66"/>
        <v>1.242604576</v>
      </c>
      <c r="CK15" s="33">
        <v>40.91</v>
      </c>
      <c r="CL15" s="34">
        <f t="shared" si="67"/>
        <v>0.731</v>
      </c>
      <c r="CM15" s="73">
        <f t="shared" si="68"/>
        <v>0.3903684749</v>
      </c>
      <c r="CN15" s="36">
        <f t="shared" si="69"/>
        <v>2630.719284</v>
      </c>
      <c r="CO15" s="35">
        <f t="shared" si="70"/>
        <v>1.631086957</v>
      </c>
      <c r="CP15" s="90">
        <f t="shared" si="71"/>
        <v>0.929</v>
      </c>
      <c r="CQ15" s="33">
        <v>7.5</v>
      </c>
      <c r="CR15" s="34">
        <f t="shared" si="72"/>
        <v>0.806</v>
      </c>
      <c r="CS15" s="73">
        <f t="shared" si="73"/>
        <v>0.8711990809</v>
      </c>
      <c r="CT15" s="33">
        <v>79.22</v>
      </c>
      <c r="CU15" s="34">
        <f t="shared" si="74"/>
        <v>0.78</v>
      </c>
      <c r="CV15" s="73">
        <f t="shared" si="75"/>
        <v>0.8381898469</v>
      </c>
      <c r="CW15" s="36">
        <f t="shared" si="76"/>
        <v>6725.173245</v>
      </c>
      <c r="CX15" s="35">
        <f t="shared" si="77"/>
        <v>1.090416969</v>
      </c>
      <c r="CY15" s="90">
        <f t="shared" si="78"/>
        <v>0.854</v>
      </c>
      <c r="CZ15" s="91">
        <f t="shared" si="79"/>
        <v>6.006919467</v>
      </c>
      <c r="DA15" s="91">
        <f t="shared" si="80"/>
        <v>0.949</v>
      </c>
    </row>
    <row r="16">
      <c r="A16" s="28">
        <v>2023.0</v>
      </c>
      <c r="B16" s="29" t="s">
        <v>554</v>
      </c>
      <c r="C16" s="29" t="s">
        <v>7</v>
      </c>
      <c r="D16" s="30">
        <f t="array" ref="D16">INDEX(
  TP!C:C,
  MATCH(
    1,
    (TP!A:A = A16) * (TP!B:B = C16),
    0
  )
)
</f>
        <v>56.61</v>
      </c>
      <c r="E16" s="64">
        <f t="shared" si="1"/>
        <v>9.67700253</v>
      </c>
      <c r="F16" s="32">
        <f t="shared" si="2"/>
        <v>0.96</v>
      </c>
      <c r="G16" s="33">
        <v>6.2</v>
      </c>
      <c r="H16" s="34">
        <f t="shared" si="3"/>
        <v>0.617</v>
      </c>
      <c r="I16" s="73">
        <f t="shared" si="4"/>
        <v>0.1797119895</v>
      </c>
      <c r="J16" s="66">
        <f t="shared" si="5"/>
        <v>7.609315743</v>
      </c>
      <c r="K16" s="34">
        <f t="shared" si="6"/>
        <v>0.866</v>
      </c>
      <c r="L16" s="73">
        <f t="shared" si="7"/>
        <v>1.118472438</v>
      </c>
      <c r="M16" s="33">
        <v>57.07</v>
      </c>
      <c r="N16" s="34">
        <f t="shared" si="8"/>
        <v>0.36</v>
      </c>
      <c r="O16" s="73">
        <f t="shared" si="9"/>
        <v>-0.3367662139</v>
      </c>
      <c r="P16" s="36">
        <f t="shared" si="10"/>
        <v>4906.494041</v>
      </c>
      <c r="Q16" s="35">
        <f t="shared" si="11"/>
        <v>0.6287794665</v>
      </c>
      <c r="R16" s="40">
        <f t="shared" si="12"/>
        <v>0.737</v>
      </c>
      <c r="S16" s="33">
        <v>1.53</v>
      </c>
      <c r="T16" s="34">
        <f t="shared" si="13"/>
        <v>0.343</v>
      </c>
      <c r="U16" s="73">
        <f t="shared" si="14"/>
        <v>-0.4904637861</v>
      </c>
      <c r="V16" s="33">
        <v>53.19</v>
      </c>
      <c r="W16" s="34">
        <f t="shared" si="15"/>
        <v>0.797</v>
      </c>
      <c r="X16" s="73">
        <f t="shared" si="16"/>
        <v>0.7792373831</v>
      </c>
      <c r="Y16" s="36">
        <f t="shared" si="17"/>
        <v>2068.433614</v>
      </c>
      <c r="Z16" s="35">
        <f t="shared" si="18"/>
        <v>0.06565010259</v>
      </c>
      <c r="AA16" s="40">
        <f t="shared" si="19"/>
        <v>0.566</v>
      </c>
      <c r="AB16" s="33">
        <v>6.11</v>
      </c>
      <c r="AC16" s="40">
        <f t="shared" si="20"/>
        <v>0.9</v>
      </c>
      <c r="AD16" s="73">
        <f t="shared" si="21"/>
        <v>1.295189836</v>
      </c>
      <c r="AE16" s="88">
        <f t="shared" si="22"/>
        <v>1.989619405</v>
      </c>
      <c r="AF16" s="44">
        <f t="shared" si="23"/>
        <v>0.817</v>
      </c>
      <c r="AG16" s="42">
        <v>1.04</v>
      </c>
      <c r="AH16" s="34">
        <f t="shared" si="24"/>
        <v>0.511</v>
      </c>
      <c r="AI16" s="73">
        <f t="shared" si="25"/>
        <v>-0.2736884834</v>
      </c>
      <c r="AJ16" s="33">
        <v>84.38</v>
      </c>
      <c r="AK16" s="34">
        <f t="shared" si="26"/>
        <v>0.96</v>
      </c>
      <c r="AL16" s="73">
        <f t="shared" si="27"/>
        <v>1.893445341</v>
      </c>
      <c r="AM16" s="36">
        <f t="shared" si="28"/>
        <v>2648.88611</v>
      </c>
      <c r="AN16" s="35">
        <f t="shared" si="29"/>
        <v>0.7240562565</v>
      </c>
      <c r="AO16" s="37">
        <f t="shared" si="30"/>
        <v>0.771</v>
      </c>
      <c r="AP16" s="33">
        <v>4.22</v>
      </c>
      <c r="AQ16" s="34">
        <f t="shared" si="31"/>
        <v>0.52</v>
      </c>
      <c r="AR16" s="73">
        <f t="shared" si="32"/>
        <v>-0.1271406767</v>
      </c>
      <c r="AS16" s="33">
        <v>52.31</v>
      </c>
      <c r="AT16" s="34">
        <f t="shared" si="33"/>
        <v>0.794</v>
      </c>
      <c r="AU16" s="73">
        <f t="shared" si="34"/>
        <v>0.7885144444</v>
      </c>
      <c r="AV16" s="36">
        <f t="shared" si="35"/>
        <v>3165.840881</v>
      </c>
      <c r="AW16" s="35">
        <f t="shared" si="36"/>
        <v>0.5797815976</v>
      </c>
      <c r="AX16" s="37">
        <f t="shared" si="37"/>
        <v>0.731</v>
      </c>
      <c r="AY16" s="33">
        <v>2.08</v>
      </c>
      <c r="AZ16" s="37">
        <f t="shared" si="38"/>
        <v>0.934</v>
      </c>
      <c r="BA16" s="73">
        <f t="shared" si="39"/>
        <v>1.747483612</v>
      </c>
      <c r="BB16" s="33">
        <v>42.32</v>
      </c>
      <c r="BC16" s="37">
        <f t="shared" si="40"/>
        <v>0.974</v>
      </c>
      <c r="BD16" s="73">
        <f t="shared" si="41"/>
        <v>2.106786412</v>
      </c>
      <c r="BE16" s="89">
        <f t="shared" si="42"/>
        <v>5.158107878</v>
      </c>
      <c r="BF16" s="39">
        <f t="shared" si="43"/>
        <v>0.951</v>
      </c>
      <c r="BG16" s="33">
        <v>27.07</v>
      </c>
      <c r="BH16" s="34">
        <f t="shared" si="44"/>
        <v>0.986</v>
      </c>
      <c r="BI16" s="73">
        <f t="shared" si="45"/>
        <v>2.689004424</v>
      </c>
      <c r="BJ16" s="33">
        <v>94.48</v>
      </c>
      <c r="BK16" s="34">
        <f t="shared" si="46"/>
        <v>0.883</v>
      </c>
      <c r="BL16" s="73">
        <f t="shared" si="47"/>
        <v>0.9401862655</v>
      </c>
      <c r="BM16" s="36">
        <f t="shared" si="48"/>
        <v>9061.534552</v>
      </c>
      <c r="BN16" s="35">
        <f t="shared" si="49"/>
        <v>1.882240794</v>
      </c>
      <c r="BO16" s="90">
        <f t="shared" si="50"/>
        <v>0.986</v>
      </c>
      <c r="BP16" s="33">
        <v>13.7</v>
      </c>
      <c r="BQ16" s="34">
        <f t="shared" si="51"/>
        <v>0.774</v>
      </c>
      <c r="BR16" s="73">
        <f t="shared" si="52"/>
        <v>0.7275785976</v>
      </c>
      <c r="BS16" s="33">
        <v>72.75</v>
      </c>
      <c r="BT16" s="34">
        <f t="shared" si="53"/>
        <v>0.569</v>
      </c>
      <c r="BU16" s="73">
        <f t="shared" si="54"/>
        <v>0.2321152658</v>
      </c>
      <c r="BV16" s="36">
        <f t="shared" si="55"/>
        <v>6478.142606</v>
      </c>
      <c r="BW16" s="35">
        <f t="shared" si="56"/>
        <v>0.638963794</v>
      </c>
      <c r="BX16" s="90">
        <f t="shared" si="57"/>
        <v>0.743</v>
      </c>
      <c r="BY16" s="33">
        <v>4.35</v>
      </c>
      <c r="BZ16" s="34">
        <f t="shared" si="58"/>
        <v>0.663</v>
      </c>
      <c r="CA16" s="73">
        <f t="shared" si="59"/>
        <v>0.3545453852</v>
      </c>
      <c r="CB16" s="33">
        <v>56.72</v>
      </c>
      <c r="CC16" s="34">
        <f t="shared" si="60"/>
        <v>0.657</v>
      </c>
      <c r="CD16" s="73">
        <f t="shared" si="61"/>
        <v>0.3823107754</v>
      </c>
      <c r="CE16" s="36">
        <f t="shared" si="62"/>
        <v>4133.018497</v>
      </c>
      <c r="CF16" s="35">
        <f t="shared" si="63"/>
        <v>0.6058923783</v>
      </c>
      <c r="CG16" s="90">
        <f t="shared" si="64"/>
        <v>0.714</v>
      </c>
      <c r="CH16" s="33">
        <v>0.81</v>
      </c>
      <c r="CI16" s="34">
        <f t="shared" si="65"/>
        <v>0.734</v>
      </c>
      <c r="CJ16" s="73">
        <f t="shared" si="66"/>
        <v>0.5456156786</v>
      </c>
      <c r="CK16" s="33">
        <v>16.0</v>
      </c>
      <c r="CL16" s="34">
        <f t="shared" si="67"/>
        <v>0.117</v>
      </c>
      <c r="CM16" s="73">
        <f t="shared" si="68"/>
        <v>-0.9479596606</v>
      </c>
      <c r="CN16" s="36">
        <f t="shared" si="69"/>
        <v>839.0676867</v>
      </c>
      <c r="CO16" s="35">
        <f t="shared" si="70"/>
        <v>-0.572492484</v>
      </c>
      <c r="CP16" s="90">
        <f t="shared" si="71"/>
        <v>0.311</v>
      </c>
      <c r="CQ16" s="33">
        <v>6.26</v>
      </c>
      <c r="CR16" s="34">
        <f t="shared" si="72"/>
        <v>0.563</v>
      </c>
      <c r="CS16" s="73">
        <f t="shared" si="73"/>
        <v>0.1395996135</v>
      </c>
      <c r="CT16" s="33">
        <v>70.98</v>
      </c>
      <c r="CU16" s="34">
        <f t="shared" si="74"/>
        <v>0.354</v>
      </c>
      <c r="CV16" s="73">
        <f t="shared" si="75"/>
        <v>-0.328176695</v>
      </c>
      <c r="CW16" s="36">
        <f t="shared" si="76"/>
        <v>5581.671883</v>
      </c>
      <c r="CX16" s="35">
        <f t="shared" si="77"/>
        <v>-0.0253292358</v>
      </c>
      <c r="CY16" s="90">
        <f t="shared" si="78"/>
        <v>0.46</v>
      </c>
      <c r="CZ16" s="91">
        <f t="shared" si="79"/>
        <v>2.529275247</v>
      </c>
      <c r="DA16" s="91">
        <f t="shared" si="80"/>
        <v>0.737</v>
      </c>
    </row>
    <row r="17">
      <c r="A17" s="28">
        <v>2024.0</v>
      </c>
      <c r="B17" s="29" t="s">
        <v>556</v>
      </c>
      <c r="C17" s="29" t="s">
        <v>28</v>
      </c>
      <c r="D17" s="30">
        <f t="array" ref="D17">INDEX(
  TP!C:C,
  MATCH(
    1,
    (TP!A:A = A17) * (TP!B:B = C17),
    0
  )
)
</f>
        <v>46.09</v>
      </c>
      <c r="E17" s="64">
        <f t="shared" si="1"/>
        <v>9.389316511</v>
      </c>
      <c r="F17" s="32">
        <f t="shared" si="2"/>
        <v>0.957</v>
      </c>
      <c r="G17" s="33">
        <v>8.9</v>
      </c>
      <c r="H17" s="34">
        <f t="shared" si="3"/>
        <v>0.963</v>
      </c>
      <c r="I17" s="73">
        <f t="shared" si="4"/>
        <v>1.961974991</v>
      </c>
      <c r="J17" s="66">
        <f t="shared" si="5"/>
        <v>7.689581789</v>
      </c>
      <c r="K17" s="34">
        <f t="shared" si="6"/>
        <v>0.88</v>
      </c>
      <c r="L17" s="73">
        <f t="shared" si="7"/>
        <v>1.169148233</v>
      </c>
      <c r="M17" s="33">
        <v>65.45</v>
      </c>
      <c r="N17" s="34">
        <f t="shared" si="8"/>
        <v>0.886</v>
      </c>
      <c r="O17" s="73">
        <f t="shared" si="9"/>
        <v>1.208083141</v>
      </c>
      <c r="P17" s="36">
        <f t="shared" si="10"/>
        <v>5651.205287</v>
      </c>
      <c r="Q17" s="35">
        <f t="shared" si="11"/>
        <v>1.679134176</v>
      </c>
      <c r="R17" s="40">
        <f t="shared" si="12"/>
        <v>0.954</v>
      </c>
      <c r="S17" s="33">
        <v>1.05</v>
      </c>
      <c r="T17" s="34">
        <f t="shared" si="13"/>
        <v>0.137</v>
      </c>
      <c r="U17" s="73">
        <f t="shared" si="14"/>
        <v>-0.9050192402</v>
      </c>
      <c r="V17" s="33">
        <v>30.77</v>
      </c>
      <c r="W17" s="34">
        <f t="shared" si="15"/>
        <v>0.151</v>
      </c>
      <c r="X17" s="73">
        <f t="shared" si="16"/>
        <v>-1.004161652</v>
      </c>
      <c r="Y17" s="36">
        <f t="shared" si="17"/>
        <v>925.3713019</v>
      </c>
      <c r="Z17" s="35">
        <f t="shared" si="18"/>
        <v>-1.132141006</v>
      </c>
      <c r="AA17" s="40">
        <f t="shared" si="19"/>
        <v>0.114</v>
      </c>
      <c r="AB17" s="33">
        <v>3.53</v>
      </c>
      <c r="AC17" s="40">
        <f t="shared" si="20"/>
        <v>0.183</v>
      </c>
      <c r="AD17" s="73">
        <f t="shared" si="21"/>
        <v>-0.8672726202</v>
      </c>
      <c r="AE17" s="88">
        <f t="shared" si="22"/>
        <v>-0.3202794495</v>
      </c>
      <c r="AF17" s="44">
        <f t="shared" si="23"/>
        <v>0.451</v>
      </c>
      <c r="AG17" s="42">
        <v>1.09</v>
      </c>
      <c r="AH17" s="34">
        <f t="shared" si="24"/>
        <v>0.546</v>
      </c>
      <c r="AI17" s="73">
        <f t="shared" si="25"/>
        <v>-0.2273475969</v>
      </c>
      <c r="AJ17" s="33">
        <v>59.26</v>
      </c>
      <c r="AK17" s="34">
        <f t="shared" si="26"/>
        <v>0.571</v>
      </c>
      <c r="AL17" s="73">
        <f t="shared" si="27"/>
        <v>0.1072321106</v>
      </c>
      <c r="AM17" s="36">
        <f t="shared" si="28"/>
        <v>1923.493011</v>
      </c>
      <c r="AN17" s="35">
        <f t="shared" si="29"/>
        <v>0.0103337502</v>
      </c>
      <c r="AO17" s="37">
        <f t="shared" si="30"/>
        <v>0.566</v>
      </c>
      <c r="AP17" s="33">
        <v>6.47</v>
      </c>
      <c r="AQ17" s="34">
        <f t="shared" si="31"/>
        <v>0.837</v>
      </c>
      <c r="AR17" s="73">
        <f t="shared" si="32"/>
        <v>0.8696760555</v>
      </c>
      <c r="AS17" s="33">
        <v>50.63</v>
      </c>
      <c r="AT17" s="34">
        <f t="shared" si="33"/>
        <v>0.743</v>
      </c>
      <c r="AU17" s="73">
        <f t="shared" si="34"/>
        <v>0.5862791943</v>
      </c>
      <c r="AV17" s="36">
        <f t="shared" si="35"/>
        <v>3728.729674</v>
      </c>
      <c r="AW17" s="35">
        <f t="shared" si="36"/>
        <v>1.300516311</v>
      </c>
      <c r="AX17" s="37">
        <f t="shared" si="37"/>
        <v>0.911</v>
      </c>
      <c r="AY17" s="33">
        <v>1.42</v>
      </c>
      <c r="AZ17" s="37">
        <f t="shared" si="38"/>
        <v>0.809</v>
      </c>
      <c r="BA17" s="73">
        <f t="shared" si="39"/>
        <v>0.7109135971</v>
      </c>
      <c r="BB17" s="33">
        <v>37.7</v>
      </c>
      <c r="BC17" s="37">
        <f t="shared" si="40"/>
        <v>0.931</v>
      </c>
      <c r="BD17" s="73">
        <f t="shared" si="41"/>
        <v>1.45763111</v>
      </c>
      <c r="BE17" s="89">
        <f t="shared" si="42"/>
        <v>3.479394768</v>
      </c>
      <c r="BF17" s="39">
        <f t="shared" si="43"/>
        <v>0.906</v>
      </c>
      <c r="BG17" s="33">
        <v>17.51</v>
      </c>
      <c r="BH17" s="34">
        <f t="shared" si="44"/>
        <v>0.771</v>
      </c>
      <c r="BI17" s="73">
        <f t="shared" si="45"/>
        <v>0.6177532682</v>
      </c>
      <c r="BJ17" s="33">
        <v>92.61</v>
      </c>
      <c r="BK17" s="34">
        <f t="shared" si="46"/>
        <v>0.706</v>
      </c>
      <c r="BL17" s="73">
        <f t="shared" si="47"/>
        <v>0.6395236301</v>
      </c>
      <c r="BM17" s="36">
        <f t="shared" si="48"/>
        <v>7773.102432</v>
      </c>
      <c r="BN17" s="35">
        <f t="shared" si="49"/>
        <v>0.7431254343</v>
      </c>
      <c r="BO17" s="90">
        <f t="shared" si="50"/>
        <v>0.794</v>
      </c>
      <c r="BP17" s="33">
        <v>16.83</v>
      </c>
      <c r="BQ17" s="34">
        <f t="shared" si="51"/>
        <v>0.96</v>
      </c>
      <c r="BR17" s="73">
        <f t="shared" si="52"/>
        <v>1.850230912</v>
      </c>
      <c r="BS17" s="33">
        <v>79.33</v>
      </c>
      <c r="BT17" s="34">
        <f t="shared" si="53"/>
        <v>0.9</v>
      </c>
      <c r="BU17" s="73">
        <f t="shared" si="54"/>
        <v>1.225424096</v>
      </c>
      <c r="BV17" s="36">
        <f t="shared" si="55"/>
        <v>7571.394449</v>
      </c>
      <c r="BW17" s="35">
        <f t="shared" si="56"/>
        <v>1.942133695</v>
      </c>
      <c r="BX17" s="90">
        <f t="shared" si="57"/>
        <v>0.977</v>
      </c>
      <c r="BY17" s="33">
        <v>7.48</v>
      </c>
      <c r="BZ17" s="34">
        <f t="shared" si="58"/>
        <v>0.969</v>
      </c>
      <c r="CA17" s="73">
        <f t="shared" si="59"/>
        <v>2.257120467</v>
      </c>
      <c r="CB17" s="33">
        <v>66.49</v>
      </c>
      <c r="CC17" s="34">
        <f t="shared" si="60"/>
        <v>0.934</v>
      </c>
      <c r="CD17" s="73">
        <f t="shared" si="61"/>
        <v>1.431803157</v>
      </c>
      <c r="CE17" s="36">
        <f t="shared" si="62"/>
        <v>6175.587387</v>
      </c>
      <c r="CF17" s="35">
        <f t="shared" si="63"/>
        <v>2.52856647</v>
      </c>
      <c r="CG17" s="90">
        <f t="shared" si="64"/>
        <v>0.991</v>
      </c>
      <c r="CH17" s="33">
        <v>0.53</v>
      </c>
      <c r="CI17" s="34">
        <f t="shared" si="65"/>
        <v>0.497</v>
      </c>
      <c r="CJ17" s="73">
        <f t="shared" si="66"/>
        <v>-0.2049877493</v>
      </c>
      <c r="CK17" s="33">
        <v>23.08</v>
      </c>
      <c r="CL17" s="34">
        <f t="shared" si="67"/>
        <v>0.266</v>
      </c>
      <c r="CM17" s="73">
        <f t="shared" si="68"/>
        <v>-0.5675757505</v>
      </c>
      <c r="CN17" s="36">
        <f t="shared" si="69"/>
        <v>867.5235121</v>
      </c>
      <c r="CO17" s="35">
        <f t="shared" si="70"/>
        <v>-0.5374942334</v>
      </c>
      <c r="CP17" s="90">
        <f t="shared" si="71"/>
        <v>0.326</v>
      </c>
      <c r="CQ17" s="33">
        <v>7.73</v>
      </c>
      <c r="CR17" s="34">
        <f t="shared" si="72"/>
        <v>0.846</v>
      </c>
      <c r="CS17" s="73">
        <f t="shared" si="73"/>
        <v>1.006898982</v>
      </c>
      <c r="CT17" s="33">
        <v>83.77</v>
      </c>
      <c r="CU17" s="34">
        <f t="shared" si="74"/>
        <v>0.943</v>
      </c>
      <c r="CV17" s="73">
        <f t="shared" si="75"/>
        <v>1.482239333</v>
      </c>
      <c r="CW17" s="36">
        <f t="shared" si="76"/>
        <v>7200.154894</v>
      </c>
      <c r="CX17" s="35">
        <f t="shared" si="77"/>
        <v>1.553869826</v>
      </c>
      <c r="CY17" s="90">
        <f t="shared" si="78"/>
        <v>0.943</v>
      </c>
      <c r="CZ17" s="91">
        <f t="shared" si="79"/>
        <v>6.230201192</v>
      </c>
      <c r="DA17" s="91">
        <f t="shared" si="80"/>
        <v>0.96</v>
      </c>
    </row>
    <row r="18">
      <c r="A18" s="28">
        <v>2022.0</v>
      </c>
      <c r="B18" s="29" t="s">
        <v>561</v>
      </c>
      <c r="C18" s="29" t="s">
        <v>24</v>
      </c>
      <c r="D18" s="30">
        <f t="array" ref="D18">INDEX(
  TP!C:C,
  MATCH(
    1,
    (TP!A:A = A18) * (TP!B:B = C18),
    0
  )
)
</f>
        <v>52.24</v>
      </c>
      <c r="E18" s="64">
        <f t="shared" si="1"/>
        <v>8.887444258</v>
      </c>
      <c r="F18" s="32">
        <f t="shared" si="2"/>
        <v>0.954</v>
      </c>
      <c r="G18" s="33">
        <v>9.07</v>
      </c>
      <c r="H18" s="34">
        <f t="shared" si="3"/>
        <v>0.977</v>
      </c>
      <c r="I18" s="73">
        <f t="shared" si="4"/>
        <v>2.07419155</v>
      </c>
      <c r="J18" s="66">
        <f t="shared" si="5"/>
        <v>9.779634658</v>
      </c>
      <c r="K18" s="34">
        <f t="shared" si="6"/>
        <v>0.994</v>
      </c>
      <c r="L18" s="73">
        <f t="shared" si="7"/>
        <v>2.488698624</v>
      </c>
      <c r="M18" s="33">
        <v>63.11</v>
      </c>
      <c r="N18" s="34">
        <f t="shared" si="8"/>
        <v>0.794</v>
      </c>
      <c r="O18" s="73">
        <f t="shared" si="9"/>
        <v>0.7767051587</v>
      </c>
      <c r="P18" s="36">
        <f t="shared" si="10"/>
        <v>5992.366422</v>
      </c>
      <c r="Q18" s="35">
        <f t="shared" si="11"/>
        <v>2.160314241</v>
      </c>
      <c r="R18" s="40">
        <f t="shared" si="12"/>
        <v>0.986</v>
      </c>
      <c r="S18" s="33">
        <v>1.47</v>
      </c>
      <c r="T18" s="34">
        <f t="shared" si="13"/>
        <v>0.314</v>
      </c>
      <c r="U18" s="73">
        <f t="shared" si="14"/>
        <v>-0.5422832179</v>
      </c>
      <c r="V18" s="33">
        <v>34.0</v>
      </c>
      <c r="W18" s="34">
        <f t="shared" si="15"/>
        <v>0.243</v>
      </c>
      <c r="X18" s="73">
        <f t="shared" si="16"/>
        <v>-0.7472312828</v>
      </c>
      <c r="Y18" s="36">
        <f t="shared" si="17"/>
        <v>1287.99192</v>
      </c>
      <c r="Z18" s="35">
        <f t="shared" si="18"/>
        <v>-0.7521584383</v>
      </c>
      <c r="AA18" s="40">
        <f t="shared" si="19"/>
        <v>0.217</v>
      </c>
      <c r="AB18" s="33">
        <v>5.52</v>
      </c>
      <c r="AC18" s="40">
        <f t="shared" si="20"/>
        <v>0.8</v>
      </c>
      <c r="AD18" s="73">
        <f t="shared" si="21"/>
        <v>0.8006732276</v>
      </c>
      <c r="AE18" s="88">
        <f t="shared" si="22"/>
        <v>2.20882903</v>
      </c>
      <c r="AF18" s="44">
        <f t="shared" si="23"/>
        <v>0.846</v>
      </c>
      <c r="AG18" s="42">
        <v>2.03</v>
      </c>
      <c r="AH18" s="34">
        <f t="shared" si="24"/>
        <v>0.797</v>
      </c>
      <c r="AI18" s="73">
        <f t="shared" si="25"/>
        <v>0.6438610689</v>
      </c>
      <c r="AJ18" s="33">
        <v>73.91</v>
      </c>
      <c r="AK18" s="34">
        <f t="shared" si="26"/>
        <v>0.889</v>
      </c>
      <c r="AL18" s="73">
        <f t="shared" si="27"/>
        <v>1.148952804</v>
      </c>
      <c r="AM18" s="36">
        <f t="shared" si="28"/>
        <v>3607.68193</v>
      </c>
      <c r="AN18" s="35">
        <f t="shared" si="29"/>
        <v>1.66742635</v>
      </c>
      <c r="AO18" s="37">
        <f t="shared" si="30"/>
        <v>0.94</v>
      </c>
      <c r="AP18" s="33">
        <v>6.14</v>
      </c>
      <c r="AQ18" s="34">
        <f t="shared" si="31"/>
        <v>0.797</v>
      </c>
      <c r="AR18" s="73">
        <f t="shared" si="32"/>
        <v>0.7234762681</v>
      </c>
      <c r="AS18" s="33">
        <v>57.42</v>
      </c>
      <c r="AT18" s="34">
        <f t="shared" si="33"/>
        <v>0.929</v>
      </c>
      <c r="AU18" s="73">
        <f t="shared" si="34"/>
        <v>1.403646663</v>
      </c>
      <c r="AV18" s="36">
        <f t="shared" si="35"/>
        <v>4133.774921</v>
      </c>
      <c r="AW18" s="35">
        <f t="shared" si="36"/>
        <v>1.819144809</v>
      </c>
      <c r="AX18" s="37">
        <f t="shared" si="37"/>
        <v>0.963</v>
      </c>
      <c r="AY18" s="33">
        <v>1.03</v>
      </c>
      <c r="AZ18" s="37">
        <f t="shared" si="38"/>
        <v>0.614</v>
      </c>
      <c r="BA18" s="73">
        <f t="shared" si="39"/>
        <v>0.09839495217</v>
      </c>
      <c r="BB18" s="33">
        <v>32.29</v>
      </c>
      <c r="BC18" s="37">
        <f t="shared" si="40"/>
        <v>0.763</v>
      </c>
      <c r="BD18" s="73">
        <f t="shared" si="41"/>
        <v>0.6974730616</v>
      </c>
      <c r="BE18" s="89">
        <f t="shared" si="42"/>
        <v>4.282439173</v>
      </c>
      <c r="BF18" s="39">
        <f t="shared" si="43"/>
        <v>0.94</v>
      </c>
      <c r="BG18" s="33">
        <v>19.64</v>
      </c>
      <c r="BH18" s="34">
        <f t="shared" si="44"/>
        <v>0.886</v>
      </c>
      <c r="BI18" s="73">
        <f t="shared" si="45"/>
        <v>1.079234959</v>
      </c>
      <c r="BJ18" s="33">
        <v>91.63</v>
      </c>
      <c r="BK18" s="34">
        <f t="shared" si="46"/>
        <v>0.631</v>
      </c>
      <c r="BL18" s="73">
        <f t="shared" si="47"/>
        <v>0.4819571153</v>
      </c>
      <c r="BM18" s="36">
        <f t="shared" si="48"/>
        <v>7977.892054</v>
      </c>
      <c r="BN18" s="35">
        <f t="shared" si="49"/>
        <v>0.9241819293</v>
      </c>
      <c r="BO18" s="90">
        <f t="shared" si="50"/>
        <v>0.854</v>
      </c>
      <c r="BP18" s="33">
        <v>13.41</v>
      </c>
      <c r="BQ18" s="34">
        <f t="shared" si="51"/>
        <v>0.731</v>
      </c>
      <c r="BR18" s="73">
        <f t="shared" si="52"/>
        <v>0.6235628879</v>
      </c>
      <c r="BS18" s="33">
        <v>80.31</v>
      </c>
      <c r="BT18" s="34">
        <f t="shared" si="53"/>
        <v>0.923</v>
      </c>
      <c r="BU18" s="73">
        <f t="shared" si="54"/>
        <v>1.373363709</v>
      </c>
      <c r="BV18" s="36">
        <f t="shared" si="55"/>
        <v>7098.322123</v>
      </c>
      <c r="BW18" s="35">
        <f t="shared" si="56"/>
        <v>1.378225552</v>
      </c>
      <c r="BX18" s="90">
        <f t="shared" si="57"/>
        <v>0.917</v>
      </c>
      <c r="BY18" s="33">
        <v>2.5</v>
      </c>
      <c r="BZ18" s="34">
        <f t="shared" si="58"/>
        <v>0.243</v>
      </c>
      <c r="CA18" s="73">
        <f t="shared" si="59"/>
        <v>-0.769979823</v>
      </c>
      <c r="CB18" s="33">
        <v>62.35</v>
      </c>
      <c r="CC18" s="34">
        <f t="shared" si="60"/>
        <v>0.846</v>
      </c>
      <c r="CD18" s="73">
        <f t="shared" si="61"/>
        <v>0.9870847883</v>
      </c>
      <c r="CE18" s="36">
        <f t="shared" si="62"/>
        <v>3393.738876</v>
      </c>
      <c r="CF18" s="35">
        <f t="shared" si="63"/>
        <v>-0.08999297494</v>
      </c>
      <c r="CG18" s="90">
        <f t="shared" si="64"/>
        <v>0.466</v>
      </c>
      <c r="CH18" s="33">
        <v>0.62</v>
      </c>
      <c r="CI18" s="34">
        <f t="shared" si="65"/>
        <v>0.569</v>
      </c>
      <c r="CJ18" s="73">
        <f t="shared" si="66"/>
        <v>0.0362776382</v>
      </c>
      <c r="CK18" s="33">
        <v>33.33</v>
      </c>
      <c r="CL18" s="34">
        <f t="shared" si="67"/>
        <v>0.474</v>
      </c>
      <c r="CM18" s="73">
        <f t="shared" si="68"/>
        <v>-0.01687870562</v>
      </c>
      <c r="CN18" s="36">
        <f t="shared" si="69"/>
        <v>1421.180267</v>
      </c>
      <c r="CO18" s="35">
        <f t="shared" si="70"/>
        <v>0.1434565976</v>
      </c>
      <c r="CP18" s="90">
        <f t="shared" si="71"/>
        <v>0.62</v>
      </c>
      <c r="CQ18" s="33">
        <v>6.11</v>
      </c>
      <c r="CR18" s="34">
        <f t="shared" si="72"/>
        <v>0.537</v>
      </c>
      <c r="CS18" s="73">
        <f t="shared" si="73"/>
        <v>0.0510996779</v>
      </c>
      <c r="CT18" s="33">
        <v>72.6</v>
      </c>
      <c r="CU18" s="34">
        <f t="shared" si="74"/>
        <v>0.446</v>
      </c>
      <c r="CV18" s="73">
        <f t="shared" si="75"/>
        <v>-0.09886676812</v>
      </c>
      <c r="CW18" s="36">
        <f t="shared" si="76"/>
        <v>5648.938778</v>
      </c>
      <c r="CX18" s="35">
        <f t="shared" si="77"/>
        <v>0.04030495173</v>
      </c>
      <c r="CY18" s="90">
        <f t="shared" si="78"/>
        <v>0.503</v>
      </c>
      <c r="CZ18" s="91">
        <f t="shared" si="79"/>
        <v>2.396176056</v>
      </c>
      <c r="DA18" s="91">
        <f t="shared" si="80"/>
        <v>0.723</v>
      </c>
    </row>
    <row r="19">
      <c r="A19" s="28">
        <v>2022.0</v>
      </c>
      <c r="B19" s="29" t="s">
        <v>562</v>
      </c>
      <c r="C19" s="29" t="s">
        <v>18</v>
      </c>
      <c r="D19" s="30">
        <f t="array" ref="D19">INDEX(
  TP!C:C,
  MATCH(
    1,
    (TP!A:A = A19) * (TP!B:B = C19),
    0
  )
)
</f>
        <v>59.23</v>
      </c>
      <c r="E19" s="64">
        <f t="shared" si="1"/>
        <v>8.824864978</v>
      </c>
      <c r="F19" s="32">
        <f t="shared" si="2"/>
        <v>0.951</v>
      </c>
      <c r="G19" s="33">
        <v>4.96</v>
      </c>
      <c r="H19" s="34">
        <f t="shared" si="3"/>
        <v>0.271</v>
      </c>
      <c r="I19" s="73">
        <f t="shared" si="4"/>
        <v>-0.6388087964</v>
      </c>
      <c r="J19" s="66">
        <f t="shared" si="5"/>
        <v>6.508820207</v>
      </c>
      <c r="K19" s="34">
        <f t="shared" si="6"/>
        <v>0.646</v>
      </c>
      <c r="L19" s="73">
        <f t="shared" si="7"/>
        <v>0.4236769438</v>
      </c>
      <c r="M19" s="33">
        <v>63.12</v>
      </c>
      <c r="N19" s="34">
        <f t="shared" si="8"/>
        <v>0.797</v>
      </c>
      <c r="O19" s="73">
        <f t="shared" si="9"/>
        <v>0.7785486543</v>
      </c>
      <c r="P19" s="36">
        <f t="shared" si="10"/>
        <v>5081.887771</v>
      </c>
      <c r="Q19" s="35">
        <f t="shared" si="11"/>
        <v>0.8761580729</v>
      </c>
      <c r="R19" s="40">
        <f t="shared" si="12"/>
        <v>0.823</v>
      </c>
      <c r="S19" s="33">
        <v>1.23</v>
      </c>
      <c r="T19" s="34">
        <f t="shared" si="13"/>
        <v>0.203</v>
      </c>
      <c r="U19" s="73">
        <f t="shared" si="14"/>
        <v>-0.7495609449</v>
      </c>
      <c r="V19" s="33">
        <v>28.57</v>
      </c>
      <c r="W19" s="34">
        <f t="shared" si="15"/>
        <v>0.097</v>
      </c>
      <c r="X19" s="73">
        <f t="shared" si="16"/>
        <v>-1.179160666</v>
      </c>
      <c r="Y19" s="36">
        <f t="shared" si="17"/>
        <v>959.9452593</v>
      </c>
      <c r="Z19" s="35">
        <f t="shared" si="18"/>
        <v>-1.095911678</v>
      </c>
      <c r="AA19" s="40">
        <f t="shared" si="19"/>
        <v>0.123</v>
      </c>
      <c r="AB19" s="33">
        <v>3.68</v>
      </c>
      <c r="AC19" s="40">
        <f t="shared" si="20"/>
        <v>0.234</v>
      </c>
      <c r="AD19" s="73">
        <f t="shared" si="21"/>
        <v>-0.7415480588</v>
      </c>
      <c r="AE19" s="88">
        <f t="shared" si="22"/>
        <v>-0.9613016641</v>
      </c>
      <c r="AF19" s="44">
        <f t="shared" si="23"/>
        <v>0.349</v>
      </c>
      <c r="AG19" s="42">
        <v>4.47</v>
      </c>
      <c r="AH19" s="34">
        <f t="shared" si="24"/>
        <v>0.98</v>
      </c>
      <c r="AI19" s="73">
        <f t="shared" si="25"/>
        <v>2.905296329</v>
      </c>
      <c r="AJ19" s="33">
        <v>54.33</v>
      </c>
      <c r="AK19" s="34">
        <f t="shared" si="26"/>
        <v>0.406</v>
      </c>
      <c r="AL19" s="73">
        <f t="shared" si="27"/>
        <v>-0.2433264573</v>
      </c>
      <c r="AM19" s="36">
        <f t="shared" si="28"/>
        <v>4065.080086</v>
      </c>
      <c r="AN19" s="35">
        <f t="shared" si="29"/>
        <v>2.117465589</v>
      </c>
      <c r="AO19" s="37">
        <f t="shared" si="30"/>
        <v>0.971</v>
      </c>
      <c r="AP19" s="33">
        <v>10.07</v>
      </c>
      <c r="AQ19" s="34">
        <f t="shared" si="31"/>
        <v>0.98</v>
      </c>
      <c r="AR19" s="73">
        <f t="shared" si="32"/>
        <v>2.464582827</v>
      </c>
      <c r="AS19" s="33">
        <v>41.96</v>
      </c>
      <c r="AT19" s="34">
        <f t="shared" si="33"/>
        <v>0.326</v>
      </c>
      <c r="AU19" s="73">
        <f t="shared" si="34"/>
        <v>-0.4573991498</v>
      </c>
      <c r="AV19" s="36">
        <f t="shared" si="35"/>
        <v>3694.678463</v>
      </c>
      <c r="AW19" s="35">
        <f t="shared" si="36"/>
        <v>1.25691642</v>
      </c>
      <c r="AX19" s="37">
        <f t="shared" si="37"/>
        <v>0.9</v>
      </c>
      <c r="AY19" s="33">
        <v>2.01</v>
      </c>
      <c r="AZ19" s="37">
        <f t="shared" si="38"/>
        <v>0.923</v>
      </c>
      <c r="BA19" s="73">
        <f t="shared" si="39"/>
        <v>1.637544368</v>
      </c>
      <c r="BB19" s="33">
        <v>38.2</v>
      </c>
      <c r="BC19" s="37">
        <f t="shared" si="40"/>
        <v>0.943</v>
      </c>
      <c r="BD19" s="73">
        <f t="shared" si="41"/>
        <v>1.527886013</v>
      </c>
      <c r="BE19" s="89">
        <f t="shared" si="42"/>
        <v>6.53981239</v>
      </c>
      <c r="BF19" s="39">
        <f t="shared" si="43"/>
        <v>0.983</v>
      </c>
      <c r="BG19" s="33">
        <v>19.58</v>
      </c>
      <c r="BH19" s="34">
        <f t="shared" si="44"/>
        <v>0.877</v>
      </c>
      <c r="BI19" s="73">
        <f t="shared" si="45"/>
        <v>1.066235474</v>
      </c>
      <c r="BJ19" s="33">
        <v>90.47</v>
      </c>
      <c r="BK19" s="34">
        <f t="shared" si="46"/>
        <v>0.543</v>
      </c>
      <c r="BL19" s="73">
        <f t="shared" si="47"/>
        <v>0.2954498121</v>
      </c>
      <c r="BM19" s="36">
        <f t="shared" si="48"/>
        <v>7869.32005</v>
      </c>
      <c r="BN19" s="35">
        <f t="shared" si="49"/>
        <v>0.8281923654</v>
      </c>
      <c r="BO19" s="90">
        <f t="shared" si="50"/>
        <v>0.823</v>
      </c>
      <c r="BP19" s="33">
        <v>11.87</v>
      </c>
      <c r="BQ19" s="34">
        <f t="shared" si="51"/>
        <v>0.52</v>
      </c>
      <c r="BR19" s="73">
        <f t="shared" si="52"/>
        <v>0.07120360203</v>
      </c>
      <c r="BS19" s="33">
        <v>77.74</v>
      </c>
      <c r="BT19" s="34">
        <f t="shared" si="53"/>
        <v>0.837</v>
      </c>
      <c r="BU19" s="73">
        <f t="shared" si="54"/>
        <v>0.9853996217</v>
      </c>
      <c r="BV19" s="36">
        <f t="shared" si="55"/>
        <v>6580.079779</v>
      </c>
      <c r="BW19" s="35">
        <f t="shared" si="56"/>
        <v>0.7604741815</v>
      </c>
      <c r="BX19" s="90">
        <f t="shared" si="57"/>
        <v>0.786</v>
      </c>
      <c r="BY19" s="33">
        <v>3.38</v>
      </c>
      <c r="BZ19" s="34">
        <f t="shared" si="58"/>
        <v>0.469</v>
      </c>
      <c r="CA19" s="73">
        <f t="shared" si="59"/>
        <v>-0.2350705348</v>
      </c>
      <c r="CB19" s="33">
        <v>61.46</v>
      </c>
      <c r="CC19" s="34">
        <f t="shared" si="60"/>
        <v>0.82</v>
      </c>
      <c r="CD19" s="73">
        <f t="shared" si="61"/>
        <v>0.8914810811</v>
      </c>
      <c r="CE19" s="36">
        <f t="shared" si="62"/>
        <v>3944.21369</v>
      </c>
      <c r="CF19" s="35">
        <f t="shared" si="63"/>
        <v>0.4281700447</v>
      </c>
      <c r="CG19" s="90">
        <f t="shared" si="64"/>
        <v>0.651</v>
      </c>
      <c r="CH19" s="33">
        <v>1.06</v>
      </c>
      <c r="CI19" s="34">
        <f t="shared" si="65"/>
        <v>0.874</v>
      </c>
      <c r="CJ19" s="73">
        <f t="shared" si="66"/>
        <v>1.215797311</v>
      </c>
      <c r="CK19" s="33">
        <v>33.33</v>
      </c>
      <c r="CL19" s="34">
        <f t="shared" si="67"/>
        <v>0.474</v>
      </c>
      <c r="CM19" s="73">
        <f t="shared" si="68"/>
        <v>-0.01687870562</v>
      </c>
      <c r="CN19" s="36">
        <f t="shared" si="69"/>
        <v>2129.021164</v>
      </c>
      <c r="CO19" s="35">
        <f t="shared" si="70"/>
        <v>1.01404084</v>
      </c>
      <c r="CP19" s="90">
        <f t="shared" si="71"/>
        <v>0.84</v>
      </c>
      <c r="CQ19" s="33">
        <v>6.2</v>
      </c>
      <c r="CR19" s="34">
        <f t="shared" si="72"/>
        <v>0.551</v>
      </c>
      <c r="CS19" s="73">
        <f t="shared" si="73"/>
        <v>0.1041996392</v>
      </c>
      <c r="CT19" s="33">
        <v>74.43</v>
      </c>
      <c r="CU19" s="34">
        <f t="shared" si="74"/>
        <v>0.566</v>
      </c>
      <c r="CV19" s="73">
        <f t="shared" si="75"/>
        <v>0.1601685197</v>
      </c>
      <c r="CW19" s="36">
        <f t="shared" si="76"/>
        <v>5828.468199</v>
      </c>
      <c r="CX19" s="35">
        <f t="shared" si="77"/>
        <v>0.2154768208</v>
      </c>
      <c r="CY19" s="90">
        <f t="shared" si="78"/>
        <v>0.563</v>
      </c>
      <c r="CZ19" s="91">
        <f t="shared" si="79"/>
        <v>3.246354252</v>
      </c>
      <c r="DA19" s="91">
        <f t="shared" si="80"/>
        <v>0.797</v>
      </c>
    </row>
    <row r="20">
      <c r="A20" s="28">
        <v>2024.0</v>
      </c>
      <c r="B20" s="29" t="s">
        <v>560</v>
      </c>
      <c r="C20" s="29" t="s">
        <v>5</v>
      </c>
      <c r="D20" s="30">
        <f t="array" ref="D20">INDEX(
  TP!C:C,
  MATCH(
    1,
    (TP!A:A = A20) * (TP!B:B = C20),
    0
  )
)
</f>
        <v>47.14</v>
      </c>
      <c r="E20" s="64">
        <f t="shared" si="1"/>
        <v>8.631125546</v>
      </c>
      <c r="F20" s="32">
        <f t="shared" si="2"/>
        <v>0.949</v>
      </c>
      <c r="G20" s="33">
        <v>8.15</v>
      </c>
      <c r="H20" s="34">
        <f t="shared" si="3"/>
        <v>0.911</v>
      </c>
      <c r="I20" s="73">
        <f t="shared" si="4"/>
        <v>1.466901935</v>
      </c>
      <c r="J20" s="66">
        <f t="shared" si="5"/>
        <v>7.336898948</v>
      </c>
      <c r="K20" s="34">
        <f t="shared" si="6"/>
        <v>0.831</v>
      </c>
      <c r="L20" s="73">
        <f t="shared" si="7"/>
        <v>0.9464826789</v>
      </c>
      <c r="M20" s="33">
        <v>64.38</v>
      </c>
      <c r="N20" s="34">
        <f t="shared" si="8"/>
        <v>0.849</v>
      </c>
      <c r="O20" s="73">
        <f t="shared" si="9"/>
        <v>1.010829106</v>
      </c>
      <c r="P20" s="36">
        <f t="shared" si="10"/>
        <v>5452.291955</v>
      </c>
      <c r="Q20" s="35">
        <f t="shared" si="11"/>
        <v>1.398583082</v>
      </c>
      <c r="R20" s="40">
        <f t="shared" si="12"/>
        <v>0.906</v>
      </c>
      <c r="S20" s="33">
        <v>2.2</v>
      </c>
      <c r="T20" s="34">
        <f t="shared" si="13"/>
        <v>0.651</v>
      </c>
      <c r="U20" s="73">
        <f t="shared" si="14"/>
        <v>0.08818653536</v>
      </c>
      <c r="V20" s="33">
        <v>48.1</v>
      </c>
      <c r="W20" s="34">
        <f t="shared" si="15"/>
        <v>0.617</v>
      </c>
      <c r="X20" s="73">
        <f t="shared" si="16"/>
        <v>0.3743533024</v>
      </c>
      <c r="Y20" s="36">
        <f t="shared" si="17"/>
        <v>2343.91633</v>
      </c>
      <c r="Z20" s="35">
        <f t="shared" si="18"/>
        <v>0.3543226835</v>
      </c>
      <c r="AA20" s="40">
        <f t="shared" si="19"/>
        <v>0.683</v>
      </c>
      <c r="AB20" s="33">
        <v>4.34</v>
      </c>
      <c r="AC20" s="40">
        <f t="shared" si="20"/>
        <v>0.471</v>
      </c>
      <c r="AD20" s="73">
        <f t="shared" si="21"/>
        <v>-0.1883599887</v>
      </c>
      <c r="AE20" s="88">
        <f t="shared" si="22"/>
        <v>1.564545777</v>
      </c>
      <c r="AF20" s="44">
        <f t="shared" si="23"/>
        <v>0.766</v>
      </c>
      <c r="AG20" s="42">
        <v>1.76</v>
      </c>
      <c r="AH20" s="34">
        <f t="shared" si="24"/>
        <v>0.743</v>
      </c>
      <c r="AI20" s="73">
        <f t="shared" si="25"/>
        <v>0.3936202819</v>
      </c>
      <c r="AJ20" s="33">
        <v>65.08</v>
      </c>
      <c r="AK20" s="34">
        <f t="shared" si="26"/>
        <v>0.723</v>
      </c>
      <c r="AL20" s="73">
        <f t="shared" si="27"/>
        <v>0.5210760995</v>
      </c>
      <c r="AM20" s="36">
        <f t="shared" si="28"/>
        <v>2909.223495</v>
      </c>
      <c r="AN20" s="35">
        <f t="shared" si="29"/>
        <v>0.980205166</v>
      </c>
      <c r="AO20" s="37">
        <f t="shared" si="30"/>
        <v>0.834</v>
      </c>
      <c r="AP20" s="33">
        <v>5.05</v>
      </c>
      <c r="AQ20" s="34">
        <f t="shared" si="31"/>
        <v>0.651</v>
      </c>
      <c r="AR20" s="73">
        <f t="shared" si="32"/>
        <v>0.2405739401</v>
      </c>
      <c r="AS20" s="33">
        <v>44.75</v>
      </c>
      <c r="AT20" s="34">
        <f t="shared" si="33"/>
        <v>0.454</v>
      </c>
      <c r="AU20" s="73">
        <f t="shared" si="34"/>
        <v>-0.121544181</v>
      </c>
      <c r="AV20" s="36">
        <f t="shared" si="35"/>
        <v>2950.143774</v>
      </c>
      <c r="AW20" s="35">
        <f t="shared" si="36"/>
        <v>0.3035984608</v>
      </c>
      <c r="AX20" s="37">
        <f t="shared" si="37"/>
        <v>0.623</v>
      </c>
      <c r="AY20" s="33">
        <v>1.67</v>
      </c>
      <c r="AZ20" s="37">
        <f t="shared" si="38"/>
        <v>0.883</v>
      </c>
      <c r="BA20" s="73">
        <f t="shared" si="39"/>
        <v>1.103553754</v>
      </c>
      <c r="BB20" s="33">
        <v>28.66</v>
      </c>
      <c r="BC20" s="37">
        <f t="shared" si="40"/>
        <v>0.597</v>
      </c>
      <c r="BD20" s="73">
        <f t="shared" si="41"/>
        <v>0.187422467</v>
      </c>
      <c r="BE20" s="89">
        <f t="shared" si="42"/>
        <v>2.574779848</v>
      </c>
      <c r="BF20" s="39">
        <f t="shared" si="43"/>
        <v>0.834</v>
      </c>
      <c r="BG20" s="33">
        <v>18.39</v>
      </c>
      <c r="BH20" s="34">
        <f t="shared" si="44"/>
        <v>0.817</v>
      </c>
      <c r="BI20" s="73">
        <f t="shared" si="45"/>
        <v>0.8084123704</v>
      </c>
      <c r="BJ20" s="33">
        <v>90.74</v>
      </c>
      <c r="BK20" s="34">
        <f t="shared" si="46"/>
        <v>0.549</v>
      </c>
      <c r="BL20" s="73">
        <f t="shared" si="47"/>
        <v>0.3388609948</v>
      </c>
      <c r="BM20" s="36">
        <f t="shared" si="48"/>
        <v>7737.361041</v>
      </c>
      <c r="BN20" s="35">
        <f t="shared" si="49"/>
        <v>0.7115261233</v>
      </c>
      <c r="BO20" s="90">
        <f t="shared" si="50"/>
        <v>0.771</v>
      </c>
      <c r="BP20" s="33">
        <v>14.82</v>
      </c>
      <c r="BQ20" s="34">
        <f t="shared" si="51"/>
        <v>0.866</v>
      </c>
      <c r="BR20" s="73">
        <f t="shared" si="52"/>
        <v>1.129294442</v>
      </c>
      <c r="BS20" s="33">
        <v>74.2</v>
      </c>
      <c r="BT20" s="34">
        <f t="shared" si="53"/>
        <v>0.637</v>
      </c>
      <c r="BU20" s="73">
        <f t="shared" si="54"/>
        <v>0.4510055095</v>
      </c>
      <c r="BV20" s="36">
        <f t="shared" si="55"/>
        <v>6787.759451</v>
      </c>
      <c r="BW20" s="35">
        <f t="shared" si="56"/>
        <v>1.008030954</v>
      </c>
      <c r="BX20" s="90">
        <f t="shared" si="57"/>
        <v>0.851</v>
      </c>
      <c r="BY20" s="33">
        <v>5.44</v>
      </c>
      <c r="BZ20" s="34">
        <f t="shared" si="58"/>
        <v>0.846</v>
      </c>
      <c r="CA20" s="73">
        <f t="shared" si="59"/>
        <v>1.017103481</v>
      </c>
      <c r="CB20" s="33">
        <v>62.05</v>
      </c>
      <c r="CC20" s="34">
        <f t="shared" si="60"/>
        <v>0.837</v>
      </c>
      <c r="CD20" s="73">
        <f t="shared" si="61"/>
        <v>0.9548588196</v>
      </c>
      <c r="CE20" s="36">
        <f t="shared" si="62"/>
        <v>5021.318629</v>
      </c>
      <c r="CF20" s="35">
        <f t="shared" si="63"/>
        <v>1.44205103</v>
      </c>
      <c r="CG20" s="90">
        <f t="shared" si="64"/>
        <v>0.934</v>
      </c>
      <c r="CH20" s="33">
        <v>0.47</v>
      </c>
      <c r="CI20" s="34">
        <f t="shared" si="65"/>
        <v>0.429</v>
      </c>
      <c r="CJ20" s="73">
        <f t="shared" si="66"/>
        <v>-0.3658313411</v>
      </c>
      <c r="CK20" s="33">
        <v>29.41</v>
      </c>
      <c r="CL20" s="34">
        <f t="shared" si="67"/>
        <v>0.409</v>
      </c>
      <c r="CM20" s="73">
        <f t="shared" si="68"/>
        <v>-0.2274867462</v>
      </c>
      <c r="CN20" s="36">
        <f t="shared" si="69"/>
        <v>1001.462441</v>
      </c>
      <c r="CO20" s="35">
        <f t="shared" si="70"/>
        <v>-0.3727607151</v>
      </c>
      <c r="CP20" s="90">
        <f t="shared" si="71"/>
        <v>0.4</v>
      </c>
      <c r="CQ20" s="33">
        <v>8.73</v>
      </c>
      <c r="CR20" s="34">
        <f t="shared" si="72"/>
        <v>0.937</v>
      </c>
      <c r="CS20" s="73">
        <f t="shared" si="73"/>
        <v>1.596898553</v>
      </c>
      <c r="CT20" s="33">
        <v>81.47</v>
      </c>
      <c r="CU20" s="34">
        <f t="shared" si="74"/>
        <v>0.86</v>
      </c>
      <c r="CV20" s="73">
        <f t="shared" si="75"/>
        <v>1.156675857</v>
      </c>
      <c r="CW20" s="36">
        <f t="shared" si="76"/>
        <v>7352.946158</v>
      </c>
      <c r="CX20" s="35">
        <f t="shared" si="77"/>
        <v>1.702952528</v>
      </c>
      <c r="CY20" s="90">
        <f t="shared" si="78"/>
        <v>0.963</v>
      </c>
      <c r="CZ20" s="91">
        <f t="shared" si="79"/>
        <v>4.491799921</v>
      </c>
      <c r="DA20" s="91">
        <f t="shared" si="80"/>
        <v>0.891</v>
      </c>
    </row>
    <row r="21">
      <c r="A21" s="28">
        <v>2022.0</v>
      </c>
      <c r="B21" s="29" t="s">
        <v>563</v>
      </c>
      <c r="C21" s="29" t="s">
        <v>25</v>
      </c>
      <c r="D21" s="30">
        <f t="array" ref="D21">INDEX(
  TP!C:C,
  MATCH(
    1,
    (TP!A:A = A21) * (TP!B:B = C21),
    0
  )
)
</f>
        <v>50.78</v>
      </c>
      <c r="E21" s="64">
        <f t="shared" si="1"/>
        <v>8.546775511</v>
      </c>
      <c r="F21" s="32">
        <f t="shared" si="2"/>
        <v>0.946</v>
      </c>
      <c r="G21" s="33">
        <v>4.37</v>
      </c>
      <c r="H21" s="34">
        <f t="shared" si="3"/>
        <v>0.163</v>
      </c>
      <c r="I21" s="73">
        <f t="shared" si="4"/>
        <v>-1.028266267</v>
      </c>
      <c r="J21" s="66">
        <f t="shared" si="5"/>
        <v>4.489271371</v>
      </c>
      <c r="K21" s="34">
        <f t="shared" si="6"/>
        <v>0.226</v>
      </c>
      <c r="L21" s="73">
        <f t="shared" si="7"/>
        <v>-0.8513608767</v>
      </c>
      <c r="M21" s="33">
        <v>60.71</v>
      </c>
      <c r="N21" s="34">
        <f t="shared" si="8"/>
        <v>0.643</v>
      </c>
      <c r="O21" s="73">
        <f t="shared" si="9"/>
        <v>0.3342662027</v>
      </c>
      <c r="P21" s="36">
        <f t="shared" si="10"/>
        <v>4128.320497</v>
      </c>
      <c r="Q21" s="35">
        <f t="shared" si="11"/>
        <v>-0.468771098</v>
      </c>
      <c r="R21" s="40">
        <f t="shared" si="12"/>
        <v>0.306</v>
      </c>
      <c r="S21" s="33">
        <v>0.47</v>
      </c>
      <c r="T21" s="34">
        <f t="shared" si="13"/>
        <v>0.014</v>
      </c>
      <c r="U21" s="73">
        <f t="shared" si="14"/>
        <v>-1.405940414</v>
      </c>
      <c r="V21" s="33">
        <v>16.67</v>
      </c>
      <c r="W21" s="34">
        <f t="shared" si="15"/>
        <v>0.017</v>
      </c>
      <c r="X21" s="73">
        <f t="shared" si="16"/>
        <v>-2.125746237</v>
      </c>
      <c r="Y21" s="36">
        <f t="shared" si="17"/>
        <v>269.0625336</v>
      </c>
      <c r="Z21" s="35">
        <f t="shared" si="18"/>
        <v>-1.819873248</v>
      </c>
      <c r="AA21" s="40">
        <f t="shared" si="19"/>
        <v>0.009</v>
      </c>
      <c r="AB21" s="33">
        <v>4.63</v>
      </c>
      <c r="AC21" s="40">
        <f t="shared" si="20"/>
        <v>0.566</v>
      </c>
      <c r="AD21" s="73">
        <f t="shared" si="21"/>
        <v>0.0547074967</v>
      </c>
      <c r="AE21" s="88">
        <f t="shared" si="22"/>
        <v>-2.233936849</v>
      </c>
      <c r="AF21" s="44">
        <f t="shared" si="23"/>
        <v>0.183</v>
      </c>
      <c r="AG21" s="42">
        <v>2.65</v>
      </c>
      <c r="AH21" s="34">
        <f t="shared" si="24"/>
        <v>0.889</v>
      </c>
      <c r="AI21" s="73">
        <f t="shared" si="25"/>
        <v>1.218488061</v>
      </c>
      <c r="AJ21" s="33">
        <v>58.82</v>
      </c>
      <c r="AK21" s="34">
        <f t="shared" si="26"/>
        <v>0.554</v>
      </c>
      <c r="AL21" s="73">
        <f t="shared" si="27"/>
        <v>0.07594493619</v>
      </c>
      <c r="AM21" s="36">
        <f t="shared" si="28"/>
        <v>3353.266651</v>
      </c>
      <c r="AN21" s="35">
        <f t="shared" si="29"/>
        <v>1.417104269</v>
      </c>
      <c r="AO21" s="37">
        <f t="shared" si="30"/>
        <v>0.911</v>
      </c>
      <c r="AP21" s="33">
        <v>6.87</v>
      </c>
      <c r="AQ21" s="34">
        <f t="shared" si="31"/>
        <v>0.877</v>
      </c>
      <c r="AR21" s="73">
        <f t="shared" si="32"/>
        <v>1.046887919</v>
      </c>
      <c r="AS21" s="33">
        <v>47.73</v>
      </c>
      <c r="AT21" s="34">
        <f t="shared" si="33"/>
        <v>0.617</v>
      </c>
      <c r="AU21" s="73">
        <f t="shared" si="34"/>
        <v>0.2371826317</v>
      </c>
      <c r="AV21" s="36">
        <f t="shared" si="35"/>
        <v>3606.338288</v>
      </c>
      <c r="AW21" s="35">
        <f t="shared" si="36"/>
        <v>1.143803792</v>
      </c>
      <c r="AX21" s="37">
        <f t="shared" si="37"/>
        <v>0.871</v>
      </c>
      <c r="AY21" s="33">
        <v>1.48</v>
      </c>
      <c r="AZ21" s="37">
        <f t="shared" si="38"/>
        <v>0.843</v>
      </c>
      <c r="BA21" s="73">
        <f t="shared" si="39"/>
        <v>0.8051472348</v>
      </c>
      <c r="BB21" s="33">
        <v>33.8</v>
      </c>
      <c r="BC21" s="37">
        <f t="shared" si="40"/>
        <v>0.826</v>
      </c>
      <c r="BD21" s="73">
        <f t="shared" si="41"/>
        <v>0.9096428681</v>
      </c>
      <c r="BE21" s="89">
        <f t="shared" si="42"/>
        <v>4.275698164</v>
      </c>
      <c r="BF21" s="39">
        <f t="shared" si="43"/>
        <v>0.937</v>
      </c>
      <c r="BG21" s="33">
        <v>15.77</v>
      </c>
      <c r="BH21" s="34">
        <f t="shared" si="44"/>
        <v>0.617</v>
      </c>
      <c r="BI21" s="73">
        <f t="shared" si="45"/>
        <v>0.2407682252</v>
      </c>
      <c r="BJ21" s="33">
        <v>88.12</v>
      </c>
      <c r="BK21" s="34">
        <f t="shared" si="46"/>
        <v>0.349</v>
      </c>
      <c r="BL21" s="73">
        <f t="shared" si="47"/>
        <v>-0.08238825906</v>
      </c>
      <c r="BM21" s="36">
        <f t="shared" si="48"/>
        <v>7146.042724</v>
      </c>
      <c r="BN21" s="35">
        <f t="shared" si="49"/>
        <v>0.1887358527</v>
      </c>
      <c r="BO21" s="90">
        <f t="shared" si="50"/>
        <v>0.517</v>
      </c>
      <c r="BP21" s="33">
        <v>17.09</v>
      </c>
      <c r="BQ21" s="34">
        <f t="shared" si="51"/>
        <v>0.966</v>
      </c>
      <c r="BR21" s="73">
        <f t="shared" si="52"/>
        <v>1.943486376</v>
      </c>
      <c r="BS21" s="33">
        <v>67.12</v>
      </c>
      <c r="BT21" s="34">
        <f t="shared" si="53"/>
        <v>0.283</v>
      </c>
      <c r="BU21" s="73">
        <f t="shared" si="54"/>
        <v>-0.6177827149</v>
      </c>
      <c r="BV21" s="36">
        <f t="shared" si="55"/>
        <v>6438.241984</v>
      </c>
      <c r="BW21" s="35">
        <f t="shared" si="56"/>
        <v>0.5914017529</v>
      </c>
      <c r="BX21" s="90">
        <f t="shared" si="57"/>
        <v>0.717</v>
      </c>
      <c r="BY21" s="33">
        <v>5.93</v>
      </c>
      <c r="BZ21" s="34">
        <f t="shared" si="58"/>
        <v>0.894</v>
      </c>
      <c r="CA21" s="73">
        <f t="shared" si="59"/>
        <v>1.314950698</v>
      </c>
      <c r="CB21" s="33">
        <v>63.16</v>
      </c>
      <c r="CC21" s="34">
        <f t="shared" si="60"/>
        <v>0.857</v>
      </c>
      <c r="CD21" s="73">
        <f t="shared" si="61"/>
        <v>1.074094904</v>
      </c>
      <c r="CE21" s="36">
        <f t="shared" si="62"/>
        <v>5312.379401</v>
      </c>
      <c r="CF21" s="35">
        <f t="shared" si="63"/>
        <v>1.716027105</v>
      </c>
      <c r="CG21" s="90">
        <f t="shared" si="64"/>
        <v>0.963</v>
      </c>
      <c r="CH21" s="33">
        <v>1.64</v>
      </c>
      <c r="CI21" s="34">
        <f t="shared" si="65"/>
        <v>0.986</v>
      </c>
      <c r="CJ21" s="73">
        <f t="shared" si="66"/>
        <v>2.770618697</v>
      </c>
      <c r="CK21" s="33">
        <v>42.86</v>
      </c>
      <c r="CL21" s="34">
        <f t="shared" si="67"/>
        <v>0.749</v>
      </c>
      <c r="CM21" s="73">
        <f t="shared" si="68"/>
        <v>0.4951352298</v>
      </c>
      <c r="CN21" s="36">
        <f t="shared" si="69"/>
        <v>3677.524018</v>
      </c>
      <c r="CO21" s="35">
        <f t="shared" si="70"/>
        <v>2.918567958</v>
      </c>
      <c r="CP21" s="90">
        <f t="shared" si="71"/>
        <v>0.991</v>
      </c>
      <c r="CQ21" s="33">
        <v>10.62</v>
      </c>
      <c r="CR21" s="34">
        <f t="shared" si="72"/>
        <v>0.986</v>
      </c>
      <c r="CS21" s="73">
        <f t="shared" si="73"/>
        <v>2.711997741</v>
      </c>
      <c r="CT21" s="33">
        <v>69.12</v>
      </c>
      <c r="CU21" s="34">
        <f t="shared" si="74"/>
        <v>0.26</v>
      </c>
      <c r="CV21" s="73">
        <f t="shared" si="75"/>
        <v>-0.591458463</v>
      </c>
      <c r="CW21" s="36">
        <f t="shared" si="76"/>
        <v>6725.034434</v>
      </c>
      <c r="CX21" s="35">
        <f t="shared" si="77"/>
        <v>1.090281528</v>
      </c>
      <c r="CY21" s="90">
        <f t="shared" si="78"/>
        <v>0.851</v>
      </c>
      <c r="CZ21" s="91">
        <f t="shared" si="79"/>
        <v>6.505014197</v>
      </c>
      <c r="DA21" s="91">
        <f t="shared" si="80"/>
        <v>0.969</v>
      </c>
    </row>
    <row r="22">
      <c r="A22" s="28">
        <v>2023.0</v>
      </c>
      <c r="B22" s="29" t="s">
        <v>558</v>
      </c>
      <c r="C22" s="29" t="s">
        <v>25</v>
      </c>
      <c r="D22" s="30">
        <f t="array" ref="D22">INDEX(
  TP!C:C,
  MATCH(
    1,
    (TP!A:A = A22) * (TP!B:B = C22),
    0
  )
)
</f>
        <v>50.57</v>
      </c>
      <c r="E22" s="64">
        <f t="shared" si="1"/>
        <v>8.498104095</v>
      </c>
      <c r="F22" s="32">
        <f t="shared" si="2"/>
        <v>0.943</v>
      </c>
      <c r="G22" s="33">
        <v>7.11</v>
      </c>
      <c r="H22" s="34">
        <f t="shared" si="3"/>
        <v>0.771</v>
      </c>
      <c r="I22" s="73">
        <f t="shared" si="4"/>
        <v>0.7804006307</v>
      </c>
      <c r="J22" s="66">
        <f t="shared" si="5"/>
        <v>7.251825685</v>
      </c>
      <c r="K22" s="34">
        <f t="shared" si="6"/>
        <v>0.814</v>
      </c>
      <c r="L22" s="73">
        <f t="shared" si="7"/>
        <v>0.892771857</v>
      </c>
      <c r="M22" s="33">
        <v>56.0</v>
      </c>
      <c r="N22" s="34">
        <f t="shared" si="8"/>
        <v>0.291</v>
      </c>
      <c r="O22" s="73">
        <f t="shared" si="9"/>
        <v>-0.5340202484</v>
      </c>
      <c r="P22" s="36">
        <f t="shared" si="10"/>
        <v>4719.658451</v>
      </c>
      <c r="Q22" s="35">
        <f t="shared" si="11"/>
        <v>0.3652630449</v>
      </c>
      <c r="R22" s="40">
        <f t="shared" si="12"/>
        <v>0.649</v>
      </c>
      <c r="S22" s="33">
        <v>2.19</v>
      </c>
      <c r="T22" s="34">
        <f t="shared" si="13"/>
        <v>0.646</v>
      </c>
      <c r="U22" s="73">
        <f t="shared" si="14"/>
        <v>0.0795499634</v>
      </c>
      <c r="V22" s="33">
        <v>42.59</v>
      </c>
      <c r="W22" s="34">
        <f t="shared" si="15"/>
        <v>0.474</v>
      </c>
      <c r="X22" s="73">
        <f t="shared" si="16"/>
        <v>-0.06393968092</v>
      </c>
      <c r="Y22" s="36">
        <f t="shared" si="17"/>
        <v>2069.82897</v>
      </c>
      <c r="Z22" s="35">
        <f t="shared" si="18"/>
        <v>0.06711226765</v>
      </c>
      <c r="AA22" s="40">
        <f t="shared" si="19"/>
        <v>0.569</v>
      </c>
      <c r="AB22" s="33">
        <v>4.29</v>
      </c>
      <c r="AC22" s="40">
        <f t="shared" si="20"/>
        <v>0.449</v>
      </c>
      <c r="AD22" s="73">
        <f t="shared" si="21"/>
        <v>-0.2302681758</v>
      </c>
      <c r="AE22" s="88">
        <f t="shared" si="22"/>
        <v>0.2021071367</v>
      </c>
      <c r="AF22" s="44">
        <f t="shared" si="23"/>
        <v>0.534</v>
      </c>
      <c r="AG22" s="42">
        <v>3.21</v>
      </c>
      <c r="AH22" s="34">
        <f t="shared" si="24"/>
        <v>0.951</v>
      </c>
      <c r="AI22" s="73">
        <f t="shared" si="25"/>
        <v>1.73750599</v>
      </c>
      <c r="AJ22" s="33">
        <v>62.03</v>
      </c>
      <c r="AK22" s="34">
        <f t="shared" si="26"/>
        <v>0.657</v>
      </c>
      <c r="AL22" s="73">
        <f t="shared" si="27"/>
        <v>0.304199095</v>
      </c>
      <c r="AM22" s="36">
        <f t="shared" si="28"/>
        <v>3926.116282</v>
      </c>
      <c r="AN22" s="35">
        <f t="shared" si="29"/>
        <v>1.980737525</v>
      </c>
      <c r="AO22" s="37">
        <f t="shared" si="30"/>
        <v>0.957</v>
      </c>
      <c r="AP22" s="33">
        <v>8.98</v>
      </c>
      <c r="AQ22" s="34">
        <f t="shared" si="31"/>
        <v>0.963</v>
      </c>
      <c r="AR22" s="73">
        <f t="shared" si="32"/>
        <v>1.981680499</v>
      </c>
      <c r="AS22" s="33">
        <v>45.25</v>
      </c>
      <c r="AT22" s="34">
        <f t="shared" si="33"/>
        <v>0.477</v>
      </c>
      <c r="AU22" s="73">
        <f t="shared" si="34"/>
        <v>-0.06135511843</v>
      </c>
      <c r="AV22" s="36">
        <f t="shared" si="35"/>
        <v>3812.589824</v>
      </c>
      <c r="AW22" s="35">
        <f t="shared" si="36"/>
        <v>1.40789262</v>
      </c>
      <c r="AX22" s="37">
        <f t="shared" si="37"/>
        <v>0.917</v>
      </c>
      <c r="AY22" s="33">
        <v>1.91</v>
      </c>
      <c r="AZ22" s="37">
        <f t="shared" si="38"/>
        <v>0.914</v>
      </c>
      <c r="BA22" s="73">
        <f t="shared" si="39"/>
        <v>1.480488305</v>
      </c>
      <c r="BB22" s="33">
        <v>32.61</v>
      </c>
      <c r="BC22" s="37">
        <f t="shared" si="40"/>
        <v>0.771</v>
      </c>
      <c r="BD22" s="73">
        <f t="shared" si="41"/>
        <v>0.7424361994</v>
      </c>
      <c r="BE22" s="89">
        <f t="shared" si="42"/>
        <v>5.611554649</v>
      </c>
      <c r="BF22" s="39">
        <f t="shared" si="43"/>
        <v>0.963</v>
      </c>
      <c r="BG22" s="33">
        <v>17.63</v>
      </c>
      <c r="BH22" s="34">
        <f t="shared" si="44"/>
        <v>0.777</v>
      </c>
      <c r="BI22" s="73">
        <f t="shared" si="45"/>
        <v>0.6437522366</v>
      </c>
      <c r="BJ22" s="33">
        <v>86.41</v>
      </c>
      <c r="BK22" s="34">
        <f t="shared" si="46"/>
        <v>0.26</v>
      </c>
      <c r="BL22" s="73">
        <f t="shared" si="47"/>
        <v>-0.3573257492</v>
      </c>
      <c r="BM22" s="36">
        <f t="shared" si="48"/>
        <v>7268.773113</v>
      </c>
      <c r="BN22" s="35">
        <f t="shared" si="49"/>
        <v>0.297242982</v>
      </c>
      <c r="BO22" s="90">
        <f t="shared" si="50"/>
        <v>0.534</v>
      </c>
      <c r="BP22" s="33">
        <v>14.95</v>
      </c>
      <c r="BQ22" s="34">
        <f t="shared" si="51"/>
        <v>0.88</v>
      </c>
      <c r="BR22" s="73">
        <f t="shared" si="52"/>
        <v>1.175922174</v>
      </c>
      <c r="BS22" s="33">
        <v>66.3</v>
      </c>
      <c r="BT22" s="34">
        <f t="shared" si="53"/>
        <v>0.246</v>
      </c>
      <c r="BU22" s="73">
        <f t="shared" si="54"/>
        <v>-0.7415689217</v>
      </c>
      <c r="BV22" s="36">
        <f t="shared" si="55"/>
        <v>6083.049137</v>
      </c>
      <c r="BW22" s="35">
        <f t="shared" si="56"/>
        <v>0.1680074263</v>
      </c>
      <c r="BX22" s="90">
        <f t="shared" si="57"/>
        <v>0.537</v>
      </c>
      <c r="BY22" s="33">
        <v>5.24</v>
      </c>
      <c r="BZ22" s="34">
        <f t="shared" si="58"/>
        <v>0.814</v>
      </c>
      <c r="CA22" s="73">
        <f t="shared" si="59"/>
        <v>0.895533188</v>
      </c>
      <c r="CB22" s="33">
        <v>49.61</v>
      </c>
      <c r="CC22" s="34">
        <f t="shared" si="60"/>
        <v>0.34</v>
      </c>
      <c r="CD22" s="73">
        <f t="shared" si="61"/>
        <v>-0.3814446833</v>
      </c>
      <c r="CE22" s="36">
        <f t="shared" si="62"/>
        <v>3946.625605</v>
      </c>
      <c r="CF22" s="35">
        <f t="shared" si="63"/>
        <v>0.4304403843</v>
      </c>
      <c r="CG22" s="90">
        <f t="shared" si="64"/>
        <v>0.654</v>
      </c>
      <c r="CH22" s="33">
        <v>1.58</v>
      </c>
      <c r="CI22" s="34">
        <f t="shared" si="65"/>
        <v>0.983</v>
      </c>
      <c r="CJ22" s="73">
        <f t="shared" si="66"/>
        <v>2.609775105</v>
      </c>
      <c r="CK22" s="33">
        <v>30.77</v>
      </c>
      <c r="CL22" s="34">
        <f t="shared" si="67"/>
        <v>0.431</v>
      </c>
      <c r="CM22" s="73">
        <f t="shared" si="68"/>
        <v>-0.1544186505</v>
      </c>
      <c r="CN22" s="36">
        <f t="shared" si="69"/>
        <v>2577.640567</v>
      </c>
      <c r="CO22" s="35">
        <f t="shared" si="70"/>
        <v>1.56580464</v>
      </c>
      <c r="CP22" s="90">
        <f t="shared" si="71"/>
        <v>0.92</v>
      </c>
      <c r="CQ22" s="33">
        <v>7.11</v>
      </c>
      <c r="CR22" s="34">
        <f t="shared" si="72"/>
        <v>0.771</v>
      </c>
      <c r="CS22" s="73">
        <f t="shared" si="73"/>
        <v>0.6410992484</v>
      </c>
      <c r="CT22" s="33">
        <v>70.29</v>
      </c>
      <c r="CU22" s="34">
        <f t="shared" si="74"/>
        <v>0.329</v>
      </c>
      <c r="CV22" s="73">
        <f t="shared" si="75"/>
        <v>-0.425845738</v>
      </c>
      <c r="CW22" s="36">
        <f t="shared" si="76"/>
        <v>5836.124079</v>
      </c>
      <c r="CX22" s="35">
        <f t="shared" si="77"/>
        <v>0.2229468766</v>
      </c>
      <c r="CY22" s="90">
        <f t="shared" si="78"/>
        <v>0.566</v>
      </c>
      <c r="CZ22" s="91">
        <f t="shared" si="79"/>
        <v>2.684442309</v>
      </c>
      <c r="DA22" s="91">
        <f t="shared" si="80"/>
        <v>0.751</v>
      </c>
    </row>
    <row r="23">
      <c r="A23" s="28">
        <v>2023.0</v>
      </c>
      <c r="B23" s="29" t="s">
        <v>564</v>
      </c>
      <c r="C23" s="29" t="s">
        <v>6</v>
      </c>
      <c r="D23" s="30">
        <f t="array" ref="D23">INDEX(
  TP!C:C,
  MATCH(
    1,
    (TP!A:A = A23) * (TP!B:B = C23),
    0
  )
)
</f>
        <v>55.32</v>
      </c>
      <c r="E23" s="64">
        <f t="shared" si="1"/>
        <v>7.939928251</v>
      </c>
      <c r="F23" s="32">
        <f t="shared" si="2"/>
        <v>0.94</v>
      </c>
      <c r="G23" s="33">
        <v>5.14</v>
      </c>
      <c r="H23" s="34">
        <f t="shared" si="3"/>
        <v>0.306</v>
      </c>
      <c r="I23" s="73">
        <f t="shared" si="4"/>
        <v>-0.5199912629</v>
      </c>
      <c r="J23" s="66">
        <f t="shared" si="5"/>
        <v>6.086158612</v>
      </c>
      <c r="K23" s="34">
        <f t="shared" si="6"/>
        <v>0.56</v>
      </c>
      <c r="L23" s="73">
        <f t="shared" si="7"/>
        <v>0.1568304538</v>
      </c>
      <c r="M23" s="33">
        <v>58.79</v>
      </c>
      <c r="N23" s="34">
        <f t="shared" si="8"/>
        <v>0.474</v>
      </c>
      <c r="O23" s="73">
        <f t="shared" si="9"/>
        <v>-0.0196849621</v>
      </c>
      <c r="P23" s="36">
        <f t="shared" si="10"/>
        <v>4597.255312</v>
      </c>
      <c r="Q23" s="35">
        <f t="shared" si="11"/>
        <v>0.1926233622</v>
      </c>
      <c r="R23" s="40">
        <f t="shared" si="12"/>
        <v>0.589</v>
      </c>
      <c r="S23" s="33">
        <v>1.04</v>
      </c>
      <c r="T23" s="34">
        <f t="shared" si="13"/>
        <v>0.126</v>
      </c>
      <c r="U23" s="73">
        <f t="shared" si="14"/>
        <v>-0.9136558122</v>
      </c>
      <c r="V23" s="33">
        <v>32.43</v>
      </c>
      <c r="W23" s="34">
        <f t="shared" si="15"/>
        <v>0.194</v>
      </c>
      <c r="X23" s="73">
        <f t="shared" si="16"/>
        <v>-0.8721169423</v>
      </c>
      <c r="Y23" s="36">
        <f t="shared" si="17"/>
        <v>968.6500516</v>
      </c>
      <c r="Z23" s="35">
        <f t="shared" si="18"/>
        <v>-1.086790108</v>
      </c>
      <c r="AA23" s="40">
        <f t="shared" si="19"/>
        <v>0.131</v>
      </c>
      <c r="AB23" s="33">
        <v>4.76</v>
      </c>
      <c r="AC23" s="40">
        <f t="shared" si="20"/>
        <v>0.606</v>
      </c>
      <c r="AD23" s="73">
        <f t="shared" si="21"/>
        <v>0.1636687832</v>
      </c>
      <c r="AE23" s="88">
        <f t="shared" si="22"/>
        <v>-0.7304979628</v>
      </c>
      <c r="AF23" s="44">
        <f t="shared" si="23"/>
        <v>0.394</v>
      </c>
      <c r="AG23" s="42">
        <v>2.77</v>
      </c>
      <c r="AH23" s="34">
        <f t="shared" si="24"/>
        <v>0.903</v>
      </c>
      <c r="AI23" s="73">
        <f t="shared" si="25"/>
        <v>1.329706189</v>
      </c>
      <c r="AJ23" s="33">
        <v>47.96</v>
      </c>
      <c r="AK23" s="34">
        <f t="shared" si="26"/>
        <v>0.214</v>
      </c>
      <c r="AL23" s="73">
        <f t="shared" si="27"/>
        <v>-0.6962794142</v>
      </c>
      <c r="AM23" s="36">
        <f t="shared" si="28"/>
        <v>2802.460186</v>
      </c>
      <c r="AN23" s="35">
        <f t="shared" si="29"/>
        <v>0.8751595338</v>
      </c>
      <c r="AO23" s="37">
        <f t="shared" si="30"/>
        <v>0.817</v>
      </c>
      <c r="AP23" s="33">
        <v>7.23</v>
      </c>
      <c r="AQ23" s="34">
        <f t="shared" si="31"/>
        <v>0.886</v>
      </c>
      <c r="AR23" s="73">
        <f t="shared" si="32"/>
        <v>1.206378596</v>
      </c>
      <c r="AS23" s="33">
        <v>41.8</v>
      </c>
      <c r="AT23" s="34">
        <f t="shared" si="33"/>
        <v>0.314</v>
      </c>
      <c r="AU23" s="73">
        <f t="shared" si="34"/>
        <v>-0.4766596498</v>
      </c>
      <c r="AV23" s="36">
        <f t="shared" si="35"/>
        <v>3226.75787</v>
      </c>
      <c r="AW23" s="35">
        <f t="shared" si="36"/>
        <v>0.6577809979</v>
      </c>
      <c r="AX23" s="37">
        <f t="shared" si="37"/>
        <v>0.749</v>
      </c>
      <c r="AY23" s="33">
        <v>2.26</v>
      </c>
      <c r="AZ23" s="37">
        <f t="shared" si="38"/>
        <v>0.949</v>
      </c>
      <c r="BA23" s="73">
        <f t="shared" si="39"/>
        <v>2.030184525</v>
      </c>
      <c r="BB23" s="33">
        <v>32.87</v>
      </c>
      <c r="BC23" s="37">
        <f t="shared" si="40"/>
        <v>0.786</v>
      </c>
      <c r="BD23" s="73">
        <f t="shared" si="41"/>
        <v>0.7789687489</v>
      </c>
      <c r="BE23" s="89">
        <f t="shared" si="42"/>
        <v>4.342093805</v>
      </c>
      <c r="BF23" s="39">
        <f t="shared" si="43"/>
        <v>0.943</v>
      </c>
      <c r="BG23" s="33">
        <v>16.75</v>
      </c>
      <c r="BH23" s="34">
        <f t="shared" si="44"/>
        <v>0.703</v>
      </c>
      <c r="BI23" s="73">
        <f t="shared" si="45"/>
        <v>0.4530931345</v>
      </c>
      <c r="BJ23" s="33">
        <v>89.21</v>
      </c>
      <c r="BK23" s="34">
        <f t="shared" si="46"/>
        <v>0.443</v>
      </c>
      <c r="BL23" s="73">
        <f t="shared" si="47"/>
        <v>0.09286429311</v>
      </c>
      <c r="BM23" s="36">
        <f t="shared" si="48"/>
        <v>7380.156106</v>
      </c>
      <c r="BN23" s="35">
        <f t="shared" si="49"/>
        <v>0.3957177683</v>
      </c>
      <c r="BO23" s="90">
        <f t="shared" si="50"/>
        <v>0.597</v>
      </c>
      <c r="BP23" s="33">
        <v>12.96</v>
      </c>
      <c r="BQ23" s="34">
        <f t="shared" si="51"/>
        <v>0.666</v>
      </c>
      <c r="BR23" s="73">
        <f t="shared" si="52"/>
        <v>0.4621592005</v>
      </c>
      <c r="BS23" s="33">
        <v>73.86</v>
      </c>
      <c r="BT23" s="34">
        <f t="shared" si="53"/>
        <v>0.617</v>
      </c>
      <c r="BU23" s="73">
        <f t="shared" si="54"/>
        <v>0.3996795213</v>
      </c>
      <c r="BV23" s="36">
        <f t="shared" si="55"/>
        <v>6450.596832</v>
      </c>
      <c r="BW23" s="35">
        <f t="shared" si="56"/>
        <v>0.6061288856</v>
      </c>
      <c r="BX23" s="90">
        <f t="shared" si="57"/>
        <v>0.729</v>
      </c>
      <c r="BY23" s="33">
        <v>3.98</v>
      </c>
      <c r="BZ23" s="34">
        <f t="shared" si="58"/>
        <v>0.586</v>
      </c>
      <c r="CA23" s="73">
        <f t="shared" si="59"/>
        <v>0.1296403435</v>
      </c>
      <c r="CB23" s="33">
        <v>55.32</v>
      </c>
      <c r="CC23" s="34">
        <f t="shared" si="60"/>
        <v>0.589</v>
      </c>
      <c r="CD23" s="73">
        <f t="shared" si="61"/>
        <v>0.2319229213</v>
      </c>
      <c r="CE23" s="36">
        <f t="shared" si="62"/>
        <v>3858.749396</v>
      </c>
      <c r="CF23" s="35">
        <f t="shared" si="63"/>
        <v>0.3477223374</v>
      </c>
      <c r="CG23" s="90">
        <f t="shared" si="64"/>
        <v>0.626</v>
      </c>
      <c r="CH23" s="33">
        <v>1.5</v>
      </c>
      <c r="CI23" s="34">
        <f t="shared" si="65"/>
        <v>0.971</v>
      </c>
      <c r="CJ23" s="73">
        <f t="shared" si="66"/>
        <v>2.395316983</v>
      </c>
      <c r="CK23" s="33">
        <v>35.85</v>
      </c>
      <c r="CL23" s="34">
        <f t="shared" si="67"/>
        <v>0.631</v>
      </c>
      <c r="CM23" s="73">
        <f t="shared" si="68"/>
        <v>0.1185121776</v>
      </c>
      <c r="CN23" s="36">
        <f t="shared" si="69"/>
        <v>2903.390616</v>
      </c>
      <c r="CO23" s="35">
        <f t="shared" si="70"/>
        <v>1.96644956</v>
      </c>
      <c r="CP23" s="90">
        <f t="shared" si="71"/>
        <v>0.957</v>
      </c>
      <c r="CQ23" s="33">
        <v>6.83</v>
      </c>
      <c r="CR23" s="34">
        <f t="shared" si="72"/>
        <v>0.697</v>
      </c>
      <c r="CS23" s="73">
        <f t="shared" si="73"/>
        <v>0.4758993687</v>
      </c>
      <c r="CT23" s="33">
        <v>81.4</v>
      </c>
      <c r="CU23" s="34">
        <f t="shared" si="74"/>
        <v>0.857</v>
      </c>
      <c r="CV23" s="73">
        <f t="shared" si="75"/>
        <v>1.146767403</v>
      </c>
      <c r="CW23" s="36">
        <f t="shared" si="76"/>
        <v>6645.12725</v>
      </c>
      <c r="CX23" s="35">
        <f t="shared" si="77"/>
        <v>1.012313857</v>
      </c>
      <c r="CY23" s="90">
        <f t="shared" si="78"/>
        <v>0.831</v>
      </c>
      <c r="CZ23" s="91">
        <f t="shared" si="79"/>
        <v>4.328332409</v>
      </c>
      <c r="DA23" s="91">
        <f t="shared" si="80"/>
        <v>0.88</v>
      </c>
    </row>
    <row r="24">
      <c r="A24" s="28">
        <v>2023.0</v>
      </c>
      <c r="B24" s="29" t="s">
        <v>565</v>
      </c>
      <c r="C24" s="29" t="s">
        <v>22</v>
      </c>
      <c r="D24" s="30">
        <f t="array" ref="D24">INDEX(
  TP!C:C,
  MATCH(
    1,
    (TP!A:A = A24) * (TP!B:B = C24),
    0
  )
)
</f>
        <v>55.5</v>
      </c>
      <c r="E24" s="64">
        <f t="shared" si="1"/>
        <v>7.889362369</v>
      </c>
      <c r="F24" s="32">
        <f t="shared" si="2"/>
        <v>0.937</v>
      </c>
      <c r="G24" s="33">
        <v>5.29</v>
      </c>
      <c r="H24" s="34">
        <f t="shared" si="3"/>
        <v>0.36</v>
      </c>
      <c r="I24" s="73">
        <f t="shared" si="4"/>
        <v>-0.4209766517</v>
      </c>
      <c r="J24" s="66">
        <f t="shared" si="5"/>
        <v>6.295930254</v>
      </c>
      <c r="K24" s="34">
        <f t="shared" si="6"/>
        <v>0.594</v>
      </c>
      <c r="L24" s="73">
        <f t="shared" si="7"/>
        <v>0.2892693291</v>
      </c>
      <c r="M24" s="33">
        <v>53.71</v>
      </c>
      <c r="N24" s="34">
        <f t="shared" si="8"/>
        <v>0.154</v>
      </c>
      <c r="O24" s="73">
        <f t="shared" si="9"/>
        <v>-0.9561807523</v>
      </c>
      <c r="P24" s="36">
        <f t="shared" si="10"/>
        <v>4262.583555</v>
      </c>
      <c r="Q24" s="35">
        <f t="shared" si="11"/>
        <v>-0.2794039621</v>
      </c>
      <c r="R24" s="40">
        <f t="shared" si="12"/>
        <v>0.383</v>
      </c>
      <c r="S24" s="33">
        <v>0.73</v>
      </c>
      <c r="T24" s="34">
        <f t="shared" si="13"/>
        <v>0.046</v>
      </c>
      <c r="U24" s="73">
        <f t="shared" si="14"/>
        <v>-1.181389543</v>
      </c>
      <c r="V24" s="33">
        <v>33.33</v>
      </c>
      <c r="W24" s="34">
        <f t="shared" si="15"/>
        <v>0.211</v>
      </c>
      <c r="X24" s="73">
        <f t="shared" si="16"/>
        <v>-0.8005264368</v>
      </c>
      <c r="Y24" s="36">
        <f t="shared" si="17"/>
        <v>765.3728979</v>
      </c>
      <c r="Z24" s="35">
        <f t="shared" si="18"/>
        <v>-1.299799989</v>
      </c>
      <c r="AA24" s="40">
        <f t="shared" si="19"/>
        <v>0.063</v>
      </c>
      <c r="AB24" s="33">
        <v>4.99</v>
      </c>
      <c r="AC24" s="40">
        <f t="shared" si="20"/>
        <v>0.669</v>
      </c>
      <c r="AD24" s="73">
        <f t="shared" si="21"/>
        <v>0.356446444</v>
      </c>
      <c r="AE24" s="88">
        <f t="shared" si="22"/>
        <v>-1.222757507</v>
      </c>
      <c r="AF24" s="44">
        <f t="shared" si="23"/>
        <v>0.32</v>
      </c>
      <c r="AG24" s="42">
        <v>1.93</v>
      </c>
      <c r="AH24" s="34">
        <f t="shared" si="24"/>
        <v>0.771</v>
      </c>
      <c r="AI24" s="73">
        <f t="shared" si="25"/>
        <v>0.551179296</v>
      </c>
      <c r="AJ24" s="33">
        <v>62.5</v>
      </c>
      <c r="AK24" s="34">
        <f t="shared" si="26"/>
        <v>0.666</v>
      </c>
      <c r="AL24" s="73">
        <f t="shared" si="27"/>
        <v>0.3376194859</v>
      </c>
      <c r="AM24" s="36">
        <f t="shared" si="28"/>
        <v>2958.382121</v>
      </c>
      <c r="AN24" s="35">
        <f t="shared" si="29"/>
        <v>1.028572896</v>
      </c>
      <c r="AO24" s="37">
        <f t="shared" si="30"/>
        <v>0.846</v>
      </c>
      <c r="AP24" s="33">
        <v>5.9</v>
      </c>
      <c r="AQ24" s="34">
        <f t="shared" si="31"/>
        <v>0.766</v>
      </c>
      <c r="AR24" s="73">
        <f t="shared" si="32"/>
        <v>0.61714915</v>
      </c>
      <c r="AS24" s="33">
        <v>54.36</v>
      </c>
      <c r="AT24" s="34">
        <f t="shared" si="33"/>
        <v>0.86</v>
      </c>
      <c r="AU24" s="73">
        <f t="shared" si="34"/>
        <v>1.035289601</v>
      </c>
      <c r="AV24" s="36">
        <f t="shared" si="35"/>
        <v>3845.409124</v>
      </c>
      <c r="AW24" s="35">
        <f t="shared" si="36"/>
        <v>1.449915145</v>
      </c>
      <c r="AX24" s="37">
        <f t="shared" si="37"/>
        <v>0.926</v>
      </c>
      <c r="AY24" s="33">
        <v>1.33</v>
      </c>
      <c r="AZ24" s="37">
        <f t="shared" si="38"/>
        <v>0.771</v>
      </c>
      <c r="BA24" s="73">
        <f t="shared" si="39"/>
        <v>0.5695631406</v>
      </c>
      <c r="BB24" s="33">
        <v>34.52</v>
      </c>
      <c r="BC24" s="37">
        <f t="shared" si="40"/>
        <v>0.857</v>
      </c>
      <c r="BD24" s="73">
        <f t="shared" si="41"/>
        <v>1.010809928</v>
      </c>
      <c r="BE24" s="89">
        <f t="shared" si="42"/>
        <v>4.05886111</v>
      </c>
      <c r="BF24" s="39">
        <f t="shared" si="43"/>
        <v>0.931</v>
      </c>
      <c r="BG24" s="33">
        <v>21.34</v>
      </c>
      <c r="BH24" s="34">
        <f t="shared" si="44"/>
        <v>0.926</v>
      </c>
      <c r="BI24" s="73">
        <f t="shared" si="45"/>
        <v>1.447553679</v>
      </c>
      <c r="BJ24" s="33">
        <v>93.2</v>
      </c>
      <c r="BK24" s="34">
        <f t="shared" si="46"/>
        <v>0.786</v>
      </c>
      <c r="BL24" s="73">
        <f t="shared" si="47"/>
        <v>0.7343851033</v>
      </c>
      <c r="BM24" s="36">
        <f t="shared" si="48"/>
        <v>8326.744535</v>
      </c>
      <c r="BN24" s="35">
        <f t="shared" si="49"/>
        <v>1.232605798</v>
      </c>
      <c r="BO24" s="90">
        <f t="shared" si="50"/>
        <v>0.911</v>
      </c>
      <c r="BP24" s="33">
        <v>12.82</v>
      </c>
      <c r="BQ24" s="34">
        <f t="shared" si="51"/>
        <v>0.649</v>
      </c>
      <c r="BR24" s="73">
        <f t="shared" si="52"/>
        <v>0.41194472</v>
      </c>
      <c r="BS24" s="33">
        <v>77.12</v>
      </c>
      <c r="BT24" s="34">
        <f t="shared" si="53"/>
        <v>0.809</v>
      </c>
      <c r="BU24" s="73">
        <f t="shared" si="54"/>
        <v>0.8918051727</v>
      </c>
      <c r="BV24" s="36">
        <f t="shared" si="55"/>
        <v>6709.558515</v>
      </c>
      <c r="BW24" s="35">
        <f t="shared" si="56"/>
        <v>0.9148144582</v>
      </c>
      <c r="BX24" s="90">
        <f t="shared" si="57"/>
        <v>0.84</v>
      </c>
      <c r="BY24" s="33">
        <v>5.5</v>
      </c>
      <c r="BZ24" s="34">
        <f t="shared" si="58"/>
        <v>0.863</v>
      </c>
      <c r="CA24" s="73">
        <f t="shared" si="59"/>
        <v>1.053574569</v>
      </c>
      <c r="CB24" s="33">
        <v>57.14</v>
      </c>
      <c r="CC24" s="34">
        <f t="shared" si="60"/>
        <v>0.671</v>
      </c>
      <c r="CD24" s="73">
        <f t="shared" si="61"/>
        <v>0.4274271316</v>
      </c>
      <c r="CE24" s="36">
        <f t="shared" si="62"/>
        <v>4647.006099</v>
      </c>
      <c r="CF24" s="35">
        <f t="shared" si="63"/>
        <v>1.089709913</v>
      </c>
      <c r="CG24" s="90">
        <f t="shared" si="64"/>
        <v>0.869</v>
      </c>
      <c r="CH24" s="33">
        <v>1.0</v>
      </c>
      <c r="CI24" s="34">
        <f t="shared" si="65"/>
        <v>0.84</v>
      </c>
      <c r="CJ24" s="73">
        <f t="shared" si="66"/>
        <v>1.054953719</v>
      </c>
      <c r="CK24" s="33">
        <v>39.39</v>
      </c>
      <c r="CL24" s="34">
        <f t="shared" si="67"/>
        <v>0.711</v>
      </c>
      <c r="CM24" s="73">
        <f t="shared" si="68"/>
        <v>0.3087041326</v>
      </c>
      <c r="CN24" s="36">
        <f t="shared" si="69"/>
        <v>2413.206336</v>
      </c>
      <c r="CO24" s="35">
        <f t="shared" si="70"/>
        <v>1.363564488</v>
      </c>
      <c r="CP24" s="90">
        <f t="shared" si="71"/>
        <v>0.894</v>
      </c>
      <c r="CQ24" s="33">
        <v>6.41</v>
      </c>
      <c r="CR24" s="34">
        <f t="shared" si="72"/>
        <v>0.591</v>
      </c>
      <c r="CS24" s="73">
        <f t="shared" si="73"/>
        <v>0.2280995491</v>
      </c>
      <c r="CT24" s="33">
        <v>76.42</v>
      </c>
      <c r="CU24" s="34">
        <f t="shared" si="74"/>
        <v>0.671</v>
      </c>
      <c r="CV24" s="73">
        <f t="shared" si="75"/>
        <v>0.4418517016</v>
      </c>
      <c r="CW24" s="36">
        <f t="shared" si="76"/>
        <v>6071.45324</v>
      </c>
      <c r="CX24" s="35">
        <f t="shared" si="77"/>
        <v>0.4525641089</v>
      </c>
      <c r="CY24" s="90">
        <f t="shared" si="78"/>
        <v>0.669</v>
      </c>
      <c r="CZ24" s="91">
        <f t="shared" si="79"/>
        <v>5.053258767</v>
      </c>
      <c r="DA24" s="91">
        <f t="shared" si="80"/>
        <v>0.909</v>
      </c>
    </row>
    <row r="25">
      <c r="A25" s="28">
        <v>2023.0</v>
      </c>
      <c r="B25" s="29" t="s">
        <v>566</v>
      </c>
      <c r="C25" s="29" t="s">
        <v>27</v>
      </c>
      <c r="D25" s="30">
        <f t="array" ref="D25">INDEX(
  TP!C:C,
  MATCH(
    1,
    (TP!A:A = A25) * (TP!B:B = C25),
    0
  )
)
</f>
        <v>51.79</v>
      </c>
      <c r="E25" s="64">
        <f t="shared" si="1"/>
        <v>7.870213985</v>
      </c>
      <c r="F25" s="32">
        <f t="shared" si="2"/>
        <v>0.934</v>
      </c>
      <c r="G25" s="33">
        <v>5.15</v>
      </c>
      <c r="H25" s="34">
        <f t="shared" si="3"/>
        <v>0.314</v>
      </c>
      <c r="I25" s="73">
        <f t="shared" si="4"/>
        <v>-0.5133902889</v>
      </c>
      <c r="J25" s="66">
        <f t="shared" si="5"/>
        <v>5.472226029</v>
      </c>
      <c r="K25" s="34">
        <f t="shared" si="6"/>
        <v>0.446</v>
      </c>
      <c r="L25" s="73">
        <f t="shared" si="7"/>
        <v>-0.2307745643</v>
      </c>
      <c r="M25" s="33">
        <v>60.53</v>
      </c>
      <c r="N25" s="34">
        <f t="shared" si="8"/>
        <v>0.629</v>
      </c>
      <c r="O25" s="73">
        <f t="shared" si="9"/>
        <v>0.301083281</v>
      </c>
      <c r="P25" s="36">
        <f t="shared" si="10"/>
        <v>4514.260654</v>
      </c>
      <c r="Q25" s="35">
        <f t="shared" si="11"/>
        <v>0.07556613855</v>
      </c>
      <c r="R25" s="40">
        <f t="shared" si="12"/>
        <v>0.531</v>
      </c>
      <c r="S25" s="33">
        <v>2.37</v>
      </c>
      <c r="T25" s="34">
        <f t="shared" si="13"/>
        <v>0.697</v>
      </c>
      <c r="U25" s="73">
        <f t="shared" si="14"/>
        <v>0.2350082587</v>
      </c>
      <c r="V25" s="33">
        <v>51.43</v>
      </c>
      <c r="W25" s="34">
        <f t="shared" si="15"/>
        <v>0.714</v>
      </c>
      <c r="X25" s="73">
        <f t="shared" si="16"/>
        <v>0.6392381725</v>
      </c>
      <c r="Y25" s="36">
        <f t="shared" si="17"/>
        <v>2617.716516</v>
      </c>
      <c r="Z25" s="35">
        <f t="shared" si="18"/>
        <v>0.6412321765</v>
      </c>
      <c r="AA25" s="40">
        <f t="shared" si="19"/>
        <v>0.757</v>
      </c>
      <c r="AB25" s="33">
        <v>7.65</v>
      </c>
      <c r="AC25" s="40">
        <f t="shared" si="20"/>
        <v>0.986</v>
      </c>
      <c r="AD25" s="73">
        <f t="shared" si="21"/>
        <v>2.585961999</v>
      </c>
      <c r="AE25" s="88">
        <f t="shared" si="22"/>
        <v>3.302760314</v>
      </c>
      <c r="AF25" s="44">
        <f t="shared" si="23"/>
        <v>0.926</v>
      </c>
      <c r="AG25" s="42">
        <v>2.1</v>
      </c>
      <c r="AH25" s="34">
        <f t="shared" si="24"/>
        <v>0.814</v>
      </c>
      <c r="AI25" s="73">
        <f t="shared" si="25"/>
        <v>0.70873831</v>
      </c>
      <c r="AJ25" s="33">
        <v>51.61</v>
      </c>
      <c r="AK25" s="34">
        <f t="shared" si="26"/>
        <v>0.337</v>
      </c>
      <c r="AL25" s="73">
        <f t="shared" si="27"/>
        <v>-0.436738081</v>
      </c>
      <c r="AM25" s="36">
        <f t="shared" si="28"/>
        <v>2571.08037</v>
      </c>
      <c r="AN25" s="35">
        <f t="shared" si="29"/>
        <v>0.647502306</v>
      </c>
      <c r="AO25" s="37">
        <f t="shared" si="30"/>
        <v>0.754</v>
      </c>
      <c r="AP25" s="33">
        <v>5.02</v>
      </c>
      <c r="AQ25" s="34">
        <f t="shared" si="31"/>
        <v>0.64</v>
      </c>
      <c r="AR25" s="73">
        <f t="shared" si="32"/>
        <v>0.2272830503</v>
      </c>
      <c r="AS25" s="33">
        <v>47.3</v>
      </c>
      <c r="AT25" s="34">
        <f t="shared" si="33"/>
        <v>0.597</v>
      </c>
      <c r="AU25" s="73">
        <f t="shared" si="34"/>
        <v>0.1854200379</v>
      </c>
      <c r="AV25" s="36">
        <f t="shared" si="35"/>
        <v>3109.641208</v>
      </c>
      <c r="AW25" s="35">
        <f t="shared" si="36"/>
        <v>0.5078223478</v>
      </c>
      <c r="AX25" s="37">
        <f t="shared" si="37"/>
        <v>0.697</v>
      </c>
      <c r="AY25" s="33">
        <v>1.29</v>
      </c>
      <c r="AZ25" s="37">
        <f t="shared" si="38"/>
        <v>0.751</v>
      </c>
      <c r="BA25" s="73">
        <f t="shared" si="39"/>
        <v>0.5067407155</v>
      </c>
      <c r="BB25" s="33">
        <v>29.57</v>
      </c>
      <c r="BC25" s="37">
        <f t="shared" si="40"/>
        <v>0.637</v>
      </c>
      <c r="BD25" s="73">
        <f t="shared" si="41"/>
        <v>0.3152863902</v>
      </c>
      <c r="BE25" s="89">
        <f t="shared" si="42"/>
        <v>1.977351759</v>
      </c>
      <c r="BF25" s="39">
        <f t="shared" si="43"/>
        <v>0.76</v>
      </c>
      <c r="BG25" s="33">
        <v>16.89</v>
      </c>
      <c r="BH25" s="34">
        <f t="shared" si="44"/>
        <v>0.709</v>
      </c>
      <c r="BI25" s="73">
        <f t="shared" si="45"/>
        <v>0.4834252644</v>
      </c>
      <c r="BJ25" s="33">
        <v>88.35</v>
      </c>
      <c r="BK25" s="34">
        <f t="shared" si="46"/>
        <v>0.366</v>
      </c>
      <c r="BL25" s="73">
        <f t="shared" si="47"/>
        <v>-0.04540836273</v>
      </c>
      <c r="BM25" s="36">
        <f t="shared" si="48"/>
        <v>7328.973489</v>
      </c>
      <c r="BN25" s="35">
        <f t="shared" si="49"/>
        <v>0.3504667192</v>
      </c>
      <c r="BO25" s="90">
        <f t="shared" si="50"/>
        <v>0.566</v>
      </c>
      <c r="BP25" s="33">
        <v>15.33</v>
      </c>
      <c r="BQ25" s="34">
        <f t="shared" si="51"/>
        <v>0.897</v>
      </c>
      <c r="BR25" s="73">
        <f t="shared" si="52"/>
        <v>1.312218621</v>
      </c>
      <c r="BS25" s="33">
        <v>67.7</v>
      </c>
      <c r="BT25" s="34">
        <f t="shared" si="53"/>
        <v>0.311</v>
      </c>
      <c r="BU25" s="73">
        <f t="shared" si="54"/>
        <v>-0.5302266175</v>
      </c>
      <c r="BV25" s="36">
        <f t="shared" si="55"/>
        <v>6264.307885</v>
      </c>
      <c r="BW25" s="35">
        <f t="shared" si="56"/>
        <v>0.3840701261</v>
      </c>
      <c r="BX25" s="90">
        <f t="shared" si="57"/>
        <v>0.629</v>
      </c>
      <c r="BY25" s="33">
        <v>6.17</v>
      </c>
      <c r="BZ25" s="34">
        <f t="shared" si="58"/>
        <v>0.909</v>
      </c>
      <c r="CA25" s="73">
        <f t="shared" si="59"/>
        <v>1.460835049</v>
      </c>
      <c r="CB25" s="33">
        <v>53.85</v>
      </c>
      <c r="CC25" s="34">
        <f t="shared" si="60"/>
        <v>0.514</v>
      </c>
      <c r="CD25" s="73">
        <f t="shared" si="61"/>
        <v>0.0740156746</v>
      </c>
      <c r="CE25" s="36">
        <f t="shared" si="62"/>
        <v>4608.973306</v>
      </c>
      <c r="CF25" s="35">
        <f t="shared" si="63"/>
        <v>1.053909572</v>
      </c>
      <c r="CG25" s="90">
        <f t="shared" si="64"/>
        <v>0.866</v>
      </c>
      <c r="CH25" s="33">
        <v>0.68</v>
      </c>
      <c r="CI25" s="34">
        <f t="shared" si="65"/>
        <v>0.623</v>
      </c>
      <c r="CJ25" s="73">
        <f t="shared" si="66"/>
        <v>0.1971212299</v>
      </c>
      <c r="CK25" s="33">
        <v>20.0</v>
      </c>
      <c r="CL25" s="34">
        <f t="shared" si="67"/>
        <v>0.166</v>
      </c>
      <c r="CM25" s="73">
        <f t="shared" si="68"/>
        <v>-0.7330534967</v>
      </c>
      <c r="CN25" s="36">
        <f t="shared" si="69"/>
        <v>917.081183</v>
      </c>
      <c r="CO25" s="35">
        <f t="shared" si="70"/>
        <v>-0.4765425031</v>
      </c>
      <c r="CP25" s="90">
        <f t="shared" si="71"/>
        <v>0.357</v>
      </c>
      <c r="CQ25" s="33">
        <v>8.34</v>
      </c>
      <c r="CR25" s="34">
        <f t="shared" si="72"/>
        <v>0.909</v>
      </c>
      <c r="CS25" s="73">
        <f t="shared" si="73"/>
        <v>1.36679872</v>
      </c>
      <c r="CT25" s="33">
        <v>78.05</v>
      </c>
      <c r="CU25" s="34">
        <f t="shared" si="74"/>
        <v>0.729</v>
      </c>
      <c r="CV25" s="73">
        <f t="shared" si="75"/>
        <v>0.6725771219</v>
      </c>
      <c r="CW25" s="36">
        <f t="shared" si="76"/>
        <v>6917.625489</v>
      </c>
      <c r="CX25" s="35">
        <f t="shared" si="77"/>
        <v>1.278197997</v>
      </c>
      <c r="CY25" s="90">
        <f t="shared" si="78"/>
        <v>0.886</v>
      </c>
      <c r="CZ25" s="91">
        <f t="shared" si="79"/>
        <v>2.590101911</v>
      </c>
      <c r="DA25" s="91">
        <f t="shared" si="80"/>
        <v>0.749</v>
      </c>
    </row>
    <row r="26">
      <c r="A26" s="28">
        <v>2024.0</v>
      </c>
      <c r="B26" s="29" t="s">
        <v>567</v>
      </c>
      <c r="C26" s="29" t="s">
        <v>19</v>
      </c>
      <c r="D26" s="30">
        <f t="array" ref="D26">INDEX(
  TP!C:C,
  MATCH(
    1,
    (TP!A:A = A26) * (TP!B:B = C26),
    0
  )
)
</f>
        <v>45.55</v>
      </c>
      <c r="E26" s="64">
        <f t="shared" si="1"/>
        <v>7.80415213</v>
      </c>
      <c r="F26" s="32">
        <f t="shared" si="2"/>
        <v>0.931</v>
      </c>
      <c r="G26" s="33">
        <v>9.97</v>
      </c>
      <c r="H26" s="34">
        <f t="shared" si="3"/>
        <v>1</v>
      </c>
      <c r="I26" s="73">
        <f t="shared" si="4"/>
        <v>2.668279217</v>
      </c>
      <c r="J26" s="66">
        <f t="shared" si="5"/>
        <v>8.429608045</v>
      </c>
      <c r="K26" s="34">
        <f t="shared" si="6"/>
        <v>0.943</v>
      </c>
      <c r="L26" s="73">
        <f t="shared" si="7"/>
        <v>1.636362221</v>
      </c>
      <c r="M26" s="33">
        <v>58.67</v>
      </c>
      <c r="N26" s="34">
        <f t="shared" si="8"/>
        <v>0.463</v>
      </c>
      <c r="O26" s="73">
        <f t="shared" si="9"/>
        <v>-0.0418069099</v>
      </c>
      <c r="P26" s="36">
        <f t="shared" si="10"/>
        <v>5257.284245</v>
      </c>
      <c r="Q26" s="35">
        <f t="shared" si="11"/>
        <v>1.12354055</v>
      </c>
      <c r="R26" s="40">
        <f t="shared" si="12"/>
        <v>0.889</v>
      </c>
      <c r="S26" s="33">
        <v>3.51</v>
      </c>
      <c r="T26" s="34">
        <f t="shared" si="13"/>
        <v>0.891</v>
      </c>
      <c r="U26" s="73">
        <f t="shared" si="14"/>
        <v>1.219577462</v>
      </c>
      <c r="V26" s="33">
        <v>66.67</v>
      </c>
      <c r="W26" s="34">
        <f t="shared" si="15"/>
        <v>0.971</v>
      </c>
      <c r="X26" s="73">
        <f t="shared" si="16"/>
        <v>1.851504064</v>
      </c>
      <c r="Y26" s="36">
        <f t="shared" si="17"/>
        <v>4207.286739</v>
      </c>
      <c r="Z26" s="35">
        <f t="shared" si="18"/>
        <v>2.306909593</v>
      </c>
      <c r="AA26" s="40">
        <f t="shared" si="19"/>
        <v>0.977</v>
      </c>
      <c r="AB26" s="33">
        <v>7.61</v>
      </c>
      <c r="AC26" s="40">
        <f t="shared" si="20"/>
        <v>0.983</v>
      </c>
      <c r="AD26" s="73">
        <f t="shared" si="21"/>
        <v>2.55243545</v>
      </c>
      <c r="AE26" s="88">
        <f t="shared" si="22"/>
        <v>5.982885593</v>
      </c>
      <c r="AF26" s="44">
        <f t="shared" si="23"/>
        <v>0.991</v>
      </c>
      <c r="AG26" s="42">
        <v>1.53</v>
      </c>
      <c r="AH26" s="34">
        <f t="shared" si="24"/>
        <v>0.686</v>
      </c>
      <c r="AI26" s="73">
        <f t="shared" si="25"/>
        <v>0.1804522041</v>
      </c>
      <c r="AJ26" s="33">
        <v>66.67</v>
      </c>
      <c r="AK26" s="34">
        <f t="shared" si="26"/>
        <v>0.749</v>
      </c>
      <c r="AL26" s="73">
        <f t="shared" si="27"/>
        <v>0.6341365707</v>
      </c>
      <c r="AM26" s="36">
        <f t="shared" si="28"/>
        <v>2724.87045</v>
      </c>
      <c r="AN26" s="35">
        <f t="shared" si="29"/>
        <v>0.7988181121</v>
      </c>
      <c r="AO26" s="37">
        <f t="shared" si="30"/>
        <v>0.797</v>
      </c>
      <c r="AP26" s="33">
        <v>8.29</v>
      </c>
      <c r="AQ26" s="34">
        <f t="shared" si="31"/>
        <v>0.94</v>
      </c>
      <c r="AR26" s="73">
        <f t="shared" si="32"/>
        <v>1.675990035</v>
      </c>
      <c r="AS26" s="33">
        <v>40.49</v>
      </c>
      <c r="AT26" s="34">
        <f t="shared" si="33"/>
        <v>0.26</v>
      </c>
      <c r="AU26" s="73">
        <f t="shared" si="34"/>
        <v>-0.6343549936</v>
      </c>
      <c r="AV26" s="36">
        <f t="shared" si="35"/>
        <v>3305.289092</v>
      </c>
      <c r="AW26" s="35">
        <f t="shared" si="36"/>
        <v>0.7583340353</v>
      </c>
      <c r="AX26" s="37">
        <f t="shared" si="37"/>
        <v>0.783</v>
      </c>
      <c r="AY26" s="33">
        <v>0.66</v>
      </c>
      <c r="AZ26" s="37">
        <f t="shared" si="38"/>
        <v>0.369</v>
      </c>
      <c r="BA26" s="73">
        <f t="shared" si="39"/>
        <v>-0.4827124802</v>
      </c>
      <c r="BB26" s="33">
        <v>21.98</v>
      </c>
      <c r="BC26" s="37">
        <f t="shared" si="40"/>
        <v>0.214</v>
      </c>
      <c r="BD26" s="73">
        <f t="shared" si="41"/>
        <v>-0.7511830349</v>
      </c>
      <c r="BE26" s="89">
        <f t="shared" si="42"/>
        <v>0.3232566323</v>
      </c>
      <c r="BF26" s="39">
        <f t="shared" si="43"/>
        <v>0.6</v>
      </c>
      <c r="BG26" s="33">
        <v>13.38</v>
      </c>
      <c r="BH26" s="34">
        <f t="shared" si="44"/>
        <v>0.394</v>
      </c>
      <c r="BI26" s="73">
        <f t="shared" si="45"/>
        <v>-0.2770445637</v>
      </c>
      <c r="BJ26" s="33">
        <v>91.25</v>
      </c>
      <c r="BK26" s="34">
        <f t="shared" si="46"/>
        <v>0.591</v>
      </c>
      <c r="BL26" s="73">
        <f t="shared" si="47"/>
        <v>0.4208598953</v>
      </c>
      <c r="BM26" s="36">
        <f t="shared" si="48"/>
        <v>6996.351176</v>
      </c>
      <c r="BN26" s="35">
        <f t="shared" si="49"/>
        <v>0.05639209988</v>
      </c>
      <c r="BO26" s="90">
        <f t="shared" si="50"/>
        <v>0.457</v>
      </c>
      <c r="BP26" s="33">
        <v>12.52</v>
      </c>
      <c r="BQ26" s="34">
        <f t="shared" si="51"/>
        <v>0.606</v>
      </c>
      <c r="BR26" s="73">
        <f t="shared" si="52"/>
        <v>0.3043422617</v>
      </c>
      <c r="BS26" s="33">
        <v>66.26</v>
      </c>
      <c r="BT26" s="34">
        <f t="shared" si="53"/>
        <v>0.234</v>
      </c>
      <c r="BU26" s="73">
        <f t="shared" si="54"/>
        <v>-0.7476072733</v>
      </c>
      <c r="BV26" s="36">
        <f t="shared" si="55"/>
        <v>5716.54541</v>
      </c>
      <c r="BW26" s="35">
        <f t="shared" si="56"/>
        <v>-0.2688696103</v>
      </c>
      <c r="BX26" s="90">
        <f t="shared" si="57"/>
        <v>0.377</v>
      </c>
      <c r="BY26" s="33">
        <v>5.75</v>
      </c>
      <c r="BZ26" s="34">
        <f t="shared" si="58"/>
        <v>0.883</v>
      </c>
      <c r="CA26" s="73">
        <f t="shared" si="59"/>
        <v>1.205537435</v>
      </c>
      <c r="CB26" s="33">
        <v>57.52</v>
      </c>
      <c r="CC26" s="34">
        <f t="shared" si="60"/>
        <v>0.697</v>
      </c>
      <c r="CD26" s="73">
        <f t="shared" si="61"/>
        <v>0.4682466919</v>
      </c>
      <c r="CE26" s="36">
        <f t="shared" si="62"/>
        <v>4772.228891</v>
      </c>
      <c r="CF26" s="35">
        <f t="shared" si="63"/>
        <v>1.207582373</v>
      </c>
      <c r="CG26" s="90">
        <f t="shared" si="64"/>
        <v>0.894</v>
      </c>
      <c r="CH26" s="33">
        <v>0.81</v>
      </c>
      <c r="CI26" s="34">
        <f t="shared" si="65"/>
        <v>0.734</v>
      </c>
      <c r="CJ26" s="73">
        <f t="shared" si="66"/>
        <v>0.5456156786</v>
      </c>
      <c r="CK26" s="33">
        <v>25.0</v>
      </c>
      <c r="CL26" s="34">
        <f t="shared" si="67"/>
        <v>0.294</v>
      </c>
      <c r="CM26" s="73">
        <f t="shared" si="68"/>
        <v>-0.4644207919</v>
      </c>
      <c r="CN26" s="36">
        <f t="shared" si="69"/>
        <v>1311.043261</v>
      </c>
      <c r="CO26" s="35">
        <f t="shared" si="70"/>
        <v>0.007997424277</v>
      </c>
      <c r="CP26" s="90">
        <f t="shared" si="71"/>
        <v>0.569</v>
      </c>
      <c r="CQ26" s="33">
        <v>7.48</v>
      </c>
      <c r="CR26" s="34">
        <f t="shared" si="72"/>
        <v>0.803</v>
      </c>
      <c r="CS26" s="73">
        <f t="shared" si="73"/>
        <v>0.8593990895</v>
      </c>
      <c r="CT26" s="33">
        <v>72.11</v>
      </c>
      <c r="CU26" s="34">
        <f t="shared" si="74"/>
        <v>0.411</v>
      </c>
      <c r="CV26" s="73">
        <f t="shared" si="75"/>
        <v>-0.1682259435</v>
      </c>
      <c r="CW26" s="36">
        <f t="shared" si="76"/>
        <v>6114.85008</v>
      </c>
      <c r="CX26" s="35">
        <f t="shared" si="77"/>
        <v>0.4949076176</v>
      </c>
      <c r="CY26" s="90">
        <f t="shared" si="78"/>
        <v>0.683</v>
      </c>
      <c r="CZ26" s="91">
        <f t="shared" si="79"/>
        <v>1.498009904</v>
      </c>
      <c r="DA26" s="91">
        <f t="shared" si="80"/>
        <v>0.651</v>
      </c>
    </row>
    <row r="27">
      <c r="A27" s="28">
        <v>2023.0</v>
      </c>
      <c r="B27" s="29" t="s">
        <v>568</v>
      </c>
      <c r="C27" s="29" t="s">
        <v>21</v>
      </c>
      <c r="D27" s="30">
        <f t="array" ref="D27">INDEX(
  TP!C:C,
  MATCH(
    1,
    (TP!A:A = A27) * (TP!B:B = C27),
    0
  )
)
</f>
        <v>45.37</v>
      </c>
      <c r="E27" s="64">
        <f t="shared" si="1"/>
        <v>7.548749358</v>
      </c>
      <c r="F27" s="32">
        <f t="shared" si="2"/>
        <v>0.929</v>
      </c>
      <c r="G27" s="33">
        <v>5.29</v>
      </c>
      <c r="H27" s="34">
        <f t="shared" si="3"/>
        <v>0.36</v>
      </c>
      <c r="I27" s="73">
        <f t="shared" si="4"/>
        <v>-0.4209766517</v>
      </c>
      <c r="J27" s="66">
        <f t="shared" si="5"/>
        <v>4.440181313</v>
      </c>
      <c r="K27" s="34">
        <f t="shared" si="6"/>
        <v>0.22</v>
      </c>
      <c r="L27" s="73">
        <f t="shared" si="7"/>
        <v>-0.8823537793</v>
      </c>
      <c r="M27" s="33">
        <v>53.76</v>
      </c>
      <c r="N27" s="34">
        <f t="shared" si="8"/>
        <v>0.16</v>
      </c>
      <c r="O27" s="73">
        <f t="shared" si="9"/>
        <v>-0.946963274</v>
      </c>
      <c r="P27" s="36">
        <f t="shared" si="10"/>
        <v>3636.430047</v>
      </c>
      <c r="Q27" s="35">
        <f t="shared" si="11"/>
        <v>-1.162542616</v>
      </c>
      <c r="R27" s="40">
        <f t="shared" si="12"/>
        <v>0.129</v>
      </c>
      <c r="S27" s="33">
        <v>0.77</v>
      </c>
      <c r="T27" s="34">
        <f t="shared" si="13"/>
        <v>0.051</v>
      </c>
      <c r="U27" s="73">
        <f t="shared" si="14"/>
        <v>-1.146843255</v>
      </c>
      <c r="V27" s="33">
        <v>40.74</v>
      </c>
      <c r="W27" s="34">
        <f t="shared" si="15"/>
        <v>0.414</v>
      </c>
      <c r="X27" s="73">
        <f t="shared" si="16"/>
        <v>-0.2110979421</v>
      </c>
      <c r="Y27" s="36">
        <f t="shared" si="17"/>
        <v>974.5465245</v>
      </c>
      <c r="Z27" s="35">
        <f t="shared" si="18"/>
        <v>-1.080611318</v>
      </c>
      <c r="AA27" s="40">
        <f t="shared" si="19"/>
        <v>0.134</v>
      </c>
      <c r="AB27" s="33">
        <v>3.24</v>
      </c>
      <c r="AC27" s="40">
        <f t="shared" si="20"/>
        <v>0.109</v>
      </c>
      <c r="AD27" s="73">
        <f t="shared" si="21"/>
        <v>-1.110340106</v>
      </c>
      <c r="AE27" s="88">
        <f t="shared" si="22"/>
        <v>-3.353494039</v>
      </c>
      <c r="AF27" s="44">
        <f t="shared" si="23"/>
        <v>0.057</v>
      </c>
      <c r="AG27" s="42">
        <v>0.43</v>
      </c>
      <c r="AH27" s="34">
        <f t="shared" si="24"/>
        <v>0.146</v>
      </c>
      <c r="AI27" s="73">
        <f t="shared" si="25"/>
        <v>-0.8390472985</v>
      </c>
      <c r="AJ27" s="33">
        <v>73.33</v>
      </c>
      <c r="AK27" s="34">
        <f t="shared" si="26"/>
        <v>0.88</v>
      </c>
      <c r="AL27" s="73">
        <f t="shared" si="27"/>
        <v>1.10771062</v>
      </c>
      <c r="AM27" s="36">
        <f t="shared" si="28"/>
        <v>1154.87347</v>
      </c>
      <c r="AN27" s="35">
        <f t="shared" si="29"/>
        <v>-0.7459197432</v>
      </c>
      <c r="AO27" s="37">
        <f t="shared" si="30"/>
        <v>0.24</v>
      </c>
      <c r="AP27" s="33">
        <v>2.05</v>
      </c>
      <c r="AQ27" s="34">
        <f t="shared" si="31"/>
        <v>0.097</v>
      </c>
      <c r="AR27" s="73">
        <f t="shared" si="32"/>
        <v>-1.088515036</v>
      </c>
      <c r="AS27" s="33">
        <v>56.94</v>
      </c>
      <c r="AT27" s="34">
        <f t="shared" si="33"/>
        <v>0.92</v>
      </c>
      <c r="AU27" s="73">
        <f t="shared" si="34"/>
        <v>1.345865163</v>
      </c>
      <c r="AV27" s="36">
        <f t="shared" si="35"/>
        <v>2325.471675</v>
      </c>
      <c r="AW27" s="35">
        <f t="shared" si="36"/>
        <v>-0.4962449031</v>
      </c>
      <c r="AX27" s="37">
        <f t="shared" si="37"/>
        <v>0.309</v>
      </c>
      <c r="AY27" s="33">
        <v>0.77</v>
      </c>
      <c r="AZ27" s="37">
        <f t="shared" si="38"/>
        <v>0.483</v>
      </c>
      <c r="BA27" s="73">
        <f t="shared" si="39"/>
        <v>-0.3099508111</v>
      </c>
      <c r="BB27" s="33">
        <v>48.13</v>
      </c>
      <c r="BC27" s="37">
        <f t="shared" si="40"/>
        <v>0.997</v>
      </c>
      <c r="BD27" s="73">
        <f t="shared" si="41"/>
        <v>2.923148383</v>
      </c>
      <c r="BE27" s="89">
        <f t="shared" si="42"/>
        <v>1.371032926</v>
      </c>
      <c r="BF27" s="39">
        <f t="shared" si="43"/>
        <v>0.686</v>
      </c>
      <c r="BG27" s="33">
        <v>26.23</v>
      </c>
      <c r="BH27" s="34">
        <f t="shared" si="44"/>
        <v>0.983</v>
      </c>
      <c r="BI27" s="73">
        <f t="shared" si="45"/>
        <v>2.507011644</v>
      </c>
      <c r="BJ27" s="33">
        <v>93.17</v>
      </c>
      <c r="BK27" s="34">
        <f t="shared" si="46"/>
        <v>0.777</v>
      </c>
      <c r="BL27" s="73">
        <f t="shared" si="47"/>
        <v>0.7295616386</v>
      </c>
      <c r="BM27" s="36">
        <f t="shared" si="48"/>
        <v>8854.479137</v>
      </c>
      <c r="BN27" s="35">
        <f t="shared" si="49"/>
        <v>1.699181089</v>
      </c>
      <c r="BO27" s="90">
        <f t="shared" si="50"/>
        <v>0.974</v>
      </c>
      <c r="BP27" s="33">
        <v>18.57</v>
      </c>
      <c r="BQ27" s="34">
        <f t="shared" si="51"/>
        <v>0.994</v>
      </c>
      <c r="BR27" s="73">
        <f t="shared" si="52"/>
        <v>2.474325171</v>
      </c>
      <c r="BS27" s="33">
        <v>73.51</v>
      </c>
      <c r="BT27" s="34">
        <f t="shared" si="53"/>
        <v>0.597</v>
      </c>
      <c r="BU27" s="73">
        <f t="shared" si="54"/>
        <v>0.3468439453</v>
      </c>
      <c r="BV27" s="36">
        <f t="shared" si="55"/>
        <v>7242.690814</v>
      </c>
      <c r="BW27" s="35">
        <f t="shared" si="56"/>
        <v>1.550314841</v>
      </c>
      <c r="BX27" s="90">
        <f t="shared" si="57"/>
        <v>0.94</v>
      </c>
      <c r="BY27" s="33">
        <v>8.7</v>
      </c>
      <c r="BZ27" s="34">
        <f t="shared" si="58"/>
        <v>0.994</v>
      </c>
      <c r="CA27" s="73">
        <f t="shared" si="59"/>
        <v>2.998699253</v>
      </c>
      <c r="CB27" s="33">
        <v>57.19</v>
      </c>
      <c r="CC27" s="34">
        <f t="shared" si="60"/>
        <v>0.686</v>
      </c>
      <c r="CD27" s="73">
        <f t="shared" si="61"/>
        <v>0.4327981264</v>
      </c>
      <c r="CE27" s="36">
        <f t="shared" si="62"/>
        <v>5645.800715</v>
      </c>
      <c r="CF27" s="35">
        <f t="shared" si="63"/>
        <v>2.02987724</v>
      </c>
      <c r="CG27" s="90">
        <f t="shared" si="64"/>
        <v>0.977</v>
      </c>
      <c r="CH27" s="33">
        <v>1.56</v>
      </c>
      <c r="CI27" s="34">
        <f t="shared" si="65"/>
        <v>0.98</v>
      </c>
      <c r="CJ27" s="73">
        <f t="shared" si="66"/>
        <v>2.556160575</v>
      </c>
      <c r="CK27" s="33">
        <v>38.18</v>
      </c>
      <c r="CL27" s="34">
        <f t="shared" si="67"/>
        <v>0.691</v>
      </c>
      <c r="CM27" s="73">
        <f t="shared" si="68"/>
        <v>0.2436950181</v>
      </c>
      <c r="CN27" s="36">
        <f t="shared" si="69"/>
        <v>3172.123931</v>
      </c>
      <c r="CO27" s="35">
        <f t="shared" si="70"/>
        <v>2.296968734</v>
      </c>
      <c r="CP27" s="90">
        <f t="shared" si="71"/>
        <v>0.974</v>
      </c>
      <c r="CQ27" s="33">
        <v>10.21</v>
      </c>
      <c r="CR27" s="34">
        <f t="shared" si="72"/>
        <v>0.983</v>
      </c>
      <c r="CS27" s="73">
        <f t="shared" si="73"/>
        <v>2.470097917</v>
      </c>
      <c r="CT27" s="33">
        <v>79.39</v>
      </c>
      <c r="CU27" s="34">
        <f t="shared" si="74"/>
        <v>0.791</v>
      </c>
      <c r="CV27" s="73">
        <f t="shared" si="75"/>
        <v>0.8622532343</v>
      </c>
      <c r="CW27" s="36">
        <f t="shared" si="76"/>
        <v>7611.128828</v>
      </c>
      <c r="CX27" s="35">
        <f t="shared" si="77"/>
        <v>1.954868568</v>
      </c>
      <c r="CY27" s="90">
        <f t="shared" si="78"/>
        <v>0.977</v>
      </c>
      <c r="CZ27" s="91">
        <f t="shared" si="79"/>
        <v>9.531210472</v>
      </c>
      <c r="DA27" s="91">
        <f t="shared" si="80"/>
        <v>0.989</v>
      </c>
    </row>
    <row r="28">
      <c r="A28" s="28">
        <v>2022.0</v>
      </c>
      <c r="B28" s="29" t="s">
        <v>568</v>
      </c>
      <c r="C28" s="29" t="s">
        <v>9</v>
      </c>
      <c r="D28" s="30">
        <f t="array" ref="D28">INDEX(
  TP!C:C,
  MATCH(
    1,
    (TP!A:A = A28) * (TP!B:B = C28),
    0
  )
)
</f>
        <v>52.16</v>
      </c>
      <c r="E28" s="64">
        <f t="shared" si="1"/>
        <v>7.520731784</v>
      </c>
      <c r="F28" s="32">
        <f t="shared" si="2"/>
        <v>0.926</v>
      </c>
      <c r="G28" s="33">
        <v>6.1</v>
      </c>
      <c r="H28" s="34">
        <f t="shared" si="3"/>
        <v>0.583</v>
      </c>
      <c r="I28" s="73">
        <f t="shared" si="4"/>
        <v>0.1137022487</v>
      </c>
      <c r="J28" s="66">
        <f t="shared" si="5"/>
        <v>6.560283439</v>
      </c>
      <c r="K28" s="34">
        <f t="shared" si="6"/>
        <v>0.666</v>
      </c>
      <c r="L28" s="73">
        <f t="shared" si="7"/>
        <v>0.456168145</v>
      </c>
      <c r="M28" s="33">
        <v>55.02</v>
      </c>
      <c r="N28" s="34">
        <f t="shared" si="8"/>
        <v>0.22</v>
      </c>
      <c r="O28" s="73">
        <f t="shared" si="9"/>
        <v>-0.7146828221</v>
      </c>
      <c r="P28" s="36">
        <f t="shared" si="10"/>
        <v>4444.752025</v>
      </c>
      <c r="Q28" s="35">
        <f t="shared" si="11"/>
        <v>-0.02247013572</v>
      </c>
      <c r="R28" s="40">
        <f t="shared" si="12"/>
        <v>0.48</v>
      </c>
      <c r="S28" s="33">
        <v>0.99</v>
      </c>
      <c r="T28" s="34">
        <f t="shared" si="13"/>
        <v>0.111</v>
      </c>
      <c r="U28" s="73">
        <f t="shared" si="14"/>
        <v>-0.956838672</v>
      </c>
      <c r="V28" s="33">
        <v>29.41</v>
      </c>
      <c r="W28" s="34">
        <f t="shared" si="15"/>
        <v>0.129</v>
      </c>
      <c r="X28" s="73">
        <f t="shared" si="16"/>
        <v>-1.112342861</v>
      </c>
      <c r="Y28" s="36">
        <f t="shared" si="17"/>
        <v>847.8703436</v>
      </c>
      <c r="Z28" s="35">
        <f t="shared" si="18"/>
        <v>-1.21335264</v>
      </c>
      <c r="AA28" s="40">
        <f t="shared" si="19"/>
        <v>0.091</v>
      </c>
      <c r="AB28" s="33">
        <v>4.4</v>
      </c>
      <c r="AC28" s="40">
        <f t="shared" si="20"/>
        <v>0.486</v>
      </c>
      <c r="AD28" s="73">
        <f t="shared" si="21"/>
        <v>-0.1380701641</v>
      </c>
      <c r="AE28" s="88">
        <f t="shared" si="22"/>
        <v>-1.37389294</v>
      </c>
      <c r="AF28" s="44">
        <f t="shared" si="23"/>
        <v>0.291</v>
      </c>
      <c r="AG28" s="42">
        <v>0.7</v>
      </c>
      <c r="AH28" s="34">
        <f t="shared" si="24"/>
        <v>0.3</v>
      </c>
      <c r="AI28" s="73">
        <f t="shared" si="25"/>
        <v>-0.5888065115</v>
      </c>
      <c r="AJ28" s="33">
        <v>58.33</v>
      </c>
      <c r="AK28" s="34">
        <f t="shared" si="26"/>
        <v>0.543</v>
      </c>
      <c r="AL28" s="73">
        <f t="shared" si="27"/>
        <v>0.04110240105</v>
      </c>
      <c r="AM28" s="36">
        <f t="shared" si="28"/>
        <v>1362.84716</v>
      </c>
      <c r="AN28" s="35">
        <f t="shared" si="29"/>
        <v>-0.541292068</v>
      </c>
      <c r="AO28" s="37">
        <f t="shared" si="30"/>
        <v>0.317</v>
      </c>
      <c r="AP28" s="33">
        <v>2.51</v>
      </c>
      <c r="AQ28" s="34">
        <f t="shared" si="31"/>
        <v>0.2</v>
      </c>
      <c r="AR28" s="73">
        <f t="shared" si="32"/>
        <v>-0.8847213932</v>
      </c>
      <c r="AS28" s="33">
        <v>51.16</v>
      </c>
      <c r="AT28" s="34">
        <f t="shared" si="33"/>
        <v>0.757</v>
      </c>
      <c r="AU28" s="73">
        <f t="shared" si="34"/>
        <v>0.6500796006</v>
      </c>
      <c r="AV28" s="36">
        <f t="shared" si="35"/>
        <v>2352.615573</v>
      </c>
      <c r="AW28" s="35">
        <f t="shared" si="36"/>
        <v>-0.4614892822</v>
      </c>
      <c r="AX28" s="37">
        <f t="shared" si="37"/>
        <v>0.314</v>
      </c>
      <c r="AY28" s="33">
        <v>0.85</v>
      </c>
      <c r="AZ28" s="37">
        <f t="shared" si="38"/>
        <v>0.529</v>
      </c>
      <c r="BA28" s="73">
        <f t="shared" si="39"/>
        <v>-0.1843059609</v>
      </c>
      <c r="BB28" s="33">
        <v>35.47</v>
      </c>
      <c r="BC28" s="37">
        <f t="shared" si="40"/>
        <v>0.886</v>
      </c>
      <c r="BD28" s="73">
        <f t="shared" si="41"/>
        <v>1.144294244</v>
      </c>
      <c r="BE28" s="89">
        <f t="shared" si="42"/>
        <v>-0.0427930675</v>
      </c>
      <c r="BF28" s="39">
        <f t="shared" si="43"/>
        <v>0.549</v>
      </c>
      <c r="BG28" s="33">
        <v>18.25</v>
      </c>
      <c r="BH28" s="34">
        <f t="shared" si="44"/>
        <v>0.811</v>
      </c>
      <c r="BI28" s="73">
        <f t="shared" si="45"/>
        <v>0.7780802405</v>
      </c>
      <c r="BJ28" s="33">
        <v>88.96</v>
      </c>
      <c r="BK28" s="34">
        <f t="shared" si="46"/>
        <v>0.411</v>
      </c>
      <c r="BL28" s="73">
        <f t="shared" si="47"/>
        <v>0.05266875362</v>
      </c>
      <c r="BM28" s="36">
        <f t="shared" si="48"/>
        <v>7567.040656</v>
      </c>
      <c r="BN28" s="35">
        <f t="shared" si="49"/>
        <v>0.5609442156</v>
      </c>
      <c r="BO28" s="90">
        <f t="shared" si="50"/>
        <v>0.691</v>
      </c>
      <c r="BP28" s="33">
        <v>18.3</v>
      </c>
      <c r="BQ28" s="34">
        <f t="shared" si="51"/>
        <v>0.991</v>
      </c>
      <c r="BR28" s="73">
        <f t="shared" si="52"/>
        <v>2.377482958</v>
      </c>
      <c r="BS28" s="33">
        <v>67.62</v>
      </c>
      <c r="BT28" s="34">
        <f t="shared" si="53"/>
        <v>0.309</v>
      </c>
      <c r="BU28" s="73">
        <f t="shared" si="54"/>
        <v>-0.5423033206</v>
      </c>
      <c r="BV28" s="36">
        <f t="shared" si="55"/>
        <v>6631.24662</v>
      </c>
      <c r="BW28" s="35">
        <f t="shared" si="56"/>
        <v>0.8214656973</v>
      </c>
      <c r="BX28" s="90">
        <f t="shared" si="57"/>
        <v>0.811</v>
      </c>
      <c r="BY28" s="33">
        <v>8.93</v>
      </c>
      <c r="BZ28" s="34">
        <f t="shared" si="58"/>
        <v>0.997</v>
      </c>
      <c r="CA28" s="73">
        <f t="shared" si="59"/>
        <v>3.13850509</v>
      </c>
      <c r="CB28" s="33">
        <v>58.5</v>
      </c>
      <c r="CC28" s="34">
        <f t="shared" si="60"/>
        <v>0.746</v>
      </c>
      <c r="CD28" s="73">
        <f t="shared" si="61"/>
        <v>0.5735181898</v>
      </c>
      <c r="CE28" s="36">
        <f t="shared" si="62"/>
        <v>5834.688344</v>
      </c>
      <c r="CF28" s="35">
        <f t="shared" si="63"/>
        <v>2.207677535</v>
      </c>
      <c r="CG28" s="90">
        <f t="shared" si="64"/>
        <v>0.983</v>
      </c>
      <c r="CH28" s="33">
        <v>1.75</v>
      </c>
      <c r="CI28" s="34">
        <f t="shared" si="65"/>
        <v>0.994</v>
      </c>
      <c r="CJ28" s="73">
        <f t="shared" si="66"/>
        <v>3.065498615</v>
      </c>
      <c r="CK28" s="33">
        <v>41.67</v>
      </c>
      <c r="CL28" s="34">
        <f t="shared" si="67"/>
        <v>0.74</v>
      </c>
      <c r="CM28" s="73">
        <f t="shared" si="68"/>
        <v>0.431200646</v>
      </c>
      <c r="CN28" s="36">
        <f t="shared" si="69"/>
        <v>3725.767308</v>
      </c>
      <c r="CO28" s="35">
        <f t="shared" si="70"/>
        <v>2.977903111</v>
      </c>
      <c r="CP28" s="90">
        <f t="shared" si="71"/>
        <v>0.994</v>
      </c>
      <c r="CQ28" s="33">
        <v>11.44</v>
      </c>
      <c r="CR28" s="34">
        <f t="shared" si="72"/>
        <v>1</v>
      </c>
      <c r="CS28" s="73">
        <f t="shared" si="73"/>
        <v>3.195797389</v>
      </c>
      <c r="CT28" s="33">
        <v>80.36</v>
      </c>
      <c r="CU28" s="34">
        <f t="shared" si="74"/>
        <v>0.84</v>
      </c>
      <c r="CV28" s="73">
        <f t="shared" si="75"/>
        <v>0.9995560918</v>
      </c>
      <c r="CW28" s="36">
        <f t="shared" si="76"/>
        <v>8036</v>
      </c>
      <c r="CX28" s="35">
        <f t="shared" si="77"/>
        <v>2.369427233</v>
      </c>
      <c r="CY28" s="90">
        <f t="shared" si="78"/>
        <v>0.994</v>
      </c>
      <c r="CZ28" s="91">
        <f t="shared" si="79"/>
        <v>8.937417792</v>
      </c>
      <c r="DA28" s="91">
        <f t="shared" si="80"/>
        <v>0.983</v>
      </c>
    </row>
    <row r="29">
      <c r="A29" s="28">
        <v>2022.0</v>
      </c>
      <c r="B29" s="29" t="s">
        <v>569</v>
      </c>
      <c r="C29" s="29" t="s">
        <v>12</v>
      </c>
      <c r="D29" s="30">
        <f t="array" ref="D29">INDEX(
  TP!C:C,
  MATCH(
    1,
    (TP!A:A = A29) * (TP!B:B = C29),
    0
  )
)
</f>
        <v>50.52</v>
      </c>
      <c r="E29" s="64">
        <f t="shared" si="1"/>
        <v>7.518153528</v>
      </c>
      <c r="F29" s="32">
        <f t="shared" si="2"/>
        <v>0.923</v>
      </c>
      <c r="G29" s="33">
        <v>5.21</v>
      </c>
      <c r="H29" s="34">
        <f t="shared" si="3"/>
        <v>0.323</v>
      </c>
      <c r="I29" s="73">
        <f t="shared" si="4"/>
        <v>-0.4737844444</v>
      </c>
      <c r="J29" s="66">
        <f t="shared" si="5"/>
        <v>5.304811532</v>
      </c>
      <c r="K29" s="34">
        <f t="shared" si="6"/>
        <v>0.409</v>
      </c>
      <c r="L29" s="73">
        <f t="shared" si="7"/>
        <v>-0.3364713475</v>
      </c>
      <c r="M29" s="33">
        <v>60.0</v>
      </c>
      <c r="N29" s="34">
        <f t="shared" si="8"/>
        <v>0.554</v>
      </c>
      <c r="O29" s="73">
        <f t="shared" si="9"/>
        <v>0.2033780116</v>
      </c>
      <c r="P29" s="36">
        <f t="shared" si="10"/>
        <v>4411.939619</v>
      </c>
      <c r="Q29" s="35">
        <f t="shared" si="11"/>
        <v>-0.06874936825</v>
      </c>
      <c r="R29" s="40">
        <f t="shared" si="12"/>
        <v>0.457</v>
      </c>
      <c r="S29" s="33">
        <v>2.37</v>
      </c>
      <c r="T29" s="34">
        <f t="shared" si="13"/>
        <v>0.697</v>
      </c>
      <c r="U29" s="73">
        <f t="shared" si="14"/>
        <v>0.2350082587</v>
      </c>
      <c r="V29" s="33">
        <v>41.46</v>
      </c>
      <c r="W29" s="34">
        <f t="shared" si="15"/>
        <v>0.437</v>
      </c>
      <c r="X29" s="73">
        <f t="shared" si="16"/>
        <v>-0.1538255377</v>
      </c>
      <c r="Y29" s="36">
        <f t="shared" si="17"/>
        <v>2110.25718</v>
      </c>
      <c r="Z29" s="35">
        <f t="shared" si="18"/>
        <v>0.1094761432</v>
      </c>
      <c r="AA29" s="40">
        <f t="shared" si="19"/>
        <v>0.586</v>
      </c>
      <c r="AB29" s="33">
        <v>4.76</v>
      </c>
      <c r="AC29" s="40">
        <f t="shared" si="20"/>
        <v>0.606</v>
      </c>
      <c r="AD29" s="73">
        <f t="shared" si="21"/>
        <v>0.1636687832</v>
      </c>
      <c r="AE29" s="88">
        <f t="shared" si="22"/>
        <v>0.2043955582</v>
      </c>
      <c r="AF29" s="44">
        <f t="shared" si="23"/>
        <v>0.537</v>
      </c>
      <c r="AG29" s="42">
        <v>1.74</v>
      </c>
      <c r="AH29" s="34">
        <f t="shared" si="24"/>
        <v>0.731</v>
      </c>
      <c r="AI29" s="73">
        <f t="shared" si="25"/>
        <v>0.3750839273</v>
      </c>
      <c r="AJ29" s="33">
        <v>55.0</v>
      </c>
      <c r="AK29" s="34">
        <f t="shared" si="26"/>
        <v>0.431</v>
      </c>
      <c r="AL29" s="73">
        <f t="shared" si="27"/>
        <v>-0.1956846235</v>
      </c>
      <c r="AM29" s="36">
        <f t="shared" si="28"/>
        <v>2441.011919</v>
      </c>
      <c r="AN29" s="35">
        <f t="shared" si="29"/>
        <v>0.5195264798</v>
      </c>
      <c r="AO29" s="37">
        <f t="shared" si="30"/>
        <v>0.72</v>
      </c>
      <c r="AP29" s="33">
        <v>5.99</v>
      </c>
      <c r="AQ29" s="34">
        <f t="shared" si="31"/>
        <v>0.774</v>
      </c>
      <c r="AR29" s="73">
        <f t="shared" si="32"/>
        <v>0.6570218193</v>
      </c>
      <c r="AS29" s="33">
        <v>41.06</v>
      </c>
      <c r="AT29" s="34">
        <f t="shared" si="33"/>
        <v>0.286</v>
      </c>
      <c r="AU29" s="73">
        <f t="shared" si="34"/>
        <v>-0.5657394624</v>
      </c>
      <c r="AV29" s="36">
        <f t="shared" si="35"/>
        <v>2924.058973</v>
      </c>
      <c r="AW29" s="35">
        <f t="shared" si="36"/>
        <v>0.2701989306</v>
      </c>
      <c r="AX29" s="37">
        <f t="shared" si="37"/>
        <v>0.611</v>
      </c>
      <c r="AY29" s="33">
        <v>1.3</v>
      </c>
      <c r="AZ29" s="37">
        <f t="shared" si="38"/>
        <v>0.754</v>
      </c>
      <c r="BA29" s="73">
        <f t="shared" si="39"/>
        <v>0.5224463217</v>
      </c>
      <c r="BB29" s="33">
        <v>31.49</v>
      </c>
      <c r="BC29" s="37">
        <f t="shared" si="40"/>
        <v>0.726</v>
      </c>
      <c r="BD29" s="73">
        <f t="shared" si="41"/>
        <v>0.585065217</v>
      </c>
      <c r="BE29" s="89">
        <f t="shared" si="42"/>
        <v>1.897236949</v>
      </c>
      <c r="BF29" s="39">
        <f t="shared" si="43"/>
        <v>0.749</v>
      </c>
      <c r="BG29" s="33">
        <v>16.61</v>
      </c>
      <c r="BH29" s="34">
        <f t="shared" si="44"/>
        <v>0.689</v>
      </c>
      <c r="BI29" s="73">
        <f t="shared" si="45"/>
        <v>0.4227610046</v>
      </c>
      <c r="BJ29" s="33">
        <v>85.54</v>
      </c>
      <c r="BK29" s="34">
        <f t="shared" si="46"/>
        <v>0.2</v>
      </c>
      <c r="BL29" s="73">
        <f t="shared" si="47"/>
        <v>-0.4972062266</v>
      </c>
      <c r="BM29" s="36">
        <f t="shared" si="48"/>
        <v>7057.063215</v>
      </c>
      <c r="BN29" s="35">
        <f t="shared" si="49"/>
        <v>0.1100682036</v>
      </c>
      <c r="BO29" s="90">
        <f t="shared" si="50"/>
        <v>0.494</v>
      </c>
      <c r="BP29" s="33">
        <v>14.01</v>
      </c>
      <c r="BQ29" s="34">
        <f t="shared" si="51"/>
        <v>0.797</v>
      </c>
      <c r="BR29" s="73">
        <f t="shared" si="52"/>
        <v>0.8387678045</v>
      </c>
      <c r="BS29" s="33">
        <v>70.87</v>
      </c>
      <c r="BT29" s="34">
        <f t="shared" si="53"/>
        <v>0.469</v>
      </c>
      <c r="BU29" s="73">
        <f t="shared" si="54"/>
        <v>-0.05168725708</v>
      </c>
      <c r="BV29" s="36">
        <f t="shared" si="55"/>
        <v>6359.733133</v>
      </c>
      <c r="BW29" s="35">
        <f t="shared" si="56"/>
        <v>0.4978182183</v>
      </c>
      <c r="BX29" s="90">
        <f t="shared" si="57"/>
        <v>0.683</v>
      </c>
      <c r="BY29" s="33">
        <v>4.95</v>
      </c>
      <c r="BZ29" s="34">
        <f t="shared" si="58"/>
        <v>0.769</v>
      </c>
      <c r="CA29" s="73">
        <f t="shared" si="59"/>
        <v>0.7192562635</v>
      </c>
      <c r="CB29" s="33">
        <v>57.31</v>
      </c>
      <c r="CC29" s="34">
        <f t="shared" si="60"/>
        <v>0.689</v>
      </c>
      <c r="CD29" s="73">
        <f t="shared" si="61"/>
        <v>0.4456885138</v>
      </c>
      <c r="CE29" s="36">
        <f t="shared" si="62"/>
        <v>4440.686261</v>
      </c>
      <c r="CF29" s="35">
        <f t="shared" si="63"/>
        <v>0.8955006467</v>
      </c>
      <c r="CG29" s="90">
        <f t="shared" si="64"/>
        <v>0.826</v>
      </c>
      <c r="CH29" s="33">
        <v>1.77</v>
      </c>
      <c r="CI29" s="34">
        <f t="shared" si="65"/>
        <v>0.997</v>
      </c>
      <c r="CJ29" s="73">
        <f t="shared" si="66"/>
        <v>3.119113146</v>
      </c>
      <c r="CK29" s="33">
        <v>34.43</v>
      </c>
      <c r="CL29" s="34">
        <f t="shared" si="67"/>
        <v>0.589</v>
      </c>
      <c r="CM29" s="73">
        <f t="shared" si="68"/>
        <v>0.04222048944</v>
      </c>
      <c r="CN29" s="36">
        <f t="shared" si="69"/>
        <v>3100.481507</v>
      </c>
      <c r="CO29" s="35">
        <f t="shared" si="70"/>
        <v>2.208854632</v>
      </c>
      <c r="CP29" s="90">
        <f t="shared" si="71"/>
        <v>0.969</v>
      </c>
      <c r="CQ29" s="33">
        <v>8.68</v>
      </c>
      <c r="CR29" s="34">
        <f t="shared" si="72"/>
        <v>0.931</v>
      </c>
      <c r="CS29" s="73">
        <f t="shared" si="73"/>
        <v>1.567398574</v>
      </c>
      <c r="CT29" s="33">
        <v>81.67</v>
      </c>
      <c r="CU29" s="34">
        <f t="shared" si="74"/>
        <v>0.874</v>
      </c>
      <c r="CV29" s="73">
        <f t="shared" si="75"/>
        <v>1.184985724</v>
      </c>
      <c r="CW29" s="36">
        <f t="shared" si="76"/>
        <v>7354.305955</v>
      </c>
      <c r="CX29" s="35">
        <f t="shared" si="77"/>
        <v>1.70427932</v>
      </c>
      <c r="CY29" s="90">
        <f t="shared" si="78"/>
        <v>0.966</v>
      </c>
      <c r="CZ29" s="91">
        <f t="shared" si="79"/>
        <v>5.416521021</v>
      </c>
      <c r="DA29" s="91">
        <f t="shared" si="80"/>
        <v>0.923</v>
      </c>
    </row>
    <row r="30">
      <c r="A30" s="28">
        <v>2024.0</v>
      </c>
      <c r="B30" s="29" t="s">
        <v>570</v>
      </c>
      <c r="C30" s="29" t="s">
        <v>27</v>
      </c>
      <c r="D30" s="30">
        <f t="array" ref="D30">INDEX(
  TP!C:C,
  MATCH(
    1,
    (TP!A:A = A30) * (TP!B:B = C30),
    0
  )
)
</f>
        <v>58.38</v>
      </c>
      <c r="E30" s="64">
        <f t="shared" si="1"/>
        <v>7.4815116</v>
      </c>
      <c r="F30" s="32">
        <f t="shared" si="2"/>
        <v>0.92</v>
      </c>
      <c r="G30" s="33">
        <v>7.27</v>
      </c>
      <c r="H30" s="34">
        <f t="shared" si="3"/>
        <v>0.797</v>
      </c>
      <c r="I30" s="73">
        <f t="shared" si="4"/>
        <v>0.8860162159</v>
      </c>
      <c r="J30" s="66">
        <f t="shared" si="5"/>
        <v>9.343180784</v>
      </c>
      <c r="K30" s="34">
        <f t="shared" si="6"/>
        <v>0.986</v>
      </c>
      <c r="L30" s="73">
        <f t="shared" si="7"/>
        <v>2.213144408</v>
      </c>
      <c r="M30" s="33">
        <v>59.52</v>
      </c>
      <c r="N30" s="34">
        <f t="shared" si="8"/>
        <v>0.529</v>
      </c>
      <c r="O30" s="73">
        <f t="shared" si="9"/>
        <v>0.1148902204</v>
      </c>
      <c r="P30" s="36">
        <f t="shared" si="10"/>
        <v>5553.251015</v>
      </c>
      <c r="Q30" s="35">
        <f t="shared" si="11"/>
        <v>1.540977635</v>
      </c>
      <c r="R30" s="40">
        <f t="shared" si="12"/>
        <v>0.929</v>
      </c>
      <c r="S30" s="33">
        <v>3.5</v>
      </c>
      <c r="T30" s="34">
        <f t="shared" si="13"/>
        <v>0.889</v>
      </c>
      <c r="U30" s="73">
        <f t="shared" si="14"/>
        <v>1.21094089</v>
      </c>
      <c r="V30" s="33">
        <v>52.48</v>
      </c>
      <c r="W30" s="34">
        <f t="shared" si="15"/>
        <v>0.771</v>
      </c>
      <c r="X30" s="73">
        <f t="shared" si="16"/>
        <v>0.7227604288</v>
      </c>
      <c r="Y30" s="36">
        <f t="shared" si="17"/>
        <v>3306.930077</v>
      </c>
      <c r="Z30" s="35">
        <f t="shared" si="18"/>
        <v>1.363444663</v>
      </c>
      <c r="AA30" s="40">
        <f t="shared" si="19"/>
        <v>0.917</v>
      </c>
      <c r="AB30" s="33">
        <v>6.66</v>
      </c>
      <c r="AC30" s="40">
        <f t="shared" si="20"/>
        <v>0.951</v>
      </c>
      <c r="AD30" s="73">
        <f t="shared" si="21"/>
        <v>1.756179894</v>
      </c>
      <c r="AE30" s="88">
        <f t="shared" si="22"/>
        <v>4.660602192</v>
      </c>
      <c r="AF30" s="44">
        <f t="shared" si="23"/>
        <v>0.974</v>
      </c>
      <c r="AG30" s="42">
        <v>1.0</v>
      </c>
      <c r="AH30" s="34">
        <f t="shared" si="24"/>
        <v>0.497</v>
      </c>
      <c r="AI30" s="73">
        <f t="shared" si="25"/>
        <v>-0.3107611926</v>
      </c>
      <c r="AJ30" s="33">
        <v>48.28</v>
      </c>
      <c r="AK30" s="34">
        <f t="shared" si="26"/>
        <v>0.223</v>
      </c>
      <c r="AL30" s="73">
        <f t="shared" si="27"/>
        <v>-0.6735251055</v>
      </c>
      <c r="AM30" s="36">
        <f t="shared" si="28"/>
        <v>1473.525077</v>
      </c>
      <c r="AN30" s="35">
        <f t="shared" si="29"/>
        <v>-0.4323948093</v>
      </c>
      <c r="AO30" s="37">
        <f t="shared" si="30"/>
        <v>0.38</v>
      </c>
      <c r="AP30" s="33">
        <v>5.19</v>
      </c>
      <c r="AQ30" s="34">
        <f t="shared" si="31"/>
        <v>0.669</v>
      </c>
      <c r="AR30" s="73">
        <f t="shared" si="32"/>
        <v>0.3025980923</v>
      </c>
      <c r="AS30" s="33">
        <v>34.67</v>
      </c>
      <c r="AT30" s="34">
        <f t="shared" si="33"/>
        <v>0.071</v>
      </c>
      <c r="AU30" s="73">
        <f t="shared" si="34"/>
        <v>-1.334955681</v>
      </c>
      <c r="AV30" s="36">
        <f t="shared" si="35"/>
        <v>2314.66755</v>
      </c>
      <c r="AW30" s="35">
        <f t="shared" si="36"/>
        <v>-0.5100787329</v>
      </c>
      <c r="AX30" s="37">
        <f t="shared" si="37"/>
        <v>0.297</v>
      </c>
      <c r="AY30" s="33">
        <v>0.8</v>
      </c>
      <c r="AZ30" s="37">
        <f t="shared" si="38"/>
        <v>0.494</v>
      </c>
      <c r="BA30" s="73">
        <f t="shared" si="39"/>
        <v>-0.2628339923</v>
      </c>
      <c r="BB30" s="33">
        <v>32.68</v>
      </c>
      <c r="BC30" s="37">
        <f t="shared" si="40"/>
        <v>0.777</v>
      </c>
      <c r="BD30" s="73">
        <f t="shared" si="41"/>
        <v>0.7522718858</v>
      </c>
      <c r="BE30" s="89">
        <f t="shared" si="42"/>
        <v>-0.4530356487</v>
      </c>
      <c r="BF30" s="39">
        <f t="shared" si="43"/>
        <v>0.497</v>
      </c>
      <c r="BG30" s="33">
        <v>16.89</v>
      </c>
      <c r="BH30" s="34">
        <f t="shared" si="44"/>
        <v>0.709</v>
      </c>
      <c r="BI30" s="73">
        <f t="shared" si="45"/>
        <v>0.4834252644</v>
      </c>
      <c r="BJ30" s="33">
        <v>85.86</v>
      </c>
      <c r="BK30" s="34">
        <f t="shared" si="46"/>
        <v>0.217</v>
      </c>
      <c r="BL30" s="73">
        <f t="shared" si="47"/>
        <v>-0.445755936</v>
      </c>
      <c r="BM30" s="36">
        <f t="shared" si="48"/>
        <v>7122.418378</v>
      </c>
      <c r="BN30" s="35">
        <f t="shared" si="49"/>
        <v>0.1678493388</v>
      </c>
      <c r="BO30" s="90">
        <f t="shared" si="50"/>
        <v>0.514</v>
      </c>
      <c r="BP30" s="33">
        <v>14.68</v>
      </c>
      <c r="BQ30" s="34">
        <f t="shared" si="51"/>
        <v>0.86</v>
      </c>
      <c r="BR30" s="73">
        <f t="shared" si="52"/>
        <v>1.079079961</v>
      </c>
      <c r="BS30" s="33">
        <v>69.81</v>
      </c>
      <c r="BT30" s="34">
        <f t="shared" si="53"/>
        <v>0.417</v>
      </c>
      <c r="BU30" s="73">
        <f t="shared" si="54"/>
        <v>-0.2117035732</v>
      </c>
      <c r="BV30" s="36">
        <f t="shared" si="55"/>
        <v>6365.607597</v>
      </c>
      <c r="BW30" s="35">
        <f t="shared" si="56"/>
        <v>0.5048206526</v>
      </c>
      <c r="BX30" s="90">
        <f t="shared" si="57"/>
        <v>0.686</v>
      </c>
      <c r="BY30" s="33">
        <v>5.05</v>
      </c>
      <c r="BZ30" s="34">
        <f t="shared" si="58"/>
        <v>0.789</v>
      </c>
      <c r="CA30" s="73">
        <f t="shared" si="59"/>
        <v>0.7800414099</v>
      </c>
      <c r="CB30" s="33">
        <v>62.33</v>
      </c>
      <c r="CC30" s="34">
        <f t="shared" si="60"/>
        <v>0.84</v>
      </c>
      <c r="CD30" s="73">
        <f t="shared" si="61"/>
        <v>0.9849363904</v>
      </c>
      <c r="CE30" s="36">
        <f t="shared" si="62"/>
        <v>4874.799408</v>
      </c>
      <c r="CF30" s="35">
        <f t="shared" si="63"/>
        <v>1.304132201</v>
      </c>
      <c r="CG30" s="90">
        <f t="shared" si="64"/>
        <v>0.917</v>
      </c>
      <c r="CH30" s="33">
        <v>0.93</v>
      </c>
      <c r="CI30" s="34">
        <f t="shared" si="65"/>
        <v>0.809</v>
      </c>
      <c r="CJ30" s="73">
        <f t="shared" si="66"/>
        <v>0.867302862</v>
      </c>
      <c r="CK30" s="33">
        <v>33.33</v>
      </c>
      <c r="CL30" s="34">
        <f t="shared" si="67"/>
        <v>0.474</v>
      </c>
      <c r="CM30" s="73">
        <f t="shared" si="68"/>
        <v>-0.01687870562</v>
      </c>
      <c r="CN30" s="36">
        <f t="shared" si="69"/>
        <v>1936.989641</v>
      </c>
      <c r="CO30" s="35">
        <f t="shared" si="70"/>
        <v>0.7778583602</v>
      </c>
      <c r="CP30" s="90">
        <f t="shared" si="71"/>
        <v>0.791</v>
      </c>
      <c r="CQ30" s="33">
        <v>7.2</v>
      </c>
      <c r="CR30" s="34">
        <f t="shared" si="72"/>
        <v>0.789</v>
      </c>
      <c r="CS30" s="73">
        <f t="shared" si="73"/>
        <v>0.6941992098</v>
      </c>
      <c r="CT30" s="33">
        <v>73.56</v>
      </c>
      <c r="CU30" s="34">
        <f t="shared" si="74"/>
        <v>0.509</v>
      </c>
      <c r="CV30" s="73">
        <f t="shared" si="75"/>
        <v>0.03702059599</v>
      </c>
      <c r="CW30" s="36">
        <f t="shared" si="76"/>
        <v>6139.833363</v>
      </c>
      <c r="CX30" s="35">
        <f t="shared" si="77"/>
        <v>0.5192845045</v>
      </c>
      <c r="CY30" s="90">
        <f t="shared" si="78"/>
        <v>0.7</v>
      </c>
      <c r="CZ30" s="91">
        <f t="shared" si="79"/>
        <v>3.273945057</v>
      </c>
      <c r="DA30" s="91">
        <f t="shared" si="80"/>
        <v>0.806</v>
      </c>
    </row>
    <row r="31">
      <c r="A31" s="28">
        <v>2025.0</v>
      </c>
      <c r="B31" s="29" t="s">
        <v>571</v>
      </c>
      <c r="C31" s="29" t="s">
        <v>31</v>
      </c>
      <c r="D31" s="30">
        <f t="array" ref="D31">INDEX(
  TP!C:C,
  MATCH(
    1,
    (TP!A:A = A31) * (TP!B:B = C31),
    0
  )
)
</f>
        <v>51.67</v>
      </c>
      <c r="E31" s="64">
        <f t="shared" si="1"/>
        <v>7.14510758</v>
      </c>
      <c r="F31" s="32">
        <f t="shared" si="2"/>
        <v>0.917</v>
      </c>
      <c r="G31" s="33">
        <v>5.63</v>
      </c>
      <c r="H31" s="34">
        <f t="shared" si="3"/>
        <v>0.449</v>
      </c>
      <c r="I31" s="73">
        <f t="shared" si="4"/>
        <v>-0.1965435331</v>
      </c>
      <c r="J31" s="66">
        <f t="shared" si="5"/>
        <v>5.958699262</v>
      </c>
      <c r="K31" s="34">
        <f t="shared" si="6"/>
        <v>0.523</v>
      </c>
      <c r="L31" s="73">
        <f t="shared" si="7"/>
        <v>0.07635926698</v>
      </c>
      <c r="M31" s="33">
        <v>67.01</v>
      </c>
      <c r="N31" s="34">
        <f t="shared" si="8"/>
        <v>0.94</v>
      </c>
      <c r="O31" s="73">
        <f t="shared" si="9"/>
        <v>1.495668462</v>
      </c>
      <c r="P31" s="36">
        <f t="shared" si="10"/>
        <v>5191.470094</v>
      </c>
      <c r="Q31" s="35">
        <f t="shared" si="11"/>
        <v>1.030715037</v>
      </c>
      <c r="R31" s="40">
        <f t="shared" si="12"/>
        <v>0.869</v>
      </c>
      <c r="S31" s="33">
        <v>2.67</v>
      </c>
      <c r="T31" s="34">
        <f t="shared" si="13"/>
        <v>0.763</v>
      </c>
      <c r="U31" s="73">
        <f t="shared" si="14"/>
        <v>0.4941054176</v>
      </c>
      <c r="V31" s="33">
        <v>52.17</v>
      </c>
      <c r="W31" s="34">
        <f t="shared" si="15"/>
        <v>0.763</v>
      </c>
      <c r="X31" s="73">
        <f t="shared" si="16"/>
        <v>0.6981014769</v>
      </c>
      <c r="Y31" s="36">
        <f t="shared" si="17"/>
        <v>2841.771892</v>
      </c>
      <c r="Z31" s="35">
        <f t="shared" si="18"/>
        <v>0.8760151226</v>
      </c>
      <c r="AA31" s="40">
        <f t="shared" si="19"/>
        <v>0.829</v>
      </c>
      <c r="AB31" s="33">
        <v>4.4</v>
      </c>
      <c r="AC31" s="40">
        <f t="shared" si="20"/>
        <v>0.486</v>
      </c>
      <c r="AD31" s="73">
        <f t="shared" si="21"/>
        <v>-0.1380701641</v>
      </c>
      <c r="AE31" s="88">
        <f t="shared" si="22"/>
        <v>1.768659996</v>
      </c>
      <c r="AF31" s="44">
        <f t="shared" si="23"/>
        <v>0.783</v>
      </c>
      <c r="AG31" s="42">
        <v>1.16</v>
      </c>
      <c r="AH31" s="34">
        <f t="shared" si="24"/>
        <v>0.58</v>
      </c>
      <c r="AI31" s="73">
        <f t="shared" si="25"/>
        <v>-0.1624703559</v>
      </c>
      <c r="AJ31" s="33">
        <v>70.0</v>
      </c>
      <c r="AK31" s="34">
        <f t="shared" si="26"/>
        <v>0.834</v>
      </c>
      <c r="AL31" s="73">
        <f t="shared" si="27"/>
        <v>0.8709235953</v>
      </c>
      <c r="AM31" s="36">
        <f t="shared" si="28"/>
        <v>2373.63867</v>
      </c>
      <c r="AN31" s="35">
        <f t="shared" si="29"/>
        <v>0.4532371751</v>
      </c>
      <c r="AO31" s="37">
        <f t="shared" si="30"/>
        <v>0.7</v>
      </c>
      <c r="AP31" s="33">
        <v>5.86</v>
      </c>
      <c r="AQ31" s="34">
        <f t="shared" si="31"/>
        <v>0.749</v>
      </c>
      <c r="AR31" s="73">
        <f t="shared" si="32"/>
        <v>0.5994279637</v>
      </c>
      <c r="AS31" s="33">
        <v>51.49</v>
      </c>
      <c r="AT31" s="34">
        <f t="shared" si="33"/>
        <v>0.771</v>
      </c>
      <c r="AU31" s="73">
        <f t="shared" si="34"/>
        <v>0.6898043818</v>
      </c>
      <c r="AV31" s="36">
        <f t="shared" si="35"/>
        <v>3631.422483</v>
      </c>
      <c r="AW31" s="35">
        <f t="shared" si="36"/>
        <v>1.175922125</v>
      </c>
      <c r="AX31" s="37">
        <f t="shared" si="37"/>
        <v>0.886</v>
      </c>
      <c r="AY31" s="33">
        <v>2.03</v>
      </c>
      <c r="AZ31" s="37">
        <f t="shared" si="38"/>
        <v>0.926</v>
      </c>
      <c r="BA31" s="73">
        <f t="shared" si="39"/>
        <v>1.66895558</v>
      </c>
      <c r="BB31" s="33">
        <v>33.29</v>
      </c>
      <c r="BC31" s="37">
        <f t="shared" si="40"/>
        <v>0.803</v>
      </c>
      <c r="BD31" s="73">
        <f t="shared" si="41"/>
        <v>0.8379828672</v>
      </c>
      <c r="BE31" s="89">
        <f t="shared" si="42"/>
        <v>4.136097748</v>
      </c>
      <c r="BF31" s="39">
        <f t="shared" si="43"/>
        <v>0.934</v>
      </c>
      <c r="BG31" s="33">
        <v>14.56</v>
      </c>
      <c r="BH31" s="34">
        <f t="shared" si="44"/>
        <v>0.509</v>
      </c>
      <c r="BI31" s="73">
        <f t="shared" si="45"/>
        <v>-0.02138804031</v>
      </c>
      <c r="BJ31" s="33">
        <v>93.23</v>
      </c>
      <c r="BK31" s="34">
        <f t="shared" si="46"/>
        <v>0.789</v>
      </c>
      <c r="BL31" s="73">
        <f t="shared" si="47"/>
        <v>0.7392085681</v>
      </c>
      <c r="BM31" s="36">
        <f t="shared" si="48"/>
        <v>7359.63098</v>
      </c>
      <c r="BN31" s="35">
        <f t="shared" si="49"/>
        <v>0.3775713055</v>
      </c>
      <c r="BO31" s="90">
        <f t="shared" si="50"/>
        <v>0.591</v>
      </c>
      <c r="BP31" s="33">
        <v>14.21</v>
      </c>
      <c r="BQ31" s="34">
        <f t="shared" si="51"/>
        <v>0.811</v>
      </c>
      <c r="BR31" s="73">
        <f t="shared" si="52"/>
        <v>0.9105027767</v>
      </c>
      <c r="BS31" s="33">
        <v>82.45</v>
      </c>
      <c r="BT31" s="34">
        <f t="shared" si="53"/>
        <v>0.969</v>
      </c>
      <c r="BU31" s="73">
        <f t="shared" si="54"/>
        <v>1.696415517</v>
      </c>
      <c r="BV31" s="36">
        <f t="shared" si="55"/>
        <v>7435.054936</v>
      </c>
      <c r="BW31" s="35">
        <f t="shared" si="56"/>
        <v>1.779615286</v>
      </c>
      <c r="BX31" s="90">
        <f t="shared" si="57"/>
        <v>0.966</v>
      </c>
      <c r="BY31" s="33">
        <v>1.91</v>
      </c>
      <c r="BZ31" s="34">
        <f t="shared" si="58"/>
        <v>0.12</v>
      </c>
      <c r="CA31" s="73">
        <f t="shared" si="59"/>
        <v>-1.128612187</v>
      </c>
      <c r="CB31" s="33">
        <v>63.64</v>
      </c>
      <c r="CC31" s="34">
        <f t="shared" si="60"/>
        <v>0.877</v>
      </c>
      <c r="CD31" s="73">
        <f t="shared" si="61"/>
        <v>1.125656454</v>
      </c>
      <c r="CE31" s="36">
        <f t="shared" si="62"/>
        <v>2953.498312</v>
      </c>
      <c r="CF31" s="35">
        <f t="shared" si="63"/>
        <v>-0.5043922794</v>
      </c>
      <c r="CG31" s="90">
        <f t="shared" si="64"/>
        <v>0.329</v>
      </c>
      <c r="CH31" s="33">
        <v>0.17</v>
      </c>
      <c r="CI31" s="34">
        <f t="shared" si="65"/>
        <v>0.077</v>
      </c>
      <c r="CJ31" s="73">
        <f t="shared" si="66"/>
        <v>-1.1700493</v>
      </c>
      <c r="CK31" s="33">
        <v>66.67</v>
      </c>
      <c r="CL31" s="34">
        <f t="shared" si="67"/>
        <v>0.946</v>
      </c>
      <c r="CM31" s="73">
        <f t="shared" si="68"/>
        <v>1.77436417</v>
      </c>
      <c r="CN31" s="36">
        <f t="shared" si="69"/>
        <v>925.1741558</v>
      </c>
      <c r="CO31" s="35">
        <f t="shared" si="70"/>
        <v>-0.4665888333</v>
      </c>
      <c r="CP31" s="90">
        <f t="shared" si="71"/>
        <v>0.366</v>
      </c>
      <c r="CQ31" s="33">
        <v>5.05</v>
      </c>
      <c r="CR31" s="34">
        <f t="shared" si="72"/>
        <v>0.309</v>
      </c>
      <c r="CS31" s="73">
        <f t="shared" si="73"/>
        <v>-0.5742998668</v>
      </c>
      <c r="CT31" s="33">
        <v>79.31</v>
      </c>
      <c r="CU31" s="34">
        <f t="shared" si="74"/>
        <v>0.786</v>
      </c>
      <c r="CV31" s="73">
        <f t="shared" si="75"/>
        <v>0.8509292873</v>
      </c>
      <c r="CW31" s="36">
        <f t="shared" si="76"/>
        <v>5663.122452</v>
      </c>
      <c r="CX31" s="35">
        <f t="shared" si="77"/>
        <v>0.0541443582</v>
      </c>
      <c r="CY31" s="90">
        <f t="shared" si="78"/>
        <v>0.506</v>
      </c>
      <c r="CZ31" s="91">
        <f t="shared" si="79"/>
        <v>1.240349837</v>
      </c>
      <c r="DA31" s="91">
        <f t="shared" si="80"/>
        <v>0.606</v>
      </c>
    </row>
    <row r="32">
      <c r="A32" s="28">
        <v>2024.0</v>
      </c>
      <c r="B32" s="29" t="s">
        <v>572</v>
      </c>
      <c r="C32" s="29" t="s">
        <v>22</v>
      </c>
      <c r="D32" s="30">
        <f t="array" ref="D32">INDEX(
  TP!C:C,
  MATCH(
    1,
    (TP!A:A = A32) * (TP!B:B = C32),
    0
  )
)
</f>
        <v>56.51</v>
      </c>
      <c r="E32" s="64">
        <f t="shared" si="1"/>
        <v>7.102115231</v>
      </c>
      <c r="F32" s="32">
        <f t="shared" si="2"/>
        <v>0.914</v>
      </c>
      <c r="G32" s="33">
        <v>5.32</v>
      </c>
      <c r="H32" s="34">
        <f t="shared" si="3"/>
        <v>0.369</v>
      </c>
      <c r="I32" s="73">
        <f t="shared" si="4"/>
        <v>-0.4011737295</v>
      </c>
      <c r="J32" s="66">
        <f t="shared" si="5"/>
        <v>6.511611928</v>
      </c>
      <c r="K32" s="34">
        <f t="shared" si="6"/>
        <v>0.649</v>
      </c>
      <c r="L32" s="73">
        <f t="shared" si="7"/>
        <v>0.425439491</v>
      </c>
      <c r="M32" s="33">
        <v>60.61</v>
      </c>
      <c r="N32" s="34">
        <f t="shared" si="8"/>
        <v>0.634</v>
      </c>
      <c r="O32" s="73">
        <f t="shared" si="9"/>
        <v>0.3158312462</v>
      </c>
      <c r="P32" s="36">
        <f t="shared" si="10"/>
        <v>4880.703566</v>
      </c>
      <c r="Q32" s="35">
        <f t="shared" si="11"/>
        <v>0.5924040958</v>
      </c>
      <c r="R32" s="40">
        <f t="shared" si="12"/>
        <v>0.717</v>
      </c>
      <c r="S32" s="33">
        <v>4.91</v>
      </c>
      <c r="T32" s="34">
        <f t="shared" si="13"/>
        <v>0.977</v>
      </c>
      <c r="U32" s="73">
        <f t="shared" si="14"/>
        <v>2.428697537</v>
      </c>
      <c r="V32" s="33">
        <v>65.57</v>
      </c>
      <c r="W32" s="34">
        <f t="shared" si="15"/>
        <v>0.96</v>
      </c>
      <c r="X32" s="73">
        <f t="shared" si="16"/>
        <v>1.764004558</v>
      </c>
      <c r="Y32" s="36">
        <f t="shared" si="17"/>
        <v>4880.530665</v>
      </c>
      <c r="Z32" s="35">
        <f t="shared" si="18"/>
        <v>3.012387834</v>
      </c>
      <c r="AA32" s="40">
        <f t="shared" si="19"/>
        <v>0.989</v>
      </c>
      <c r="AB32" s="33">
        <v>6.88</v>
      </c>
      <c r="AC32" s="40">
        <f t="shared" si="20"/>
        <v>0.969</v>
      </c>
      <c r="AD32" s="73">
        <f t="shared" si="21"/>
        <v>1.940575918</v>
      </c>
      <c r="AE32" s="88">
        <f t="shared" si="22"/>
        <v>5.545367847</v>
      </c>
      <c r="AF32" s="44">
        <f t="shared" si="23"/>
        <v>0.986</v>
      </c>
      <c r="AG32" s="42">
        <v>0.73</v>
      </c>
      <c r="AH32" s="34">
        <f t="shared" si="24"/>
        <v>0.317</v>
      </c>
      <c r="AI32" s="73">
        <f t="shared" si="25"/>
        <v>-0.5610019796</v>
      </c>
      <c r="AJ32" s="33">
        <v>77.78</v>
      </c>
      <c r="AK32" s="34">
        <f t="shared" si="26"/>
        <v>0.923</v>
      </c>
      <c r="AL32" s="73">
        <f t="shared" si="27"/>
        <v>1.424137725</v>
      </c>
      <c r="AM32" s="36">
        <f t="shared" si="28"/>
        <v>1877.195535</v>
      </c>
      <c r="AN32" s="35">
        <f t="shared" si="29"/>
        <v>-0.03521886206</v>
      </c>
      <c r="AO32" s="37">
        <f t="shared" si="30"/>
        <v>0.551</v>
      </c>
      <c r="AP32" s="33">
        <v>1.69</v>
      </c>
      <c r="AQ32" s="34">
        <f t="shared" si="31"/>
        <v>0.054</v>
      </c>
      <c r="AR32" s="73">
        <f t="shared" si="32"/>
        <v>-1.248005713</v>
      </c>
      <c r="AS32" s="33">
        <v>80.95</v>
      </c>
      <c r="AT32" s="34">
        <f t="shared" si="33"/>
        <v>1</v>
      </c>
      <c r="AU32" s="73">
        <f t="shared" si="34"/>
        <v>4.236143946</v>
      </c>
      <c r="AV32" s="36">
        <f t="shared" si="35"/>
        <v>2933.690597</v>
      </c>
      <c r="AW32" s="35">
        <f t="shared" si="36"/>
        <v>0.2825314646</v>
      </c>
      <c r="AX32" s="37">
        <f t="shared" si="37"/>
        <v>0.614</v>
      </c>
      <c r="AY32" s="33">
        <v>0.97</v>
      </c>
      <c r="AZ32" s="37">
        <f t="shared" si="38"/>
        <v>0.591</v>
      </c>
      <c r="BA32" s="73">
        <f t="shared" si="39"/>
        <v>0.004161314485</v>
      </c>
      <c r="BB32" s="33">
        <v>28.36</v>
      </c>
      <c r="BC32" s="37">
        <f t="shared" si="40"/>
        <v>0.586</v>
      </c>
      <c r="BD32" s="73">
        <f t="shared" si="41"/>
        <v>0.1452695253</v>
      </c>
      <c r="BE32" s="89">
        <f t="shared" si="42"/>
        <v>0.3967434423</v>
      </c>
      <c r="BF32" s="39">
        <f t="shared" si="43"/>
        <v>0.606</v>
      </c>
      <c r="BG32" s="33">
        <v>15.47</v>
      </c>
      <c r="BH32" s="34">
        <f t="shared" si="44"/>
        <v>0.589</v>
      </c>
      <c r="BI32" s="73">
        <f t="shared" si="45"/>
        <v>0.175770804</v>
      </c>
      <c r="BJ32" s="33">
        <v>97.4</v>
      </c>
      <c r="BK32" s="34">
        <f t="shared" si="46"/>
        <v>0.997</v>
      </c>
      <c r="BL32" s="73">
        <f t="shared" si="47"/>
        <v>1.409670167</v>
      </c>
      <c r="BM32" s="36">
        <f t="shared" si="48"/>
        <v>7848.032348</v>
      </c>
      <c r="BN32" s="35">
        <f t="shared" si="49"/>
        <v>0.8093717017</v>
      </c>
      <c r="BO32" s="90">
        <f t="shared" si="50"/>
        <v>0.817</v>
      </c>
      <c r="BP32" s="33">
        <v>13.05</v>
      </c>
      <c r="BQ32" s="34">
        <f t="shared" si="51"/>
        <v>0.683</v>
      </c>
      <c r="BR32" s="73">
        <f t="shared" si="52"/>
        <v>0.494439938</v>
      </c>
      <c r="BS32" s="33">
        <v>83.95</v>
      </c>
      <c r="BT32" s="34">
        <f t="shared" si="53"/>
        <v>0.986</v>
      </c>
      <c r="BU32" s="73">
        <f t="shared" si="54"/>
        <v>1.9228537</v>
      </c>
      <c r="BV32" s="36">
        <f t="shared" si="55"/>
        <v>7349.684467</v>
      </c>
      <c r="BW32" s="35">
        <f t="shared" si="56"/>
        <v>1.677852617</v>
      </c>
      <c r="BX32" s="90">
        <f t="shared" si="57"/>
        <v>0.949</v>
      </c>
      <c r="BY32" s="33">
        <v>2.09</v>
      </c>
      <c r="BZ32" s="34">
        <f t="shared" si="58"/>
        <v>0.154</v>
      </c>
      <c r="CA32" s="73">
        <f t="shared" si="59"/>
        <v>-1.019198923</v>
      </c>
      <c r="CB32" s="33">
        <v>65.38</v>
      </c>
      <c r="CC32" s="34">
        <f t="shared" si="60"/>
        <v>0.911</v>
      </c>
      <c r="CD32" s="73">
        <f t="shared" si="61"/>
        <v>1.312567072</v>
      </c>
      <c r="CE32" s="36">
        <f t="shared" si="62"/>
        <v>3204.741036</v>
      </c>
      <c r="CF32" s="35">
        <f t="shared" si="63"/>
        <v>-0.2678970113</v>
      </c>
      <c r="CG32" s="90">
        <f t="shared" si="64"/>
        <v>0.403</v>
      </c>
      <c r="CH32" s="33">
        <v>0.0</v>
      </c>
      <c r="CI32" s="34">
        <f t="shared" si="65"/>
        <v>0</v>
      </c>
      <c r="CJ32" s="73">
        <f t="shared" si="66"/>
        <v>-1.625772809</v>
      </c>
      <c r="CK32" s="33">
        <v>0.0</v>
      </c>
      <c r="CL32" s="34">
        <f t="shared" si="67"/>
        <v>0</v>
      </c>
      <c r="CM32" s="73">
        <f t="shared" si="68"/>
        <v>-1.807584316</v>
      </c>
      <c r="CN32" s="36">
        <f t="shared" si="69"/>
        <v>0</v>
      </c>
      <c r="CO32" s="35">
        <f t="shared" si="70"/>
        <v>-1.604474543</v>
      </c>
      <c r="CP32" s="90">
        <f t="shared" si="71"/>
        <v>0</v>
      </c>
      <c r="CQ32" s="33">
        <v>7.01</v>
      </c>
      <c r="CR32" s="34">
        <f t="shared" si="72"/>
        <v>0.751</v>
      </c>
      <c r="CS32" s="73">
        <f t="shared" si="73"/>
        <v>0.5820992914</v>
      </c>
      <c r="CT32" s="33">
        <v>74.71</v>
      </c>
      <c r="CU32" s="34">
        <f t="shared" si="74"/>
        <v>0.58</v>
      </c>
      <c r="CV32" s="73">
        <f t="shared" si="75"/>
        <v>0.1998023342</v>
      </c>
      <c r="CW32" s="36">
        <f t="shared" si="76"/>
        <v>6166.343492</v>
      </c>
      <c r="CX32" s="35">
        <f t="shared" si="77"/>
        <v>0.5451511775</v>
      </c>
      <c r="CY32" s="90">
        <f t="shared" si="78"/>
        <v>0.72</v>
      </c>
      <c r="CZ32" s="91">
        <f t="shared" si="79"/>
        <v>1.160003942</v>
      </c>
      <c r="DA32" s="91">
        <f t="shared" si="80"/>
        <v>0.594</v>
      </c>
    </row>
    <row r="33">
      <c r="A33" s="28">
        <v>2022.0</v>
      </c>
      <c r="B33" s="29" t="s">
        <v>304</v>
      </c>
      <c r="C33" s="29" t="s">
        <v>22</v>
      </c>
      <c r="D33" s="30">
        <f t="array" ref="D33">INDEX(
  TP!C:C,
  MATCH(
    1,
    (TP!A:A = A33) * (TP!B:B = C33),
    0
  )
)
</f>
        <v>48.75</v>
      </c>
      <c r="E33" s="64">
        <f t="shared" si="1"/>
        <v>7.068909537</v>
      </c>
      <c r="F33" s="32">
        <f t="shared" si="2"/>
        <v>0.911</v>
      </c>
      <c r="G33" s="33">
        <v>5.66</v>
      </c>
      <c r="H33" s="34">
        <f t="shared" si="3"/>
        <v>0.457</v>
      </c>
      <c r="I33" s="73">
        <f t="shared" si="4"/>
        <v>-0.1767406108</v>
      </c>
      <c r="J33" s="66">
        <f t="shared" si="5"/>
        <v>5.412532869</v>
      </c>
      <c r="K33" s="34">
        <f t="shared" si="6"/>
        <v>0.423</v>
      </c>
      <c r="L33" s="73">
        <f t="shared" si="7"/>
        <v>-0.2684617125</v>
      </c>
      <c r="M33" s="33">
        <v>66.44</v>
      </c>
      <c r="N33" s="34">
        <f t="shared" si="8"/>
        <v>0.92</v>
      </c>
      <c r="O33" s="73">
        <f t="shared" si="9"/>
        <v>1.39058921</v>
      </c>
      <c r="P33" s="36">
        <f t="shared" si="10"/>
        <v>4930.43742</v>
      </c>
      <c r="Q33" s="35">
        <f t="shared" si="11"/>
        <v>0.662549657</v>
      </c>
      <c r="R33" s="40">
        <f t="shared" si="12"/>
        <v>0.754</v>
      </c>
      <c r="S33" s="33">
        <v>5.58</v>
      </c>
      <c r="T33" s="34">
        <f t="shared" si="13"/>
        <v>0.986</v>
      </c>
      <c r="U33" s="73">
        <f t="shared" si="14"/>
        <v>3.007347858</v>
      </c>
      <c r="V33" s="33">
        <v>64.63</v>
      </c>
      <c r="W33" s="34">
        <f t="shared" si="15"/>
        <v>0.954</v>
      </c>
      <c r="X33" s="73">
        <f t="shared" si="16"/>
        <v>1.689232252</v>
      </c>
      <c r="Y33" s="36">
        <f t="shared" si="17"/>
        <v>5101.33759</v>
      </c>
      <c r="Z33" s="35">
        <f t="shared" si="18"/>
        <v>3.243766795</v>
      </c>
      <c r="AA33" s="40">
        <f t="shared" si="19"/>
        <v>0.997</v>
      </c>
      <c r="AB33" s="33">
        <v>7.72</v>
      </c>
      <c r="AC33" s="40">
        <f t="shared" si="20"/>
        <v>0.991</v>
      </c>
      <c r="AD33" s="73">
        <f t="shared" si="21"/>
        <v>2.644633461</v>
      </c>
      <c r="AE33" s="88">
        <f t="shared" si="22"/>
        <v>6.550949914</v>
      </c>
      <c r="AF33" s="44">
        <f t="shared" si="23"/>
        <v>0.997</v>
      </c>
      <c r="AG33" s="42">
        <v>0.68</v>
      </c>
      <c r="AH33" s="34">
        <f t="shared" si="24"/>
        <v>0.28</v>
      </c>
      <c r="AI33" s="73">
        <f t="shared" si="25"/>
        <v>-0.6073428661</v>
      </c>
      <c r="AJ33" s="33">
        <v>61.11</v>
      </c>
      <c r="AK33" s="34">
        <f t="shared" si="26"/>
        <v>0.629</v>
      </c>
      <c r="AL33" s="73">
        <f t="shared" si="27"/>
        <v>0.2387804576</v>
      </c>
      <c r="AM33" s="36">
        <f t="shared" si="28"/>
        <v>1395.956432</v>
      </c>
      <c r="AN33" s="35">
        <f t="shared" si="29"/>
        <v>-0.5087154793</v>
      </c>
      <c r="AO33" s="37">
        <f t="shared" si="30"/>
        <v>0.337</v>
      </c>
      <c r="AP33" s="33">
        <v>2.7</v>
      </c>
      <c r="AQ33" s="34">
        <f t="shared" si="31"/>
        <v>0.231</v>
      </c>
      <c r="AR33" s="73">
        <f t="shared" si="32"/>
        <v>-0.8005457581</v>
      </c>
      <c r="AS33" s="33">
        <v>42.25</v>
      </c>
      <c r="AT33" s="34">
        <f t="shared" si="33"/>
        <v>0.334</v>
      </c>
      <c r="AU33" s="73">
        <f t="shared" si="34"/>
        <v>-0.4224894936</v>
      </c>
      <c r="AV33" s="36">
        <f t="shared" si="35"/>
        <v>2024.45686</v>
      </c>
      <c r="AW33" s="35">
        <f t="shared" si="36"/>
        <v>-0.8816706369</v>
      </c>
      <c r="AX33" s="37">
        <f t="shared" si="37"/>
        <v>0.197</v>
      </c>
      <c r="AY33" s="33">
        <v>0.42</v>
      </c>
      <c r="AZ33" s="37">
        <f t="shared" si="38"/>
        <v>0.177</v>
      </c>
      <c r="BA33" s="73">
        <f t="shared" si="39"/>
        <v>-0.859647031</v>
      </c>
      <c r="BB33" s="33">
        <v>26.01</v>
      </c>
      <c r="BC33" s="37">
        <f t="shared" si="40"/>
        <v>0.434</v>
      </c>
      <c r="BD33" s="73">
        <f t="shared" si="41"/>
        <v>-0.184928518</v>
      </c>
      <c r="BE33" s="89">
        <f t="shared" si="42"/>
        <v>-2.434961665</v>
      </c>
      <c r="BF33" s="39">
        <f t="shared" si="43"/>
        <v>0.18</v>
      </c>
      <c r="BG33" s="33">
        <v>16.97</v>
      </c>
      <c r="BH33" s="34">
        <f t="shared" si="44"/>
        <v>0.723</v>
      </c>
      <c r="BI33" s="73">
        <f t="shared" si="45"/>
        <v>0.50075791</v>
      </c>
      <c r="BJ33" s="33">
        <v>90.16</v>
      </c>
      <c r="BK33" s="34">
        <f t="shared" si="46"/>
        <v>0.506</v>
      </c>
      <c r="BL33" s="73">
        <f t="shared" si="47"/>
        <v>0.2456073432</v>
      </c>
      <c r="BM33" s="36">
        <f t="shared" si="48"/>
        <v>7490.689865</v>
      </c>
      <c r="BN33" s="35">
        <f t="shared" si="49"/>
        <v>0.4934417388</v>
      </c>
      <c r="BO33" s="90">
        <f t="shared" si="50"/>
        <v>0.657</v>
      </c>
      <c r="BP33" s="33">
        <v>16.06</v>
      </c>
      <c r="BQ33" s="34">
        <f t="shared" si="51"/>
        <v>0.94</v>
      </c>
      <c r="BR33" s="73">
        <f t="shared" si="52"/>
        <v>1.57405127</v>
      </c>
      <c r="BS33" s="33">
        <v>72.58</v>
      </c>
      <c r="BT33" s="34">
        <f t="shared" si="53"/>
        <v>0.566</v>
      </c>
      <c r="BU33" s="73">
        <f t="shared" si="54"/>
        <v>0.2064522717</v>
      </c>
      <c r="BV33" s="36">
        <f t="shared" si="55"/>
        <v>6821.012571</v>
      </c>
      <c r="BW33" s="35">
        <f t="shared" si="56"/>
        <v>1.047669089</v>
      </c>
      <c r="BX33" s="90">
        <f t="shared" si="57"/>
        <v>0.866</v>
      </c>
      <c r="BY33" s="33">
        <v>5.47</v>
      </c>
      <c r="BZ33" s="34">
        <f t="shared" si="58"/>
        <v>0.854</v>
      </c>
      <c r="CA33" s="73">
        <f t="shared" si="59"/>
        <v>1.035339025</v>
      </c>
      <c r="CB33" s="33">
        <v>49.31</v>
      </c>
      <c r="CC33" s="34">
        <f t="shared" si="60"/>
        <v>0.326</v>
      </c>
      <c r="CD33" s="73">
        <f t="shared" si="61"/>
        <v>-0.413670652</v>
      </c>
      <c r="CE33" s="36">
        <f t="shared" si="62"/>
        <v>4000.307189</v>
      </c>
      <c r="CF33" s="35">
        <f t="shared" si="63"/>
        <v>0.4809709642</v>
      </c>
      <c r="CG33" s="90">
        <f t="shared" si="64"/>
        <v>0.671</v>
      </c>
      <c r="CH33" s="33">
        <v>0.49</v>
      </c>
      <c r="CI33" s="34">
        <f t="shared" si="65"/>
        <v>0.451</v>
      </c>
      <c r="CJ33" s="73">
        <f t="shared" si="66"/>
        <v>-0.3122168105</v>
      </c>
      <c r="CK33" s="33">
        <v>38.46</v>
      </c>
      <c r="CL33" s="34">
        <f t="shared" si="67"/>
        <v>0.697</v>
      </c>
      <c r="CM33" s="73">
        <f t="shared" si="68"/>
        <v>0.2587384495</v>
      </c>
      <c r="CN33" s="36">
        <f t="shared" si="69"/>
        <v>1355.568406</v>
      </c>
      <c r="CO33" s="35">
        <f t="shared" si="70"/>
        <v>0.06275957583</v>
      </c>
      <c r="CP33" s="90">
        <f t="shared" si="71"/>
        <v>0.597</v>
      </c>
      <c r="CQ33" s="33">
        <v>8.77</v>
      </c>
      <c r="CR33" s="34">
        <f t="shared" si="72"/>
        <v>0.94</v>
      </c>
      <c r="CS33" s="73">
        <f t="shared" si="73"/>
        <v>1.620498535</v>
      </c>
      <c r="CT33" s="33">
        <v>71.86</v>
      </c>
      <c r="CU33" s="34">
        <f t="shared" si="74"/>
        <v>0.403</v>
      </c>
      <c r="CV33" s="73">
        <f t="shared" si="75"/>
        <v>-0.203613278</v>
      </c>
      <c r="CW33" s="36">
        <f t="shared" si="76"/>
        <v>6497.305369</v>
      </c>
      <c r="CX33" s="35">
        <f t="shared" si="77"/>
        <v>0.8680799206</v>
      </c>
      <c r="CY33" s="90">
        <f t="shared" si="78"/>
        <v>0.809</v>
      </c>
      <c r="CZ33" s="91">
        <f t="shared" si="79"/>
        <v>2.952921289</v>
      </c>
      <c r="DA33" s="91">
        <f t="shared" si="80"/>
        <v>0.777</v>
      </c>
    </row>
    <row r="34">
      <c r="A34" s="28">
        <v>2022.0</v>
      </c>
      <c r="B34" s="29" t="s">
        <v>558</v>
      </c>
      <c r="C34" s="29" t="s">
        <v>25</v>
      </c>
      <c r="D34" s="30">
        <f t="array" ref="D34">INDEX(
  TP!C:C,
  MATCH(
    1,
    (TP!A:A = A34) * (TP!B:B = C34),
    0
  )
)
</f>
        <v>50.78</v>
      </c>
      <c r="E34" s="64">
        <f t="shared" si="1"/>
        <v>6.732886274</v>
      </c>
      <c r="F34" s="32">
        <f t="shared" si="2"/>
        <v>0.909</v>
      </c>
      <c r="G34" s="33">
        <v>7.8</v>
      </c>
      <c r="H34" s="34">
        <f t="shared" si="3"/>
        <v>0.871</v>
      </c>
      <c r="I34" s="73">
        <f t="shared" si="4"/>
        <v>1.235867842</v>
      </c>
      <c r="J34" s="66">
        <f t="shared" si="5"/>
        <v>8.012887115</v>
      </c>
      <c r="K34" s="34">
        <f t="shared" si="6"/>
        <v>0.909</v>
      </c>
      <c r="L34" s="73">
        <f t="shared" si="7"/>
        <v>1.373266357</v>
      </c>
      <c r="M34" s="33">
        <v>57.46</v>
      </c>
      <c r="N34" s="34">
        <f t="shared" si="8"/>
        <v>0.391</v>
      </c>
      <c r="O34" s="73">
        <f t="shared" si="9"/>
        <v>-0.2648698835</v>
      </c>
      <c r="P34" s="36">
        <f t="shared" si="10"/>
        <v>5045.142896</v>
      </c>
      <c r="Q34" s="35">
        <f t="shared" si="11"/>
        <v>0.8243324113</v>
      </c>
      <c r="R34" s="40">
        <f t="shared" si="12"/>
        <v>0.803</v>
      </c>
      <c r="S34" s="33">
        <v>1.86</v>
      </c>
      <c r="T34" s="34">
        <f t="shared" si="13"/>
        <v>0.506</v>
      </c>
      <c r="U34" s="73">
        <f t="shared" si="14"/>
        <v>-0.2054569113</v>
      </c>
      <c r="V34" s="33">
        <v>43.75</v>
      </c>
      <c r="W34" s="34">
        <f t="shared" si="15"/>
        <v>0.5</v>
      </c>
      <c r="X34" s="73">
        <f t="shared" si="16"/>
        <v>0.02833252608</v>
      </c>
      <c r="Y34" s="36">
        <f t="shared" si="17"/>
        <v>1926.052229</v>
      </c>
      <c r="Z34" s="35">
        <f t="shared" si="18"/>
        <v>-0.08354837451</v>
      </c>
      <c r="AA34" s="40">
        <f t="shared" si="19"/>
        <v>0.517</v>
      </c>
      <c r="AB34" s="33">
        <v>7.18</v>
      </c>
      <c r="AC34" s="40">
        <f t="shared" si="20"/>
        <v>0.974</v>
      </c>
      <c r="AD34" s="73">
        <f t="shared" si="21"/>
        <v>2.19202504</v>
      </c>
      <c r="AE34" s="88">
        <f t="shared" si="22"/>
        <v>2.932809077</v>
      </c>
      <c r="AF34" s="44">
        <f t="shared" si="23"/>
        <v>0.889</v>
      </c>
      <c r="AG34" s="42">
        <v>1.22</v>
      </c>
      <c r="AH34" s="34">
        <f t="shared" si="24"/>
        <v>0.609</v>
      </c>
      <c r="AI34" s="73">
        <f t="shared" si="25"/>
        <v>-0.1068612921</v>
      </c>
      <c r="AJ34" s="33">
        <v>52.38</v>
      </c>
      <c r="AK34" s="34">
        <f t="shared" si="26"/>
        <v>0.36</v>
      </c>
      <c r="AL34" s="73">
        <f t="shared" si="27"/>
        <v>-0.3819855257</v>
      </c>
      <c r="AM34" s="36">
        <f t="shared" si="28"/>
        <v>1839.352272</v>
      </c>
      <c r="AN34" s="35">
        <f t="shared" si="29"/>
        <v>-0.07245327807</v>
      </c>
      <c r="AO34" s="37">
        <f t="shared" si="30"/>
        <v>0.543</v>
      </c>
      <c r="AP34" s="33">
        <v>8.56</v>
      </c>
      <c r="AQ34" s="34">
        <f t="shared" si="31"/>
        <v>0.954</v>
      </c>
      <c r="AR34" s="73">
        <f t="shared" si="32"/>
        <v>1.795608042</v>
      </c>
      <c r="AS34" s="33">
        <v>47.62</v>
      </c>
      <c r="AT34" s="34">
        <f t="shared" si="33"/>
        <v>0.606</v>
      </c>
      <c r="AU34" s="73">
        <f t="shared" si="34"/>
        <v>0.2239410379</v>
      </c>
      <c r="AV34" s="36">
        <f t="shared" si="35"/>
        <v>3937.291816</v>
      </c>
      <c r="AW34" s="35">
        <f t="shared" si="36"/>
        <v>1.567563686</v>
      </c>
      <c r="AX34" s="37">
        <f t="shared" si="37"/>
        <v>0.94</v>
      </c>
      <c r="AY34" s="33">
        <v>0.93</v>
      </c>
      <c r="AZ34" s="37">
        <f t="shared" si="38"/>
        <v>0.574</v>
      </c>
      <c r="BA34" s="73">
        <f t="shared" si="39"/>
        <v>-0.05866111064</v>
      </c>
      <c r="BB34" s="33">
        <v>35.45</v>
      </c>
      <c r="BC34" s="37">
        <f t="shared" si="40"/>
        <v>0.883</v>
      </c>
      <c r="BD34" s="73">
        <f t="shared" si="41"/>
        <v>1.141484047</v>
      </c>
      <c r="BE34" s="89">
        <f t="shared" si="42"/>
        <v>2.577933345</v>
      </c>
      <c r="BF34" s="39">
        <f t="shared" si="43"/>
        <v>0.837</v>
      </c>
      <c r="BG34" s="33">
        <v>20.03</v>
      </c>
      <c r="BH34" s="34">
        <f t="shared" si="44"/>
        <v>0.9</v>
      </c>
      <c r="BI34" s="73">
        <f t="shared" si="45"/>
        <v>1.163731606</v>
      </c>
      <c r="BJ34" s="33">
        <v>88.08</v>
      </c>
      <c r="BK34" s="34">
        <f t="shared" si="46"/>
        <v>0.346</v>
      </c>
      <c r="BL34" s="73">
        <f t="shared" si="47"/>
        <v>-0.08881954537</v>
      </c>
      <c r="BM34" s="36">
        <f t="shared" si="48"/>
        <v>7716.226905</v>
      </c>
      <c r="BN34" s="35">
        <f t="shared" si="49"/>
        <v>0.6928412279</v>
      </c>
      <c r="BO34" s="90">
        <f t="shared" si="50"/>
        <v>0.749</v>
      </c>
      <c r="BP34" s="33">
        <v>15.25</v>
      </c>
      <c r="BQ34" s="34">
        <f t="shared" si="51"/>
        <v>0.891</v>
      </c>
      <c r="BR34" s="73">
        <f t="shared" si="52"/>
        <v>1.283524632</v>
      </c>
      <c r="BS34" s="33">
        <v>66.79</v>
      </c>
      <c r="BT34" s="34">
        <f t="shared" si="53"/>
        <v>0.271</v>
      </c>
      <c r="BU34" s="73">
        <f t="shared" si="54"/>
        <v>-0.6675991152</v>
      </c>
      <c r="BV34" s="36">
        <f t="shared" si="55"/>
        <v>6169.238613</v>
      </c>
      <c r="BW34" s="35">
        <f t="shared" si="56"/>
        <v>0.2707463623</v>
      </c>
      <c r="BX34" s="90">
        <f t="shared" si="57"/>
        <v>0.571</v>
      </c>
      <c r="BY34" s="33">
        <v>5.01</v>
      </c>
      <c r="BZ34" s="34">
        <f t="shared" si="58"/>
        <v>0.783</v>
      </c>
      <c r="CA34" s="73">
        <f t="shared" si="59"/>
        <v>0.7557273513</v>
      </c>
      <c r="CB34" s="33">
        <v>40.7</v>
      </c>
      <c r="CC34" s="34">
        <f t="shared" si="60"/>
        <v>0.089</v>
      </c>
      <c r="CD34" s="73">
        <f t="shared" si="61"/>
        <v>-1.338555954</v>
      </c>
      <c r="CE34" s="36">
        <f t="shared" si="62"/>
        <v>3171.39711</v>
      </c>
      <c r="CF34" s="35">
        <f t="shared" si="63"/>
        <v>-0.2992837138</v>
      </c>
      <c r="CG34" s="90">
        <f t="shared" si="64"/>
        <v>0.386</v>
      </c>
      <c r="CH34" s="33">
        <v>2.1</v>
      </c>
      <c r="CI34" s="34">
        <f t="shared" si="65"/>
        <v>1</v>
      </c>
      <c r="CJ34" s="73">
        <f t="shared" si="66"/>
        <v>4.0037529</v>
      </c>
      <c r="CK34" s="33">
        <v>13.89</v>
      </c>
      <c r="CL34" s="34">
        <f t="shared" si="67"/>
        <v>0.089</v>
      </c>
      <c r="CM34" s="73">
        <f t="shared" si="68"/>
        <v>-1.061322662</v>
      </c>
      <c r="CN34" s="36">
        <f t="shared" si="69"/>
        <v>1389</v>
      </c>
      <c r="CO34" s="35">
        <f t="shared" si="70"/>
        <v>0.1038775992</v>
      </c>
      <c r="CP34" s="90">
        <f t="shared" si="71"/>
        <v>0.611</v>
      </c>
      <c r="CQ34" s="33">
        <v>8.03</v>
      </c>
      <c r="CR34" s="34">
        <f t="shared" si="72"/>
        <v>0.891</v>
      </c>
      <c r="CS34" s="73">
        <f t="shared" si="73"/>
        <v>1.183898853</v>
      </c>
      <c r="CT34" s="33">
        <v>69.57</v>
      </c>
      <c r="CU34" s="34">
        <f t="shared" si="74"/>
        <v>0.28</v>
      </c>
      <c r="CV34" s="73">
        <f t="shared" si="75"/>
        <v>-0.5277612611</v>
      </c>
      <c r="CW34" s="36">
        <f t="shared" si="76"/>
        <v>6072.886291</v>
      </c>
      <c r="CX34" s="35">
        <f t="shared" si="77"/>
        <v>0.4539623769</v>
      </c>
      <c r="CY34" s="90">
        <f t="shared" si="78"/>
        <v>0.671</v>
      </c>
      <c r="CZ34" s="91">
        <f t="shared" si="79"/>
        <v>1.222143852</v>
      </c>
      <c r="DA34" s="91">
        <f t="shared" si="80"/>
        <v>0.6</v>
      </c>
    </row>
    <row r="35">
      <c r="A35" s="28">
        <v>2023.0</v>
      </c>
      <c r="B35" s="29" t="s">
        <v>560</v>
      </c>
      <c r="C35" s="29" t="s">
        <v>15</v>
      </c>
      <c r="D35" s="30">
        <f t="array" ref="D35">INDEX(
  TP!C:C,
  MATCH(
    1,
    (TP!A:A = A35) * (TP!B:B = C35),
    0
  )
)
</f>
        <v>50.33</v>
      </c>
      <c r="E35" s="64">
        <f t="shared" si="1"/>
        <v>6.627662812</v>
      </c>
      <c r="F35" s="32">
        <f t="shared" si="2"/>
        <v>0.906</v>
      </c>
      <c r="G35" s="33">
        <v>6.46</v>
      </c>
      <c r="H35" s="34">
        <f t="shared" si="3"/>
        <v>0.663</v>
      </c>
      <c r="I35" s="73">
        <f t="shared" si="4"/>
        <v>0.3513373155</v>
      </c>
      <c r="J35" s="66">
        <f t="shared" si="5"/>
        <v>6.534609682</v>
      </c>
      <c r="K35" s="34">
        <f t="shared" si="6"/>
        <v>0.651</v>
      </c>
      <c r="L35" s="73">
        <f t="shared" si="7"/>
        <v>0.439959074</v>
      </c>
      <c r="M35" s="33">
        <v>61.8</v>
      </c>
      <c r="N35" s="34">
        <f t="shared" si="8"/>
        <v>0.709</v>
      </c>
      <c r="O35" s="73">
        <f t="shared" si="9"/>
        <v>0.5352072285</v>
      </c>
      <c r="P35" s="36">
        <f t="shared" si="10"/>
        <v>4984.074399</v>
      </c>
      <c r="Q35" s="35">
        <f t="shared" si="11"/>
        <v>0.7382002587</v>
      </c>
      <c r="R35" s="40">
        <f t="shared" si="12"/>
        <v>0.769</v>
      </c>
      <c r="S35" s="33">
        <v>1.3</v>
      </c>
      <c r="T35" s="34">
        <f t="shared" si="13"/>
        <v>0.237</v>
      </c>
      <c r="U35" s="73">
        <f t="shared" si="14"/>
        <v>-0.6891049412</v>
      </c>
      <c r="V35" s="33">
        <v>23.4</v>
      </c>
      <c r="W35" s="34">
        <f t="shared" si="15"/>
        <v>0.054</v>
      </c>
      <c r="X35" s="73">
        <f t="shared" si="16"/>
        <v>-1.590408347</v>
      </c>
      <c r="Y35" s="36">
        <f t="shared" si="17"/>
        <v>816.5343838</v>
      </c>
      <c r="Z35" s="35">
        <f t="shared" si="18"/>
        <v>-1.246188938</v>
      </c>
      <c r="AA35" s="40">
        <f t="shared" si="19"/>
        <v>0.083</v>
      </c>
      <c r="AB35" s="33">
        <v>3.85</v>
      </c>
      <c r="AC35" s="40">
        <f t="shared" si="20"/>
        <v>0.303</v>
      </c>
      <c r="AD35" s="73">
        <f t="shared" si="21"/>
        <v>-0.5990602225</v>
      </c>
      <c r="AE35" s="88">
        <f t="shared" si="22"/>
        <v>-1.107048901</v>
      </c>
      <c r="AF35" s="44">
        <f t="shared" si="23"/>
        <v>0.337</v>
      </c>
      <c r="AG35" s="42">
        <v>2.63</v>
      </c>
      <c r="AH35" s="34">
        <f t="shared" si="24"/>
        <v>0.883</v>
      </c>
      <c r="AI35" s="73">
        <f t="shared" si="25"/>
        <v>1.199951707</v>
      </c>
      <c r="AJ35" s="33">
        <v>58.95</v>
      </c>
      <c r="AK35" s="34">
        <f t="shared" si="26"/>
        <v>0.569</v>
      </c>
      <c r="AL35" s="73">
        <f t="shared" si="27"/>
        <v>0.08518887409</v>
      </c>
      <c r="AM35" s="36">
        <f t="shared" si="28"/>
        <v>3346.415884</v>
      </c>
      <c r="AN35" s="35">
        <f t="shared" si="29"/>
        <v>1.410363722</v>
      </c>
      <c r="AO35" s="37">
        <f t="shared" si="30"/>
        <v>0.909</v>
      </c>
      <c r="AP35" s="33">
        <v>6.32</v>
      </c>
      <c r="AQ35" s="34">
        <f t="shared" si="31"/>
        <v>0.823</v>
      </c>
      <c r="AR35" s="73">
        <f t="shared" si="32"/>
        <v>0.8032216067</v>
      </c>
      <c r="AS35" s="33">
        <v>44.3</v>
      </c>
      <c r="AT35" s="34">
        <f t="shared" si="33"/>
        <v>0.429</v>
      </c>
      <c r="AU35" s="73">
        <f t="shared" si="34"/>
        <v>-0.1757143372</v>
      </c>
      <c r="AV35" s="36">
        <f t="shared" si="35"/>
        <v>3229.635846</v>
      </c>
      <c r="AW35" s="35">
        <f t="shared" si="36"/>
        <v>0.6614660203</v>
      </c>
      <c r="AX35" s="37">
        <f t="shared" si="37"/>
        <v>0.751</v>
      </c>
      <c r="AY35" s="33">
        <v>1.64</v>
      </c>
      <c r="AZ35" s="37">
        <f t="shared" si="38"/>
        <v>0.874</v>
      </c>
      <c r="BA35" s="73">
        <f t="shared" si="39"/>
        <v>1.056436935</v>
      </c>
      <c r="BB35" s="33">
        <v>28.66</v>
      </c>
      <c r="BC35" s="37">
        <f t="shared" si="40"/>
        <v>0.597</v>
      </c>
      <c r="BD35" s="73">
        <f t="shared" si="41"/>
        <v>0.187422467</v>
      </c>
      <c r="BE35" s="89">
        <f t="shared" si="42"/>
        <v>3.315689144</v>
      </c>
      <c r="BF35" s="39">
        <f t="shared" si="43"/>
        <v>0.894</v>
      </c>
      <c r="BG35" s="33">
        <v>16.82</v>
      </c>
      <c r="BH35" s="34">
        <f t="shared" si="44"/>
        <v>0.706</v>
      </c>
      <c r="BI35" s="73">
        <f t="shared" si="45"/>
        <v>0.4682591994</v>
      </c>
      <c r="BJ35" s="33">
        <v>89.79</v>
      </c>
      <c r="BK35" s="34">
        <f t="shared" si="46"/>
        <v>0.474</v>
      </c>
      <c r="BL35" s="73">
        <f t="shared" si="47"/>
        <v>0.1861179447</v>
      </c>
      <c r="BM35" s="36">
        <f t="shared" si="48"/>
        <v>7438.302592</v>
      </c>
      <c r="BN35" s="35">
        <f t="shared" si="49"/>
        <v>0.447125642</v>
      </c>
      <c r="BO35" s="90">
        <f t="shared" si="50"/>
        <v>0.626</v>
      </c>
      <c r="BP35" s="33">
        <v>13.44</v>
      </c>
      <c r="BQ35" s="34">
        <f t="shared" si="51"/>
        <v>0.737</v>
      </c>
      <c r="BR35" s="73">
        <f t="shared" si="52"/>
        <v>0.6343231338</v>
      </c>
      <c r="BS35" s="33">
        <v>76.29</v>
      </c>
      <c r="BT35" s="34">
        <f t="shared" si="53"/>
        <v>0.774</v>
      </c>
      <c r="BU35" s="73">
        <f t="shared" si="54"/>
        <v>0.766509378</v>
      </c>
      <c r="BV35" s="36">
        <f t="shared" si="55"/>
        <v>6748.264649</v>
      </c>
      <c r="BW35" s="35">
        <f t="shared" si="56"/>
        <v>0.9609526554</v>
      </c>
      <c r="BX35" s="90">
        <f t="shared" si="57"/>
        <v>0.843</v>
      </c>
      <c r="BY35" s="33">
        <v>4.24</v>
      </c>
      <c r="BZ35" s="34">
        <f t="shared" si="58"/>
        <v>0.643</v>
      </c>
      <c r="CA35" s="73">
        <f t="shared" si="59"/>
        <v>0.2876817242</v>
      </c>
      <c r="CB35" s="33">
        <v>58.82</v>
      </c>
      <c r="CC35" s="34">
        <f t="shared" si="60"/>
        <v>0.754</v>
      </c>
      <c r="CD35" s="73">
        <f t="shared" si="61"/>
        <v>0.6078925564</v>
      </c>
      <c r="CE35" s="36">
        <f t="shared" si="62"/>
        <v>4232.945895</v>
      </c>
      <c r="CF35" s="35">
        <f t="shared" si="63"/>
        <v>0.6999542336</v>
      </c>
      <c r="CG35" s="90">
        <f t="shared" si="64"/>
        <v>0.757</v>
      </c>
      <c r="CH35" s="33">
        <v>0.86</v>
      </c>
      <c r="CI35" s="34">
        <f t="shared" si="65"/>
        <v>0.774</v>
      </c>
      <c r="CJ35" s="73">
        <f t="shared" si="66"/>
        <v>0.679652005</v>
      </c>
      <c r="CK35" s="33">
        <v>38.71</v>
      </c>
      <c r="CL35" s="34">
        <f t="shared" si="67"/>
        <v>0.703</v>
      </c>
      <c r="CM35" s="73">
        <f t="shared" si="68"/>
        <v>0.2721700848</v>
      </c>
      <c r="CN35" s="36">
        <f t="shared" si="69"/>
        <v>2123.251813</v>
      </c>
      <c r="CO35" s="35">
        <f t="shared" si="70"/>
        <v>1.006945027</v>
      </c>
      <c r="CP35" s="90">
        <f t="shared" si="71"/>
        <v>0.837</v>
      </c>
      <c r="CQ35" s="33">
        <v>7.54</v>
      </c>
      <c r="CR35" s="34">
        <f t="shared" si="72"/>
        <v>0.814</v>
      </c>
      <c r="CS35" s="73">
        <f t="shared" si="73"/>
        <v>0.8947990637</v>
      </c>
      <c r="CT35" s="33">
        <v>81.62</v>
      </c>
      <c r="CU35" s="34">
        <f t="shared" si="74"/>
        <v>0.871</v>
      </c>
      <c r="CV35" s="73">
        <f t="shared" si="75"/>
        <v>1.177908257</v>
      </c>
      <c r="CW35" s="36">
        <f t="shared" si="76"/>
        <v>6944.11547</v>
      </c>
      <c r="CX35" s="35">
        <f t="shared" si="77"/>
        <v>1.304045012</v>
      </c>
      <c r="CY35" s="90">
        <f t="shared" si="78"/>
        <v>0.897</v>
      </c>
      <c r="CZ35" s="91">
        <f t="shared" si="79"/>
        <v>4.41902257</v>
      </c>
      <c r="DA35" s="91">
        <f t="shared" si="80"/>
        <v>0.886</v>
      </c>
    </row>
    <row r="36">
      <c r="A36" s="28">
        <v>2023.0</v>
      </c>
      <c r="B36" s="29" t="s">
        <v>573</v>
      </c>
      <c r="C36" s="29" t="s">
        <v>9</v>
      </c>
      <c r="D36" s="30">
        <f t="array" ref="D36">INDEX(
  TP!C:C,
  MATCH(
    1,
    (TP!A:A = A36) * (TP!B:B = C36),
    0
  )
)
</f>
        <v>51.35</v>
      </c>
      <c r="E36" s="64">
        <f t="shared" si="1"/>
        <v>6.627634935</v>
      </c>
      <c r="F36" s="32">
        <f t="shared" si="2"/>
        <v>0.903</v>
      </c>
      <c r="G36" s="33">
        <v>4.58</v>
      </c>
      <c r="H36" s="34">
        <f t="shared" si="3"/>
        <v>0.203</v>
      </c>
      <c r="I36" s="73">
        <f t="shared" si="4"/>
        <v>-0.8896458114</v>
      </c>
      <c r="J36" s="66">
        <f t="shared" si="5"/>
        <v>4.796244098</v>
      </c>
      <c r="K36" s="34">
        <f t="shared" si="6"/>
        <v>0.306</v>
      </c>
      <c r="L36" s="73">
        <f t="shared" si="7"/>
        <v>-0.6575543048</v>
      </c>
      <c r="M36" s="33">
        <v>60.12</v>
      </c>
      <c r="N36" s="34">
        <f t="shared" si="8"/>
        <v>0.574</v>
      </c>
      <c r="O36" s="73">
        <f t="shared" si="9"/>
        <v>0.2254999594</v>
      </c>
      <c r="P36" s="36">
        <f t="shared" si="10"/>
        <v>4218.842811</v>
      </c>
      <c r="Q36" s="35">
        <f t="shared" si="11"/>
        <v>-0.341096728</v>
      </c>
      <c r="R36" s="40">
        <f t="shared" si="12"/>
        <v>0.357</v>
      </c>
      <c r="S36" s="33">
        <v>1.57</v>
      </c>
      <c r="T36" s="34">
        <f t="shared" si="13"/>
        <v>0.366</v>
      </c>
      <c r="U36" s="73">
        <f t="shared" si="14"/>
        <v>-0.4559174982</v>
      </c>
      <c r="V36" s="33">
        <v>51.79</v>
      </c>
      <c r="W36" s="34">
        <f t="shared" si="15"/>
        <v>0.746</v>
      </c>
      <c r="X36" s="73">
        <f t="shared" si="16"/>
        <v>0.6678743746</v>
      </c>
      <c r="Y36" s="36">
        <f t="shared" si="17"/>
        <v>2048.02669</v>
      </c>
      <c r="Z36" s="35">
        <f t="shared" si="18"/>
        <v>0.0442661141</v>
      </c>
      <c r="AA36" s="40">
        <f t="shared" si="19"/>
        <v>0.56</v>
      </c>
      <c r="AB36" s="33">
        <v>5.76</v>
      </c>
      <c r="AC36" s="40">
        <f t="shared" si="20"/>
        <v>0.831</v>
      </c>
      <c r="AD36" s="73">
        <f t="shared" si="21"/>
        <v>1.001832526</v>
      </c>
      <c r="AE36" s="88">
        <f t="shared" si="22"/>
        <v>0.705001912</v>
      </c>
      <c r="AF36" s="44">
        <f t="shared" si="23"/>
        <v>0.64</v>
      </c>
      <c r="AG36" s="42">
        <v>0.7</v>
      </c>
      <c r="AH36" s="34">
        <f t="shared" si="24"/>
        <v>0.3</v>
      </c>
      <c r="AI36" s="73">
        <f t="shared" si="25"/>
        <v>-0.5888065115</v>
      </c>
      <c r="AJ36" s="33">
        <v>52.0</v>
      </c>
      <c r="AK36" s="34">
        <f t="shared" si="26"/>
        <v>0.349</v>
      </c>
      <c r="AL36" s="73">
        <f t="shared" si="27"/>
        <v>-0.4090062673</v>
      </c>
      <c r="AM36" s="36">
        <f t="shared" si="28"/>
        <v>1214.950323</v>
      </c>
      <c r="AN36" s="35">
        <f t="shared" si="29"/>
        <v>-0.6868094455</v>
      </c>
      <c r="AO36" s="37">
        <f t="shared" si="30"/>
        <v>0.263</v>
      </c>
      <c r="AP36" s="33">
        <v>2.33</v>
      </c>
      <c r="AQ36" s="34">
        <f t="shared" si="31"/>
        <v>0.166</v>
      </c>
      <c r="AR36" s="73">
        <f t="shared" si="32"/>
        <v>-0.9644667318</v>
      </c>
      <c r="AS36" s="33">
        <v>50.6</v>
      </c>
      <c r="AT36" s="34">
        <f t="shared" si="33"/>
        <v>0.74</v>
      </c>
      <c r="AU36" s="73">
        <f t="shared" si="34"/>
        <v>0.5826678506</v>
      </c>
      <c r="AV36" s="36">
        <f t="shared" si="35"/>
        <v>2229.306196</v>
      </c>
      <c r="AW36" s="35">
        <f t="shared" si="36"/>
        <v>-0.6193772158</v>
      </c>
      <c r="AX36" s="37">
        <f t="shared" si="37"/>
        <v>0.269</v>
      </c>
      <c r="AY36" s="33">
        <v>0.76</v>
      </c>
      <c r="AZ36" s="37">
        <f t="shared" si="38"/>
        <v>0.471</v>
      </c>
      <c r="BA36" s="73">
        <f t="shared" si="39"/>
        <v>-0.3256564174</v>
      </c>
      <c r="BB36" s="33">
        <v>37.48</v>
      </c>
      <c r="BC36" s="37">
        <f t="shared" si="40"/>
        <v>0.923</v>
      </c>
      <c r="BD36" s="73">
        <f t="shared" si="41"/>
        <v>1.426718953</v>
      </c>
      <c r="BE36" s="89">
        <f t="shared" si="42"/>
        <v>-0.2051241258</v>
      </c>
      <c r="BF36" s="39">
        <f t="shared" si="43"/>
        <v>0.514</v>
      </c>
      <c r="BG36" s="33">
        <v>20.38</v>
      </c>
      <c r="BH36" s="34">
        <f t="shared" si="44"/>
        <v>0.906</v>
      </c>
      <c r="BI36" s="73">
        <f t="shared" si="45"/>
        <v>1.239561931</v>
      </c>
      <c r="BJ36" s="33">
        <v>94.21</v>
      </c>
      <c r="BK36" s="34">
        <f t="shared" si="46"/>
        <v>0.866</v>
      </c>
      <c r="BL36" s="73">
        <f t="shared" si="47"/>
        <v>0.8967750829</v>
      </c>
      <c r="BM36" s="36">
        <f t="shared" si="48"/>
        <v>8297.968152</v>
      </c>
      <c r="BN36" s="35">
        <f t="shared" si="49"/>
        <v>1.207164319</v>
      </c>
      <c r="BO36" s="90">
        <f t="shared" si="50"/>
        <v>0.906</v>
      </c>
      <c r="BP36" s="33">
        <v>17.46</v>
      </c>
      <c r="BQ36" s="34">
        <f t="shared" si="51"/>
        <v>0.977</v>
      </c>
      <c r="BR36" s="73">
        <f t="shared" si="52"/>
        <v>2.076196075</v>
      </c>
      <c r="BS36" s="33">
        <v>71.98</v>
      </c>
      <c r="BT36" s="34">
        <f t="shared" si="53"/>
        <v>0.537</v>
      </c>
      <c r="BU36" s="73">
        <f t="shared" si="54"/>
        <v>0.1158769985</v>
      </c>
      <c r="BV36" s="36">
        <f t="shared" si="55"/>
        <v>6952.701666</v>
      </c>
      <c r="BW36" s="35">
        <f t="shared" si="56"/>
        <v>1.204644141</v>
      </c>
      <c r="BX36" s="90">
        <f t="shared" si="57"/>
        <v>0.9</v>
      </c>
      <c r="BY36" s="33">
        <v>5.29</v>
      </c>
      <c r="BZ36" s="34">
        <f t="shared" si="58"/>
        <v>0.823</v>
      </c>
      <c r="CA36" s="73">
        <f t="shared" si="59"/>
        <v>0.9259257612</v>
      </c>
      <c r="CB36" s="33">
        <v>53.19</v>
      </c>
      <c r="CC36" s="34">
        <f t="shared" si="60"/>
        <v>0.494</v>
      </c>
      <c r="CD36" s="73">
        <f t="shared" si="61"/>
        <v>0.003118543412</v>
      </c>
      <c r="CE36" s="36">
        <f t="shared" si="62"/>
        <v>4249.869401</v>
      </c>
      <c r="CF36" s="35">
        <f t="shared" si="63"/>
        <v>0.7158843634</v>
      </c>
      <c r="CG36" s="90">
        <f t="shared" si="64"/>
        <v>0.763</v>
      </c>
      <c r="CH36" s="33">
        <v>1.18</v>
      </c>
      <c r="CI36" s="34">
        <f t="shared" si="65"/>
        <v>0.929</v>
      </c>
      <c r="CJ36" s="73">
        <f t="shared" si="66"/>
        <v>1.537484494</v>
      </c>
      <c r="CK36" s="33">
        <v>38.1</v>
      </c>
      <c r="CL36" s="34">
        <f t="shared" si="67"/>
        <v>0.68</v>
      </c>
      <c r="CM36" s="73">
        <f t="shared" si="68"/>
        <v>0.2393968948</v>
      </c>
      <c r="CN36" s="36">
        <f t="shared" si="69"/>
        <v>2624.378857</v>
      </c>
      <c r="CO36" s="35">
        <f t="shared" si="70"/>
        <v>1.623288771</v>
      </c>
      <c r="CP36" s="90">
        <f t="shared" si="71"/>
        <v>0.926</v>
      </c>
      <c r="CQ36" s="33">
        <v>8.46</v>
      </c>
      <c r="CR36" s="34">
        <f t="shared" si="72"/>
        <v>0.923</v>
      </c>
      <c r="CS36" s="73">
        <f t="shared" si="73"/>
        <v>1.437598669</v>
      </c>
      <c r="CT36" s="33">
        <v>78.74</v>
      </c>
      <c r="CU36" s="34">
        <f t="shared" si="74"/>
        <v>0.76</v>
      </c>
      <c r="CV36" s="73">
        <f t="shared" si="75"/>
        <v>0.7702461648</v>
      </c>
      <c r="CW36" s="36">
        <f t="shared" si="76"/>
        <v>7018.655248</v>
      </c>
      <c r="CX36" s="35">
        <f t="shared" si="77"/>
        <v>1.376775554</v>
      </c>
      <c r="CY36" s="90">
        <f t="shared" si="78"/>
        <v>0.909</v>
      </c>
      <c r="CZ36" s="91">
        <f t="shared" si="79"/>
        <v>6.127757148</v>
      </c>
      <c r="DA36" s="91">
        <f t="shared" si="80"/>
        <v>0.954</v>
      </c>
    </row>
    <row r="37">
      <c r="A37" s="28">
        <v>2025.0</v>
      </c>
      <c r="B37" s="29" t="s">
        <v>574</v>
      </c>
      <c r="C37" s="29" t="s">
        <v>13</v>
      </c>
      <c r="D37" s="30">
        <f t="array" ref="D37">INDEX(
  TP!C:C,
  MATCH(
    1,
    (TP!A:A = A37) * (TP!B:B = C37),
    0
  )
)
</f>
        <v>58.96</v>
      </c>
      <c r="E37" s="64">
        <f t="shared" si="1"/>
        <v>6.592139347</v>
      </c>
      <c r="F37" s="32">
        <f t="shared" si="2"/>
        <v>0.9</v>
      </c>
      <c r="G37" s="33">
        <v>5.66</v>
      </c>
      <c r="H37" s="34">
        <f t="shared" si="3"/>
        <v>0.457</v>
      </c>
      <c r="I37" s="73">
        <f t="shared" si="4"/>
        <v>-0.1767406108</v>
      </c>
      <c r="J37" s="66">
        <f t="shared" si="5"/>
        <v>7.378990675</v>
      </c>
      <c r="K37" s="34">
        <f t="shared" si="6"/>
        <v>0.837</v>
      </c>
      <c r="L37" s="73">
        <f t="shared" si="7"/>
        <v>0.9730572004</v>
      </c>
      <c r="M37" s="33">
        <v>50.0</v>
      </c>
      <c r="N37" s="34">
        <f t="shared" si="8"/>
        <v>0.043</v>
      </c>
      <c r="O37" s="73">
        <f t="shared" si="9"/>
        <v>-1.640117638</v>
      </c>
      <c r="P37" s="36">
        <f t="shared" si="10"/>
        <v>4244.516829</v>
      </c>
      <c r="Q37" s="35">
        <f t="shared" si="11"/>
        <v>-0.3048856117</v>
      </c>
      <c r="R37" s="40">
        <f t="shared" si="12"/>
        <v>0.377</v>
      </c>
      <c r="S37" s="33">
        <v>2.02</v>
      </c>
      <c r="T37" s="34">
        <f t="shared" si="13"/>
        <v>0.571</v>
      </c>
      <c r="U37" s="73">
        <f t="shared" si="14"/>
        <v>-0.06727175995</v>
      </c>
      <c r="V37" s="33">
        <v>40.0</v>
      </c>
      <c r="W37" s="34">
        <f t="shared" si="15"/>
        <v>0.383</v>
      </c>
      <c r="X37" s="73">
        <f t="shared" si="16"/>
        <v>-0.2699612466</v>
      </c>
      <c r="Y37" s="36">
        <f t="shared" si="17"/>
        <v>1852.184307</v>
      </c>
      <c r="Z37" s="35">
        <f t="shared" si="18"/>
        <v>-0.160953027</v>
      </c>
      <c r="AA37" s="40">
        <f t="shared" si="19"/>
        <v>0.48</v>
      </c>
      <c r="AB37" s="33">
        <v>5.93</v>
      </c>
      <c r="AC37" s="40">
        <f t="shared" si="20"/>
        <v>0.88</v>
      </c>
      <c r="AD37" s="73">
        <f t="shared" si="21"/>
        <v>1.144320362</v>
      </c>
      <c r="AE37" s="88">
        <f t="shared" si="22"/>
        <v>0.6784817234</v>
      </c>
      <c r="AF37" s="44">
        <f t="shared" si="23"/>
        <v>0.629</v>
      </c>
      <c r="AG37" s="42">
        <v>0.56</v>
      </c>
      <c r="AH37" s="34">
        <f t="shared" si="24"/>
        <v>0.211</v>
      </c>
      <c r="AI37" s="73">
        <f t="shared" si="25"/>
        <v>-0.7185609936</v>
      </c>
      <c r="AJ37" s="33">
        <v>36.36</v>
      </c>
      <c r="AK37" s="34">
        <f t="shared" si="26"/>
        <v>0.04</v>
      </c>
      <c r="AL37" s="73">
        <f t="shared" si="27"/>
        <v>-1.521123103</v>
      </c>
      <c r="AM37" s="36">
        <f t="shared" si="28"/>
        <v>711.9376578</v>
      </c>
      <c r="AN37" s="35">
        <f t="shared" si="29"/>
        <v>-1.181729318</v>
      </c>
      <c r="AO37" s="37">
        <f t="shared" si="30"/>
        <v>0.111</v>
      </c>
      <c r="AP37" s="33">
        <v>2.47</v>
      </c>
      <c r="AQ37" s="34">
        <f t="shared" si="31"/>
        <v>0.197</v>
      </c>
      <c r="AR37" s="73">
        <f t="shared" si="32"/>
        <v>-0.9024425796</v>
      </c>
      <c r="AS37" s="33">
        <v>53.06</v>
      </c>
      <c r="AT37" s="34">
        <f t="shared" si="33"/>
        <v>0.817</v>
      </c>
      <c r="AU37" s="73">
        <f t="shared" si="34"/>
        <v>0.8787980382</v>
      </c>
      <c r="AV37" s="36">
        <f t="shared" si="35"/>
        <v>2417.715366</v>
      </c>
      <c r="AW37" s="35">
        <f t="shared" si="36"/>
        <v>-0.3781341308</v>
      </c>
      <c r="AX37" s="37">
        <f t="shared" si="37"/>
        <v>0.337</v>
      </c>
      <c r="AY37" s="33">
        <v>0.66</v>
      </c>
      <c r="AZ37" s="37">
        <f t="shared" si="38"/>
        <v>0.369</v>
      </c>
      <c r="BA37" s="73">
        <f t="shared" si="39"/>
        <v>-0.4827124802</v>
      </c>
      <c r="BB37" s="33">
        <v>47.98</v>
      </c>
      <c r="BC37" s="37">
        <f t="shared" si="40"/>
        <v>0.994</v>
      </c>
      <c r="BD37" s="73">
        <f t="shared" si="41"/>
        <v>2.902071912</v>
      </c>
      <c r="BE37" s="89">
        <f t="shared" si="42"/>
        <v>0.8594959837</v>
      </c>
      <c r="BF37" s="39">
        <f t="shared" si="43"/>
        <v>0.654</v>
      </c>
      <c r="BG37" s="33">
        <v>25.35</v>
      </c>
      <c r="BH37" s="34">
        <f t="shared" si="44"/>
        <v>0.977</v>
      </c>
      <c r="BI37" s="73">
        <f t="shared" si="45"/>
        <v>2.316352542</v>
      </c>
      <c r="BJ37" s="33">
        <v>94.62</v>
      </c>
      <c r="BK37" s="34">
        <f t="shared" si="46"/>
        <v>0.897</v>
      </c>
      <c r="BL37" s="73">
        <f t="shared" si="47"/>
        <v>0.9626957676</v>
      </c>
      <c r="BM37" s="36">
        <f t="shared" si="48"/>
        <v>8902.881081</v>
      </c>
      <c r="BN37" s="35">
        <f t="shared" si="49"/>
        <v>1.741973718</v>
      </c>
      <c r="BO37" s="90">
        <f t="shared" si="50"/>
        <v>0.98</v>
      </c>
      <c r="BP37" s="33">
        <v>16.62</v>
      </c>
      <c r="BQ37" s="34">
        <f t="shared" si="51"/>
        <v>0.957</v>
      </c>
      <c r="BR37" s="73">
        <f t="shared" si="52"/>
        <v>1.774909192</v>
      </c>
      <c r="BS37" s="33">
        <v>78.42</v>
      </c>
      <c r="BT37" s="34">
        <f t="shared" si="53"/>
        <v>0.857</v>
      </c>
      <c r="BU37" s="73">
        <f t="shared" si="54"/>
        <v>1.088051598</v>
      </c>
      <c r="BV37" s="36">
        <f t="shared" si="55"/>
        <v>7453.761797</v>
      </c>
      <c r="BW37" s="35">
        <f t="shared" si="56"/>
        <v>1.801914099</v>
      </c>
      <c r="BX37" s="90">
        <f t="shared" si="57"/>
        <v>0.969</v>
      </c>
      <c r="BY37" s="33">
        <v>4.55</v>
      </c>
      <c r="BZ37" s="34">
        <f t="shared" si="58"/>
        <v>0.7</v>
      </c>
      <c r="CA37" s="73">
        <f t="shared" si="59"/>
        <v>0.476115678</v>
      </c>
      <c r="CB37" s="33">
        <v>54.44</v>
      </c>
      <c r="CC37" s="34">
        <f t="shared" si="60"/>
        <v>0.549</v>
      </c>
      <c r="CD37" s="73">
        <f t="shared" si="61"/>
        <v>0.1373934131</v>
      </c>
      <c r="CE37" s="36">
        <f t="shared" si="62"/>
        <v>4053.692377</v>
      </c>
      <c r="CF37" s="35">
        <f t="shared" si="63"/>
        <v>0.5312225467</v>
      </c>
      <c r="CG37" s="90">
        <f t="shared" si="64"/>
        <v>0.694</v>
      </c>
      <c r="CH37" s="33">
        <v>0.86</v>
      </c>
      <c r="CI37" s="34">
        <f t="shared" si="65"/>
        <v>0.774</v>
      </c>
      <c r="CJ37" s="73">
        <f t="shared" si="66"/>
        <v>0.679652005</v>
      </c>
      <c r="CK37" s="33">
        <v>23.53</v>
      </c>
      <c r="CL37" s="34">
        <f t="shared" si="67"/>
        <v>0.28</v>
      </c>
      <c r="CM37" s="73">
        <f t="shared" si="68"/>
        <v>-0.5433988071</v>
      </c>
      <c r="CN37" s="36">
        <f t="shared" si="69"/>
        <v>1290.625553</v>
      </c>
      <c r="CO37" s="35">
        <f t="shared" si="70"/>
        <v>-0.01711462371</v>
      </c>
      <c r="CP37" s="90">
        <f t="shared" si="71"/>
        <v>0.546</v>
      </c>
      <c r="CQ37" s="33">
        <v>7.73</v>
      </c>
      <c r="CR37" s="34">
        <f t="shared" si="72"/>
        <v>0.846</v>
      </c>
      <c r="CS37" s="73">
        <f t="shared" si="73"/>
        <v>1.006898982</v>
      </c>
      <c r="CT37" s="33">
        <v>77.12</v>
      </c>
      <c r="CU37" s="34">
        <f t="shared" si="74"/>
        <v>0.7</v>
      </c>
      <c r="CV37" s="73">
        <f t="shared" si="75"/>
        <v>0.5409362379</v>
      </c>
      <c r="CW37" s="36">
        <f t="shared" si="76"/>
        <v>6628.577598</v>
      </c>
      <c r="CX37" s="35">
        <f t="shared" si="77"/>
        <v>0.9961659003</v>
      </c>
      <c r="CY37" s="90">
        <f t="shared" si="78"/>
        <v>0.826</v>
      </c>
      <c r="CZ37" s="91">
        <f t="shared" si="79"/>
        <v>5.05416164</v>
      </c>
      <c r="DA37" s="91">
        <f t="shared" si="80"/>
        <v>0.911</v>
      </c>
    </row>
    <row r="38">
      <c r="A38" s="28">
        <v>2024.0</v>
      </c>
      <c r="B38" s="29" t="s">
        <v>575</v>
      </c>
      <c r="C38" s="29" t="s">
        <v>20</v>
      </c>
      <c r="D38" s="30">
        <f t="array" ref="D38">INDEX(
  TP!C:C,
  MATCH(
    1,
    (TP!A:A = A38) * (TP!B:B = C38),
    0
  )
)
</f>
        <v>59.94</v>
      </c>
      <c r="E38" s="64">
        <f t="shared" si="1"/>
        <v>6.538426461</v>
      </c>
      <c r="F38" s="32">
        <f t="shared" si="2"/>
        <v>0.897</v>
      </c>
      <c r="G38" s="33">
        <v>3.79</v>
      </c>
      <c r="H38" s="34">
        <f t="shared" si="3"/>
        <v>0.069</v>
      </c>
      <c r="I38" s="73">
        <f t="shared" si="4"/>
        <v>-1.411122764</v>
      </c>
      <c r="J38" s="66">
        <f t="shared" si="5"/>
        <v>5.057799883</v>
      </c>
      <c r="K38" s="34">
        <f t="shared" si="6"/>
        <v>0.369</v>
      </c>
      <c r="L38" s="73">
        <f t="shared" si="7"/>
        <v>-0.4924216216</v>
      </c>
      <c r="M38" s="33">
        <v>54.24</v>
      </c>
      <c r="N38" s="34">
        <f t="shared" si="8"/>
        <v>0.177</v>
      </c>
      <c r="O38" s="73">
        <f t="shared" si="9"/>
        <v>-0.8584754828</v>
      </c>
      <c r="P38" s="36">
        <f t="shared" si="10"/>
        <v>3901.823824</v>
      </c>
      <c r="Q38" s="35">
        <f t="shared" si="11"/>
        <v>-0.7882262544</v>
      </c>
      <c r="R38" s="40">
        <f t="shared" si="12"/>
        <v>0.214</v>
      </c>
      <c r="S38" s="33">
        <v>0.45</v>
      </c>
      <c r="T38" s="34">
        <f t="shared" si="13"/>
        <v>0.011</v>
      </c>
      <c r="U38" s="73">
        <f t="shared" si="14"/>
        <v>-1.423213558</v>
      </c>
      <c r="V38" s="33">
        <v>28.57</v>
      </c>
      <c r="W38" s="34">
        <f t="shared" si="15"/>
        <v>0.097</v>
      </c>
      <c r="X38" s="73">
        <f t="shared" si="16"/>
        <v>-1.179160666</v>
      </c>
      <c r="Y38" s="36">
        <f t="shared" si="17"/>
        <v>444.7381165</v>
      </c>
      <c r="Z38" s="35">
        <f t="shared" si="18"/>
        <v>-1.635786476</v>
      </c>
      <c r="AA38" s="40">
        <f t="shared" si="19"/>
        <v>0.023</v>
      </c>
      <c r="AB38" s="33">
        <v>3.83</v>
      </c>
      <c r="AC38" s="40">
        <f t="shared" si="20"/>
        <v>0.291</v>
      </c>
      <c r="AD38" s="73">
        <f t="shared" si="21"/>
        <v>-0.6158234974</v>
      </c>
      <c r="AE38" s="88">
        <f t="shared" si="22"/>
        <v>-3.039836228</v>
      </c>
      <c r="AF38" s="44">
        <f t="shared" si="23"/>
        <v>0.077</v>
      </c>
      <c r="AG38" s="42">
        <v>1.8</v>
      </c>
      <c r="AH38" s="34">
        <f t="shared" si="24"/>
        <v>0.749</v>
      </c>
      <c r="AI38" s="73">
        <f t="shared" si="25"/>
        <v>0.4306929911</v>
      </c>
      <c r="AJ38" s="33">
        <v>57.14</v>
      </c>
      <c r="AK38" s="34">
        <f t="shared" si="26"/>
        <v>0.497</v>
      </c>
      <c r="AL38" s="73">
        <f t="shared" si="27"/>
        <v>-0.04351518431</v>
      </c>
      <c r="AM38" s="36">
        <f t="shared" si="28"/>
        <v>2590.489098</v>
      </c>
      <c r="AN38" s="35">
        <f t="shared" si="29"/>
        <v>0.6665987732</v>
      </c>
      <c r="AO38" s="37">
        <f t="shared" si="30"/>
        <v>0.757</v>
      </c>
      <c r="AP38" s="33">
        <v>6.17</v>
      </c>
      <c r="AQ38" s="34">
        <f t="shared" si="31"/>
        <v>0.806</v>
      </c>
      <c r="AR38" s="73">
        <f t="shared" si="32"/>
        <v>0.7367671579</v>
      </c>
      <c r="AS38" s="33">
        <v>51.04</v>
      </c>
      <c r="AT38" s="34">
        <f t="shared" si="33"/>
        <v>0.754</v>
      </c>
      <c r="AU38" s="73">
        <f t="shared" si="34"/>
        <v>0.6356342256</v>
      </c>
      <c r="AV38" s="36">
        <f t="shared" si="35"/>
        <v>3682.304258</v>
      </c>
      <c r="AW38" s="35">
        <f t="shared" si="36"/>
        <v>1.241072225</v>
      </c>
      <c r="AX38" s="37">
        <f t="shared" si="37"/>
        <v>0.894</v>
      </c>
      <c r="AY38" s="33">
        <v>0.71</v>
      </c>
      <c r="AZ38" s="37">
        <f t="shared" si="38"/>
        <v>0.417</v>
      </c>
      <c r="BA38" s="73">
        <f t="shared" si="39"/>
        <v>-0.4041844488</v>
      </c>
      <c r="BB38" s="33">
        <v>42.85</v>
      </c>
      <c r="BC38" s="37">
        <f t="shared" si="40"/>
        <v>0.98</v>
      </c>
      <c r="BD38" s="73">
        <f t="shared" si="41"/>
        <v>2.181256609</v>
      </c>
      <c r="BE38" s="89">
        <f t="shared" si="42"/>
        <v>3.684743159</v>
      </c>
      <c r="BF38" s="39">
        <f t="shared" si="43"/>
        <v>0.917</v>
      </c>
      <c r="BG38" s="33">
        <v>22.93</v>
      </c>
      <c r="BH38" s="34">
        <f t="shared" si="44"/>
        <v>0.96</v>
      </c>
      <c r="BI38" s="73">
        <f t="shared" si="45"/>
        <v>1.792040011</v>
      </c>
      <c r="BJ38" s="33">
        <v>95.24</v>
      </c>
      <c r="BK38" s="34">
        <f t="shared" si="46"/>
        <v>0.94</v>
      </c>
      <c r="BL38" s="73">
        <f t="shared" si="47"/>
        <v>1.062380706</v>
      </c>
      <c r="BM38" s="36">
        <f t="shared" si="48"/>
        <v>8697.335246</v>
      </c>
      <c r="BN38" s="35">
        <f t="shared" si="49"/>
        <v>1.560248648</v>
      </c>
      <c r="BO38" s="90">
        <f t="shared" si="50"/>
        <v>0.963</v>
      </c>
      <c r="BP38" s="33">
        <v>14.58</v>
      </c>
      <c r="BQ38" s="34">
        <f t="shared" si="51"/>
        <v>0.843</v>
      </c>
      <c r="BR38" s="73">
        <f t="shared" si="52"/>
        <v>1.043212475</v>
      </c>
      <c r="BS38" s="33">
        <v>83.7</v>
      </c>
      <c r="BT38" s="34">
        <f t="shared" si="53"/>
        <v>0.98</v>
      </c>
      <c r="BU38" s="73">
        <f t="shared" si="54"/>
        <v>1.885114003</v>
      </c>
      <c r="BV38" s="36">
        <f t="shared" si="55"/>
        <v>7614.422702</v>
      </c>
      <c r="BW38" s="35">
        <f t="shared" si="56"/>
        <v>1.993423911</v>
      </c>
      <c r="BX38" s="90">
        <f t="shared" si="57"/>
        <v>0.986</v>
      </c>
      <c r="BY38" s="33">
        <v>3.15</v>
      </c>
      <c r="BZ38" s="34">
        <f t="shared" si="58"/>
        <v>0.414</v>
      </c>
      <c r="CA38" s="73">
        <f t="shared" si="59"/>
        <v>-0.3748763715</v>
      </c>
      <c r="CB38" s="33">
        <v>65.31</v>
      </c>
      <c r="CC38" s="34">
        <f t="shared" si="60"/>
        <v>0.909</v>
      </c>
      <c r="CD38" s="73">
        <f t="shared" si="61"/>
        <v>1.30504768</v>
      </c>
      <c r="CE38" s="36">
        <f t="shared" si="62"/>
        <v>4038.226777</v>
      </c>
      <c r="CF38" s="35">
        <f t="shared" si="63"/>
        <v>0.5166647467</v>
      </c>
      <c r="CG38" s="90">
        <f t="shared" si="64"/>
        <v>0.689</v>
      </c>
      <c r="CH38" s="33">
        <v>0.32</v>
      </c>
      <c r="CI38" s="34">
        <f t="shared" si="65"/>
        <v>0.246</v>
      </c>
      <c r="CJ38" s="73">
        <f t="shared" si="66"/>
        <v>-0.7679403203</v>
      </c>
      <c r="CK38" s="33">
        <v>60.0</v>
      </c>
      <c r="CL38" s="34">
        <f t="shared" si="67"/>
        <v>0.926</v>
      </c>
      <c r="CM38" s="73">
        <f t="shared" si="68"/>
        <v>1.416008142</v>
      </c>
      <c r="CN38" s="36">
        <f t="shared" si="69"/>
        <v>1472.323944</v>
      </c>
      <c r="CO38" s="35">
        <f t="shared" si="70"/>
        <v>0.2063589808</v>
      </c>
      <c r="CP38" s="90">
        <f t="shared" si="71"/>
        <v>0.643</v>
      </c>
      <c r="CQ38" s="33">
        <v>7.0</v>
      </c>
      <c r="CR38" s="34">
        <f t="shared" si="72"/>
        <v>0.749</v>
      </c>
      <c r="CS38" s="73">
        <f t="shared" si="73"/>
        <v>0.5761992957</v>
      </c>
      <c r="CT38" s="33">
        <v>88.07</v>
      </c>
      <c r="CU38" s="34">
        <f t="shared" si="74"/>
        <v>0.991</v>
      </c>
      <c r="CV38" s="73">
        <f t="shared" si="75"/>
        <v>2.090901485</v>
      </c>
      <c r="CW38" s="36">
        <f t="shared" si="76"/>
        <v>7264.674332</v>
      </c>
      <c r="CX38" s="35">
        <f t="shared" si="77"/>
        <v>1.616823243</v>
      </c>
      <c r="CY38" s="90">
        <f t="shared" si="78"/>
        <v>0.957</v>
      </c>
      <c r="CZ38" s="91">
        <f t="shared" si="79"/>
        <v>5.89351953</v>
      </c>
      <c r="DA38" s="91">
        <f t="shared" si="80"/>
        <v>0.943</v>
      </c>
    </row>
    <row r="39">
      <c r="A39" s="28">
        <v>2022.0</v>
      </c>
      <c r="B39" s="29" t="s">
        <v>326</v>
      </c>
      <c r="C39" s="29" t="s">
        <v>15</v>
      </c>
      <c r="D39" s="30">
        <f t="array" ref="D39">INDEX(
  TP!C:C,
  MATCH(
    1,
    (TP!A:A = A39) * (TP!B:B = C39),
    0
  )
)
</f>
        <v>51.78</v>
      </c>
      <c r="E39" s="64">
        <f t="shared" si="1"/>
        <v>6.516600541</v>
      </c>
      <c r="F39" s="32">
        <f t="shared" si="2"/>
        <v>0.894</v>
      </c>
      <c r="G39" s="33">
        <v>6.9</v>
      </c>
      <c r="H39" s="34">
        <f t="shared" si="3"/>
        <v>0.737</v>
      </c>
      <c r="I39" s="73">
        <f t="shared" si="4"/>
        <v>0.641780175</v>
      </c>
      <c r="J39" s="66">
        <f t="shared" si="5"/>
        <v>7.329314712</v>
      </c>
      <c r="K39" s="34">
        <f t="shared" si="6"/>
        <v>0.829</v>
      </c>
      <c r="L39" s="73">
        <f t="shared" si="7"/>
        <v>0.9416943879</v>
      </c>
      <c r="M39" s="33">
        <v>53.68</v>
      </c>
      <c r="N39" s="34">
        <f t="shared" si="8"/>
        <v>0.151</v>
      </c>
      <c r="O39" s="73">
        <f t="shared" si="9"/>
        <v>-0.9617112392</v>
      </c>
      <c r="P39" s="36">
        <f t="shared" si="10"/>
        <v>4544.166257</v>
      </c>
      <c r="Q39" s="35">
        <f t="shared" si="11"/>
        <v>0.1177455625</v>
      </c>
      <c r="R39" s="40">
        <f t="shared" si="12"/>
        <v>0.549</v>
      </c>
      <c r="S39" s="33">
        <v>3.67</v>
      </c>
      <c r="T39" s="34">
        <f t="shared" si="13"/>
        <v>0.914</v>
      </c>
      <c r="U39" s="73">
        <f t="shared" si="14"/>
        <v>1.357762614</v>
      </c>
      <c r="V39" s="33">
        <v>55.45</v>
      </c>
      <c r="W39" s="34">
        <f t="shared" si="15"/>
        <v>0.846</v>
      </c>
      <c r="X39" s="73">
        <f t="shared" si="16"/>
        <v>0.9590090967</v>
      </c>
      <c r="Y39" s="36">
        <f t="shared" si="17"/>
        <v>3580.222507</v>
      </c>
      <c r="Z39" s="35">
        <f t="shared" si="18"/>
        <v>1.64982209</v>
      </c>
      <c r="AA39" s="40">
        <f t="shared" si="19"/>
        <v>0.94</v>
      </c>
      <c r="AB39" s="33">
        <v>6.83</v>
      </c>
      <c r="AC39" s="40">
        <f t="shared" si="20"/>
        <v>0.963</v>
      </c>
      <c r="AD39" s="73">
        <f t="shared" si="21"/>
        <v>1.89866773</v>
      </c>
      <c r="AE39" s="88">
        <f t="shared" si="22"/>
        <v>3.666235383</v>
      </c>
      <c r="AF39" s="44">
        <f t="shared" si="23"/>
        <v>0.946</v>
      </c>
      <c r="AG39" s="42">
        <v>0.94</v>
      </c>
      <c r="AH39" s="34">
        <f t="shared" si="24"/>
        <v>0.449</v>
      </c>
      <c r="AI39" s="73">
        <f t="shared" si="25"/>
        <v>-0.3663702564</v>
      </c>
      <c r="AJ39" s="33">
        <v>53.85</v>
      </c>
      <c r="AK39" s="34">
        <f t="shared" si="26"/>
        <v>0.389</v>
      </c>
      <c r="AL39" s="73">
        <f t="shared" si="27"/>
        <v>-0.2774579203</v>
      </c>
      <c r="AM39" s="36">
        <f t="shared" si="28"/>
        <v>1571.301789</v>
      </c>
      <c r="AN39" s="35">
        <f t="shared" si="29"/>
        <v>-0.3361911914</v>
      </c>
      <c r="AO39" s="37">
        <f t="shared" si="30"/>
        <v>0.414</v>
      </c>
      <c r="AP39" s="33">
        <v>3.27</v>
      </c>
      <c r="AQ39" s="34">
        <f t="shared" si="31"/>
        <v>0.329</v>
      </c>
      <c r="AR39" s="73">
        <f t="shared" si="32"/>
        <v>-0.5480188526</v>
      </c>
      <c r="AS39" s="33">
        <v>46.67</v>
      </c>
      <c r="AT39" s="34">
        <f t="shared" si="33"/>
        <v>0.554</v>
      </c>
      <c r="AU39" s="73">
        <f t="shared" si="34"/>
        <v>0.1095818191</v>
      </c>
      <c r="AV39" s="36">
        <f t="shared" si="35"/>
        <v>2481.146881</v>
      </c>
      <c r="AW39" s="35">
        <f t="shared" si="36"/>
        <v>-0.2969150773</v>
      </c>
      <c r="AX39" s="37">
        <f t="shared" si="37"/>
        <v>0.366</v>
      </c>
      <c r="AY39" s="33">
        <v>0.47</v>
      </c>
      <c r="AZ39" s="37">
        <f t="shared" si="38"/>
        <v>0.217</v>
      </c>
      <c r="BA39" s="73">
        <f t="shared" si="39"/>
        <v>-0.7811189996</v>
      </c>
      <c r="BB39" s="33">
        <v>32.19</v>
      </c>
      <c r="BC39" s="37">
        <f t="shared" si="40"/>
        <v>0.751</v>
      </c>
      <c r="BD39" s="73">
        <f t="shared" si="41"/>
        <v>0.683422081</v>
      </c>
      <c r="BE39" s="89">
        <f t="shared" si="42"/>
        <v>-0.7308031873</v>
      </c>
      <c r="BF39" s="39">
        <f t="shared" si="43"/>
        <v>0.457</v>
      </c>
      <c r="BG39" s="33">
        <v>21.18</v>
      </c>
      <c r="BH39" s="34">
        <f t="shared" si="44"/>
        <v>0.92</v>
      </c>
      <c r="BI39" s="73">
        <f t="shared" si="45"/>
        <v>1.412888388</v>
      </c>
      <c r="BJ39" s="33">
        <v>92.28</v>
      </c>
      <c r="BK39" s="34">
        <f t="shared" si="46"/>
        <v>0.683</v>
      </c>
      <c r="BL39" s="73">
        <f t="shared" si="47"/>
        <v>0.586465518</v>
      </c>
      <c r="BM39" s="36">
        <f t="shared" si="48"/>
        <v>8225.472242</v>
      </c>
      <c r="BN39" s="35">
        <f t="shared" si="49"/>
        <v>1.14306998</v>
      </c>
      <c r="BO39" s="90">
        <f t="shared" si="50"/>
        <v>0.897</v>
      </c>
      <c r="BP39" s="33">
        <v>13.99</v>
      </c>
      <c r="BQ39" s="34">
        <f t="shared" si="51"/>
        <v>0.791</v>
      </c>
      <c r="BR39" s="73">
        <f t="shared" si="52"/>
        <v>0.8315943073</v>
      </c>
      <c r="BS39" s="33">
        <v>75.84</v>
      </c>
      <c r="BT39" s="34">
        <f t="shared" si="53"/>
        <v>0.749</v>
      </c>
      <c r="BU39" s="73">
        <f t="shared" si="54"/>
        <v>0.6985779231</v>
      </c>
      <c r="BV39" s="36">
        <f t="shared" si="55"/>
        <v>6802.381029</v>
      </c>
      <c r="BW39" s="35">
        <f t="shared" si="56"/>
        <v>1.025460058</v>
      </c>
      <c r="BX39" s="90">
        <f t="shared" si="57"/>
        <v>0.857</v>
      </c>
      <c r="BY39" s="33">
        <v>4.76</v>
      </c>
      <c r="BZ39" s="34">
        <f t="shared" si="58"/>
        <v>0.743</v>
      </c>
      <c r="CA39" s="73">
        <f t="shared" si="59"/>
        <v>0.6037644854</v>
      </c>
      <c r="CB39" s="33">
        <v>51.91</v>
      </c>
      <c r="CC39" s="34">
        <f t="shared" si="60"/>
        <v>0.443</v>
      </c>
      <c r="CD39" s="73">
        <f t="shared" si="61"/>
        <v>-0.1343789231</v>
      </c>
      <c r="CE39" s="36">
        <f t="shared" si="62"/>
        <v>3949.069028</v>
      </c>
      <c r="CF39" s="35">
        <f t="shared" si="63"/>
        <v>0.4327403839</v>
      </c>
      <c r="CG39" s="90">
        <f t="shared" si="64"/>
        <v>0.657</v>
      </c>
      <c r="CH39" s="33">
        <v>0.62</v>
      </c>
      <c r="CI39" s="34">
        <f t="shared" si="65"/>
        <v>0.569</v>
      </c>
      <c r="CJ39" s="73">
        <f t="shared" si="66"/>
        <v>0.0362776382</v>
      </c>
      <c r="CK39" s="33">
        <v>35.29</v>
      </c>
      <c r="CL39" s="34">
        <f t="shared" si="67"/>
        <v>0.597</v>
      </c>
      <c r="CM39" s="73">
        <f t="shared" si="68"/>
        <v>0.08842531467</v>
      </c>
      <c r="CN39" s="36">
        <f t="shared" si="69"/>
        <v>1504.754025</v>
      </c>
      <c r="CO39" s="35">
        <f t="shared" si="70"/>
        <v>0.2462452276</v>
      </c>
      <c r="CP39" s="90">
        <f t="shared" si="71"/>
        <v>0.654</v>
      </c>
      <c r="CQ39" s="33">
        <v>7.45</v>
      </c>
      <c r="CR39" s="34">
        <f t="shared" si="72"/>
        <v>0.8</v>
      </c>
      <c r="CS39" s="73">
        <f t="shared" si="73"/>
        <v>0.8416991024</v>
      </c>
      <c r="CT39" s="33">
        <v>75.12</v>
      </c>
      <c r="CU39" s="34">
        <f t="shared" si="74"/>
        <v>0.606</v>
      </c>
      <c r="CV39" s="73">
        <f t="shared" si="75"/>
        <v>0.2578375627</v>
      </c>
      <c r="CW39" s="36">
        <f t="shared" si="76"/>
        <v>6359.534151</v>
      </c>
      <c r="CX39" s="35">
        <f t="shared" si="77"/>
        <v>0.7336526967</v>
      </c>
      <c r="CY39" s="90">
        <f t="shared" si="78"/>
        <v>0.786</v>
      </c>
      <c r="CZ39" s="91">
        <f t="shared" si="79"/>
        <v>3.581168346</v>
      </c>
      <c r="DA39" s="91">
        <f t="shared" si="80"/>
        <v>0.826</v>
      </c>
    </row>
    <row r="40">
      <c r="A40" s="28">
        <v>2022.0</v>
      </c>
      <c r="B40" s="29" t="s">
        <v>576</v>
      </c>
      <c r="C40" s="29" t="s">
        <v>16</v>
      </c>
      <c r="D40" s="30">
        <f t="array" ref="D40">INDEX(
  TP!C:C,
  MATCH(
    1,
    (TP!A:A = A40) * (TP!B:B = C40),
    0
  )
)
</f>
        <v>47.25</v>
      </c>
      <c r="E40" s="64">
        <f t="shared" si="1"/>
        <v>6.444424498</v>
      </c>
      <c r="F40" s="32">
        <f t="shared" si="2"/>
        <v>0.891</v>
      </c>
      <c r="G40" s="33">
        <v>9.16</v>
      </c>
      <c r="H40" s="34">
        <f t="shared" si="3"/>
        <v>0.989</v>
      </c>
      <c r="I40" s="73">
        <f t="shared" si="4"/>
        <v>2.133600317</v>
      </c>
      <c r="J40" s="66">
        <f t="shared" si="5"/>
        <v>8.281062502</v>
      </c>
      <c r="K40" s="34">
        <f t="shared" si="6"/>
        <v>0.937</v>
      </c>
      <c r="L40" s="73">
        <f t="shared" si="7"/>
        <v>1.542578312</v>
      </c>
      <c r="M40" s="33">
        <v>65.32</v>
      </c>
      <c r="N40" s="34">
        <f t="shared" si="8"/>
        <v>0.88</v>
      </c>
      <c r="O40" s="73">
        <f t="shared" si="9"/>
        <v>1.184117697</v>
      </c>
      <c r="P40" s="36">
        <f t="shared" si="10"/>
        <v>5811.755873</v>
      </c>
      <c r="Q40" s="35">
        <f t="shared" si="11"/>
        <v>1.905577735</v>
      </c>
      <c r="R40" s="40">
        <f t="shared" si="12"/>
        <v>0.969</v>
      </c>
      <c r="S40" s="33">
        <v>4.2</v>
      </c>
      <c r="T40" s="34">
        <f t="shared" si="13"/>
        <v>0.946</v>
      </c>
      <c r="U40" s="73">
        <f t="shared" si="14"/>
        <v>1.815500928</v>
      </c>
      <c r="V40" s="33">
        <v>55.88</v>
      </c>
      <c r="W40" s="34">
        <f t="shared" si="15"/>
        <v>0.863</v>
      </c>
      <c r="X40" s="73">
        <f t="shared" si="16"/>
        <v>0.9932134493</v>
      </c>
      <c r="Y40" s="36">
        <f t="shared" si="17"/>
        <v>3859.651899</v>
      </c>
      <c r="Z40" s="35">
        <f t="shared" si="18"/>
        <v>1.942630309</v>
      </c>
      <c r="AA40" s="40">
        <f t="shared" si="19"/>
        <v>0.951</v>
      </c>
      <c r="AB40" s="33">
        <v>5.76</v>
      </c>
      <c r="AC40" s="40">
        <f t="shared" si="20"/>
        <v>0.831</v>
      </c>
      <c r="AD40" s="73">
        <f t="shared" si="21"/>
        <v>1.001832526</v>
      </c>
      <c r="AE40" s="88">
        <f t="shared" si="22"/>
        <v>4.85004057</v>
      </c>
      <c r="AF40" s="44">
        <f t="shared" si="23"/>
        <v>0.983</v>
      </c>
      <c r="AG40" s="42">
        <v>1.88</v>
      </c>
      <c r="AH40" s="34">
        <f t="shared" si="24"/>
        <v>0.763</v>
      </c>
      <c r="AI40" s="73">
        <f t="shared" si="25"/>
        <v>0.5048384095</v>
      </c>
      <c r="AJ40" s="33">
        <v>47.54</v>
      </c>
      <c r="AK40" s="34">
        <f t="shared" si="26"/>
        <v>0.206</v>
      </c>
      <c r="AL40" s="73">
        <f t="shared" si="27"/>
        <v>-0.7261444443</v>
      </c>
      <c r="AM40" s="36">
        <f t="shared" si="28"/>
        <v>2214.234248</v>
      </c>
      <c r="AN40" s="35">
        <f t="shared" si="29"/>
        <v>0.2963973547</v>
      </c>
      <c r="AO40" s="37">
        <f t="shared" si="30"/>
        <v>0.643</v>
      </c>
      <c r="AP40" s="33">
        <v>4.72</v>
      </c>
      <c r="AQ40" s="34">
        <f t="shared" si="31"/>
        <v>0.594</v>
      </c>
      <c r="AR40" s="73">
        <f t="shared" si="32"/>
        <v>0.09437415267</v>
      </c>
      <c r="AS40" s="33">
        <v>46.41</v>
      </c>
      <c r="AT40" s="34">
        <f t="shared" si="33"/>
        <v>0.543</v>
      </c>
      <c r="AU40" s="73">
        <f t="shared" si="34"/>
        <v>0.07828350662</v>
      </c>
      <c r="AV40" s="36">
        <f t="shared" si="35"/>
        <v>2964.243378</v>
      </c>
      <c r="AW40" s="35">
        <f t="shared" si="36"/>
        <v>0.3216518919</v>
      </c>
      <c r="AX40" s="37">
        <f t="shared" si="37"/>
        <v>0.64</v>
      </c>
      <c r="AY40" s="33">
        <v>0.59</v>
      </c>
      <c r="AZ40" s="37">
        <f t="shared" si="38"/>
        <v>0.323</v>
      </c>
      <c r="BA40" s="73">
        <f t="shared" si="39"/>
        <v>-0.5926517242</v>
      </c>
      <c r="BB40" s="33">
        <v>30.11</v>
      </c>
      <c r="BC40" s="37">
        <f t="shared" si="40"/>
        <v>0.657</v>
      </c>
      <c r="BD40" s="73">
        <f t="shared" si="41"/>
        <v>0.3911616852</v>
      </c>
      <c r="BE40" s="89">
        <f t="shared" si="42"/>
        <v>0.4165592077</v>
      </c>
      <c r="BF40" s="39">
        <f t="shared" si="43"/>
        <v>0.614</v>
      </c>
      <c r="BG40" s="33">
        <v>14.35</v>
      </c>
      <c r="BH40" s="34">
        <f t="shared" si="44"/>
        <v>0.48</v>
      </c>
      <c r="BI40" s="73">
        <f t="shared" si="45"/>
        <v>-0.06688623515</v>
      </c>
      <c r="BJ40" s="33">
        <v>80.0</v>
      </c>
      <c r="BK40" s="34">
        <f t="shared" si="46"/>
        <v>0.094</v>
      </c>
      <c r="BL40" s="73">
        <f t="shared" si="47"/>
        <v>-1.387939382</v>
      </c>
      <c r="BM40" s="36">
        <f t="shared" si="48"/>
        <v>6283.982479</v>
      </c>
      <c r="BN40" s="35">
        <f t="shared" si="49"/>
        <v>-0.5734199884</v>
      </c>
      <c r="BO40" s="90">
        <f t="shared" si="50"/>
        <v>0.249</v>
      </c>
      <c r="BP40" s="33">
        <v>16.14</v>
      </c>
      <c r="BQ40" s="34">
        <f t="shared" si="51"/>
        <v>0.943</v>
      </c>
      <c r="BR40" s="73">
        <f t="shared" si="52"/>
        <v>1.602745258</v>
      </c>
      <c r="BS40" s="33">
        <v>61.95</v>
      </c>
      <c r="BT40" s="34">
        <f t="shared" si="53"/>
        <v>0.077</v>
      </c>
      <c r="BU40" s="73">
        <f t="shared" si="54"/>
        <v>-1.398239653</v>
      </c>
      <c r="BV40" s="36">
        <f t="shared" si="55"/>
        <v>5831.615063</v>
      </c>
      <c r="BW40" s="35">
        <f t="shared" si="56"/>
        <v>-0.1317051411</v>
      </c>
      <c r="BX40" s="90">
        <f t="shared" si="57"/>
        <v>0.434</v>
      </c>
      <c r="BY40" s="33">
        <v>6.48</v>
      </c>
      <c r="BZ40" s="34">
        <f t="shared" si="58"/>
        <v>0.934</v>
      </c>
      <c r="CA40" s="73">
        <f t="shared" si="59"/>
        <v>1.649269003</v>
      </c>
      <c r="CB40" s="33">
        <v>53.33</v>
      </c>
      <c r="CC40" s="34">
        <f t="shared" si="60"/>
        <v>0.497</v>
      </c>
      <c r="CD40" s="73">
        <f t="shared" si="61"/>
        <v>0.01815732881</v>
      </c>
      <c r="CE40" s="36">
        <f t="shared" si="62"/>
        <v>4662.543151</v>
      </c>
      <c r="CF40" s="35">
        <f t="shared" si="63"/>
        <v>1.104334971</v>
      </c>
      <c r="CG40" s="90">
        <f t="shared" si="64"/>
        <v>0.871</v>
      </c>
      <c r="CH40" s="33">
        <v>0.74</v>
      </c>
      <c r="CI40" s="34">
        <f t="shared" si="65"/>
        <v>0.671</v>
      </c>
      <c r="CJ40" s="73">
        <f t="shared" si="66"/>
        <v>0.3579648216</v>
      </c>
      <c r="CK40" s="33">
        <v>20.83</v>
      </c>
      <c r="CL40" s="34">
        <f t="shared" si="67"/>
        <v>0.22</v>
      </c>
      <c r="CM40" s="73">
        <f t="shared" si="68"/>
        <v>-0.6884604677</v>
      </c>
      <c r="CN40" s="36">
        <f t="shared" si="69"/>
        <v>1019.745923</v>
      </c>
      <c r="CO40" s="35">
        <f t="shared" si="70"/>
        <v>-0.3502735837</v>
      </c>
      <c r="CP40" s="90">
        <f t="shared" si="71"/>
        <v>0.406</v>
      </c>
      <c r="CQ40" s="33">
        <v>9.41</v>
      </c>
      <c r="CR40" s="34">
        <f t="shared" si="72"/>
        <v>0.96</v>
      </c>
      <c r="CS40" s="73">
        <f t="shared" si="73"/>
        <v>1.998098261</v>
      </c>
      <c r="CT40" s="33">
        <v>72.79</v>
      </c>
      <c r="CU40" s="34">
        <f t="shared" si="74"/>
        <v>0.46</v>
      </c>
      <c r="CV40" s="73">
        <f t="shared" si="75"/>
        <v>-0.07197239397</v>
      </c>
      <c r="CW40" s="36">
        <f t="shared" si="76"/>
        <v>6764.601749</v>
      </c>
      <c r="CX40" s="35">
        <f t="shared" si="77"/>
        <v>1.128888462</v>
      </c>
      <c r="CY40" s="90">
        <f t="shared" si="78"/>
        <v>0.86</v>
      </c>
      <c r="CZ40" s="91">
        <f t="shared" si="79"/>
        <v>1.17782472</v>
      </c>
      <c r="DA40" s="91">
        <f t="shared" si="80"/>
        <v>0.597</v>
      </c>
    </row>
    <row r="41">
      <c r="A41" s="28">
        <v>2023.0</v>
      </c>
      <c r="B41" s="29" t="s">
        <v>577</v>
      </c>
      <c r="C41" s="29" t="s">
        <v>26</v>
      </c>
      <c r="D41" s="30">
        <f t="array" ref="D41">INDEX(
  TP!C:C,
  MATCH(
    1,
    (TP!A:A = A41) * (TP!B:B = C41),
    0
  )
)
</f>
        <v>46.54</v>
      </c>
      <c r="E41" s="64">
        <f t="shared" si="1"/>
        <v>6.342187416</v>
      </c>
      <c r="F41" s="32">
        <f t="shared" si="2"/>
        <v>0.889</v>
      </c>
      <c r="G41" s="33">
        <v>5.23</v>
      </c>
      <c r="H41" s="34">
        <f t="shared" si="3"/>
        <v>0.337</v>
      </c>
      <c r="I41" s="73">
        <f t="shared" si="4"/>
        <v>-0.4605824962</v>
      </c>
      <c r="J41" s="66">
        <f t="shared" si="5"/>
        <v>4.59972503</v>
      </c>
      <c r="K41" s="34">
        <f t="shared" si="6"/>
        <v>0.271</v>
      </c>
      <c r="L41" s="73">
        <f t="shared" si="7"/>
        <v>-0.7816261961</v>
      </c>
      <c r="M41" s="33">
        <v>57.58</v>
      </c>
      <c r="N41" s="34">
        <f t="shared" si="8"/>
        <v>0.4</v>
      </c>
      <c r="O41" s="73">
        <f t="shared" si="9"/>
        <v>-0.2427479357</v>
      </c>
      <c r="P41" s="36">
        <f t="shared" si="10"/>
        <v>3961.287804</v>
      </c>
      <c r="Q41" s="35">
        <f t="shared" si="11"/>
        <v>-0.7043571411</v>
      </c>
      <c r="R41" s="40">
        <f t="shared" si="12"/>
        <v>0.246</v>
      </c>
      <c r="S41" s="33">
        <v>0.79</v>
      </c>
      <c r="T41" s="34">
        <f t="shared" si="13"/>
        <v>0.054</v>
      </c>
      <c r="U41" s="73">
        <f t="shared" si="14"/>
        <v>-1.129570111</v>
      </c>
      <c r="V41" s="33">
        <v>60.0</v>
      </c>
      <c r="W41" s="34">
        <f t="shared" si="15"/>
        <v>0.911</v>
      </c>
      <c r="X41" s="73">
        <f t="shared" si="16"/>
        <v>1.320938874</v>
      </c>
      <c r="Y41" s="36">
        <f t="shared" si="17"/>
        <v>1463.511381</v>
      </c>
      <c r="Z41" s="35">
        <f t="shared" si="18"/>
        <v>-0.5682352634</v>
      </c>
      <c r="AA41" s="40">
        <f t="shared" si="19"/>
        <v>0.317</v>
      </c>
      <c r="AB41" s="33">
        <v>4.58</v>
      </c>
      <c r="AC41" s="40">
        <f t="shared" si="20"/>
        <v>0.554</v>
      </c>
      <c r="AD41" s="73">
        <f t="shared" si="21"/>
        <v>0.01279930957</v>
      </c>
      <c r="AE41" s="88">
        <f t="shared" si="22"/>
        <v>-1.259793095</v>
      </c>
      <c r="AF41" s="44">
        <f t="shared" si="23"/>
        <v>0.317</v>
      </c>
      <c r="AG41" s="42">
        <v>0.87</v>
      </c>
      <c r="AH41" s="34">
        <f t="shared" si="24"/>
        <v>0.411</v>
      </c>
      <c r="AI41" s="73">
        <f t="shared" si="25"/>
        <v>-0.4312474974</v>
      </c>
      <c r="AJ41" s="33">
        <v>54.55</v>
      </c>
      <c r="AK41" s="34">
        <f t="shared" si="26"/>
        <v>0.411</v>
      </c>
      <c r="AL41" s="73">
        <f t="shared" si="27"/>
        <v>-0.2276828701</v>
      </c>
      <c r="AM41" s="36">
        <f t="shared" si="28"/>
        <v>1503.457585</v>
      </c>
      <c r="AN41" s="35">
        <f t="shared" si="29"/>
        <v>-0.4029438746</v>
      </c>
      <c r="AO41" s="37">
        <f t="shared" si="30"/>
        <v>0.391</v>
      </c>
      <c r="AP41" s="33">
        <v>2.62</v>
      </c>
      <c r="AQ41" s="34">
        <f t="shared" si="31"/>
        <v>0.214</v>
      </c>
      <c r="AR41" s="73">
        <f t="shared" si="32"/>
        <v>-0.8359881308</v>
      </c>
      <c r="AS41" s="33">
        <v>39.39</v>
      </c>
      <c r="AT41" s="34">
        <f t="shared" si="33"/>
        <v>0.211</v>
      </c>
      <c r="AU41" s="73">
        <f t="shared" si="34"/>
        <v>-0.7667709312</v>
      </c>
      <c r="AV41" s="36">
        <f t="shared" si="35"/>
        <v>1855.882944</v>
      </c>
      <c r="AW41" s="35">
        <f t="shared" si="36"/>
        <v>-1.097516244</v>
      </c>
      <c r="AX41" s="37">
        <f t="shared" si="37"/>
        <v>0.143</v>
      </c>
      <c r="AY41" s="33">
        <v>1.35</v>
      </c>
      <c r="AZ41" s="37">
        <f t="shared" si="38"/>
        <v>0.783</v>
      </c>
      <c r="BA41" s="73">
        <f t="shared" si="39"/>
        <v>0.6009743532</v>
      </c>
      <c r="BB41" s="33">
        <v>34.73</v>
      </c>
      <c r="BC41" s="37">
        <f t="shared" si="40"/>
        <v>0.871</v>
      </c>
      <c r="BD41" s="73">
        <f t="shared" si="41"/>
        <v>1.040316987</v>
      </c>
      <c r="BE41" s="89">
        <f t="shared" si="42"/>
        <v>0.1408312223</v>
      </c>
      <c r="BF41" s="39">
        <f t="shared" si="43"/>
        <v>0.577</v>
      </c>
      <c r="BG41" s="33">
        <v>19.35</v>
      </c>
      <c r="BH41" s="34">
        <f t="shared" si="44"/>
        <v>0.86</v>
      </c>
      <c r="BI41" s="73">
        <f t="shared" si="45"/>
        <v>1.016404118</v>
      </c>
      <c r="BJ41" s="33">
        <v>95.9</v>
      </c>
      <c r="BK41" s="34">
        <f t="shared" si="46"/>
        <v>0.969</v>
      </c>
      <c r="BL41" s="73">
        <f t="shared" si="47"/>
        <v>1.16849693</v>
      </c>
      <c r="BM41" s="36">
        <f t="shared" si="48"/>
        <v>8310.637072</v>
      </c>
      <c r="BN41" s="35">
        <f t="shared" si="49"/>
        <v>1.218365033</v>
      </c>
      <c r="BO41" s="90">
        <f t="shared" si="50"/>
        <v>0.909</v>
      </c>
      <c r="BP41" s="33">
        <v>17.52</v>
      </c>
      <c r="BQ41" s="34">
        <f t="shared" si="51"/>
        <v>0.98</v>
      </c>
      <c r="BR41" s="73">
        <f t="shared" si="52"/>
        <v>2.097716567</v>
      </c>
      <c r="BS41" s="33">
        <v>80.09</v>
      </c>
      <c r="BT41" s="34">
        <f t="shared" si="53"/>
        <v>0.92</v>
      </c>
      <c r="BU41" s="73">
        <f t="shared" si="54"/>
        <v>1.340152775</v>
      </c>
      <c r="BV41" s="36">
        <f t="shared" si="55"/>
        <v>7744.673911</v>
      </c>
      <c r="BW41" s="35">
        <f t="shared" si="56"/>
        <v>2.148684985</v>
      </c>
      <c r="BX41" s="90">
        <f t="shared" si="57"/>
        <v>0.991</v>
      </c>
      <c r="BY41" s="33">
        <v>4.92</v>
      </c>
      <c r="BZ41" s="34">
        <f t="shared" si="58"/>
        <v>0.766</v>
      </c>
      <c r="CA41" s="73">
        <f t="shared" si="59"/>
        <v>0.7010207196</v>
      </c>
      <c r="CB41" s="33">
        <v>64.52</v>
      </c>
      <c r="CC41" s="34">
        <f t="shared" si="60"/>
        <v>0.891</v>
      </c>
      <c r="CD41" s="73">
        <f t="shared" si="61"/>
        <v>1.220185962</v>
      </c>
      <c r="CE41" s="36">
        <f t="shared" si="62"/>
        <v>4985.185774</v>
      </c>
      <c r="CF41" s="35">
        <f t="shared" si="63"/>
        <v>1.408039103</v>
      </c>
      <c r="CG41" s="90">
        <f t="shared" si="64"/>
        <v>0.929</v>
      </c>
      <c r="CH41" s="33">
        <v>1.27</v>
      </c>
      <c r="CI41" s="34">
        <f t="shared" si="65"/>
        <v>0.946</v>
      </c>
      <c r="CJ41" s="73">
        <f t="shared" si="66"/>
        <v>1.778749882</v>
      </c>
      <c r="CK41" s="33">
        <v>25.0</v>
      </c>
      <c r="CL41" s="34">
        <f t="shared" si="67"/>
        <v>0.294</v>
      </c>
      <c r="CM41" s="73">
        <f t="shared" si="68"/>
        <v>-0.4644207919</v>
      </c>
      <c r="CN41" s="36">
        <f t="shared" si="69"/>
        <v>1811.424566</v>
      </c>
      <c r="CO41" s="35">
        <f t="shared" si="70"/>
        <v>0.6234239723</v>
      </c>
      <c r="CP41" s="90">
        <f t="shared" si="71"/>
        <v>0.751</v>
      </c>
      <c r="CQ41" s="33">
        <v>8.25</v>
      </c>
      <c r="CR41" s="34">
        <f t="shared" si="72"/>
        <v>0.906</v>
      </c>
      <c r="CS41" s="73">
        <f t="shared" si="73"/>
        <v>1.313698759</v>
      </c>
      <c r="CT41" s="33">
        <v>87.5</v>
      </c>
      <c r="CU41" s="34">
        <f t="shared" si="74"/>
        <v>0.986</v>
      </c>
      <c r="CV41" s="73">
        <f t="shared" si="75"/>
        <v>2.010218362</v>
      </c>
      <c r="CW41" s="36">
        <f t="shared" si="76"/>
        <v>7721.577268</v>
      </c>
      <c r="CX41" s="35">
        <f t="shared" si="77"/>
        <v>2.062636194</v>
      </c>
      <c r="CY41" s="90">
        <f t="shared" si="78"/>
        <v>0.983</v>
      </c>
      <c r="CZ41" s="91">
        <f t="shared" si="79"/>
        <v>7.461149288</v>
      </c>
      <c r="DA41" s="91">
        <f t="shared" si="80"/>
        <v>0.977</v>
      </c>
    </row>
    <row r="42">
      <c r="A42" s="28">
        <v>2022.0</v>
      </c>
      <c r="B42" s="29" t="s">
        <v>578</v>
      </c>
      <c r="C42" s="29" t="s">
        <v>12</v>
      </c>
      <c r="D42" s="30">
        <f t="array" ref="D42">INDEX(
  TP!C:C,
  MATCH(
    1,
    (TP!A:A = A42) * (TP!B:B = C42),
    0
  )
)
</f>
        <v>50.52</v>
      </c>
      <c r="E42" s="64">
        <f t="shared" si="1"/>
        <v>6.307995556</v>
      </c>
      <c r="F42" s="32">
        <f t="shared" si="2"/>
        <v>0.886</v>
      </c>
      <c r="G42" s="33">
        <v>5.77</v>
      </c>
      <c r="H42" s="34">
        <f t="shared" si="3"/>
        <v>0.497</v>
      </c>
      <c r="I42" s="73">
        <f t="shared" si="4"/>
        <v>-0.1041298959</v>
      </c>
      <c r="J42" s="66">
        <f t="shared" si="5"/>
        <v>5.875002407</v>
      </c>
      <c r="K42" s="34">
        <f t="shared" si="6"/>
        <v>0.514</v>
      </c>
      <c r="L42" s="73">
        <f t="shared" si="7"/>
        <v>0.02351743691</v>
      </c>
      <c r="M42" s="33">
        <v>62.72</v>
      </c>
      <c r="N42" s="34">
        <f t="shared" si="8"/>
        <v>0.771</v>
      </c>
      <c r="O42" s="73">
        <f t="shared" si="9"/>
        <v>0.7048088283</v>
      </c>
      <c r="P42" s="36">
        <f t="shared" si="10"/>
        <v>4828.802263</v>
      </c>
      <c r="Q42" s="35">
        <f t="shared" si="11"/>
        <v>0.5192015244</v>
      </c>
      <c r="R42" s="40">
        <f t="shared" si="12"/>
        <v>0.691</v>
      </c>
      <c r="S42" s="33">
        <v>3.31</v>
      </c>
      <c r="T42" s="34">
        <f t="shared" si="13"/>
        <v>0.866</v>
      </c>
      <c r="U42" s="73">
        <f t="shared" si="14"/>
        <v>1.046846023</v>
      </c>
      <c r="V42" s="33">
        <v>56.49</v>
      </c>
      <c r="W42" s="34">
        <f t="shared" si="15"/>
        <v>0.877</v>
      </c>
      <c r="X42" s="73">
        <f t="shared" si="16"/>
        <v>1.041735903</v>
      </c>
      <c r="Y42" s="36">
        <f t="shared" si="17"/>
        <v>3457.517068</v>
      </c>
      <c r="Z42" s="35">
        <f t="shared" si="18"/>
        <v>1.521241625</v>
      </c>
      <c r="AA42" s="40">
        <f t="shared" si="19"/>
        <v>0.929</v>
      </c>
      <c r="AB42" s="33">
        <v>6.59</v>
      </c>
      <c r="AC42" s="40">
        <f t="shared" si="20"/>
        <v>0.943</v>
      </c>
      <c r="AD42" s="73">
        <f t="shared" si="21"/>
        <v>1.697508432</v>
      </c>
      <c r="AE42" s="88">
        <f t="shared" si="22"/>
        <v>3.737951581</v>
      </c>
      <c r="AF42" s="44">
        <f t="shared" si="23"/>
        <v>0.951</v>
      </c>
      <c r="AG42" s="42">
        <v>0.73</v>
      </c>
      <c r="AH42" s="34">
        <f t="shared" si="24"/>
        <v>0.317</v>
      </c>
      <c r="AI42" s="73">
        <f t="shared" si="25"/>
        <v>-0.5610019796</v>
      </c>
      <c r="AJ42" s="33">
        <v>68.97</v>
      </c>
      <c r="AK42" s="34">
        <f t="shared" si="26"/>
        <v>0.823</v>
      </c>
      <c r="AL42" s="73">
        <f t="shared" si="27"/>
        <v>0.7976831642</v>
      </c>
      <c r="AM42" s="36">
        <f t="shared" si="28"/>
        <v>1664.56899</v>
      </c>
      <c r="AN42" s="35">
        <f t="shared" si="29"/>
        <v>-0.2444245338</v>
      </c>
      <c r="AO42" s="37">
        <f t="shared" si="30"/>
        <v>0.463</v>
      </c>
      <c r="AP42" s="33">
        <v>3.06</v>
      </c>
      <c r="AQ42" s="34">
        <f t="shared" si="31"/>
        <v>0.28</v>
      </c>
      <c r="AR42" s="73">
        <f t="shared" si="32"/>
        <v>-0.6410550809</v>
      </c>
      <c r="AS42" s="33">
        <v>46.28</v>
      </c>
      <c r="AT42" s="34">
        <f t="shared" si="33"/>
        <v>0.529</v>
      </c>
      <c r="AU42" s="73">
        <f t="shared" si="34"/>
        <v>0.06263435036</v>
      </c>
      <c r="AV42" s="36">
        <f t="shared" si="35"/>
        <v>2374.935281</v>
      </c>
      <c r="AW42" s="35">
        <f t="shared" si="36"/>
        <v>-0.4329106564</v>
      </c>
      <c r="AX42" s="37">
        <f t="shared" si="37"/>
        <v>0.32</v>
      </c>
      <c r="AY42" s="33">
        <v>1.11</v>
      </c>
      <c r="AZ42" s="37">
        <f t="shared" si="38"/>
        <v>0.663</v>
      </c>
      <c r="BA42" s="73">
        <f t="shared" si="39"/>
        <v>0.2240398024</v>
      </c>
      <c r="BB42" s="33">
        <v>29.7</v>
      </c>
      <c r="BC42" s="37">
        <f t="shared" si="40"/>
        <v>0.646</v>
      </c>
      <c r="BD42" s="73">
        <f t="shared" si="41"/>
        <v>0.3335526649</v>
      </c>
      <c r="BE42" s="89">
        <f t="shared" si="42"/>
        <v>-0.1197427228</v>
      </c>
      <c r="BF42" s="39">
        <f t="shared" si="43"/>
        <v>0.534</v>
      </c>
      <c r="BG42" s="33">
        <v>18.55</v>
      </c>
      <c r="BH42" s="34">
        <f t="shared" si="44"/>
        <v>0.823</v>
      </c>
      <c r="BI42" s="73">
        <f t="shared" si="45"/>
        <v>0.8430776617</v>
      </c>
      <c r="BJ42" s="33">
        <v>90.18</v>
      </c>
      <c r="BK42" s="34">
        <f t="shared" si="46"/>
        <v>0.509</v>
      </c>
      <c r="BL42" s="73">
        <f t="shared" si="47"/>
        <v>0.2488229863</v>
      </c>
      <c r="BM42" s="36">
        <f t="shared" si="48"/>
        <v>7710.924407</v>
      </c>
      <c r="BN42" s="35">
        <f t="shared" si="49"/>
        <v>0.6881532383</v>
      </c>
      <c r="BO42" s="90">
        <f t="shared" si="50"/>
        <v>0.746</v>
      </c>
      <c r="BP42" s="33">
        <v>13.28</v>
      </c>
      <c r="BQ42" s="34">
        <f t="shared" si="51"/>
        <v>0.717</v>
      </c>
      <c r="BR42" s="73">
        <f t="shared" si="52"/>
        <v>0.576935156</v>
      </c>
      <c r="BS42" s="33">
        <v>71.81</v>
      </c>
      <c r="BT42" s="34">
        <f t="shared" si="53"/>
        <v>0.523</v>
      </c>
      <c r="BU42" s="73">
        <f t="shared" si="54"/>
        <v>0.09021400436</v>
      </c>
      <c r="BV42" s="36">
        <f t="shared" si="55"/>
        <v>6325.476885</v>
      </c>
      <c r="BW42" s="35">
        <f t="shared" si="56"/>
        <v>0.4569843413</v>
      </c>
      <c r="BX42" s="90">
        <f t="shared" si="57"/>
        <v>0.66</v>
      </c>
      <c r="BY42" s="33">
        <v>3.87</v>
      </c>
      <c r="BZ42" s="34">
        <f t="shared" si="58"/>
        <v>0.569</v>
      </c>
      <c r="CA42" s="73">
        <f t="shared" si="59"/>
        <v>0.06277668252</v>
      </c>
      <c r="CB42" s="33">
        <v>60.78</v>
      </c>
      <c r="CC42" s="34">
        <f t="shared" si="60"/>
        <v>0.809</v>
      </c>
      <c r="CD42" s="73">
        <f t="shared" si="61"/>
        <v>0.818435552</v>
      </c>
      <c r="CE42" s="36">
        <f t="shared" si="62"/>
        <v>4180.617554</v>
      </c>
      <c r="CF42" s="35">
        <f t="shared" si="63"/>
        <v>0.6506974638</v>
      </c>
      <c r="CG42" s="90">
        <f t="shared" si="64"/>
        <v>0.731</v>
      </c>
      <c r="CH42" s="33">
        <v>0.76</v>
      </c>
      <c r="CI42" s="34">
        <f t="shared" si="65"/>
        <v>0.697</v>
      </c>
      <c r="CJ42" s="73">
        <f t="shared" si="66"/>
        <v>0.4115793522</v>
      </c>
      <c r="CK42" s="33">
        <v>33.33</v>
      </c>
      <c r="CL42" s="34">
        <f t="shared" si="67"/>
        <v>0.474</v>
      </c>
      <c r="CM42" s="73">
        <f t="shared" si="68"/>
        <v>-0.01687870562</v>
      </c>
      <c r="CN42" s="36">
        <f t="shared" si="69"/>
        <v>1665.359209</v>
      </c>
      <c r="CO42" s="35">
        <f t="shared" si="70"/>
        <v>0.4437759771</v>
      </c>
      <c r="CP42" s="90">
        <f t="shared" si="71"/>
        <v>0.714</v>
      </c>
      <c r="CQ42" s="33">
        <v>6.73</v>
      </c>
      <c r="CR42" s="34">
        <f t="shared" si="72"/>
        <v>0.671</v>
      </c>
      <c r="CS42" s="73">
        <f t="shared" si="73"/>
        <v>0.4168994116</v>
      </c>
      <c r="CT42" s="33">
        <v>74.81</v>
      </c>
      <c r="CU42" s="34">
        <f t="shared" si="74"/>
        <v>0.586</v>
      </c>
      <c r="CV42" s="73">
        <f t="shared" si="75"/>
        <v>0.213957268</v>
      </c>
      <c r="CW42" s="36">
        <f t="shared" si="76"/>
        <v>6069.005394</v>
      </c>
      <c r="CX42" s="35">
        <f t="shared" si="77"/>
        <v>0.4501756775</v>
      </c>
      <c r="CY42" s="90">
        <f t="shared" si="78"/>
        <v>0.666</v>
      </c>
      <c r="CZ42" s="91">
        <f t="shared" si="79"/>
        <v>2.689786698</v>
      </c>
      <c r="DA42" s="91">
        <f t="shared" si="80"/>
        <v>0.754</v>
      </c>
    </row>
    <row r="43">
      <c r="A43" s="28">
        <v>2022.0</v>
      </c>
      <c r="B43" s="29" t="s">
        <v>579</v>
      </c>
      <c r="C43" s="29" t="s">
        <v>24</v>
      </c>
      <c r="D43" s="30">
        <f t="array" ref="D43">INDEX(
  TP!C:C,
  MATCH(
    1,
    (TP!A:A = A43) * (TP!B:B = C43),
    0
  )
)
</f>
        <v>52.24</v>
      </c>
      <c r="E43" s="64">
        <f t="shared" si="1"/>
        <v>6.216210436</v>
      </c>
      <c r="F43" s="32">
        <f t="shared" si="2"/>
        <v>0.883</v>
      </c>
      <c r="G43" s="33">
        <v>6.58</v>
      </c>
      <c r="H43" s="34">
        <f t="shared" si="3"/>
        <v>0.697</v>
      </c>
      <c r="I43" s="73">
        <f t="shared" si="4"/>
        <v>0.4305490045</v>
      </c>
      <c r="J43" s="66">
        <f t="shared" si="5"/>
        <v>7.094817646</v>
      </c>
      <c r="K43" s="34">
        <f t="shared" si="6"/>
        <v>0.783</v>
      </c>
      <c r="L43" s="73">
        <f t="shared" si="7"/>
        <v>0.7936451689</v>
      </c>
      <c r="M43" s="33">
        <v>54.17</v>
      </c>
      <c r="N43" s="34">
        <f t="shared" si="8"/>
        <v>0.174</v>
      </c>
      <c r="O43" s="73">
        <f t="shared" si="9"/>
        <v>-0.8713799524</v>
      </c>
      <c r="P43" s="36">
        <f t="shared" si="10"/>
        <v>4523.869566</v>
      </c>
      <c r="Q43" s="35">
        <f t="shared" si="11"/>
        <v>0.08911872938</v>
      </c>
      <c r="R43" s="40">
        <f t="shared" si="12"/>
        <v>0.537</v>
      </c>
      <c r="S43" s="33">
        <v>1.37</v>
      </c>
      <c r="T43" s="34">
        <f t="shared" si="13"/>
        <v>0.266</v>
      </c>
      <c r="U43" s="73">
        <f t="shared" si="14"/>
        <v>-0.6286489375</v>
      </c>
      <c r="V43" s="33">
        <v>33.33</v>
      </c>
      <c r="W43" s="34">
        <f t="shared" si="15"/>
        <v>0.211</v>
      </c>
      <c r="X43" s="73">
        <f t="shared" si="16"/>
        <v>-0.8005264368</v>
      </c>
      <c r="Y43" s="36">
        <f t="shared" si="17"/>
        <v>1204.902008</v>
      </c>
      <c r="Z43" s="35">
        <f t="shared" si="18"/>
        <v>-0.8392266208</v>
      </c>
      <c r="AA43" s="40">
        <f t="shared" si="19"/>
        <v>0.189</v>
      </c>
      <c r="AB43" s="33">
        <v>2.76</v>
      </c>
      <c r="AC43" s="40">
        <f t="shared" si="20"/>
        <v>0.04</v>
      </c>
      <c r="AD43" s="73">
        <f t="shared" si="21"/>
        <v>-1.512658702</v>
      </c>
      <c r="AE43" s="88">
        <f t="shared" si="22"/>
        <v>-2.262766593</v>
      </c>
      <c r="AF43" s="44">
        <f t="shared" si="23"/>
        <v>0.177</v>
      </c>
      <c r="AG43" s="42">
        <v>1.01</v>
      </c>
      <c r="AH43" s="34">
        <f t="shared" si="24"/>
        <v>0.503</v>
      </c>
      <c r="AI43" s="73">
        <f t="shared" si="25"/>
        <v>-0.3014930153</v>
      </c>
      <c r="AJ43" s="33">
        <v>100.0</v>
      </c>
      <c r="AK43" s="34">
        <f t="shared" si="26"/>
        <v>0.983</v>
      </c>
      <c r="AL43" s="73">
        <f t="shared" si="27"/>
        <v>3.004140033</v>
      </c>
      <c r="AM43" s="36">
        <f t="shared" si="28"/>
        <v>3074.001301</v>
      </c>
      <c r="AN43" s="35">
        <f t="shared" si="29"/>
        <v>1.14233192</v>
      </c>
      <c r="AO43" s="37">
        <f t="shared" si="30"/>
        <v>0.877</v>
      </c>
      <c r="AP43" s="33">
        <v>4.66</v>
      </c>
      <c r="AQ43" s="34">
        <f t="shared" si="31"/>
        <v>0.583</v>
      </c>
      <c r="AR43" s="73">
        <f t="shared" si="32"/>
        <v>0.06779237314</v>
      </c>
      <c r="AS43" s="33">
        <v>47.06</v>
      </c>
      <c r="AT43" s="34">
        <f t="shared" si="33"/>
        <v>0.583</v>
      </c>
      <c r="AU43" s="73">
        <f t="shared" si="34"/>
        <v>0.1565292879</v>
      </c>
      <c r="AV43" s="36">
        <f t="shared" si="35"/>
        <v>2987.585057</v>
      </c>
      <c r="AW43" s="35">
        <f t="shared" si="36"/>
        <v>0.351539072</v>
      </c>
      <c r="AX43" s="37">
        <f t="shared" si="37"/>
        <v>0.649</v>
      </c>
      <c r="AY43" s="33">
        <v>0.82</v>
      </c>
      <c r="AZ43" s="37">
        <f t="shared" si="38"/>
        <v>0.509</v>
      </c>
      <c r="BA43" s="73">
        <f t="shared" si="39"/>
        <v>-0.2314227797</v>
      </c>
      <c r="BB43" s="33">
        <v>44.5</v>
      </c>
      <c r="BC43" s="37">
        <f t="shared" si="40"/>
        <v>0.989</v>
      </c>
      <c r="BD43" s="73">
        <f t="shared" si="41"/>
        <v>2.413097789</v>
      </c>
      <c r="BE43" s="89">
        <f t="shared" si="42"/>
        <v>3.675546001</v>
      </c>
      <c r="BF43" s="39">
        <f t="shared" si="43"/>
        <v>0.914</v>
      </c>
      <c r="BG43" s="33">
        <v>29.97</v>
      </c>
      <c r="BH43" s="34">
        <f t="shared" si="44"/>
        <v>0.997</v>
      </c>
      <c r="BI43" s="73">
        <f t="shared" si="45"/>
        <v>3.317312829</v>
      </c>
      <c r="BJ43" s="33">
        <v>98.17</v>
      </c>
      <c r="BK43" s="34">
        <f t="shared" si="46"/>
        <v>1</v>
      </c>
      <c r="BL43" s="73">
        <f t="shared" si="47"/>
        <v>1.533472428</v>
      </c>
      <c r="BM43" s="36">
        <f t="shared" si="48"/>
        <v>9693.037945</v>
      </c>
      <c r="BN43" s="35">
        <f t="shared" si="49"/>
        <v>2.440559081</v>
      </c>
      <c r="BO43" s="90">
        <f t="shared" si="50"/>
        <v>0.997</v>
      </c>
      <c r="BP43" s="33">
        <v>9.05</v>
      </c>
      <c r="BQ43" s="34">
        <f t="shared" si="51"/>
        <v>0.183</v>
      </c>
      <c r="BR43" s="73">
        <f t="shared" si="52"/>
        <v>-0.9402595059</v>
      </c>
      <c r="BS43" s="33">
        <v>90.91</v>
      </c>
      <c r="BT43" s="34">
        <f t="shared" si="53"/>
        <v>1</v>
      </c>
      <c r="BU43" s="73">
        <f t="shared" si="54"/>
        <v>2.97352687</v>
      </c>
      <c r="BV43" s="36">
        <f t="shared" si="55"/>
        <v>6949.921843</v>
      </c>
      <c r="BW43" s="35">
        <f t="shared" si="56"/>
        <v>1.201330558</v>
      </c>
      <c r="BX43" s="90">
        <f t="shared" si="57"/>
        <v>0.897</v>
      </c>
      <c r="BY43" s="33">
        <v>2.92</v>
      </c>
      <c r="BZ43" s="34">
        <f t="shared" si="58"/>
        <v>0.363</v>
      </c>
      <c r="CA43" s="73">
        <f t="shared" si="59"/>
        <v>-0.5146822082</v>
      </c>
      <c r="CB43" s="33">
        <v>87.5</v>
      </c>
      <c r="CC43" s="34">
        <f t="shared" si="60"/>
        <v>1</v>
      </c>
      <c r="CD43" s="73">
        <f t="shared" si="61"/>
        <v>3.688695166</v>
      </c>
      <c r="CE43" s="36">
        <f t="shared" si="62"/>
        <v>5193.509728</v>
      </c>
      <c r="CF43" s="35">
        <f t="shared" si="63"/>
        <v>1.604134848</v>
      </c>
      <c r="CG43" s="90">
        <f t="shared" si="64"/>
        <v>0.954</v>
      </c>
      <c r="CH43" s="33">
        <v>0.09</v>
      </c>
      <c r="CI43" s="34">
        <f t="shared" si="65"/>
        <v>0.017</v>
      </c>
      <c r="CJ43" s="73">
        <f t="shared" si="66"/>
        <v>-1.384507422</v>
      </c>
      <c r="CK43" s="33">
        <v>0.0</v>
      </c>
      <c r="CL43" s="34">
        <f t="shared" si="67"/>
        <v>0</v>
      </c>
      <c r="CM43" s="73">
        <f t="shared" si="68"/>
        <v>-1.807584316</v>
      </c>
      <c r="CN43" s="36">
        <f t="shared" si="69"/>
        <v>0</v>
      </c>
      <c r="CO43" s="35">
        <f t="shared" si="70"/>
        <v>-1.604474543</v>
      </c>
      <c r="CP43" s="90">
        <f t="shared" si="71"/>
        <v>0</v>
      </c>
      <c r="CQ43" s="33">
        <v>6.03</v>
      </c>
      <c r="CR43" s="34">
        <f t="shared" si="72"/>
        <v>0.523</v>
      </c>
      <c r="CS43" s="73">
        <f t="shared" si="73"/>
        <v>0.003899712261</v>
      </c>
      <c r="CT43" s="33">
        <v>87.88</v>
      </c>
      <c r="CU43" s="34">
        <f t="shared" si="74"/>
        <v>0.989</v>
      </c>
      <c r="CV43" s="73">
        <f t="shared" si="75"/>
        <v>2.064007111</v>
      </c>
      <c r="CW43" s="36">
        <f t="shared" si="76"/>
        <v>6798.415091</v>
      </c>
      <c r="CX43" s="35">
        <f t="shared" si="77"/>
        <v>1.161881084</v>
      </c>
      <c r="CY43" s="90">
        <f t="shared" si="78"/>
        <v>0.869</v>
      </c>
      <c r="CZ43" s="91">
        <f t="shared" si="79"/>
        <v>4.803431028</v>
      </c>
      <c r="DA43" s="91">
        <f t="shared" si="80"/>
        <v>0.9</v>
      </c>
    </row>
    <row r="44">
      <c r="A44" s="28">
        <v>2025.0</v>
      </c>
      <c r="B44" s="29" t="s">
        <v>560</v>
      </c>
      <c r="C44" s="29" t="s">
        <v>5</v>
      </c>
      <c r="D44" s="30">
        <f t="array" ref="D44">INDEX(
  TP!C:C,
  MATCH(
    1,
    (TP!A:A = A44) * (TP!B:B = C44),
    0
  )
)
</f>
        <v>45.69</v>
      </c>
      <c r="E44" s="64">
        <f t="shared" si="1"/>
        <v>6.20231657</v>
      </c>
      <c r="F44" s="32">
        <f t="shared" si="2"/>
        <v>0.88</v>
      </c>
      <c r="G44" s="33">
        <v>5.48</v>
      </c>
      <c r="H44" s="34">
        <f t="shared" si="3"/>
        <v>0.411</v>
      </c>
      <c r="I44" s="73">
        <f t="shared" si="4"/>
        <v>-0.2955581442</v>
      </c>
      <c r="J44" s="66">
        <f t="shared" si="5"/>
        <v>4.659555846</v>
      </c>
      <c r="K44" s="34">
        <f t="shared" si="6"/>
        <v>0.28</v>
      </c>
      <c r="L44" s="73">
        <f t="shared" si="7"/>
        <v>-0.7438521391</v>
      </c>
      <c r="M44" s="33">
        <v>66.47</v>
      </c>
      <c r="N44" s="34">
        <f t="shared" si="8"/>
        <v>0.923</v>
      </c>
      <c r="O44" s="73">
        <f t="shared" si="9"/>
        <v>1.396119697</v>
      </c>
      <c r="P44" s="36">
        <f t="shared" si="10"/>
        <v>4601.097829</v>
      </c>
      <c r="Q44" s="35">
        <f t="shared" si="11"/>
        <v>0.19804292</v>
      </c>
      <c r="R44" s="40">
        <f t="shared" si="12"/>
        <v>0.591</v>
      </c>
      <c r="S44" s="33">
        <v>2.19</v>
      </c>
      <c r="T44" s="34">
        <f t="shared" si="13"/>
        <v>0.646</v>
      </c>
      <c r="U44" s="73">
        <f t="shared" si="14"/>
        <v>0.0795499634</v>
      </c>
      <c r="V44" s="33">
        <v>42.03</v>
      </c>
      <c r="W44" s="34">
        <f t="shared" si="15"/>
        <v>0.451</v>
      </c>
      <c r="X44" s="73">
        <f t="shared" si="16"/>
        <v>-0.1084848843</v>
      </c>
      <c r="Y44" s="36">
        <f t="shared" si="17"/>
        <v>2042.613562</v>
      </c>
      <c r="Z44" s="35">
        <f t="shared" si="18"/>
        <v>0.03859381045</v>
      </c>
      <c r="AA44" s="40">
        <f t="shared" si="19"/>
        <v>0.554</v>
      </c>
      <c r="AB44" s="33">
        <v>3.55</v>
      </c>
      <c r="AC44" s="40">
        <f t="shared" si="20"/>
        <v>0.191</v>
      </c>
      <c r="AD44" s="73">
        <f t="shared" si="21"/>
        <v>-0.8505093453</v>
      </c>
      <c r="AE44" s="88">
        <f t="shared" si="22"/>
        <v>-0.6138726149</v>
      </c>
      <c r="AF44" s="44">
        <f t="shared" si="23"/>
        <v>0.42</v>
      </c>
      <c r="AG44" s="42">
        <v>1.74</v>
      </c>
      <c r="AH44" s="34">
        <f t="shared" si="24"/>
        <v>0.731</v>
      </c>
      <c r="AI44" s="73">
        <f t="shared" si="25"/>
        <v>0.3750839273</v>
      </c>
      <c r="AJ44" s="33">
        <v>60.0</v>
      </c>
      <c r="AK44" s="34">
        <f t="shared" si="26"/>
        <v>0.574</v>
      </c>
      <c r="AL44" s="73">
        <f t="shared" si="27"/>
        <v>0.1598514494</v>
      </c>
      <c r="AM44" s="36">
        <f t="shared" si="28"/>
        <v>2662.922093</v>
      </c>
      <c r="AN44" s="35">
        <f t="shared" si="29"/>
        <v>0.73786642</v>
      </c>
      <c r="AO44" s="37">
        <f t="shared" si="30"/>
        <v>0.774</v>
      </c>
      <c r="AP44" s="33">
        <v>5.26</v>
      </c>
      <c r="AQ44" s="34">
        <f t="shared" si="31"/>
        <v>0.677</v>
      </c>
      <c r="AR44" s="73">
        <f t="shared" si="32"/>
        <v>0.3336101684</v>
      </c>
      <c r="AS44" s="33">
        <v>43.98</v>
      </c>
      <c r="AT44" s="34">
        <f t="shared" si="33"/>
        <v>0.414</v>
      </c>
      <c r="AU44" s="73">
        <f t="shared" si="34"/>
        <v>-0.2142353372</v>
      </c>
      <c r="AV44" s="36">
        <f t="shared" si="35"/>
        <v>2954.342213</v>
      </c>
      <c r="AW44" s="35">
        <f t="shared" si="36"/>
        <v>0.3089742313</v>
      </c>
      <c r="AX44" s="37">
        <f t="shared" si="37"/>
        <v>0.626</v>
      </c>
      <c r="AY44" s="33">
        <v>1.65</v>
      </c>
      <c r="AZ44" s="37">
        <f t="shared" si="38"/>
        <v>0.877</v>
      </c>
      <c r="BA44" s="73">
        <f t="shared" si="39"/>
        <v>1.072142542</v>
      </c>
      <c r="BB44" s="33">
        <v>26.41</v>
      </c>
      <c r="BC44" s="37">
        <f t="shared" si="40"/>
        <v>0.451</v>
      </c>
      <c r="BD44" s="73">
        <f t="shared" si="41"/>
        <v>-0.1287245958</v>
      </c>
      <c r="BE44" s="89">
        <f t="shared" si="42"/>
        <v>1.990258597</v>
      </c>
      <c r="BF44" s="39">
        <f t="shared" si="43"/>
        <v>0.763</v>
      </c>
      <c r="BG44" s="33">
        <v>14.44</v>
      </c>
      <c r="BH44" s="34">
        <f t="shared" si="44"/>
        <v>0.489</v>
      </c>
      <c r="BI44" s="73">
        <f t="shared" si="45"/>
        <v>-0.04738700879</v>
      </c>
      <c r="BJ44" s="33">
        <v>87.28</v>
      </c>
      <c r="BK44" s="34">
        <f t="shared" si="46"/>
        <v>0.289</v>
      </c>
      <c r="BL44" s="73">
        <f t="shared" si="47"/>
        <v>-0.2174452717</v>
      </c>
      <c r="BM44" s="36">
        <f t="shared" si="48"/>
        <v>6870.500074</v>
      </c>
      <c r="BN44" s="35">
        <f t="shared" si="49"/>
        <v>-0.0548740827</v>
      </c>
      <c r="BO44" s="90">
        <f t="shared" si="50"/>
        <v>0.431</v>
      </c>
      <c r="BP44" s="33">
        <v>15.11</v>
      </c>
      <c r="BQ44" s="34">
        <f t="shared" si="51"/>
        <v>0.889</v>
      </c>
      <c r="BR44" s="73">
        <f t="shared" si="52"/>
        <v>1.233310152</v>
      </c>
      <c r="BS44" s="33">
        <v>70.02</v>
      </c>
      <c r="BT44" s="34">
        <f t="shared" si="53"/>
        <v>0.429</v>
      </c>
      <c r="BU44" s="73">
        <f t="shared" si="54"/>
        <v>-0.1800022275</v>
      </c>
      <c r="BV44" s="36">
        <f t="shared" si="55"/>
        <v>6447.514439</v>
      </c>
      <c r="BW44" s="35">
        <f t="shared" si="56"/>
        <v>0.6024546353</v>
      </c>
      <c r="BX44" s="90">
        <f t="shared" si="57"/>
        <v>0.726</v>
      </c>
      <c r="BY44" s="33">
        <v>6.21</v>
      </c>
      <c r="BZ44" s="34">
        <f t="shared" si="58"/>
        <v>0.914</v>
      </c>
      <c r="CA44" s="73">
        <f t="shared" si="59"/>
        <v>1.485149108</v>
      </c>
      <c r="CB44" s="33">
        <v>57.65</v>
      </c>
      <c r="CC44" s="34">
        <f t="shared" si="60"/>
        <v>0.706</v>
      </c>
      <c r="CD44" s="73">
        <f t="shared" si="61"/>
        <v>0.4822112784</v>
      </c>
      <c r="CE44" s="36">
        <f t="shared" si="62"/>
        <v>4948.146829</v>
      </c>
      <c r="CF44" s="35">
        <f t="shared" si="63"/>
        <v>1.373174272</v>
      </c>
      <c r="CG44" s="90">
        <f t="shared" si="64"/>
        <v>0.923</v>
      </c>
      <c r="CH44" s="33">
        <v>0.79</v>
      </c>
      <c r="CI44" s="34">
        <f t="shared" si="65"/>
        <v>0.723</v>
      </c>
      <c r="CJ44" s="73">
        <f t="shared" si="66"/>
        <v>0.492001148</v>
      </c>
      <c r="CK44" s="33">
        <v>48.0</v>
      </c>
      <c r="CL44" s="34">
        <f t="shared" si="67"/>
        <v>0.831</v>
      </c>
      <c r="CM44" s="73">
        <f t="shared" si="68"/>
        <v>0.7712896504</v>
      </c>
      <c r="CN44" s="36">
        <f t="shared" si="69"/>
        <v>2470.063426</v>
      </c>
      <c r="CO44" s="35">
        <f t="shared" si="70"/>
        <v>1.433493884</v>
      </c>
      <c r="CP44" s="90">
        <f t="shared" si="71"/>
        <v>0.903</v>
      </c>
      <c r="CQ44" s="33">
        <v>7.73</v>
      </c>
      <c r="CR44" s="34">
        <f t="shared" si="72"/>
        <v>0.846</v>
      </c>
      <c r="CS44" s="73">
        <f t="shared" si="73"/>
        <v>1.006898982</v>
      </c>
      <c r="CT44" s="33">
        <v>82.79</v>
      </c>
      <c r="CU44" s="34">
        <f t="shared" si="74"/>
        <v>0.911</v>
      </c>
      <c r="CV44" s="73">
        <f t="shared" si="75"/>
        <v>1.343520982</v>
      </c>
      <c r="CW44" s="36">
        <f t="shared" si="76"/>
        <v>7115.92245</v>
      </c>
      <c r="CX44" s="35">
        <f t="shared" si="77"/>
        <v>1.471681879</v>
      </c>
      <c r="CY44" s="90">
        <f t="shared" si="78"/>
        <v>0.929</v>
      </c>
      <c r="CZ44" s="91">
        <f t="shared" si="79"/>
        <v>4.825930587</v>
      </c>
      <c r="DA44" s="91">
        <f t="shared" si="80"/>
        <v>0.903</v>
      </c>
    </row>
    <row r="45">
      <c r="A45" s="28">
        <v>2022.0</v>
      </c>
      <c r="B45" s="29" t="s">
        <v>580</v>
      </c>
      <c r="C45" s="29" t="s">
        <v>17</v>
      </c>
      <c r="D45" s="30">
        <f t="array" ref="D45">INDEX(
  TP!C:C,
  MATCH(
    1,
    (TP!A:A = A45) * (TP!B:B = C45),
    0
  )
)
</f>
        <v>52.67</v>
      </c>
      <c r="E45" s="64">
        <f t="shared" si="1"/>
        <v>6.150607429</v>
      </c>
      <c r="F45" s="32">
        <f t="shared" si="2"/>
        <v>0.877</v>
      </c>
      <c r="G45" s="33">
        <v>5.71</v>
      </c>
      <c r="H45" s="34">
        <f t="shared" si="3"/>
        <v>0.48</v>
      </c>
      <c r="I45" s="73">
        <f t="shared" si="4"/>
        <v>-0.1437357404</v>
      </c>
      <c r="J45" s="66">
        <f t="shared" si="5"/>
        <v>6.242051616</v>
      </c>
      <c r="K45" s="34">
        <f t="shared" si="6"/>
        <v>0.58</v>
      </c>
      <c r="L45" s="73">
        <f t="shared" si="7"/>
        <v>0.255253167</v>
      </c>
      <c r="M45" s="33">
        <v>52.79</v>
      </c>
      <c r="N45" s="34">
        <f t="shared" si="8"/>
        <v>0.109</v>
      </c>
      <c r="O45" s="73">
        <f t="shared" si="9"/>
        <v>-1.125782352</v>
      </c>
      <c r="P45" s="36">
        <f t="shared" si="10"/>
        <v>4173.943686</v>
      </c>
      <c r="Q45" s="35">
        <f t="shared" si="11"/>
        <v>-0.404423296</v>
      </c>
      <c r="R45" s="40">
        <f t="shared" si="12"/>
        <v>0.337</v>
      </c>
      <c r="S45" s="33">
        <v>1.54</v>
      </c>
      <c r="T45" s="34">
        <f t="shared" si="13"/>
        <v>0.354</v>
      </c>
      <c r="U45" s="73">
        <f t="shared" si="14"/>
        <v>-0.4818272141</v>
      </c>
      <c r="V45" s="33">
        <v>37.74</v>
      </c>
      <c r="W45" s="34">
        <f t="shared" si="15"/>
        <v>0.329</v>
      </c>
      <c r="X45" s="73">
        <f t="shared" si="16"/>
        <v>-0.4497329602</v>
      </c>
      <c r="Y45" s="36">
        <f t="shared" si="17"/>
        <v>1473.856704</v>
      </c>
      <c r="Z45" s="35">
        <f t="shared" si="18"/>
        <v>-0.5573946158</v>
      </c>
      <c r="AA45" s="40">
        <f t="shared" si="19"/>
        <v>0.323</v>
      </c>
      <c r="AB45" s="33">
        <v>4.17</v>
      </c>
      <c r="AC45" s="40">
        <f t="shared" si="20"/>
        <v>0.409</v>
      </c>
      <c r="AD45" s="73">
        <f t="shared" si="21"/>
        <v>-0.3308478249</v>
      </c>
      <c r="AE45" s="88">
        <f t="shared" si="22"/>
        <v>-1.292665737</v>
      </c>
      <c r="AF45" s="44">
        <f t="shared" si="23"/>
        <v>0.311</v>
      </c>
      <c r="AG45" s="42">
        <v>1.65</v>
      </c>
      <c r="AH45" s="34">
        <f t="shared" si="24"/>
        <v>0.711</v>
      </c>
      <c r="AI45" s="73">
        <f t="shared" si="25"/>
        <v>0.2916703317</v>
      </c>
      <c r="AJ45" s="33">
        <v>56.14</v>
      </c>
      <c r="AK45" s="34">
        <f t="shared" si="26"/>
        <v>0.48</v>
      </c>
      <c r="AL45" s="73">
        <f t="shared" si="27"/>
        <v>-0.1146223989</v>
      </c>
      <c r="AM45" s="36">
        <f t="shared" si="28"/>
        <v>2409.049028</v>
      </c>
      <c r="AN45" s="35">
        <f t="shared" si="29"/>
        <v>0.4880778285</v>
      </c>
      <c r="AO45" s="37">
        <f t="shared" si="30"/>
        <v>0.709</v>
      </c>
      <c r="AP45" s="33">
        <v>5.07</v>
      </c>
      <c r="AQ45" s="34">
        <f t="shared" si="31"/>
        <v>0.654</v>
      </c>
      <c r="AR45" s="73">
        <f t="shared" si="32"/>
        <v>0.2494345332</v>
      </c>
      <c r="AS45" s="33">
        <v>50.86</v>
      </c>
      <c r="AT45" s="34">
        <f t="shared" si="33"/>
        <v>0.749</v>
      </c>
      <c r="AU45" s="73">
        <f t="shared" si="34"/>
        <v>0.6139661631</v>
      </c>
      <c r="AV45" s="36">
        <f t="shared" si="35"/>
        <v>3359.093015</v>
      </c>
      <c r="AW45" s="35">
        <f t="shared" si="36"/>
        <v>0.8272257165</v>
      </c>
      <c r="AX45" s="37">
        <f t="shared" si="37"/>
        <v>0.791</v>
      </c>
      <c r="AY45" s="33">
        <v>0.81</v>
      </c>
      <c r="AZ45" s="37">
        <f t="shared" si="38"/>
        <v>0.5</v>
      </c>
      <c r="BA45" s="73">
        <f t="shared" si="39"/>
        <v>-0.247128386</v>
      </c>
      <c r="BB45" s="33">
        <v>34.47</v>
      </c>
      <c r="BC45" s="37">
        <f t="shared" si="40"/>
        <v>0.854</v>
      </c>
      <c r="BD45" s="73">
        <f t="shared" si="41"/>
        <v>1.003784438</v>
      </c>
      <c r="BE45" s="89">
        <f t="shared" si="42"/>
        <v>2.071959597</v>
      </c>
      <c r="BF45" s="39">
        <f t="shared" si="43"/>
        <v>0.791</v>
      </c>
      <c r="BG45" s="33">
        <v>19.43</v>
      </c>
      <c r="BH45" s="34">
        <f t="shared" si="44"/>
        <v>0.866</v>
      </c>
      <c r="BI45" s="73">
        <f t="shared" si="45"/>
        <v>1.033736764</v>
      </c>
      <c r="BJ45" s="33">
        <v>93.88</v>
      </c>
      <c r="BK45" s="34">
        <f t="shared" si="46"/>
        <v>0.849</v>
      </c>
      <c r="BL45" s="73">
        <f t="shared" si="47"/>
        <v>0.8437169707</v>
      </c>
      <c r="BM45" s="36">
        <f t="shared" si="48"/>
        <v>8146.17886</v>
      </c>
      <c r="BN45" s="35">
        <f t="shared" si="49"/>
        <v>1.07296593</v>
      </c>
      <c r="BO45" s="90">
        <f t="shared" si="50"/>
        <v>0.889</v>
      </c>
      <c r="BP45" s="33">
        <v>13.4</v>
      </c>
      <c r="BQ45" s="34">
        <f t="shared" si="51"/>
        <v>0.726</v>
      </c>
      <c r="BR45" s="73">
        <f t="shared" si="52"/>
        <v>0.6199761393</v>
      </c>
      <c r="BS45" s="33">
        <v>74.68</v>
      </c>
      <c r="BT45" s="34">
        <f t="shared" si="53"/>
        <v>0.666</v>
      </c>
      <c r="BU45" s="73">
        <f t="shared" si="54"/>
        <v>0.5234657281</v>
      </c>
      <c r="BV45" s="36">
        <f t="shared" si="55"/>
        <v>6598.988438</v>
      </c>
      <c r="BW45" s="35">
        <f t="shared" si="56"/>
        <v>0.7830135399</v>
      </c>
      <c r="BX45" s="90">
        <f t="shared" si="57"/>
        <v>0.789</v>
      </c>
      <c r="BY45" s="33">
        <v>4.78</v>
      </c>
      <c r="BZ45" s="34">
        <f t="shared" si="58"/>
        <v>0.749</v>
      </c>
      <c r="CA45" s="73">
        <f t="shared" si="59"/>
        <v>0.6159215146</v>
      </c>
      <c r="CB45" s="33">
        <v>57.58</v>
      </c>
      <c r="CC45" s="34">
        <f t="shared" si="60"/>
        <v>0.703</v>
      </c>
      <c r="CD45" s="73">
        <f t="shared" si="61"/>
        <v>0.4746918857</v>
      </c>
      <c r="CE45" s="36">
        <f t="shared" si="62"/>
        <v>4389.087604</v>
      </c>
      <c r="CF45" s="35">
        <f t="shared" si="63"/>
        <v>0.8469307297</v>
      </c>
      <c r="CG45" s="90">
        <f t="shared" si="64"/>
        <v>0.797</v>
      </c>
      <c r="CH45" s="33">
        <v>0.96</v>
      </c>
      <c r="CI45" s="34">
        <f t="shared" si="65"/>
        <v>0.831</v>
      </c>
      <c r="CJ45" s="73">
        <f t="shared" si="66"/>
        <v>0.9477246578</v>
      </c>
      <c r="CK45" s="33">
        <v>54.55</v>
      </c>
      <c r="CL45" s="34">
        <f t="shared" si="67"/>
        <v>0.909</v>
      </c>
      <c r="CM45" s="73">
        <f t="shared" si="68"/>
        <v>1.123198494</v>
      </c>
      <c r="CN45" s="36">
        <f t="shared" si="69"/>
        <v>3244.568898</v>
      </c>
      <c r="CO45" s="35">
        <f t="shared" si="70"/>
        <v>2.386069897</v>
      </c>
      <c r="CP45" s="90">
        <f t="shared" si="71"/>
        <v>0.98</v>
      </c>
      <c r="CQ45" s="33">
        <v>6.61</v>
      </c>
      <c r="CR45" s="34">
        <f t="shared" si="72"/>
        <v>0.643</v>
      </c>
      <c r="CS45" s="73">
        <f t="shared" si="73"/>
        <v>0.3460994632</v>
      </c>
      <c r="CT45" s="33">
        <v>73.25</v>
      </c>
      <c r="CU45" s="34">
        <f t="shared" si="74"/>
        <v>0.483</v>
      </c>
      <c r="CV45" s="73">
        <f t="shared" si="75"/>
        <v>-0.006859698669</v>
      </c>
      <c r="CW45" s="36">
        <f t="shared" si="76"/>
        <v>5896.987969</v>
      </c>
      <c r="CX45" s="35">
        <f t="shared" si="77"/>
        <v>0.2823334728</v>
      </c>
      <c r="CY45" s="90">
        <f t="shared" si="78"/>
        <v>0.589</v>
      </c>
      <c r="CZ45" s="91">
        <f t="shared" si="79"/>
        <v>5.371313569</v>
      </c>
      <c r="DA45" s="91">
        <f t="shared" si="80"/>
        <v>0.92</v>
      </c>
    </row>
    <row r="46">
      <c r="A46" s="28">
        <v>2022.0</v>
      </c>
      <c r="B46" s="29" t="s">
        <v>581</v>
      </c>
      <c r="C46" s="29" t="s">
        <v>5</v>
      </c>
      <c r="D46" s="30">
        <f t="array" ref="D46">INDEX(
  TP!C:C,
  MATCH(
    1,
    (TP!A:A = A46) * (TP!B:B = C46),
    0
  )
)
</f>
        <v>54.54</v>
      </c>
      <c r="E46" s="64">
        <f t="shared" si="1"/>
        <v>6.128564655</v>
      </c>
      <c r="F46" s="32">
        <f t="shared" si="2"/>
        <v>0.874</v>
      </c>
      <c r="G46" s="33">
        <v>3.72</v>
      </c>
      <c r="H46" s="34">
        <f t="shared" si="3"/>
        <v>0.051</v>
      </c>
      <c r="I46" s="73">
        <f t="shared" si="4"/>
        <v>-1.457329582</v>
      </c>
      <c r="J46" s="66">
        <f t="shared" si="5"/>
        <v>4.306182734</v>
      </c>
      <c r="K46" s="34">
        <f t="shared" si="6"/>
        <v>0.174</v>
      </c>
      <c r="L46" s="73">
        <f t="shared" si="7"/>
        <v>-0.9669534942</v>
      </c>
      <c r="M46" s="33">
        <v>64.29</v>
      </c>
      <c r="N46" s="34">
        <f t="shared" si="8"/>
        <v>0.834</v>
      </c>
      <c r="O46" s="73">
        <f t="shared" si="9"/>
        <v>0.9942376454</v>
      </c>
      <c r="P46" s="36">
        <f t="shared" si="10"/>
        <v>4284.669291</v>
      </c>
      <c r="Q46" s="35">
        <f t="shared" si="11"/>
        <v>-0.2482538263</v>
      </c>
      <c r="R46" s="40">
        <f t="shared" si="12"/>
        <v>0.394</v>
      </c>
      <c r="S46" s="33">
        <v>2.75</v>
      </c>
      <c r="T46" s="34">
        <f t="shared" si="13"/>
        <v>0.78</v>
      </c>
      <c r="U46" s="73">
        <f t="shared" si="14"/>
        <v>0.5631979933</v>
      </c>
      <c r="V46" s="33">
        <v>54.84</v>
      </c>
      <c r="W46" s="34">
        <f t="shared" si="15"/>
        <v>0.826</v>
      </c>
      <c r="X46" s="73">
        <f t="shared" si="16"/>
        <v>0.9104866431</v>
      </c>
      <c r="Y46" s="36">
        <f t="shared" si="17"/>
        <v>3036.754509</v>
      </c>
      <c r="Z46" s="35">
        <f t="shared" si="18"/>
        <v>1.080333332</v>
      </c>
      <c r="AA46" s="40">
        <f t="shared" si="19"/>
        <v>0.866</v>
      </c>
      <c r="AB46" s="33">
        <v>3.89</v>
      </c>
      <c r="AC46" s="40">
        <f t="shared" si="20"/>
        <v>0.317</v>
      </c>
      <c r="AD46" s="73">
        <f t="shared" si="21"/>
        <v>-0.5655336728</v>
      </c>
      <c r="AE46" s="88">
        <f t="shared" si="22"/>
        <v>0.2665458332</v>
      </c>
      <c r="AF46" s="44">
        <f t="shared" si="23"/>
        <v>0.549</v>
      </c>
      <c r="AG46" s="42">
        <v>1.15</v>
      </c>
      <c r="AH46" s="34">
        <f t="shared" si="24"/>
        <v>0.577</v>
      </c>
      <c r="AI46" s="73">
        <f t="shared" si="25"/>
        <v>-0.1717385331</v>
      </c>
      <c r="AJ46" s="33">
        <v>61.54</v>
      </c>
      <c r="AK46" s="34">
        <f t="shared" si="26"/>
        <v>0.637</v>
      </c>
      <c r="AL46" s="73">
        <f t="shared" si="27"/>
        <v>0.2693565599</v>
      </c>
      <c r="AM46" s="36">
        <f t="shared" si="28"/>
        <v>2074.193414</v>
      </c>
      <c r="AN46" s="35">
        <f t="shared" si="29"/>
        <v>0.1586095879</v>
      </c>
      <c r="AO46" s="37">
        <f t="shared" si="30"/>
        <v>0.611</v>
      </c>
      <c r="AP46" s="33">
        <v>3.64</v>
      </c>
      <c r="AQ46" s="34">
        <f t="shared" si="31"/>
        <v>0.406</v>
      </c>
      <c r="AR46" s="73">
        <f t="shared" si="32"/>
        <v>-0.3840978788</v>
      </c>
      <c r="AS46" s="33">
        <v>46.34</v>
      </c>
      <c r="AT46" s="34">
        <f t="shared" si="33"/>
        <v>0.537</v>
      </c>
      <c r="AU46" s="73">
        <f t="shared" si="34"/>
        <v>0.06985703786</v>
      </c>
      <c r="AV46" s="36">
        <f t="shared" si="35"/>
        <v>2604.636759</v>
      </c>
      <c r="AW46" s="35">
        <f t="shared" si="36"/>
        <v>-0.1387960262</v>
      </c>
      <c r="AX46" s="37">
        <f t="shared" si="37"/>
        <v>0.44</v>
      </c>
      <c r="AY46" s="33">
        <v>1.15</v>
      </c>
      <c r="AZ46" s="37">
        <f t="shared" si="38"/>
        <v>0.683</v>
      </c>
      <c r="BA46" s="73">
        <f t="shared" si="39"/>
        <v>0.2868622275</v>
      </c>
      <c r="BB46" s="33">
        <v>37.6</v>
      </c>
      <c r="BC46" s="37">
        <f t="shared" si="40"/>
        <v>0.926</v>
      </c>
      <c r="BD46" s="73">
        <f t="shared" si="41"/>
        <v>1.44358013</v>
      </c>
      <c r="BE46" s="89">
        <f t="shared" si="42"/>
        <v>1.750255919</v>
      </c>
      <c r="BF46" s="39">
        <f t="shared" si="43"/>
        <v>0.737</v>
      </c>
      <c r="BG46" s="33">
        <v>18.98</v>
      </c>
      <c r="BH46" s="34">
        <f t="shared" si="44"/>
        <v>0.851</v>
      </c>
      <c r="BI46" s="73">
        <f t="shared" si="45"/>
        <v>0.9362406321</v>
      </c>
      <c r="BJ46" s="33">
        <v>88.79</v>
      </c>
      <c r="BK46" s="34">
        <f t="shared" si="46"/>
        <v>0.397</v>
      </c>
      <c r="BL46" s="73">
        <f t="shared" si="47"/>
        <v>0.02533578677</v>
      </c>
      <c r="BM46" s="36">
        <f t="shared" si="48"/>
        <v>7647.630594</v>
      </c>
      <c r="BN46" s="35">
        <f t="shared" si="49"/>
        <v>0.6321945634</v>
      </c>
      <c r="BO46" s="90">
        <f t="shared" si="50"/>
        <v>0.726</v>
      </c>
      <c r="BP46" s="33">
        <v>12.24</v>
      </c>
      <c r="BQ46" s="34">
        <f t="shared" si="51"/>
        <v>0.58</v>
      </c>
      <c r="BR46" s="73">
        <f t="shared" si="52"/>
        <v>0.2039133006</v>
      </c>
      <c r="BS46" s="33">
        <v>71.74</v>
      </c>
      <c r="BT46" s="34">
        <f t="shared" si="53"/>
        <v>0.514</v>
      </c>
      <c r="BU46" s="73">
        <f t="shared" si="54"/>
        <v>0.07964688915</v>
      </c>
      <c r="BV46" s="36">
        <f t="shared" si="55"/>
        <v>6139.591001</v>
      </c>
      <c r="BW46" s="35">
        <f t="shared" si="56"/>
        <v>0.2354060369</v>
      </c>
      <c r="BX46" s="90">
        <f t="shared" si="57"/>
        <v>0.56</v>
      </c>
      <c r="BY46" s="33">
        <v>4.88</v>
      </c>
      <c r="BZ46" s="34">
        <f t="shared" si="58"/>
        <v>0.763</v>
      </c>
      <c r="CA46" s="73">
        <f t="shared" si="59"/>
        <v>0.676706661</v>
      </c>
      <c r="CB46" s="33">
        <v>58.18</v>
      </c>
      <c r="CC46" s="34">
        <f t="shared" si="60"/>
        <v>0.731</v>
      </c>
      <c r="CD46" s="73">
        <f t="shared" si="61"/>
        <v>0.5391438231</v>
      </c>
      <c r="CE46" s="36">
        <f t="shared" si="62"/>
        <v>4478.183106</v>
      </c>
      <c r="CF46" s="35">
        <f t="shared" si="63"/>
        <v>0.9307965005</v>
      </c>
      <c r="CG46" s="90">
        <f t="shared" si="64"/>
        <v>0.837</v>
      </c>
      <c r="CH46" s="33">
        <v>1.06</v>
      </c>
      <c r="CI46" s="34">
        <f t="shared" si="65"/>
        <v>0.874</v>
      </c>
      <c r="CJ46" s="73">
        <f t="shared" si="66"/>
        <v>1.215797311</v>
      </c>
      <c r="CK46" s="33">
        <v>33.33</v>
      </c>
      <c r="CL46" s="34">
        <f t="shared" si="67"/>
        <v>0.474</v>
      </c>
      <c r="CM46" s="73">
        <f t="shared" si="68"/>
        <v>-0.01687870562</v>
      </c>
      <c r="CN46" s="36">
        <f t="shared" si="69"/>
        <v>2129.021164</v>
      </c>
      <c r="CO46" s="35">
        <f t="shared" si="70"/>
        <v>1.01404084</v>
      </c>
      <c r="CP46" s="90">
        <f t="shared" si="71"/>
        <v>0.84</v>
      </c>
      <c r="CQ46" s="33">
        <v>5.85</v>
      </c>
      <c r="CR46" s="34">
        <f t="shared" si="72"/>
        <v>0.486</v>
      </c>
      <c r="CS46" s="73">
        <f t="shared" si="73"/>
        <v>-0.1023002104</v>
      </c>
      <c r="CT46" s="33">
        <v>90.91</v>
      </c>
      <c r="CU46" s="34">
        <f t="shared" si="74"/>
        <v>1</v>
      </c>
      <c r="CV46" s="73">
        <f t="shared" si="75"/>
        <v>2.492901604</v>
      </c>
      <c r="CW46" s="36">
        <f t="shared" si="76"/>
        <v>6939.278006</v>
      </c>
      <c r="CX46" s="35">
        <f t="shared" si="77"/>
        <v>1.299324962</v>
      </c>
      <c r="CY46" s="90">
        <f t="shared" si="78"/>
        <v>0.894</v>
      </c>
      <c r="CZ46" s="91">
        <f t="shared" si="79"/>
        <v>4.111762903</v>
      </c>
      <c r="DA46" s="91">
        <f t="shared" si="80"/>
        <v>0.863</v>
      </c>
    </row>
    <row r="47">
      <c r="A47" s="28">
        <v>2023.0</v>
      </c>
      <c r="B47" s="29" t="s">
        <v>582</v>
      </c>
      <c r="C47" s="29" t="s">
        <v>14</v>
      </c>
      <c r="D47" s="30">
        <f t="array" ref="D47">INDEX(
  TP!C:C,
  MATCH(
    1,
    (TP!A:A = A47) * (TP!B:B = C47),
    0
  )
)
</f>
        <v>48.81</v>
      </c>
      <c r="E47" s="64">
        <f t="shared" si="1"/>
        <v>6.042288972</v>
      </c>
      <c r="F47" s="32">
        <f t="shared" si="2"/>
        <v>0.871</v>
      </c>
      <c r="G47" s="33">
        <v>5.67</v>
      </c>
      <c r="H47" s="34">
        <f t="shared" si="3"/>
        <v>0.463</v>
      </c>
      <c r="I47" s="73">
        <f t="shared" si="4"/>
        <v>-0.1701396367</v>
      </c>
      <c r="J47" s="66">
        <f t="shared" si="5"/>
        <v>5.43398096</v>
      </c>
      <c r="K47" s="34">
        <f t="shared" si="6"/>
        <v>0.437</v>
      </c>
      <c r="L47" s="73">
        <f t="shared" si="7"/>
        <v>-0.2549205063</v>
      </c>
      <c r="M47" s="33">
        <v>46.96</v>
      </c>
      <c r="N47" s="34">
        <f t="shared" si="8"/>
        <v>0.023</v>
      </c>
      <c r="O47" s="73">
        <f t="shared" si="9"/>
        <v>-2.200540316</v>
      </c>
      <c r="P47" s="36">
        <f t="shared" si="10"/>
        <v>3491.110596</v>
      </c>
      <c r="Q47" s="35">
        <f t="shared" si="11"/>
        <v>-1.367503895</v>
      </c>
      <c r="R47" s="40">
        <f t="shared" si="12"/>
        <v>0.089</v>
      </c>
      <c r="S47" s="33">
        <v>1.53</v>
      </c>
      <c r="T47" s="34">
        <f t="shared" si="13"/>
        <v>0.343</v>
      </c>
      <c r="U47" s="73">
        <f t="shared" si="14"/>
        <v>-0.4904637861</v>
      </c>
      <c r="V47" s="33">
        <v>48.39</v>
      </c>
      <c r="W47" s="34">
        <f t="shared" si="15"/>
        <v>0.629</v>
      </c>
      <c r="X47" s="73">
        <f t="shared" si="16"/>
        <v>0.3974213541</v>
      </c>
      <c r="Y47" s="36">
        <f t="shared" si="17"/>
        <v>1881.772938</v>
      </c>
      <c r="Z47" s="35">
        <f t="shared" si="18"/>
        <v>-0.1299477186</v>
      </c>
      <c r="AA47" s="40">
        <f t="shared" si="19"/>
        <v>0.497</v>
      </c>
      <c r="AB47" s="33">
        <v>5.45</v>
      </c>
      <c r="AC47" s="40">
        <f t="shared" si="20"/>
        <v>0.777</v>
      </c>
      <c r="AD47" s="73">
        <f t="shared" si="21"/>
        <v>0.7420017656</v>
      </c>
      <c r="AE47" s="88">
        <f t="shared" si="22"/>
        <v>-0.7554498481</v>
      </c>
      <c r="AF47" s="44">
        <f t="shared" si="23"/>
        <v>0.383</v>
      </c>
      <c r="AG47" s="42">
        <v>1.82</v>
      </c>
      <c r="AH47" s="34">
        <f t="shared" si="24"/>
        <v>0.754</v>
      </c>
      <c r="AI47" s="73">
        <f t="shared" si="25"/>
        <v>0.4492293457</v>
      </c>
      <c r="AJ47" s="33">
        <v>67.57</v>
      </c>
      <c r="AK47" s="34">
        <f t="shared" si="26"/>
        <v>0.803</v>
      </c>
      <c r="AL47" s="73">
        <f t="shared" si="27"/>
        <v>0.6981330638</v>
      </c>
      <c r="AM47" s="36">
        <f t="shared" si="28"/>
        <v>3084.517778</v>
      </c>
      <c r="AN47" s="35">
        <f t="shared" si="29"/>
        <v>1.152679201</v>
      </c>
      <c r="AO47" s="37">
        <f t="shared" si="30"/>
        <v>0.883</v>
      </c>
      <c r="AP47" s="33">
        <v>5.27</v>
      </c>
      <c r="AQ47" s="34">
        <f t="shared" si="31"/>
        <v>0.683</v>
      </c>
      <c r="AR47" s="73">
        <f t="shared" si="32"/>
        <v>0.338040465</v>
      </c>
      <c r="AS47" s="33">
        <v>57.01</v>
      </c>
      <c r="AT47" s="34">
        <f t="shared" si="33"/>
        <v>0.923</v>
      </c>
      <c r="AU47" s="73">
        <f t="shared" si="34"/>
        <v>1.354291632</v>
      </c>
      <c r="AV47" s="36">
        <f t="shared" si="35"/>
        <v>3832.960911</v>
      </c>
      <c r="AW47" s="35">
        <f t="shared" si="36"/>
        <v>1.43397619</v>
      </c>
      <c r="AX47" s="37">
        <f t="shared" si="37"/>
        <v>0.923</v>
      </c>
      <c r="AY47" s="33">
        <v>1.33</v>
      </c>
      <c r="AZ47" s="37">
        <f t="shared" si="38"/>
        <v>0.771</v>
      </c>
      <c r="BA47" s="73">
        <f t="shared" si="39"/>
        <v>0.5695631406</v>
      </c>
      <c r="BB47" s="33">
        <v>31.63</v>
      </c>
      <c r="BC47" s="37">
        <f t="shared" si="40"/>
        <v>0.737</v>
      </c>
      <c r="BD47" s="73">
        <f t="shared" si="41"/>
        <v>0.6047365898</v>
      </c>
      <c r="BE47" s="89">
        <f t="shared" si="42"/>
        <v>3.760955121</v>
      </c>
      <c r="BF47" s="39">
        <f t="shared" si="43"/>
        <v>0.923</v>
      </c>
      <c r="BG47" s="33">
        <v>17.04</v>
      </c>
      <c r="BH47" s="34">
        <f t="shared" si="44"/>
        <v>0.729</v>
      </c>
      <c r="BI47" s="73">
        <f t="shared" si="45"/>
        <v>0.515923975</v>
      </c>
      <c r="BJ47" s="33">
        <v>92.77</v>
      </c>
      <c r="BK47" s="34">
        <f t="shared" si="46"/>
        <v>0.731</v>
      </c>
      <c r="BL47" s="73">
        <f t="shared" si="47"/>
        <v>0.6652487754</v>
      </c>
      <c r="BM47" s="36">
        <f t="shared" si="48"/>
        <v>7717.907693</v>
      </c>
      <c r="BN47" s="35">
        <f t="shared" si="49"/>
        <v>0.6943272293</v>
      </c>
      <c r="BO47" s="90">
        <f t="shared" si="50"/>
        <v>0.751</v>
      </c>
      <c r="BP47" s="33">
        <v>10.05</v>
      </c>
      <c r="BQ47" s="34">
        <f t="shared" si="51"/>
        <v>0.306</v>
      </c>
      <c r="BR47" s="73">
        <f t="shared" si="52"/>
        <v>-0.5815846449</v>
      </c>
      <c r="BS47" s="33">
        <v>76.96</v>
      </c>
      <c r="BT47" s="34">
        <f t="shared" si="53"/>
        <v>0.8</v>
      </c>
      <c r="BU47" s="73">
        <f t="shared" si="54"/>
        <v>0.8676517665</v>
      </c>
      <c r="BV47" s="36">
        <f t="shared" si="55"/>
        <v>6125.319712</v>
      </c>
      <c r="BW47" s="35">
        <f t="shared" si="56"/>
        <v>0.2183944811</v>
      </c>
      <c r="BX47" s="90">
        <f t="shared" si="57"/>
        <v>0.551</v>
      </c>
      <c r="BY47" s="33">
        <v>3.79</v>
      </c>
      <c r="BZ47" s="34">
        <f t="shared" si="58"/>
        <v>0.551</v>
      </c>
      <c r="CA47" s="73">
        <f t="shared" si="59"/>
        <v>0.01414856541</v>
      </c>
      <c r="CB47" s="33">
        <v>62.34</v>
      </c>
      <c r="CC47" s="34">
        <f t="shared" si="60"/>
        <v>0.843</v>
      </c>
      <c r="CD47" s="73">
        <f t="shared" si="61"/>
        <v>0.9860105894</v>
      </c>
      <c r="CE47" s="36">
        <f t="shared" si="62"/>
        <v>4243.055248</v>
      </c>
      <c r="CF47" s="35">
        <f t="shared" si="63"/>
        <v>0.7094701875</v>
      </c>
      <c r="CG47" s="90">
        <f t="shared" si="64"/>
        <v>0.76</v>
      </c>
      <c r="CH47" s="33">
        <v>0.94</v>
      </c>
      <c r="CI47" s="34">
        <f t="shared" si="65"/>
        <v>0.814</v>
      </c>
      <c r="CJ47" s="73">
        <f t="shared" si="66"/>
        <v>0.8941101273</v>
      </c>
      <c r="CK47" s="33">
        <v>42.11</v>
      </c>
      <c r="CL47" s="34">
        <f t="shared" si="67"/>
        <v>0.746</v>
      </c>
      <c r="CM47" s="73">
        <f t="shared" si="68"/>
        <v>0.4548403241</v>
      </c>
      <c r="CN47" s="36">
        <f t="shared" si="69"/>
        <v>2466.478563</v>
      </c>
      <c r="CO47" s="35">
        <f t="shared" si="70"/>
        <v>1.429084807</v>
      </c>
      <c r="CP47" s="90">
        <f t="shared" si="71"/>
        <v>0.9</v>
      </c>
      <c r="CQ47" s="33">
        <v>4.43</v>
      </c>
      <c r="CR47" s="34">
        <f t="shared" si="72"/>
        <v>0.174</v>
      </c>
      <c r="CS47" s="73">
        <f t="shared" si="73"/>
        <v>-0.9400996005</v>
      </c>
      <c r="CT47" s="33">
        <v>83.33</v>
      </c>
      <c r="CU47" s="34">
        <f t="shared" si="74"/>
        <v>0.934</v>
      </c>
      <c r="CV47" s="73">
        <f t="shared" si="75"/>
        <v>1.419957624</v>
      </c>
      <c r="CW47" s="36">
        <f t="shared" si="76"/>
        <v>5592.777674</v>
      </c>
      <c r="CX47" s="35">
        <f t="shared" si="77"/>
        <v>-0.01449300553</v>
      </c>
      <c r="CY47" s="90">
        <f t="shared" si="78"/>
        <v>0.463</v>
      </c>
      <c r="CZ47" s="91">
        <f t="shared" si="79"/>
        <v>3.0367837</v>
      </c>
      <c r="DA47" s="91">
        <f t="shared" si="80"/>
        <v>0.786</v>
      </c>
    </row>
    <row r="48">
      <c r="A48" s="28">
        <v>2023.0</v>
      </c>
      <c r="B48" s="29" t="s">
        <v>381</v>
      </c>
      <c r="C48" s="29" t="s">
        <v>17</v>
      </c>
      <c r="D48" s="30">
        <f t="array" ref="D48">INDEX(
  TP!C:C,
  MATCH(
    1,
    (TP!A:A = A48) * (TP!B:B = C48),
    0
  )
)
</f>
        <v>51.64</v>
      </c>
      <c r="E48" s="64">
        <f t="shared" si="1"/>
        <v>5.90615515</v>
      </c>
      <c r="F48" s="32">
        <f t="shared" si="2"/>
        <v>0.869</v>
      </c>
      <c r="G48" s="33">
        <v>6.08</v>
      </c>
      <c r="H48" s="34">
        <f t="shared" si="3"/>
        <v>0.577</v>
      </c>
      <c r="I48" s="73">
        <f t="shared" si="4"/>
        <v>0.1005003005</v>
      </c>
      <c r="J48" s="66">
        <f t="shared" si="5"/>
        <v>6.428609223</v>
      </c>
      <c r="K48" s="34">
        <f t="shared" si="6"/>
        <v>0.634</v>
      </c>
      <c r="L48" s="73">
        <f t="shared" si="7"/>
        <v>0.3730359115</v>
      </c>
      <c r="M48" s="33">
        <v>55.73</v>
      </c>
      <c r="N48" s="34">
        <f t="shared" si="8"/>
        <v>0.271</v>
      </c>
      <c r="O48" s="73">
        <f t="shared" si="9"/>
        <v>-0.583794631</v>
      </c>
      <c r="P48" s="36">
        <f t="shared" si="10"/>
        <v>4463.005696</v>
      </c>
      <c r="Q48" s="35">
        <f t="shared" si="11"/>
        <v>0.003275184479</v>
      </c>
      <c r="R48" s="40">
        <f t="shared" si="12"/>
        <v>0.497</v>
      </c>
      <c r="S48" s="33">
        <v>3.44</v>
      </c>
      <c r="T48" s="34">
        <f t="shared" si="13"/>
        <v>0.883</v>
      </c>
      <c r="U48" s="73">
        <f t="shared" si="14"/>
        <v>1.159121459</v>
      </c>
      <c r="V48" s="33">
        <v>40.54</v>
      </c>
      <c r="W48" s="34">
        <f t="shared" si="15"/>
        <v>0.409</v>
      </c>
      <c r="X48" s="73">
        <f t="shared" si="16"/>
        <v>-0.2270069433</v>
      </c>
      <c r="Y48" s="36">
        <f t="shared" si="17"/>
        <v>2531.755166</v>
      </c>
      <c r="Z48" s="35">
        <f t="shared" si="18"/>
        <v>0.5511550742</v>
      </c>
      <c r="AA48" s="40">
        <f t="shared" si="19"/>
        <v>0.734</v>
      </c>
      <c r="AB48" s="33">
        <v>5.5</v>
      </c>
      <c r="AC48" s="40">
        <f t="shared" si="20"/>
        <v>0.797</v>
      </c>
      <c r="AD48" s="73">
        <f t="shared" si="21"/>
        <v>0.7839099528</v>
      </c>
      <c r="AE48" s="88">
        <f t="shared" si="22"/>
        <v>1.338340211</v>
      </c>
      <c r="AF48" s="44">
        <f t="shared" si="23"/>
        <v>0.74</v>
      </c>
      <c r="AG48" s="42">
        <v>1.95</v>
      </c>
      <c r="AH48" s="34">
        <f t="shared" si="24"/>
        <v>0.78</v>
      </c>
      <c r="AI48" s="73">
        <f t="shared" si="25"/>
        <v>0.5697156505</v>
      </c>
      <c r="AJ48" s="33">
        <v>54.76</v>
      </c>
      <c r="AK48" s="34">
        <f t="shared" si="26"/>
        <v>0.423</v>
      </c>
      <c r="AL48" s="73">
        <f t="shared" si="27"/>
        <v>-0.212750355</v>
      </c>
      <c r="AM48" s="36">
        <f t="shared" si="28"/>
        <v>2608.418675</v>
      </c>
      <c r="AN48" s="35">
        <f t="shared" si="29"/>
        <v>0.6842398879</v>
      </c>
      <c r="AO48" s="37">
        <f t="shared" si="30"/>
        <v>0.763</v>
      </c>
      <c r="AP48" s="33">
        <v>5.02</v>
      </c>
      <c r="AQ48" s="34">
        <f t="shared" si="31"/>
        <v>0.64</v>
      </c>
      <c r="AR48" s="73">
        <f t="shared" si="32"/>
        <v>0.2272830503</v>
      </c>
      <c r="AS48" s="33">
        <v>51.85</v>
      </c>
      <c r="AT48" s="34">
        <f t="shared" si="33"/>
        <v>0.783</v>
      </c>
      <c r="AU48" s="73">
        <f t="shared" si="34"/>
        <v>0.7331405069</v>
      </c>
      <c r="AV48" s="36">
        <f t="shared" si="35"/>
        <v>3408.771599</v>
      </c>
      <c r="AW48" s="35">
        <f t="shared" si="36"/>
        <v>0.8908352255</v>
      </c>
      <c r="AX48" s="37">
        <f t="shared" si="37"/>
        <v>0.829</v>
      </c>
      <c r="AY48" s="33">
        <v>1.39</v>
      </c>
      <c r="AZ48" s="37">
        <f t="shared" si="38"/>
        <v>0.794</v>
      </c>
      <c r="BA48" s="73">
        <f t="shared" si="39"/>
        <v>0.6637967783</v>
      </c>
      <c r="BB48" s="33">
        <v>31.9</v>
      </c>
      <c r="BC48" s="37">
        <f t="shared" si="40"/>
        <v>0.743</v>
      </c>
      <c r="BD48" s="73">
        <f t="shared" si="41"/>
        <v>0.6426742374</v>
      </c>
      <c r="BE48" s="89">
        <f t="shared" si="42"/>
        <v>2.881546129</v>
      </c>
      <c r="BF48" s="39">
        <f t="shared" si="43"/>
        <v>0.863</v>
      </c>
      <c r="BG48" s="33">
        <v>10.68</v>
      </c>
      <c r="BH48" s="34">
        <f t="shared" si="44"/>
        <v>0.186</v>
      </c>
      <c r="BI48" s="73">
        <f t="shared" si="45"/>
        <v>-0.8620213545</v>
      </c>
      <c r="BJ48" s="33">
        <v>76.96</v>
      </c>
      <c r="BK48" s="34">
        <f t="shared" si="46"/>
        <v>0.063</v>
      </c>
      <c r="BL48" s="73">
        <f t="shared" si="47"/>
        <v>-1.876717142</v>
      </c>
      <c r="BM48" s="36">
        <f t="shared" si="48"/>
        <v>5440.393248</v>
      </c>
      <c r="BN48" s="35">
        <f t="shared" si="49"/>
        <v>-1.319245426</v>
      </c>
      <c r="BO48" s="90">
        <f t="shared" si="50"/>
        <v>0.129</v>
      </c>
      <c r="BP48" s="33">
        <v>16.02</v>
      </c>
      <c r="BQ48" s="34">
        <f t="shared" si="51"/>
        <v>0.931</v>
      </c>
      <c r="BR48" s="73">
        <f t="shared" si="52"/>
        <v>1.559704275</v>
      </c>
      <c r="BS48" s="33">
        <v>72.17</v>
      </c>
      <c r="BT48" s="34">
        <f t="shared" si="53"/>
        <v>0.546</v>
      </c>
      <c r="BU48" s="73">
        <f t="shared" si="54"/>
        <v>0.1445591683</v>
      </c>
      <c r="BV48" s="36">
        <f t="shared" si="55"/>
        <v>6776.868536</v>
      </c>
      <c r="BW48" s="35">
        <f t="shared" si="56"/>
        <v>0.9950488474</v>
      </c>
      <c r="BX48" s="90">
        <f t="shared" si="57"/>
        <v>0.849</v>
      </c>
      <c r="BY48" s="33">
        <v>4.18</v>
      </c>
      <c r="BZ48" s="34">
        <f t="shared" si="58"/>
        <v>0.623</v>
      </c>
      <c r="CA48" s="73">
        <f t="shared" si="59"/>
        <v>0.2512106363</v>
      </c>
      <c r="CB48" s="33">
        <v>46.67</v>
      </c>
      <c r="CC48" s="34">
        <f t="shared" si="60"/>
        <v>0.217</v>
      </c>
      <c r="CD48" s="73">
        <f t="shared" si="61"/>
        <v>-0.6972591768</v>
      </c>
      <c r="CE48" s="36">
        <f t="shared" si="62"/>
        <v>3335.226184</v>
      </c>
      <c r="CF48" s="35">
        <f t="shared" si="63"/>
        <v>-0.1450710866</v>
      </c>
      <c r="CG48" s="90">
        <f t="shared" si="64"/>
        <v>0.446</v>
      </c>
      <c r="CH48" s="33">
        <v>1.16</v>
      </c>
      <c r="CI48" s="34">
        <f t="shared" si="65"/>
        <v>0.917</v>
      </c>
      <c r="CJ48" s="73">
        <f t="shared" si="66"/>
        <v>1.483869964</v>
      </c>
      <c r="CK48" s="33">
        <v>24.0</v>
      </c>
      <c r="CL48" s="34">
        <f t="shared" si="67"/>
        <v>0.289</v>
      </c>
      <c r="CM48" s="73">
        <f t="shared" si="68"/>
        <v>-0.5181473328</v>
      </c>
      <c r="CN48" s="36">
        <f t="shared" si="69"/>
        <v>1633.601098</v>
      </c>
      <c r="CO48" s="35">
        <f t="shared" si="70"/>
        <v>0.4047161956</v>
      </c>
      <c r="CP48" s="90">
        <f t="shared" si="71"/>
        <v>0.706</v>
      </c>
      <c r="CQ48" s="33">
        <v>9.66</v>
      </c>
      <c r="CR48" s="34">
        <f t="shared" si="72"/>
        <v>0.971</v>
      </c>
      <c r="CS48" s="73">
        <f t="shared" si="73"/>
        <v>2.145598153</v>
      </c>
      <c r="CT48" s="33">
        <v>78.85</v>
      </c>
      <c r="CU48" s="34">
        <f t="shared" si="74"/>
        <v>0.766</v>
      </c>
      <c r="CV48" s="73">
        <f t="shared" si="75"/>
        <v>0.785816592</v>
      </c>
      <c r="CW48" s="36">
        <f t="shared" si="76"/>
        <v>7402.004662</v>
      </c>
      <c r="CX48" s="35">
        <f t="shared" si="77"/>
        <v>1.75082028</v>
      </c>
      <c r="CY48" s="90">
        <f t="shared" si="78"/>
        <v>0.969</v>
      </c>
      <c r="CZ48" s="91">
        <f t="shared" si="79"/>
        <v>1.68626881</v>
      </c>
      <c r="DA48" s="91">
        <f t="shared" si="80"/>
        <v>0.663</v>
      </c>
    </row>
    <row r="49">
      <c r="A49" s="28">
        <v>2023.0</v>
      </c>
      <c r="B49" s="29" t="s">
        <v>583</v>
      </c>
      <c r="C49" s="29" t="s">
        <v>27</v>
      </c>
      <c r="D49" s="30">
        <f t="array" ref="D49">INDEX(
  TP!C:C,
  MATCH(
    1,
    (TP!A:A = A49) * (TP!B:B = C49),
    0
  )
)
</f>
        <v>51.79</v>
      </c>
      <c r="E49" s="64">
        <f t="shared" si="1"/>
        <v>5.843750484</v>
      </c>
      <c r="F49" s="32">
        <f t="shared" si="2"/>
        <v>0.866</v>
      </c>
      <c r="G49" s="33">
        <v>7.71</v>
      </c>
      <c r="H49" s="34">
        <f t="shared" si="3"/>
        <v>0.849</v>
      </c>
      <c r="I49" s="73">
        <f t="shared" si="4"/>
        <v>1.176459075</v>
      </c>
      <c r="J49" s="66">
        <f t="shared" si="5"/>
        <v>8.192400521</v>
      </c>
      <c r="K49" s="34">
        <f t="shared" si="6"/>
        <v>0.931</v>
      </c>
      <c r="L49" s="73">
        <f t="shared" si="7"/>
        <v>1.48660176</v>
      </c>
      <c r="M49" s="33">
        <v>55.92</v>
      </c>
      <c r="N49" s="34">
        <f t="shared" si="8"/>
        <v>0.289</v>
      </c>
      <c r="O49" s="73">
        <f t="shared" si="9"/>
        <v>-0.5487682136</v>
      </c>
      <c r="P49" s="36">
        <f t="shared" si="10"/>
        <v>4953.968158</v>
      </c>
      <c r="Q49" s="35">
        <f t="shared" si="11"/>
        <v>0.6957378505</v>
      </c>
      <c r="R49" s="40">
        <f t="shared" si="12"/>
        <v>0.757</v>
      </c>
      <c r="S49" s="33">
        <v>2.03</v>
      </c>
      <c r="T49" s="34">
        <f t="shared" si="13"/>
        <v>0.583</v>
      </c>
      <c r="U49" s="73">
        <f t="shared" si="14"/>
        <v>-0.05863518799</v>
      </c>
      <c r="V49" s="33">
        <v>30.0</v>
      </c>
      <c r="W49" s="34">
        <f t="shared" si="15"/>
        <v>0.131</v>
      </c>
      <c r="X49" s="73">
        <f t="shared" si="16"/>
        <v>-1.065411307</v>
      </c>
      <c r="Y49" s="36">
        <f t="shared" si="17"/>
        <v>1393.293098</v>
      </c>
      <c r="Z49" s="35">
        <f t="shared" si="18"/>
        <v>-0.6418155339</v>
      </c>
      <c r="AA49" s="40">
        <f t="shared" si="19"/>
        <v>0.283</v>
      </c>
      <c r="AB49" s="33">
        <v>5.08</v>
      </c>
      <c r="AC49" s="40">
        <f t="shared" si="20"/>
        <v>0.691</v>
      </c>
      <c r="AD49" s="73">
        <f t="shared" si="21"/>
        <v>0.4318811809</v>
      </c>
      <c r="AE49" s="88">
        <f t="shared" si="22"/>
        <v>0.4858034975</v>
      </c>
      <c r="AF49" s="44">
        <f t="shared" si="23"/>
        <v>0.583</v>
      </c>
      <c r="AG49" s="42">
        <v>2.18</v>
      </c>
      <c r="AH49" s="34">
        <f t="shared" si="24"/>
        <v>0.829</v>
      </c>
      <c r="AI49" s="73">
        <f t="shared" si="25"/>
        <v>0.7828837284</v>
      </c>
      <c r="AJ49" s="33">
        <v>60.47</v>
      </c>
      <c r="AK49" s="34">
        <f t="shared" si="26"/>
        <v>0.614</v>
      </c>
      <c r="AL49" s="73">
        <f t="shared" si="27"/>
        <v>0.1932718403</v>
      </c>
      <c r="AM49" s="36">
        <f t="shared" si="28"/>
        <v>3080.303715</v>
      </c>
      <c r="AN49" s="35">
        <f t="shared" si="29"/>
        <v>1.148532937</v>
      </c>
      <c r="AO49" s="37">
        <f t="shared" si="30"/>
        <v>0.88</v>
      </c>
      <c r="AP49" s="33">
        <v>7.91</v>
      </c>
      <c r="AQ49" s="34">
        <f t="shared" si="31"/>
        <v>0.917</v>
      </c>
      <c r="AR49" s="73">
        <f t="shared" si="32"/>
        <v>1.507638764</v>
      </c>
      <c r="AS49" s="33">
        <v>50.0</v>
      </c>
      <c r="AT49" s="34">
        <f t="shared" si="33"/>
        <v>0.691</v>
      </c>
      <c r="AU49" s="73">
        <f t="shared" si="34"/>
        <v>0.5104409755</v>
      </c>
      <c r="AV49" s="36">
        <f t="shared" si="35"/>
        <v>4005.133203</v>
      </c>
      <c r="AW49" s="35">
        <f t="shared" si="36"/>
        <v>1.654429233</v>
      </c>
      <c r="AX49" s="37">
        <f t="shared" si="37"/>
        <v>0.946</v>
      </c>
      <c r="AY49" s="33">
        <v>1.47</v>
      </c>
      <c r="AZ49" s="37">
        <f t="shared" si="38"/>
        <v>0.831</v>
      </c>
      <c r="BA49" s="73">
        <f t="shared" si="39"/>
        <v>0.7894416285</v>
      </c>
      <c r="BB49" s="33">
        <v>27.08</v>
      </c>
      <c r="BC49" s="37">
        <f t="shared" si="40"/>
        <v>0.497</v>
      </c>
      <c r="BD49" s="73">
        <f t="shared" si="41"/>
        <v>-0.03458302596</v>
      </c>
      <c r="BE49" s="89">
        <f t="shared" si="42"/>
        <v>3.557820772</v>
      </c>
      <c r="BF49" s="39">
        <f t="shared" si="43"/>
        <v>0.909</v>
      </c>
      <c r="BG49" s="33">
        <v>15.11</v>
      </c>
      <c r="BH49" s="34">
        <f t="shared" si="44"/>
        <v>0.566</v>
      </c>
      <c r="BI49" s="73">
        <f t="shared" si="45"/>
        <v>0.09777389856</v>
      </c>
      <c r="BJ49" s="33">
        <v>88.59</v>
      </c>
      <c r="BK49" s="34">
        <f t="shared" si="46"/>
        <v>0.386</v>
      </c>
      <c r="BL49" s="73">
        <f t="shared" si="47"/>
        <v>-0.00682064482</v>
      </c>
      <c r="BM49" s="36">
        <f t="shared" si="48"/>
        <v>7081.853712</v>
      </c>
      <c r="BN49" s="35">
        <f t="shared" si="49"/>
        <v>0.131985723</v>
      </c>
      <c r="BO49" s="90">
        <f t="shared" si="50"/>
        <v>0.503</v>
      </c>
      <c r="BP49" s="33">
        <v>13.49</v>
      </c>
      <c r="BQ49" s="34">
        <f t="shared" si="51"/>
        <v>0.74</v>
      </c>
      <c r="BR49" s="73">
        <f t="shared" si="52"/>
        <v>0.6522568768</v>
      </c>
      <c r="BS49" s="33">
        <v>67.29</v>
      </c>
      <c r="BT49" s="34">
        <f t="shared" si="53"/>
        <v>0.291</v>
      </c>
      <c r="BU49" s="73">
        <f t="shared" si="54"/>
        <v>-0.5921197208</v>
      </c>
      <c r="BV49" s="36">
        <f t="shared" si="55"/>
        <v>5959.87155</v>
      </c>
      <c r="BW49" s="35">
        <f t="shared" si="56"/>
        <v>0.02117819916</v>
      </c>
      <c r="BX49" s="90">
        <f t="shared" si="57"/>
        <v>0.486</v>
      </c>
      <c r="BY49" s="33">
        <v>5.27</v>
      </c>
      <c r="BZ49" s="34">
        <f t="shared" si="58"/>
        <v>0.817</v>
      </c>
      <c r="CA49" s="73">
        <f t="shared" si="59"/>
        <v>0.9137687319</v>
      </c>
      <c r="CB49" s="33">
        <v>51.92</v>
      </c>
      <c r="CC49" s="34">
        <f t="shared" si="60"/>
        <v>0.446</v>
      </c>
      <c r="CD49" s="73">
        <f t="shared" si="61"/>
        <v>-0.1333047242</v>
      </c>
      <c r="CE49" s="36">
        <f t="shared" si="62"/>
        <v>4141.212478</v>
      </c>
      <c r="CF49" s="35">
        <f t="shared" si="63"/>
        <v>0.6136053884</v>
      </c>
      <c r="CG49" s="90">
        <f t="shared" si="64"/>
        <v>0.717</v>
      </c>
      <c r="CH49" s="33">
        <v>1.42</v>
      </c>
      <c r="CI49" s="34">
        <f t="shared" si="65"/>
        <v>0.963</v>
      </c>
      <c r="CJ49" s="73">
        <f t="shared" si="66"/>
        <v>2.180858861</v>
      </c>
      <c r="CK49" s="33">
        <v>25.0</v>
      </c>
      <c r="CL49" s="34">
        <f t="shared" si="67"/>
        <v>0.294</v>
      </c>
      <c r="CM49" s="73">
        <f t="shared" si="68"/>
        <v>-0.4644207919</v>
      </c>
      <c r="CN49" s="36">
        <f t="shared" si="69"/>
        <v>1952.814855</v>
      </c>
      <c r="CO49" s="35">
        <f t="shared" si="70"/>
        <v>0.7973220309</v>
      </c>
      <c r="CP49" s="90">
        <f t="shared" si="71"/>
        <v>0.803</v>
      </c>
      <c r="CQ49" s="33">
        <v>6.64</v>
      </c>
      <c r="CR49" s="34">
        <f t="shared" si="72"/>
        <v>0.651</v>
      </c>
      <c r="CS49" s="73">
        <f t="shared" si="73"/>
        <v>0.3637994503</v>
      </c>
      <c r="CT49" s="33">
        <v>72.52</v>
      </c>
      <c r="CU49" s="34">
        <f t="shared" si="74"/>
        <v>0.44</v>
      </c>
      <c r="CV49" s="73">
        <f t="shared" si="75"/>
        <v>-0.1101907151</v>
      </c>
      <c r="CW49" s="36">
        <f t="shared" si="76"/>
        <v>5849.537651</v>
      </c>
      <c r="CX49" s="35">
        <f t="shared" si="77"/>
        <v>0.2360348734</v>
      </c>
      <c r="CY49" s="90">
        <f t="shared" si="78"/>
        <v>0.574</v>
      </c>
      <c r="CZ49" s="91">
        <f t="shared" si="79"/>
        <v>1.800126215</v>
      </c>
      <c r="DA49" s="91">
        <f t="shared" si="80"/>
        <v>0.677</v>
      </c>
    </row>
    <row r="50">
      <c r="A50" s="28">
        <v>2022.0</v>
      </c>
      <c r="B50" s="29" t="s">
        <v>524</v>
      </c>
      <c r="C50" s="29" t="s">
        <v>27</v>
      </c>
      <c r="D50" s="30">
        <f t="array" ref="D50">INDEX(
  TP!C:C,
  MATCH(
    1,
    (TP!A:A = A50) * (TP!B:B = C50),
    0
  )
)
</f>
        <v>50.29</v>
      </c>
      <c r="E50" s="64">
        <f t="shared" si="1"/>
        <v>5.841282961</v>
      </c>
      <c r="F50" s="32">
        <f t="shared" si="2"/>
        <v>0.863</v>
      </c>
      <c r="G50" s="33">
        <v>6.76</v>
      </c>
      <c r="H50" s="34">
        <f t="shared" si="3"/>
        <v>0.711</v>
      </c>
      <c r="I50" s="73">
        <f t="shared" si="4"/>
        <v>0.5493665379</v>
      </c>
      <c r="J50" s="66">
        <f t="shared" si="5"/>
        <v>6.828611644</v>
      </c>
      <c r="K50" s="34">
        <f t="shared" si="6"/>
        <v>0.723</v>
      </c>
      <c r="L50" s="73">
        <f t="shared" si="7"/>
        <v>0.625576581</v>
      </c>
      <c r="M50" s="33">
        <v>59.32</v>
      </c>
      <c r="N50" s="34">
        <f t="shared" si="8"/>
        <v>0.514</v>
      </c>
      <c r="O50" s="73">
        <f t="shared" si="9"/>
        <v>0.07802030735</v>
      </c>
      <c r="P50" s="36">
        <f t="shared" si="10"/>
        <v>4874.744412</v>
      </c>
      <c r="Q50" s="35">
        <f t="shared" si="11"/>
        <v>0.5839991929</v>
      </c>
      <c r="R50" s="40">
        <f t="shared" si="12"/>
        <v>0.711</v>
      </c>
      <c r="S50" s="33">
        <v>1.55</v>
      </c>
      <c r="T50" s="34">
        <f t="shared" si="13"/>
        <v>0.36</v>
      </c>
      <c r="U50" s="73">
        <f t="shared" si="14"/>
        <v>-0.4731906422</v>
      </c>
      <c r="V50" s="33">
        <v>40.74</v>
      </c>
      <c r="W50" s="34">
        <f t="shared" si="15"/>
        <v>0.414</v>
      </c>
      <c r="X50" s="73">
        <f t="shared" si="16"/>
        <v>-0.2110979421</v>
      </c>
      <c r="Y50" s="36">
        <f t="shared" si="17"/>
        <v>1597.721907</v>
      </c>
      <c r="Z50" s="35">
        <f t="shared" si="18"/>
        <v>-0.4275988581</v>
      </c>
      <c r="AA50" s="40">
        <f t="shared" si="19"/>
        <v>0.371</v>
      </c>
      <c r="AB50" s="33">
        <v>5.54</v>
      </c>
      <c r="AC50" s="40">
        <f t="shared" si="20"/>
        <v>0.803</v>
      </c>
      <c r="AD50" s="73">
        <f t="shared" si="21"/>
        <v>0.8174365025</v>
      </c>
      <c r="AE50" s="88">
        <f t="shared" si="22"/>
        <v>0.9738368373</v>
      </c>
      <c r="AF50" s="44">
        <f t="shared" si="23"/>
        <v>0.686</v>
      </c>
      <c r="AG50" s="42">
        <v>2.01</v>
      </c>
      <c r="AH50" s="34">
        <f t="shared" si="24"/>
        <v>0.794</v>
      </c>
      <c r="AI50" s="73">
        <f t="shared" si="25"/>
        <v>0.6253247143</v>
      </c>
      <c r="AJ50" s="33">
        <v>62.86</v>
      </c>
      <c r="AK50" s="34">
        <f t="shared" si="26"/>
        <v>0.689</v>
      </c>
      <c r="AL50" s="73">
        <f t="shared" si="27"/>
        <v>0.3632180831</v>
      </c>
      <c r="AM50" s="36">
        <f t="shared" si="28"/>
        <v>3049.981214</v>
      </c>
      <c r="AN50" s="35">
        <f t="shared" si="29"/>
        <v>1.118698284</v>
      </c>
      <c r="AO50" s="37">
        <f t="shared" si="30"/>
        <v>0.869</v>
      </c>
      <c r="AP50" s="33">
        <v>4.07</v>
      </c>
      <c r="AQ50" s="34">
        <f t="shared" si="31"/>
        <v>0.486</v>
      </c>
      <c r="AR50" s="73">
        <f t="shared" si="32"/>
        <v>-0.1935951255</v>
      </c>
      <c r="AS50" s="33">
        <v>50.7</v>
      </c>
      <c r="AT50" s="34">
        <f t="shared" si="33"/>
        <v>0.746</v>
      </c>
      <c r="AU50" s="73">
        <f t="shared" si="34"/>
        <v>0.5947056631</v>
      </c>
      <c r="AV50" s="36">
        <f t="shared" si="35"/>
        <v>3014.263715</v>
      </c>
      <c r="AW50" s="35">
        <f t="shared" si="36"/>
        <v>0.3856989892</v>
      </c>
      <c r="AX50" s="37">
        <f t="shared" si="37"/>
        <v>0.663</v>
      </c>
      <c r="AY50" s="33">
        <v>0.74</v>
      </c>
      <c r="AZ50" s="37">
        <f t="shared" si="38"/>
        <v>0.454</v>
      </c>
      <c r="BA50" s="73">
        <f t="shared" si="39"/>
        <v>-0.35706763</v>
      </c>
      <c r="BB50" s="33">
        <v>28.93</v>
      </c>
      <c r="BC50" s="37">
        <f t="shared" si="40"/>
        <v>0.609</v>
      </c>
      <c r="BD50" s="73">
        <f t="shared" si="41"/>
        <v>0.2253601145</v>
      </c>
      <c r="BE50" s="89">
        <f t="shared" si="42"/>
        <v>1.372689758</v>
      </c>
      <c r="BF50" s="39">
        <f t="shared" si="43"/>
        <v>0.689</v>
      </c>
      <c r="BG50" s="33">
        <v>13.98</v>
      </c>
      <c r="BH50" s="34">
        <f t="shared" si="44"/>
        <v>0.449</v>
      </c>
      <c r="BI50" s="73">
        <f t="shared" si="45"/>
        <v>-0.1470497213</v>
      </c>
      <c r="BJ50" s="33">
        <v>85.66</v>
      </c>
      <c r="BK50" s="34">
        <f t="shared" si="46"/>
        <v>0.209</v>
      </c>
      <c r="BL50" s="73">
        <f t="shared" si="47"/>
        <v>-0.4779123676</v>
      </c>
      <c r="BM50" s="36">
        <f t="shared" si="48"/>
        <v>6668.461871</v>
      </c>
      <c r="BN50" s="35">
        <f t="shared" si="49"/>
        <v>-0.2334980214</v>
      </c>
      <c r="BO50" s="90">
        <f t="shared" si="50"/>
        <v>0.349</v>
      </c>
      <c r="BP50" s="33">
        <v>13.52</v>
      </c>
      <c r="BQ50" s="34">
        <f t="shared" si="51"/>
        <v>0.746</v>
      </c>
      <c r="BR50" s="73">
        <f t="shared" si="52"/>
        <v>0.6630171226</v>
      </c>
      <c r="BS50" s="33">
        <v>65.25</v>
      </c>
      <c r="BT50" s="34">
        <f t="shared" si="53"/>
        <v>0.197</v>
      </c>
      <c r="BU50" s="73">
        <f t="shared" si="54"/>
        <v>-0.9000756499</v>
      </c>
      <c r="BV50" s="36">
        <f t="shared" si="55"/>
        <v>5783.659786</v>
      </c>
      <c r="BW50" s="35">
        <f t="shared" si="56"/>
        <v>-0.1888684329</v>
      </c>
      <c r="BX50" s="90">
        <f t="shared" si="57"/>
        <v>0.409</v>
      </c>
      <c r="BY50" s="33">
        <v>7.22</v>
      </c>
      <c r="BZ50" s="34">
        <f t="shared" si="58"/>
        <v>0.963</v>
      </c>
      <c r="CA50" s="73">
        <f t="shared" si="59"/>
        <v>2.099079086</v>
      </c>
      <c r="CB50" s="33">
        <v>50.0</v>
      </c>
      <c r="CC50" s="34">
        <f t="shared" si="60"/>
        <v>0.346</v>
      </c>
      <c r="CD50" s="73">
        <f t="shared" si="61"/>
        <v>-0.339550924</v>
      </c>
      <c r="CE50" s="36">
        <f t="shared" si="62"/>
        <v>4576.347565</v>
      </c>
      <c r="CF50" s="35">
        <f t="shared" si="63"/>
        <v>1.023198897</v>
      </c>
      <c r="CG50" s="90">
        <f t="shared" si="64"/>
        <v>0.86</v>
      </c>
      <c r="CH50" s="33">
        <v>1.32</v>
      </c>
      <c r="CI50" s="34">
        <f t="shared" si="65"/>
        <v>0.951</v>
      </c>
      <c r="CJ50" s="73">
        <f t="shared" si="66"/>
        <v>1.912786208</v>
      </c>
      <c r="CK50" s="33">
        <v>43.48</v>
      </c>
      <c r="CL50" s="34">
        <f t="shared" si="67"/>
        <v>0.78</v>
      </c>
      <c r="CM50" s="73">
        <f t="shared" si="68"/>
        <v>0.5284456852</v>
      </c>
      <c r="CN50" s="36">
        <f t="shared" si="69"/>
        <v>3234.158825</v>
      </c>
      <c r="CO50" s="35">
        <f t="shared" si="70"/>
        <v>2.373266391</v>
      </c>
      <c r="CP50" s="90">
        <f t="shared" si="71"/>
        <v>0.977</v>
      </c>
      <c r="CQ50" s="33">
        <v>7.68</v>
      </c>
      <c r="CR50" s="34">
        <f t="shared" si="72"/>
        <v>0.837</v>
      </c>
      <c r="CS50" s="73">
        <f t="shared" si="73"/>
        <v>0.9773990036</v>
      </c>
      <c r="CT50" s="33">
        <v>71.64</v>
      </c>
      <c r="CU50" s="34">
        <f t="shared" si="74"/>
        <v>0.386</v>
      </c>
      <c r="CV50" s="73">
        <f t="shared" si="75"/>
        <v>-0.2347541322</v>
      </c>
      <c r="CW50" s="36">
        <f t="shared" si="76"/>
        <v>6141.240547</v>
      </c>
      <c r="CX50" s="35">
        <f t="shared" si="77"/>
        <v>0.5206575326</v>
      </c>
      <c r="CY50" s="90">
        <f t="shared" si="78"/>
        <v>0.706</v>
      </c>
      <c r="CZ50" s="91">
        <f t="shared" si="79"/>
        <v>3.494756366</v>
      </c>
      <c r="DA50" s="91">
        <f t="shared" si="80"/>
        <v>0.814</v>
      </c>
    </row>
    <row r="51">
      <c r="A51" s="28">
        <v>2022.0</v>
      </c>
      <c r="B51" s="29" t="s">
        <v>571</v>
      </c>
      <c r="C51" s="29" t="s">
        <v>10</v>
      </c>
      <c r="D51" s="30">
        <f t="array" ref="D51">INDEX(
  TP!C:C,
  MATCH(
    1,
    (TP!A:A = A51) * (TP!B:B = C51),
    0
  )
)
</f>
        <v>49.76</v>
      </c>
      <c r="E51" s="64">
        <f t="shared" si="1"/>
        <v>5.82067463</v>
      </c>
      <c r="F51" s="32">
        <f t="shared" si="2"/>
        <v>0.86</v>
      </c>
      <c r="G51" s="33">
        <v>7.02</v>
      </c>
      <c r="H51" s="34">
        <f t="shared" si="3"/>
        <v>0.757</v>
      </c>
      <c r="I51" s="73">
        <f t="shared" si="4"/>
        <v>0.720991864</v>
      </c>
      <c r="J51" s="66">
        <f t="shared" si="5"/>
        <v>6.961033387</v>
      </c>
      <c r="K51" s="34">
        <f t="shared" si="6"/>
        <v>0.76</v>
      </c>
      <c r="L51" s="73">
        <f t="shared" si="7"/>
        <v>0.7091807641</v>
      </c>
      <c r="M51" s="33">
        <v>59.24</v>
      </c>
      <c r="N51" s="34">
        <f t="shared" si="8"/>
        <v>0.509</v>
      </c>
      <c r="O51" s="73">
        <f t="shared" si="9"/>
        <v>0.06327234215</v>
      </c>
      <c r="P51" s="36">
        <f t="shared" si="10"/>
        <v>4907.852179</v>
      </c>
      <c r="Q51" s="35">
        <f t="shared" si="11"/>
        <v>0.6306950098</v>
      </c>
      <c r="R51" s="40">
        <f t="shared" si="12"/>
        <v>0.74</v>
      </c>
      <c r="S51" s="33">
        <v>2.53</v>
      </c>
      <c r="T51" s="34">
        <f t="shared" si="13"/>
        <v>0.74</v>
      </c>
      <c r="U51" s="73">
        <f t="shared" si="14"/>
        <v>0.3731934101</v>
      </c>
      <c r="V51" s="33">
        <v>52.63</v>
      </c>
      <c r="W51" s="34">
        <f t="shared" si="15"/>
        <v>0.774</v>
      </c>
      <c r="X51" s="73">
        <f t="shared" si="16"/>
        <v>0.7346921797</v>
      </c>
      <c r="Y51" s="36">
        <f t="shared" si="17"/>
        <v>2781.070726</v>
      </c>
      <c r="Z51" s="35">
        <f t="shared" si="18"/>
        <v>0.8124076392</v>
      </c>
      <c r="AA51" s="40">
        <f t="shared" si="19"/>
        <v>0.817</v>
      </c>
      <c r="AB51" s="33">
        <v>4.49</v>
      </c>
      <c r="AC51" s="40">
        <f t="shared" si="20"/>
        <v>0.514</v>
      </c>
      <c r="AD51" s="73">
        <f t="shared" si="21"/>
        <v>-0.06263542726</v>
      </c>
      <c r="AE51" s="88">
        <f t="shared" si="22"/>
        <v>1.380467222</v>
      </c>
      <c r="AF51" s="44">
        <f t="shared" si="23"/>
        <v>0.749</v>
      </c>
      <c r="AG51" s="42">
        <v>1.76</v>
      </c>
      <c r="AH51" s="34">
        <f t="shared" si="24"/>
        <v>0.743</v>
      </c>
      <c r="AI51" s="73">
        <f t="shared" si="25"/>
        <v>0.3936202819</v>
      </c>
      <c r="AJ51" s="33">
        <v>50.94</v>
      </c>
      <c r="AK51" s="34">
        <f t="shared" si="26"/>
        <v>0.32</v>
      </c>
      <c r="AL51" s="73">
        <f t="shared" si="27"/>
        <v>-0.4843799147</v>
      </c>
      <c r="AM51" s="36">
        <f t="shared" si="28"/>
        <v>2277.133449</v>
      </c>
      <c r="AN51" s="35">
        <f t="shared" si="29"/>
        <v>0.3582845925</v>
      </c>
      <c r="AO51" s="37">
        <f t="shared" si="30"/>
        <v>0.68</v>
      </c>
      <c r="AP51" s="33">
        <v>6.62</v>
      </c>
      <c r="AQ51" s="34">
        <f t="shared" si="31"/>
        <v>0.857</v>
      </c>
      <c r="AR51" s="73">
        <f t="shared" si="32"/>
        <v>0.9361305044</v>
      </c>
      <c r="AS51" s="33">
        <v>48.74</v>
      </c>
      <c r="AT51" s="34">
        <f t="shared" si="33"/>
        <v>0.669</v>
      </c>
      <c r="AU51" s="73">
        <f t="shared" si="34"/>
        <v>0.358764538</v>
      </c>
      <c r="AV51" s="36">
        <f t="shared" si="35"/>
        <v>3625.02665</v>
      </c>
      <c r="AW51" s="35">
        <f t="shared" si="36"/>
        <v>1.167732765</v>
      </c>
      <c r="AX51" s="37">
        <f t="shared" si="37"/>
        <v>0.874</v>
      </c>
      <c r="AY51" s="33">
        <v>1.1</v>
      </c>
      <c r="AZ51" s="37">
        <f t="shared" si="38"/>
        <v>0.654</v>
      </c>
      <c r="BA51" s="73">
        <f t="shared" si="39"/>
        <v>0.2083341961</v>
      </c>
      <c r="BB51" s="33">
        <v>30.25</v>
      </c>
      <c r="BC51" s="37">
        <f t="shared" si="40"/>
        <v>0.671</v>
      </c>
      <c r="BD51" s="73">
        <f t="shared" si="41"/>
        <v>0.410833058</v>
      </c>
      <c r="BE51" s="89">
        <f t="shared" si="42"/>
        <v>2.145184612</v>
      </c>
      <c r="BF51" s="39">
        <f t="shared" si="43"/>
        <v>0.8</v>
      </c>
      <c r="BG51" s="33">
        <v>16.99</v>
      </c>
      <c r="BH51" s="34">
        <f t="shared" si="44"/>
        <v>0.726</v>
      </c>
      <c r="BI51" s="73">
        <f t="shared" si="45"/>
        <v>0.5050910714</v>
      </c>
      <c r="BJ51" s="33">
        <v>92.95</v>
      </c>
      <c r="BK51" s="34">
        <f t="shared" si="46"/>
        <v>0.754</v>
      </c>
      <c r="BL51" s="73">
        <f t="shared" si="47"/>
        <v>0.6941895638</v>
      </c>
      <c r="BM51" s="36">
        <f t="shared" si="48"/>
        <v>7725.462846</v>
      </c>
      <c r="BN51" s="35">
        <f t="shared" si="49"/>
        <v>0.7010068131</v>
      </c>
      <c r="BO51" s="90">
        <f t="shared" si="50"/>
        <v>0.754</v>
      </c>
      <c r="BP51" s="33">
        <v>13.03</v>
      </c>
      <c r="BQ51" s="34">
        <f t="shared" si="51"/>
        <v>0.671</v>
      </c>
      <c r="BR51" s="73">
        <f t="shared" si="52"/>
        <v>0.4872664408</v>
      </c>
      <c r="BS51" s="33">
        <v>79.59</v>
      </c>
      <c r="BT51" s="34">
        <f t="shared" si="53"/>
        <v>0.909</v>
      </c>
      <c r="BU51" s="73">
        <f t="shared" si="54"/>
        <v>1.264673381</v>
      </c>
      <c r="BV51" s="36">
        <f t="shared" si="55"/>
        <v>6964.21756</v>
      </c>
      <c r="BW51" s="35">
        <f t="shared" si="56"/>
        <v>1.218371232</v>
      </c>
      <c r="BX51" s="90">
        <f t="shared" si="57"/>
        <v>0.903</v>
      </c>
      <c r="BY51" s="33">
        <v>3.06</v>
      </c>
      <c r="BZ51" s="34">
        <f t="shared" si="58"/>
        <v>0.4</v>
      </c>
      <c r="CA51" s="73">
        <f t="shared" si="59"/>
        <v>-0.4295830032</v>
      </c>
      <c r="CB51" s="33">
        <v>64.13</v>
      </c>
      <c r="CC51" s="34">
        <f t="shared" si="60"/>
        <v>0.886</v>
      </c>
      <c r="CD51" s="73">
        <f t="shared" si="61"/>
        <v>1.178292203</v>
      </c>
      <c r="CE51" s="36">
        <f t="shared" si="62"/>
        <v>3904.173863</v>
      </c>
      <c r="CF51" s="35">
        <f t="shared" si="63"/>
        <v>0.3904804767</v>
      </c>
      <c r="CG51" s="90">
        <f t="shared" si="64"/>
        <v>0.637</v>
      </c>
      <c r="CH51" s="33">
        <v>0.43</v>
      </c>
      <c r="CI51" s="34">
        <f t="shared" si="65"/>
        <v>0.386</v>
      </c>
      <c r="CJ51" s="73">
        <f t="shared" si="66"/>
        <v>-0.4730604022</v>
      </c>
      <c r="CK51" s="33">
        <v>23.08</v>
      </c>
      <c r="CL51" s="34">
        <f t="shared" si="67"/>
        <v>0.266</v>
      </c>
      <c r="CM51" s="73">
        <f t="shared" si="68"/>
        <v>-0.5675757505</v>
      </c>
      <c r="CN51" s="36">
        <f t="shared" si="69"/>
        <v>729.6368011</v>
      </c>
      <c r="CO51" s="35">
        <f t="shared" si="70"/>
        <v>-0.7070831881</v>
      </c>
      <c r="CP51" s="90">
        <f t="shared" si="71"/>
        <v>0.26</v>
      </c>
      <c r="CQ51" s="33">
        <v>6.32</v>
      </c>
      <c r="CR51" s="34">
        <f t="shared" si="72"/>
        <v>0.571</v>
      </c>
      <c r="CS51" s="73">
        <f t="shared" si="73"/>
        <v>0.1749995877</v>
      </c>
      <c r="CT51" s="33">
        <v>80.0</v>
      </c>
      <c r="CU51" s="34">
        <f t="shared" si="74"/>
        <v>0.817</v>
      </c>
      <c r="CV51" s="73">
        <f t="shared" si="75"/>
        <v>0.9485983302</v>
      </c>
      <c r="CW51" s="36">
        <f t="shared" si="76"/>
        <v>6317.098926</v>
      </c>
      <c r="CX51" s="35">
        <f t="shared" si="77"/>
        <v>0.6922474628</v>
      </c>
      <c r="CY51" s="90">
        <f t="shared" si="78"/>
        <v>0.769</v>
      </c>
      <c r="CZ51" s="91">
        <f t="shared" si="79"/>
        <v>2.295022797</v>
      </c>
      <c r="DA51" s="91">
        <f t="shared" si="80"/>
        <v>0.711</v>
      </c>
    </row>
    <row r="52">
      <c r="A52" s="28">
        <v>2022.0</v>
      </c>
      <c r="B52" s="29" t="s">
        <v>215</v>
      </c>
      <c r="C52" s="29" t="s">
        <v>23</v>
      </c>
      <c r="D52" s="30">
        <f t="array" ref="D52">INDEX(
  TP!C:C,
  MATCH(
    1,
    (TP!A:A = A52) * (TP!B:B = C52),
    0
  )
)
</f>
        <v>48.3</v>
      </c>
      <c r="E52" s="64">
        <f t="shared" si="1"/>
        <v>5.666689279</v>
      </c>
      <c r="F52" s="32">
        <f t="shared" si="2"/>
        <v>0.857</v>
      </c>
      <c r="G52" s="33">
        <v>7.6</v>
      </c>
      <c r="H52" s="34">
        <f t="shared" si="3"/>
        <v>0.834</v>
      </c>
      <c r="I52" s="73">
        <f t="shared" si="4"/>
        <v>1.103848361</v>
      </c>
      <c r="J52" s="66">
        <f t="shared" si="5"/>
        <v>7.148332879</v>
      </c>
      <c r="K52" s="34">
        <f t="shared" si="6"/>
        <v>0.794</v>
      </c>
      <c r="L52" s="73">
        <f t="shared" si="7"/>
        <v>0.8274318963</v>
      </c>
      <c r="M52" s="33">
        <v>69.83</v>
      </c>
      <c r="N52" s="34">
        <f t="shared" si="8"/>
        <v>0.983</v>
      </c>
      <c r="O52" s="73">
        <f t="shared" si="9"/>
        <v>2.015534235</v>
      </c>
      <c r="P52" s="36">
        <f t="shared" si="10"/>
        <v>5850.049749</v>
      </c>
      <c r="Q52" s="35">
        <f t="shared" si="11"/>
        <v>1.959588137</v>
      </c>
      <c r="R52" s="40">
        <f t="shared" si="12"/>
        <v>0.977</v>
      </c>
      <c r="S52" s="33">
        <v>2.42</v>
      </c>
      <c r="T52" s="34">
        <f t="shared" si="13"/>
        <v>0.703</v>
      </c>
      <c r="U52" s="73">
        <f t="shared" si="14"/>
        <v>0.2781911185</v>
      </c>
      <c r="V52" s="33">
        <v>43.86</v>
      </c>
      <c r="W52" s="34">
        <f t="shared" si="15"/>
        <v>0.509</v>
      </c>
      <c r="X52" s="73">
        <f t="shared" si="16"/>
        <v>0.03708247675</v>
      </c>
      <c r="Y52" s="36">
        <f t="shared" si="17"/>
        <v>2259.476377</v>
      </c>
      <c r="Z52" s="35">
        <f t="shared" si="18"/>
        <v>0.2658398221</v>
      </c>
      <c r="AA52" s="40">
        <f t="shared" si="19"/>
        <v>0.651</v>
      </c>
      <c r="AB52" s="33">
        <v>5.09</v>
      </c>
      <c r="AC52" s="40">
        <f t="shared" si="20"/>
        <v>0.694</v>
      </c>
      <c r="AD52" s="73">
        <f t="shared" si="21"/>
        <v>0.4402628183</v>
      </c>
      <c r="AE52" s="88">
        <f t="shared" si="22"/>
        <v>2.665690777</v>
      </c>
      <c r="AF52" s="44">
        <f t="shared" si="23"/>
        <v>0.871</v>
      </c>
      <c r="AG52" s="42">
        <v>0.47</v>
      </c>
      <c r="AH52" s="34">
        <f t="shared" si="24"/>
        <v>0.183</v>
      </c>
      <c r="AI52" s="73">
        <f t="shared" si="25"/>
        <v>-0.8019745893</v>
      </c>
      <c r="AJ52" s="33">
        <v>54.55</v>
      </c>
      <c r="AK52" s="34">
        <f t="shared" si="26"/>
        <v>0.411</v>
      </c>
      <c r="AL52" s="73">
        <f t="shared" si="27"/>
        <v>-0.2276828701</v>
      </c>
      <c r="AM52" s="36">
        <f t="shared" si="28"/>
        <v>925.37165</v>
      </c>
      <c r="AN52" s="35">
        <f t="shared" si="29"/>
        <v>-0.9717291894</v>
      </c>
      <c r="AO52" s="37">
        <f t="shared" si="30"/>
        <v>0.174</v>
      </c>
      <c r="AP52" s="33">
        <v>1.57</v>
      </c>
      <c r="AQ52" s="34">
        <f t="shared" si="31"/>
        <v>0.043</v>
      </c>
      <c r="AR52" s="73">
        <f t="shared" si="32"/>
        <v>-1.301169272</v>
      </c>
      <c r="AS52" s="33">
        <v>45.95</v>
      </c>
      <c r="AT52" s="34">
        <f t="shared" si="33"/>
        <v>0.514</v>
      </c>
      <c r="AU52" s="73">
        <f t="shared" si="34"/>
        <v>0.0229095691</v>
      </c>
      <c r="AV52" s="36">
        <f t="shared" si="35"/>
        <v>1588.465524</v>
      </c>
      <c r="AW52" s="35">
        <f t="shared" si="36"/>
        <v>-1.439923162</v>
      </c>
      <c r="AX52" s="37">
        <f t="shared" si="37"/>
        <v>0.083</v>
      </c>
      <c r="AY52" s="33">
        <v>0.38</v>
      </c>
      <c r="AZ52" s="37">
        <f t="shared" si="38"/>
        <v>0.137</v>
      </c>
      <c r="BA52" s="73">
        <f t="shared" si="39"/>
        <v>-0.9224694561</v>
      </c>
      <c r="BB52" s="33">
        <v>37.93</v>
      </c>
      <c r="BC52" s="37">
        <f t="shared" si="40"/>
        <v>0.937</v>
      </c>
      <c r="BD52" s="73">
        <f t="shared" si="41"/>
        <v>1.489948366</v>
      </c>
      <c r="BE52" s="89">
        <f t="shared" si="42"/>
        <v>-1.844173442</v>
      </c>
      <c r="BF52" s="39">
        <f t="shared" si="43"/>
        <v>0.254</v>
      </c>
      <c r="BG52" s="33">
        <v>22.04</v>
      </c>
      <c r="BH52" s="34">
        <f t="shared" si="44"/>
        <v>0.937</v>
      </c>
      <c r="BI52" s="73">
        <f t="shared" si="45"/>
        <v>1.599214328</v>
      </c>
      <c r="BJ52" s="33">
        <v>95.18</v>
      </c>
      <c r="BK52" s="34">
        <f t="shared" si="46"/>
        <v>0.931</v>
      </c>
      <c r="BL52" s="73">
        <f t="shared" si="47"/>
        <v>1.052733776</v>
      </c>
      <c r="BM52" s="36">
        <f t="shared" si="48"/>
        <v>8588.102705</v>
      </c>
      <c r="BN52" s="35">
        <f t="shared" si="49"/>
        <v>1.463675097</v>
      </c>
      <c r="BO52" s="90">
        <f t="shared" si="50"/>
        <v>0.957</v>
      </c>
      <c r="BP52" s="33">
        <v>15.67</v>
      </c>
      <c r="BQ52" s="34">
        <f t="shared" si="51"/>
        <v>0.92</v>
      </c>
      <c r="BR52" s="73">
        <f t="shared" si="52"/>
        <v>1.434168074</v>
      </c>
      <c r="BS52" s="33">
        <v>72.9</v>
      </c>
      <c r="BT52" s="34">
        <f t="shared" si="53"/>
        <v>0.571</v>
      </c>
      <c r="BU52" s="73">
        <f t="shared" si="54"/>
        <v>0.2547590841</v>
      </c>
      <c r="BV52" s="36">
        <f t="shared" si="55"/>
        <v>6795.234015</v>
      </c>
      <c r="BW52" s="35">
        <f t="shared" si="56"/>
        <v>1.016940728</v>
      </c>
      <c r="BX52" s="90">
        <f t="shared" si="57"/>
        <v>0.854</v>
      </c>
      <c r="BY52" s="33">
        <v>6.75</v>
      </c>
      <c r="BZ52" s="34">
        <f t="shared" si="58"/>
        <v>0.946</v>
      </c>
      <c r="CA52" s="73">
        <f t="shared" si="59"/>
        <v>1.813388898</v>
      </c>
      <c r="CB52" s="33">
        <v>54.72</v>
      </c>
      <c r="CC52" s="34">
        <f t="shared" si="60"/>
        <v>0.56</v>
      </c>
      <c r="CD52" s="73">
        <f t="shared" si="61"/>
        <v>0.1674709839</v>
      </c>
      <c r="CE52" s="36">
        <f t="shared" si="62"/>
        <v>4868.374282</v>
      </c>
      <c r="CF52" s="35">
        <f t="shared" si="63"/>
        <v>1.298084217</v>
      </c>
      <c r="CG52" s="90">
        <f t="shared" si="64"/>
        <v>0.914</v>
      </c>
      <c r="CH52" s="33">
        <v>0.72</v>
      </c>
      <c r="CI52" s="34">
        <f t="shared" si="65"/>
        <v>0.654</v>
      </c>
      <c r="CJ52" s="73">
        <f t="shared" si="66"/>
        <v>0.304350291</v>
      </c>
      <c r="CK52" s="33">
        <v>35.29</v>
      </c>
      <c r="CL52" s="34">
        <f t="shared" si="67"/>
        <v>0.597</v>
      </c>
      <c r="CM52" s="73">
        <f t="shared" si="68"/>
        <v>0.08842531467</v>
      </c>
      <c r="CN52" s="36">
        <f t="shared" si="69"/>
        <v>1691.58463</v>
      </c>
      <c r="CO52" s="35">
        <f t="shared" si="70"/>
        <v>0.4760310197</v>
      </c>
      <c r="CP52" s="90">
        <f t="shared" si="71"/>
        <v>0.72</v>
      </c>
      <c r="CQ52" s="33">
        <v>7.77</v>
      </c>
      <c r="CR52" s="34">
        <f t="shared" si="72"/>
        <v>0.857</v>
      </c>
      <c r="CS52" s="73">
        <f t="shared" si="73"/>
        <v>1.030498965</v>
      </c>
      <c r="CT52" s="33">
        <v>72.13</v>
      </c>
      <c r="CU52" s="34">
        <f t="shared" si="74"/>
        <v>0.417</v>
      </c>
      <c r="CV52" s="73">
        <f t="shared" si="75"/>
        <v>-0.1653949568</v>
      </c>
      <c r="CW52" s="36">
        <f t="shared" si="76"/>
        <v>6212.759818</v>
      </c>
      <c r="CX52" s="35">
        <f t="shared" si="77"/>
        <v>0.5904408824</v>
      </c>
      <c r="CY52" s="90">
        <f t="shared" si="78"/>
        <v>0.737</v>
      </c>
      <c r="CZ52" s="91">
        <f t="shared" si="79"/>
        <v>4.845171944</v>
      </c>
      <c r="DA52" s="91">
        <f t="shared" si="80"/>
        <v>0.906</v>
      </c>
    </row>
    <row r="53">
      <c r="A53" s="28">
        <v>2022.0</v>
      </c>
      <c r="B53" s="29" t="s">
        <v>584</v>
      </c>
      <c r="C53" s="29" t="s">
        <v>11</v>
      </c>
      <c r="D53" s="30">
        <f t="array" ref="D53">INDEX(
  TP!C:C,
  MATCH(
    1,
    (TP!A:A = A53) * (TP!B:B = C53),
    0
  )
)
</f>
        <v>48.87</v>
      </c>
      <c r="E53" s="64">
        <f t="shared" si="1"/>
        <v>5.517867827</v>
      </c>
      <c r="F53" s="32">
        <f t="shared" si="2"/>
        <v>0.854</v>
      </c>
      <c r="G53" s="33">
        <v>7.79</v>
      </c>
      <c r="H53" s="34">
        <f t="shared" si="3"/>
        <v>0.869</v>
      </c>
      <c r="I53" s="73">
        <f t="shared" si="4"/>
        <v>1.229266868</v>
      </c>
      <c r="J53" s="66">
        <f t="shared" si="5"/>
        <v>7.48206604</v>
      </c>
      <c r="K53" s="34">
        <f t="shared" si="6"/>
        <v>0.851</v>
      </c>
      <c r="L53" s="73">
        <f t="shared" si="7"/>
        <v>1.038133611</v>
      </c>
      <c r="M53" s="33">
        <v>66.15</v>
      </c>
      <c r="N53" s="34">
        <f t="shared" si="8"/>
        <v>0.914</v>
      </c>
      <c r="O53" s="73">
        <f t="shared" si="9"/>
        <v>1.337127836</v>
      </c>
      <c r="P53" s="36">
        <f t="shared" si="10"/>
        <v>5647.794537</v>
      </c>
      <c r="Q53" s="35">
        <f t="shared" si="11"/>
        <v>1.674323591</v>
      </c>
      <c r="R53" s="40">
        <f t="shared" si="12"/>
        <v>0.949</v>
      </c>
      <c r="S53" s="33">
        <v>1.88</v>
      </c>
      <c r="T53" s="34">
        <f t="shared" si="13"/>
        <v>0.514</v>
      </c>
      <c r="U53" s="73">
        <f t="shared" si="14"/>
        <v>-0.1881837674</v>
      </c>
      <c r="V53" s="33">
        <v>48.94</v>
      </c>
      <c r="W53" s="34">
        <f t="shared" si="15"/>
        <v>0.651</v>
      </c>
      <c r="X53" s="73">
        <f t="shared" si="16"/>
        <v>0.4411711074</v>
      </c>
      <c r="Y53" s="36">
        <f t="shared" si="17"/>
        <v>2168.825165</v>
      </c>
      <c r="Z53" s="35">
        <f t="shared" si="18"/>
        <v>0.1708483112</v>
      </c>
      <c r="AA53" s="40">
        <f t="shared" si="19"/>
        <v>0.611</v>
      </c>
      <c r="AB53" s="33">
        <v>6.56</v>
      </c>
      <c r="AC53" s="40">
        <f t="shared" si="20"/>
        <v>0.94</v>
      </c>
      <c r="AD53" s="73">
        <f t="shared" si="21"/>
        <v>1.67236352</v>
      </c>
      <c r="AE53" s="88">
        <f t="shared" si="22"/>
        <v>3.517535423</v>
      </c>
      <c r="AF53" s="44">
        <f t="shared" si="23"/>
        <v>0.934</v>
      </c>
      <c r="AG53" s="42">
        <v>0.6</v>
      </c>
      <c r="AH53" s="34">
        <f t="shared" si="24"/>
        <v>0.234</v>
      </c>
      <c r="AI53" s="73">
        <f t="shared" si="25"/>
        <v>-0.6814882844</v>
      </c>
      <c r="AJ53" s="33">
        <v>66.67</v>
      </c>
      <c r="AK53" s="34">
        <f t="shared" si="26"/>
        <v>0.749</v>
      </c>
      <c r="AL53" s="73">
        <f t="shared" si="27"/>
        <v>0.6341365707</v>
      </c>
      <c r="AM53" s="36">
        <f t="shared" si="28"/>
        <v>1379.737522</v>
      </c>
      <c r="AN53" s="35">
        <f t="shared" si="29"/>
        <v>-0.5246734487</v>
      </c>
      <c r="AO53" s="37">
        <f t="shared" si="30"/>
        <v>0.326</v>
      </c>
      <c r="AP53" s="33">
        <v>2.2</v>
      </c>
      <c r="AQ53" s="34">
        <f t="shared" si="31"/>
        <v>0.143</v>
      </c>
      <c r="AR53" s="73">
        <f t="shared" si="32"/>
        <v>-1.022060587</v>
      </c>
      <c r="AS53" s="33">
        <v>52.73</v>
      </c>
      <c r="AT53" s="34">
        <f t="shared" si="33"/>
        <v>0.814</v>
      </c>
      <c r="AU53" s="73">
        <f t="shared" si="34"/>
        <v>0.8390732569</v>
      </c>
      <c r="AV53" s="36">
        <f t="shared" si="35"/>
        <v>2246.246308</v>
      </c>
      <c r="AW53" s="35">
        <f t="shared" si="36"/>
        <v>-0.5976867385</v>
      </c>
      <c r="AX53" s="37">
        <f t="shared" si="37"/>
        <v>0.28</v>
      </c>
      <c r="AY53" s="33">
        <v>0.48</v>
      </c>
      <c r="AZ53" s="37">
        <f t="shared" si="38"/>
        <v>0.229</v>
      </c>
      <c r="BA53" s="73">
        <f t="shared" si="39"/>
        <v>-0.7654133933</v>
      </c>
      <c r="BB53" s="33">
        <v>29.24</v>
      </c>
      <c r="BC53" s="37">
        <f t="shared" si="40"/>
        <v>0.617</v>
      </c>
      <c r="BD53" s="73">
        <f t="shared" si="41"/>
        <v>0.2689181543</v>
      </c>
      <c r="BE53" s="89">
        <f t="shared" si="42"/>
        <v>-1.618855426</v>
      </c>
      <c r="BF53" s="39">
        <f t="shared" si="43"/>
        <v>0.286</v>
      </c>
      <c r="BG53" s="33">
        <v>18.42</v>
      </c>
      <c r="BH53" s="34">
        <f t="shared" si="44"/>
        <v>0.82</v>
      </c>
      <c r="BI53" s="73">
        <f t="shared" si="45"/>
        <v>0.8149121125</v>
      </c>
      <c r="BJ53" s="33">
        <v>89.37</v>
      </c>
      <c r="BK53" s="34">
        <f t="shared" si="46"/>
        <v>0.451</v>
      </c>
      <c r="BL53" s="73">
        <f t="shared" si="47"/>
        <v>0.1185894384</v>
      </c>
      <c r="BM53" s="36">
        <f t="shared" si="48"/>
        <v>7624.515511</v>
      </c>
      <c r="BN53" s="35">
        <f t="shared" si="49"/>
        <v>0.6117582936</v>
      </c>
      <c r="BO53" s="90">
        <f t="shared" si="50"/>
        <v>0.717</v>
      </c>
      <c r="BP53" s="33">
        <v>15.02</v>
      </c>
      <c r="BQ53" s="34">
        <f t="shared" si="51"/>
        <v>0.886</v>
      </c>
      <c r="BR53" s="73">
        <f t="shared" si="52"/>
        <v>1.201029414</v>
      </c>
      <c r="BS53" s="33">
        <v>71.81</v>
      </c>
      <c r="BT53" s="34">
        <f t="shared" si="53"/>
        <v>0.523</v>
      </c>
      <c r="BU53" s="73">
        <f t="shared" si="54"/>
        <v>0.09021400436</v>
      </c>
      <c r="BV53" s="36">
        <f t="shared" si="55"/>
        <v>6599.011632</v>
      </c>
      <c r="BW53" s="35">
        <f t="shared" si="56"/>
        <v>0.7830411881</v>
      </c>
      <c r="BX53" s="90">
        <f t="shared" si="57"/>
        <v>0.791</v>
      </c>
      <c r="BY53" s="33">
        <v>5.03</v>
      </c>
      <c r="BZ53" s="34">
        <f t="shared" si="58"/>
        <v>0.786</v>
      </c>
      <c r="CA53" s="73">
        <f t="shared" si="59"/>
        <v>0.7678843806</v>
      </c>
      <c r="CB53" s="33">
        <v>61.9</v>
      </c>
      <c r="CC53" s="34">
        <f t="shared" si="60"/>
        <v>0.829</v>
      </c>
      <c r="CD53" s="73">
        <f t="shared" si="61"/>
        <v>0.9387458353</v>
      </c>
      <c r="CE53" s="36">
        <f t="shared" si="62"/>
        <v>4832.263838</v>
      </c>
      <c r="CF53" s="35">
        <f t="shared" si="63"/>
        <v>1.264093386</v>
      </c>
      <c r="CG53" s="90">
        <f t="shared" si="64"/>
        <v>0.909</v>
      </c>
      <c r="CH53" s="33">
        <v>0.6</v>
      </c>
      <c r="CI53" s="34">
        <f t="shared" si="65"/>
        <v>0.551</v>
      </c>
      <c r="CJ53" s="73">
        <f t="shared" si="66"/>
        <v>-0.01733689236</v>
      </c>
      <c r="CK53" s="33">
        <v>40.0</v>
      </c>
      <c r="CL53" s="34">
        <f t="shared" si="67"/>
        <v>0.714</v>
      </c>
      <c r="CM53" s="73">
        <f t="shared" si="68"/>
        <v>0.3414773226</v>
      </c>
      <c r="CN53" s="36">
        <f t="shared" si="69"/>
        <v>1661.667853</v>
      </c>
      <c r="CO53" s="35">
        <f t="shared" si="70"/>
        <v>0.4392359218</v>
      </c>
      <c r="CP53" s="90">
        <f t="shared" si="71"/>
        <v>0.711</v>
      </c>
      <c r="CQ53" s="33">
        <v>7.99</v>
      </c>
      <c r="CR53" s="34">
        <f t="shared" si="72"/>
        <v>0.886</v>
      </c>
      <c r="CS53" s="73">
        <f t="shared" si="73"/>
        <v>1.16029887</v>
      </c>
      <c r="CT53" s="33">
        <v>70.5</v>
      </c>
      <c r="CU53" s="34">
        <f t="shared" si="74"/>
        <v>0.334</v>
      </c>
      <c r="CV53" s="73">
        <f t="shared" si="75"/>
        <v>-0.3961203771</v>
      </c>
      <c r="CW53" s="36">
        <f t="shared" si="76"/>
        <v>6141.652044</v>
      </c>
      <c r="CX53" s="35">
        <f t="shared" si="77"/>
        <v>0.5210590419</v>
      </c>
      <c r="CY53" s="90">
        <f t="shared" si="78"/>
        <v>0.709</v>
      </c>
      <c r="CZ53" s="91">
        <f t="shared" si="79"/>
        <v>3.619187831</v>
      </c>
      <c r="DA53" s="91">
        <f t="shared" si="80"/>
        <v>0.829</v>
      </c>
    </row>
    <row r="54">
      <c r="A54" s="28">
        <v>2024.0</v>
      </c>
      <c r="B54" s="29" t="s">
        <v>304</v>
      </c>
      <c r="C54" s="29" t="s">
        <v>4</v>
      </c>
      <c r="D54" s="30">
        <f t="array" ref="D54">INDEX(
  TP!C:C,
  MATCH(
    1,
    (TP!A:A = A54) * (TP!B:B = C54),
    0
  )
)
</f>
        <v>47.59</v>
      </c>
      <c r="E54" s="64">
        <f t="shared" si="1"/>
        <v>5.513313412</v>
      </c>
      <c r="F54" s="32">
        <f t="shared" si="2"/>
        <v>0.851</v>
      </c>
      <c r="G54" s="33">
        <v>8.15</v>
      </c>
      <c r="H54" s="34">
        <f t="shared" si="3"/>
        <v>0.911</v>
      </c>
      <c r="I54" s="73">
        <f t="shared" si="4"/>
        <v>1.466901935</v>
      </c>
      <c r="J54" s="66">
        <f t="shared" si="5"/>
        <v>7.464173264</v>
      </c>
      <c r="K54" s="34">
        <f t="shared" si="6"/>
        <v>0.849</v>
      </c>
      <c r="L54" s="73">
        <f t="shared" si="7"/>
        <v>1.026837045</v>
      </c>
      <c r="M54" s="33">
        <v>55.15</v>
      </c>
      <c r="N54" s="34">
        <f t="shared" si="8"/>
        <v>0.231</v>
      </c>
      <c r="O54" s="73">
        <f t="shared" si="9"/>
        <v>-0.6907173787</v>
      </c>
      <c r="P54" s="36">
        <f t="shared" si="10"/>
        <v>4703.97908</v>
      </c>
      <c r="Q54" s="35">
        <f t="shared" si="11"/>
        <v>0.3431485656</v>
      </c>
      <c r="R54" s="40">
        <f t="shared" si="12"/>
        <v>0.637</v>
      </c>
      <c r="S54" s="33">
        <v>5.13</v>
      </c>
      <c r="T54" s="34">
        <f t="shared" si="13"/>
        <v>0.98</v>
      </c>
      <c r="U54" s="73">
        <f t="shared" si="14"/>
        <v>2.61870212</v>
      </c>
      <c r="V54" s="33">
        <v>65.57</v>
      </c>
      <c r="W54" s="34">
        <f t="shared" si="15"/>
        <v>0.96</v>
      </c>
      <c r="X54" s="73">
        <f t="shared" si="16"/>
        <v>1.764004558</v>
      </c>
      <c r="Y54" s="36">
        <f t="shared" si="17"/>
        <v>4980.932284</v>
      </c>
      <c r="Z54" s="35">
        <f t="shared" si="18"/>
        <v>3.117596592</v>
      </c>
      <c r="AA54" s="40">
        <f t="shared" si="19"/>
        <v>0.994</v>
      </c>
      <c r="AB54" s="33">
        <v>8.55</v>
      </c>
      <c r="AC54" s="40">
        <f t="shared" si="20"/>
        <v>0.997</v>
      </c>
      <c r="AD54" s="73">
        <f t="shared" si="21"/>
        <v>3.340309368</v>
      </c>
      <c r="AE54" s="88">
        <f t="shared" si="22"/>
        <v>6.801054525</v>
      </c>
      <c r="AF54" s="44">
        <f t="shared" si="23"/>
        <v>1</v>
      </c>
      <c r="AG54" s="42">
        <v>0.76</v>
      </c>
      <c r="AH54" s="34">
        <f t="shared" si="24"/>
        <v>0.343</v>
      </c>
      <c r="AI54" s="73">
        <f t="shared" si="25"/>
        <v>-0.5331974477</v>
      </c>
      <c r="AJ54" s="33">
        <v>77.78</v>
      </c>
      <c r="AK54" s="34">
        <f t="shared" si="26"/>
        <v>0.923</v>
      </c>
      <c r="AL54" s="73">
        <f t="shared" si="27"/>
        <v>1.424137725</v>
      </c>
      <c r="AM54" s="36">
        <f t="shared" si="28"/>
        <v>1936.075734</v>
      </c>
      <c r="AN54" s="35">
        <f t="shared" si="29"/>
        <v>0.02271403412</v>
      </c>
      <c r="AO54" s="37">
        <f t="shared" si="30"/>
        <v>0.574</v>
      </c>
      <c r="AP54" s="33">
        <v>3.87</v>
      </c>
      <c r="AQ54" s="34">
        <f t="shared" si="31"/>
        <v>0.446</v>
      </c>
      <c r="AR54" s="73">
        <f t="shared" si="32"/>
        <v>-0.2822010573</v>
      </c>
      <c r="AS54" s="33">
        <v>44.57</v>
      </c>
      <c r="AT54" s="34">
        <f t="shared" si="33"/>
        <v>0.44</v>
      </c>
      <c r="AU54" s="73">
        <f t="shared" si="34"/>
        <v>-0.1432122435</v>
      </c>
      <c r="AV54" s="36">
        <f t="shared" si="35"/>
        <v>2584.121309</v>
      </c>
      <c r="AW54" s="35">
        <f t="shared" si="36"/>
        <v>-0.1650644431</v>
      </c>
      <c r="AX54" s="37">
        <f t="shared" si="37"/>
        <v>0.431</v>
      </c>
      <c r="AY54" s="33">
        <v>0.46</v>
      </c>
      <c r="AZ54" s="37">
        <f t="shared" si="38"/>
        <v>0.211</v>
      </c>
      <c r="BA54" s="73">
        <f t="shared" si="39"/>
        <v>-0.7968246058</v>
      </c>
      <c r="BB54" s="33">
        <v>20.21</v>
      </c>
      <c r="BC54" s="37">
        <f t="shared" si="40"/>
        <v>0.166</v>
      </c>
      <c r="BD54" s="73">
        <f t="shared" si="41"/>
        <v>-0.9998853909</v>
      </c>
      <c r="BE54" s="89">
        <f t="shared" si="42"/>
        <v>-1.939060406</v>
      </c>
      <c r="BF54" s="39">
        <f t="shared" si="43"/>
        <v>0.226</v>
      </c>
      <c r="BG54" s="33">
        <v>11.72</v>
      </c>
      <c r="BH54" s="34">
        <f t="shared" si="44"/>
        <v>0.26</v>
      </c>
      <c r="BI54" s="73">
        <f t="shared" si="45"/>
        <v>-0.636696961</v>
      </c>
      <c r="BJ54" s="33">
        <v>89.61</v>
      </c>
      <c r="BK54" s="34">
        <f t="shared" si="46"/>
        <v>0.466</v>
      </c>
      <c r="BL54" s="73">
        <f t="shared" si="47"/>
        <v>0.1571771563</v>
      </c>
      <c r="BM54" s="36">
        <f t="shared" si="48"/>
        <v>6554.472322</v>
      </c>
      <c r="BN54" s="35">
        <f t="shared" si="49"/>
        <v>-0.3342772892</v>
      </c>
      <c r="BO54" s="90">
        <f t="shared" si="50"/>
        <v>0.309</v>
      </c>
      <c r="BP54" s="33">
        <v>13.03</v>
      </c>
      <c r="BQ54" s="34">
        <f t="shared" si="51"/>
        <v>0.671</v>
      </c>
      <c r="BR54" s="73">
        <f t="shared" si="52"/>
        <v>0.4872664408</v>
      </c>
      <c r="BS54" s="33">
        <v>66.45</v>
      </c>
      <c r="BT54" s="34">
        <f t="shared" si="53"/>
        <v>0.251</v>
      </c>
      <c r="BU54" s="73">
        <f t="shared" si="54"/>
        <v>-0.7189251034</v>
      </c>
      <c r="BV54" s="36">
        <f t="shared" si="55"/>
        <v>5814.452279</v>
      </c>
      <c r="BW54" s="35">
        <f t="shared" si="56"/>
        <v>-0.1521633955</v>
      </c>
      <c r="BX54" s="90">
        <f t="shared" si="57"/>
        <v>0.42</v>
      </c>
      <c r="BY54" s="33">
        <v>4.24</v>
      </c>
      <c r="BZ54" s="34">
        <f t="shared" si="58"/>
        <v>0.643</v>
      </c>
      <c r="CA54" s="73">
        <f t="shared" si="59"/>
        <v>0.2876817242</v>
      </c>
      <c r="CB54" s="33">
        <v>54.46</v>
      </c>
      <c r="CC54" s="34">
        <f t="shared" si="60"/>
        <v>0.554</v>
      </c>
      <c r="CD54" s="73">
        <f t="shared" si="61"/>
        <v>0.139541811</v>
      </c>
      <c r="CE54" s="36">
        <f t="shared" si="62"/>
        <v>3919.181119</v>
      </c>
      <c r="CF54" s="35">
        <f t="shared" si="63"/>
        <v>0.4046068365</v>
      </c>
      <c r="CG54" s="90">
        <f t="shared" si="64"/>
        <v>0.643</v>
      </c>
      <c r="CH54" s="33">
        <v>0.71</v>
      </c>
      <c r="CI54" s="34">
        <f t="shared" si="65"/>
        <v>0.649</v>
      </c>
      <c r="CJ54" s="73">
        <f t="shared" si="66"/>
        <v>0.2775430258</v>
      </c>
      <c r="CK54" s="33">
        <v>41.18</v>
      </c>
      <c r="CL54" s="34">
        <f t="shared" si="67"/>
        <v>0.737</v>
      </c>
      <c r="CM54" s="73">
        <f t="shared" si="68"/>
        <v>0.404874641</v>
      </c>
      <c r="CN54" s="36">
        <f t="shared" si="69"/>
        <v>1952.691866</v>
      </c>
      <c r="CO54" s="35">
        <f t="shared" si="70"/>
        <v>0.7971707641</v>
      </c>
      <c r="CP54" s="90">
        <f t="shared" si="71"/>
        <v>0.8</v>
      </c>
      <c r="CQ54" s="33">
        <v>5.84</v>
      </c>
      <c r="CR54" s="34">
        <f t="shared" si="72"/>
        <v>0.483</v>
      </c>
      <c r="CS54" s="73">
        <f t="shared" si="73"/>
        <v>-0.1082002061</v>
      </c>
      <c r="CT54" s="33">
        <v>72.66</v>
      </c>
      <c r="CU54" s="34">
        <f t="shared" si="74"/>
        <v>0.451</v>
      </c>
      <c r="CV54" s="73">
        <f t="shared" si="75"/>
        <v>-0.09037380786</v>
      </c>
      <c r="CW54" s="36">
        <f t="shared" si="76"/>
        <v>5542.021088</v>
      </c>
      <c r="CX54" s="35">
        <f t="shared" si="77"/>
        <v>-0.06401762367</v>
      </c>
      <c r="CY54" s="90">
        <f t="shared" si="78"/>
        <v>0.449</v>
      </c>
      <c r="CZ54" s="91">
        <f t="shared" si="79"/>
        <v>0.6513192923</v>
      </c>
      <c r="DA54" s="91">
        <f t="shared" si="80"/>
        <v>0.537</v>
      </c>
    </row>
    <row r="55">
      <c r="A55" s="28">
        <v>2025.0</v>
      </c>
      <c r="B55" s="29" t="s">
        <v>491</v>
      </c>
      <c r="C55" s="29" t="s">
        <v>18</v>
      </c>
      <c r="D55" s="30">
        <f t="array" ref="D55">INDEX(
  TP!C:C,
  MATCH(
    1,
    (TP!A:A = A55) * (TP!B:B = C55),
    0
  )
)
</f>
        <v>53.25</v>
      </c>
      <c r="E55" s="64">
        <f t="shared" si="1"/>
        <v>5.509778044</v>
      </c>
      <c r="F55" s="32">
        <f t="shared" si="2"/>
        <v>0.849</v>
      </c>
      <c r="G55" s="33">
        <v>5.94</v>
      </c>
      <c r="H55" s="34">
        <f t="shared" si="3"/>
        <v>0.54</v>
      </c>
      <c r="I55" s="73">
        <f t="shared" si="4"/>
        <v>0.008086663402</v>
      </c>
      <c r="J55" s="66">
        <f t="shared" si="5"/>
        <v>6.612775804</v>
      </c>
      <c r="K55" s="34">
        <f t="shared" si="6"/>
        <v>0.671</v>
      </c>
      <c r="L55" s="73">
        <f t="shared" si="7"/>
        <v>0.489309087</v>
      </c>
      <c r="M55" s="33">
        <v>56.98</v>
      </c>
      <c r="N55" s="34">
        <f t="shared" si="8"/>
        <v>0.349</v>
      </c>
      <c r="O55" s="73">
        <f t="shared" si="9"/>
        <v>-0.3533576747</v>
      </c>
      <c r="P55" s="36">
        <f t="shared" si="10"/>
        <v>4618.833709</v>
      </c>
      <c r="Q55" s="35">
        <f t="shared" si="11"/>
        <v>0.2230579376</v>
      </c>
      <c r="R55" s="40">
        <f t="shared" si="12"/>
        <v>0.6</v>
      </c>
      <c r="S55" s="33">
        <v>2.07</v>
      </c>
      <c r="T55" s="34">
        <f t="shared" si="13"/>
        <v>0.591</v>
      </c>
      <c r="U55" s="73">
        <f t="shared" si="14"/>
        <v>-0.02408890014</v>
      </c>
      <c r="V55" s="33">
        <v>58.33</v>
      </c>
      <c r="W55" s="34">
        <f t="shared" si="15"/>
        <v>0.886</v>
      </c>
      <c r="X55" s="73">
        <f t="shared" si="16"/>
        <v>1.188098714</v>
      </c>
      <c r="Y55" s="36">
        <f t="shared" si="17"/>
        <v>2741.075574</v>
      </c>
      <c r="Z55" s="35">
        <f t="shared" si="18"/>
        <v>0.7704975552</v>
      </c>
      <c r="AA55" s="40">
        <f t="shared" si="19"/>
        <v>0.806</v>
      </c>
      <c r="AB55" s="33">
        <v>4.53</v>
      </c>
      <c r="AC55" s="40">
        <f t="shared" si="20"/>
        <v>0.534</v>
      </c>
      <c r="AD55" s="73">
        <f t="shared" si="21"/>
        <v>-0.02910887756</v>
      </c>
      <c r="AE55" s="88">
        <f t="shared" si="22"/>
        <v>0.9644466153</v>
      </c>
      <c r="AF55" s="44">
        <f t="shared" si="23"/>
        <v>0.683</v>
      </c>
      <c r="AG55" s="42">
        <v>2.83</v>
      </c>
      <c r="AH55" s="34">
        <f t="shared" si="24"/>
        <v>0.909</v>
      </c>
      <c r="AI55" s="73">
        <f t="shared" si="25"/>
        <v>1.385315253</v>
      </c>
      <c r="AJ55" s="33">
        <v>60.98</v>
      </c>
      <c r="AK55" s="34">
        <f t="shared" si="26"/>
        <v>0.626</v>
      </c>
      <c r="AL55" s="73">
        <f t="shared" si="27"/>
        <v>0.2295365197</v>
      </c>
      <c r="AM55" s="36">
        <f t="shared" si="28"/>
        <v>3605.657905</v>
      </c>
      <c r="AN55" s="35">
        <f t="shared" si="29"/>
        <v>1.665434889</v>
      </c>
      <c r="AO55" s="37">
        <f t="shared" si="30"/>
        <v>0.937</v>
      </c>
      <c r="AP55" s="33">
        <v>10.99</v>
      </c>
      <c r="AQ55" s="34">
        <f t="shared" si="31"/>
        <v>0.991</v>
      </c>
      <c r="AR55" s="73">
        <f t="shared" si="32"/>
        <v>2.872170113</v>
      </c>
      <c r="AS55" s="33">
        <v>47.17</v>
      </c>
      <c r="AT55" s="34">
        <f t="shared" si="33"/>
        <v>0.586</v>
      </c>
      <c r="AU55" s="73">
        <f t="shared" si="34"/>
        <v>0.1697708817</v>
      </c>
      <c r="AV55" s="36">
        <f t="shared" si="35"/>
        <v>4291.348676</v>
      </c>
      <c r="AW55" s="35">
        <f t="shared" si="36"/>
        <v>2.020905576</v>
      </c>
      <c r="AX55" s="37">
        <f t="shared" si="37"/>
        <v>0.974</v>
      </c>
      <c r="AY55" s="33">
        <v>2.87</v>
      </c>
      <c r="AZ55" s="37">
        <f t="shared" si="38"/>
        <v>0.991</v>
      </c>
      <c r="BA55" s="73">
        <f t="shared" si="39"/>
        <v>2.988226508</v>
      </c>
      <c r="BB55" s="33">
        <v>25.26</v>
      </c>
      <c r="BC55" s="37">
        <f t="shared" si="40"/>
        <v>0.391</v>
      </c>
      <c r="BD55" s="73">
        <f t="shared" si="41"/>
        <v>-0.2903108723</v>
      </c>
      <c r="BE55" s="89">
        <f t="shared" si="42"/>
        <v>6.384256101</v>
      </c>
      <c r="BF55" s="39">
        <f t="shared" si="43"/>
        <v>0.98</v>
      </c>
      <c r="BG55" s="33">
        <v>10.12</v>
      </c>
      <c r="BH55" s="34">
        <f t="shared" si="44"/>
        <v>0.157</v>
      </c>
      <c r="BI55" s="73">
        <f t="shared" si="45"/>
        <v>-0.9833498741</v>
      </c>
      <c r="BJ55" s="33">
        <v>74.06</v>
      </c>
      <c r="BK55" s="34">
        <f t="shared" si="46"/>
        <v>0.034</v>
      </c>
      <c r="BL55" s="73">
        <f t="shared" si="47"/>
        <v>-2.3429854</v>
      </c>
      <c r="BM55" s="36">
        <f t="shared" si="48"/>
        <v>5130.734024</v>
      </c>
      <c r="BN55" s="35">
        <f t="shared" si="49"/>
        <v>-1.593018155</v>
      </c>
      <c r="BO55" s="90">
        <f t="shared" si="50"/>
        <v>0.089</v>
      </c>
      <c r="BP55" s="33">
        <v>9.71</v>
      </c>
      <c r="BQ55" s="34">
        <f t="shared" si="51"/>
        <v>0.269</v>
      </c>
      <c r="BR55" s="73">
        <f t="shared" si="52"/>
        <v>-0.7035340977</v>
      </c>
      <c r="BS55" s="33">
        <v>76.16</v>
      </c>
      <c r="BT55" s="34">
        <f t="shared" si="53"/>
        <v>0.769</v>
      </c>
      <c r="BU55" s="73">
        <f t="shared" si="54"/>
        <v>0.7468847355</v>
      </c>
      <c r="BV55" s="36">
        <f t="shared" si="55"/>
        <v>5982.792685</v>
      </c>
      <c r="BW55" s="35">
        <f t="shared" si="56"/>
        <v>0.04850047859</v>
      </c>
      <c r="BX55" s="90">
        <f t="shared" si="57"/>
        <v>0.5</v>
      </c>
      <c r="BY55" s="33">
        <v>2.63</v>
      </c>
      <c r="BZ55" s="34">
        <f t="shared" si="58"/>
        <v>0.286</v>
      </c>
      <c r="CA55" s="73">
        <f t="shared" si="59"/>
        <v>-0.6909591327</v>
      </c>
      <c r="CB55" s="33">
        <v>51.32</v>
      </c>
      <c r="CC55" s="34">
        <f t="shared" si="60"/>
        <v>0.411</v>
      </c>
      <c r="CD55" s="73">
        <f t="shared" si="61"/>
        <v>-0.1977566616</v>
      </c>
      <c r="CE55" s="36">
        <f t="shared" si="62"/>
        <v>2874.689886</v>
      </c>
      <c r="CF55" s="35">
        <f t="shared" si="63"/>
        <v>-0.5785748044</v>
      </c>
      <c r="CG55" s="90">
        <f t="shared" si="64"/>
        <v>0.306</v>
      </c>
      <c r="CH55" s="33">
        <v>0.38</v>
      </c>
      <c r="CI55" s="34">
        <f t="shared" si="65"/>
        <v>0.32</v>
      </c>
      <c r="CJ55" s="73">
        <f t="shared" si="66"/>
        <v>-0.6070967286</v>
      </c>
      <c r="CK55" s="33">
        <v>45.45</v>
      </c>
      <c r="CL55" s="34">
        <f t="shared" si="67"/>
        <v>0.809</v>
      </c>
      <c r="CM55" s="73">
        <f t="shared" si="68"/>
        <v>0.6342869709</v>
      </c>
      <c r="CN55" s="36">
        <f t="shared" si="69"/>
        <v>1293.854315</v>
      </c>
      <c r="CO55" s="35">
        <f t="shared" si="70"/>
        <v>-0.01314352045</v>
      </c>
      <c r="CP55" s="90">
        <f t="shared" si="71"/>
        <v>0.551</v>
      </c>
      <c r="CQ55" s="33">
        <v>6.56</v>
      </c>
      <c r="CR55" s="34">
        <f t="shared" si="72"/>
        <v>0.631</v>
      </c>
      <c r="CS55" s="73">
        <f t="shared" si="73"/>
        <v>0.3165994846</v>
      </c>
      <c r="CT55" s="33">
        <v>73.68</v>
      </c>
      <c r="CU55" s="34">
        <f t="shared" si="74"/>
        <v>0.52</v>
      </c>
      <c r="CV55" s="73">
        <f t="shared" si="75"/>
        <v>0.0540065165</v>
      </c>
      <c r="CW55" s="36">
        <f t="shared" si="76"/>
        <v>5912.338412</v>
      </c>
      <c r="CX55" s="35">
        <f t="shared" si="77"/>
        <v>0.2973113291</v>
      </c>
      <c r="CY55" s="90">
        <f t="shared" si="78"/>
        <v>0.594</v>
      </c>
      <c r="CZ55" s="91">
        <f t="shared" si="79"/>
        <v>-1.838924672</v>
      </c>
      <c r="DA55" s="91">
        <f t="shared" si="80"/>
        <v>0.331</v>
      </c>
    </row>
    <row r="56">
      <c r="A56" s="28">
        <v>2022.0</v>
      </c>
      <c r="B56" s="29" t="s">
        <v>585</v>
      </c>
      <c r="C56" s="29" t="s">
        <v>18</v>
      </c>
      <c r="D56" s="30">
        <f t="array" ref="D56">INDEX(
  TP!C:C,
  MATCH(
    1,
    (TP!A:A = A56) * (TP!B:B = C56),
    0
  )
)
</f>
        <v>59.23</v>
      </c>
      <c r="E56" s="64">
        <f t="shared" si="1"/>
        <v>5.469824965</v>
      </c>
      <c r="F56" s="32">
        <f t="shared" si="2"/>
        <v>0.846</v>
      </c>
      <c r="G56" s="33">
        <v>5.12</v>
      </c>
      <c r="H56" s="34">
        <f t="shared" si="3"/>
        <v>0.297</v>
      </c>
      <c r="I56" s="73">
        <f t="shared" si="4"/>
        <v>-0.5331932111</v>
      </c>
      <c r="J56" s="66">
        <f t="shared" si="5"/>
        <v>6.718782149</v>
      </c>
      <c r="K56" s="34">
        <f t="shared" si="6"/>
        <v>0.691</v>
      </c>
      <c r="L56" s="73">
        <f t="shared" si="7"/>
        <v>0.5562359651</v>
      </c>
      <c r="M56" s="33">
        <v>61.9</v>
      </c>
      <c r="N56" s="34">
        <f t="shared" si="8"/>
        <v>0.711</v>
      </c>
      <c r="O56" s="73">
        <f t="shared" si="9"/>
        <v>0.553642185</v>
      </c>
      <c r="P56" s="36">
        <f t="shared" si="10"/>
        <v>5051.835996</v>
      </c>
      <c r="Q56" s="35">
        <f t="shared" si="11"/>
        <v>0.8337724862</v>
      </c>
      <c r="R56" s="40">
        <f t="shared" si="12"/>
        <v>0.806</v>
      </c>
      <c r="S56" s="33">
        <v>1.78</v>
      </c>
      <c r="T56" s="34">
        <f t="shared" si="13"/>
        <v>0.466</v>
      </c>
      <c r="U56" s="73">
        <f t="shared" si="14"/>
        <v>-0.274549487</v>
      </c>
      <c r="V56" s="33">
        <v>54.9</v>
      </c>
      <c r="W56" s="34">
        <f t="shared" si="15"/>
        <v>0.829</v>
      </c>
      <c r="X56" s="73">
        <f t="shared" si="16"/>
        <v>0.9152593434</v>
      </c>
      <c r="Y56" s="36">
        <f t="shared" si="17"/>
        <v>2351.666966</v>
      </c>
      <c r="Z56" s="35">
        <f t="shared" si="18"/>
        <v>0.3624444136</v>
      </c>
      <c r="AA56" s="40">
        <f t="shared" si="19"/>
        <v>0.686</v>
      </c>
      <c r="AB56" s="33">
        <v>4.76</v>
      </c>
      <c r="AC56" s="40">
        <f t="shared" si="20"/>
        <v>0.606</v>
      </c>
      <c r="AD56" s="73">
        <f t="shared" si="21"/>
        <v>0.1636687832</v>
      </c>
      <c r="AE56" s="88">
        <f t="shared" si="22"/>
        <v>1.359885683</v>
      </c>
      <c r="AF56" s="44">
        <f t="shared" si="23"/>
        <v>0.746</v>
      </c>
      <c r="AG56" s="42">
        <v>0.38</v>
      </c>
      <c r="AH56" s="34">
        <f t="shared" si="24"/>
        <v>0.111</v>
      </c>
      <c r="AI56" s="73">
        <f t="shared" si="25"/>
        <v>-0.885388185</v>
      </c>
      <c r="AJ56" s="33">
        <v>72.73</v>
      </c>
      <c r="AK56" s="34">
        <f t="shared" si="26"/>
        <v>0.871</v>
      </c>
      <c r="AL56" s="73">
        <f t="shared" si="27"/>
        <v>1.065046291</v>
      </c>
      <c r="AM56" s="36">
        <f t="shared" si="28"/>
        <v>1031.446893</v>
      </c>
      <c r="AN56" s="35">
        <f t="shared" si="29"/>
        <v>-0.8673605534</v>
      </c>
      <c r="AO56" s="37">
        <f t="shared" si="30"/>
        <v>0.2</v>
      </c>
      <c r="AP56" s="33">
        <v>1.88</v>
      </c>
      <c r="AQ56" s="34">
        <f t="shared" si="31"/>
        <v>0.086</v>
      </c>
      <c r="AR56" s="73">
        <f t="shared" si="32"/>
        <v>-1.163830078</v>
      </c>
      <c r="AS56" s="33">
        <v>64.81</v>
      </c>
      <c r="AT56" s="34">
        <f t="shared" si="33"/>
        <v>0.986</v>
      </c>
      <c r="AU56" s="73">
        <f t="shared" si="34"/>
        <v>2.293241007</v>
      </c>
      <c r="AV56" s="36">
        <f t="shared" si="35"/>
        <v>2510.759859</v>
      </c>
      <c r="AW56" s="35">
        <f t="shared" si="36"/>
        <v>-0.258997994</v>
      </c>
      <c r="AX56" s="37">
        <f t="shared" si="37"/>
        <v>0.394</v>
      </c>
      <c r="AY56" s="33">
        <v>0.24</v>
      </c>
      <c r="AZ56" s="37">
        <f t="shared" si="38"/>
        <v>0.046</v>
      </c>
      <c r="BA56" s="73">
        <f t="shared" si="39"/>
        <v>-1.142347944</v>
      </c>
      <c r="BB56" s="33">
        <v>38.92</v>
      </c>
      <c r="BC56" s="37">
        <f t="shared" si="40"/>
        <v>0.949</v>
      </c>
      <c r="BD56" s="73">
        <f t="shared" si="41"/>
        <v>1.629053073</v>
      </c>
      <c r="BE56" s="89">
        <f t="shared" si="42"/>
        <v>-0.6396534182</v>
      </c>
      <c r="BF56" s="39">
        <f t="shared" si="43"/>
        <v>0.469</v>
      </c>
      <c r="BG56" s="33">
        <v>22.6</v>
      </c>
      <c r="BH56" s="34">
        <f t="shared" si="44"/>
        <v>0.951</v>
      </c>
      <c r="BI56" s="73">
        <f t="shared" si="45"/>
        <v>1.720542848</v>
      </c>
      <c r="BJ56" s="33">
        <v>92.76</v>
      </c>
      <c r="BK56" s="34">
        <f t="shared" si="46"/>
        <v>0.729</v>
      </c>
      <c r="BL56" s="73">
        <f t="shared" si="47"/>
        <v>0.6636409538</v>
      </c>
      <c r="BM56" s="36">
        <f t="shared" si="48"/>
        <v>8433.814532</v>
      </c>
      <c r="BN56" s="35">
        <f t="shared" si="49"/>
        <v>1.327267423</v>
      </c>
      <c r="BO56" s="90">
        <f t="shared" si="50"/>
        <v>0.94</v>
      </c>
      <c r="BP56" s="33">
        <v>16.02</v>
      </c>
      <c r="BQ56" s="34">
        <f t="shared" si="51"/>
        <v>0.931</v>
      </c>
      <c r="BR56" s="73">
        <f t="shared" si="52"/>
        <v>1.559704275</v>
      </c>
      <c r="BS56" s="33">
        <v>78.91</v>
      </c>
      <c r="BT56" s="34">
        <f t="shared" si="53"/>
        <v>0.883</v>
      </c>
      <c r="BU56" s="73">
        <f t="shared" si="54"/>
        <v>1.162021405</v>
      </c>
      <c r="BV56" s="36">
        <f t="shared" si="55"/>
        <v>7409.764392</v>
      </c>
      <c r="BW56" s="35">
        <f t="shared" si="56"/>
        <v>1.749468641</v>
      </c>
      <c r="BX56" s="90">
        <f t="shared" si="57"/>
        <v>0.957</v>
      </c>
      <c r="BY56" s="33">
        <v>2.75</v>
      </c>
      <c r="BZ56" s="34">
        <f t="shared" si="58"/>
        <v>0.311</v>
      </c>
      <c r="CA56" s="73">
        <f t="shared" si="59"/>
        <v>-0.618016957</v>
      </c>
      <c r="CB56" s="33">
        <v>56.96</v>
      </c>
      <c r="CC56" s="34">
        <f t="shared" si="60"/>
        <v>0.669</v>
      </c>
      <c r="CD56" s="73">
        <f t="shared" si="61"/>
        <v>0.4080915503</v>
      </c>
      <c r="CE56" s="36">
        <f t="shared" si="62"/>
        <v>3271.103434</v>
      </c>
      <c r="CF56" s="35">
        <f t="shared" si="63"/>
        <v>-0.2054299565</v>
      </c>
      <c r="CG56" s="90">
        <f t="shared" si="64"/>
        <v>0.414</v>
      </c>
      <c r="CH56" s="33">
        <v>0.73</v>
      </c>
      <c r="CI56" s="34">
        <f t="shared" si="65"/>
        <v>0.663</v>
      </c>
      <c r="CJ56" s="73">
        <f t="shared" si="66"/>
        <v>0.3311575563</v>
      </c>
      <c r="CK56" s="33">
        <v>33.33</v>
      </c>
      <c r="CL56" s="34">
        <f t="shared" si="67"/>
        <v>0.474</v>
      </c>
      <c r="CM56" s="73">
        <f t="shared" si="68"/>
        <v>-0.01687870562</v>
      </c>
      <c r="CN56" s="36">
        <f t="shared" si="69"/>
        <v>1614.712078</v>
      </c>
      <c r="CO56" s="35">
        <f t="shared" si="70"/>
        <v>0.3814843033</v>
      </c>
      <c r="CP56" s="90">
        <f t="shared" si="71"/>
        <v>0.694</v>
      </c>
      <c r="CQ56" s="33">
        <v>8.84</v>
      </c>
      <c r="CR56" s="34">
        <f t="shared" si="72"/>
        <v>0.946</v>
      </c>
      <c r="CS56" s="73">
        <f t="shared" si="73"/>
        <v>1.661798505</v>
      </c>
      <c r="CT56" s="33">
        <v>78.74</v>
      </c>
      <c r="CU56" s="34">
        <f t="shared" si="74"/>
        <v>0.76</v>
      </c>
      <c r="CV56" s="73">
        <f t="shared" si="75"/>
        <v>0.7702461648</v>
      </c>
      <c r="CW56" s="36">
        <f t="shared" si="76"/>
        <v>7141.667752</v>
      </c>
      <c r="CX56" s="35">
        <f t="shared" si="77"/>
        <v>1.496802289</v>
      </c>
      <c r="CY56" s="90">
        <f t="shared" si="78"/>
        <v>0.931</v>
      </c>
      <c r="CZ56" s="91">
        <f t="shared" si="79"/>
        <v>4.7495927</v>
      </c>
      <c r="DA56" s="91">
        <f t="shared" si="80"/>
        <v>0.894</v>
      </c>
    </row>
    <row r="57">
      <c r="A57" s="28">
        <v>2025.0</v>
      </c>
      <c r="B57" s="29" t="s">
        <v>558</v>
      </c>
      <c r="C57" s="29" t="s">
        <v>27</v>
      </c>
      <c r="D57" s="30">
        <f t="array" ref="D57">INDEX(
  TP!C:C,
  MATCH(
    1,
    (TP!A:A = A57) * (TP!B:B = C57),
    0
  )
)
</f>
        <v>59.61</v>
      </c>
      <c r="E57" s="64">
        <f t="shared" si="1"/>
        <v>5.26041917</v>
      </c>
      <c r="F57" s="32">
        <f t="shared" si="2"/>
        <v>0.843</v>
      </c>
      <c r="G57" s="33">
        <v>5.6</v>
      </c>
      <c r="H57" s="34">
        <f t="shared" si="3"/>
        <v>0.44</v>
      </c>
      <c r="I57" s="73">
        <f t="shared" si="4"/>
        <v>-0.2163464553</v>
      </c>
      <c r="J57" s="66">
        <f t="shared" si="5"/>
        <v>7.415603669</v>
      </c>
      <c r="K57" s="34">
        <f t="shared" si="6"/>
        <v>0.84</v>
      </c>
      <c r="L57" s="73">
        <f t="shared" si="7"/>
        <v>0.9961727359</v>
      </c>
      <c r="M57" s="33">
        <v>64.97</v>
      </c>
      <c r="N57" s="34">
        <f t="shared" si="8"/>
        <v>0.869</v>
      </c>
      <c r="O57" s="73">
        <f t="shared" si="9"/>
        <v>1.11959535</v>
      </c>
      <c r="P57" s="36">
        <f t="shared" si="10"/>
        <v>5526.637703</v>
      </c>
      <c r="Q57" s="35">
        <f t="shared" si="11"/>
        <v>1.50344172</v>
      </c>
      <c r="R57" s="40">
        <f t="shared" si="12"/>
        <v>0.926</v>
      </c>
      <c r="S57" s="33">
        <v>1.28</v>
      </c>
      <c r="T57" s="34">
        <f t="shared" si="13"/>
        <v>0.226</v>
      </c>
      <c r="U57" s="73">
        <f t="shared" si="14"/>
        <v>-0.7063780851</v>
      </c>
      <c r="V57" s="33">
        <v>55.56</v>
      </c>
      <c r="W57" s="34">
        <f t="shared" si="15"/>
        <v>0.849</v>
      </c>
      <c r="X57" s="73">
        <f t="shared" si="16"/>
        <v>0.9677590474</v>
      </c>
      <c r="Y57" s="36">
        <f t="shared" si="17"/>
        <v>1918.416532</v>
      </c>
      <c r="Z57" s="35">
        <f t="shared" si="18"/>
        <v>-0.09154966269</v>
      </c>
      <c r="AA57" s="40">
        <f t="shared" si="19"/>
        <v>0.514</v>
      </c>
      <c r="AB57" s="33">
        <v>5.28</v>
      </c>
      <c r="AC57" s="40">
        <f t="shared" si="20"/>
        <v>0.74</v>
      </c>
      <c r="AD57" s="73">
        <f t="shared" si="21"/>
        <v>0.5995139294</v>
      </c>
      <c r="AE57" s="88">
        <f t="shared" si="22"/>
        <v>2.011405986</v>
      </c>
      <c r="AF57" s="44">
        <f t="shared" si="23"/>
        <v>0.823</v>
      </c>
      <c r="AG57" s="42">
        <v>1.18</v>
      </c>
      <c r="AH57" s="34">
        <f t="shared" si="24"/>
        <v>0.589</v>
      </c>
      <c r="AI57" s="73">
        <f t="shared" si="25"/>
        <v>-0.1439340013</v>
      </c>
      <c r="AJ57" s="33">
        <v>51.52</v>
      </c>
      <c r="AK57" s="34">
        <f t="shared" si="26"/>
        <v>0.331</v>
      </c>
      <c r="AL57" s="73">
        <f t="shared" si="27"/>
        <v>-0.4431377303</v>
      </c>
      <c r="AM57" s="36">
        <f t="shared" si="28"/>
        <v>1767.906133</v>
      </c>
      <c r="AN57" s="35">
        <f t="shared" si="29"/>
        <v>-0.1427499449</v>
      </c>
      <c r="AO57" s="37">
        <f t="shared" si="30"/>
        <v>0.514</v>
      </c>
      <c r="AP57" s="33">
        <v>6.2</v>
      </c>
      <c r="AQ57" s="34">
        <f t="shared" si="31"/>
        <v>0.809</v>
      </c>
      <c r="AR57" s="73">
        <f t="shared" si="32"/>
        <v>0.7500580477</v>
      </c>
      <c r="AS57" s="33">
        <v>42.53</v>
      </c>
      <c r="AT57" s="34">
        <f t="shared" si="33"/>
        <v>0.354</v>
      </c>
      <c r="AU57" s="73">
        <f t="shared" si="34"/>
        <v>-0.3887836186</v>
      </c>
      <c r="AV57" s="36">
        <f t="shared" si="35"/>
        <v>3074.85</v>
      </c>
      <c r="AW57" s="35">
        <f t="shared" si="36"/>
        <v>0.4632749499</v>
      </c>
      <c r="AX57" s="37">
        <f t="shared" si="37"/>
        <v>0.683</v>
      </c>
      <c r="AY57" s="33">
        <v>1.28</v>
      </c>
      <c r="AZ57" s="37">
        <f t="shared" si="38"/>
        <v>0.743</v>
      </c>
      <c r="BA57" s="73">
        <f t="shared" si="39"/>
        <v>0.4910351092</v>
      </c>
      <c r="BB57" s="33">
        <v>33.61</v>
      </c>
      <c r="BC57" s="37">
        <f t="shared" si="40"/>
        <v>0.817</v>
      </c>
      <c r="BD57" s="73">
        <f t="shared" si="41"/>
        <v>0.8829460051</v>
      </c>
      <c r="BE57" s="89">
        <f t="shared" si="42"/>
        <v>1.694506119</v>
      </c>
      <c r="BF57" s="39">
        <f t="shared" si="43"/>
        <v>0.729</v>
      </c>
      <c r="BG57" s="33">
        <v>17.11</v>
      </c>
      <c r="BH57" s="34">
        <f t="shared" si="44"/>
        <v>0.743</v>
      </c>
      <c r="BI57" s="73">
        <f t="shared" si="45"/>
        <v>0.5310900399</v>
      </c>
      <c r="BJ57" s="33">
        <v>91.46</v>
      </c>
      <c r="BK57" s="34">
        <f t="shared" si="46"/>
        <v>0.611</v>
      </c>
      <c r="BL57" s="73">
        <f t="shared" si="47"/>
        <v>0.4546241485</v>
      </c>
      <c r="BM57" s="36">
        <f t="shared" si="48"/>
        <v>7619.110785</v>
      </c>
      <c r="BN57" s="35">
        <f t="shared" si="49"/>
        <v>0.6069799228</v>
      </c>
      <c r="BO57" s="90">
        <f t="shared" si="50"/>
        <v>0.714</v>
      </c>
      <c r="BP57" s="33">
        <v>12.72</v>
      </c>
      <c r="BQ57" s="34">
        <f t="shared" si="51"/>
        <v>0.64</v>
      </c>
      <c r="BR57" s="73">
        <f t="shared" si="52"/>
        <v>0.3760772339</v>
      </c>
      <c r="BS57" s="33">
        <v>75.35</v>
      </c>
      <c r="BT57" s="34">
        <f t="shared" si="53"/>
        <v>0.711</v>
      </c>
      <c r="BU57" s="73">
        <f t="shared" si="54"/>
        <v>0.6246081166</v>
      </c>
      <c r="BV57" s="36">
        <f t="shared" si="55"/>
        <v>6537.437202</v>
      </c>
      <c r="BW57" s="35">
        <f t="shared" si="56"/>
        <v>0.709643695</v>
      </c>
      <c r="BX57" s="90">
        <f t="shared" si="57"/>
        <v>0.763</v>
      </c>
      <c r="BY57" s="33">
        <v>3.89</v>
      </c>
      <c r="BZ57" s="34">
        <f t="shared" si="58"/>
        <v>0.571</v>
      </c>
      <c r="CA57" s="73">
        <f t="shared" si="59"/>
        <v>0.0749337118</v>
      </c>
      <c r="CB57" s="33">
        <v>57.8</v>
      </c>
      <c r="CC57" s="34">
        <f t="shared" si="60"/>
        <v>0.72</v>
      </c>
      <c r="CD57" s="73">
        <f t="shared" si="61"/>
        <v>0.4983242628</v>
      </c>
      <c r="CE57" s="36">
        <f t="shared" si="62"/>
        <v>3985.937142</v>
      </c>
      <c r="CF57" s="35">
        <f t="shared" si="63"/>
        <v>0.4674444116</v>
      </c>
      <c r="CG57" s="90">
        <f t="shared" si="64"/>
        <v>0.666</v>
      </c>
      <c r="CH57" s="33">
        <v>0.32</v>
      </c>
      <c r="CI57" s="34">
        <f t="shared" si="65"/>
        <v>0.246</v>
      </c>
      <c r="CJ57" s="73">
        <f t="shared" si="66"/>
        <v>-0.7679403203</v>
      </c>
      <c r="CK57" s="33">
        <v>33.33</v>
      </c>
      <c r="CL57" s="34">
        <f t="shared" si="67"/>
        <v>0.474</v>
      </c>
      <c r="CM57" s="73">
        <f t="shared" si="68"/>
        <v>-0.01687870562</v>
      </c>
      <c r="CN57" s="36">
        <f t="shared" si="69"/>
        <v>817.8759512</v>
      </c>
      <c r="CO57" s="35">
        <f t="shared" si="70"/>
        <v>-0.5985565206</v>
      </c>
      <c r="CP57" s="90">
        <f t="shared" si="71"/>
        <v>0.303</v>
      </c>
      <c r="CQ57" s="33">
        <v>6.45</v>
      </c>
      <c r="CR57" s="34">
        <f t="shared" si="72"/>
        <v>0.606</v>
      </c>
      <c r="CS57" s="73">
        <f t="shared" si="73"/>
        <v>0.2516995319</v>
      </c>
      <c r="CT57" s="33">
        <v>75.14</v>
      </c>
      <c r="CU57" s="34">
        <f t="shared" si="74"/>
        <v>0.611</v>
      </c>
      <c r="CV57" s="73">
        <f t="shared" si="75"/>
        <v>0.2606685494</v>
      </c>
      <c r="CW57" s="36">
        <f t="shared" si="76"/>
        <v>5985.805846</v>
      </c>
      <c r="CX57" s="35">
        <f t="shared" si="77"/>
        <v>0.3689955558</v>
      </c>
      <c r="CY57" s="90">
        <f t="shared" si="78"/>
        <v>0.631</v>
      </c>
      <c r="CZ57" s="91">
        <f t="shared" si="79"/>
        <v>1.554507065</v>
      </c>
      <c r="DA57" s="91">
        <f t="shared" si="80"/>
        <v>0.654</v>
      </c>
    </row>
    <row r="58">
      <c r="A58" s="28">
        <v>2022.0</v>
      </c>
      <c r="B58" s="29" t="s">
        <v>586</v>
      </c>
      <c r="C58" s="29" t="s">
        <v>23</v>
      </c>
      <c r="D58" s="30">
        <f t="array" ref="D58">INDEX(
  TP!C:C,
  MATCH(
    1,
    (TP!A:A = A58) * (TP!B:B = C58),
    0
  )
)
</f>
        <v>48.3</v>
      </c>
      <c r="E58" s="64">
        <f t="shared" si="1"/>
        <v>5.235888043</v>
      </c>
      <c r="F58" s="32">
        <f t="shared" si="2"/>
        <v>0.84</v>
      </c>
      <c r="G58" s="33">
        <v>5.13</v>
      </c>
      <c r="H58" s="34">
        <f t="shared" si="3"/>
        <v>0.3</v>
      </c>
      <c r="I58" s="73">
        <f t="shared" si="4"/>
        <v>-0.526592237</v>
      </c>
      <c r="J58" s="66">
        <f t="shared" si="5"/>
        <v>4.825124693</v>
      </c>
      <c r="K58" s="34">
        <f t="shared" si="6"/>
        <v>0.311</v>
      </c>
      <c r="L58" s="73">
        <f t="shared" si="7"/>
        <v>-0.6393206028</v>
      </c>
      <c r="M58" s="33">
        <v>57.04</v>
      </c>
      <c r="N58" s="34">
        <f t="shared" si="8"/>
        <v>0.354</v>
      </c>
      <c r="O58" s="73">
        <f t="shared" si="9"/>
        <v>-0.3422967008</v>
      </c>
      <c r="P58" s="36">
        <f t="shared" si="10"/>
        <v>4014.029472</v>
      </c>
      <c r="Q58" s="35">
        <f t="shared" si="11"/>
        <v>-0.6299693028</v>
      </c>
      <c r="R58" s="40">
        <f t="shared" si="12"/>
        <v>0.266</v>
      </c>
      <c r="S58" s="33">
        <v>2.49</v>
      </c>
      <c r="T58" s="34">
        <f t="shared" si="13"/>
        <v>0.731</v>
      </c>
      <c r="U58" s="73">
        <f t="shared" si="14"/>
        <v>0.3386471223</v>
      </c>
      <c r="V58" s="33">
        <v>36.23</v>
      </c>
      <c r="W58" s="34">
        <f t="shared" si="15"/>
        <v>0.291</v>
      </c>
      <c r="X58" s="73">
        <f t="shared" si="16"/>
        <v>-0.5698459193</v>
      </c>
      <c r="Y58" s="36">
        <f t="shared" si="17"/>
        <v>1897.165447</v>
      </c>
      <c r="Z58" s="35">
        <f t="shared" si="18"/>
        <v>-0.1138182298</v>
      </c>
      <c r="AA58" s="40">
        <f t="shared" si="19"/>
        <v>0.506</v>
      </c>
      <c r="AB58" s="33">
        <v>3.49</v>
      </c>
      <c r="AC58" s="40">
        <f t="shared" si="20"/>
        <v>0.169</v>
      </c>
      <c r="AD58" s="73">
        <f t="shared" si="21"/>
        <v>-0.9007991699</v>
      </c>
      <c r="AE58" s="88">
        <f t="shared" si="22"/>
        <v>-1.644586703</v>
      </c>
      <c r="AF58" s="44">
        <f t="shared" si="23"/>
        <v>0.263</v>
      </c>
      <c r="AG58" s="42">
        <v>2.13</v>
      </c>
      <c r="AH58" s="34">
        <f t="shared" si="24"/>
        <v>0.823</v>
      </c>
      <c r="AI58" s="73">
        <f t="shared" si="25"/>
        <v>0.7365428419</v>
      </c>
      <c r="AJ58" s="33">
        <v>49.15</v>
      </c>
      <c r="AK58" s="34">
        <f t="shared" si="26"/>
        <v>0.237</v>
      </c>
      <c r="AL58" s="73">
        <f t="shared" si="27"/>
        <v>-0.6116618288</v>
      </c>
      <c r="AM58" s="36">
        <f t="shared" si="28"/>
        <v>2469.372102</v>
      </c>
      <c r="AN58" s="35">
        <f t="shared" si="29"/>
        <v>0.5474303865</v>
      </c>
      <c r="AO58" s="37">
        <f t="shared" si="30"/>
        <v>0.726</v>
      </c>
      <c r="AP58" s="33">
        <v>7.3</v>
      </c>
      <c r="AQ58" s="34">
        <f t="shared" si="31"/>
        <v>0.889</v>
      </c>
      <c r="AR58" s="73">
        <f t="shared" si="32"/>
        <v>1.237390672</v>
      </c>
      <c r="AS58" s="33">
        <v>38.12</v>
      </c>
      <c r="AT58" s="34">
        <f t="shared" si="33"/>
        <v>0.174</v>
      </c>
      <c r="AU58" s="73">
        <f t="shared" si="34"/>
        <v>-0.91965115</v>
      </c>
      <c r="AV58" s="36">
        <f t="shared" si="35"/>
        <v>2954.503932</v>
      </c>
      <c r="AW58" s="35">
        <f t="shared" si="36"/>
        <v>0.3091812999</v>
      </c>
      <c r="AX58" s="37">
        <f t="shared" si="37"/>
        <v>0.629</v>
      </c>
      <c r="AY58" s="33">
        <v>1.55</v>
      </c>
      <c r="AZ58" s="37">
        <f t="shared" si="38"/>
        <v>0.854</v>
      </c>
      <c r="BA58" s="73">
        <f t="shared" si="39"/>
        <v>0.9150864788</v>
      </c>
      <c r="BB58" s="33">
        <v>33.4</v>
      </c>
      <c r="BC58" s="37">
        <f t="shared" si="40"/>
        <v>0.814</v>
      </c>
      <c r="BD58" s="73">
        <f t="shared" si="41"/>
        <v>0.8534389459</v>
      </c>
      <c r="BE58" s="89">
        <f t="shared" si="42"/>
        <v>2.625137111</v>
      </c>
      <c r="BF58" s="39">
        <f t="shared" si="43"/>
        <v>0.84</v>
      </c>
      <c r="BG58" s="33">
        <v>16.92</v>
      </c>
      <c r="BH58" s="34">
        <f t="shared" si="44"/>
        <v>0.717</v>
      </c>
      <c r="BI58" s="73">
        <f t="shared" si="45"/>
        <v>0.4899250065</v>
      </c>
      <c r="BJ58" s="33">
        <v>91.45</v>
      </c>
      <c r="BK58" s="34">
        <f t="shared" si="46"/>
        <v>0.606</v>
      </c>
      <c r="BL58" s="73">
        <f t="shared" si="47"/>
        <v>0.4530163269</v>
      </c>
      <c r="BM58" s="36">
        <f t="shared" si="48"/>
        <v>7590.537378</v>
      </c>
      <c r="BN58" s="35">
        <f t="shared" si="49"/>
        <v>0.5817178959</v>
      </c>
      <c r="BO58" s="90">
        <f t="shared" si="50"/>
        <v>0.7</v>
      </c>
      <c r="BP58" s="33">
        <v>11.02</v>
      </c>
      <c r="BQ58" s="34">
        <f t="shared" si="51"/>
        <v>0.443</v>
      </c>
      <c r="BR58" s="73">
        <f t="shared" si="52"/>
        <v>-0.2336700298</v>
      </c>
      <c r="BS58" s="33">
        <v>76.07</v>
      </c>
      <c r="BT58" s="34">
        <f t="shared" si="53"/>
        <v>0.76</v>
      </c>
      <c r="BU58" s="73">
        <f t="shared" si="54"/>
        <v>0.7332984445</v>
      </c>
      <c r="BV58" s="36">
        <f t="shared" si="55"/>
        <v>6266.532923</v>
      </c>
      <c r="BW58" s="35">
        <f t="shared" si="56"/>
        <v>0.3867223993</v>
      </c>
      <c r="BX58" s="90">
        <f t="shared" si="57"/>
        <v>0.634</v>
      </c>
      <c r="BY58" s="33">
        <v>3.4</v>
      </c>
      <c r="BZ58" s="34">
        <f t="shared" si="58"/>
        <v>0.477</v>
      </c>
      <c r="CA58" s="73">
        <f t="shared" si="59"/>
        <v>-0.2229135055</v>
      </c>
      <c r="CB58" s="33">
        <v>64.89</v>
      </c>
      <c r="CC58" s="34">
        <f t="shared" si="60"/>
        <v>0.903</v>
      </c>
      <c r="CD58" s="73">
        <f t="shared" si="61"/>
        <v>1.259931324</v>
      </c>
      <c r="CE58" s="36">
        <f t="shared" si="62"/>
        <v>4177.179451</v>
      </c>
      <c r="CF58" s="35">
        <f t="shared" si="63"/>
        <v>0.6474611712</v>
      </c>
      <c r="CG58" s="90">
        <f t="shared" si="64"/>
        <v>0.729</v>
      </c>
      <c r="CH58" s="33">
        <v>1.01</v>
      </c>
      <c r="CI58" s="34">
        <f t="shared" si="65"/>
        <v>0.851</v>
      </c>
      <c r="CJ58" s="73">
        <f t="shared" si="66"/>
        <v>1.081760984</v>
      </c>
      <c r="CK58" s="33">
        <v>42.86</v>
      </c>
      <c r="CL58" s="34">
        <f t="shared" si="67"/>
        <v>0.749</v>
      </c>
      <c r="CM58" s="73">
        <f t="shared" si="68"/>
        <v>0.4951352298</v>
      </c>
      <c r="CN58" s="36">
        <f t="shared" si="69"/>
        <v>2644.687851</v>
      </c>
      <c r="CO58" s="35">
        <f t="shared" si="70"/>
        <v>1.64826711</v>
      </c>
      <c r="CP58" s="90">
        <f t="shared" si="71"/>
        <v>0.931</v>
      </c>
      <c r="CQ58" s="33">
        <v>5.96</v>
      </c>
      <c r="CR58" s="34">
        <f t="shared" si="72"/>
        <v>0.511</v>
      </c>
      <c r="CS58" s="73">
        <f t="shared" si="73"/>
        <v>-0.03740025767</v>
      </c>
      <c r="CT58" s="33">
        <v>86.06</v>
      </c>
      <c r="CU58" s="34">
        <f t="shared" si="74"/>
        <v>0.983</v>
      </c>
      <c r="CV58" s="73">
        <f t="shared" si="75"/>
        <v>1.806387316</v>
      </c>
      <c r="CW58" s="36">
        <f t="shared" si="76"/>
        <v>6623.456456</v>
      </c>
      <c r="CX58" s="35">
        <f t="shared" si="77"/>
        <v>0.9911690584</v>
      </c>
      <c r="CY58" s="90">
        <f t="shared" si="78"/>
        <v>0.82</v>
      </c>
      <c r="CZ58" s="91">
        <f t="shared" si="79"/>
        <v>4.255337635</v>
      </c>
      <c r="DA58" s="91">
        <f t="shared" si="80"/>
        <v>0.871</v>
      </c>
    </row>
    <row r="59">
      <c r="A59" s="28">
        <v>2022.0</v>
      </c>
      <c r="B59" s="29" t="s">
        <v>573</v>
      </c>
      <c r="C59" s="29" t="s">
        <v>14</v>
      </c>
      <c r="D59" s="30">
        <f t="array" ref="D59">INDEX(
  TP!C:C,
  MATCH(
    1,
    (TP!A:A = A59) * (TP!B:B = C59),
    0
  )
)
</f>
        <v>49.1</v>
      </c>
      <c r="E59" s="64">
        <f t="shared" si="1"/>
        <v>5.123822997</v>
      </c>
      <c r="F59" s="32">
        <f t="shared" si="2"/>
        <v>0.837</v>
      </c>
      <c r="G59" s="33">
        <v>4.41</v>
      </c>
      <c r="H59" s="34">
        <f t="shared" si="3"/>
        <v>0.169</v>
      </c>
      <c r="I59" s="73">
        <f t="shared" si="4"/>
        <v>-1.001862371</v>
      </c>
      <c r="J59" s="66">
        <f t="shared" si="5"/>
        <v>4.271130928</v>
      </c>
      <c r="K59" s="34">
        <f t="shared" si="6"/>
        <v>0.163</v>
      </c>
      <c r="L59" s="73">
        <f t="shared" si="7"/>
        <v>-0.9890833769</v>
      </c>
      <c r="M59" s="33">
        <v>62.22</v>
      </c>
      <c r="N59" s="34">
        <f t="shared" si="8"/>
        <v>0.746</v>
      </c>
      <c r="O59" s="73">
        <f t="shared" si="9"/>
        <v>0.6126340458</v>
      </c>
      <c r="P59" s="36">
        <f t="shared" si="10"/>
        <v>4130.243893</v>
      </c>
      <c r="Q59" s="35">
        <f t="shared" si="11"/>
        <v>-0.466058304</v>
      </c>
      <c r="R59" s="40">
        <f t="shared" si="12"/>
        <v>0.309</v>
      </c>
      <c r="S59" s="33">
        <v>1.6</v>
      </c>
      <c r="T59" s="34">
        <f t="shared" si="13"/>
        <v>0.386</v>
      </c>
      <c r="U59" s="73">
        <f t="shared" si="14"/>
        <v>-0.4300077823</v>
      </c>
      <c r="V59" s="33">
        <v>51.02</v>
      </c>
      <c r="W59" s="34">
        <f t="shared" si="15"/>
        <v>0.709</v>
      </c>
      <c r="X59" s="73">
        <f t="shared" si="16"/>
        <v>0.60662472</v>
      </c>
      <c r="Y59" s="36">
        <f t="shared" si="17"/>
        <v>2042.38376</v>
      </c>
      <c r="Z59" s="35">
        <f t="shared" si="18"/>
        <v>0.03835300559</v>
      </c>
      <c r="AA59" s="40">
        <f t="shared" si="19"/>
        <v>0.551</v>
      </c>
      <c r="AB59" s="33">
        <v>5.72</v>
      </c>
      <c r="AC59" s="40">
        <f t="shared" si="20"/>
        <v>0.823</v>
      </c>
      <c r="AD59" s="73">
        <f t="shared" si="21"/>
        <v>0.9683059761</v>
      </c>
      <c r="AE59" s="88">
        <f t="shared" si="22"/>
        <v>0.5406006777</v>
      </c>
      <c r="AF59" s="44">
        <f t="shared" si="23"/>
        <v>0.594</v>
      </c>
      <c r="AG59" s="42">
        <v>1.01</v>
      </c>
      <c r="AH59" s="34">
        <f t="shared" si="24"/>
        <v>0.503</v>
      </c>
      <c r="AI59" s="73">
        <f t="shared" si="25"/>
        <v>-0.3014930153</v>
      </c>
      <c r="AJ59" s="33">
        <v>67.74</v>
      </c>
      <c r="AK59" s="34">
        <f t="shared" si="26"/>
        <v>0.806</v>
      </c>
      <c r="AL59" s="73">
        <f t="shared" si="27"/>
        <v>0.7102212903</v>
      </c>
      <c r="AM59" s="36">
        <f t="shared" si="28"/>
        <v>2082.328482</v>
      </c>
      <c r="AN59" s="35">
        <f t="shared" si="29"/>
        <v>0.1666137734</v>
      </c>
      <c r="AO59" s="37">
        <f t="shared" si="30"/>
        <v>0.617</v>
      </c>
      <c r="AP59" s="33">
        <v>3.36</v>
      </c>
      <c r="AQ59" s="34">
        <f t="shared" si="31"/>
        <v>0.337</v>
      </c>
      <c r="AR59" s="73">
        <f t="shared" si="32"/>
        <v>-0.5081461833</v>
      </c>
      <c r="AS59" s="33">
        <v>37.86</v>
      </c>
      <c r="AT59" s="34">
        <f t="shared" si="33"/>
        <v>0.16</v>
      </c>
      <c r="AU59" s="73">
        <f t="shared" si="34"/>
        <v>-0.9509494625</v>
      </c>
      <c r="AV59" s="36">
        <f t="shared" si="35"/>
        <v>2041.696805</v>
      </c>
      <c r="AW59" s="35">
        <f t="shared" si="36"/>
        <v>-0.8595962466</v>
      </c>
      <c r="AX59" s="37">
        <f t="shared" si="37"/>
        <v>0.2</v>
      </c>
      <c r="AY59" s="33">
        <v>0.46</v>
      </c>
      <c r="AZ59" s="37">
        <f t="shared" si="38"/>
        <v>0.211</v>
      </c>
      <c r="BA59" s="73">
        <f t="shared" si="39"/>
        <v>-0.7968246058</v>
      </c>
      <c r="BB59" s="33">
        <v>36.72</v>
      </c>
      <c r="BC59" s="37">
        <f t="shared" si="40"/>
        <v>0.914</v>
      </c>
      <c r="BD59" s="73">
        <f t="shared" si="41"/>
        <v>1.319931501</v>
      </c>
      <c r="BE59" s="89">
        <f t="shared" si="42"/>
        <v>-0.1698755784</v>
      </c>
      <c r="BF59" s="39">
        <f t="shared" si="43"/>
        <v>0.523</v>
      </c>
      <c r="BG59" s="33">
        <v>22.46</v>
      </c>
      <c r="BH59" s="34">
        <f t="shared" si="44"/>
        <v>0.946</v>
      </c>
      <c r="BI59" s="73">
        <f t="shared" si="45"/>
        <v>1.690210718</v>
      </c>
      <c r="BJ59" s="33">
        <v>95.49</v>
      </c>
      <c r="BK59" s="34">
        <f t="shared" si="46"/>
        <v>0.951</v>
      </c>
      <c r="BL59" s="73">
        <f t="shared" si="47"/>
        <v>1.102576245</v>
      </c>
      <c r="BM59" s="36">
        <f t="shared" si="48"/>
        <v>8665.687666</v>
      </c>
      <c r="BN59" s="35">
        <f t="shared" si="49"/>
        <v>1.532268715</v>
      </c>
      <c r="BO59" s="90">
        <f t="shared" si="50"/>
        <v>0.96</v>
      </c>
      <c r="BP59" s="33">
        <v>13.68</v>
      </c>
      <c r="BQ59" s="34">
        <f t="shared" si="51"/>
        <v>0.766</v>
      </c>
      <c r="BR59" s="73">
        <f t="shared" si="52"/>
        <v>0.7204051004</v>
      </c>
      <c r="BS59" s="33">
        <v>77.8</v>
      </c>
      <c r="BT59" s="34">
        <f t="shared" si="53"/>
        <v>0.843</v>
      </c>
      <c r="BU59" s="73">
        <f t="shared" si="54"/>
        <v>0.994457149</v>
      </c>
      <c r="BV59" s="36">
        <f t="shared" si="55"/>
        <v>6924.318966</v>
      </c>
      <c r="BW59" s="35">
        <f t="shared" si="56"/>
        <v>1.170811608</v>
      </c>
      <c r="BX59" s="90">
        <f t="shared" si="57"/>
        <v>0.894</v>
      </c>
      <c r="BY59" s="33">
        <v>3.69</v>
      </c>
      <c r="BZ59" s="34">
        <f t="shared" si="58"/>
        <v>0.534</v>
      </c>
      <c r="CA59" s="73">
        <f t="shared" si="59"/>
        <v>-0.04663658097</v>
      </c>
      <c r="CB59" s="33">
        <v>61.95</v>
      </c>
      <c r="CC59" s="34">
        <f t="shared" si="60"/>
        <v>0.831</v>
      </c>
      <c r="CD59" s="73">
        <f t="shared" si="61"/>
        <v>0.9441168301</v>
      </c>
      <c r="CE59" s="36">
        <f t="shared" si="62"/>
        <v>4159.723209</v>
      </c>
      <c r="CF59" s="35">
        <f t="shared" si="63"/>
        <v>0.6310295764</v>
      </c>
      <c r="CG59" s="90">
        <f t="shared" si="64"/>
        <v>0.72</v>
      </c>
      <c r="CH59" s="33">
        <v>0.46</v>
      </c>
      <c r="CI59" s="34">
        <f t="shared" si="65"/>
        <v>0.417</v>
      </c>
      <c r="CJ59" s="73">
        <f t="shared" si="66"/>
        <v>-0.3926386063</v>
      </c>
      <c r="CK59" s="33">
        <v>64.29</v>
      </c>
      <c r="CL59" s="34">
        <f t="shared" si="67"/>
        <v>0.943</v>
      </c>
      <c r="CM59" s="73">
        <f t="shared" si="68"/>
        <v>1.646495003</v>
      </c>
      <c r="CN59" s="36">
        <f t="shared" si="69"/>
        <v>2150.400658</v>
      </c>
      <c r="CO59" s="35">
        <f t="shared" si="70"/>
        <v>1.040335803</v>
      </c>
      <c r="CP59" s="90">
        <f t="shared" si="71"/>
        <v>0.849</v>
      </c>
      <c r="CQ59" s="33">
        <v>6.63</v>
      </c>
      <c r="CR59" s="34">
        <f t="shared" si="72"/>
        <v>0.649</v>
      </c>
      <c r="CS59" s="73">
        <f t="shared" si="73"/>
        <v>0.3578994546</v>
      </c>
      <c r="CT59" s="33">
        <v>74.38</v>
      </c>
      <c r="CU59" s="34">
        <f t="shared" si="74"/>
        <v>0.557</v>
      </c>
      <c r="CV59" s="73">
        <f t="shared" si="75"/>
        <v>0.1530910528</v>
      </c>
      <c r="CW59" s="36">
        <f t="shared" si="76"/>
        <v>5995.702703</v>
      </c>
      <c r="CX59" s="35">
        <f t="shared" si="77"/>
        <v>0.3786521947</v>
      </c>
      <c r="CY59" s="90">
        <f t="shared" si="78"/>
        <v>0.637</v>
      </c>
      <c r="CZ59" s="91">
        <f t="shared" si="79"/>
        <v>4.753097897</v>
      </c>
      <c r="DA59" s="91">
        <f t="shared" si="80"/>
        <v>0.897</v>
      </c>
    </row>
    <row r="60">
      <c r="A60" s="28">
        <v>2025.0</v>
      </c>
      <c r="B60" s="29" t="s">
        <v>486</v>
      </c>
      <c r="C60" s="29" t="s">
        <v>23</v>
      </c>
      <c r="D60" s="30">
        <f t="array" ref="D60">INDEX(
  TP!C:C,
  MATCH(
    1,
    (TP!A:A = A60) * (TP!B:B = C60),
    0
  )
)
</f>
        <v>45.2</v>
      </c>
      <c r="E60" s="64">
        <f t="shared" si="1"/>
        <v>5.112672673</v>
      </c>
      <c r="F60" s="32">
        <f t="shared" si="2"/>
        <v>0.834</v>
      </c>
      <c r="G60" s="33">
        <v>6.19</v>
      </c>
      <c r="H60" s="34">
        <f t="shared" si="3"/>
        <v>0.606</v>
      </c>
      <c r="I60" s="73">
        <f t="shared" si="4"/>
        <v>0.1731110154</v>
      </c>
      <c r="J60" s="66">
        <f t="shared" si="5"/>
        <v>5.159754362</v>
      </c>
      <c r="K60" s="34">
        <f t="shared" si="6"/>
        <v>0.383</v>
      </c>
      <c r="L60" s="73">
        <f t="shared" si="7"/>
        <v>-0.4280528799</v>
      </c>
      <c r="M60" s="33">
        <v>61.54</v>
      </c>
      <c r="N60" s="34">
        <f t="shared" si="8"/>
        <v>0.686</v>
      </c>
      <c r="O60" s="73">
        <f t="shared" si="9"/>
        <v>0.4872763416</v>
      </c>
      <c r="P60" s="36">
        <f t="shared" si="10"/>
        <v>4467.97627</v>
      </c>
      <c r="Q60" s="35">
        <f t="shared" si="11"/>
        <v>0.01028577633</v>
      </c>
      <c r="R60" s="40">
        <f t="shared" si="12"/>
        <v>0.5</v>
      </c>
      <c r="S60" s="33">
        <v>3.09</v>
      </c>
      <c r="T60" s="34">
        <f t="shared" si="13"/>
        <v>0.843</v>
      </c>
      <c r="U60" s="73">
        <f t="shared" si="14"/>
        <v>0.85684144</v>
      </c>
      <c r="V60" s="33">
        <v>30.77</v>
      </c>
      <c r="W60" s="34">
        <f t="shared" si="15"/>
        <v>0.151</v>
      </c>
      <c r="X60" s="73">
        <f t="shared" si="16"/>
        <v>-1.004161652</v>
      </c>
      <c r="Y60" s="36">
        <f t="shared" si="17"/>
        <v>1815.763218</v>
      </c>
      <c r="Z60" s="35">
        <f t="shared" si="18"/>
        <v>-0.1991179248</v>
      </c>
      <c r="AA60" s="40">
        <f t="shared" si="19"/>
        <v>0.457</v>
      </c>
      <c r="AB60" s="33">
        <v>4.54</v>
      </c>
      <c r="AC60" s="40">
        <f t="shared" si="20"/>
        <v>0.537</v>
      </c>
      <c r="AD60" s="73">
        <f t="shared" si="21"/>
        <v>-0.02072724013</v>
      </c>
      <c r="AE60" s="88">
        <f t="shared" si="22"/>
        <v>-0.2095593886</v>
      </c>
      <c r="AF60" s="44">
        <f t="shared" si="23"/>
        <v>0.474</v>
      </c>
      <c r="AG60" s="42">
        <v>3.13</v>
      </c>
      <c r="AH60" s="34">
        <f t="shared" si="24"/>
        <v>0.949</v>
      </c>
      <c r="AI60" s="73">
        <f t="shared" si="25"/>
        <v>1.663360571</v>
      </c>
      <c r="AJ60" s="33">
        <v>55.7</v>
      </c>
      <c r="AK60" s="34">
        <f t="shared" si="26"/>
        <v>0.474</v>
      </c>
      <c r="AL60" s="73">
        <f t="shared" si="27"/>
        <v>-0.1459095733</v>
      </c>
      <c r="AM60" s="36">
        <f t="shared" si="28"/>
        <v>3478.413344</v>
      </c>
      <c r="AN60" s="35">
        <f t="shared" si="29"/>
        <v>1.540237521</v>
      </c>
      <c r="AO60" s="37">
        <f t="shared" si="30"/>
        <v>0.926</v>
      </c>
      <c r="AP60" s="33">
        <v>6.7</v>
      </c>
      <c r="AQ60" s="34">
        <f t="shared" si="31"/>
        <v>0.866</v>
      </c>
      <c r="AR60" s="73">
        <f t="shared" si="32"/>
        <v>0.9715728771</v>
      </c>
      <c r="AS60" s="33">
        <v>44.97</v>
      </c>
      <c r="AT60" s="34">
        <f t="shared" si="33"/>
        <v>0.469</v>
      </c>
      <c r="AU60" s="73">
        <f t="shared" si="34"/>
        <v>-0.09506099345</v>
      </c>
      <c r="AV60" s="36">
        <f t="shared" si="35"/>
        <v>3361.834657</v>
      </c>
      <c r="AW60" s="35">
        <f t="shared" si="36"/>
        <v>0.8307361726</v>
      </c>
      <c r="AX60" s="37">
        <f t="shared" si="37"/>
        <v>0.803</v>
      </c>
      <c r="AY60" s="33">
        <v>2.18</v>
      </c>
      <c r="AZ60" s="37">
        <f t="shared" si="38"/>
        <v>0.94</v>
      </c>
      <c r="BA60" s="73">
        <f t="shared" si="39"/>
        <v>1.904539674</v>
      </c>
      <c r="BB60" s="33">
        <v>24.55</v>
      </c>
      <c r="BC60" s="37">
        <f t="shared" si="40"/>
        <v>0.354</v>
      </c>
      <c r="BD60" s="73">
        <f t="shared" si="41"/>
        <v>-0.3900728343</v>
      </c>
      <c r="BE60" s="89">
        <f t="shared" si="42"/>
        <v>3.885440534</v>
      </c>
      <c r="BF60" s="39">
        <f t="shared" si="43"/>
        <v>0.929</v>
      </c>
      <c r="BG60" s="33">
        <v>11.19</v>
      </c>
      <c r="BH60" s="34">
        <f t="shared" si="44"/>
        <v>0.217</v>
      </c>
      <c r="BI60" s="73">
        <f t="shared" si="45"/>
        <v>-0.7515257385</v>
      </c>
      <c r="BJ60" s="33">
        <v>65.96</v>
      </c>
      <c r="BK60" s="34">
        <f t="shared" si="46"/>
        <v>0.011</v>
      </c>
      <c r="BL60" s="73">
        <f t="shared" si="47"/>
        <v>-3.645320879</v>
      </c>
      <c r="BM60" s="36">
        <f t="shared" si="48"/>
        <v>4743.867588</v>
      </c>
      <c r="BN60" s="35">
        <f t="shared" si="49"/>
        <v>-1.935050531</v>
      </c>
      <c r="BO60" s="90">
        <f t="shared" si="50"/>
        <v>0.049</v>
      </c>
      <c r="BP60" s="33">
        <v>16.5</v>
      </c>
      <c r="BQ60" s="34">
        <f t="shared" si="51"/>
        <v>0.954</v>
      </c>
      <c r="BR60" s="73">
        <f t="shared" si="52"/>
        <v>1.731868208</v>
      </c>
      <c r="BS60" s="33">
        <v>65.14</v>
      </c>
      <c r="BT60" s="34">
        <f t="shared" si="53"/>
        <v>0.194</v>
      </c>
      <c r="BU60" s="73">
        <f t="shared" si="54"/>
        <v>-0.9166811167</v>
      </c>
      <c r="BV60" s="36">
        <f t="shared" si="55"/>
        <v>6176.7603</v>
      </c>
      <c r="BW60" s="35">
        <f t="shared" si="56"/>
        <v>0.2797123078</v>
      </c>
      <c r="BX60" s="90">
        <f t="shared" si="57"/>
        <v>0.583</v>
      </c>
      <c r="BY60" s="33">
        <v>6.39</v>
      </c>
      <c r="BZ60" s="34">
        <f t="shared" si="58"/>
        <v>0.929</v>
      </c>
      <c r="CA60" s="73">
        <f t="shared" si="59"/>
        <v>1.594562371</v>
      </c>
      <c r="CB60" s="33">
        <v>48.45</v>
      </c>
      <c r="CC60" s="34">
        <f t="shared" si="60"/>
        <v>0.283</v>
      </c>
      <c r="CD60" s="73">
        <f t="shared" si="61"/>
        <v>-0.5060517624</v>
      </c>
      <c r="CE60" s="36">
        <f t="shared" si="62"/>
        <v>4210.411778</v>
      </c>
      <c r="CF60" s="35">
        <f t="shared" si="63"/>
        <v>0.6787428248</v>
      </c>
      <c r="CG60" s="90">
        <f t="shared" si="64"/>
        <v>0.751</v>
      </c>
      <c r="CH60" s="33">
        <v>0.83</v>
      </c>
      <c r="CI60" s="34">
        <f t="shared" si="65"/>
        <v>0.751</v>
      </c>
      <c r="CJ60" s="73">
        <f t="shared" si="66"/>
        <v>0.5992302092</v>
      </c>
      <c r="CK60" s="33">
        <v>38.1</v>
      </c>
      <c r="CL60" s="34">
        <f t="shared" si="67"/>
        <v>0.68</v>
      </c>
      <c r="CM60" s="73">
        <f t="shared" si="68"/>
        <v>0.2393968948</v>
      </c>
      <c r="CN60" s="36">
        <f t="shared" si="69"/>
        <v>2035.035829</v>
      </c>
      <c r="CO60" s="35">
        <f t="shared" si="70"/>
        <v>0.898446852</v>
      </c>
      <c r="CP60" s="90">
        <f t="shared" si="71"/>
        <v>0.82</v>
      </c>
      <c r="CQ60" s="33">
        <v>10.79</v>
      </c>
      <c r="CR60" s="34">
        <f t="shared" si="72"/>
        <v>0.994</v>
      </c>
      <c r="CS60" s="73">
        <f t="shared" si="73"/>
        <v>2.812297668</v>
      </c>
      <c r="CT60" s="33">
        <v>73.16</v>
      </c>
      <c r="CU60" s="34">
        <f t="shared" si="74"/>
        <v>0.477</v>
      </c>
      <c r="CV60" s="73">
        <f t="shared" si="75"/>
        <v>-0.01959913905</v>
      </c>
      <c r="CW60" s="36">
        <f t="shared" si="76"/>
        <v>7160.256731</v>
      </c>
      <c r="CX60" s="35">
        <f t="shared" si="77"/>
        <v>1.514940075</v>
      </c>
      <c r="CY60" s="90">
        <f t="shared" si="78"/>
        <v>0.937</v>
      </c>
      <c r="CZ60" s="91">
        <f t="shared" si="79"/>
        <v>1.436791528</v>
      </c>
      <c r="DA60" s="91">
        <f t="shared" si="80"/>
        <v>0.637</v>
      </c>
    </row>
    <row r="61">
      <c r="A61" s="28">
        <v>2022.0</v>
      </c>
      <c r="B61" s="29" t="s">
        <v>587</v>
      </c>
      <c r="C61" s="29" t="s">
        <v>17</v>
      </c>
      <c r="D61" s="30">
        <f t="array" ref="D61">INDEX(
  TP!C:C,
  MATCH(
    1,
    (TP!A:A = A61) * (TP!B:B = C61),
    0
  )
)
</f>
        <v>52.67</v>
      </c>
      <c r="E61" s="64">
        <f t="shared" si="1"/>
        <v>5.109834299</v>
      </c>
      <c r="F61" s="32">
        <f t="shared" si="2"/>
        <v>0.831</v>
      </c>
      <c r="G61" s="33">
        <v>6.44</v>
      </c>
      <c r="H61" s="34">
        <f t="shared" si="3"/>
        <v>0.657</v>
      </c>
      <c r="I61" s="73">
        <f t="shared" si="4"/>
        <v>0.3381353674</v>
      </c>
      <c r="J61" s="66">
        <f t="shared" si="5"/>
        <v>7.040072225</v>
      </c>
      <c r="K61" s="34">
        <f t="shared" si="6"/>
        <v>0.777</v>
      </c>
      <c r="L61" s="73">
        <f t="shared" si="7"/>
        <v>0.7590817651</v>
      </c>
      <c r="M61" s="33">
        <v>65.52</v>
      </c>
      <c r="N61" s="34">
        <f t="shared" si="8"/>
        <v>0.891</v>
      </c>
      <c r="O61" s="73">
        <f t="shared" si="9"/>
        <v>1.22098761</v>
      </c>
      <c r="P61" s="36">
        <f t="shared" si="10"/>
        <v>5453.980196</v>
      </c>
      <c r="Q61" s="35">
        <f t="shared" si="11"/>
        <v>1.400964209</v>
      </c>
      <c r="R61" s="40">
        <f t="shared" si="12"/>
        <v>0.909</v>
      </c>
      <c r="S61" s="33">
        <v>2.66</v>
      </c>
      <c r="T61" s="34">
        <f t="shared" si="13"/>
        <v>0.76</v>
      </c>
      <c r="U61" s="73">
        <f t="shared" si="14"/>
        <v>0.4854688456</v>
      </c>
      <c r="V61" s="33">
        <v>55.56</v>
      </c>
      <c r="W61" s="34">
        <f t="shared" si="15"/>
        <v>0.849</v>
      </c>
      <c r="X61" s="73">
        <f t="shared" si="16"/>
        <v>0.9677590474</v>
      </c>
      <c r="Y61" s="36">
        <f t="shared" si="17"/>
        <v>3020.078762</v>
      </c>
      <c r="Z61" s="35">
        <f t="shared" si="18"/>
        <v>1.062859165</v>
      </c>
      <c r="AA61" s="40">
        <f t="shared" si="19"/>
        <v>0.857</v>
      </c>
      <c r="AB61" s="33">
        <v>4.75</v>
      </c>
      <c r="AC61" s="40">
        <f t="shared" si="20"/>
        <v>0.6</v>
      </c>
      <c r="AD61" s="73">
        <f t="shared" si="21"/>
        <v>0.1552871458</v>
      </c>
      <c r="AE61" s="88">
        <f t="shared" si="22"/>
        <v>2.61911052</v>
      </c>
      <c r="AF61" s="44">
        <f t="shared" si="23"/>
        <v>0.869</v>
      </c>
      <c r="AG61" s="42">
        <v>0.74</v>
      </c>
      <c r="AH61" s="34">
        <f t="shared" si="24"/>
        <v>0.334</v>
      </c>
      <c r="AI61" s="73">
        <f t="shared" si="25"/>
        <v>-0.5517338023</v>
      </c>
      <c r="AJ61" s="33">
        <v>70.0</v>
      </c>
      <c r="AK61" s="34">
        <f t="shared" si="26"/>
        <v>0.834</v>
      </c>
      <c r="AL61" s="73">
        <f t="shared" si="27"/>
        <v>0.8709235953</v>
      </c>
      <c r="AM61" s="36">
        <f t="shared" si="28"/>
        <v>1707.192686</v>
      </c>
      <c r="AN61" s="35">
        <f t="shared" si="29"/>
        <v>-0.2024865955</v>
      </c>
      <c r="AO61" s="37">
        <f t="shared" si="30"/>
        <v>0.477</v>
      </c>
      <c r="AP61" s="33">
        <v>6.14</v>
      </c>
      <c r="AQ61" s="34">
        <f t="shared" si="31"/>
        <v>0.797</v>
      </c>
      <c r="AR61" s="73">
        <f t="shared" si="32"/>
        <v>0.7234762681</v>
      </c>
      <c r="AS61" s="33">
        <v>45.78</v>
      </c>
      <c r="AT61" s="34">
        <f t="shared" si="33"/>
        <v>0.509</v>
      </c>
      <c r="AU61" s="73">
        <f t="shared" si="34"/>
        <v>0.002445287839</v>
      </c>
      <c r="AV61" s="36">
        <f t="shared" si="35"/>
        <v>3295.7892</v>
      </c>
      <c r="AW61" s="35">
        <f t="shared" si="36"/>
        <v>0.7461701731</v>
      </c>
      <c r="AX61" s="37">
        <f t="shared" si="37"/>
        <v>0.78</v>
      </c>
      <c r="AY61" s="33">
        <v>0.67</v>
      </c>
      <c r="AZ61" s="37">
        <f t="shared" si="38"/>
        <v>0.377</v>
      </c>
      <c r="BA61" s="73">
        <f t="shared" si="39"/>
        <v>-0.4670068739</v>
      </c>
      <c r="BB61" s="33">
        <v>26.5</v>
      </c>
      <c r="BC61" s="37">
        <f t="shared" si="40"/>
        <v>0.46</v>
      </c>
      <c r="BD61" s="73">
        <f t="shared" si="41"/>
        <v>-0.1160787132</v>
      </c>
      <c r="BE61" s="89">
        <f t="shared" si="42"/>
        <v>-0.0394020095</v>
      </c>
      <c r="BF61" s="39">
        <f t="shared" si="43"/>
        <v>0.551</v>
      </c>
      <c r="BG61" s="33">
        <v>14.51</v>
      </c>
      <c r="BH61" s="34">
        <f t="shared" si="44"/>
        <v>0.497</v>
      </c>
      <c r="BI61" s="73">
        <f t="shared" si="45"/>
        <v>-0.03222094384</v>
      </c>
      <c r="BJ61" s="33">
        <v>94.39</v>
      </c>
      <c r="BK61" s="34">
        <f t="shared" si="46"/>
        <v>0.877</v>
      </c>
      <c r="BL61" s="73">
        <f t="shared" si="47"/>
        <v>0.9257158713</v>
      </c>
      <c r="BM61" s="36">
        <f t="shared" si="48"/>
        <v>7442.464505</v>
      </c>
      <c r="BN61" s="35">
        <f t="shared" si="49"/>
        <v>0.4508052296</v>
      </c>
      <c r="BO61" s="90">
        <f t="shared" si="50"/>
        <v>0.629</v>
      </c>
      <c r="BP61" s="33">
        <v>14.58</v>
      </c>
      <c r="BQ61" s="34">
        <f t="shared" si="51"/>
        <v>0.843</v>
      </c>
      <c r="BR61" s="73">
        <f t="shared" si="52"/>
        <v>1.043212475</v>
      </c>
      <c r="BS61" s="33">
        <v>76.65</v>
      </c>
      <c r="BT61" s="34">
        <f t="shared" si="53"/>
        <v>0.783</v>
      </c>
      <c r="BU61" s="73">
        <f t="shared" si="54"/>
        <v>0.820854542</v>
      </c>
      <c r="BV61" s="36">
        <f t="shared" si="55"/>
        <v>6973.064517</v>
      </c>
      <c r="BW61" s="35">
        <f t="shared" si="56"/>
        <v>1.228916916</v>
      </c>
      <c r="BX61" s="90">
        <f t="shared" si="57"/>
        <v>0.909</v>
      </c>
      <c r="BY61" s="33">
        <v>2.22</v>
      </c>
      <c r="BZ61" s="34">
        <f t="shared" si="58"/>
        <v>0.174</v>
      </c>
      <c r="CA61" s="73">
        <f t="shared" si="59"/>
        <v>-0.9401782329</v>
      </c>
      <c r="CB61" s="33">
        <v>46.67</v>
      </c>
      <c r="CC61" s="34">
        <f t="shared" si="60"/>
        <v>0.217</v>
      </c>
      <c r="CD61" s="73">
        <f t="shared" si="61"/>
        <v>-0.6972591768</v>
      </c>
      <c r="CE61" s="36">
        <f t="shared" si="62"/>
        <v>2371.193665</v>
      </c>
      <c r="CF61" s="35">
        <f t="shared" si="63"/>
        <v>-1.052516783</v>
      </c>
      <c r="CG61" s="90">
        <f t="shared" si="64"/>
        <v>0.16</v>
      </c>
      <c r="CH61" s="33">
        <v>0.44</v>
      </c>
      <c r="CI61" s="34">
        <f t="shared" si="65"/>
        <v>0.4</v>
      </c>
      <c r="CJ61" s="73">
        <f t="shared" si="66"/>
        <v>-0.4462531369</v>
      </c>
      <c r="CK61" s="33">
        <v>83.33</v>
      </c>
      <c r="CL61" s="34">
        <f t="shared" si="67"/>
        <v>0.974</v>
      </c>
      <c r="CM61" s="73">
        <f t="shared" si="68"/>
        <v>2.669448343</v>
      </c>
      <c r="CN61" s="36">
        <f t="shared" si="69"/>
        <v>2685.668548</v>
      </c>
      <c r="CO61" s="35">
        <f t="shared" si="70"/>
        <v>1.698669889</v>
      </c>
      <c r="CP61" s="90">
        <f t="shared" si="71"/>
        <v>0.937</v>
      </c>
      <c r="CQ61" s="33">
        <v>6.51</v>
      </c>
      <c r="CR61" s="34">
        <f t="shared" si="72"/>
        <v>0.62</v>
      </c>
      <c r="CS61" s="73">
        <f t="shared" si="73"/>
        <v>0.2870995061</v>
      </c>
      <c r="CT61" s="33">
        <v>72.73</v>
      </c>
      <c r="CU61" s="34">
        <f t="shared" si="74"/>
        <v>0.454</v>
      </c>
      <c r="CV61" s="73">
        <f t="shared" si="75"/>
        <v>-0.08046535423</v>
      </c>
      <c r="CW61" s="36">
        <f t="shared" si="76"/>
        <v>5816.962651</v>
      </c>
      <c r="CX61" s="35">
        <f t="shared" si="77"/>
        <v>0.2042505358</v>
      </c>
      <c r="CY61" s="90">
        <f t="shared" si="78"/>
        <v>0.56</v>
      </c>
      <c r="CZ61" s="91">
        <f t="shared" si="79"/>
        <v>2.530125788</v>
      </c>
      <c r="DA61" s="91">
        <f t="shared" si="80"/>
        <v>0.74</v>
      </c>
    </row>
    <row r="62">
      <c r="A62" s="28">
        <v>2022.0</v>
      </c>
      <c r="B62" s="29" t="s">
        <v>297</v>
      </c>
      <c r="C62" s="29" t="s">
        <v>28</v>
      </c>
      <c r="D62" s="30">
        <f t="array" ref="D62">INDEX(
  TP!C:C,
  MATCH(
    1,
    (TP!A:A = A62) * (TP!B:B = C62),
    0
  )
)
</f>
        <v>47.95</v>
      </c>
      <c r="E62" s="64">
        <f t="shared" si="1"/>
        <v>4.995437285</v>
      </c>
      <c r="F62" s="32">
        <f t="shared" si="2"/>
        <v>0.829</v>
      </c>
      <c r="G62" s="33">
        <v>7.56</v>
      </c>
      <c r="H62" s="34">
        <f t="shared" si="3"/>
        <v>0.831</v>
      </c>
      <c r="I62" s="73">
        <f t="shared" si="4"/>
        <v>1.077444464</v>
      </c>
      <c r="J62" s="66">
        <f t="shared" si="5"/>
        <v>7.018498908</v>
      </c>
      <c r="K62" s="34">
        <f t="shared" si="6"/>
        <v>0.769</v>
      </c>
      <c r="L62" s="73">
        <f t="shared" si="7"/>
        <v>0.7454614977</v>
      </c>
      <c r="M62" s="33">
        <v>55.24</v>
      </c>
      <c r="N62" s="34">
        <f t="shared" si="8"/>
        <v>0.246</v>
      </c>
      <c r="O62" s="73">
        <f t="shared" si="9"/>
        <v>-0.6741259178</v>
      </c>
      <c r="P62" s="36">
        <f t="shared" si="10"/>
        <v>4592.330896</v>
      </c>
      <c r="Q62" s="35">
        <f t="shared" si="11"/>
        <v>0.1856778736</v>
      </c>
      <c r="R62" s="40">
        <f t="shared" si="12"/>
        <v>0.58</v>
      </c>
      <c r="S62" s="33">
        <v>3.02</v>
      </c>
      <c r="T62" s="34">
        <f t="shared" si="13"/>
        <v>0.834</v>
      </c>
      <c r="U62" s="73">
        <f t="shared" si="14"/>
        <v>0.7963854362</v>
      </c>
      <c r="V62" s="33">
        <v>47.62</v>
      </c>
      <c r="W62" s="34">
        <f t="shared" si="15"/>
        <v>0.606</v>
      </c>
      <c r="X62" s="73">
        <f t="shared" si="16"/>
        <v>0.3361716995</v>
      </c>
      <c r="Y62" s="36">
        <f t="shared" si="17"/>
        <v>2775.655278</v>
      </c>
      <c r="Z62" s="35">
        <f t="shared" si="18"/>
        <v>0.8067329047</v>
      </c>
      <c r="AA62" s="40">
        <f t="shared" si="19"/>
        <v>0.814</v>
      </c>
      <c r="AB62" s="33">
        <v>4.5</v>
      </c>
      <c r="AC62" s="40">
        <f t="shared" si="20"/>
        <v>0.523</v>
      </c>
      <c r="AD62" s="73">
        <f t="shared" si="21"/>
        <v>-0.05425378984</v>
      </c>
      <c r="AE62" s="88">
        <f t="shared" si="22"/>
        <v>0.9381569885</v>
      </c>
      <c r="AF62" s="44">
        <f t="shared" si="23"/>
        <v>0.671</v>
      </c>
      <c r="AG62" s="42">
        <v>0.58</v>
      </c>
      <c r="AH62" s="34">
        <f t="shared" si="24"/>
        <v>0.226</v>
      </c>
      <c r="AI62" s="73">
        <f t="shared" si="25"/>
        <v>-0.700024639</v>
      </c>
      <c r="AJ62" s="33">
        <v>87.5</v>
      </c>
      <c r="AK62" s="34">
        <f t="shared" si="26"/>
        <v>0.971</v>
      </c>
      <c r="AL62" s="73">
        <f t="shared" si="27"/>
        <v>2.115299851</v>
      </c>
      <c r="AM62" s="36">
        <f t="shared" si="28"/>
        <v>1762.351827</v>
      </c>
      <c r="AN62" s="35">
        <f t="shared" si="29"/>
        <v>-0.1482148898</v>
      </c>
      <c r="AO62" s="37">
        <f t="shared" si="30"/>
        <v>0.511</v>
      </c>
      <c r="AP62" s="33">
        <v>4.32</v>
      </c>
      <c r="AQ62" s="34">
        <f t="shared" si="31"/>
        <v>0.531</v>
      </c>
      <c r="AR62" s="73">
        <f t="shared" si="32"/>
        <v>-0.08283771084</v>
      </c>
      <c r="AS62" s="33">
        <v>50.0</v>
      </c>
      <c r="AT62" s="34">
        <f t="shared" si="33"/>
        <v>0.691</v>
      </c>
      <c r="AU62" s="73">
        <f t="shared" si="34"/>
        <v>0.5104409755</v>
      </c>
      <c r="AV62" s="36">
        <f t="shared" si="35"/>
        <v>3060.786424</v>
      </c>
      <c r="AW62" s="35">
        <f t="shared" si="36"/>
        <v>0.445267649</v>
      </c>
      <c r="AX62" s="37">
        <f t="shared" si="37"/>
        <v>0.677</v>
      </c>
      <c r="AY62" s="33">
        <v>0.36</v>
      </c>
      <c r="AZ62" s="37">
        <f t="shared" si="38"/>
        <v>0.117</v>
      </c>
      <c r="BA62" s="73">
        <f t="shared" si="39"/>
        <v>-0.9538806686</v>
      </c>
      <c r="BB62" s="33">
        <v>30.6</v>
      </c>
      <c r="BC62" s="37">
        <f t="shared" si="40"/>
        <v>0.691</v>
      </c>
      <c r="BD62" s="73">
        <f t="shared" si="41"/>
        <v>0.46001149</v>
      </c>
      <c r="BE62" s="89">
        <f t="shared" si="42"/>
        <v>-0.1968164194</v>
      </c>
      <c r="BF62" s="39">
        <f t="shared" si="43"/>
        <v>0.517</v>
      </c>
      <c r="BG62" s="33">
        <v>18.07</v>
      </c>
      <c r="BH62" s="34">
        <f t="shared" si="44"/>
        <v>0.803</v>
      </c>
      <c r="BI62" s="73">
        <f t="shared" si="45"/>
        <v>0.7390817877</v>
      </c>
      <c r="BJ62" s="33">
        <v>91.24</v>
      </c>
      <c r="BK62" s="34">
        <f t="shared" si="46"/>
        <v>0.589</v>
      </c>
      <c r="BL62" s="73">
        <f t="shared" si="47"/>
        <v>0.4192520737</v>
      </c>
      <c r="BM62" s="36">
        <f t="shared" si="48"/>
        <v>7736.327063</v>
      </c>
      <c r="BN62" s="35">
        <f t="shared" si="49"/>
        <v>0.7106119729</v>
      </c>
      <c r="BO62" s="90">
        <f t="shared" si="50"/>
        <v>0.769</v>
      </c>
      <c r="BP62" s="33">
        <v>15.34</v>
      </c>
      <c r="BQ62" s="34">
        <f t="shared" si="51"/>
        <v>0.9</v>
      </c>
      <c r="BR62" s="73">
        <f t="shared" si="52"/>
        <v>1.31580537</v>
      </c>
      <c r="BS62" s="33">
        <v>73.71</v>
      </c>
      <c r="BT62" s="34">
        <f t="shared" si="53"/>
        <v>0.609</v>
      </c>
      <c r="BU62" s="73">
        <f t="shared" si="54"/>
        <v>0.377035703</v>
      </c>
      <c r="BV62" s="36">
        <f t="shared" si="55"/>
        <v>6821.910499</v>
      </c>
      <c r="BW62" s="35">
        <f t="shared" si="56"/>
        <v>1.048739432</v>
      </c>
      <c r="BX62" s="90">
        <f t="shared" si="57"/>
        <v>0.869</v>
      </c>
      <c r="BY62" s="33">
        <v>5.47</v>
      </c>
      <c r="BZ62" s="34">
        <f t="shared" si="58"/>
        <v>0.854</v>
      </c>
      <c r="CA62" s="73">
        <f t="shared" si="59"/>
        <v>1.035339025</v>
      </c>
      <c r="CB62" s="33">
        <v>63.16</v>
      </c>
      <c r="CC62" s="34">
        <f t="shared" si="60"/>
        <v>0.857</v>
      </c>
      <c r="CD62" s="73">
        <f t="shared" si="61"/>
        <v>1.074094904</v>
      </c>
      <c r="CE62" s="36">
        <f t="shared" si="62"/>
        <v>5123.897831</v>
      </c>
      <c r="CF62" s="35">
        <f t="shared" si="63"/>
        <v>1.538609034</v>
      </c>
      <c r="CG62" s="90">
        <f t="shared" si="64"/>
        <v>0.949</v>
      </c>
      <c r="CH62" s="33">
        <v>0.86</v>
      </c>
      <c r="CI62" s="34">
        <f t="shared" si="65"/>
        <v>0.774</v>
      </c>
      <c r="CJ62" s="73">
        <f t="shared" si="66"/>
        <v>0.679652005</v>
      </c>
      <c r="CK62" s="33">
        <v>16.67</v>
      </c>
      <c r="CL62" s="34">
        <f t="shared" si="67"/>
        <v>0.12</v>
      </c>
      <c r="CM62" s="73">
        <f t="shared" si="68"/>
        <v>-0.9119628781</v>
      </c>
      <c r="CN62" s="36">
        <f t="shared" si="69"/>
        <v>914.3530797</v>
      </c>
      <c r="CO62" s="35">
        <f t="shared" si="70"/>
        <v>-0.4798978387</v>
      </c>
      <c r="CP62" s="90">
        <f t="shared" si="71"/>
        <v>0.354</v>
      </c>
      <c r="CQ62" s="33">
        <v>8.71</v>
      </c>
      <c r="CR62" s="34">
        <f t="shared" si="72"/>
        <v>0.934</v>
      </c>
      <c r="CS62" s="73">
        <f t="shared" si="73"/>
        <v>1.585098561</v>
      </c>
      <c r="CT62" s="33">
        <v>78.51</v>
      </c>
      <c r="CU62" s="34">
        <f t="shared" si="74"/>
        <v>0.751</v>
      </c>
      <c r="CV62" s="73">
        <f t="shared" si="75"/>
        <v>0.7376898172</v>
      </c>
      <c r="CW62" s="36">
        <f t="shared" si="76"/>
        <v>7079.387919</v>
      </c>
      <c r="CX62" s="35">
        <f t="shared" si="77"/>
        <v>1.436034117</v>
      </c>
      <c r="CY62" s="90">
        <f t="shared" si="78"/>
        <v>0.923</v>
      </c>
      <c r="CZ62" s="91">
        <f t="shared" si="79"/>
        <v>4.254096716</v>
      </c>
      <c r="DA62" s="91">
        <f t="shared" si="80"/>
        <v>0.869</v>
      </c>
    </row>
    <row r="63">
      <c r="A63" s="28">
        <v>2022.0</v>
      </c>
      <c r="B63" s="29" t="s">
        <v>588</v>
      </c>
      <c r="C63" s="29" t="s">
        <v>7</v>
      </c>
      <c r="D63" s="30">
        <f t="array" ref="D63">INDEX(
  TP!C:C,
  MATCH(
    1,
    (TP!A:A = A63) * (TP!B:B = C63),
    0
  )
)
</f>
        <v>55.63</v>
      </c>
      <c r="E63" s="64">
        <f t="shared" si="1"/>
        <v>4.903669907</v>
      </c>
      <c r="F63" s="32">
        <f t="shared" si="2"/>
        <v>0.826</v>
      </c>
      <c r="G63" s="33">
        <v>6.28</v>
      </c>
      <c r="H63" s="34">
        <f t="shared" si="3"/>
        <v>0.631</v>
      </c>
      <c r="I63" s="73">
        <f t="shared" si="4"/>
        <v>0.2325197821</v>
      </c>
      <c r="J63" s="66">
        <f t="shared" si="5"/>
        <v>7.501702408</v>
      </c>
      <c r="K63" s="34">
        <f t="shared" si="6"/>
        <v>0.854</v>
      </c>
      <c r="L63" s="73">
        <f t="shared" si="7"/>
        <v>1.050530989</v>
      </c>
      <c r="M63" s="33">
        <v>55.03</v>
      </c>
      <c r="N63" s="34">
        <f t="shared" si="8"/>
        <v>0.223</v>
      </c>
      <c r="O63" s="73">
        <f t="shared" si="9"/>
        <v>-0.7128393265</v>
      </c>
      <c r="P63" s="36">
        <f t="shared" si="10"/>
        <v>4703.466162</v>
      </c>
      <c r="Q63" s="35">
        <f t="shared" si="11"/>
        <v>0.3424251372</v>
      </c>
      <c r="R63" s="40">
        <f t="shared" si="12"/>
        <v>0.634</v>
      </c>
      <c r="S63" s="33">
        <v>1.96</v>
      </c>
      <c r="T63" s="34">
        <f t="shared" si="13"/>
        <v>0.551</v>
      </c>
      <c r="U63" s="73">
        <f t="shared" si="14"/>
        <v>-0.1190911917</v>
      </c>
      <c r="V63" s="33">
        <v>32.2</v>
      </c>
      <c r="W63" s="34">
        <f t="shared" si="15"/>
        <v>0.189</v>
      </c>
      <c r="X63" s="73">
        <f t="shared" si="16"/>
        <v>-0.8904122937</v>
      </c>
      <c r="Y63" s="36">
        <f t="shared" si="17"/>
        <v>1463.936917</v>
      </c>
      <c r="Z63" s="35">
        <f t="shared" si="18"/>
        <v>-0.5677893523</v>
      </c>
      <c r="AA63" s="40">
        <f t="shared" si="19"/>
        <v>0.32</v>
      </c>
      <c r="AB63" s="33">
        <v>4.57</v>
      </c>
      <c r="AC63" s="40">
        <f t="shared" si="20"/>
        <v>0.551</v>
      </c>
      <c r="AD63" s="73">
        <f t="shared" si="21"/>
        <v>0.004417672148</v>
      </c>
      <c r="AE63" s="88">
        <f t="shared" si="22"/>
        <v>-0.2209465429</v>
      </c>
      <c r="AF63" s="44">
        <f t="shared" si="23"/>
        <v>0.469</v>
      </c>
      <c r="AG63" s="42">
        <v>4.95</v>
      </c>
      <c r="AH63" s="34">
        <f t="shared" si="24"/>
        <v>0.989</v>
      </c>
      <c r="AI63" s="73">
        <f t="shared" si="25"/>
        <v>3.350168839</v>
      </c>
      <c r="AJ63" s="33">
        <v>53.02</v>
      </c>
      <c r="AK63" s="34">
        <f t="shared" si="26"/>
        <v>0.38</v>
      </c>
      <c r="AL63" s="73">
        <f t="shared" si="27"/>
        <v>-0.3364769084</v>
      </c>
      <c r="AM63" s="36">
        <f t="shared" si="28"/>
        <v>4163.428935</v>
      </c>
      <c r="AN63" s="35">
        <f t="shared" si="29"/>
        <v>2.214232138</v>
      </c>
      <c r="AO63" s="37">
        <f t="shared" si="30"/>
        <v>0.977</v>
      </c>
      <c r="AP63" s="33">
        <v>10.54</v>
      </c>
      <c r="AQ63" s="34">
        <f t="shared" si="31"/>
        <v>0.983</v>
      </c>
      <c r="AR63" s="73">
        <f t="shared" si="32"/>
        <v>2.672806767</v>
      </c>
      <c r="AS63" s="33">
        <v>43.53</v>
      </c>
      <c r="AT63" s="34">
        <f t="shared" si="33"/>
        <v>0.386</v>
      </c>
      <c r="AU63" s="73">
        <f t="shared" si="34"/>
        <v>-0.2684054935</v>
      </c>
      <c r="AV63" s="36">
        <f t="shared" si="35"/>
        <v>3899.209819</v>
      </c>
      <c r="AW63" s="35">
        <f t="shared" si="36"/>
        <v>1.518802693</v>
      </c>
      <c r="AX63" s="37">
        <f t="shared" si="37"/>
        <v>0.934</v>
      </c>
      <c r="AY63" s="33">
        <v>2.96</v>
      </c>
      <c r="AZ63" s="37">
        <f t="shared" si="38"/>
        <v>0.994</v>
      </c>
      <c r="BA63" s="73">
        <f t="shared" si="39"/>
        <v>3.129576964</v>
      </c>
      <c r="BB63" s="33">
        <v>23.13</v>
      </c>
      <c r="BC63" s="37">
        <f t="shared" si="40"/>
        <v>0.274</v>
      </c>
      <c r="BD63" s="73">
        <f t="shared" si="41"/>
        <v>-0.5895967583</v>
      </c>
      <c r="BE63" s="89">
        <f t="shared" si="42"/>
        <v>6.273015037</v>
      </c>
      <c r="BF63" s="39">
        <f t="shared" si="43"/>
        <v>0.971</v>
      </c>
      <c r="BG63" s="33">
        <v>11.5</v>
      </c>
      <c r="BH63" s="34">
        <f t="shared" si="44"/>
        <v>0.243</v>
      </c>
      <c r="BI63" s="73">
        <f t="shared" si="45"/>
        <v>-0.6843617366</v>
      </c>
      <c r="BJ63" s="33">
        <v>78.61</v>
      </c>
      <c r="BK63" s="34">
        <f t="shared" si="46"/>
        <v>0.077</v>
      </c>
      <c r="BL63" s="73">
        <f t="shared" si="47"/>
        <v>-1.611426581</v>
      </c>
      <c r="BM63" s="36">
        <f t="shared" si="48"/>
        <v>5710.437748</v>
      </c>
      <c r="BN63" s="35">
        <f t="shared" si="49"/>
        <v>-1.080496459</v>
      </c>
      <c r="BO63" s="90">
        <f t="shared" si="50"/>
        <v>0.16</v>
      </c>
      <c r="BP63" s="33">
        <v>10.9</v>
      </c>
      <c r="BQ63" s="34">
        <f t="shared" si="51"/>
        <v>0.426</v>
      </c>
      <c r="BR63" s="73">
        <f t="shared" si="52"/>
        <v>-0.2767110131</v>
      </c>
      <c r="BS63" s="33">
        <v>64.33</v>
      </c>
      <c r="BT63" s="34">
        <f t="shared" si="53"/>
        <v>0.151</v>
      </c>
      <c r="BU63" s="73">
        <f t="shared" si="54"/>
        <v>-1.038957736</v>
      </c>
      <c r="BV63" s="36">
        <f t="shared" si="55"/>
        <v>5278.0257</v>
      </c>
      <c r="BW63" s="35">
        <f t="shared" si="56"/>
        <v>-0.791590601</v>
      </c>
      <c r="BX63" s="90">
        <f t="shared" si="57"/>
        <v>0.217</v>
      </c>
      <c r="BY63" s="33">
        <v>4.29</v>
      </c>
      <c r="BZ63" s="34">
        <f t="shared" si="58"/>
        <v>0.651</v>
      </c>
      <c r="CA63" s="73">
        <f t="shared" si="59"/>
        <v>0.3180742973</v>
      </c>
      <c r="CB63" s="33">
        <v>47.29</v>
      </c>
      <c r="CC63" s="34">
        <f t="shared" si="60"/>
        <v>0.24</v>
      </c>
      <c r="CD63" s="73">
        <f t="shared" si="61"/>
        <v>-0.6306588414</v>
      </c>
      <c r="CE63" s="36">
        <f t="shared" si="62"/>
        <v>3422.70908</v>
      </c>
      <c r="CF63" s="35">
        <f t="shared" si="63"/>
        <v>-0.06272326485</v>
      </c>
      <c r="CG63" s="90">
        <f t="shared" si="64"/>
        <v>0.486</v>
      </c>
      <c r="CH63" s="33">
        <v>1.4</v>
      </c>
      <c r="CI63" s="34">
        <f t="shared" si="65"/>
        <v>0.954</v>
      </c>
      <c r="CJ63" s="73">
        <f t="shared" si="66"/>
        <v>2.12724433</v>
      </c>
      <c r="CK63" s="33">
        <v>23.81</v>
      </c>
      <c r="CL63" s="34">
        <f t="shared" si="67"/>
        <v>0.286</v>
      </c>
      <c r="CM63" s="73">
        <f t="shared" si="68"/>
        <v>-0.5283553756</v>
      </c>
      <c r="CN63" s="36">
        <f t="shared" si="69"/>
        <v>1842.3963</v>
      </c>
      <c r="CO63" s="35">
        <f t="shared" si="70"/>
        <v>0.6615165768</v>
      </c>
      <c r="CP63" s="90">
        <f t="shared" si="71"/>
        <v>0.763</v>
      </c>
      <c r="CQ63" s="33">
        <v>5.75</v>
      </c>
      <c r="CR63" s="34">
        <f t="shared" si="72"/>
        <v>0.466</v>
      </c>
      <c r="CS63" s="73">
        <f t="shared" si="73"/>
        <v>-0.1613001675</v>
      </c>
      <c r="CT63" s="33">
        <v>75.72</v>
      </c>
      <c r="CU63" s="34">
        <f t="shared" si="74"/>
        <v>0.643</v>
      </c>
      <c r="CV63" s="73">
        <f t="shared" si="75"/>
        <v>0.3427671652</v>
      </c>
      <c r="CW63" s="36">
        <f t="shared" si="76"/>
        <v>5735.633242</v>
      </c>
      <c r="CX63" s="35">
        <f t="shared" si="77"/>
        <v>0.1248951612</v>
      </c>
      <c r="CY63" s="90">
        <f t="shared" si="78"/>
        <v>0.54</v>
      </c>
      <c r="CZ63" s="91">
        <f t="shared" si="79"/>
        <v>-1.148398587</v>
      </c>
      <c r="DA63" s="91">
        <f t="shared" si="80"/>
        <v>0.394</v>
      </c>
    </row>
    <row r="64">
      <c r="A64" s="28">
        <v>2024.0</v>
      </c>
      <c r="B64" s="29" t="s">
        <v>589</v>
      </c>
      <c r="C64" s="29" t="s">
        <v>22</v>
      </c>
      <c r="D64" s="30">
        <f t="array" ref="D64">INDEX(
  TP!C:C,
  MATCH(
    1,
    (TP!A:A = A64) * (TP!B:B = C64),
    0
  )
)
</f>
        <v>56.51</v>
      </c>
      <c r="E64" s="64">
        <f t="shared" si="1"/>
        <v>4.873385251</v>
      </c>
      <c r="F64" s="32">
        <f t="shared" si="2"/>
        <v>0.823</v>
      </c>
      <c r="G64" s="33">
        <v>5.59</v>
      </c>
      <c r="H64" s="34">
        <f t="shared" si="3"/>
        <v>0.434</v>
      </c>
      <c r="I64" s="73">
        <f t="shared" si="4"/>
        <v>-0.2229474294</v>
      </c>
      <c r="J64" s="66">
        <f t="shared" si="5"/>
        <v>6.842088473</v>
      </c>
      <c r="K64" s="34">
        <f t="shared" si="6"/>
        <v>0.731</v>
      </c>
      <c r="L64" s="73">
        <f t="shared" si="7"/>
        <v>0.6340851481</v>
      </c>
      <c r="M64" s="33">
        <v>60.34</v>
      </c>
      <c r="N64" s="34">
        <f t="shared" si="8"/>
        <v>0.609</v>
      </c>
      <c r="O64" s="73">
        <f t="shared" si="9"/>
        <v>0.2660568637</v>
      </c>
      <c r="P64" s="36">
        <f t="shared" si="10"/>
        <v>4962.70966</v>
      </c>
      <c r="Q64" s="35">
        <f t="shared" si="11"/>
        <v>0.7080670296</v>
      </c>
      <c r="R64" s="40">
        <f t="shared" si="12"/>
        <v>0.76</v>
      </c>
      <c r="S64" s="33">
        <v>3.52</v>
      </c>
      <c r="T64" s="34">
        <f t="shared" si="13"/>
        <v>0.897</v>
      </c>
      <c r="U64" s="73">
        <f t="shared" si="14"/>
        <v>1.228214034</v>
      </c>
      <c r="V64" s="33">
        <v>45.21</v>
      </c>
      <c r="W64" s="34">
        <f t="shared" si="15"/>
        <v>0.54</v>
      </c>
      <c r="X64" s="73">
        <f t="shared" si="16"/>
        <v>0.1444682349</v>
      </c>
      <c r="Y64" s="36">
        <f t="shared" si="17"/>
        <v>2857.223908</v>
      </c>
      <c r="Z64" s="35">
        <f t="shared" si="18"/>
        <v>0.8922069676</v>
      </c>
      <c r="AA64" s="40">
        <f t="shared" si="19"/>
        <v>0.831</v>
      </c>
      <c r="AB64" s="33">
        <v>2.46</v>
      </c>
      <c r="AC64" s="40">
        <f t="shared" si="20"/>
        <v>0.02</v>
      </c>
      <c r="AD64" s="73">
        <f t="shared" si="21"/>
        <v>-1.764107825</v>
      </c>
      <c r="AE64" s="88">
        <f t="shared" si="22"/>
        <v>-0.1638338276</v>
      </c>
      <c r="AF64" s="44">
        <f t="shared" si="23"/>
        <v>0.48</v>
      </c>
      <c r="AG64" s="42">
        <v>2.07</v>
      </c>
      <c r="AH64" s="34">
        <f t="shared" si="24"/>
        <v>0.803</v>
      </c>
      <c r="AI64" s="73">
        <f t="shared" si="25"/>
        <v>0.6809337781</v>
      </c>
      <c r="AJ64" s="33">
        <v>55.81</v>
      </c>
      <c r="AK64" s="34">
        <f t="shared" si="26"/>
        <v>0.477</v>
      </c>
      <c r="AL64" s="73">
        <f t="shared" si="27"/>
        <v>-0.1380877797</v>
      </c>
      <c r="AM64" s="36">
        <f t="shared" si="28"/>
        <v>2756.416642</v>
      </c>
      <c r="AN64" s="35">
        <f t="shared" si="29"/>
        <v>0.8298567682</v>
      </c>
      <c r="AO64" s="37">
        <f t="shared" si="30"/>
        <v>0.803</v>
      </c>
      <c r="AP64" s="33">
        <v>7.66</v>
      </c>
      <c r="AQ64" s="34">
        <f t="shared" si="31"/>
        <v>0.906</v>
      </c>
      <c r="AR64" s="73">
        <f t="shared" si="32"/>
        <v>1.396881349</v>
      </c>
      <c r="AS64" s="33">
        <v>44.65</v>
      </c>
      <c r="AT64" s="34">
        <f t="shared" si="33"/>
        <v>0.443</v>
      </c>
      <c r="AU64" s="73">
        <f t="shared" si="34"/>
        <v>-0.1335819935</v>
      </c>
      <c r="AV64" s="36">
        <f t="shared" si="35"/>
        <v>3530.045427</v>
      </c>
      <c r="AW64" s="35">
        <f t="shared" si="36"/>
        <v>1.046116799</v>
      </c>
      <c r="AX64" s="37">
        <f t="shared" si="37"/>
        <v>0.857</v>
      </c>
      <c r="AY64" s="33">
        <v>1.54</v>
      </c>
      <c r="AZ64" s="37">
        <f t="shared" si="38"/>
        <v>0.851</v>
      </c>
      <c r="BA64" s="73">
        <f t="shared" si="39"/>
        <v>0.8993808725</v>
      </c>
      <c r="BB64" s="33">
        <v>27.9</v>
      </c>
      <c r="BC64" s="37">
        <f t="shared" si="40"/>
        <v>0.554</v>
      </c>
      <c r="BD64" s="73">
        <f t="shared" si="41"/>
        <v>0.08063501469</v>
      </c>
      <c r="BE64" s="89">
        <f t="shared" si="42"/>
        <v>2.855989455</v>
      </c>
      <c r="BF64" s="39">
        <f t="shared" si="43"/>
        <v>0.857</v>
      </c>
      <c r="BG64" s="33">
        <v>14.36</v>
      </c>
      <c r="BH64" s="34">
        <f t="shared" si="44"/>
        <v>0.486</v>
      </c>
      <c r="BI64" s="73">
        <f t="shared" si="45"/>
        <v>-0.06471965444</v>
      </c>
      <c r="BJ64" s="33">
        <v>89.93</v>
      </c>
      <c r="BK64" s="34">
        <f t="shared" si="46"/>
        <v>0.491</v>
      </c>
      <c r="BL64" s="73">
        <f t="shared" si="47"/>
        <v>0.2086274468</v>
      </c>
      <c r="BM64" s="36">
        <f t="shared" si="48"/>
        <v>7065.66626</v>
      </c>
      <c r="BN64" s="35">
        <f t="shared" si="49"/>
        <v>0.1176742397</v>
      </c>
      <c r="BO64" s="90">
        <f t="shared" si="50"/>
        <v>0.5</v>
      </c>
      <c r="BP64" s="33">
        <v>9.44</v>
      </c>
      <c r="BQ64" s="34">
        <f t="shared" si="51"/>
        <v>0.229</v>
      </c>
      <c r="BR64" s="73">
        <f t="shared" si="52"/>
        <v>-0.8003763101</v>
      </c>
      <c r="BS64" s="33">
        <v>69.39</v>
      </c>
      <c r="BT64" s="34">
        <f t="shared" si="53"/>
        <v>0.38</v>
      </c>
      <c r="BU64" s="73">
        <f t="shared" si="54"/>
        <v>-0.2751062644</v>
      </c>
      <c r="BV64" s="36">
        <f t="shared" si="55"/>
        <v>5392.274319</v>
      </c>
      <c r="BW64" s="35">
        <f t="shared" si="56"/>
        <v>-0.6554048152</v>
      </c>
      <c r="BX64" s="90">
        <f t="shared" si="57"/>
        <v>0.254</v>
      </c>
      <c r="BY64" s="33">
        <v>4.05</v>
      </c>
      <c r="BZ64" s="34">
        <f t="shared" si="58"/>
        <v>0.603</v>
      </c>
      <c r="CA64" s="73">
        <f t="shared" si="59"/>
        <v>0.172189946</v>
      </c>
      <c r="CB64" s="33">
        <v>64.29</v>
      </c>
      <c r="CC64" s="34">
        <f t="shared" si="60"/>
        <v>0.889</v>
      </c>
      <c r="CD64" s="73">
        <f t="shared" si="61"/>
        <v>1.195479386</v>
      </c>
      <c r="CE64" s="36">
        <f t="shared" si="62"/>
        <v>4523.425752</v>
      </c>
      <c r="CF64" s="35">
        <f t="shared" si="63"/>
        <v>0.973383491</v>
      </c>
      <c r="CG64" s="90">
        <f t="shared" si="64"/>
        <v>0.854</v>
      </c>
      <c r="CH64" s="33">
        <v>0.67</v>
      </c>
      <c r="CI64" s="34">
        <f t="shared" si="65"/>
        <v>0.614</v>
      </c>
      <c r="CJ64" s="73">
        <f t="shared" si="66"/>
        <v>0.1703139646</v>
      </c>
      <c r="CK64" s="33">
        <v>50.0</v>
      </c>
      <c r="CL64" s="34">
        <f t="shared" si="67"/>
        <v>0.834</v>
      </c>
      <c r="CM64" s="73">
        <f t="shared" si="68"/>
        <v>0.8787427323</v>
      </c>
      <c r="CN64" s="36">
        <f t="shared" si="69"/>
        <v>2266.319027</v>
      </c>
      <c r="CO64" s="35">
        <f t="shared" si="70"/>
        <v>1.182905561</v>
      </c>
      <c r="CP64" s="90">
        <f t="shared" si="71"/>
        <v>0.871</v>
      </c>
      <c r="CQ64" s="33">
        <v>6.02</v>
      </c>
      <c r="CR64" s="34">
        <f t="shared" si="72"/>
        <v>0.52</v>
      </c>
      <c r="CS64" s="73">
        <f t="shared" si="73"/>
        <v>-0.002000283444</v>
      </c>
      <c r="CT64" s="33">
        <v>80.0</v>
      </c>
      <c r="CU64" s="34">
        <f t="shared" si="74"/>
        <v>0.817</v>
      </c>
      <c r="CV64" s="73">
        <f t="shared" si="75"/>
        <v>0.9485983302</v>
      </c>
      <c r="CW64" s="36">
        <f t="shared" si="76"/>
        <v>6184.299286</v>
      </c>
      <c r="CX64" s="35">
        <f t="shared" si="77"/>
        <v>0.5626711472</v>
      </c>
      <c r="CY64" s="90">
        <f t="shared" si="78"/>
        <v>0.723</v>
      </c>
      <c r="CZ64" s="91">
        <f t="shared" si="79"/>
        <v>2.181229624</v>
      </c>
      <c r="DA64" s="91">
        <f t="shared" si="80"/>
        <v>0.709</v>
      </c>
    </row>
    <row r="65">
      <c r="A65" s="28">
        <v>2023.0</v>
      </c>
      <c r="B65" s="29" t="s">
        <v>570</v>
      </c>
      <c r="C65" s="29" t="s">
        <v>9</v>
      </c>
      <c r="D65" s="30">
        <f t="array" ref="D65">INDEX(
  TP!C:C,
  MATCH(
    1,
    (TP!A:A = A65) * (TP!B:B = C65),
    0
  )
)
</f>
        <v>51.35</v>
      </c>
      <c r="E65" s="64">
        <f t="shared" si="1"/>
        <v>4.858792789</v>
      </c>
      <c r="F65" s="32">
        <f t="shared" si="2"/>
        <v>0.82</v>
      </c>
      <c r="G65" s="33">
        <v>4.94</v>
      </c>
      <c r="H65" s="34">
        <f t="shared" si="3"/>
        <v>0.266</v>
      </c>
      <c r="I65" s="73">
        <f t="shared" si="4"/>
        <v>-0.6520107445</v>
      </c>
      <c r="J65" s="66">
        <f t="shared" si="5"/>
        <v>5.17324145</v>
      </c>
      <c r="K65" s="34">
        <f t="shared" si="6"/>
        <v>0.386</v>
      </c>
      <c r="L65" s="73">
        <f t="shared" si="7"/>
        <v>-0.4195378358</v>
      </c>
      <c r="M65" s="33">
        <v>62.24</v>
      </c>
      <c r="N65" s="34">
        <f t="shared" si="8"/>
        <v>0.749</v>
      </c>
      <c r="O65" s="73">
        <f t="shared" si="9"/>
        <v>0.6163210371</v>
      </c>
      <c r="P65" s="36">
        <f t="shared" si="10"/>
        <v>4524.234488</v>
      </c>
      <c r="Q65" s="35">
        <f t="shared" si="11"/>
        <v>0.08963342123</v>
      </c>
      <c r="R65" s="40">
        <f t="shared" si="12"/>
        <v>0.54</v>
      </c>
      <c r="S65" s="33">
        <v>2.47</v>
      </c>
      <c r="T65" s="34">
        <f t="shared" si="13"/>
        <v>0.726</v>
      </c>
      <c r="U65" s="73">
        <f t="shared" si="14"/>
        <v>0.3213739783</v>
      </c>
      <c r="V65" s="33">
        <v>51.02</v>
      </c>
      <c r="W65" s="34">
        <f t="shared" si="15"/>
        <v>0.709</v>
      </c>
      <c r="X65" s="73">
        <f t="shared" si="16"/>
        <v>0.60662472</v>
      </c>
      <c r="Y65" s="36">
        <f t="shared" si="17"/>
        <v>2659.351859</v>
      </c>
      <c r="Z65" s="35">
        <f t="shared" si="18"/>
        <v>0.6848609828</v>
      </c>
      <c r="AA65" s="40">
        <f t="shared" si="19"/>
        <v>0.766</v>
      </c>
      <c r="AB65" s="33">
        <v>3.81</v>
      </c>
      <c r="AC65" s="40">
        <f t="shared" si="20"/>
        <v>0.283</v>
      </c>
      <c r="AD65" s="73">
        <f t="shared" si="21"/>
        <v>-0.6325867722</v>
      </c>
      <c r="AE65" s="88">
        <f t="shared" si="22"/>
        <v>0.1419076318</v>
      </c>
      <c r="AF65" s="44">
        <f t="shared" si="23"/>
        <v>0.526</v>
      </c>
      <c r="AG65" s="42">
        <v>0.86</v>
      </c>
      <c r="AH65" s="34">
        <f t="shared" si="24"/>
        <v>0.406</v>
      </c>
      <c r="AI65" s="73">
        <f t="shared" si="25"/>
        <v>-0.4405156747</v>
      </c>
      <c r="AJ65" s="33">
        <v>23.53</v>
      </c>
      <c r="AK65" s="34">
        <f t="shared" si="26"/>
        <v>0.011</v>
      </c>
      <c r="AL65" s="73">
        <f t="shared" si="27"/>
        <v>-2.433428667</v>
      </c>
      <c r="AM65" s="36">
        <f t="shared" si="28"/>
        <v>642.9571835</v>
      </c>
      <c r="AN65" s="35">
        <f t="shared" si="29"/>
        <v>-1.24959999</v>
      </c>
      <c r="AO65" s="37">
        <f t="shared" si="30"/>
        <v>0.083</v>
      </c>
      <c r="AP65" s="33">
        <v>4.59</v>
      </c>
      <c r="AQ65" s="34">
        <f t="shared" si="31"/>
        <v>0.571</v>
      </c>
      <c r="AR65" s="73">
        <f t="shared" si="32"/>
        <v>0.03678029703</v>
      </c>
      <c r="AS65" s="33">
        <v>24.18</v>
      </c>
      <c r="AT65" s="34">
        <f t="shared" si="33"/>
        <v>0.006</v>
      </c>
      <c r="AU65" s="73">
        <f t="shared" si="34"/>
        <v>-2.597722213</v>
      </c>
      <c r="AV65" s="36">
        <f t="shared" si="35"/>
        <v>1524.037024</v>
      </c>
      <c r="AW65" s="35">
        <f t="shared" si="36"/>
        <v>-1.522418777</v>
      </c>
      <c r="AX65" s="37">
        <f t="shared" si="37"/>
        <v>0.071</v>
      </c>
      <c r="AY65" s="33">
        <v>1.06</v>
      </c>
      <c r="AZ65" s="37">
        <f t="shared" si="38"/>
        <v>0.634</v>
      </c>
      <c r="BA65" s="73">
        <f t="shared" si="39"/>
        <v>0.145511771</v>
      </c>
      <c r="BB65" s="33">
        <v>37.69</v>
      </c>
      <c r="BC65" s="37">
        <f t="shared" si="40"/>
        <v>0.929</v>
      </c>
      <c r="BD65" s="73">
        <f t="shared" si="41"/>
        <v>1.456226012</v>
      </c>
      <c r="BE65" s="89">
        <f t="shared" si="42"/>
        <v>-1.170280983</v>
      </c>
      <c r="BF65" s="39">
        <f t="shared" si="43"/>
        <v>0.369</v>
      </c>
      <c r="BG65" s="33">
        <v>17.54</v>
      </c>
      <c r="BH65" s="34">
        <f t="shared" si="44"/>
        <v>0.774</v>
      </c>
      <c r="BI65" s="73">
        <f t="shared" si="45"/>
        <v>0.6242530103</v>
      </c>
      <c r="BJ65" s="33">
        <v>88.79</v>
      </c>
      <c r="BK65" s="34">
        <f t="shared" si="46"/>
        <v>0.397</v>
      </c>
      <c r="BL65" s="73">
        <f t="shared" si="47"/>
        <v>0.02533578677</v>
      </c>
      <c r="BM65" s="36">
        <f t="shared" si="48"/>
        <v>7456.611135</v>
      </c>
      <c r="BN65" s="35">
        <f t="shared" si="49"/>
        <v>0.4633124025</v>
      </c>
      <c r="BO65" s="90">
        <f t="shared" si="50"/>
        <v>0.64</v>
      </c>
      <c r="BP65" s="33">
        <v>17.13</v>
      </c>
      <c r="BQ65" s="34">
        <f t="shared" si="51"/>
        <v>0.971</v>
      </c>
      <c r="BR65" s="73">
        <f t="shared" si="52"/>
        <v>1.957833371</v>
      </c>
      <c r="BS65" s="33">
        <v>74.41</v>
      </c>
      <c r="BT65" s="34">
        <f t="shared" si="53"/>
        <v>0.657</v>
      </c>
      <c r="BU65" s="73">
        <f t="shared" si="54"/>
        <v>0.4827068551</v>
      </c>
      <c r="BV65" s="36">
        <f t="shared" si="55"/>
        <v>7142.953581</v>
      </c>
      <c r="BW65" s="35">
        <f t="shared" si="56"/>
        <v>1.43142681</v>
      </c>
      <c r="BX65" s="90">
        <f t="shared" si="57"/>
        <v>0.926</v>
      </c>
      <c r="BY65" s="33">
        <v>5.8</v>
      </c>
      <c r="BZ65" s="34">
        <f t="shared" si="58"/>
        <v>0.889</v>
      </c>
      <c r="CA65" s="73">
        <f t="shared" si="59"/>
        <v>1.235930008</v>
      </c>
      <c r="CB65" s="33">
        <v>57.39</v>
      </c>
      <c r="CC65" s="34">
        <f t="shared" si="60"/>
        <v>0.691</v>
      </c>
      <c r="CD65" s="73">
        <f t="shared" si="61"/>
        <v>0.4542821055</v>
      </c>
      <c r="CE65" s="36">
        <f t="shared" si="62"/>
        <v>4779.845549</v>
      </c>
      <c r="CF65" s="35">
        <f t="shared" si="63"/>
        <v>1.214751948</v>
      </c>
      <c r="CG65" s="90">
        <f t="shared" si="64"/>
        <v>0.897</v>
      </c>
      <c r="CH65" s="33">
        <v>1.71</v>
      </c>
      <c r="CI65" s="34">
        <f t="shared" si="65"/>
        <v>0.989</v>
      </c>
      <c r="CJ65" s="73">
        <f t="shared" si="66"/>
        <v>2.958269554</v>
      </c>
      <c r="CK65" s="33">
        <v>26.47</v>
      </c>
      <c r="CL65" s="34">
        <f t="shared" si="67"/>
        <v>0.357</v>
      </c>
      <c r="CM65" s="73">
        <f t="shared" si="68"/>
        <v>-0.3854427766</v>
      </c>
      <c r="CN65" s="36">
        <f t="shared" si="69"/>
        <v>2332.436019</v>
      </c>
      <c r="CO65" s="35">
        <f t="shared" si="70"/>
        <v>1.264223851</v>
      </c>
      <c r="CP65" s="90">
        <f t="shared" si="71"/>
        <v>0.88</v>
      </c>
      <c r="CQ65" s="33">
        <v>8.16</v>
      </c>
      <c r="CR65" s="34">
        <f t="shared" si="72"/>
        <v>0.903</v>
      </c>
      <c r="CS65" s="73">
        <f t="shared" si="73"/>
        <v>1.260598797</v>
      </c>
      <c r="CT65" s="33">
        <v>81.48</v>
      </c>
      <c r="CU65" s="34">
        <f t="shared" si="74"/>
        <v>0.863</v>
      </c>
      <c r="CV65" s="73">
        <f t="shared" si="75"/>
        <v>1.15809135</v>
      </c>
      <c r="CW65" s="36">
        <f t="shared" si="76"/>
        <v>7158.730747</v>
      </c>
      <c r="CX65" s="35">
        <f t="shared" si="77"/>
        <v>1.513451129</v>
      </c>
      <c r="CY65" s="90">
        <f t="shared" si="78"/>
        <v>0.934</v>
      </c>
      <c r="CZ65" s="91">
        <f t="shared" si="79"/>
        <v>5.887166141</v>
      </c>
      <c r="DA65" s="91">
        <f t="shared" si="80"/>
        <v>0.94</v>
      </c>
    </row>
    <row r="66">
      <c r="A66" s="28">
        <v>2023.0</v>
      </c>
      <c r="B66" s="29" t="s">
        <v>590</v>
      </c>
      <c r="C66" s="29" t="s">
        <v>26</v>
      </c>
      <c r="D66" s="30">
        <f t="array" ref="D66">INDEX(
  TP!C:C,
  MATCH(
    1,
    (TP!A:A = A66) * (TP!B:B = C66),
    0
  )
)
</f>
        <v>46.54</v>
      </c>
      <c r="E66" s="64">
        <f t="shared" si="1"/>
        <v>4.753217346</v>
      </c>
      <c r="F66" s="32">
        <f t="shared" si="2"/>
        <v>0.817</v>
      </c>
      <c r="G66" s="33">
        <v>4.91</v>
      </c>
      <c r="H66" s="34">
        <f t="shared" si="3"/>
        <v>0.26</v>
      </c>
      <c r="I66" s="73">
        <f t="shared" si="4"/>
        <v>-0.6718136668</v>
      </c>
      <c r="J66" s="66">
        <f t="shared" si="5"/>
        <v>4.318288699</v>
      </c>
      <c r="K66" s="34">
        <f t="shared" si="6"/>
        <v>0.183</v>
      </c>
      <c r="L66" s="73">
        <f t="shared" si="7"/>
        <v>-0.9593104191</v>
      </c>
      <c r="M66" s="33">
        <v>60.5</v>
      </c>
      <c r="N66" s="34">
        <f t="shared" si="8"/>
        <v>0.626</v>
      </c>
      <c r="O66" s="73">
        <f t="shared" si="9"/>
        <v>0.2955527941</v>
      </c>
      <c r="P66" s="36">
        <f t="shared" si="10"/>
        <v>4037.586972</v>
      </c>
      <c r="Q66" s="35">
        <f t="shared" si="11"/>
        <v>-0.5967433642</v>
      </c>
      <c r="R66" s="40">
        <f t="shared" si="12"/>
        <v>0.277</v>
      </c>
      <c r="S66" s="33">
        <v>1.65</v>
      </c>
      <c r="T66" s="34">
        <f t="shared" si="13"/>
        <v>0.411</v>
      </c>
      <c r="U66" s="73">
        <f t="shared" si="14"/>
        <v>-0.3868249225</v>
      </c>
      <c r="V66" s="33">
        <v>55.0</v>
      </c>
      <c r="W66" s="34">
        <f t="shared" si="15"/>
        <v>0.831</v>
      </c>
      <c r="X66" s="73">
        <f t="shared" si="16"/>
        <v>0.923213844</v>
      </c>
      <c r="Y66" s="36">
        <f t="shared" si="17"/>
        <v>2245.598514</v>
      </c>
      <c r="Z66" s="35">
        <f t="shared" si="18"/>
        <v>0.2512974987</v>
      </c>
      <c r="AA66" s="40">
        <f t="shared" si="19"/>
        <v>0.643</v>
      </c>
      <c r="AB66" s="33">
        <v>4.51</v>
      </c>
      <c r="AC66" s="40">
        <f t="shared" si="20"/>
        <v>0.526</v>
      </c>
      <c r="AD66" s="73">
        <f t="shared" si="21"/>
        <v>-0.04587215241</v>
      </c>
      <c r="AE66" s="88">
        <f t="shared" si="22"/>
        <v>-0.3913180178</v>
      </c>
      <c r="AF66" s="44">
        <f t="shared" si="23"/>
        <v>0.446</v>
      </c>
      <c r="AG66" s="42">
        <v>0.45</v>
      </c>
      <c r="AH66" s="34">
        <f t="shared" si="24"/>
        <v>0.171</v>
      </c>
      <c r="AI66" s="73">
        <f t="shared" si="25"/>
        <v>-0.8205109439</v>
      </c>
      <c r="AJ66" s="33">
        <v>45.45</v>
      </c>
      <c r="AK66" s="34">
        <f t="shared" si="26"/>
        <v>0.151</v>
      </c>
      <c r="AL66" s="73">
        <f t="shared" si="27"/>
        <v>-0.8747585228</v>
      </c>
      <c r="AM66" s="36">
        <f t="shared" si="28"/>
        <v>743.5870322</v>
      </c>
      <c r="AN66" s="35">
        <f t="shared" si="29"/>
        <v>-1.150589139</v>
      </c>
      <c r="AO66" s="37">
        <f t="shared" si="30"/>
        <v>0.123</v>
      </c>
      <c r="AP66" s="33">
        <v>2.1</v>
      </c>
      <c r="AQ66" s="34">
        <f t="shared" si="31"/>
        <v>0.117</v>
      </c>
      <c r="AR66" s="73">
        <f t="shared" si="32"/>
        <v>-1.066363553</v>
      </c>
      <c r="AS66" s="33">
        <v>35.29</v>
      </c>
      <c r="AT66" s="34">
        <f t="shared" si="33"/>
        <v>0.089</v>
      </c>
      <c r="AU66" s="73">
        <f t="shared" si="34"/>
        <v>-1.260321244</v>
      </c>
      <c r="AV66" s="36">
        <f t="shared" si="35"/>
        <v>1462.285659</v>
      </c>
      <c r="AW66" s="35">
        <f t="shared" si="36"/>
        <v>-1.60148653</v>
      </c>
      <c r="AX66" s="37">
        <f t="shared" si="37"/>
        <v>0.063</v>
      </c>
      <c r="AY66" s="33">
        <v>1.73</v>
      </c>
      <c r="AZ66" s="37">
        <f t="shared" si="38"/>
        <v>0.889</v>
      </c>
      <c r="BA66" s="73">
        <f t="shared" si="39"/>
        <v>1.197787392</v>
      </c>
      <c r="BB66" s="33">
        <v>35.8</v>
      </c>
      <c r="BC66" s="37">
        <f t="shared" si="40"/>
        <v>0.903</v>
      </c>
      <c r="BD66" s="73">
        <f t="shared" si="41"/>
        <v>1.190662479</v>
      </c>
      <c r="BE66" s="89">
        <f t="shared" si="42"/>
        <v>-0.3636257973</v>
      </c>
      <c r="BF66" s="39">
        <f t="shared" si="43"/>
        <v>0.509</v>
      </c>
      <c r="BG66" s="33">
        <v>20.79</v>
      </c>
      <c r="BH66" s="34">
        <f t="shared" si="44"/>
        <v>0.914</v>
      </c>
      <c r="BI66" s="73">
        <f t="shared" si="45"/>
        <v>1.32839174</v>
      </c>
      <c r="BJ66" s="33">
        <v>94.25</v>
      </c>
      <c r="BK66" s="34">
        <f t="shared" si="46"/>
        <v>0.869</v>
      </c>
      <c r="BL66" s="73">
        <f t="shared" si="47"/>
        <v>0.9032063692</v>
      </c>
      <c r="BM66" s="36">
        <f t="shared" si="48"/>
        <v>8352.982309</v>
      </c>
      <c r="BN66" s="35">
        <f t="shared" si="49"/>
        <v>1.255802869</v>
      </c>
      <c r="BO66" s="90">
        <f t="shared" si="50"/>
        <v>0.931</v>
      </c>
      <c r="BP66" s="33">
        <v>14.07</v>
      </c>
      <c r="BQ66" s="34">
        <f t="shared" si="51"/>
        <v>0.8</v>
      </c>
      <c r="BR66" s="73">
        <f t="shared" si="52"/>
        <v>0.8602882962</v>
      </c>
      <c r="BS66" s="33">
        <v>80.06</v>
      </c>
      <c r="BT66" s="34">
        <f t="shared" si="53"/>
        <v>0.917</v>
      </c>
      <c r="BU66" s="73">
        <f t="shared" si="54"/>
        <v>1.335624012</v>
      </c>
      <c r="BV66" s="36">
        <f t="shared" si="55"/>
        <v>7195.006633</v>
      </c>
      <c r="BW66" s="35">
        <f t="shared" si="56"/>
        <v>1.493474699</v>
      </c>
      <c r="BX66" s="90">
        <f t="shared" si="57"/>
        <v>0.934</v>
      </c>
      <c r="BY66" s="33">
        <v>5.07</v>
      </c>
      <c r="BZ66" s="34">
        <f t="shared" si="58"/>
        <v>0.794</v>
      </c>
      <c r="CA66" s="73">
        <f t="shared" si="59"/>
        <v>0.7921984392</v>
      </c>
      <c r="CB66" s="33">
        <v>67.48</v>
      </c>
      <c r="CC66" s="34">
        <f t="shared" si="60"/>
        <v>0.943</v>
      </c>
      <c r="CD66" s="73">
        <f t="shared" si="61"/>
        <v>1.538148853</v>
      </c>
      <c r="CE66" s="36">
        <f t="shared" si="62"/>
        <v>5287.254662</v>
      </c>
      <c r="CF66" s="35">
        <f t="shared" si="63"/>
        <v>1.692377138</v>
      </c>
      <c r="CG66" s="90">
        <f t="shared" si="64"/>
        <v>0.96</v>
      </c>
      <c r="CH66" s="33">
        <v>0.33</v>
      </c>
      <c r="CI66" s="34">
        <f t="shared" si="65"/>
        <v>0.266</v>
      </c>
      <c r="CJ66" s="73">
        <f t="shared" si="66"/>
        <v>-0.741133055</v>
      </c>
      <c r="CK66" s="33">
        <v>62.5</v>
      </c>
      <c r="CL66" s="34">
        <f t="shared" si="67"/>
        <v>0.929</v>
      </c>
      <c r="CM66" s="73">
        <f t="shared" si="68"/>
        <v>1.550324494</v>
      </c>
      <c r="CN66" s="36">
        <f t="shared" si="69"/>
        <v>1575.362438</v>
      </c>
      <c r="CO66" s="35">
        <f t="shared" si="70"/>
        <v>0.3330875852</v>
      </c>
      <c r="CP66" s="90">
        <f t="shared" si="71"/>
        <v>0.683</v>
      </c>
      <c r="CQ66" s="33">
        <v>6.56</v>
      </c>
      <c r="CR66" s="34">
        <f t="shared" si="72"/>
        <v>0.631</v>
      </c>
      <c r="CS66" s="73">
        <f t="shared" si="73"/>
        <v>0.3165994846</v>
      </c>
      <c r="CT66" s="33">
        <v>79.25</v>
      </c>
      <c r="CU66" s="34">
        <f t="shared" si="74"/>
        <v>0.783</v>
      </c>
      <c r="CV66" s="73">
        <f t="shared" si="75"/>
        <v>0.842436327</v>
      </c>
      <c r="CW66" s="36">
        <f t="shared" si="76"/>
        <v>6359.294506</v>
      </c>
      <c r="CX66" s="35">
        <f t="shared" si="77"/>
        <v>0.7334188683</v>
      </c>
      <c r="CY66" s="90">
        <f t="shared" si="78"/>
        <v>0.783</v>
      </c>
      <c r="CZ66" s="91">
        <f t="shared" si="79"/>
        <v>5.508161161</v>
      </c>
      <c r="DA66" s="91">
        <f t="shared" si="80"/>
        <v>0.929</v>
      </c>
    </row>
    <row r="67">
      <c r="A67" s="28">
        <v>2024.0</v>
      </c>
      <c r="B67" s="29" t="s">
        <v>591</v>
      </c>
      <c r="C67" s="29" t="s">
        <v>27</v>
      </c>
      <c r="D67" s="30">
        <f t="array" ref="D67">INDEX(
  TP!C:C,
  MATCH(
    1,
    (TP!A:A = A67) * (TP!B:B = C67),
    0
  )
)
</f>
        <v>58.38</v>
      </c>
      <c r="E67" s="64">
        <f t="shared" si="1"/>
        <v>4.66527384</v>
      </c>
      <c r="F67" s="32">
        <f t="shared" si="2"/>
        <v>0.814</v>
      </c>
      <c r="G67" s="33">
        <v>5.57</v>
      </c>
      <c r="H67" s="34">
        <f t="shared" si="3"/>
        <v>0.431</v>
      </c>
      <c r="I67" s="73">
        <f t="shared" si="4"/>
        <v>-0.2361493775</v>
      </c>
      <c r="J67" s="66">
        <f t="shared" si="5"/>
        <v>7.15839298</v>
      </c>
      <c r="K67" s="34">
        <f t="shared" si="6"/>
        <v>0.797</v>
      </c>
      <c r="L67" s="73">
        <f t="shared" si="7"/>
        <v>0.8337833195</v>
      </c>
      <c r="M67" s="33">
        <v>61.7</v>
      </c>
      <c r="N67" s="34">
        <f t="shared" si="8"/>
        <v>0.697</v>
      </c>
      <c r="O67" s="73">
        <f t="shared" si="9"/>
        <v>0.516772272</v>
      </c>
      <c r="P67" s="36">
        <f t="shared" si="10"/>
        <v>5171.994363</v>
      </c>
      <c r="Q67" s="35">
        <f t="shared" si="11"/>
        <v>1.0032461</v>
      </c>
      <c r="R67" s="40">
        <f t="shared" si="12"/>
        <v>0.86</v>
      </c>
      <c r="S67" s="33">
        <v>1.21</v>
      </c>
      <c r="T67" s="34">
        <f t="shared" si="13"/>
        <v>0.197</v>
      </c>
      <c r="U67" s="73">
        <f t="shared" si="14"/>
        <v>-0.7668340889</v>
      </c>
      <c r="V67" s="33">
        <v>31.71</v>
      </c>
      <c r="W67" s="34">
        <f t="shared" si="15"/>
        <v>0.174</v>
      </c>
      <c r="X67" s="73">
        <f t="shared" si="16"/>
        <v>-0.9293893466</v>
      </c>
      <c r="Y67" s="36">
        <f t="shared" si="17"/>
        <v>1053.480088</v>
      </c>
      <c r="Z67" s="35">
        <f t="shared" si="18"/>
        <v>-0.997898486</v>
      </c>
      <c r="AA67" s="40">
        <f t="shared" si="19"/>
        <v>0.149</v>
      </c>
      <c r="AB67" s="33">
        <v>5.79</v>
      </c>
      <c r="AC67" s="40">
        <f t="shared" si="20"/>
        <v>0.851</v>
      </c>
      <c r="AD67" s="73">
        <f t="shared" si="21"/>
        <v>1.026977438</v>
      </c>
      <c r="AE67" s="88">
        <f t="shared" si="22"/>
        <v>1.032325053</v>
      </c>
      <c r="AF67" s="44">
        <f t="shared" si="23"/>
        <v>0.691</v>
      </c>
      <c r="AG67" s="42">
        <v>0.98</v>
      </c>
      <c r="AH67" s="34">
        <f t="shared" si="24"/>
        <v>0.483</v>
      </c>
      <c r="AI67" s="73">
        <f t="shared" si="25"/>
        <v>-0.3292975472</v>
      </c>
      <c r="AJ67" s="33">
        <v>60.61</v>
      </c>
      <c r="AK67" s="34">
        <f t="shared" si="26"/>
        <v>0.617</v>
      </c>
      <c r="AL67" s="73">
        <f t="shared" si="27"/>
        <v>0.2032268503</v>
      </c>
      <c r="AM67" s="36">
        <f t="shared" si="28"/>
        <v>1823.019743</v>
      </c>
      <c r="AN67" s="35">
        <f t="shared" si="29"/>
        <v>-0.0885230391</v>
      </c>
      <c r="AO67" s="37">
        <f t="shared" si="30"/>
        <v>0.537</v>
      </c>
      <c r="AP67" s="33">
        <v>3.2</v>
      </c>
      <c r="AQ67" s="34">
        <f t="shared" si="31"/>
        <v>0.314</v>
      </c>
      <c r="AR67" s="73">
        <f t="shared" si="32"/>
        <v>-0.5790309287</v>
      </c>
      <c r="AS67" s="33">
        <v>42.59</v>
      </c>
      <c r="AT67" s="34">
        <f t="shared" si="33"/>
        <v>0.357</v>
      </c>
      <c r="AU67" s="73">
        <f t="shared" si="34"/>
        <v>-0.3815609311</v>
      </c>
      <c r="AV67" s="36">
        <f t="shared" si="35"/>
        <v>2238.456706</v>
      </c>
      <c r="AW67" s="35">
        <f t="shared" si="36"/>
        <v>-0.6076607099</v>
      </c>
      <c r="AX67" s="37">
        <f t="shared" si="37"/>
        <v>0.274</v>
      </c>
      <c r="AY67" s="33">
        <v>1.45</v>
      </c>
      <c r="AZ67" s="37">
        <f t="shared" si="38"/>
        <v>0.829</v>
      </c>
      <c r="BA67" s="73">
        <f t="shared" si="39"/>
        <v>0.758030416</v>
      </c>
      <c r="BB67" s="33">
        <v>32.24</v>
      </c>
      <c r="BC67" s="37">
        <f t="shared" si="40"/>
        <v>0.757</v>
      </c>
      <c r="BD67" s="73">
        <f t="shared" si="41"/>
        <v>0.6904475713</v>
      </c>
      <c r="BE67" s="89">
        <f t="shared" si="42"/>
        <v>0.7522942382</v>
      </c>
      <c r="BF67" s="39">
        <f t="shared" si="43"/>
        <v>0.643</v>
      </c>
      <c r="BG67" s="33">
        <v>17.67</v>
      </c>
      <c r="BH67" s="34">
        <f t="shared" si="44"/>
        <v>0.786</v>
      </c>
      <c r="BI67" s="73">
        <f t="shared" si="45"/>
        <v>0.6524185595</v>
      </c>
      <c r="BJ67" s="33">
        <v>92.8</v>
      </c>
      <c r="BK67" s="34">
        <f t="shared" si="46"/>
        <v>0.734</v>
      </c>
      <c r="BL67" s="73">
        <f t="shared" si="47"/>
        <v>0.6700722401</v>
      </c>
      <c r="BM67" s="36">
        <f t="shared" si="48"/>
        <v>7812.0217</v>
      </c>
      <c r="BN67" s="35">
        <f t="shared" si="49"/>
        <v>0.7775343377</v>
      </c>
      <c r="BO67" s="90">
        <f t="shared" si="50"/>
        <v>0.809</v>
      </c>
      <c r="BP67" s="33">
        <v>13.09</v>
      </c>
      <c r="BQ67" s="34">
        <f t="shared" si="51"/>
        <v>0.691</v>
      </c>
      <c r="BR67" s="73">
        <f t="shared" si="52"/>
        <v>0.5087869324</v>
      </c>
      <c r="BS67" s="33">
        <v>75.34</v>
      </c>
      <c r="BT67" s="34">
        <f t="shared" si="53"/>
        <v>0.709</v>
      </c>
      <c r="BU67" s="73">
        <f t="shared" si="54"/>
        <v>0.6230985287</v>
      </c>
      <c r="BV67" s="36">
        <f t="shared" si="55"/>
        <v>6602.988978</v>
      </c>
      <c r="BW67" s="35">
        <f t="shared" si="56"/>
        <v>0.7877822343</v>
      </c>
      <c r="BX67" s="90">
        <f t="shared" si="57"/>
        <v>0.797</v>
      </c>
      <c r="BY67" s="33">
        <v>4.77</v>
      </c>
      <c r="BZ67" s="34">
        <f t="shared" si="58"/>
        <v>0.746</v>
      </c>
      <c r="CA67" s="73">
        <f t="shared" si="59"/>
        <v>0.609843</v>
      </c>
      <c r="CB67" s="33">
        <v>55.28</v>
      </c>
      <c r="CC67" s="34">
        <f t="shared" si="60"/>
        <v>0.583</v>
      </c>
      <c r="CD67" s="73">
        <f t="shared" si="61"/>
        <v>0.2276261255</v>
      </c>
      <c r="CE67" s="36">
        <f t="shared" si="62"/>
        <v>4209.60902</v>
      </c>
      <c r="CF67" s="35">
        <f t="shared" si="63"/>
        <v>0.6779871874</v>
      </c>
      <c r="CG67" s="90">
        <f t="shared" si="64"/>
        <v>0.746</v>
      </c>
      <c r="CH67" s="33">
        <v>0.33</v>
      </c>
      <c r="CI67" s="34">
        <f t="shared" si="65"/>
        <v>0.266</v>
      </c>
      <c r="CJ67" s="73">
        <f t="shared" si="66"/>
        <v>-0.741133055</v>
      </c>
      <c r="CK67" s="33">
        <v>45.45</v>
      </c>
      <c r="CL67" s="34">
        <f t="shared" si="67"/>
        <v>0.809</v>
      </c>
      <c r="CM67" s="73">
        <f t="shared" si="68"/>
        <v>0.6342869709</v>
      </c>
      <c r="CN67" s="36">
        <f t="shared" si="69"/>
        <v>1145.603565</v>
      </c>
      <c r="CO67" s="35">
        <f t="shared" si="70"/>
        <v>-0.1954793634</v>
      </c>
      <c r="CP67" s="90">
        <f t="shared" si="71"/>
        <v>0.477</v>
      </c>
      <c r="CQ67" s="33">
        <v>6.66</v>
      </c>
      <c r="CR67" s="34">
        <f t="shared" si="72"/>
        <v>0.654</v>
      </c>
      <c r="CS67" s="73">
        <f t="shared" si="73"/>
        <v>0.3755994417</v>
      </c>
      <c r="CT67" s="33">
        <v>80.0</v>
      </c>
      <c r="CU67" s="34">
        <f t="shared" si="74"/>
        <v>0.817</v>
      </c>
      <c r="CV67" s="73">
        <f t="shared" si="75"/>
        <v>0.9485983302</v>
      </c>
      <c r="CW67" s="36">
        <f t="shared" si="76"/>
        <v>6461.178732</v>
      </c>
      <c r="CX67" s="35">
        <f t="shared" si="77"/>
        <v>0.8328301528</v>
      </c>
      <c r="CY67" s="90">
        <f t="shared" si="78"/>
        <v>0.803</v>
      </c>
      <c r="CZ67" s="91">
        <f t="shared" si="79"/>
        <v>2.880654549</v>
      </c>
      <c r="DA67" s="91">
        <f t="shared" si="80"/>
        <v>0.774</v>
      </c>
    </row>
    <row r="68">
      <c r="A68" s="28">
        <v>2022.0</v>
      </c>
      <c r="B68" s="29" t="s">
        <v>592</v>
      </c>
      <c r="C68" s="29" t="s">
        <v>21</v>
      </c>
      <c r="D68" s="30">
        <f t="array" ref="D68">INDEX(
  TP!C:C,
  MATCH(
    1,
    (TP!A:A = A68) * (TP!B:B = C68),
    0
  )
)
</f>
        <v>46.6</v>
      </c>
      <c r="E68" s="64">
        <f t="shared" si="1"/>
        <v>4.664021648</v>
      </c>
      <c r="F68" s="32">
        <f t="shared" si="2"/>
        <v>0.811</v>
      </c>
      <c r="G68" s="33">
        <v>9.09</v>
      </c>
      <c r="H68" s="34">
        <f t="shared" si="3"/>
        <v>0.98</v>
      </c>
      <c r="I68" s="73">
        <f t="shared" si="4"/>
        <v>2.087393498</v>
      </c>
      <c r="J68" s="66">
        <f t="shared" si="5"/>
        <v>8.013367274</v>
      </c>
      <c r="K68" s="34">
        <f t="shared" si="6"/>
        <v>0.911</v>
      </c>
      <c r="L68" s="73">
        <f t="shared" si="7"/>
        <v>1.373569504</v>
      </c>
      <c r="M68" s="33">
        <v>59.06</v>
      </c>
      <c r="N68" s="34">
        <f t="shared" si="8"/>
        <v>0.491</v>
      </c>
      <c r="O68" s="73">
        <f t="shared" si="9"/>
        <v>0.03008942045</v>
      </c>
      <c r="P68" s="36">
        <f t="shared" si="10"/>
        <v>5185.752856</v>
      </c>
      <c r="Q68" s="35">
        <f t="shared" si="11"/>
        <v>1.022651337</v>
      </c>
      <c r="R68" s="40">
        <f t="shared" si="12"/>
        <v>0.863</v>
      </c>
      <c r="S68" s="33">
        <v>5.66</v>
      </c>
      <c r="T68" s="34">
        <f t="shared" si="13"/>
        <v>0.989</v>
      </c>
      <c r="U68" s="73">
        <f t="shared" si="14"/>
        <v>3.076440434</v>
      </c>
      <c r="V68" s="33">
        <v>46.84</v>
      </c>
      <c r="W68" s="34">
        <f t="shared" si="15"/>
        <v>0.589</v>
      </c>
      <c r="X68" s="73">
        <f t="shared" si="16"/>
        <v>0.2741265947</v>
      </c>
      <c r="Y68" s="36">
        <f t="shared" si="17"/>
        <v>3720.862217</v>
      </c>
      <c r="Z68" s="35">
        <f t="shared" si="18"/>
        <v>1.797195502</v>
      </c>
      <c r="AA68" s="40">
        <f t="shared" si="19"/>
        <v>0.946</v>
      </c>
      <c r="AB68" s="33">
        <v>5.03</v>
      </c>
      <c r="AC68" s="40">
        <f t="shared" si="20"/>
        <v>0.677</v>
      </c>
      <c r="AD68" s="73">
        <f t="shared" si="21"/>
        <v>0.3899729937</v>
      </c>
      <c r="AE68" s="88">
        <f t="shared" si="22"/>
        <v>3.209819833</v>
      </c>
      <c r="AF68" s="44">
        <f t="shared" si="23"/>
        <v>0.914</v>
      </c>
      <c r="AG68" s="42">
        <v>2.29</v>
      </c>
      <c r="AH68" s="34">
        <f t="shared" si="24"/>
        <v>0.846</v>
      </c>
      <c r="AI68" s="73">
        <f t="shared" si="25"/>
        <v>0.8848336786</v>
      </c>
      <c r="AJ68" s="33">
        <v>56.25</v>
      </c>
      <c r="AK68" s="34">
        <f t="shared" si="26"/>
        <v>0.483</v>
      </c>
      <c r="AL68" s="73">
        <f t="shared" si="27"/>
        <v>-0.1068006053</v>
      </c>
      <c r="AM68" s="36">
        <f t="shared" si="28"/>
        <v>2949.565846</v>
      </c>
      <c r="AN68" s="35">
        <f t="shared" si="29"/>
        <v>1.019898463</v>
      </c>
      <c r="AO68" s="37">
        <f t="shared" si="30"/>
        <v>0.843</v>
      </c>
      <c r="AP68" s="33">
        <v>8.02</v>
      </c>
      <c r="AQ68" s="34">
        <f t="shared" si="31"/>
        <v>0.926</v>
      </c>
      <c r="AR68" s="73">
        <f t="shared" si="32"/>
        <v>1.556372027</v>
      </c>
      <c r="AS68" s="33">
        <v>43.75</v>
      </c>
      <c r="AT68" s="34">
        <f t="shared" si="33"/>
        <v>0.394</v>
      </c>
      <c r="AU68" s="73">
        <f t="shared" si="34"/>
        <v>-0.241922306</v>
      </c>
      <c r="AV68" s="36">
        <f t="shared" si="35"/>
        <v>3524.151822</v>
      </c>
      <c r="AW68" s="35">
        <f t="shared" si="36"/>
        <v>1.038570503</v>
      </c>
      <c r="AX68" s="37">
        <f t="shared" si="37"/>
        <v>0.854</v>
      </c>
      <c r="AY68" s="33">
        <v>1.22</v>
      </c>
      <c r="AZ68" s="37">
        <f t="shared" si="38"/>
        <v>0.72</v>
      </c>
      <c r="BA68" s="73">
        <f t="shared" si="39"/>
        <v>0.3968014715</v>
      </c>
      <c r="BB68" s="33">
        <v>27.78</v>
      </c>
      <c r="BC68" s="37">
        <f t="shared" si="40"/>
        <v>0.543</v>
      </c>
      <c r="BD68" s="73">
        <f t="shared" si="41"/>
        <v>0.06377383801</v>
      </c>
      <c r="BE68" s="89">
        <f t="shared" si="42"/>
        <v>2.519044275</v>
      </c>
      <c r="BF68" s="39">
        <f t="shared" si="43"/>
        <v>0.831</v>
      </c>
      <c r="BG68" s="33">
        <v>12.53</v>
      </c>
      <c r="BH68" s="34">
        <f t="shared" si="44"/>
        <v>0.311</v>
      </c>
      <c r="BI68" s="73">
        <f t="shared" si="45"/>
        <v>-0.4612039238</v>
      </c>
      <c r="BJ68" s="33">
        <v>86.29</v>
      </c>
      <c r="BK68" s="34">
        <f t="shared" si="46"/>
        <v>0.251</v>
      </c>
      <c r="BL68" s="73">
        <f t="shared" si="47"/>
        <v>-0.3766196081</v>
      </c>
      <c r="BM68" s="36">
        <f t="shared" si="48"/>
        <v>6464.843478</v>
      </c>
      <c r="BN68" s="35">
        <f t="shared" si="49"/>
        <v>-0.4135190213</v>
      </c>
      <c r="BO68" s="90">
        <f t="shared" si="50"/>
        <v>0.289</v>
      </c>
      <c r="BP68" s="33">
        <v>12.46</v>
      </c>
      <c r="BQ68" s="34">
        <f t="shared" si="51"/>
        <v>0.597</v>
      </c>
      <c r="BR68" s="73">
        <f t="shared" si="52"/>
        <v>0.28282177</v>
      </c>
      <c r="BS68" s="33">
        <v>64.94</v>
      </c>
      <c r="BT68" s="34">
        <f t="shared" si="53"/>
        <v>0.18</v>
      </c>
      <c r="BU68" s="73">
        <f t="shared" si="54"/>
        <v>-0.9468728744</v>
      </c>
      <c r="BV68" s="36">
        <f t="shared" si="55"/>
        <v>5593.094159</v>
      </c>
      <c r="BW68" s="35">
        <f t="shared" si="56"/>
        <v>-0.4160250487</v>
      </c>
      <c r="BX68" s="90">
        <f t="shared" si="57"/>
        <v>0.331</v>
      </c>
      <c r="BY68" s="33">
        <v>4.51</v>
      </c>
      <c r="BZ68" s="34">
        <f t="shared" si="58"/>
        <v>0.689</v>
      </c>
      <c r="CA68" s="73">
        <f t="shared" si="59"/>
        <v>0.4518016194</v>
      </c>
      <c r="CB68" s="33">
        <v>60.32</v>
      </c>
      <c r="CC68" s="34">
        <f t="shared" si="60"/>
        <v>0.803</v>
      </c>
      <c r="CD68" s="73">
        <f t="shared" si="61"/>
        <v>0.7690224</v>
      </c>
      <c r="CE68" s="36">
        <f t="shared" si="62"/>
        <v>4472.569829</v>
      </c>
      <c r="CF68" s="35">
        <f t="shared" si="63"/>
        <v>0.9255127111</v>
      </c>
      <c r="CG68" s="90">
        <f t="shared" si="64"/>
        <v>0.834</v>
      </c>
      <c r="CH68" s="33">
        <v>0.14</v>
      </c>
      <c r="CI68" s="34">
        <f t="shared" si="65"/>
        <v>0.057</v>
      </c>
      <c r="CJ68" s="73">
        <f t="shared" si="66"/>
        <v>-1.250471095</v>
      </c>
      <c r="CK68" s="33">
        <v>50.0</v>
      </c>
      <c r="CL68" s="34">
        <f t="shared" si="67"/>
        <v>0.834</v>
      </c>
      <c r="CM68" s="73">
        <f t="shared" si="68"/>
        <v>0.8787427323</v>
      </c>
      <c r="CN68" s="36">
        <f t="shared" si="69"/>
        <v>579.0525803</v>
      </c>
      <c r="CO68" s="35">
        <f t="shared" si="70"/>
        <v>-0.8922890024</v>
      </c>
      <c r="CP68" s="90">
        <f t="shared" si="71"/>
        <v>0.183</v>
      </c>
      <c r="CQ68" s="33">
        <v>7.73</v>
      </c>
      <c r="CR68" s="34">
        <f t="shared" si="72"/>
        <v>0.846</v>
      </c>
      <c r="CS68" s="73">
        <f t="shared" si="73"/>
        <v>1.006898982</v>
      </c>
      <c r="CT68" s="33">
        <v>62.04</v>
      </c>
      <c r="CU68" s="34">
        <f t="shared" si="74"/>
        <v>0.06</v>
      </c>
      <c r="CV68" s="73">
        <f t="shared" si="75"/>
        <v>-1.593627773</v>
      </c>
      <c r="CW68" s="36">
        <f t="shared" si="76"/>
        <v>5332.429385</v>
      </c>
      <c r="CX68" s="35">
        <f t="shared" si="77"/>
        <v>-0.2685220993</v>
      </c>
      <c r="CY68" s="90">
        <f t="shared" si="78"/>
        <v>0.397</v>
      </c>
      <c r="CZ68" s="91">
        <f t="shared" si="79"/>
        <v>-1.064842461</v>
      </c>
      <c r="DA68" s="91">
        <f t="shared" si="80"/>
        <v>0.406</v>
      </c>
    </row>
    <row r="69">
      <c r="A69" s="28">
        <v>2023.0</v>
      </c>
      <c r="B69" s="29" t="s">
        <v>421</v>
      </c>
      <c r="C69" s="29" t="s">
        <v>12</v>
      </c>
      <c r="D69" s="30">
        <f t="array" ref="D69">INDEX(
  TP!C:C,
  MATCH(
    1,
    (TP!A:A = A69) * (TP!B:B = C69),
    0
  )
)
</f>
        <v>45.69</v>
      </c>
      <c r="E69" s="64">
        <f t="shared" si="1"/>
        <v>4.662204745</v>
      </c>
      <c r="F69" s="32">
        <f t="shared" si="2"/>
        <v>0.809</v>
      </c>
      <c r="G69" s="33">
        <v>7.08</v>
      </c>
      <c r="H69" s="34">
        <f t="shared" si="3"/>
        <v>0.766</v>
      </c>
      <c r="I69" s="73">
        <f t="shared" si="4"/>
        <v>0.7605977084</v>
      </c>
      <c r="J69" s="66">
        <f t="shared" si="5"/>
        <v>6.020010108</v>
      </c>
      <c r="K69" s="34">
        <f t="shared" si="6"/>
        <v>0.54</v>
      </c>
      <c r="L69" s="73">
        <f t="shared" si="7"/>
        <v>0.1150677375</v>
      </c>
      <c r="M69" s="33">
        <v>58.95</v>
      </c>
      <c r="N69" s="34">
        <f t="shared" si="8"/>
        <v>0.483</v>
      </c>
      <c r="O69" s="73">
        <f t="shared" si="9"/>
        <v>0.009810968302</v>
      </c>
      <c r="P69" s="36">
        <f t="shared" si="10"/>
        <v>4587.688018</v>
      </c>
      <c r="Q69" s="35">
        <f t="shared" si="11"/>
        <v>0.1791294711</v>
      </c>
      <c r="R69" s="40">
        <f t="shared" si="12"/>
        <v>0.574</v>
      </c>
      <c r="S69" s="33">
        <v>1.19</v>
      </c>
      <c r="T69" s="34">
        <f t="shared" si="13"/>
        <v>0.186</v>
      </c>
      <c r="U69" s="73">
        <f t="shared" si="14"/>
        <v>-0.7841072328</v>
      </c>
      <c r="V69" s="33">
        <v>50.0</v>
      </c>
      <c r="W69" s="34">
        <f t="shared" si="15"/>
        <v>0.669</v>
      </c>
      <c r="X69" s="73">
        <f t="shared" si="16"/>
        <v>0.5254888138</v>
      </c>
      <c r="Y69" s="36">
        <f t="shared" si="17"/>
        <v>1642.073245</v>
      </c>
      <c r="Z69" s="35">
        <f t="shared" si="18"/>
        <v>-0.3811240173</v>
      </c>
      <c r="AA69" s="40">
        <f t="shared" si="19"/>
        <v>0.397</v>
      </c>
      <c r="AB69" s="33">
        <v>4.02</v>
      </c>
      <c r="AC69" s="40">
        <f t="shared" si="20"/>
        <v>0.377</v>
      </c>
      <c r="AD69" s="73">
        <f t="shared" si="21"/>
        <v>-0.4565723863</v>
      </c>
      <c r="AE69" s="88">
        <f t="shared" si="22"/>
        <v>-0.6585669325</v>
      </c>
      <c r="AF69" s="44">
        <f t="shared" si="23"/>
        <v>0.414</v>
      </c>
      <c r="AG69" s="42">
        <v>3.8</v>
      </c>
      <c r="AH69" s="34">
        <f t="shared" si="24"/>
        <v>0.971</v>
      </c>
      <c r="AI69" s="73">
        <f t="shared" si="25"/>
        <v>2.28432845</v>
      </c>
      <c r="AJ69" s="33">
        <v>80.39</v>
      </c>
      <c r="AK69" s="34">
        <f t="shared" si="26"/>
        <v>0.946</v>
      </c>
      <c r="AL69" s="73">
        <f t="shared" si="27"/>
        <v>1.609727555</v>
      </c>
      <c r="AM69" s="36">
        <f t="shared" si="28"/>
        <v>5552.434641</v>
      </c>
      <c r="AN69" s="35">
        <f t="shared" si="29"/>
        <v>3.580890624</v>
      </c>
      <c r="AO69" s="37">
        <f t="shared" si="30"/>
        <v>0.997</v>
      </c>
      <c r="AP69" s="33">
        <v>6.56</v>
      </c>
      <c r="AQ69" s="34">
        <f t="shared" si="31"/>
        <v>0.843</v>
      </c>
      <c r="AR69" s="73">
        <f t="shared" si="32"/>
        <v>0.9095487248</v>
      </c>
      <c r="AS69" s="33">
        <v>61.36</v>
      </c>
      <c r="AT69" s="34">
        <f t="shared" si="33"/>
        <v>0.96</v>
      </c>
      <c r="AU69" s="73">
        <f t="shared" si="34"/>
        <v>1.877936476</v>
      </c>
      <c r="AV69" s="36">
        <f t="shared" si="35"/>
        <v>4545.871526</v>
      </c>
      <c r="AW69" s="35">
        <f t="shared" si="36"/>
        <v>2.346802016</v>
      </c>
      <c r="AX69" s="37">
        <f t="shared" si="37"/>
        <v>0.994</v>
      </c>
      <c r="AY69" s="33">
        <v>2.46</v>
      </c>
      <c r="AZ69" s="37">
        <f t="shared" si="38"/>
        <v>0.966</v>
      </c>
      <c r="BA69" s="73">
        <f t="shared" si="39"/>
        <v>2.34429665</v>
      </c>
      <c r="BB69" s="33">
        <v>24.01</v>
      </c>
      <c r="BC69" s="37">
        <f t="shared" si="40"/>
        <v>0.326</v>
      </c>
      <c r="BD69" s="73">
        <f t="shared" si="41"/>
        <v>-0.4659481294</v>
      </c>
      <c r="BE69" s="89">
        <f t="shared" si="42"/>
        <v>7.806041161</v>
      </c>
      <c r="BF69" s="39">
        <f t="shared" si="43"/>
        <v>0.989</v>
      </c>
      <c r="BG69" s="33">
        <v>12.3</v>
      </c>
      <c r="BH69" s="34">
        <f t="shared" si="44"/>
        <v>0.294</v>
      </c>
      <c r="BI69" s="73">
        <f t="shared" si="45"/>
        <v>-0.51103528</v>
      </c>
      <c r="BJ69" s="33">
        <v>77.58</v>
      </c>
      <c r="BK69" s="34">
        <f t="shared" si="46"/>
        <v>0.071</v>
      </c>
      <c r="BL69" s="73">
        <f t="shared" si="47"/>
        <v>-1.777032204</v>
      </c>
      <c r="BM69" s="36">
        <f t="shared" si="48"/>
        <v>5774.034355</v>
      </c>
      <c r="BN69" s="35">
        <f t="shared" si="49"/>
        <v>-1.024270081</v>
      </c>
      <c r="BO69" s="90">
        <f t="shared" si="50"/>
        <v>0.163</v>
      </c>
      <c r="BP69" s="33">
        <v>10.07</v>
      </c>
      <c r="BQ69" s="34">
        <f t="shared" si="51"/>
        <v>0.309</v>
      </c>
      <c r="BR69" s="73">
        <f t="shared" si="52"/>
        <v>-0.5744111477</v>
      </c>
      <c r="BS69" s="33">
        <v>58.52</v>
      </c>
      <c r="BT69" s="34">
        <f t="shared" si="53"/>
        <v>0.029</v>
      </c>
      <c r="BU69" s="73">
        <f t="shared" si="54"/>
        <v>-1.916028298</v>
      </c>
      <c r="BV69" s="36">
        <f t="shared" si="55"/>
        <v>4661.168387</v>
      </c>
      <c r="BW69" s="35">
        <f t="shared" si="56"/>
        <v>-1.526892251</v>
      </c>
      <c r="BX69" s="90">
        <f t="shared" si="57"/>
        <v>0.063</v>
      </c>
      <c r="BY69" s="33">
        <v>3.8</v>
      </c>
      <c r="BZ69" s="34">
        <f t="shared" si="58"/>
        <v>0.554</v>
      </c>
      <c r="CA69" s="73">
        <f t="shared" si="59"/>
        <v>0.02022708005</v>
      </c>
      <c r="CB69" s="33">
        <v>35.29</v>
      </c>
      <c r="CC69" s="34">
        <f t="shared" si="60"/>
        <v>0.023</v>
      </c>
      <c r="CD69" s="73">
        <f t="shared" si="61"/>
        <v>-1.91969759</v>
      </c>
      <c r="CE69" s="36">
        <f t="shared" si="62"/>
        <v>2405.145391</v>
      </c>
      <c r="CF69" s="35">
        <f t="shared" si="63"/>
        <v>-1.020557957</v>
      </c>
      <c r="CG69" s="90">
        <f t="shared" si="64"/>
        <v>0.169</v>
      </c>
      <c r="CH69" s="33">
        <v>0.97</v>
      </c>
      <c r="CI69" s="34">
        <f t="shared" si="65"/>
        <v>0.837</v>
      </c>
      <c r="CJ69" s="73">
        <f t="shared" si="66"/>
        <v>0.9745319231</v>
      </c>
      <c r="CK69" s="33">
        <v>23.08</v>
      </c>
      <c r="CL69" s="34">
        <f t="shared" si="67"/>
        <v>0.266</v>
      </c>
      <c r="CM69" s="73">
        <f t="shared" si="68"/>
        <v>-0.5675757505</v>
      </c>
      <c r="CN69" s="36">
        <f t="shared" si="69"/>
        <v>1383.152286</v>
      </c>
      <c r="CO69" s="35">
        <f t="shared" si="70"/>
        <v>0.09668540688</v>
      </c>
      <c r="CP69" s="90">
        <f t="shared" si="71"/>
        <v>0.606</v>
      </c>
      <c r="CQ69" s="33">
        <v>8.57</v>
      </c>
      <c r="CR69" s="34">
        <f t="shared" si="72"/>
        <v>0.926</v>
      </c>
      <c r="CS69" s="73">
        <f t="shared" si="73"/>
        <v>1.502498621</v>
      </c>
      <c r="CT69" s="33">
        <v>73.91</v>
      </c>
      <c r="CU69" s="34">
        <f t="shared" si="74"/>
        <v>0.531</v>
      </c>
      <c r="CV69" s="73">
        <f t="shared" si="75"/>
        <v>0.08656286416</v>
      </c>
      <c r="CW69" s="36">
        <f t="shared" si="76"/>
        <v>6622.017878</v>
      </c>
      <c r="CX69" s="35">
        <f t="shared" si="77"/>
        <v>0.9897653982</v>
      </c>
      <c r="CY69" s="90">
        <f t="shared" si="78"/>
        <v>0.817</v>
      </c>
      <c r="CZ69" s="91">
        <f t="shared" si="79"/>
        <v>-2.485269484</v>
      </c>
      <c r="DA69" s="91">
        <f t="shared" si="80"/>
        <v>0.269</v>
      </c>
    </row>
    <row r="70">
      <c r="A70" s="28">
        <v>2023.0</v>
      </c>
      <c r="B70" s="29" t="s">
        <v>344</v>
      </c>
      <c r="C70" s="29" t="s">
        <v>8</v>
      </c>
      <c r="D70" s="30">
        <f t="array" ref="D70">INDEX(
  TP!C:C,
  MATCH(
    1,
    (TP!A:A = A70) * (TP!B:B = C70),
    0
  )
)
</f>
        <v>49.56</v>
      </c>
      <c r="E70" s="64">
        <f t="shared" si="1"/>
        <v>4.566424789</v>
      </c>
      <c r="F70" s="32">
        <f t="shared" si="2"/>
        <v>0.806</v>
      </c>
      <c r="G70" s="33">
        <v>3.74</v>
      </c>
      <c r="H70" s="34">
        <f t="shared" si="3"/>
        <v>0.057</v>
      </c>
      <c r="I70" s="73">
        <f t="shared" si="4"/>
        <v>-1.444127634</v>
      </c>
      <c r="J70" s="66">
        <f t="shared" si="5"/>
        <v>3.682408553</v>
      </c>
      <c r="K70" s="34">
        <f t="shared" si="6"/>
        <v>0.071</v>
      </c>
      <c r="L70" s="73">
        <f t="shared" si="7"/>
        <v>-1.360771984</v>
      </c>
      <c r="M70" s="33">
        <v>64.75</v>
      </c>
      <c r="N70" s="34">
        <f t="shared" si="8"/>
        <v>0.86</v>
      </c>
      <c r="O70" s="73">
        <f t="shared" si="9"/>
        <v>1.079038445</v>
      </c>
      <c r="P70" s="36">
        <f t="shared" si="10"/>
        <v>3991.949451</v>
      </c>
      <c r="Q70" s="35">
        <f t="shared" si="11"/>
        <v>-0.6611113795</v>
      </c>
      <c r="R70" s="40">
        <f t="shared" si="12"/>
        <v>0.26</v>
      </c>
      <c r="S70" s="33">
        <v>1.8</v>
      </c>
      <c r="T70" s="34">
        <f t="shared" si="13"/>
        <v>0.474</v>
      </c>
      <c r="U70" s="73">
        <f t="shared" si="14"/>
        <v>-0.2572763431</v>
      </c>
      <c r="V70" s="33">
        <v>59.7</v>
      </c>
      <c r="W70" s="34">
        <f t="shared" si="15"/>
        <v>0.906</v>
      </c>
      <c r="X70" s="73">
        <f t="shared" si="16"/>
        <v>1.297075372</v>
      </c>
      <c r="Y70" s="36">
        <f t="shared" si="17"/>
        <v>2575.206478</v>
      </c>
      <c r="Z70" s="35">
        <f t="shared" si="18"/>
        <v>0.5966867967</v>
      </c>
      <c r="AA70" s="40">
        <f t="shared" si="19"/>
        <v>0.751</v>
      </c>
      <c r="AB70" s="33">
        <v>4.61</v>
      </c>
      <c r="AC70" s="40">
        <f t="shared" si="20"/>
        <v>0.56</v>
      </c>
      <c r="AD70" s="73">
        <f t="shared" si="21"/>
        <v>0.03794422185</v>
      </c>
      <c r="AE70" s="88">
        <f t="shared" si="22"/>
        <v>-0.02648036097</v>
      </c>
      <c r="AF70" s="44">
        <f t="shared" si="23"/>
        <v>0.509</v>
      </c>
      <c r="AG70" s="42">
        <v>1.1</v>
      </c>
      <c r="AH70" s="34">
        <f t="shared" si="24"/>
        <v>0.554</v>
      </c>
      <c r="AI70" s="73">
        <f t="shared" si="25"/>
        <v>-0.2180794196</v>
      </c>
      <c r="AJ70" s="33">
        <v>65.85</v>
      </c>
      <c r="AK70" s="34">
        <f t="shared" si="26"/>
        <v>0.74</v>
      </c>
      <c r="AL70" s="73">
        <f t="shared" si="27"/>
        <v>0.5758286547</v>
      </c>
      <c r="AM70" s="36">
        <f t="shared" si="28"/>
        <v>2151.234823</v>
      </c>
      <c r="AN70" s="35">
        <f t="shared" si="29"/>
        <v>0.234411505</v>
      </c>
      <c r="AO70" s="37">
        <f t="shared" si="30"/>
        <v>0.626</v>
      </c>
      <c r="AP70" s="33">
        <v>2.45</v>
      </c>
      <c r="AQ70" s="34">
        <f t="shared" si="31"/>
        <v>0.183</v>
      </c>
      <c r="AR70" s="73">
        <f t="shared" si="32"/>
        <v>-0.9113031728</v>
      </c>
      <c r="AS70" s="33">
        <v>50.55</v>
      </c>
      <c r="AT70" s="34">
        <f t="shared" si="33"/>
        <v>0.734</v>
      </c>
      <c r="AU70" s="73">
        <f t="shared" si="34"/>
        <v>0.5766489443</v>
      </c>
      <c r="AV70" s="36">
        <f t="shared" si="35"/>
        <v>2292.644109</v>
      </c>
      <c r="AW70" s="35">
        <f t="shared" si="36"/>
        <v>-0.5382780121</v>
      </c>
      <c r="AX70" s="37">
        <f t="shared" si="37"/>
        <v>0.289</v>
      </c>
      <c r="AY70" s="33">
        <v>1.18</v>
      </c>
      <c r="AZ70" s="37">
        <f t="shared" si="38"/>
        <v>0.7</v>
      </c>
      <c r="BA70" s="73">
        <f t="shared" si="39"/>
        <v>0.3339790464</v>
      </c>
      <c r="BB70" s="33">
        <v>32.87</v>
      </c>
      <c r="BC70" s="37">
        <f t="shared" si="40"/>
        <v>0.786</v>
      </c>
      <c r="BD70" s="73">
        <f t="shared" si="41"/>
        <v>0.7789687489</v>
      </c>
      <c r="BE70" s="89">
        <f t="shared" si="42"/>
        <v>0.8090812881</v>
      </c>
      <c r="BF70" s="39">
        <f t="shared" si="43"/>
        <v>0.646</v>
      </c>
      <c r="BG70" s="33">
        <v>19.66</v>
      </c>
      <c r="BH70" s="34">
        <f t="shared" si="44"/>
        <v>0.889</v>
      </c>
      <c r="BI70" s="73">
        <f t="shared" si="45"/>
        <v>1.08356812</v>
      </c>
      <c r="BJ70" s="33">
        <v>93.16</v>
      </c>
      <c r="BK70" s="34">
        <f t="shared" si="46"/>
        <v>0.771</v>
      </c>
      <c r="BL70" s="73">
        <f t="shared" si="47"/>
        <v>0.727953817</v>
      </c>
      <c r="BM70" s="36">
        <f t="shared" si="48"/>
        <v>8113.698651</v>
      </c>
      <c r="BN70" s="35">
        <f t="shared" si="49"/>
        <v>1.044249862</v>
      </c>
      <c r="BO70" s="90">
        <f t="shared" si="50"/>
        <v>0.88</v>
      </c>
      <c r="BP70" s="33">
        <v>15.6</v>
      </c>
      <c r="BQ70" s="34">
        <f t="shared" si="51"/>
        <v>0.917</v>
      </c>
      <c r="BR70" s="73">
        <f t="shared" si="52"/>
        <v>1.409060833</v>
      </c>
      <c r="BS70" s="33">
        <v>76.72</v>
      </c>
      <c r="BT70" s="34">
        <f t="shared" si="53"/>
        <v>0.786</v>
      </c>
      <c r="BU70" s="73">
        <f t="shared" si="54"/>
        <v>0.8314216572</v>
      </c>
      <c r="BV70" s="36">
        <f t="shared" si="55"/>
        <v>7140.612598</v>
      </c>
      <c r="BW70" s="35">
        <f t="shared" si="56"/>
        <v>1.428636328</v>
      </c>
      <c r="BX70" s="90">
        <f t="shared" si="57"/>
        <v>0.923</v>
      </c>
      <c r="BY70" s="33">
        <v>5.38</v>
      </c>
      <c r="BZ70" s="34">
        <f t="shared" si="58"/>
        <v>0.834</v>
      </c>
      <c r="CA70" s="73">
        <f t="shared" si="59"/>
        <v>0.980632393</v>
      </c>
      <c r="CB70" s="33">
        <v>56.0</v>
      </c>
      <c r="CC70" s="34">
        <f t="shared" si="60"/>
        <v>0.623</v>
      </c>
      <c r="CD70" s="73">
        <f t="shared" si="61"/>
        <v>0.3049684504</v>
      </c>
      <c r="CE70" s="36">
        <f t="shared" si="62"/>
        <v>4508.954995</v>
      </c>
      <c r="CF70" s="35">
        <f t="shared" si="63"/>
        <v>0.9597621394</v>
      </c>
      <c r="CG70" s="90">
        <f t="shared" si="64"/>
        <v>0.846</v>
      </c>
      <c r="CH70" s="33">
        <v>0.4</v>
      </c>
      <c r="CI70" s="34">
        <f t="shared" si="65"/>
        <v>0.34</v>
      </c>
      <c r="CJ70" s="73">
        <f t="shared" si="66"/>
        <v>-0.553482198</v>
      </c>
      <c r="CK70" s="33">
        <v>20.0</v>
      </c>
      <c r="CL70" s="34">
        <f t="shared" si="67"/>
        <v>0.166</v>
      </c>
      <c r="CM70" s="73">
        <f t="shared" si="68"/>
        <v>-0.7330534967</v>
      </c>
      <c r="CN70" s="36">
        <f t="shared" si="69"/>
        <v>594.7880655</v>
      </c>
      <c r="CO70" s="35">
        <f t="shared" si="70"/>
        <v>-0.8729356908</v>
      </c>
      <c r="CP70" s="90">
        <f t="shared" si="71"/>
        <v>0.189</v>
      </c>
      <c r="CQ70" s="33">
        <v>8.39</v>
      </c>
      <c r="CR70" s="34">
        <f t="shared" si="72"/>
        <v>0.914</v>
      </c>
      <c r="CS70" s="73">
        <f t="shared" si="73"/>
        <v>1.396298699</v>
      </c>
      <c r="CT70" s="33">
        <v>77.24</v>
      </c>
      <c r="CU70" s="34">
        <f t="shared" si="74"/>
        <v>0.711</v>
      </c>
      <c r="CV70" s="73">
        <f t="shared" si="75"/>
        <v>0.5579221584</v>
      </c>
      <c r="CW70" s="36">
        <f t="shared" si="76"/>
        <v>6862.19326</v>
      </c>
      <c r="CX70" s="35">
        <f t="shared" si="77"/>
        <v>1.224111224</v>
      </c>
      <c r="CY70" s="90">
        <f t="shared" si="78"/>
        <v>0.88</v>
      </c>
      <c r="CZ70" s="91">
        <f t="shared" si="79"/>
        <v>3.783823862</v>
      </c>
      <c r="DA70" s="91">
        <f t="shared" si="80"/>
        <v>0.843</v>
      </c>
    </row>
    <row r="71">
      <c r="A71" s="28">
        <v>2024.0</v>
      </c>
      <c r="B71" s="29" t="s">
        <v>593</v>
      </c>
      <c r="C71" s="29" t="s">
        <v>16</v>
      </c>
      <c r="D71" s="30">
        <f t="array" ref="D71">INDEX(
  TP!C:C,
  MATCH(
    1,
    (TP!A:A = A71) * (TP!B:B = C71),
    0
  )
)
</f>
        <v>51.44</v>
      </c>
      <c r="E71" s="64">
        <f t="shared" si="1"/>
        <v>4.533952329</v>
      </c>
      <c r="F71" s="32">
        <f t="shared" si="2"/>
        <v>0.803</v>
      </c>
      <c r="G71" s="33">
        <v>7.32</v>
      </c>
      <c r="H71" s="34">
        <f t="shared" si="3"/>
        <v>0.803</v>
      </c>
      <c r="I71" s="73">
        <f t="shared" si="4"/>
        <v>0.9190210863</v>
      </c>
      <c r="J71" s="66">
        <f t="shared" si="5"/>
        <v>7.688615938</v>
      </c>
      <c r="K71" s="34">
        <f t="shared" si="6"/>
        <v>0.877</v>
      </c>
      <c r="L71" s="73">
        <f t="shared" si="7"/>
        <v>1.168538446</v>
      </c>
      <c r="M71" s="33">
        <v>60.75</v>
      </c>
      <c r="N71" s="34">
        <f t="shared" si="8"/>
        <v>0.646</v>
      </c>
      <c r="O71" s="73">
        <f t="shared" si="9"/>
        <v>0.3416401853</v>
      </c>
      <c r="P71" s="36">
        <f t="shared" si="10"/>
        <v>5245.1195</v>
      </c>
      <c r="Q71" s="35">
        <f t="shared" si="11"/>
        <v>1.106383165</v>
      </c>
      <c r="R71" s="40">
        <f t="shared" si="12"/>
        <v>0.883</v>
      </c>
      <c r="S71" s="33">
        <v>1.85</v>
      </c>
      <c r="T71" s="34">
        <f t="shared" si="13"/>
        <v>0.5</v>
      </c>
      <c r="U71" s="73">
        <f t="shared" si="14"/>
        <v>-0.2140934833</v>
      </c>
      <c r="V71" s="33">
        <v>70.37</v>
      </c>
      <c r="W71" s="34">
        <f t="shared" si="15"/>
        <v>0.983</v>
      </c>
      <c r="X71" s="73">
        <f t="shared" si="16"/>
        <v>2.145820587</v>
      </c>
      <c r="Y71" s="36">
        <f t="shared" si="17"/>
        <v>3087.64621</v>
      </c>
      <c r="Z71" s="35">
        <f t="shared" si="18"/>
        <v>1.133661682</v>
      </c>
      <c r="AA71" s="40">
        <f t="shared" si="19"/>
        <v>0.883</v>
      </c>
      <c r="AB71" s="33">
        <v>6.35</v>
      </c>
      <c r="AC71" s="40">
        <f t="shared" si="20"/>
        <v>0.92</v>
      </c>
      <c r="AD71" s="73">
        <f t="shared" si="21"/>
        <v>1.496349134</v>
      </c>
      <c r="AE71" s="88">
        <f t="shared" si="22"/>
        <v>3.736393981</v>
      </c>
      <c r="AF71" s="44">
        <f t="shared" si="23"/>
        <v>0.949</v>
      </c>
      <c r="AG71" s="42">
        <v>0.55</v>
      </c>
      <c r="AH71" s="34">
        <f t="shared" si="24"/>
        <v>0.209</v>
      </c>
      <c r="AI71" s="73">
        <f t="shared" si="25"/>
        <v>-0.7278291709</v>
      </c>
      <c r="AJ71" s="33">
        <v>87.5</v>
      </c>
      <c r="AK71" s="34">
        <f t="shared" si="26"/>
        <v>0.971</v>
      </c>
      <c r="AL71" s="73">
        <f t="shared" si="27"/>
        <v>2.115299851</v>
      </c>
      <c r="AM71" s="36">
        <f t="shared" si="28"/>
        <v>1688.494587</v>
      </c>
      <c r="AN71" s="35">
        <f t="shared" si="29"/>
        <v>-0.2208838667</v>
      </c>
      <c r="AO71" s="37">
        <f t="shared" si="30"/>
        <v>0.471</v>
      </c>
      <c r="AP71" s="33">
        <v>3.83</v>
      </c>
      <c r="AQ71" s="34">
        <f t="shared" si="31"/>
        <v>0.44</v>
      </c>
      <c r="AR71" s="73">
        <f t="shared" si="32"/>
        <v>-0.2999222436</v>
      </c>
      <c r="AS71" s="33">
        <v>53.57</v>
      </c>
      <c r="AT71" s="34">
        <f t="shared" si="33"/>
        <v>0.837</v>
      </c>
      <c r="AU71" s="73">
        <f t="shared" si="34"/>
        <v>0.9401908819</v>
      </c>
      <c r="AV71" s="36">
        <f t="shared" si="35"/>
        <v>3089.750738</v>
      </c>
      <c r="AW71" s="35">
        <f t="shared" si="36"/>
        <v>0.4823541689</v>
      </c>
      <c r="AX71" s="37">
        <f t="shared" si="37"/>
        <v>0.689</v>
      </c>
      <c r="AY71" s="33">
        <v>0.68</v>
      </c>
      <c r="AZ71" s="37">
        <f t="shared" si="38"/>
        <v>0.386</v>
      </c>
      <c r="BA71" s="73">
        <f t="shared" si="39"/>
        <v>-0.4513012677</v>
      </c>
      <c r="BB71" s="33">
        <v>27.49</v>
      </c>
      <c r="BC71" s="37">
        <f t="shared" si="40"/>
        <v>0.526</v>
      </c>
      <c r="BD71" s="73">
        <f t="shared" si="41"/>
        <v>0.02302599436</v>
      </c>
      <c r="BE71" s="89">
        <f t="shared" si="42"/>
        <v>-0.1668049711</v>
      </c>
      <c r="BF71" s="39">
        <f t="shared" si="43"/>
        <v>0.526</v>
      </c>
      <c r="BG71" s="33">
        <v>16.34</v>
      </c>
      <c r="BH71" s="34">
        <f t="shared" si="44"/>
        <v>0.671</v>
      </c>
      <c r="BI71" s="73">
        <f t="shared" si="45"/>
        <v>0.3642633255</v>
      </c>
      <c r="BJ71" s="33">
        <v>90.79</v>
      </c>
      <c r="BK71" s="34">
        <f t="shared" si="46"/>
        <v>0.554</v>
      </c>
      <c r="BL71" s="73">
        <f t="shared" si="47"/>
        <v>0.3469001027</v>
      </c>
      <c r="BM71" s="36">
        <f t="shared" si="48"/>
        <v>7449.843243</v>
      </c>
      <c r="BN71" s="35">
        <f t="shared" si="49"/>
        <v>0.4573288435</v>
      </c>
      <c r="BO71" s="90">
        <f t="shared" si="50"/>
        <v>0.631</v>
      </c>
      <c r="BP71" s="33">
        <v>12.65</v>
      </c>
      <c r="BQ71" s="34">
        <f t="shared" si="51"/>
        <v>0.631</v>
      </c>
      <c r="BR71" s="73">
        <f t="shared" si="52"/>
        <v>0.3509699936</v>
      </c>
      <c r="BS71" s="33">
        <v>67.03</v>
      </c>
      <c r="BT71" s="34">
        <f t="shared" si="53"/>
        <v>0.28</v>
      </c>
      <c r="BU71" s="73">
        <f t="shared" si="54"/>
        <v>-0.6313690059</v>
      </c>
      <c r="BV71" s="36">
        <f t="shared" si="55"/>
        <v>5804.227239</v>
      </c>
      <c r="BW71" s="35">
        <f t="shared" si="56"/>
        <v>-0.1643517707</v>
      </c>
      <c r="BX71" s="90">
        <f t="shared" si="57"/>
        <v>0.417</v>
      </c>
      <c r="BY71" s="33">
        <v>4.51</v>
      </c>
      <c r="BZ71" s="34">
        <f t="shared" si="58"/>
        <v>0.689</v>
      </c>
      <c r="CA71" s="73">
        <f t="shared" si="59"/>
        <v>0.4518016194</v>
      </c>
      <c r="CB71" s="33">
        <v>50.0</v>
      </c>
      <c r="CC71" s="34">
        <f t="shared" si="60"/>
        <v>0.346</v>
      </c>
      <c r="CD71" s="73">
        <f t="shared" si="61"/>
        <v>-0.339550924</v>
      </c>
      <c r="CE71" s="36">
        <f t="shared" si="62"/>
        <v>3707.36889</v>
      </c>
      <c r="CF71" s="35">
        <f t="shared" si="63"/>
        <v>0.2052275705</v>
      </c>
      <c r="CG71" s="90">
        <f t="shared" si="64"/>
        <v>0.574</v>
      </c>
      <c r="CH71" s="33">
        <v>0.41</v>
      </c>
      <c r="CI71" s="34">
        <f t="shared" si="65"/>
        <v>0.354</v>
      </c>
      <c r="CJ71" s="73">
        <f t="shared" si="66"/>
        <v>-0.5266749328</v>
      </c>
      <c r="CK71" s="33">
        <v>50.0</v>
      </c>
      <c r="CL71" s="34">
        <f t="shared" si="67"/>
        <v>0.834</v>
      </c>
      <c r="CM71" s="73">
        <f t="shared" si="68"/>
        <v>0.8787427323</v>
      </c>
      <c r="CN71" s="36">
        <f t="shared" si="69"/>
        <v>1518.424355</v>
      </c>
      <c r="CO71" s="35">
        <f t="shared" si="70"/>
        <v>0.2630585747</v>
      </c>
      <c r="CP71" s="90">
        <f t="shared" si="71"/>
        <v>0.66</v>
      </c>
      <c r="CQ71" s="33">
        <v>6.98</v>
      </c>
      <c r="CR71" s="34">
        <f t="shared" si="72"/>
        <v>0.737</v>
      </c>
      <c r="CS71" s="73">
        <f t="shared" si="73"/>
        <v>0.5643993042</v>
      </c>
      <c r="CT71" s="33">
        <v>70.59</v>
      </c>
      <c r="CU71" s="34">
        <f t="shared" si="74"/>
        <v>0.34</v>
      </c>
      <c r="CV71" s="73">
        <f t="shared" si="75"/>
        <v>-0.3833809367</v>
      </c>
      <c r="CW71" s="36">
        <f t="shared" si="76"/>
        <v>5815.783597</v>
      </c>
      <c r="CX71" s="35">
        <f t="shared" si="77"/>
        <v>0.2031001004</v>
      </c>
      <c r="CY71" s="90">
        <f t="shared" si="78"/>
        <v>0.557</v>
      </c>
      <c r="CZ71" s="91">
        <f t="shared" si="79"/>
        <v>0.9643633183</v>
      </c>
      <c r="DA71" s="91">
        <f t="shared" si="80"/>
        <v>0.574</v>
      </c>
    </row>
    <row r="72">
      <c r="A72" s="28">
        <v>2024.0</v>
      </c>
      <c r="B72" s="29" t="s">
        <v>565</v>
      </c>
      <c r="C72" s="29" t="s">
        <v>22</v>
      </c>
      <c r="D72" s="30">
        <f t="array" ref="D72">INDEX(
  TP!C:C,
  MATCH(
    1,
    (TP!A:A = A72) * (TP!B:B = C72),
    0
  )
)
</f>
        <v>56.51</v>
      </c>
      <c r="E72" s="64">
        <f t="shared" si="1"/>
        <v>4.53333714</v>
      </c>
      <c r="F72" s="32">
        <f t="shared" si="2"/>
        <v>0.8</v>
      </c>
      <c r="G72" s="33">
        <v>5.14</v>
      </c>
      <c r="H72" s="34">
        <f t="shared" si="3"/>
        <v>0.306</v>
      </c>
      <c r="I72" s="73">
        <f t="shared" si="4"/>
        <v>-0.5199912629</v>
      </c>
      <c r="J72" s="66">
        <f t="shared" si="5"/>
        <v>6.291294231</v>
      </c>
      <c r="K72" s="34">
        <f t="shared" si="6"/>
        <v>0.591</v>
      </c>
      <c r="L72" s="73">
        <f t="shared" si="7"/>
        <v>0.2863423862</v>
      </c>
      <c r="M72" s="33">
        <v>62.11</v>
      </c>
      <c r="N72" s="34">
        <f t="shared" si="8"/>
        <v>0.723</v>
      </c>
      <c r="O72" s="73">
        <f t="shared" si="9"/>
        <v>0.5923555937</v>
      </c>
      <c r="P72" s="36">
        <f t="shared" si="10"/>
        <v>4927.655682</v>
      </c>
      <c r="Q72" s="35">
        <f t="shared" si="11"/>
        <v>0.6586262412</v>
      </c>
      <c r="R72" s="40">
        <f t="shared" si="12"/>
        <v>0.751</v>
      </c>
      <c r="S72" s="33">
        <v>0.76</v>
      </c>
      <c r="T72" s="34">
        <f t="shared" si="13"/>
        <v>0.049</v>
      </c>
      <c r="U72" s="73">
        <f t="shared" si="14"/>
        <v>-1.155479827</v>
      </c>
      <c r="V72" s="33">
        <v>35.71</v>
      </c>
      <c r="W72" s="34">
        <f t="shared" si="15"/>
        <v>0.28</v>
      </c>
      <c r="X72" s="73">
        <f t="shared" si="16"/>
        <v>-0.6112093225</v>
      </c>
      <c r="Y72" s="36">
        <f t="shared" si="17"/>
        <v>845.7469599</v>
      </c>
      <c r="Z72" s="35">
        <f t="shared" si="18"/>
        <v>-1.21557769</v>
      </c>
      <c r="AA72" s="40">
        <f t="shared" si="19"/>
        <v>0.089</v>
      </c>
      <c r="AB72" s="33">
        <v>4.41</v>
      </c>
      <c r="AC72" s="40">
        <f t="shared" si="20"/>
        <v>0.497</v>
      </c>
      <c r="AD72" s="73">
        <f t="shared" si="21"/>
        <v>-0.1296885267</v>
      </c>
      <c r="AE72" s="88">
        <f t="shared" si="22"/>
        <v>-0.686639975</v>
      </c>
      <c r="AF72" s="44">
        <f t="shared" si="23"/>
        <v>0.409</v>
      </c>
      <c r="AG72" s="42">
        <v>1.57</v>
      </c>
      <c r="AH72" s="34">
        <f t="shared" si="24"/>
        <v>0.691</v>
      </c>
      <c r="AI72" s="73">
        <f t="shared" si="25"/>
        <v>0.2175249133</v>
      </c>
      <c r="AJ72" s="33">
        <v>67.24</v>
      </c>
      <c r="AK72" s="34">
        <f t="shared" si="26"/>
        <v>0.8</v>
      </c>
      <c r="AL72" s="73">
        <f t="shared" si="27"/>
        <v>0.674667683</v>
      </c>
      <c r="AM72" s="36">
        <f t="shared" si="28"/>
        <v>2794.610031</v>
      </c>
      <c r="AN72" s="35">
        <f t="shared" si="29"/>
        <v>0.8674356773</v>
      </c>
      <c r="AO72" s="37">
        <f t="shared" si="30"/>
        <v>0.814</v>
      </c>
      <c r="AP72" s="33">
        <v>6.5</v>
      </c>
      <c r="AQ72" s="34">
        <f t="shared" si="31"/>
        <v>0.84</v>
      </c>
      <c r="AR72" s="73">
        <f t="shared" si="32"/>
        <v>0.8829669453</v>
      </c>
      <c r="AS72" s="33">
        <v>46.67</v>
      </c>
      <c r="AT72" s="34">
        <f t="shared" si="33"/>
        <v>0.554</v>
      </c>
      <c r="AU72" s="73">
        <f t="shared" si="34"/>
        <v>0.1095818191</v>
      </c>
      <c r="AV72" s="36">
        <f t="shared" si="35"/>
        <v>3443.939601</v>
      </c>
      <c r="AW72" s="35">
        <f t="shared" si="36"/>
        <v>0.9358650794</v>
      </c>
      <c r="AX72" s="37">
        <f t="shared" si="37"/>
        <v>0.837</v>
      </c>
      <c r="AY72" s="33">
        <v>1.0</v>
      </c>
      <c r="AZ72" s="37">
        <f t="shared" si="38"/>
        <v>0.606</v>
      </c>
      <c r="BA72" s="73">
        <f t="shared" si="39"/>
        <v>0.05127813333</v>
      </c>
      <c r="BB72" s="33">
        <v>30.03</v>
      </c>
      <c r="BC72" s="37">
        <f t="shared" si="40"/>
        <v>0.654</v>
      </c>
      <c r="BD72" s="73">
        <f t="shared" si="41"/>
        <v>0.3799209008</v>
      </c>
      <c r="BE72" s="89">
        <f t="shared" si="42"/>
        <v>2.234499791</v>
      </c>
      <c r="BF72" s="39">
        <f t="shared" si="43"/>
        <v>0.811</v>
      </c>
      <c r="BG72" s="33">
        <v>18.66</v>
      </c>
      <c r="BH72" s="34">
        <f t="shared" si="44"/>
        <v>0.829</v>
      </c>
      <c r="BI72" s="73">
        <f t="shared" si="45"/>
        <v>0.8669100494</v>
      </c>
      <c r="BJ72" s="33">
        <v>95.79</v>
      </c>
      <c r="BK72" s="34">
        <f t="shared" si="46"/>
        <v>0.966</v>
      </c>
      <c r="BL72" s="73">
        <f t="shared" si="47"/>
        <v>1.150810892</v>
      </c>
      <c r="BM72" s="36">
        <f t="shared" si="48"/>
        <v>8206.070608</v>
      </c>
      <c r="BN72" s="35">
        <f t="shared" si="49"/>
        <v>1.125916807</v>
      </c>
      <c r="BO72" s="90">
        <f t="shared" si="50"/>
        <v>0.894</v>
      </c>
      <c r="BP72" s="33">
        <v>10.59</v>
      </c>
      <c r="BQ72" s="34">
        <f t="shared" si="51"/>
        <v>0.377</v>
      </c>
      <c r="BR72" s="73">
        <f t="shared" si="52"/>
        <v>-0.38790022</v>
      </c>
      <c r="BS72" s="33">
        <v>81.33</v>
      </c>
      <c r="BT72" s="34">
        <f t="shared" si="53"/>
        <v>0.949</v>
      </c>
      <c r="BU72" s="73">
        <f t="shared" si="54"/>
        <v>1.527341673</v>
      </c>
      <c r="BV72" s="36">
        <f t="shared" si="55"/>
        <v>6601.688475</v>
      </c>
      <c r="BW72" s="35">
        <f t="shared" si="56"/>
        <v>0.7862320178</v>
      </c>
      <c r="BX72" s="90">
        <f t="shared" si="57"/>
        <v>0.794</v>
      </c>
      <c r="BY72" s="33">
        <v>2.82</v>
      </c>
      <c r="BZ72" s="34">
        <f t="shared" si="58"/>
        <v>0.337</v>
      </c>
      <c r="CA72" s="73">
        <f t="shared" si="59"/>
        <v>-0.5754673545</v>
      </c>
      <c r="CB72" s="33">
        <v>62.5</v>
      </c>
      <c r="CC72" s="34">
        <f t="shared" si="60"/>
        <v>0.849</v>
      </c>
      <c r="CD72" s="73">
        <f t="shared" si="61"/>
        <v>1.003197773</v>
      </c>
      <c r="CE72" s="36">
        <f t="shared" si="62"/>
        <v>3639.477414</v>
      </c>
      <c r="CF72" s="35">
        <f t="shared" si="63"/>
        <v>0.1413211916</v>
      </c>
      <c r="CG72" s="90">
        <f t="shared" si="64"/>
        <v>0.546</v>
      </c>
      <c r="CH72" s="33">
        <v>0.65</v>
      </c>
      <c r="CI72" s="34">
        <f t="shared" si="65"/>
        <v>0.6</v>
      </c>
      <c r="CJ72" s="73">
        <f t="shared" si="66"/>
        <v>0.1166994341</v>
      </c>
      <c r="CK72" s="33">
        <v>37.5</v>
      </c>
      <c r="CL72" s="34">
        <f t="shared" si="67"/>
        <v>0.666</v>
      </c>
      <c r="CM72" s="73">
        <f t="shared" si="68"/>
        <v>0.2071609702</v>
      </c>
      <c r="CN72" s="36">
        <f t="shared" si="69"/>
        <v>1659.805396</v>
      </c>
      <c r="CO72" s="35">
        <f t="shared" si="70"/>
        <v>0.4369452582</v>
      </c>
      <c r="CP72" s="90">
        <f t="shared" si="71"/>
        <v>0.709</v>
      </c>
      <c r="CQ72" s="33">
        <v>5.06</v>
      </c>
      <c r="CR72" s="34">
        <f t="shared" si="72"/>
        <v>0.314</v>
      </c>
      <c r="CS72" s="73">
        <f t="shared" si="73"/>
        <v>-0.5683998711</v>
      </c>
      <c r="CT72" s="33">
        <v>85.56</v>
      </c>
      <c r="CU72" s="34">
        <f t="shared" si="74"/>
        <v>0.977</v>
      </c>
      <c r="CV72" s="73">
        <f t="shared" si="75"/>
        <v>1.735612647</v>
      </c>
      <c r="CW72" s="36">
        <f t="shared" si="76"/>
        <v>6115.008354</v>
      </c>
      <c r="CX72" s="35">
        <f t="shared" si="77"/>
        <v>0.4950620501</v>
      </c>
      <c r="CY72" s="90">
        <f t="shared" si="78"/>
        <v>0.686</v>
      </c>
      <c r="CZ72" s="91">
        <f t="shared" si="79"/>
        <v>2.985477324</v>
      </c>
      <c r="DA72" s="91">
        <f t="shared" si="80"/>
        <v>0.783</v>
      </c>
    </row>
    <row r="73">
      <c r="A73" s="28">
        <v>2023.0</v>
      </c>
      <c r="B73" s="29" t="s">
        <v>594</v>
      </c>
      <c r="C73" s="29" t="s">
        <v>21</v>
      </c>
      <c r="D73" s="30">
        <f t="array" ref="D73">INDEX(
  TP!C:C,
  MATCH(
    1,
    (TP!A:A = A73) * (TP!B:B = C73),
    0
  )
)
</f>
        <v>45.37</v>
      </c>
      <c r="E73" s="64">
        <f t="shared" si="1"/>
        <v>4.519279857</v>
      </c>
      <c r="F73" s="32">
        <f t="shared" si="2"/>
        <v>0.797</v>
      </c>
      <c r="G73" s="33">
        <v>4.79</v>
      </c>
      <c r="H73" s="34">
        <f t="shared" si="3"/>
        <v>0.243</v>
      </c>
      <c r="I73" s="73">
        <f t="shared" si="4"/>
        <v>-0.7510253557</v>
      </c>
      <c r="J73" s="66">
        <f t="shared" si="5"/>
        <v>4.02050444</v>
      </c>
      <c r="K73" s="34">
        <f t="shared" si="6"/>
        <v>0.12</v>
      </c>
      <c r="L73" s="73">
        <f t="shared" si="7"/>
        <v>-1.147315872</v>
      </c>
      <c r="M73" s="33">
        <v>52.05</v>
      </c>
      <c r="N73" s="34">
        <f t="shared" si="8"/>
        <v>0.097</v>
      </c>
      <c r="O73" s="73">
        <f t="shared" si="9"/>
        <v>-1.26220103</v>
      </c>
      <c r="P73" s="36">
        <f t="shared" si="10"/>
        <v>3353.888051</v>
      </c>
      <c r="Q73" s="35">
        <f t="shared" si="11"/>
        <v>-1.561045147</v>
      </c>
      <c r="R73" s="40">
        <f t="shared" si="12"/>
        <v>0.049</v>
      </c>
      <c r="S73" s="33">
        <v>1.05</v>
      </c>
      <c r="T73" s="34">
        <f t="shared" si="13"/>
        <v>0.137</v>
      </c>
      <c r="U73" s="73">
        <f t="shared" si="14"/>
        <v>-0.9050192402</v>
      </c>
      <c r="V73" s="33">
        <v>50.0</v>
      </c>
      <c r="W73" s="34">
        <f t="shared" si="15"/>
        <v>0.669</v>
      </c>
      <c r="X73" s="73">
        <f t="shared" si="16"/>
        <v>0.5254888138</v>
      </c>
      <c r="Y73" s="36">
        <f t="shared" si="17"/>
        <v>1503.690773</v>
      </c>
      <c r="Z73" s="35">
        <f t="shared" si="18"/>
        <v>-0.5261321176</v>
      </c>
      <c r="AA73" s="40">
        <f t="shared" si="19"/>
        <v>0.343</v>
      </c>
      <c r="AB73" s="33">
        <v>3.81</v>
      </c>
      <c r="AC73" s="40">
        <f t="shared" si="20"/>
        <v>0.283</v>
      </c>
      <c r="AD73" s="73">
        <f t="shared" si="21"/>
        <v>-0.6325867722</v>
      </c>
      <c r="AE73" s="88">
        <f t="shared" si="22"/>
        <v>-2.719764037</v>
      </c>
      <c r="AF73" s="44">
        <f t="shared" si="23"/>
        <v>0.111</v>
      </c>
      <c r="AG73" s="42">
        <v>0.59</v>
      </c>
      <c r="AH73" s="34">
        <f t="shared" si="24"/>
        <v>0.231</v>
      </c>
      <c r="AI73" s="73">
        <f t="shared" si="25"/>
        <v>-0.6907564617</v>
      </c>
      <c r="AJ73" s="33">
        <v>66.67</v>
      </c>
      <c r="AK73" s="34">
        <f t="shared" si="26"/>
        <v>0.749</v>
      </c>
      <c r="AL73" s="73">
        <f t="shared" si="27"/>
        <v>0.6341365707</v>
      </c>
      <c r="AM73" s="36">
        <f t="shared" si="28"/>
        <v>1361.332515</v>
      </c>
      <c r="AN73" s="35">
        <f t="shared" si="29"/>
        <v>-0.5427823446</v>
      </c>
      <c r="AO73" s="37">
        <f t="shared" si="30"/>
        <v>0.314</v>
      </c>
      <c r="AP73" s="33">
        <v>3.44</v>
      </c>
      <c r="AQ73" s="34">
        <f t="shared" si="31"/>
        <v>0.36</v>
      </c>
      <c r="AR73" s="73">
        <f t="shared" si="32"/>
        <v>-0.4727038106</v>
      </c>
      <c r="AS73" s="33">
        <v>46.67</v>
      </c>
      <c r="AT73" s="34">
        <f t="shared" si="33"/>
        <v>0.554</v>
      </c>
      <c r="AU73" s="73">
        <f t="shared" si="34"/>
        <v>0.1095818191</v>
      </c>
      <c r="AV73" s="36">
        <f t="shared" si="35"/>
        <v>2547.876293</v>
      </c>
      <c r="AW73" s="35">
        <f t="shared" si="36"/>
        <v>-0.2114733274</v>
      </c>
      <c r="AX73" s="37">
        <f t="shared" si="37"/>
        <v>0.411</v>
      </c>
      <c r="AY73" s="33">
        <v>0.75</v>
      </c>
      <c r="AZ73" s="37">
        <f t="shared" si="38"/>
        <v>0.46</v>
      </c>
      <c r="BA73" s="73">
        <f t="shared" si="39"/>
        <v>-0.3413620237</v>
      </c>
      <c r="BB73" s="33">
        <v>42.72</v>
      </c>
      <c r="BC73" s="37">
        <f t="shared" si="40"/>
        <v>0.977</v>
      </c>
      <c r="BD73" s="73">
        <f t="shared" si="41"/>
        <v>2.162990335</v>
      </c>
      <c r="BE73" s="89">
        <f t="shared" si="42"/>
        <v>1.067372639</v>
      </c>
      <c r="BF73" s="39">
        <f t="shared" si="43"/>
        <v>0.666</v>
      </c>
      <c r="BG73" s="33">
        <v>23.51</v>
      </c>
      <c r="BH73" s="34">
        <f t="shared" si="44"/>
        <v>0.963</v>
      </c>
      <c r="BI73" s="73">
        <f t="shared" si="45"/>
        <v>1.917701692</v>
      </c>
      <c r="BJ73" s="33">
        <v>88.28</v>
      </c>
      <c r="BK73" s="34">
        <f t="shared" si="46"/>
        <v>0.363</v>
      </c>
      <c r="BL73" s="73">
        <f t="shared" si="47"/>
        <v>-0.05666311378</v>
      </c>
      <c r="BM73" s="36">
        <f t="shared" si="48"/>
        <v>8122.552056</v>
      </c>
      <c r="BN73" s="35">
        <f t="shared" si="49"/>
        <v>1.052077243</v>
      </c>
      <c r="BO73" s="90">
        <f t="shared" si="50"/>
        <v>0.883</v>
      </c>
      <c r="BP73" s="33">
        <v>14.16</v>
      </c>
      <c r="BQ73" s="34">
        <f t="shared" si="51"/>
        <v>0.806</v>
      </c>
      <c r="BR73" s="73">
        <f t="shared" si="52"/>
        <v>0.8925690337</v>
      </c>
      <c r="BS73" s="33">
        <v>66.2</v>
      </c>
      <c r="BT73" s="34">
        <f t="shared" si="53"/>
        <v>0.229</v>
      </c>
      <c r="BU73" s="73">
        <f t="shared" si="54"/>
        <v>-0.7566648006</v>
      </c>
      <c r="BV73" s="36">
        <f t="shared" si="55"/>
        <v>5962.464832</v>
      </c>
      <c r="BW73" s="35">
        <f t="shared" si="56"/>
        <v>0.02426942269</v>
      </c>
      <c r="BX73" s="90">
        <f t="shared" si="57"/>
        <v>0.489</v>
      </c>
      <c r="BY73" s="33">
        <v>7.67</v>
      </c>
      <c r="BZ73" s="34">
        <f t="shared" si="58"/>
        <v>0.98</v>
      </c>
      <c r="CA73" s="73">
        <f t="shared" si="59"/>
        <v>2.372612245</v>
      </c>
      <c r="CB73" s="33">
        <v>51.71</v>
      </c>
      <c r="CC73" s="34">
        <f t="shared" si="60"/>
        <v>0.426</v>
      </c>
      <c r="CD73" s="73">
        <f t="shared" si="61"/>
        <v>-0.1558629023</v>
      </c>
      <c r="CE73" s="36">
        <f t="shared" si="62"/>
        <v>4852.605267</v>
      </c>
      <c r="CF73" s="35">
        <f t="shared" si="63"/>
        <v>1.283240813</v>
      </c>
      <c r="CG73" s="90">
        <f t="shared" si="64"/>
        <v>0.911</v>
      </c>
      <c r="CH73" s="33">
        <v>1.41</v>
      </c>
      <c r="CI73" s="34">
        <f t="shared" si="65"/>
        <v>0.957</v>
      </c>
      <c r="CJ73" s="73">
        <f t="shared" si="66"/>
        <v>2.154051596</v>
      </c>
      <c r="CK73" s="33">
        <v>44.19</v>
      </c>
      <c r="CL73" s="34">
        <f t="shared" si="67"/>
        <v>0.789</v>
      </c>
      <c r="CM73" s="73">
        <f t="shared" si="68"/>
        <v>0.5665915293</v>
      </c>
      <c r="CN73" s="36">
        <f t="shared" si="69"/>
        <v>3435.622541</v>
      </c>
      <c r="CO73" s="35">
        <f t="shared" si="70"/>
        <v>2.621049667</v>
      </c>
      <c r="CP73" s="90">
        <f t="shared" si="71"/>
        <v>0.989</v>
      </c>
      <c r="CQ73" s="33">
        <v>7.7</v>
      </c>
      <c r="CR73" s="34">
        <f t="shared" si="72"/>
        <v>0.84</v>
      </c>
      <c r="CS73" s="73">
        <f t="shared" si="73"/>
        <v>0.989198995</v>
      </c>
      <c r="CT73" s="33">
        <v>79.57</v>
      </c>
      <c r="CU73" s="34">
        <f t="shared" si="74"/>
        <v>0.809</v>
      </c>
      <c r="CV73" s="73">
        <f t="shared" si="75"/>
        <v>0.887732115</v>
      </c>
      <c r="CW73" s="36">
        <f t="shared" si="76"/>
        <v>6828.293323</v>
      </c>
      <c r="CX73" s="35">
        <f t="shared" si="77"/>
        <v>1.191034109</v>
      </c>
      <c r="CY73" s="90">
        <f t="shared" si="78"/>
        <v>0.874</v>
      </c>
      <c r="CZ73" s="91">
        <f t="shared" si="79"/>
        <v>6.171671255</v>
      </c>
      <c r="DA73" s="91">
        <f t="shared" si="80"/>
        <v>0.957</v>
      </c>
    </row>
    <row r="74">
      <c r="A74" s="28">
        <v>2024.0</v>
      </c>
      <c r="B74" s="29" t="s">
        <v>595</v>
      </c>
      <c r="C74" s="29" t="s">
        <v>25</v>
      </c>
      <c r="D74" s="30">
        <f t="array" ref="D74">INDEX(
  TP!C:C,
  MATCH(
    1,
    (TP!A:A = A74) * (TP!B:B = C74),
    0
  )
)
</f>
        <v>52.07</v>
      </c>
      <c r="E74" s="64">
        <f t="shared" si="1"/>
        <v>4.484583597</v>
      </c>
      <c r="F74" s="32">
        <f t="shared" si="2"/>
        <v>0.794</v>
      </c>
      <c r="G74" s="33">
        <v>5.43</v>
      </c>
      <c r="H74" s="34">
        <f t="shared" si="3"/>
        <v>0.394</v>
      </c>
      <c r="I74" s="73">
        <f t="shared" si="4"/>
        <v>-0.3285630146</v>
      </c>
      <c r="J74" s="66">
        <f t="shared" si="5"/>
        <v>5.822716617</v>
      </c>
      <c r="K74" s="34">
        <f t="shared" si="6"/>
        <v>0.503</v>
      </c>
      <c r="L74" s="73">
        <f t="shared" si="7"/>
        <v>-0.009493084178</v>
      </c>
      <c r="M74" s="33">
        <v>62.5</v>
      </c>
      <c r="N74" s="34">
        <f t="shared" si="8"/>
        <v>0.76</v>
      </c>
      <c r="O74" s="73">
        <f t="shared" si="9"/>
        <v>0.664251924</v>
      </c>
      <c r="P74" s="36">
        <f t="shared" si="10"/>
        <v>4792.809971</v>
      </c>
      <c r="Q74" s="35">
        <f t="shared" si="11"/>
        <v>0.4684373208</v>
      </c>
      <c r="R74" s="40">
        <f t="shared" si="12"/>
        <v>0.677</v>
      </c>
      <c r="S74" s="33">
        <v>2.01</v>
      </c>
      <c r="T74" s="34">
        <f t="shared" si="13"/>
        <v>0.569</v>
      </c>
      <c r="U74" s="73">
        <f t="shared" si="14"/>
        <v>-0.07590833191</v>
      </c>
      <c r="V74" s="33">
        <v>52.94</v>
      </c>
      <c r="W74" s="34">
        <f t="shared" si="15"/>
        <v>0.786</v>
      </c>
      <c r="X74" s="73">
        <f t="shared" si="16"/>
        <v>0.7593511316</v>
      </c>
      <c r="Y74" s="36">
        <f t="shared" si="17"/>
        <v>2444.009654</v>
      </c>
      <c r="Z74" s="35">
        <f t="shared" si="18"/>
        <v>0.459208386</v>
      </c>
      <c r="AA74" s="40">
        <f t="shared" si="19"/>
        <v>0.711</v>
      </c>
      <c r="AB74" s="33">
        <v>4.83</v>
      </c>
      <c r="AC74" s="40">
        <f t="shared" si="20"/>
        <v>0.631</v>
      </c>
      <c r="AD74" s="73">
        <f t="shared" si="21"/>
        <v>0.2223402452</v>
      </c>
      <c r="AE74" s="88">
        <f t="shared" si="22"/>
        <v>1.149985952</v>
      </c>
      <c r="AF74" s="44">
        <f t="shared" si="23"/>
        <v>0.72</v>
      </c>
      <c r="AG74" s="42">
        <v>1.3</v>
      </c>
      <c r="AH74" s="34">
        <f t="shared" si="24"/>
        <v>0.629</v>
      </c>
      <c r="AI74" s="73">
        <f t="shared" si="25"/>
        <v>-0.0327158737</v>
      </c>
      <c r="AJ74" s="33">
        <v>52.27</v>
      </c>
      <c r="AK74" s="34">
        <f t="shared" si="26"/>
        <v>0.357</v>
      </c>
      <c r="AL74" s="73">
        <f t="shared" si="27"/>
        <v>-0.3898073193</v>
      </c>
      <c r="AM74" s="36">
        <f t="shared" si="28"/>
        <v>1916.968285</v>
      </c>
      <c r="AN74" s="35">
        <f t="shared" si="29"/>
        <v>0.003913997974</v>
      </c>
      <c r="AO74" s="37">
        <f t="shared" si="30"/>
        <v>0.56</v>
      </c>
      <c r="AP74" s="33">
        <v>4.93</v>
      </c>
      <c r="AQ74" s="34">
        <f t="shared" si="31"/>
        <v>0.623</v>
      </c>
      <c r="AR74" s="73">
        <f t="shared" si="32"/>
        <v>0.187410381</v>
      </c>
      <c r="AS74" s="33">
        <v>47.31</v>
      </c>
      <c r="AT74" s="34">
        <f t="shared" si="33"/>
        <v>0.6</v>
      </c>
      <c r="AU74" s="73">
        <f t="shared" si="34"/>
        <v>0.1866238192</v>
      </c>
      <c r="AV74" s="36">
        <f t="shared" si="35"/>
        <v>3084.199309</v>
      </c>
      <c r="AW74" s="35">
        <f t="shared" si="36"/>
        <v>0.475246002</v>
      </c>
      <c r="AX74" s="37">
        <f t="shared" si="37"/>
        <v>0.686</v>
      </c>
      <c r="AY74" s="33">
        <v>1.51</v>
      </c>
      <c r="AZ74" s="37">
        <f t="shared" si="38"/>
        <v>0.849</v>
      </c>
      <c r="BA74" s="73">
        <f t="shared" si="39"/>
        <v>0.8522640536</v>
      </c>
      <c r="BB74" s="33">
        <v>34.3</v>
      </c>
      <c r="BC74" s="37">
        <f t="shared" si="40"/>
        <v>0.849</v>
      </c>
      <c r="BD74" s="73">
        <f t="shared" si="41"/>
        <v>0.979897771</v>
      </c>
      <c r="BE74" s="89">
        <f t="shared" si="42"/>
        <v>2.311321825</v>
      </c>
      <c r="BF74" s="39">
        <f t="shared" si="43"/>
        <v>0.823</v>
      </c>
      <c r="BG74" s="33">
        <v>14.94</v>
      </c>
      <c r="BH74" s="34">
        <f t="shared" si="44"/>
        <v>0.549</v>
      </c>
      <c r="BI74" s="73">
        <f t="shared" si="45"/>
        <v>0.06094202654</v>
      </c>
      <c r="BJ74" s="33">
        <v>85.18</v>
      </c>
      <c r="BK74" s="34">
        <f t="shared" si="46"/>
        <v>0.189</v>
      </c>
      <c r="BL74" s="73">
        <f t="shared" si="47"/>
        <v>-0.5550878034</v>
      </c>
      <c r="BM74" s="36">
        <f t="shared" si="48"/>
        <v>6783.270026</v>
      </c>
      <c r="BN74" s="35">
        <f t="shared" si="49"/>
        <v>-0.1319950157</v>
      </c>
      <c r="BO74" s="90">
        <f t="shared" si="50"/>
        <v>0.394</v>
      </c>
      <c r="BP74" s="33">
        <v>13.7</v>
      </c>
      <c r="BQ74" s="34">
        <f t="shared" si="51"/>
        <v>0.774</v>
      </c>
      <c r="BR74" s="73">
        <f t="shared" si="52"/>
        <v>0.7275785976</v>
      </c>
      <c r="BS74" s="33">
        <v>70.47</v>
      </c>
      <c r="BT74" s="34">
        <f t="shared" si="53"/>
        <v>0.446</v>
      </c>
      <c r="BU74" s="73">
        <f t="shared" si="54"/>
        <v>-0.1120707726</v>
      </c>
      <c r="BV74" s="36">
        <f t="shared" si="55"/>
        <v>6275.116281</v>
      </c>
      <c r="BW74" s="35">
        <f t="shared" si="56"/>
        <v>0.3969538698</v>
      </c>
      <c r="BX74" s="90">
        <f t="shared" si="57"/>
        <v>0.637</v>
      </c>
      <c r="BY74" s="33">
        <v>2.92</v>
      </c>
      <c r="BZ74" s="34">
        <f t="shared" si="58"/>
        <v>0.363</v>
      </c>
      <c r="CA74" s="73">
        <f t="shared" si="59"/>
        <v>-0.5146822082</v>
      </c>
      <c r="CB74" s="33">
        <v>47.47</v>
      </c>
      <c r="CC74" s="34">
        <f t="shared" si="60"/>
        <v>0.251</v>
      </c>
      <c r="CD74" s="73">
        <f t="shared" si="61"/>
        <v>-0.6113232602</v>
      </c>
      <c r="CE74" s="36">
        <f t="shared" si="62"/>
        <v>2817.55322</v>
      </c>
      <c r="CF74" s="35">
        <f t="shared" si="63"/>
        <v>-0.6323576599</v>
      </c>
      <c r="CG74" s="90">
        <f t="shared" si="64"/>
        <v>0.294</v>
      </c>
      <c r="CH74" s="33">
        <v>1.06</v>
      </c>
      <c r="CI74" s="34">
        <f t="shared" si="65"/>
        <v>0.874</v>
      </c>
      <c r="CJ74" s="73">
        <f t="shared" si="66"/>
        <v>1.215797311</v>
      </c>
      <c r="CK74" s="33">
        <v>30.56</v>
      </c>
      <c r="CL74" s="34">
        <f t="shared" si="67"/>
        <v>0.429</v>
      </c>
      <c r="CM74" s="73">
        <f t="shared" si="68"/>
        <v>-0.1657012241</v>
      </c>
      <c r="CN74" s="36">
        <f t="shared" si="69"/>
        <v>1952.081812</v>
      </c>
      <c r="CO74" s="35">
        <f t="shared" si="70"/>
        <v>0.7964204495</v>
      </c>
      <c r="CP74" s="90">
        <f t="shared" si="71"/>
        <v>0.797</v>
      </c>
      <c r="CQ74" s="33">
        <v>7.5</v>
      </c>
      <c r="CR74" s="34">
        <f t="shared" si="72"/>
        <v>0.806</v>
      </c>
      <c r="CS74" s="73">
        <f t="shared" si="73"/>
        <v>0.8711990809</v>
      </c>
      <c r="CT74" s="33">
        <v>73.23</v>
      </c>
      <c r="CU74" s="34">
        <f t="shared" si="74"/>
        <v>0.48</v>
      </c>
      <c r="CV74" s="73">
        <f t="shared" si="75"/>
        <v>-0.009690685421</v>
      </c>
      <c r="CW74" s="36">
        <f t="shared" si="76"/>
        <v>6216.667971</v>
      </c>
      <c r="CX74" s="35">
        <f t="shared" si="77"/>
        <v>0.5942541768</v>
      </c>
      <c r="CY74" s="90">
        <f t="shared" si="78"/>
        <v>0.743</v>
      </c>
      <c r="CZ74" s="91">
        <f t="shared" si="79"/>
        <v>1.02327582</v>
      </c>
      <c r="DA74" s="91">
        <f t="shared" si="80"/>
        <v>0.577</v>
      </c>
    </row>
    <row r="75">
      <c r="A75" s="28">
        <v>2023.0</v>
      </c>
      <c r="B75" s="29" t="s">
        <v>596</v>
      </c>
      <c r="C75" s="29" t="s">
        <v>20</v>
      </c>
      <c r="D75" s="30">
        <f t="array" ref="D75">INDEX(
  TP!C:C,
  MATCH(
    1,
    (TP!A:A = A75) * (TP!B:B = C75),
    0
  )
)
</f>
        <v>47.21</v>
      </c>
      <c r="E75" s="64">
        <f t="shared" si="1"/>
        <v>4.389052687</v>
      </c>
      <c r="F75" s="32">
        <f t="shared" si="2"/>
        <v>0.791</v>
      </c>
      <c r="G75" s="33">
        <v>6.25</v>
      </c>
      <c r="H75" s="34">
        <f t="shared" si="3"/>
        <v>0.629</v>
      </c>
      <c r="I75" s="73">
        <f t="shared" si="4"/>
        <v>0.2127168599</v>
      </c>
      <c r="J75" s="66">
        <f t="shared" si="5"/>
        <v>5.641620012</v>
      </c>
      <c r="K75" s="34">
        <f t="shared" si="6"/>
        <v>0.474</v>
      </c>
      <c r="L75" s="73">
        <f t="shared" si="7"/>
        <v>-0.1238280366</v>
      </c>
      <c r="M75" s="33">
        <v>62.4</v>
      </c>
      <c r="N75" s="34">
        <f t="shared" si="8"/>
        <v>0.754</v>
      </c>
      <c r="O75" s="73">
        <f t="shared" si="9"/>
        <v>0.6458169675</v>
      </c>
      <c r="P75" s="36">
        <f t="shared" si="10"/>
        <v>4718.104132</v>
      </c>
      <c r="Q75" s="35">
        <f t="shared" si="11"/>
        <v>0.3630708038</v>
      </c>
      <c r="R75" s="40">
        <f t="shared" si="12"/>
        <v>0.646</v>
      </c>
      <c r="S75" s="33">
        <v>1.3</v>
      </c>
      <c r="T75" s="34">
        <f t="shared" si="13"/>
        <v>0.237</v>
      </c>
      <c r="U75" s="73">
        <f t="shared" si="14"/>
        <v>-0.6891049412</v>
      </c>
      <c r="V75" s="33">
        <v>50.0</v>
      </c>
      <c r="W75" s="34">
        <f t="shared" si="15"/>
        <v>0.669</v>
      </c>
      <c r="X75" s="73">
        <f t="shared" si="16"/>
        <v>0.5254888138</v>
      </c>
      <c r="Y75" s="36">
        <f t="shared" si="17"/>
        <v>1744.731589</v>
      </c>
      <c r="Z75" s="35">
        <f t="shared" si="18"/>
        <v>-0.2735504839</v>
      </c>
      <c r="AA75" s="40">
        <f t="shared" si="19"/>
        <v>0.434</v>
      </c>
      <c r="AB75" s="33">
        <v>4.39</v>
      </c>
      <c r="AC75" s="40">
        <f t="shared" si="20"/>
        <v>0.48</v>
      </c>
      <c r="AD75" s="73">
        <f t="shared" si="21"/>
        <v>-0.1464518015</v>
      </c>
      <c r="AE75" s="88">
        <f t="shared" si="22"/>
        <v>-0.05693148169</v>
      </c>
      <c r="AF75" s="44">
        <f t="shared" si="23"/>
        <v>0.491</v>
      </c>
      <c r="AG75" s="42">
        <v>1.65</v>
      </c>
      <c r="AH75" s="34">
        <f t="shared" si="24"/>
        <v>0.711</v>
      </c>
      <c r="AI75" s="73">
        <f t="shared" si="25"/>
        <v>0.2916703317</v>
      </c>
      <c r="AJ75" s="33">
        <v>72.73</v>
      </c>
      <c r="AK75" s="34">
        <f t="shared" si="26"/>
        <v>0.871</v>
      </c>
      <c r="AL75" s="73">
        <f t="shared" si="27"/>
        <v>1.065046291</v>
      </c>
      <c r="AM75" s="36">
        <f t="shared" si="28"/>
        <v>3120.95005</v>
      </c>
      <c r="AN75" s="35">
        <f t="shared" si="29"/>
        <v>1.188525327</v>
      </c>
      <c r="AO75" s="37">
        <f t="shared" si="30"/>
        <v>0.886</v>
      </c>
      <c r="AP75" s="33">
        <v>5.1</v>
      </c>
      <c r="AQ75" s="34">
        <f t="shared" si="31"/>
        <v>0.663</v>
      </c>
      <c r="AR75" s="73">
        <f t="shared" si="32"/>
        <v>0.262725423</v>
      </c>
      <c r="AS75" s="33">
        <v>43.14</v>
      </c>
      <c r="AT75" s="34">
        <f t="shared" si="33"/>
        <v>0.363</v>
      </c>
      <c r="AU75" s="73">
        <f t="shared" si="34"/>
        <v>-0.3153529623</v>
      </c>
      <c r="AV75" s="36">
        <f t="shared" si="35"/>
        <v>2857.008311</v>
      </c>
      <c r="AW75" s="35">
        <f t="shared" si="36"/>
        <v>0.1843458452</v>
      </c>
      <c r="AX75" s="37">
        <f t="shared" si="37"/>
        <v>0.574</v>
      </c>
      <c r="AY75" s="33">
        <v>1.1</v>
      </c>
      <c r="AZ75" s="37">
        <f t="shared" si="38"/>
        <v>0.654</v>
      </c>
      <c r="BA75" s="73">
        <f t="shared" si="39"/>
        <v>0.2083341961</v>
      </c>
      <c r="BB75" s="33">
        <v>31.18</v>
      </c>
      <c r="BC75" s="37">
        <f t="shared" si="40"/>
        <v>0.717</v>
      </c>
      <c r="BD75" s="73">
        <f t="shared" si="41"/>
        <v>0.5415071773</v>
      </c>
      <c r="BE75" s="89">
        <f t="shared" si="42"/>
        <v>2.122712546</v>
      </c>
      <c r="BF75" s="39">
        <f t="shared" si="43"/>
        <v>0.797</v>
      </c>
      <c r="BG75" s="33">
        <v>18.74</v>
      </c>
      <c r="BH75" s="34">
        <f t="shared" si="44"/>
        <v>0.837</v>
      </c>
      <c r="BI75" s="73">
        <f t="shared" si="45"/>
        <v>0.8842426951</v>
      </c>
      <c r="BJ75" s="33">
        <v>88.53</v>
      </c>
      <c r="BK75" s="34">
        <f t="shared" si="46"/>
        <v>0.38</v>
      </c>
      <c r="BL75" s="73">
        <f t="shared" si="47"/>
        <v>-0.0164675743</v>
      </c>
      <c r="BM75" s="36">
        <f t="shared" si="48"/>
        <v>7594.465995</v>
      </c>
      <c r="BN75" s="35">
        <f t="shared" si="49"/>
        <v>0.5851912246</v>
      </c>
      <c r="BO75" s="90">
        <f t="shared" si="50"/>
        <v>0.703</v>
      </c>
      <c r="BP75" s="33">
        <v>12.24</v>
      </c>
      <c r="BQ75" s="34">
        <f t="shared" si="51"/>
        <v>0.58</v>
      </c>
      <c r="BR75" s="73">
        <f t="shared" si="52"/>
        <v>0.2039133006</v>
      </c>
      <c r="BS75" s="33">
        <v>64.9</v>
      </c>
      <c r="BT75" s="34">
        <f t="shared" si="53"/>
        <v>0.177</v>
      </c>
      <c r="BU75" s="73">
        <f t="shared" si="54"/>
        <v>-0.952911226</v>
      </c>
      <c r="BV75" s="36">
        <f t="shared" si="55"/>
        <v>5554.216002</v>
      </c>
      <c r="BW75" s="35">
        <f t="shared" si="56"/>
        <v>-0.4623682999</v>
      </c>
      <c r="BX75" s="90">
        <f t="shared" si="57"/>
        <v>0.311</v>
      </c>
      <c r="BY75" s="33">
        <v>6.35</v>
      </c>
      <c r="BZ75" s="34">
        <f t="shared" si="58"/>
        <v>0.926</v>
      </c>
      <c r="CA75" s="73">
        <f t="shared" si="59"/>
        <v>1.570248313</v>
      </c>
      <c r="CB75" s="33">
        <v>49.61</v>
      </c>
      <c r="CC75" s="34">
        <f t="shared" si="60"/>
        <v>0.34</v>
      </c>
      <c r="CD75" s="73">
        <f t="shared" si="61"/>
        <v>-0.3814446833</v>
      </c>
      <c r="CE75" s="36">
        <f t="shared" si="62"/>
        <v>4299.519681</v>
      </c>
      <c r="CF75" s="35">
        <f t="shared" si="63"/>
        <v>0.7626202688</v>
      </c>
      <c r="CG75" s="90">
        <f t="shared" si="64"/>
        <v>0.771</v>
      </c>
      <c r="CH75" s="33">
        <v>1.05</v>
      </c>
      <c r="CI75" s="34">
        <f t="shared" si="65"/>
        <v>0.871</v>
      </c>
      <c r="CJ75" s="73">
        <f t="shared" si="66"/>
        <v>1.188990045</v>
      </c>
      <c r="CK75" s="33">
        <v>33.33</v>
      </c>
      <c r="CL75" s="34">
        <f t="shared" si="67"/>
        <v>0.474</v>
      </c>
      <c r="CM75" s="73">
        <f t="shared" si="68"/>
        <v>-0.01687870562</v>
      </c>
      <c r="CN75" s="36">
        <f t="shared" si="69"/>
        <v>2114.685845</v>
      </c>
      <c r="CO75" s="35">
        <f t="shared" si="70"/>
        <v>0.996409614</v>
      </c>
      <c r="CP75" s="90">
        <f t="shared" si="71"/>
        <v>0.831</v>
      </c>
      <c r="CQ75" s="33">
        <v>6.55</v>
      </c>
      <c r="CR75" s="34">
        <f t="shared" si="72"/>
        <v>0.629</v>
      </c>
      <c r="CS75" s="73">
        <f t="shared" si="73"/>
        <v>0.3106994889</v>
      </c>
      <c r="CT75" s="33">
        <v>75.57</v>
      </c>
      <c r="CU75" s="34">
        <f t="shared" si="74"/>
        <v>0.631</v>
      </c>
      <c r="CV75" s="73">
        <f t="shared" si="75"/>
        <v>0.3215347646</v>
      </c>
      <c r="CW75" s="36">
        <f t="shared" si="76"/>
        <v>6060.030698</v>
      </c>
      <c r="CX75" s="35">
        <f t="shared" si="77"/>
        <v>0.4414188156</v>
      </c>
      <c r="CY75" s="90">
        <f t="shared" si="78"/>
        <v>0.66</v>
      </c>
      <c r="CZ75" s="91">
        <f t="shared" si="79"/>
        <v>2.323271623</v>
      </c>
      <c r="DA75" s="91">
        <f t="shared" si="80"/>
        <v>0.714</v>
      </c>
    </row>
    <row r="76">
      <c r="A76" s="28">
        <v>2022.0</v>
      </c>
      <c r="B76" s="29" t="s">
        <v>597</v>
      </c>
      <c r="C76" s="29" t="s">
        <v>28</v>
      </c>
      <c r="D76" s="30">
        <f t="array" ref="D76">INDEX(
  TP!C:C,
  MATCH(
    1,
    (TP!A:A = A76) * (TP!B:B = C76),
    0
  )
)
</f>
        <v>47.95</v>
      </c>
      <c r="E76" s="64">
        <f t="shared" si="1"/>
        <v>4.315084299</v>
      </c>
      <c r="F76" s="32">
        <f t="shared" si="2"/>
        <v>0.789</v>
      </c>
      <c r="G76" s="33">
        <v>4.11</v>
      </c>
      <c r="H76" s="34">
        <f t="shared" si="3"/>
        <v>0.111</v>
      </c>
      <c r="I76" s="73">
        <f t="shared" si="4"/>
        <v>-1.199891593</v>
      </c>
      <c r="J76" s="66">
        <f t="shared" si="5"/>
        <v>3.815612502</v>
      </c>
      <c r="K76" s="34">
        <f t="shared" si="6"/>
        <v>0.089</v>
      </c>
      <c r="L76" s="73">
        <f t="shared" si="7"/>
        <v>-1.276673957</v>
      </c>
      <c r="M76" s="33">
        <v>53.47</v>
      </c>
      <c r="N76" s="34">
        <f t="shared" si="8"/>
        <v>0.134</v>
      </c>
      <c r="O76" s="73">
        <f t="shared" si="9"/>
        <v>-1.000424648</v>
      </c>
      <c r="P76" s="36">
        <f t="shared" si="10"/>
        <v>3356.414704</v>
      </c>
      <c r="Q76" s="35">
        <f t="shared" si="11"/>
        <v>-1.557481508</v>
      </c>
      <c r="R76" s="40">
        <f t="shared" si="12"/>
        <v>0.051</v>
      </c>
      <c r="S76" s="33">
        <v>1.51</v>
      </c>
      <c r="T76" s="34">
        <f t="shared" si="13"/>
        <v>0.331</v>
      </c>
      <c r="U76" s="73">
        <f t="shared" si="14"/>
        <v>-0.50773693</v>
      </c>
      <c r="V76" s="33">
        <v>48.65</v>
      </c>
      <c r="W76" s="34">
        <f t="shared" si="15"/>
        <v>0.64</v>
      </c>
      <c r="X76" s="73">
        <f t="shared" si="16"/>
        <v>0.4181030557</v>
      </c>
      <c r="Y76" s="36">
        <f t="shared" si="17"/>
        <v>1875.707559</v>
      </c>
      <c r="Z76" s="35">
        <f t="shared" si="18"/>
        <v>-0.1363035024</v>
      </c>
      <c r="AA76" s="40">
        <f t="shared" si="19"/>
        <v>0.491</v>
      </c>
      <c r="AB76" s="33">
        <v>4.68</v>
      </c>
      <c r="AC76" s="40">
        <f t="shared" si="20"/>
        <v>0.577</v>
      </c>
      <c r="AD76" s="73">
        <f t="shared" si="21"/>
        <v>0.09661568383</v>
      </c>
      <c r="AE76" s="88">
        <f t="shared" si="22"/>
        <v>-1.597169327</v>
      </c>
      <c r="AF76" s="44">
        <f t="shared" si="23"/>
        <v>0.266</v>
      </c>
      <c r="AG76" s="42">
        <v>1.02</v>
      </c>
      <c r="AH76" s="34">
        <f t="shared" si="24"/>
        <v>0.509</v>
      </c>
      <c r="AI76" s="73">
        <f t="shared" si="25"/>
        <v>-0.292224838</v>
      </c>
      <c r="AJ76" s="33">
        <v>64.0</v>
      </c>
      <c r="AK76" s="34">
        <f t="shared" si="26"/>
        <v>0.714</v>
      </c>
      <c r="AL76" s="73">
        <f t="shared" si="27"/>
        <v>0.4442803077</v>
      </c>
      <c r="AM76" s="36">
        <f t="shared" si="28"/>
        <v>1981.346095</v>
      </c>
      <c r="AN76" s="35">
        <f t="shared" si="29"/>
        <v>0.06725605706</v>
      </c>
      <c r="AO76" s="37">
        <f t="shared" si="30"/>
        <v>0.586</v>
      </c>
      <c r="AP76" s="33">
        <v>2.12</v>
      </c>
      <c r="AQ76" s="34">
        <f t="shared" si="31"/>
        <v>0.12</v>
      </c>
      <c r="AR76" s="73">
        <f t="shared" si="32"/>
        <v>-1.05750296</v>
      </c>
      <c r="AS76" s="33">
        <v>59.62</v>
      </c>
      <c r="AT76" s="34">
        <f t="shared" si="33"/>
        <v>0.946</v>
      </c>
      <c r="AU76" s="73">
        <f t="shared" si="34"/>
        <v>1.668478538</v>
      </c>
      <c r="AV76" s="36">
        <f t="shared" si="35"/>
        <v>2484.47182</v>
      </c>
      <c r="AW76" s="35">
        <f t="shared" si="36"/>
        <v>-0.2926577553</v>
      </c>
      <c r="AX76" s="37">
        <f t="shared" si="37"/>
        <v>0.369</v>
      </c>
      <c r="AY76" s="33">
        <v>1.06</v>
      </c>
      <c r="AZ76" s="37">
        <f t="shared" si="38"/>
        <v>0.634</v>
      </c>
      <c r="BA76" s="73">
        <f t="shared" si="39"/>
        <v>0.145511771</v>
      </c>
      <c r="BB76" s="33">
        <v>31.93</v>
      </c>
      <c r="BC76" s="37">
        <f t="shared" si="40"/>
        <v>0.749</v>
      </c>
      <c r="BD76" s="73">
        <f t="shared" si="41"/>
        <v>0.6468895315</v>
      </c>
      <c r="BE76" s="89">
        <f t="shared" si="42"/>
        <v>0.5669996043</v>
      </c>
      <c r="BF76" s="39">
        <f t="shared" si="43"/>
        <v>0.623</v>
      </c>
      <c r="BG76" s="33">
        <v>14.86</v>
      </c>
      <c r="BH76" s="34">
        <f t="shared" si="44"/>
        <v>0.54</v>
      </c>
      <c r="BI76" s="73">
        <f t="shared" si="45"/>
        <v>0.04360938089</v>
      </c>
      <c r="BJ76" s="33">
        <v>89.59</v>
      </c>
      <c r="BK76" s="34">
        <f t="shared" si="46"/>
        <v>0.463</v>
      </c>
      <c r="BL76" s="73">
        <f t="shared" si="47"/>
        <v>0.1539615131</v>
      </c>
      <c r="BM76" s="36">
        <f t="shared" si="48"/>
        <v>7121.493769</v>
      </c>
      <c r="BN76" s="35">
        <f t="shared" si="49"/>
        <v>0.1670318828</v>
      </c>
      <c r="BO76" s="90">
        <f t="shared" si="50"/>
        <v>0.511</v>
      </c>
      <c r="BP76" s="33">
        <v>18.57</v>
      </c>
      <c r="BQ76" s="34">
        <f t="shared" si="51"/>
        <v>0.994</v>
      </c>
      <c r="BR76" s="73">
        <f t="shared" si="52"/>
        <v>2.474325171</v>
      </c>
      <c r="BS76" s="33">
        <v>71.71</v>
      </c>
      <c r="BT76" s="34">
        <f t="shared" si="53"/>
        <v>0.511</v>
      </c>
      <c r="BU76" s="73">
        <f t="shared" si="54"/>
        <v>0.07511812548</v>
      </c>
      <c r="BV76" s="36">
        <f t="shared" si="55"/>
        <v>7065.342923</v>
      </c>
      <c r="BW76" s="35">
        <f t="shared" si="56"/>
        <v>1.338913932</v>
      </c>
      <c r="BX76" s="90">
        <f t="shared" si="57"/>
        <v>0.914</v>
      </c>
      <c r="BY76" s="33">
        <v>7.41</v>
      </c>
      <c r="BZ76" s="34">
        <f t="shared" si="58"/>
        <v>0.966</v>
      </c>
      <c r="CA76" s="73">
        <f t="shared" si="59"/>
        <v>2.214570865</v>
      </c>
      <c r="CB76" s="33">
        <v>51.1</v>
      </c>
      <c r="CC76" s="34">
        <f t="shared" si="60"/>
        <v>0.397</v>
      </c>
      <c r="CD76" s="73">
        <f t="shared" si="61"/>
        <v>-0.2213890387</v>
      </c>
      <c r="CE76" s="36">
        <f t="shared" si="62"/>
        <v>4727.761807</v>
      </c>
      <c r="CF76" s="35">
        <f t="shared" si="63"/>
        <v>1.165725419</v>
      </c>
      <c r="CG76" s="90">
        <f t="shared" si="64"/>
        <v>0.886</v>
      </c>
      <c r="CH76" s="33">
        <v>1.06</v>
      </c>
      <c r="CI76" s="34">
        <f t="shared" si="65"/>
        <v>0.874</v>
      </c>
      <c r="CJ76" s="73">
        <f t="shared" si="66"/>
        <v>1.215797311</v>
      </c>
      <c r="CK76" s="33">
        <v>30.77</v>
      </c>
      <c r="CL76" s="34">
        <f t="shared" si="67"/>
        <v>0.431</v>
      </c>
      <c r="CM76" s="73">
        <f t="shared" si="68"/>
        <v>-0.1544186505</v>
      </c>
      <c r="CN76" s="36">
        <f t="shared" si="69"/>
        <v>1965.495986</v>
      </c>
      <c r="CO76" s="35">
        <f t="shared" si="70"/>
        <v>0.8129187463</v>
      </c>
      <c r="CP76" s="90">
        <f t="shared" si="71"/>
        <v>0.806</v>
      </c>
      <c r="CQ76" s="33">
        <v>10.67</v>
      </c>
      <c r="CR76" s="34">
        <f t="shared" si="72"/>
        <v>0.989</v>
      </c>
      <c r="CS76" s="73">
        <f t="shared" si="73"/>
        <v>2.741497719</v>
      </c>
      <c r="CT76" s="33">
        <v>77.1</v>
      </c>
      <c r="CU76" s="34">
        <f t="shared" si="74"/>
        <v>0.697</v>
      </c>
      <c r="CV76" s="73">
        <f t="shared" si="75"/>
        <v>0.5381052511</v>
      </c>
      <c r="CW76" s="36">
        <f t="shared" si="76"/>
        <v>7514.580883</v>
      </c>
      <c r="CX76" s="35">
        <f t="shared" si="77"/>
        <v>1.860664042</v>
      </c>
      <c r="CY76" s="90">
        <f t="shared" si="78"/>
        <v>0.974</v>
      </c>
      <c r="CZ76" s="91">
        <f t="shared" si="79"/>
        <v>5.345254022</v>
      </c>
      <c r="DA76" s="91">
        <f t="shared" si="80"/>
        <v>0.917</v>
      </c>
    </row>
    <row r="77">
      <c r="A77" s="28">
        <v>2023.0</v>
      </c>
      <c r="B77" s="29" t="s">
        <v>513</v>
      </c>
      <c r="C77" s="29" t="s">
        <v>10</v>
      </c>
      <c r="D77" s="30">
        <f t="array" ref="D77">INDEX(
  TP!C:C,
  MATCH(
    1,
    (TP!A:A = A77) * (TP!B:B = C77),
    0
  )
)
</f>
        <v>49.16</v>
      </c>
      <c r="E77" s="64">
        <f t="shared" si="1"/>
        <v>4.190795532</v>
      </c>
      <c r="F77" s="32">
        <f t="shared" si="2"/>
        <v>0.786</v>
      </c>
      <c r="G77" s="33">
        <v>8.03</v>
      </c>
      <c r="H77" s="34">
        <f t="shared" si="3"/>
        <v>0.903</v>
      </c>
      <c r="I77" s="73">
        <f t="shared" si="4"/>
        <v>1.387690246</v>
      </c>
      <c r="J77" s="66">
        <f t="shared" si="5"/>
        <v>7.793985996</v>
      </c>
      <c r="K77" s="34">
        <f t="shared" si="6"/>
        <v>0.894</v>
      </c>
      <c r="L77" s="73">
        <f t="shared" si="7"/>
        <v>1.235063605</v>
      </c>
      <c r="M77" s="33">
        <v>50.0</v>
      </c>
      <c r="N77" s="34">
        <f t="shared" si="8"/>
        <v>0.043</v>
      </c>
      <c r="O77" s="73">
        <f t="shared" si="9"/>
        <v>-1.640117638</v>
      </c>
      <c r="P77" s="36">
        <f t="shared" si="10"/>
        <v>4341.040283</v>
      </c>
      <c r="Q77" s="35">
        <f t="shared" si="11"/>
        <v>-0.1687471219</v>
      </c>
      <c r="R77" s="40">
        <f t="shared" si="12"/>
        <v>0.434</v>
      </c>
      <c r="S77" s="33">
        <v>2.79</v>
      </c>
      <c r="T77" s="34">
        <f t="shared" si="13"/>
        <v>0.789</v>
      </c>
      <c r="U77" s="73">
        <f t="shared" si="14"/>
        <v>0.5977442811</v>
      </c>
      <c r="V77" s="33">
        <v>50.0</v>
      </c>
      <c r="W77" s="34">
        <f t="shared" si="15"/>
        <v>0.669</v>
      </c>
      <c r="X77" s="73">
        <f t="shared" si="16"/>
        <v>0.5254888138</v>
      </c>
      <c r="Y77" s="36">
        <f t="shared" si="17"/>
        <v>2790.966047</v>
      </c>
      <c r="Z77" s="35">
        <f t="shared" si="18"/>
        <v>0.822776739</v>
      </c>
      <c r="AA77" s="40">
        <f t="shared" si="19"/>
        <v>0.823</v>
      </c>
      <c r="AB77" s="33">
        <v>5.38</v>
      </c>
      <c r="AC77" s="40">
        <f t="shared" si="20"/>
        <v>0.76</v>
      </c>
      <c r="AD77" s="73">
        <f t="shared" si="21"/>
        <v>0.6833303037</v>
      </c>
      <c r="AE77" s="88">
        <f t="shared" si="22"/>
        <v>1.337359921</v>
      </c>
      <c r="AF77" s="44">
        <f t="shared" si="23"/>
        <v>0.737</v>
      </c>
      <c r="AG77" s="42">
        <v>0.44</v>
      </c>
      <c r="AH77" s="34">
        <f t="shared" si="24"/>
        <v>0.16</v>
      </c>
      <c r="AI77" s="73">
        <f t="shared" si="25"/>
        <v>-0.8297791212</v>
      </c>
      <c r="AJ77" s="33">
        <v>80.0</v>
      </c>
      <c r="AK77" s="34">
        <f t="shared" si="26"/>
        <v>0.937</v>
      </c>
      <c r="AL77" s="73">
        <f t="shared" si="27"/>
        <v>1.581995741</v>
      </c>
      <c r="AM77" s="36">
        <f t="shared" si="28"/>
        <v>1284.466588</v>
      </c>
      <c r="AN77" s="35">
        <f t="shared" si="29"/>
        <v>-0.6184116026</v>
      </c>
      <c r="AO77" s="37">
        <f t="shared" si="30"/>
        <v>0.291</v>
      </c>
      <c r="AP77" s="33">
        <v>2.36</v>
      </c>
      <c r="AQ77" s="34">
        <f t="shared" si="31"/>
        <v>0.171</v>
      </c>
      <c r="AR77" s="73">
        <f t="shared" si="32"/>
        <v>-0.9511758421</v>
      </c>
      <c r="AS77" s="33">
        <v>55.56</v>
      </c>
      <c r="AT77" s="34">
        <f t="shared" si="33"/>
        <v>0.886</v>
      </c>
      <c r="AU77" s="73">
        <f t="shared" si="34"/>
        <v>1.179743351</v>
      </c>
      <c r="AV77" s="36">
        <f t="shared" si="35"/>
        <v>2466.080693</v>
      </c>
      <c r="AW77" s="35">
        <f t="shared" si="36"/>
        <v>-0.3162061427</v>
      </c>
      <c r="AX77" s="37">
        <f t="shared" si="37"/>
        <v>0.363</v>
      </c>
      <c r="AY77" s="33">
        <v>0.44</v>
      </c>
      <c r="AZ77" s="37">
        <f t="shared" si="38"/>
        <v>0.197</v>
      </c>
      <c r="BA77" s="73">
        <f t="shared" si="39"/>
        <v>-0.8282358184</v>
      </c>
      <c r="BB77" s="33">
        <v>34.13</v>
      </c>
      <c r="BC77" s="37">
        <f t="shared" si="40"/>
        <v>0.837</v>
      </c>
      <c r="BD77" s="73">
        <f t="shared" si="41"/>
        <v>0.956011104</v>
      </c>
      <c r="BE77" s="89">
        <f t="shared" si="42"/>
        <v>-0.8068424597</v>
      </c>
      <c r="BF77" s="39">
        <f t="shared" si="43"/>
        <v>0.44</v>
      </c>
      <c r="BG77" s="33">
        <v>21.74</v>
      </c>
      <c r="BH77" s="34">
        <f t="shared" si="44"/>
        <v>0.934</v>
      </c>
      <c r="BI77" s="73">
        <f t="shared" si="45"/>
        <v>1.534216907</v>
      </c>
      <c r="BJ77" s="33">
        <v>89.16</v>
      </c>
      <c r="BK77" s="34">
        <f t="shared" si="46"/>
        <v>0.434</v>
      </c>
      <c r="BL77" s="73">
        <f t="shared" si="47"/>
        <v>0.08482518521</v>
      </c>
      <c r="BM77" s="36">
        <f t="shared" si="48"/>
        <v>8011.308308</v>
      </c>
      <c r="BN77" s="35">
        <f t="shared" si="49"/>
        <v>0.9537255642</v>
      </c>
      <c r="BO77" s="90">
        <f t="shared" si="50"/>
        <v>0.857</v>
      </c>
      <c r="BP77" s="33">
        <v>16.15</v>
      </c>
      <c r="BQ77" s="34">
        <f t="shared" si="51"/>
        <v>0.946</v>
      </c>
      <c r="BR77" s="73">
        <f t="shared" si="52"/>
        <v>1.606332007</v>
      </c>
      <c r="BS77" s="33">
        <v>81.08</v>
      </c>
      <c r="BT77" s="34">
        <f t="shared" si="53"/>
        <v>0.94</v>
      </c>
      <c r="BU77" s="73">
        <f t="shared" si="54"/>
        <v>1.489601976</v>
      </c>
      <c r="BV77" s="36">
        <f t="shared" si="55"/>
        <v>7633.969445</v>
      </c>
      <c r="BW77" s="35">
        <f t="shared" si="56"/>
        <v>2.016723875</v>
      </c>
      <c r="BX77" s="90">
        <f t="shared" si="57"/>
        <v>0.989</v>
      </c>
      <c r="BY77" s="33">
        <v>3.67</v>
      </c>
      <c r="BZ77" s="34">
        <f t="shared" si="58"/>
        <v>0.529</v>
      </c>
      <c r="CA77" s="73">
        <f t="shared" si="59"/>
        <v>-0.05879361025</v>
      </c>
      <c r="CB77" s="33">
        <v>59.52</v>
      </c>
      <c r="CC77" s="34">
        <f t="shared" si="60"/>
        <v>0.783</v>
      </c>
      <c r="CD77" s="73">
        <f t="shared" si="61"/>
        <v>0.6830864834</v>
      </c>
      <c r="CE77" s="36">
        <f t="shared" si="62"/>
        <v>3985.505822</v>
      </c>
      <c r="CF77" s="35">
        <f t="shared" si="63"/>
        <v>0.4670384093</v>
      </c>
      <c r="CG77" s="90">
        <f t="shared" si="64"/>
        <v>0.663</v>
      </c>
      <c r="CH77" s="33">
        <v>0.44</v>
      </c>
      <c r="CI77" s="34">
        <f t="shared" si="65"/>
        <v>0.4</v>
      </c>
      <c r="CJ77" s="73">
        <f t="shared" si="66"/>
        <v>-0.4462531369</v>
      </c>
      <c r="CK77" s="33">
        <v>20.0</v>
      </c>
      <c r="CL77" s="34">
        <f t="shared" si="67"/>
        <v>0.166</v>
      </c>
      <c r="CM77" s="73">
        <f t="shared" si="68"/>
        <v>-0.7330534967</v>
      </c>
      <c r="CN77" s="36">
        <f t="shared" si="69"/>
        <v>644.5862349</v>
      </c>
      <c r="CO77" s="35">
        <f t="shared" si="70"/>
        <v>-0.8116881679</v>
      </c>
      <c r="CP77" s="90">
        <f t="shared" si="71"/>
        <v>0.229</v>
      </c>
      <c r="CQ77" s="33">
        <v>7.59</v>
      </c>
      <c r="CR77" s="34">
        <f t="shared" si="72"/>
        <v>0.82</v>
      </c>
      <c r="CS77" s="73">
        <f t="shared" si="73"/>
        <v>0.9242990422</v>
      </c>
      <c r="CT77" s="33">
        <v>78.16</v>
      </c>
      <c r="CU77" s="34">
        <f t="shared" si="74"/>
        <v>0.734</v>
      </c>
      <c r="CV77" s="73">
        <f t="shared" si="75"/>
        <v>0.688147549</v>
      </c>
      <c r="CW77" s="36">
        <f t="shared" si="76"/>
        <v>6667.843145</v>
      </c>
      <c r="CX77" s="35">
        <f t="shared" si="77"/>
        <v>1.034478391</v>
      </c>
      <c r="CY77" s="90">
        <f t="shared" si="78"/>
        <v>0.834</v>
      </c>
      <c r="CZ77" s="91">
        <f t="shared" si="79"/>
        <v>3.660278071</v>
      </c>
      <c r="DA77" s="91">
        <f t="shared" si="80"/>
        <v>0.831</v>
      </c>
    </row>
    <row r="78">
      <c r="A78" s="28">
        <v>2025.0</v>
      </c>
      <c r="B78" s="29" t="s">
        <v>240</v>
      </c>
      <c r="C78" s="29" t="s">
        <v>13</v>
      </c>
      <c r="D78" s="30">
        <f t="array" ref="D78">INDEX(
  TP!C:C,
  MATCH(
    1,
    (TP!A:A = A78) * (TP!B:B = C78),
    0
  )
)
</f>
        <v>58.96</v>
      </c>
      <c r="E78" s="64">
        <f t="shared" si="1"/>
        <v>4.186397111</v>
      </c>
      <c r="F78" s="32">
        <f t="shared" si="2"/>
        <v>0.783</v>
      </c>
      <c r="G78" s="33">
        <v>5.26</v>
      </c>
      <c r="H78" s="34">
        <f t="shared" si="3"/>
        <v>0.349</v>
      </c>
      <c r="I78" s="73">
        <f t="shared" si="4"/>
        <v>-0.440779574</v>
      </c>
      <c r="J78" s="66">
        <f t="shared" si="5"/>
        <v>6.857507235</v>
      </c>
      <c r="K78" s="34">
        <f t="shared" si="6"/>
        <v>0.734</v>
      </c>
      <c r="L78" s="73">
        <f t="shared" si="7"/>
        <v>0.6438197505</v>
      </c>
      <c r="M78" s="33">
        <v>62.62</v>
      </c>
      <c r="N78" s="34">
        <f t="shared" si="8"/>
        <v>0.766</v>
      </c>
      <c r="O78" s="73">
        <f t="shared" si="9"/>
        <v>0.6863738718</v>
      </c>
      <c r="P78" s="36">
        <f t="shared" si="10"/>
        <v>5155.141973</v>
      </c>
      <c r="Q78" s="35">
        <f t="shared" si="11"/>
        <v>0.9794771733</v>
      </c>
      <c r="R78" s="40">
        <f t="shared" si="12"/>
        <v>0.857</v>
      </c>
      <c r="S78" s="33">
        <v>3.64</v>
      </c>
      <c r="T78" s="34">
        <f t="shared" si="13"/>
        <v>0.911</v>
      </c>
      <c r="U78" s="73">
        <f t="shared" si="14"/>
        <v>1.331852898</v>
      </c>
      <c r="V78" s="33">
        <v>45.95</v>
      </c>
      <c r="W78" s="34">
        <f t="shared" si="15"/>
        <v>0.577</v>
      </c>
      <c r="X78" s="73">
        <f t="shared" si="16"/>
        <v>0.2033315394</v>
      </c>
      <c r="Y78" s="36">
        <f t="shared" si="17"/>
        <v>2954.432521</v>
      </c>
      <c r="Z78" s="35">
        <f t="shared" si="18"/>
        <v>0.9940698413</v>
      </c>
      <c r="AA78" s="40">
        <f t="shared" si="19"/>
        <v>0.854</v>
      </c>
      <c r="AB78" s="33">
        <v>5.8</v>
      </c>
      <c r="AC78" s="40">
        <f t="shared" si="20"/>
        <v>0.854</v>
      </c>
      <c r="AD78" s="73">
        <f t="shared" si="21"/>
        <v>1.035359076</v>
      </c>
      <c r="AE78" s="88">
        <f t="shared" si="22"/>
        <v>3.00890609</v>
      </c>
      <c r="AF78" s="44">
        <f t="shared" si="23"/>
        <v>0.897</v>
      </c>
      <c r="AG78" s="42">
        <v>1.18</v>
      </c>
      <c r="AH78" s="34">
        <f t="shared" si="24"/>
        <v>0.589</v>
      </c>
      <c r="AI78" s="73">
        <f t="shared" si="25"/>
        <v>-0.1439340013</v>
      </c>
      <c r="AJ78" s="33">
        <v>45.83</v>
      </c>
      <c r="AK78" s="34">
        <f t="shared" si="26"/>
        <v>0.169</v>
      </c>
      <c r="AL78" s="73">
        <f t="shared" si="27"/>
        <v>-0.8477377813</v>
      </c>
      <c r="AM78" s="36">
        <f t="shared" si="28"/>
        <v>1572.654078</v>
      </c>
      <c r="AN78" s="35">
        <f t="shared" si="29"/>
        <v>-0.3348606592</v>
      </c>
      <c r="AO78" s="37">
        <f t="shared" si="30"/>
        <v>0.417</v>
      </c>
      <c r="AP78" s="33">
        <v>5.31</v>
      </c>
      <c r="AQ78" s="34">
        <f t="shared" si="31"/>
        <v>0.689</v>
      </c>
      <c r="AR78" s="73">
        <f t="shared" si="32"/>
        <v>0.3557616513</v>
      </c>
      <c r="AS78" s="33">
        <v>36.11</v>
      </c>
      <c r="AT78" s="34">
        <f t="shared" si="33"/>
        <v>0.123</v>
      </c>
      <c r="AU78" s="73">
        <f t="shared" si="34"/>
        <v>-1.161611181</v>
      </c>
      <c r="AV78" s="36">
        <f t="shared" si="35"/>
        <v>2436.198545</v>
      </c>
      <c r="AW78" s="35">
        <f t="shared" si="36"/>
        <v>-0.3544678769</v>
      </c>
      <c r="AX78" s="37">
        <f t="shared" si="37"/>
        <v>0.351</v>
      </c>
      <c r="AY78" s="33">
        <v>0.84</v>
      </c>
      <c r="AZ78" s="37">
        <f t="shared" si="38"/>
        <v>0.52</v>
      </c>
      <c r="BA78" s="73">
        <f t="shared" si="39"/>
        <v>-0.2000115672</v>
      </c>
      <c r="BB78" s="33">
        <v>35.62</v>
      </c>
      <c r="BC78" s="37">
        <f t="shared" si="40"/>
        <v>0.897</v>
      </c>
      <c r="BD78" s="73">
        <f t="shared" si="41"/>
        <v>1.165370714</v>
      </c>
      <c r="BE78" s="89">
        <f t="shared" si="42"/>
        <v>0.2760306111</v>
      </c>
      <c r="BF78" s="39">
        <f t="shared" si="43"/>
        <v>0.594</v>
      </c>
      <c r="BG78" s="33">
        <v>17.1</v>
      </c>
      <c r="BH78" s="34">
        <f t="shared" si="44"/>
        <v>0.74</v>
      </c>
      <c r="BI78" s="73">
        <f t="shared" si="45"/>
        <v>0.5289234592</v>
      </c>
      <c r="BJ78" s="33">
        <v>90.23</v>
      </c>
      <c r="BK78" s="34">
        <f t="shared" si="46"/>
        <v>0.517</v>
      </c>
      <c r="BL78" s="73">
        <f t="shared" si="47"/>
        <v>0.2568620942</v>
      </c>
      <c r="BM78" s="36">
        <f t="shared" si="48"/>
        <v>7515.211791</v>
      </c>
      <c r="BN78" s="35">
        <f t="shared" si="49"/>
        <v>0.5151218124</v>
      </c>
      <c r="BO78" s="90">
        <f t="shared" si="50"/>
        <v>0.666</v>
      </c>
      <c r="BP78" s="33">
        <v>12.87</v>
      </c>
      <c r="BQ78" s="34">
        <f t="shared" si="51"/>
        <v>0.657</v>
      </c>
      <c r="BR78" s="73">
        <f t="shared" si="52"/>
        <v>0.429878463</v>
      </c>
      <c r="BS78" s="33">
        <v>73.66</v>
      </c>
      <c r="BT78" s="34">
        <f t="shared" si="53"/>
        <v>0.606</v>
      </c>
      <c r="BU78" s="73">
        <f t="shared" si="54"/>
        <v>0.3694877636</v>
      </c>
      <c r="BV78" s="36">
        <f t="shared" si="55"/>
        <v>6417.346164</v>
      </c>
      <c r="BW78" s="35">
        <f t="shared" si="56"/>
        <v>0.5664936731</v>
      </c>
      <c r="BX78" s="90">
        <f t="shared" si="57"/>
        <v>0.711</v>
      </c>
      <c r="BY78" s="33">
        <v>4.47</v>
      </c>
      <c r="BZ78" s="34">
        <f t="shared" si="58"/>
        <v>0.68</v>
      </c>
      <c r="CA78" s="73">
        <f t="shared" si="59"/>
        <v>0.4274875608</v>
      </c>
      <c r="CB78" s="33">
        <v>42.86</v>
      </c>
      <c r="CC78" s="34">
        <f t="shared" si="60"/>
        <v>0.129</v>
      </c>
      <c r="CD78" s="73">
        <f t="shared" si="61"/>
        <v>-1.10652898</v>
      </c>
      <c r="CE78" s="36">
        <f t="shared" si="62"/>
        <v>3164.388645</v>
      </c>
      <c r="CF78" s="35">
        <f t="shared" si="63"/>
        <v>-0.3058807963</v>
      </c>
      <c r="CG78" s="90">
        <f t="shared" si="64"/>
        <v>0.38</v>
      </c>
      <c r="CH78" s="33">
        <v>0.74</v>
      </c>
      <c r="CI78" s="34">
        <f t="shared" si="65"/>
        <v>0.671</v>
      </c>
      <c r="CJ78" s="73">
        <f t="shared" si="66"/>
        <v>0.3579648216</v>
      </c>
      <c r="CK78" s="33">
        <v>33.33</v>
      </c>
      <c r="CL78" s="34">
        <f t="shared" si="67"/>
        <v>0.474</v>
      </c>
      <c r="CM78" s="73">
        <f t="shared" si="68"/>
        <v>-0.01687870562</v>
      </c>
      <c r="CN78" s="36">
        <f t="shared" si="69"/>
        <v>1631.691389</v>
      </c>
      <c r="CO78" s="35">
        <f t="shared" si="70"/>
        <v>0.4023674146</v>
      </c>
      <c r="CP78" s="90">
        <f t="shared" si="71"/>
        <v>0.703</v>
      </c>
      <c r="CQ78" s="33">
        <v>5.85</v>
      </c>
      <c r="CR78" s="34">
        <f t="shared" si="72"/>
        <v>0.486</v>
      </c>
      <c r="CS78" s="73">
        <f t="shared" si="73"/>
        <v>-0.1023002104</v>
      </c>
      <c r="CT78" s="33">
        <v>69.75</v>
      </c>
      <c r="CU78" s="34">
        <f t="shared" si="74"/>
        <v>0.289</v>
      </c>
      <c r="CV78" s="73">
        <f t="shared" si="75"/>
        <v>-0.5022823803</v>
      </c>
      <c r="CW78" s="36">
        <f t="shared" si="76"/>
        <v>5324.107809</v>
      </c>
      <c r="CX78" s="35">
        <f t="shared" si="77"/>
        <v>-0.276641694</v>
      </c>
      <c r="CY78" s="90">
        <f t="shared" si="78"/>
        <v>0.386</v>
      </c>
      <c r="CZ78" s="91">
        <f t="shared" si="79"/>
        <v>0.9014604099</v>
      </c>
      <c r="DA78" s="91">
        <f t="shared" si="80"/>
        <v>0.566</v>
      </c>
    </row>
    <row r="79">
      <c r="A79" s="28">
        <v>2023.0</v>
      </c>
      <c r="B79" s="29" t="s">
        <v>586</v>
      </c>
      <c r="C79" s="29" t="s">
        <v>23</v>
      </c>
      <c r="D79" s="30">
        <f t="array" ref="D79">INDEX(
  TP!C:C,
  MATCH(
    1,
    (TP!A:A = A79) * (TP!B:B = C79),
    0
  )
)
</f>
        <v>49.4</v>
      </c>
      <c r="E79" s="64">
        <f t="shared" si="1"/>
        <v>4.16900612</v>
      </c>
      <c r="F79" s="32">
        <f t="shared" si="2"/>
        <v>0.78</v>
      </c>
      <c r="G79" s="33">
        <v>4.06</v>
      </c>
      <c r="H79" s="34">
        <f t="shared" si="3"/>
        <v>0.103</v>
      </c>
      <c r="I79" s="73">
        <f t="shared" si="4"/>
        <v>-1.232896463</v>
      </c>
      <c r="J79" s="66">
        <f t="shared" si="5"/>
        <v>3.974752531</v>
      </c>
      <c r="K79" s="34">
        <f t="shared" si="6"/>
        <v>0.109</v>
      </c>
      <c r="L79" s="73">
        <f t="shared" si="7"/>
        <v>-1.176201241</v>
      </c>
      <c r="M79" s="33">
        <v>60.2</v>
      </c>
      <c r="N79" s="34">
        <f t="shared" si="8"/>
        <v>0.591</v>
      </c>
      <c r="O79" s="73">
        <f t="shared" si="9"/>
        <v>0.2402479246</v>
      </c>
      <c r="P79" s="36">
        <f t="shared" si="10"/>
        <v>3857.031797</v>
      </c>
      <c r="Q79" s="35">
        <f t="shared" si="11"/>
        <v>-0.8514017696</v>
      </c>
      <c r="R79" s="40">
        <f t="shared" si="12"/>
        <v>0.2</v>
      </c>
      <c r="S79" s="33">
        <v>1.78</v>
      </c>
      <c r="T79" s="34">
        <f t="shared" si="13"/>
        <v>0.466</v>
      </c>
      <c r="U79" s="73">
        <f t="shared" si="14"/>
        <v>-0.274549487</v>
      </c>
      <c r="V79" s="33">
        <v>32.56</v>
      </c>
      <c r="W79" s="34">
        <f t="shared" si="15"/>
        <v>0.203</v>
      </c>
      <c r="X79" s="73">
        <f t="shared" si="16"/>
        <v>-0.8617760915</v>
      </c>
      <c r="Y79" s="36">
        <f t="shared" si="17"/>
        <v>1394.722704</v>
      </c>
      <c r="Z79" s="35">
        <f t="shared" si="18"/>
        <v>-0.6403174806</v>
      </c>
      <c r="AA79" s="40">
        <f t="shared" si="19"/>
        <v>0.286</v>
      </c>
      <c r="AB79" s="33">
        <v>4.28</v>
      </c>
      <c r="AC79" s="40">
        <f t="shared" si="20"/>
        <v>0.443</v>
      </c>
      <c r="AD79" s="73">
        <f t="shared" si="21"/>
        <v>-0.2386498132</v>
      </c>
      <c r="AE79" s="88">
        <f t="shared" si="22"/>
        <v>-1.730369063</v>
      </c>
      <c r="AF79" s="44">
        <f t="shared" si="23"/>
        <v>0.254</v>
      </c>
      <c r="AG79" s="42">
        <v>1.82</v>
      </c>
      <c r="AH79" s="34">
        <f t="shared" si="24"/>
        <v>0.754</v>
      </c>
      <c r="AI79" s="73">
        <f t="shared" si="25"/>
        <v>0.4492293457</v>
      </c>
      <c r="AJ79" s="33">
        <v>45.45</v>
      </c>
      <c r="AK79" s="34">
        <f t="shared" si="26"/>
        <v>0.151</v>
      </c>
      <c r="AL79" s="73">
        <f t="shared" si="27"/>
        <v>-0.8747585228</v>
      </c>
      <c r="AM79" s="36">
        <f t="shared" si="28"/>
        <v>2074.757037</v>
      </c>
      <c r="AN79" s="35">
        <f t="shared" si="29"/>
        <v>0.1591641432</v>
      </c>
      <c r="AO79" s="37">
        <f t="shared" si="30"/>
        <v>0.614</v>
      </c>
      <c r="AP79" s="33">
        <v>5.39</v>
      </c>
      <c r="AQ79" s="34">
        <f t="shared" si="31"/>
        <v>0.703</v>
      </c>
      <c r="AR79" s="73">
        <f t="shared" si="32"/>
        <v>0.3912040241</v>
      </c>
      <c r="AS79" s="33">
        <v>39.23</v>
      </c>
      <c r="AT79" s="34">
        <f t="shared" si="33"/>
        <v>0.203</v>
      </c>
      <c r="AU79" s="73">
        <f t="shared" si="34"/>
        <v>-0.7860314312</v>
      </c>
      <c r="AV79" s="36">
        <f t="shared" si="35"/>
        <v>2664.793632</v>
      </c>
      <c r="AW79" s="35">
        <f t="shared" si="36"/>
        <v>-0.06176989496</v>
      </c>
      <c r="AX79" s="37">
        <f t="shared" si="37"/>
        <v>0.483</v>
      </c>
      <c r="AY79" s="33">
        <v>1.66</v>
      </c>
      <c r="AZ79" s="37">
        <f t="shared" si="38"/>
        <v>0.88</v>
      </c>
      <c r="BA79" s="73">
        <f t="shared" si="39"/>
        <v>1.087848148</v>
      </c>
      <c r="BB79" s="33">
        <v>33.37</v>
      </c>
      <c r="BC79" s="37">
        <f t="shared" si="40"/>
        <v>0.811</v>
      </c>
      <c r="BD79" s="73">
        <f t="shared" si="41"/>
        <v>0.8492236517</v>
      </c>
      <c r="BE79" s="89">
        <f t="shared" si="42"/>
        <v>2.034466048</v>
      </c>
      <c r="BF79" s="39">
        <f t="shared" si="43"/>
        <v>0.774</v>
      </c>
      <c r="BG79" s="33">
        <v>15.67</v>
      </c>
      <c r="BH79" s="34">
        <f t="shared" si="44"/>
        <v>0.603</v>
      </c>
      <c r="BI79" s="73">
        <f t="shared" si="45"/>
        <v>0.2191024181</v>
      </c>
      <c r="BJ79" s="33">
        <v>93.12</v>
      </c>
      <c r="BK79" s="34">
        <f t="shared" si="46"/>
        <v>0.769</v>
      </c>
      <c r="BL79" s="73">
        <f t="shared" si="47"/>
        <v>0.7215225307</v>
      </c>
      <c r="BM79" s="36">
        <f t="shared" si="48"/>
        <v>7535.496792</v>
      </c>
      <c r="BN79" s="35">
        <f t="shared" si="49"/>
        <v>0.5330559791</v>
      </c>
      <c r="BO79" s="90">
        <f t="shared" si="50"/>
        <v>0.674</v>
      </c>
      <c r="BP79" s="33">
        <v>12.73</v>
      </c>
      <c r="BQ79" s="34">
        <f t="shared" si="51"/>
        <v>0.643</v>
      </c>
      <c r="BR79" s="73">
        <f t="shared" si="52"/>
        <v>0.3796639825</v>
      </c>
      <c r="BS79" s="33">
        <v>77.2</v>
      </c>
      <c r="BT79" s="34">
        <f t="shared" si="53"/>
        <v>0.811</v>
      </c>
      <c r="BU79" s="73">
        <f t="shared" si="54"/>
        <v>0.9038818758</v>
      </c>
      <c r="BV79" s="36">
        <f t="shared" si="55"/>
        <v>6699.8084</v>
      </c>
      <c r="BW79" s="35">
        <f t="shared" si="56"/>
        <v>0.903192199</v>
      </c>
      <c r="BX79" s="90">
        <f t="shared" si="57"/>
        <v>0.837</v>
      </c>
      <c r="BY79" s="33">
        <v>3.9</v>
      </c>
      <c r="BZ79" s="34">
        <f t="shared" si="58"/>
        <v>0.574</v>
      </c>
      <c r="CA79" s="73">
        <f t="shared" si="59"/>
        <v>0.08101222644</v>
      </c>
      <c r="CB79" s="33">
        <v>54.26</v>
      </c>
      <c r="CC79" s="34">
        <f t="shared" si="60"/>
        <v>0.537</v>
      </c>
      <c r="CD79" s="73">
        <f t="shared" si="61"/>
        <v>0.1180578318</v>
      </c>
      <c r="CE79" s="36">
        <f t="shared" si="62"/>
        <v>3746.631886</v>
      </c>
      <c r="CF79" s="35">
        <f t="shared" si="63"/>
        <v>0.2421859056</v>
      </c>
      <c r="CG79" s="90">
        <f t="shared" si="64"/>
        <v>0.6</v>
      </c>
      <c r="CH79" s="33">
        <v>1.16</v>
      </c>
      <c r="CI79" s="34">
        <f t="shared" si="65"/>
        <v>0.917</v>
      </c>
      <c r="CJ79" s="73">
        <f t="shared" si="66"/>
        <v>1.483869964</v>
      </c>
      <c r="CK79" s="33">
        <v>39.29</v>
      </c>
      <c r="CL79" s="34">
        <f t="shared" si="67"/>
        <v>0.709</v>
      </c>
      <c r="CM79" s="73">
        <f t="shared" si="68"/>
        <v>0.3033314785</v>
      </c>
      <c r="CN79" s="36">
        <f t="shared" si="69"/>
        <v>2674.341132</v>
      </c>
      <c r="CO79" s="35">
        <f t="shared" si="70"/>
        <v>1.684738129</v>
      </c>
      <c r="CP79" s="90">
        <f t="shared" si="71"/>
        <v>0.934</v>
      </c>
      <c r="CQ79" s="33">
        <v>5.93</v>
      </c>
      <c r="CR79" s="34">
        <f t="shared" si="72"/>
        <v>0.503</v>
      </c>
      <c r="CS79" s="73">
        <f t="shared" si="73"/>
        <v>-0.05510024479</v>
      </c>
      <c r="CT79" s="33">
        <v>79.72</v>
      </c>
      <c r="CU79" s="34">
        <f t="shared" si="74"/>
        <v>0.814</v>
      </c>
      <c r="CV79" s="73">
        <f t="shared" si="75"/>
        <v>0.9089645157</v>
      </c>
      <c r="CW79" s="36">
        <f t="shared" si="76"/>
        <v>6121.84927</v>
      </c>
      <c r="CX79" s="35">
        <f t="shared" si="77"/>
        <v>0.5017369226</v>
      </c>
      <c r="CY79" s="90">
        <f t="shared" si="78"/>
        <v>0.689</v>
      </c>
      <c r="CZ79" s="91">
        <f t="shared" si="79"/>
        <v>3.864909135</v>
      </c>
      <c r="DA79" s="91">
        <f t="shared" si="80"/>
        <v>0.854</v>
      </c>
    </row>
    <row r="80">
      <c r="A80" s="28">
        <v>2024.0</v>
      </c>
      <c r="B80" s="29" t="s">
        <v>573</v>
      </c>
      <c r="C80" s="29" t="s">
        <v>9</v>
      </c>
      <c r="D80" s="30">
        <f t="array" ref="D80">INDEX(
  TP!C:C,
  MATCH(
    1,
    (TP!A:A = A80) * (TP!B:B = C80),
    0
  )
)
</f>
        <v>50.24</v>
      </c>
      <c r="E80" s="64">
        <f t="shared" si="1"/>
        <v>4.167728366</v>
      </c>
      <c r="F80" s="32">
        <f t="shared" si="2"/>
        <v>0.777</v>
      </c>
      <c r="G80" s="33">
        <v>4.12</v>
      </c>
      <c r="H80" s="34">
        <f t="shared" si="3"/>
        <v>0.114</v>
      </c>
      <c r="I80" s="73">
        <f t="shared" si="4"/>
        <v>-1.193290619</v>
      </c>
      <c r="J80" s="66">
        <f t="shared" si="5"/>
        <v>4.154607186</v>
      </c>
      <c r="K80" s="34">
        <f t="shared" si="6"/>
        <v>0.146</v>
      </c>
      <c r="L80" s="73">
        <f t="shared" si="7"/>
        <v>-1.062650391</v>
      </c>
      <c r="M80" s="33">
        <v>69.62</v>
      </c>
      <c r="N80" s="34">
        <f t="shared" si="8"/>
        <v>0.98</v>
      </c>
      <c r="O80" s="73">
        <f t="shared" si="9"/>
        <v>1.976820827</v>
      </c>
      <c r="P80" s="36">
        <f t="shared" si="10"/>
        <v>4559.31555</v>
      </c>
      <c r="Q80" s="35">
        <f t="shared" si="11"/>
        <v>0.1391124097</v>
      </c>
      <c r="R80" s="40">
        <f t="shared" si="12"/>
        <v>0.563</v>
      </c>
      <c r="S80" s="33">
        <v>1.77</v>
      </c>
      <c r="T80" s="34">
        <f t="shared" si="13"/>
        <v>0.457</v>
      </c>
      <c r="U80" s="73">
        <f t="shared" si="14"/>
        <v>-0.283186059</v>
      </c>
      <c r="V80" s="33">
        <v>52.94</v>
      </c>
      <c r="W80" s="34">
        <f t="shared" si="15"/>
        <v>0.786</v>
      </c>
      <c r="X80" s="73">
        <f t="shared" si="16"/>
        <v>0.7593511316</v>
      </c>
      <c r="Y80" s="36">
        <f t="shared" si="17"/>
        <v>2259.716961</v>
      </c>
      <c r="Z80" s="35">
        <f t="shared" si="18"/>
        <v>0.266091925</v>
      </c>
      <c r="AA80" s="40">
        <f t="shared" si="19"/>
        <v>0.654</v>
      </c>
      <c r="AB80" s="33">
        <v>6.6</v>
      </c>
      <c r="AC80" s="40">
        <f t="shared" si="20"/>
        <v>0.946</v>
      </c>
      <c r="AD80" s="73">
        <f t="shared" si="21"/>
        <v>1.70589007</v>
      </c>
      <c r="AE80" s="88">
        <f t="shared" si="22"/>
        <v>2.111094404</v>
      </c>
      <c r="AF80" s="44">
        <f t="shared" si="23"/>
        <v>0.837</v>
      </c>
      <c r="AG80" s="42">
        <v>0.37</v>
      </c>
      <c r="AH80" s="34">
        <f t="shared" si="24"/>
        <v>0.109</v>
      </c>
      <c r="AI80" s="73">
        <f t="shared" si="25"/>
        <v>-0.8946563622</v>
      </c>
      <c r="AJ80" s="33">
        <v>50.0</v>
      </c>
      <c r="AK80" s="34">
        <f t="shared" si="26"/>
        <v>0.246</v>
      </c>
      <c r="AL80" s="73">
        <f t="shared" si="27"/>
        <v>-0.5512206965</v>
      </c>
      <c r="AM80" s="36">
        <f t="shared" si="28"/>
        <v>693.0815739</v>
      </c>
      <c r="AN80" s="35">
        <f t="shared" si="29"/>
        <v>-1.200282033</v>
      </c>
      <c r="AO80" s="37">
        <f t="shared" si="30"/>
        <v>0.106</v>
      </c>
      <c r="AP80" s="33">
        <v>2.22</v>
      </c>
      <c r="AQ80" s="34">
        <f t="shared" si="31"/>
        <v>0.149</v>
      </c>
      <c r="AR80" s="73">
        <f t="shared" si="32"/>
        <v>-1.013199994</v>
      </c>
      <c r="AS80" s="33">
        <v>42.35</v>
      </c>
      <c r="AT80" s="34">
        <f t="shared" si="33"/>
        <v>0.343</v>
      </c>
      <c r="AU80" s="73">
        <f t="shared" si="34"/>
        <v>-0.4104516811</v>
      </c>
      <c r="AV80" s="36">
        <f t="shared" si="35"/>
        <v>1813.732182</v>
      </c>
      <c r="AW80" s="35">
        <f t="shared" si="36"/>
        <v>-1.151486971</v>
      </c>
      <c r="AX80" s="37">
        <f t="shared" si="37"/>
        <v>0.131</v>
      </c>
      <c r="AY80" s="33">
        <v>0.73</v>
      </c>
      <c r="AZ80" s="37">
        <f t="shared" si="38"/>
        <v>0.443</v>
      </c>
      <c r="BA80" s="73">
        <f t="shared" si="39"/>
        <v>-0.3727732363</v>
      </c>
      <c r="BB80" s="33">
        <v>33.18</v>
      </c>
      <c r="BC80" s="37">
        <f t="shared" si="40"/>
        <v>0.797</v>
      </c>
      <c r="BD80" s="73">
        <f t="shared" si="41"/>
        <v>0.8225267886</v>
      </c>
      <c r="BE80" s="89">
        <f t="shared" si="42"/>
        <v>-1.902015451</v>
      </c>
      <c r="BF80" s="39">
        <f t="shared" si="43"/>
        <v>0.24</v>
      </c>
      <c r="BG80" s="33">
        <v>18.9</v>
      </c>
      <c r="BH80" s="34">
        <f t="shared" si="44"/>
        <v>0.84</v>
      </c>
      <c r="BI80" s="73">
        <f t="shared" si="45"/>
        <v>0.9189079864</v>
      </c>
      <c r="BJ80" s="33">
        <v>93.65</v>
      </c>
      <c r="BK80" s="34">
        <f t="shared" si="46"/>
        <v>0.809</v>
      </c>
      <c r="BL80" s="73">
        <f t="shared" si="47"/>
        <v>0.8067370744</v>
      </c>
      <c r="BM80" s="36">
        <f t="shared" si="48"/>
        <v>8055.424162</v>
      </c>
      <c r="BN80" s="35">
        <f t="shared" si="49"/>
        <v>0.9927288201</v>
      </c>
      <c r="BO80" s="90">
        <f t="shared" si="50"/>
        <v>0.866</v>
      </c>
      <c r="BP80" s="33">
        <v>14.88</v>
      </c>
      <c r="BQ80" s="34">
        <f t="shared" si="51"/>
        <v>0.871</v>
      </c>
      <c r="BR80" s="73">
        <f t="shared" si="52"/>
        <v>1.150814934</v>
      </c>
      <c r="BS80" s="33">
        <v>76.49</v>
      </c>
      <c r="BT80" s="34">
        <f t="shared" si="53"/>
        <v>0.78</v>
      </c>
      <c r="BU80" s="73">
        <f t="shared" si="54"/>
        <v>0.7967011358</v>
      </c>
      <c r="BV80" s="36">
        <f t="shared" si="55"/>
        <v>7006.839588</v>
      </c>
      <c r="BW80" s="35">
        <f t="shared" si="56"/>
        <v>1.269177223</v>
      </c>
      <c r="BX80" s="90">
        <f t="shared" si="57"/>
        <v>0.911</v>
      </c>
      <c r="BY80" s="33">
        <v>4.05</v>
      </c>
      <c r="BZ80" s="34">
        <f t="shared" si="58"/>
        <v>0.603</v>
      </c>
      <c r="CA80" s="73">
        <f t="shared" si="59"/>
        <v>0.172189946</v>
      </c>
      <c r="CB80" s="33">
        <v>58.06</v>
      </c>
      <c r="CC80" s="34">
        <f t="shared" si="60"/>
        <v>0.729</v>
      </c>
      <c r="CD80" s="73">
        <f t="shared" si="61"/>
        <v>0.5262534356</v>
      </c>
      <c r="CE80" s="36">
        <f t="shared" si="62"/>
        <v>4085.084759</v>
      </c>
      <c r="CF80" s="35">
        <f t="shared" si="63"/>
        <v>0.5607722569</v>
      </c>
      <c r="CG80" s="90">
        <f t="shared" si="64"/>
        <v>0.697</v>
      </c>
      <c r="CH80" s="33">
        <v>0.5</v>
      </c>
      <c r="CI80" s="34">
        <f t="shared" si="65"/>
        <v>0.466</v>
      </c>
      <c r="CJ80" s="73">
        <f t="shared" si="66"/>
        <v>-0.2854095452</v>
      </c>
      <c r="CK80" s="33">
        <v>47.37</v>
      </c>
      <c r="CL80" s="34">
        <f t="shared" si="67"/>
        <v>0.829</v>
      </c>
      <c r="CM80" s="73">
        <f t="shared" si="68"/>
        <v>0.7374419295</v>
      </c>
      <c r="CN80" s="36">
        <f t="shared" si="69"/>
        <v>1697.617671</v>
      </c>
      <c r="CO80" s="35">
        <f t="shared" si="70"/>
        <v>0.4834511477</v>
      </c>
      <c r="CP80" s="90">
        <f t="shared" si="71"/>
        <v>0.723</v>
      </c>
      <c r="CQ80" s="33">
        <v>6.76</v>
      </c>
      <c r="CR80" s="34">
        <f t="shared" si="72"/>
        <v>0.674</v>
      </c>
      <c r="CS80" s="73">
        <f t="shared" si="73"/>
        <v>0.4345993987</v>
      </c>
      <c r="CT80" s="33">
        <v>77.22</v>
      </c>
      <c r="CU80" s="34">
        <f t="shared" si="74"/>
        <v>0.706</v>
      </c>
      <c r="CV80" s="73">
        <f t="shared" si="75"/>
        <v>0.5550911717</v>
      </c>
      <c r="CW80" s="36">
        <f t="shared" si="76"/>
        <v>6276.383172</v>
      </c>
      <c r="CX80" s="35">
        <f t="shared" si="77"/>
        <v>0.6525199652</v>
      </c>
      <c r="CY80" s="90">
        <f t="shared" si="78"/>
        <v>0.763</v>
      </c>
      <c r="CZ80" s="91">
        <f t="shared" si="79"/>
        <v>3.958649413</v>
      </c>
      <c r="DA80" s="91">
        <f t="shared" si="80"/>
        <v>0.86</v>
      </c>
    </row>
    <row r="81">
      <c r="A81" s="28">
        <v>2022.0</v>
      </c>
      <c r="B81" s="29" t="s">
        <v>507</v>
      </c>
      <c r="C81" s="29" t="s">
        <v>19</v>
      </c>
      <c r="D81" s="30">
        <f t="array" ref="D81">INDEX(
  TP!C:C,
  MATCH(
    1,
    (TP!A:A = A81) * (TP!B:B = C81),
    0
  )
)
</f>
        <v>49.49</v>
      </c>
      <c r="E81" s="64">
        <f t="shared" si="1"/>
        <v>4.049450446</v>
      </c>
      <c r="F81" s="32">
        <f t="shared" si="2"/>
        <v>0.774</v>
      </c>
      <c r="G81" s="33">
        <v>8.33</v>
      </c>
      <c r="H81" s="34">
        <f t="shared" si="3"/>
        <v>0.926</v>
      </c>
      <c r="I81" s="73">
        <f t="shared" si="4"/>
        <v>1.585719468</v>
      </c>
      <c r="J81" s="66">
        <f t="shared" si="5"/>
        <v>8.18132529</v>
      </c>
      <c r="K81" s="34">
        <f t="shared" si="6"/>
        <v>0.929</v>
      </c>
      <c r="L81" s="73">
        <f t="shared" si="7"/>
        <v>1.479609437</v>
      </c>
      <c r="M81" s="33">
        <v>66.67</v>
      </c>
      <c r="N81" s="34">
        <f t="shared" si="8"/>
        <v>0.926</v>
      </c>
      <c r="O81" s="73">
        <f t="shared" si="9"/>
        <v>1.43298961</v>
      </c>
      <c r="P81" s="36">
        <f t="shared" si="10"/>
        <v>5903.103893</v>
      </c>
      <c r="Q81" s="35">
        <f t="shared" si="11"/>
        <v>2.034416696</v>
      </c>
      <c r="R81" s="40">
        <f t="shared" si="12"/>
        <v>0.98</v>
      </c>
      <c r="S81" s="33">
        <v>1.62</v>
      </c>
      <c r="T81" s="34">
        <f t="shared" si="13"/>
        <v>0.394</v>
      </c>
      <c r="U81" s="73">
        <f t="shared" si="14"/>
        <v>-0.4127346384</v>
      </c>
      <c r="V81" s="33">
        <v>31.25</v>
      </c>
      <c r="W81" s="34">
        <f t="shared" si="15"/>
        <v>0.166</v>
      </c>
      <c r="X81" s="73">
        <f t="shared" si="16"/>
        <v>-0.9659800494</v>
      </c>
      <c r="Y81" s="36">
        <f t="shared" si="17"/>
        <v>1261.00241</v>
      </c>
      <c r="Z81" s="35">
        <f t="shared" si="18"/>
        <v>-0.7804401816</v>
      </c>
      <c r="AA81" s="40">
        <f t="shared" si="19"/>
        <v>0.206</v>
      </c>
      <c r="AB81" s="33">
        <v>5.27</v>
      </c>
      <c r="AC81" s="40">
        <f t="shared" si="20"/>
        <v>0.737</v>
      </c>
      <c r="AD81" s="73">
        <f t="shared" si="21"/>
        <v>0.591132292</v>
      </c>
      <c r="AE81" s="88">
        <f t="shared" si="22"/>
        <v>1.845108806</v>
      </c>
      <c r="AF81" s="44">
        <f t="shared" si="23"/>
        <v>0.794</v>
      </c>
      <c r="AG81" s="42">
        <v>2.47</v>
      </c>
      <c r="AH81" s="34">
        <f t="shared" si="24"/>
        <v>0.88</v>
      </c>
      <c r="AI81" s="73">
        <f t="shared" si="25"/>
        <v>1.05166087</v>
      </c>
      <c r="AJ81" s="33">
        <v>71.43</v>
      </c>
      <c r="AK81" s="34">
        <f t="shared" si="26"/>
        <v>0.854</v>
      </c>
      <c r="AL81" s="73">
        <f t="shared" si="27"/>
        <v>0.9726069121</v>
      </c>
      <c r="AM81" s="36">
        <f t="shared" si="28"/>
        <v>3913.089726</v>
      </c>
      <c r="AN81" s="35">
        <f t="shared" si="29"/>
        <v>1.967920548</v>
      </c>
      <c r="AO81" s="37">
        <f t="shared" si="30"/>
        <v>0.954</v>
      </c>
      <c r="AP81" s="33">
        <v>7.07</v>
      </c>
      <c r="AQ81" s="34">
        <f t="shared" si="31"/>
        <v>0.883</v>
      </c>
      <c r="AR81" s="73">
        <f t="shared" si="32"/>
        <v>1.135493851</v>
      </c>
      <c r="AS81" s="33">
        <v>50.0</v>
      </c>
      <c r="AT81" s="34">
        <f t="shared" si="33"/>
        <v>0.691</v>
      </c>
      <c r="AU81" s="73">
        <f t="shared" si="34"/>
        <v>0.5104409755</v>
      </c>
      <c r="AV81" s="36">
        <f t="shared" si="35"/>
        <v>3823.807306</v>
      </c>
      <c r="AW81" s="35">
        <f t="shared" si="36"/>
        <v>1.42225572</v>
      </c>
      <c r="AX81" s="37">
        <f t="shared" si="37"/>
        <v>0.92</v>
      </c>
      <c r="AY81" s="33">
        <v>1.72</v>
      </c>
      <c r="AZ81" s="37">
        <f t="shared" si="38"/>
        <v>0.886</v>
      </c>
      <c r="BA81" s="73">
        <f t="shared" si="39"/>
        <v>1.182081786</v>
      </c>
      <c r="BB81" s="33">
        <v>26.82</v>
      </c>
      <c r="BC81" s="37">
        <f t="shared" si="40"/>
        <v>0.48</v>
      </c>
      <c r="BD81" s="73">
        <f t="shared" si="41"/>
        <v>-0.07111557543</v>
      </c>
      <c r="BE81" s="89">
        <f t="shared" si="42"/>
        <v>4.501142479</v>
      </c>
      <c r="BF81" s="39">
        <f t="shared" si="43"/>
        <v>0.946</v>
      </c>
      <c r="BG81" s="33">
        <v>15.76</v>
      </c>
      <c r="BH81" s="34">
        <f t="shared" si="44"/>
        <v>0.609</v>
      </c>
      <c r="BI81" s="73">
        <f t="shared" si="45"/>
        <v>0.2386016445</v>
      </c>
      <c r="BJ81" s="33">
        <v>95.51</v>
      </c>
      <c r="BK81" s="34">
        <f t="shared" si="46"/>
        <v>0.954</v>
      </c>
      <c r="BL81" s="73">
        <f t="shared" si="47"/>
        <v>1.105791888</v>
      </c>
      <c r="BM81" s="36">
        <f t="shared" si="48"/>
        <v>7743.692178</v>
      </c>
      <c r="BN81" s="35">
        <f t="shared" si="49"/>
        <v>0.7171235431</v>
      </c>
      <c r="BO81" s="90">
        <f t="shared" si="50"/>
        <v>0.777</v>
      </c>
      <c r="BP81" s="33">
        <v>8.59</v>
      </c>
      <c r="BQ81" s="34">
        <f t="shared" si="51"/>
        <v>0.137</v>
      </c>
      <c r="BR81" s="73">
        <f t="shared" si="52"/>
        <v>-1.105249942</v>
      </c>
      <c r="BS81" s="33">
        <v>77.65</v>
      </c>
      <c r="BT81" s="34">
        <f t="shared" si="53"/>
        <v>0.831</v>
      </c>
      <c r="BU81" s="73">
        <f t="shared" si="54"/>
        <v>0.9718133307</v>
      </c>
      <c r="BV81" s="36">
        <f t="shared" si="55"/>
        <v>5815.690553</v>
      </c>
      <c r="BW81" s="35">
        <f t="shared" si="56"/>
        <v>-0.1506873571</v>
      </c>
      <c r="BX81" s="90">
        <f t="shared" si="57"/>
        <v>0.423</v>
      </c>
      <c r="BY81" s="33">
        <v>1.31</v>
      </c>
      <c r="BZ81" s="34">
        <f t="shared" si="58"/>
        <v>0.02</v>
      </c>
      <c r="CA81" s="73">
        <f t="shared" si="59"/>
        <v>-1.493323065</v>
      </c>
      <c r="CB81" s="33">
        <v>57.69</v>
      </c>
      <c r="CC81" s="34">
        <f t="shared" si="60"/>
        <v>0.709</v>
      </c>
      <c r="CD81" s="73">
        <f t="shared" si="61"/>
        <v>0.4865080742</v>
      </c>
      <c r="CE81" s="36">
        <f t="shared" si="62"/>
        <v>2098.589374</v>
      </c>
      <c r="CF81" s="35">
        <f t="shared" si="63"/>
        <v>-1.309119735</v>
      </c>
      <c r="CG81" s="90">
        <f t="shared" si="64"/>
        <v>0.094</v>
      </c>
      <c r="CH81" s="33">
        <v>0.35</v>
      </c>
      <c r="CI81" s="34">
        <f t="shared" si="65"/>
        <v>0.283</v>
      </c>
      <c r="CJ81" s="73">
        <f t="shared" si="66"/>
        <v>-0.6875185245</v>
      </c>
      <c r="CK81" s="33">
        <v>14.29</v>
      </c>
      <c r="CL81" s="34">
        <f t="shared" si="67"/>
        <v>0.091</v>
      </c>
      <c r="CM81" s="73">
        <f t="shared" si="68"/>
        <v>-1.039832046</v>
      </c>
      <c r="CN81" s="36">
        <f t="shared" si="69"/>
        <v>379.0424803</v>
      </c>
      <c r="CO81" s="35">
        <f t="shared" si="70"/>
        <v>-1.138284454</v>
      </c>
      <c r="CP81" s="90">
        <f t="shared" si="71"/>
        <v>0.094</v>
      </c>
      <c r="CQ81" s="33">
        <v>4.6</v>
      </c>
      <c r="CR81" s="34">
        <f t="shared" si="72"/>
        <v>0.22</v>
      </c>
      <c r="CS81" s="73">
        <f t="shared" si="73"/>
        <v>-0.8397996736</v>
      </c>
      <c r="CT81" s="33">
        <v>75.82</v>
      </c>
      <c r="CU81" s="34">
        <f t="shared" si="74"/>
        <v>0.646</v>
      </c>
      <c r="CV81" s="73">
        <f t="shared" si="75"/>
        <v>0.356922099</v>
      </c>
      <c r="CW81" s="36">
        <f t="shared" si="76"/>
        <v>5181.454166</v>
      </c>
      <c r="CX81" s="35">
        <f t="shared" si="77"/>
        <v>-0.4158328361</v>
      </c>
      <c r="CY81" s="90">
        <f t="shared" si="78"/>
        <v>0.346</v>
      </c>
      <c r="CZ81" s="91">
        <f t="shared" si="79"/>
        <v>-2.296800839</v>
      </c>
      <c r="DA81" s="91">
        <f t="shared" si="80"/>
        <v>0.283</v>
      </c>
    </row>
    <row r="82">
      <c r="A82" s="28">
        <v>2022.0</v>
      </c>
      <c r="B82" s="29" t="s">
        <v>395</v>
      </c>
      <c r="C82" s="29" t="s">
        <v>19</v>
      </c>
      <c r="D82" s="30">
        <f t="array" ref="D82">INDEX(
  TP!C:C,
  MATCH(
    1,
    (TP!A:A = A82) * (TP!B:B = C82),
    0
  )
)
</f>
        <v>49.49</v>
      </c>
      <c r="E82" s="64">
        <f t="shared" si="1"/>
        <v>4.040265947</v>
      </c>
      <c r="F82" s="32">
        <f t="shared" si="2"/>
        <v>0.771</v>
      </c>
      <c r="G82" s="33">
        <v>7.8</v>
      </c>
      <c r="H82" s="34">
        <f t="shared" si="3"/>
        <v>0.871</v>
      </c>
      <c r="I82" s="73">
        <f t="shared" si="4"/>
        <v>1.235867842</v>
      </c>
      <c r="J82" s="66">
        <f t="shared" si="5"/>
        <v>7.660784785</v>
      </c>
      <c r="K82" s="34">
        <f t="shared" si="6"/>
        <v>0.874</v>
      </c>
      <c r="L82" s="73">
        <f t="shared" si="7"/>
        <v>1.150967307</v>
      </c>
      <c r="M82" s="33">
        <v>58.62</v>
      </c>
      <c r="N82" s="34">
        <f t="shared" si="8"/>
        <v>0.46</v>
      </c>
      <c r="O82" s="73">
        <f t="shared" si="9"/>
        <v>-0.05102438815</v>
      </c>
      <c r="P82" s="36">
        <f t="shared" si="10"/>
        <v>5053.705963</v>
      </c>
      <c r="Q82" s="35">
        <f t="shared" si="11"/>
        <v>0.8364099223</v>
      </c>
      <c r="R82" s="40">
        <f t="shared" si="12"/>
        <v>0.809</v>
      </c>
      <c r="S82" s="33">
        <v>1.27</v>
      </c>
      <c r="T82" s="34">
        <f t="shared" si="13"/>
        <v>0.217</v>
      </c>
      <c r="U82" s="73">
        <f t="shared" si="14"/>
        <v>-0.7150146571</v>
      </c>
      <c r="V82" s="33">
        <v>42.42</v>
      </c>
      <c r="W82" s="34">
        <f t="shared" si="15"/>
        <v>0.469</v>
      </c>
      <c r="X82" s="73">
        <f t="shared" si="16"/>
        <v>-0.07746233195</v>
      </c>
      <c r="Y82" s="36">
        <f t="shared" si="17"/>
        <v>1456.897153</v>
      </c>
      <c r="Z82" s="35">
        <f t="shared" si="18"/>
        <v>-0.5751661745</v>
      </c>
      <c r="AA82" s="40">
        <f t="shared" si="19"/>
        <v>0.311</v>
      </c>
      <c r="AB82" s="33">
        <v>5.58</v>
      </c>
      <c r="AC82" s="40">
        <f t="shared" si="20"/>
        <v>0.806</v>
      </c>
      <c r="AD82" s="73">
        <f t="shared" si="21"/>
        <v>0.8509630522</v>
      </c>
      <c r="AE82" s="88">
        <f t="shared" si="22"/>
        <v>1.1122068</v>
      </c>
      <c r="AF82" s="44">
        <f t="shared" si="23"/>
        <v>0.714</v>
      </c>
      <c r="AG82" s="42">
        <v>0.77</v>
      </c>
      <c r="AH82" s="34">
        <f t="shared" si="24"/>
        <v>0.349</v>
      </c>
      <c r="AI82" s="73">
        <f t="shared" si="25"/>
        <v>-0.5239292704</v>
      </c>
      <c r="AJ82" s="33">
        <v>60.0</v>
      </c>
      <c r="AK82" s="34">
        <f t="shared" si="26"/>
        <v>0.574</v>
      </c>
      <c r="AL82" s="73">
        <f t="shared" si="27"/>
        <v>0.1598514494</v>
      </c>
      <c r="AM82" s="36">
        <f t="shared" si="28"/>
        <v>1508.469767</v>
      </c>
      <c r="AN82" s="35">
        <f t="shared" si="29"/>
        <v>-0.3980123315</v>
      </c>
      <c r="AO82" s="37">
        <f t="shared" si="30"/>
        <v>0.394</v>
      </c>
      <c r="AP82" s="33">
        <v>3.19</v>
      </c>
      <c r="AQ82" s="34">
        <f t="shared" si="31"/>
        <v>0.309</v>
      </c>
      <c r="AR82" s="73">
        <f t="shared" si="32"/>
        <v>-0.5834612253</v>
      </c>
      <c r="AS82" s="33">
        <v>42.17</v>
      </c>
      <c r="AT82" s="34">
        <f t="shared" si="33"/>
        <v>0.331</v>
      </c>
      <c r="AU82" s="73">
        <f t="shared" si="34"/>
        <v>-0.4321197436</v>
      </c>
      <c r="AV82" s="36">
        <f t="shared" si="35"/>
        <v>2212.700642</v>
      </c>
      <c r="AW82" s="35">
        <f t="shared" si="36"/>
        <v>-0.6406393179</v>
      </c>
      <c r="AX82" s="37">
        <f t="shared" si="37"/>
        <v>0.26</v>
      </c>
      <c r="AY82" s="33">
        <v>0.58</v>
      </c>
      <c r="AZ82" s="37">
        <f t="shared" si="38"/>
        <v>0.309</v>
      </c>
      <c r="BA82" s="73">
        <f t="shared" si="39"/>
        <v>-0.6083573305</v>
      </c>
      <c r="BB82" s="33">
        <v>33.1</v>
      </c>
      <c r="BC82" s="37">
        <f t="shared" si="40"/>
        <v>0.794</v>
      </c>
      <c r="BD82" s="73">
        <f t="shared" si="41"/>
        <v>0.8112860042</v>
      </c>
      <c r="BE82" s="89">
        <f t="shared" si="42"/>
        <v>-0.8357229757</v>
      </c>
      <c r="BF82" s="39">
        <f t="shared" si="43"/>
        <v>0.434</v>
      </c>
      <c r="BG82" s="33">
        <v>16.45</v>
      </c>
      <c r="BH82" s="34">
        <f t="shared" si="44"/>
        <v>0.677</v>
      </c>
      <c r="BI82" s="73">
        <f t="shared" si="45"/>
        <v>0.3880957133</v>
      </c>
      <c r="BJ82" s="33">
        <v>89.25</v>
      </c>
      <c r="BK82" s="34">
        <f t="shared" si="46"/>
        <v>0.449</v>
      </c>
      <c r="BL82" s="73">
        <f t="shared" si="47"/>
        <v>0.09929557943</v>
      </c>
      <c r="BM82" s="36">
        <f t="shared" si="48"/>
        <v>7339.709763</v>
      </c>
      <c r="BN82" s="35">
        <f t="shared" si="49"/>
        <v>0.3599587635</v>
      </c>
      <c r="BO82" s="90">
        <f t="shared" si="50"/>
        <v>0.577</v>
      </c>
      <c r="BP82" s="33">
        <v>15.88</v>
      </c>
      <c r="BQ82" s="34">
        <f t="shared" si="51"/>
        <v>0.926</v>
      </c>
      <c r="BR82" s="73">
        <f t="shared" si="52"/>
        <v>1.509489795</v>
      </c>
      <c r="BS82" s="33">
        <v>69.73</v>
      </c>
      <c r="BT82" s="34">
        <f t="shared" si="53"/>
        <v>0.406</v>
      </c>
      <c r="BU82" s="73">
        <f t="shared" si="54"/>
        <v>-0.2237802763</v>
      </c>
      <c r="BV82" s="36">
        <f t="shared" si="55"/>
        <v>6528.66831</v>
      </c>
      <c r="BW82" s="35">
        <f t="shared" si="56"/>
        <v>0.6991910665</v>
      </c>
      <c r="BX82" s="90">
        <f t="shared" si="57"/>
        <v>0.76</v>
      </c>
      <c r="BY82" s="33">
        <v>5.5</v>
      </c>
      <c r="BZ82" s="34">
        <f t="shared" si="58"/>
        <v>0.863</v>
      </c>
      <c r="CA82" s="73">
        <f t="shared" si="59"/>
        <v>1.053574569</v>
      </c>
      <c r="CB82" s="33">
        <v>52.45</v>
      </c>
      <c r="CC82" s="34">
        <f t="shared" si="60"/>
        <v>0.471</v>
      </c>
      <c r="CD82" s="73">
        <f t="shared" si="61"/>
        <v>-0.07637217943</v>
      </c>
      <c r="CE82" s="36">
        <f t="shared" si="62"/>
        <v>4265.584002</v>
      </c>
      <c r="CF82" s="35">
        <f t="shared" si="63"/>
        <v>0.7306765477</v>
      </c>
      <c r="CG82" s="90">
        <f t="shared" si="64"/>
        <v>0.766</v>
      </c>
      <c r="CH82" s="33">
        <v>1.5</v>
      </c>
      <c r="CI82" s="34">
        <f t="shared" si="65"/>
        <v>0.971</v>
      </c>
      <c r="CJ82" s="73">
        <f t="shared" si="66"/>
        <v>2.395316983</v>
      </c>
      <c r="CK82" s="33">
        <v>23.08</v>
      </c>
      <c r="CL82" s="34">
        <f t="shared" si="67"/>
        <v>0.266</v>
      </c>
      <c r="CM82" s="73">
        <f t="shared" si="68"/>
        <v>-0.5675757505</v>
      </c>
      <c r="CN82" s="36">
        <f t="shared" si="69"/>
        <v>1869.184252</v>
      </c>
      <c r="CO82" s="35">
        <f t="shared" si="70"/>
        <v>0.6944634848</v>
      </c>
      <c r="CP82" s="90">
        <f t="shared" si="71"/>
        <v>0.769</v>
      </c>
      <c r="CQ82" s="33">
        <v>9.3</v>
      </c>
      <c r="CR82" s="34">
        <f t="shared" si="72"/>
        <v>0.957</v>
      </c>
      <c r="CS82" s="73">
        <f t="shared" si="73"/>
        <v>1.933198308</v>
      </c>
      <c r="CT82" s="33">
        <v>74.79</v>
      </c>
      <c r="CU82" s="34">
        <f t="shared" si="74"/>
        <v>0.583</v>
      </c>
      <c r="CV82" s="73">
        <f t="shared" si="75"/>
        <v>0.2111262813</v>
      </c>
      <c r="CW82" s="36">
        <f t="shared" si="76"/>
        <v>6918.951948</v>
      </c>
      <c r="CX82" s="35">
        <f t="shared" si="77"/>
        <v>1.279492261</v>
      </c>
      <c r="CY82" s="90">
        <f t="shared" si="78"/>
        <v>0.889</v>
      </c>
      <c r="CZ82" s="91">
        <f t="shared" si="79"/>
        <v>3.763782123</v>
      </c>
      <c r="DA82" s="91">
        <f t="shared" si="80"/>
        <v>0.837</v>
      </c>
    </row>
    <row r="83">
      <c r="A83" s="28">
        <v>2024.0</v>
      </c>
      <c r="B83" s="29" t="s">
        <v>598</v>
      </c>
      <c r="C83" s="29" t="s">
        <v>18</v>
      </c>
      <c r="D83" s="30">
        <f t="array" ref="D83">INDEX(
  TP!C:C,
  MATCH(
    1,
    (TP!A:A = A83) * (TP!B:B = C83),
    0
  )
)
</f>
        <v>52.22</v>
      </c>
      <c r="E83" s="64">
        <f t="shared" si="1"/>
        <v>4.03315901</v>
      </c>
      <c r="F83" s="32">
        <f t="shared" si="2"/>
        <v>0.769</v>
      </c>
      <c r="G83" s="33">
        <v>7.8</v>
      </c>
      <c r="H83" s="34">
        <f t="shared" si="3"/>
        <v>0.871</v>
      </c>
      <c r="I83" s="73">
        <f t="shared" si="4"/>
        <v>1.235867842</v>
      </c>
      <c r="J83" s="66">
        <f t="shared" si="5"/>
        <v>8.404843285</v>
      </c>
      <c r="K83" s="34">
        <f t="shared" si="6"/>
        <v>0.94</v>
      </c>
      <c r="L83" s="73">
        <f t="shared" si="7"/>
        <v>1.620727043</v>
      </c>
      <c r="M83" s="33">
        <v>50.0</v>
      </c>
      <c r="N83" s="34">
        <f t="shared" si="8"/>
        <v>0.043</v>
      </c>
      <c r="O83" s="73">
        <f t="shared" si="9"/>
        <v>-1.640117638</v>
      </c>
      <c r="P83" s="36">
        <f t="shared" si="10"/>
        <v>4475.134535</v>
      </c>
      <c r="Q83" s="35">
        <f t="shared" si="11"/>
        <v>0.02038192631</v>
      </c>
      <c r="R83" s="40">
        <f t="shared" si="12"/>
        <v>0.506</v>
      </c>
      <c r="S83" s="33">
        <v>1.61</v>
      </c>
      <c r="T83" s="34">
        <f t="shared" si="13"/>
        <v>0.389</v>
      </c>
      <c r="U83" s="73">
        <f t="shared" si="14"/>
        <v>-0.4213712104</v>
      </c>
      <c r="V83" s="33">
        <v>34.62</v>
      </c>
      <c r="W83" s="34">
        <f t="shared" si="15"/>
        <v>0.249</v>
      </c>
      <c r="X83" s="73">
        <f t="shared" si="16"/>
        <v>-0.6979133791</v>
      </c>
      <c r="Y83" s="36">
        <f t="shared" si="17"/>
        <v>1391.442437</v>
      </c>
      <c r="Z83" s="35">
        <f t="shared" si="18"/>
        <v>-0.6437548034</v>
      </c>
      <c r="AA83" s="40">
        <f t="shared" si="19"/>
        <v>0.28</v>
      </c>
      <c r="AB83" s="33">
        <v>9.41</v>
      </c>
      <c r="AC83" s="40">
        <f t="shared" si="20"/>
        <v>1</v>
      </c>
      <c r="AD83" s="73">
        <f t="shared" si="21"/>
        <v>4.061130186</v>
      </c>
      <c r="AE83" s="88">
        <f t="shared" si="22"/>
        <v>3.437757309</v>
      </c>
      <c r="AF83" s="44">
        <f t="shared" si="23"/>
        <v>0.931</v>
      </c>
      <c r="AG83" s="42">
        <v>3.04</v>
      </c>
      <c r="AH83" s="34">
        <f t="shared" si="24"/>
        <v>0.934</v>
      </c>
      <c r="AI83" s="73">
        <f t="shared" si="25"/>
        <v>1.579946976</v>
      </c>
      <c r="AJ83" s="33">
        <v>46.94</v>
      </c>
      <c r="AK83" s="34">
        <f t="shared" si="26"/>
        <v>0.194</v>
      </c>
      <c r="AL83" s="73">
        <f t="shared" si="27"/>
        <v>-0.7688087731</v>
      </c>
      <c r="AM83" s="36">
        <f t="shared" si="28"/>
        <v>2885.821263</v>
      </c>
      <c r="AN83" s="35">
        <f t="shared" si="29"/>
        <v>0.9571794438</v>
      </c>
      <c r="AO83" s="37">
        <f t="shared" si="30"/>
        <v>0.831</v>
      </c>
      <c r="AP83" s="33">
        <v>9.23</v>
      </c>
      <c r="AQ83" s="34">
        <f t="shared" si="31"/>
        <v>0.966</v>
      </c>
      <c r="AR83" s="73">
        <f t="shared" si="32"/>
        <v>2.092437914</v>
      </c>
      <c r="AS83" s="33">
        <v>33.56</v>
      </c>
      <c r="AT83" s="34">
        <f t="shared" si="33"/>
        <v>0.057</v>
      </c>
      <c r="AU83" s="73">
        <f t="shared" si="34"/>
        <v>-1.4685754</v>
      </c>
      <c r="AV83" s="36">
        <f t="shared" si="35"/>
        <v>2858.045326</v>
      </c>
      <c r="AW83" s="35">
        <f t="shared" si="36"/>
        <v>0.185673661</v>
      </c>
      <c r="AX83" s="37">
        <f t="shared" si="37"/>
        <v>0.577</v>
      </c>
      <c r="AY83" s="33">
        <v>1.73</v>
      </c>
      <c r="AZ83" s="37">
        <f t="shared" si="38"/>
        <v>0.889</v>
      </c>
      <c r="BA83" s="73">
        <f t="shared" si="39"/>
        <v>1.197787392</v>
      </c>
      <c r="BB83" s="33">
        <v>30.29</v>
      </c>
      <c r="BC83" s="37">
        <f t="shared" si="40"/>
        <v>0.677</v>
      </c>
      <c r="BD83" s="73">
        <f t="shared" si="41"/>
        <v>0.4164534502</v>
      </c>
      <c r="BE83" s="89">
        <f t="shared" si="42"/>
        <v>2.757093947</v>
      </c>
      <c r="BF83" s="39">
        <f t="shared" si="43"/>
        <v>0.849</v>
      </c>
      <c r="BG83" s="33">
        <v>17.65</v>
      </c>
      <c r="BH83" s="34">
        <f t="shared" si="44"/>
        <v>0.78</v>
      </c>
      <c r="BI83" s="73">
        <f t="shared" si="45"/>
        <v>0.6480853981</v>
      </c>
      <c r="BJ83" s="33">
        <v>88.07</v>
      </c>
      <c r="BK83" s="34">
        <f t="shared" si="46"/>
        <v>0.343</v>
      </c>
      <c r="BL83" s="73">
        <f t="shared" si="47"/>
        <v>-0.09042736695</v>
      </c>
      <c r="BM83" s="36">
        <f t="shared" si="48"/>
        <v>7411.129417</v>
      </c>
      <c r="BN83" s="35">
        <f t="shared" si="49"/>
        <v>0.4231015738</v>
      </c>
      <c r="BO83" s="90">
        <f t="shared" si="50"/>
        <v>0.603</v>
      </c>
      <c r="BP83" s="33">
        <v>12.2</v>
      </c>
      <c r="BQ83" s="34">
        <f t="shared" si="51"/>
        <v>0.574</v>
      </c>
      <c r="BR83" s="73">
        <f t="shared" si="52"/>
        <v>0.1895663062</v>
      </c>
      <c r="BS83" s="33">
        <v>63.45</v>
      </c>
      <c r="BT83" s="34">
        <f t="shared" si="53"/>
        <v>0.12</v>
      </c>
      <c r="BU83" s="73">
        <f t="shared" si="54"/>
        <v>-1.17180147</v>
      </c>
      <c r="BV83" s="36">
        <f t="shared" si="55"/>
        <v>5423.76311</v>
      </c>
      <c r="BW83" s="35">
        <f t="shared" si="56"/>
        <v>-0.6178697818</v>
      </c>
      <c r="BX83" s="90">
        <f t="shared" si="57"/>
        <v>0.269</v>
      </c>
      <c r="BY83" s="33">
        <v>4.21</v>
      </c>
      <c r="BZ83" s="34">
        <f t="shared" si="58"/>
        <v>0.634</v>
      </c>
      <c r="CA83" s="73">
        <f t="shared" si="59"/>
        <v>0.2694461802</v>
      </c>
      <c r="CB83" s="33">
        <v>51.47</v>
      </c>
      <c r="CC83" s="34">
        <f t="shared" si="60"/>
        <v>0.42</v>
      </c>
      <c r="CD83" s="73">
        <f t="shared" si="61"/>
        <v>-0.1816436773</v>
      </c>
      <c r="CE83" s="36">
        <f t="shared" si="62"/>
        <v>3691.167618</v>
      </c>
      <c r="CF83" s="35">
        <f t="shared" si="63"/>
        <v>0.1899772814</v>
      </c>
      <c r="CG83" s="90">
        <f t="shared" si="64"/>
        <v>0.566</v>
      </c>
      <c r="CH83" s="33">
        <v>0.31</v>
      </c>
      <c r="CI83" s="34">
        <f t="shared" si="65"/>
        <v>0.229</v>
      </c>
      <c r="CJ83" s="73">
        <f t="shared" si="66"/>
        <v>-0.7947475856</v>
      </c>
      <c r="CK83" s="33">
        <v>20.0</v>
      </c>
      <c r="CL83" s="34">
        <f t="shared" si="67"/>
        <v>0.166</v>
      </c>
      <c r="CM83" s="73">
        <f t="shared" si="68"/>
        <v>-0.7330534967</v>
      </c>
      <c r="CN83" s="36">
        <f t="shared" si="69"/>
        <v>477.3318601</v>
      </c>
      <c r="CO83" s="35">
        <f t="shared" si="70"/>
        <v>-1.017396857</v>
      </c>
      <c r="CP83" s="90">
        <f t="shared" si="71"/>
        <v>0.149</v>
      </c>
      <c r="CQ83" s="33">
        <v>6.44</v>
      </c>
      <c r="CR83" s="34">
        <f t="shared" si="72"/>
        <v>0.6</v>
      </c>
      <c r="CS83" s="73">
        <f t="shared" si="73"/>
        <v>0.2457995362</v>
      </c>
      <c r="CT83" s="33">
        <v>55.77</v>
      </c>
      <c r="CU83" s="34">
        <f t="shared" si="74"/>
        <v>0.014</v>
      </c>
      <c r="CV83" s="73">
        <f t="shared" si="75"/>
        <v>-2.48114212</v>
      </c>
      <c r="CW83" s="36">
        <f t="shared" si="76"/>
        <v>4439.780578</v>
      </c>
      <c r="CX83" s="35">
        <f t="shared" si="77"/>
        <v>-1.139504463</v>
      </c>
      <c r="CY83" s="90">
        <f t="shared" si="78"/>
        <v>0.151</v>
      </c>
      <c r="CZ83" s="91">
        <f t="shared" si="79"/>
        <v>-2.161692247</v>
      </c>
      <c r="DA83" s="91">
        <f t="shared" si="80"/>
        <v>0.297</v>
      </c>
    </row>
    <row r="84">
      <c r="A84" s="28">
        <v>2023.0</v>
      </c>
      <c r="B84" s="29" t="s">
        <v>587</v>
      </c>
      <c r="C84" s="29" t="s">
        <v>17</v>
      </c>
      <c r="D84" s="30">
        <f t="array" ref="D84">INDEX(
  TP!C:C,
  MATCH(
    1,
    (TP!A:A = A84) * (TP!B:B = C84),
    0
  )
)
</f>
        <v>51.64</v>
      </c>
      <c r="E84" s="64">
        <f t="shared" si="1"/>
        <v>3.888830129</v>
      </c>
      <c r="F84" s="32">
        <f t="shared" si="2"/>
        <v>0.766</v>
      </c>
      <c r="G84" s="33">
        <v>5.75</v>
      </c>
      <c r="H84" s="34">
        <f t="shared" si="3"/>
        <v>0.489</v>
      </c>
      <c r="I84" s="73">
        <f t="shared" si="4"/>
        <v>-0.1173318441</v>
      </c>
      <c r="J84" s="66">
        <f t="shared" si="5"/>
        <v>6.079687999</v>
      </c>
      <c r="K84" s="34">
        <f t="shared" si="6"/>
        <v>0.554</v>
      </c>
      <c r="L84" s="73">
        <f t="shared" si="7"/>
        <v>0.1527452458</v>
      </c>
      <c r="M84" s="33">
        <v>64.89</v>
      </c>
      <c r="N84" s="34">
        <f t="shared" si="8"/>
        <v>0.866</v>
      </c>
      <c r="O84" s="73">
        <f t="shared" si="9"/>
        <v>1.104847384</v>
      </c>
      <c r="P84" s="36">
        <f t="shared" si="10"/>
        <v>5071.895238</v>
      </c>
      <c r="Q84" s="35">
        <f t="shared" si="11"/>
        <v>0.8620644172</v>
      </c>
      <c r="R84" s="40">
        <f t="shared" si="12"/>
        <v>0.817</v>
      </c>
      <c r="S84" s="33">
        <v>1.83</v>
      </c>
      <c r="T84" s="34">
        <f t="shared" si="13"/>
        <v>0.491</v>
      </c>
      <c r="U84" s="73">
        <f t="shared" si="14"/>
        <v>-0.2313666272</v>
      </c>
      <c r="V84" s="33">
        <v>66.67</v>
      </c>
      <c r="W84" s="34">
        <f t="shared" si="15"/>
        <v>0.971</v>
      </c>
      <c r="X84" s="73">
        <f t="shared" si="16"/>
        <v>1.851504064</v>
      </c>
      <c r="Y84" s="36">
        <f t="shared" si="17"/>
        <v>2905.630143</v>
      </c>
      <c r="Z84" s="35">
        <f t="shared" si="18"/>
        <v>0.9429308495</v>
      </c>
      <c r="AA84" s="40">
        <f t="shared" si="19"/>
        <v>0.846</v>
      </c>
      <c r="AB84" s="33">
        <v>5.13</v>
      </c>
      <c r="AC84" s="40">
        <f t="shared" si="20"/>
        <v>0.711</v>
      </c>
      <c r="AD84" s="73">
        <f t="shared" si="21"/>
        <v>0.473789368</v>
      </c>
      <c r="AE84" s="88">
        <f t="shared" si="22"/>
        <v>2.278784635</v>
      </c>
      <c r="AF84" s="44">
        <f t="shared" si="23"/>
        <v>0.849</v>
      </c>
      <c r="AG84" s="42">
        <v>0.73</v>
      </c>
      <c r="AH84" s="34">
        <f t="shared" si="24"/>
        <v>0.317</v>
      </c>
      <c r="AI84" s="73">
        <f t="shared" si="25"/>
        <v>-0.5610019796</v>
      </c>
      <c r="AJ84" s="33">
        <v>58.33</v>
      </c>
      <c r="AK84" s="34">
        <f t="shared" si="26"/>
        <v>0.543</v>
      </c>
      <c r="AL84" s="73">
        <f t="shared" si="27"/>
        <v>0.04110240105</v>
      </c>
      <c r="AM84" s="36">
        <f t="shared" si="28"/>
        <v>1407.775978</v>
      </c>
      <c r="AN84" s="35">
        <f t="shared" si="29"/>
        <v>-0.4970860942</v>
      </c>
      <c r="AO84" s="37">
        <f t="shared" si="30"/>
        <v>0.346</v>
      </c>
      <c r="AP84" s="33">
        <v>4.1</v>
      </c>
      <c r="AQ84" s="34">
        <f t="shared" si="31"/>
        <v>0.491</v>
      </c>
      <c r="AR84" s="73">
        <f t="shared" si="32"/>
        <v>-0.1803042358</v>
      </c>
      <c r="AS84" s="33">
        <v>41.79</v>
      </c>
      <c r="AT84" s="34">
        <f t="shared" si="33"/>
        <v>0.311</v>
      </c>
      <c r="AU84" s="73">
        <f t="shared" si="34"/>
        <v>-0.4778634311</v>
      </c>
      <c r="AV84" s="36">
        <f t="shared" si="35"/>
        <v>2493.567659</v>
      </c>
      <c r="AW84" s="35">
        <f t="shared" si="36"/>
        <v>-0.2810112509</v>
      </c>
      <c r="AX84" s="37">
        <f t="shared" si="37"/>
        <v>0.389</v>
      </c>
      <c r="AY84" s="33">
        <v>0.61</v>
      </c>
      <c r="AZ84" s="37">
        <f t="shared" si="38"/>
        <v>0.34</v>
      </c>
      <c r="BA84" s="73">
        <f t="shared" si="39"/>
        <v>-0.5612405116</v>
      </c>
      <c r="BB84" s="33">
        <v>28.86</v>
      </c>
      <c r="BC84" s="37">
        <f t="shared" si="40"/>
        <v>0.603</v>
      </c>
      <c r="BD84" s="73">
        <f t="shared" si="41"/>
        <v>0.2155244281</v>
      </c>
      <c r="BE84" s="89">
        <f t="shared" si="42"/>
        <v>-1.123813429</v>
      </c>
      <c r="BF84" s="39">
        <f t="shared" si="43"/>
        <v>0.383</v>
      </c>
      <c r="BG84" s="33">
        <v>19.44</v>
      </c>
      <c r="BH84" s="34">
        <f t="shared" si="44"/>
        <v>0.869</v>
      </c>
      <c r="BI84" s="73">
        <f t="shared" si="45"/>
        <v>1.035903345</v>
      </c>
      <c r="BJ84" s="33">
        <v>93.08</v>
      </c>
      <c r="BK84" s="34">
        <f t="shared" si="46"/>
        <v>0.766</v>
      </c>
      <c r="BL84" s="73">
        <f t="shared" si="47"/>
        <v>0.7150912444</v>
      </c>
      <c r="BM84" s="36">
        <f t="shared" si="48"/>
        <v>8078.071106</v>
      </c>
      <c r="BN84" s="35">
        <f t="shared" si="49"/>
        <v>1.012751203</v>
      </c>
      <c r="BO84" s="90">
        <f t="shared" si="50"/>
        <v>0.871</v>
      </c>
      <c r="BP84" s="33">
        <v>13.57</v>
      </c>
      <c r="BQ84" s="34">
        <f t="shared" si="51"/>
        <v>0.754</v>
      </c>
      <c r="BR84" s="73">
        <f t="shared" si="52"/>
        <v>0.6809508657</v>
      </c>
      <c r="BS84" s="33">
        <v>81.08</v>
      </c>
      <c r="BT84" s="34">
        <f t="shared" si="53"/>
        <v>0.94</v>
      </c>
      <c r="BU84" s="73">
        <f t="shared" si="54"/>
        <v>1.489601976</v>
      </c>
      <c r="BV84" s="36">
        <f t="shared" si="55"/>
        <v>7196.040534</v>
      </c>
      <c r="BW84" s="35">
        <f t="shared" si="56"/>
        <v>1.494707123</v>
      </c>
      <c r="BX84" s="90">
        <f t="shared" si="57"/>
        <v>0.937</v>
      </c>
      <c r="BY84" s="33">
        <v>3.36</v>
      </c>
      <c r="BZ84" s="34">
        <f t="shared" si="58"/>
        <v>0.463</v>
      </c>
      <c r="CA84" s="73">
        <f t="shared" si="59"/>
        <v>-0.247227564</v>
      </c>
      <c r="CB84" s="33">
        <v>65.45</v>
      </c>
      <c r="CC84" s="34">
        <f t="shared" si="60"/>
        <v>0.914</v>
      </c>
      <c r="CD84" s="73">
        <f t="shared" si="61"/>
        <v>1.320086465</v>
      </c>
      <c r="CE84" s="36">
        <f t="shared" si="62"/>
        <v>4187.258485</v>
      </c>
      <c r="CF84" s="35">
        <f t="shared" si="63"/>
        <v>0.6569485857</v>
      </c>
      <c r="CG84" s="90">
        <f t="shared" si="64"/>
        <v>0.737</v>
      </c>
      <c r="CH84" s="33">
        <v>0.24</v>
      </c>
      <c r="CI84" s="34">
        <f t="shared" si="65"/>
        <v>0.134</v>
      </c>
      <c r="CJ84" s="73">
        <f t="shared" si="66"/>
        <v>-0.9823984426</v>
      </c>
      <c r="CK84" s="33">
        <v>25.0</v>
      </c>
      <c r="CL84" s="34">
        <f t="shared" si="67"/>
        <v>0.294</v>
      </c>
      <c r="CM84" s="73">
        <f t="shared" si="68"/>
        <v>-0.4644207919</v>
      </c>
      <c r="CN84" s="36">
        <f t="shared" si="69"/>
        <v>475.3203513</v>
      </c>
      <c r="CO84" s="35">
        <f t="shared" si="70"/>
        <v>-1.019870842</v>
      </c>
      <c r="CP84" s="90">
        <f t="shared" si="71"/>
        <v>0.146</v>
      </c>
      <c r="CQ84" s="33">
        <v>6.97</v>
      </c>
      <c r="CR84" s="34">
        <f t="shared" si="72"/>
        <v>0.731</v>
      </c>
      <c r="CS84" s="73">
        <f t="shared" si="73"/>
        <v>0.5584993085</v>
      </c>
      <c r="CT84" s="33">
        <v>75.44</v>
      </c>
      <c r="CU84" s="34">
        <f t="shared" si="74"/>
        <v>0.629</v>
      </c>
      <c r="CV84" s="73">
        <f t="shared" si="75"/>
        <v>0.3031333507</v>
      </c>
      <c r="CW84" s="36">
        <f t="shared" si="76"/>
        <v>6211.613977</v>
      </c>
      <c r="CX84" s="35">
        <f t="shared" si="77"/>
        <v>0.5893228531</v>
      </c>
      <c r="CY84" s="90">
        <f t="shared" si="78"/>
        <v>0.734</v>
      </c>
      <c r="CZ84" s="91">
        <f t="shared" si="79"/>
        <v>2.733858922</v>
      </c>
      <c r="DA84" s="91">
        <f t="shared" si="80"/>
        <v>0.766</v>
      </c>
    </row>
    <row r="85">
      <c r="A85" s="28">
        <v>2023.0</v>
      </c>
      <c r="B85" s="29" t="s">
        <v>534</v>
      </c>
      <c r="C85" s="29" t="s">
        <v>26</v>
      </c>
      <c r="D85" s="30">
        <f t="array" ref="D85">INDEX(
  TP!C:C,
  MATCH(
    1,
    (TP!A:A = A85) * (TP!B:B = C85),
    0
  )
)
</f>
        <v>46.54</v>
      </c>
      <c r="E85" s="64">
        <f t="shared" si="1"/>
        <v>3.847768761</v>
      </c>
      <c r="F85" s="32">
        <f t="shared" si="2"/>
        <v>0.763</v>
      </c>
      <c r="G85" s="33">
        <v>8.3</v>
      </c>
      <c r="H85" s="34">
        <f t="shared" si="3"/>
        <v>0.923</v>
      </c>
      <c r="I85" s="73">
        <f t="shared" si="4"/>
        <v>1.565916546</v>
      </c>
      <c r="J85" s="66">
        <f t="shared" si="5"/>
        <v>7.299754828</v>
      </c>
      <c r="K85" s="34">
        <f t="shared" si="6"/>
        <v>0.823</v>
      </c>
      <c r="L85" s="73">
        <f t="shared" si="7"/>
        <v>0.9230318186</v>
      </c>
      <c r="M85" s="33">
        <v>59.88</v>
      </c>
      <c r="N85" s="34">
        <f t="shared" si="8"/>
        <v>0.551</v>
      </c>
      <c r="O85" s="73">
        <f t="shared" si="9"/>
        <v>0.1812560638</v>
      </c>
      <c r="P85" s="36">
        <f t="shared" si="10"/>
        <v>5060.512532</v>
      </c>
      <c r="Q85" s="35">
        <f t="shared" si="11"/>
        <v>0.8460100344</v>
      </c>
      <c r="R85" s="40">
        <f t="shared" si="12"/>
        <v>0.811</v>
      </c>
      <c r="S85" s="33">
        <v>3.38</v>
      </c>
      <c r="T85" s="34">
        <f t="shared" si="13"/>
        <v>0.871</v>
      </c>
      <c r="U85" s="73">
        <f t="shared" si="14"/>
        <v>1.107302027</v>
      </c>
      <c r="V85" s="33">
        <v>46.97</v>
      </c>
      <c r="W85" s="34">
        <f t="shared" si="15"/>
        <v>0.591</v>
      </c>
      <c r="X85" s="73">
        <f t="shared" si="16"/>
        <v>0.2844674455</v>
      </c>
      <c r="Y85" s="36">
        <f t="shared" si="17"/>
        <v>2906.540528</v>
      </c>
      <c r="Z85" s="35">
        <f t="shared" si="18"/>
        <v>0.943884823</v>
      </c>
      <c r="AA85" s="40">
        <f t="shared" si="19"/>
        <v>0.849</v>
      </c>
      <c r="AB85" s="33">
        <v>4.75</v>
      </c>
      <c r="AC85" s="40">
        <f t="shared" si="20"/>
        <v>0.6</v>
      </c>
      <c r="AD85" s="73">
        <f t="shared" si="21"/>
        <v>0.1552871458</v>
      </c>
      <c r="AE85" s="88">
        <f t="shared" si="22"/>
        <v>1.945182003</v>
      </c>
      <c r="AF85" s="44">
        <f t="shared" si="23"/>
        <v>0.809</v>
      </c>
      <c r="AG85" s="42">
        <v>2.87</v>
      </c>
      <c r="AH85" s="34">
        <f t="shared" si="24"/>
        <v>0.914</v>
      </c>
      <c r="AI85" s="73">
        <f t="shared" si="25"/>
        <v>1.422387962</v>
      </c>
      <c r="AJ85" s="33">
        <v>55.36</v>
      </c>
      <c r="AK85" s="34">
        <f t="shared" si="26"/>
        <v>0.454</v>
      </c>
      <c r="AL85" s="73">
        <f t="shared" si="27"/>
        <v>-0.1700860263</v>
      </c>
      <c r="AM85" s="36">
        <f t="shared" si="28"/>
        <v>3298.681405</v>
      </c>
      <c r="AN85" s="35">
        <f t="shared" si="29"/>
        <v>1.363397225</v>
      </c>
      <c r="AO85" s="37">
        <f t="shared" si="30"/>
        <v>0.9</v>
      </c>
      <c r="AP85" s="33">
        <v>6.05</v>
      </c>
      <c r="AQ85" s="34">
        <f t="shared" si="31"/>
        <v>0.777</v>
      </c>
      <c r="AR85" s="73">
        <f t="shared" si="32"/>
        <v>0.6836035988</v>
      </c>
      <c r="AS85" s="33">
        <v>42.37</v>
      </c>
      <c r="AT85" s="34">
        <f t="shared" si="33"/>
        <v>0.346</v>
      </c>
      <c r="AU85" s="73">
        <f t="shared" si="34"/>
        <v>-0.4080441186</v>
      </c>
      <c r="AV85" s="36">
        <f t="shared" si="35"/>
        <v>3030.61261</v>
      </c>
      <c r="AW85" s="35">
        <f t="shared" si="36"/>
        <v>0.4066324606</v>
      </c>
      <c r="AX85" s="37">
        <f t="shared" si="37"/>
        <v>0.669</v>
      </c>
      <c r="AY85" s="33">
        <v>1.33</v>
      </c>
      <c r="AZ85" s="37">
        <f t="shared" si="38"/>
        <v>0.771</v>
      </c>
      <c r="BA85" s="73">
        <f t="shared" si="39"/>
        <v>0.5695631406</v>
      </c>
      <c r="BB85" s="33">
        <v>24.4</v>
      </c>
      <c r="BC85" s="37">
        <f t="shared" si="40"/>
        <v>0.346</v>
      </c>
      <c r="BD85" s="73">
        <f t="shared" si="41"/>
        <v>-0.4111493051</v>
      </c>
      <c r="BE85" s="89">
        <f t="shared" si="42"/>
        <v>1.928443521</v>
      </c>
      <c r="BF85" s="39">
        <f t="shared" si="43"/>
        <v>0.757</v>
      </c>
      <c r="BG85" s="33">
        <v>10.97</v>
      </c>
      <c r="BH85" s="34">
        <f t="shared" si="44"/>
        <v>0.203</v>
      </c>
      <c r="BI85" s="73">
        <f t="shared" si="45"/>
        <v>-0.799190514</v>
      </c>
      <c r="BJ85" s="33">
        <v>76.17</v>
      </c>
      <c r="BK85" s="34">
        <f t="shared" si="46"/>
        <v>0.051</v>
      </c>
      <c r="BL85" s="73">
        <f t="shared" si="47"/>
        <v>-2.003735047</v>
      </c>
      <c r="BM85" s="36">
        <f t="shared" si="48"/>
        <v>5438.276058</v>
      </c>
      <c r="BN85" s="35">
        <f t="shared" si="49"/>
        <v>-1.321117254</v>
      </c>
      <c r="BO85" s="90">
        <f t="shared" si="50"/>
        <v>0.126</v>
      </c>
      <c r="BP85" s="33">
        <v>12.04</v>
      </c>
      <c r="BQ85" s="34">
        <f t="shared" si="51"/>
        <v>0.551</v>
      </c>
      <c r="BR85" s="73">
        <f t="shared" si="52"/>
        <v>0.1321783284</v>
      </c>
      <c r="BS85" s="33">
        <v>64.68</v>
      </c>
      <c r="BT85" s="34">
        <f t="shared" si="53"/>
        <v>0.16</v>
      </c>
      <c r="BU85" s="73">
        <f t="shared" si="54"/>
        <v>-0.9861221595</v>
      </c>
      <c r="BV85" s="36">
        <f t="shared" si="55"/>
        <v>5502.77251</v>
      </c>
      <c r="BW85" s="35">
        <f t="shared" si="56"/>
        <v>-0.5236895862</v>
      </c>
      <c r="BX85" s="90">
        <f t="shared" si="57"/>
        <v>0.291</v>
      </c>
      <c r="BY85" s="33">
        <v>5.28</v>
      </c>
      <c r="BZ85" s="34">
        <f t="shared" si="58"/>
        <v>0.82</v>
      </c>
      <c r="CA85" s="73">
        <f t="shared" si="59"/>
        <v>0.9198472466</v>
      </c>
      <c r="CB85" s="33">
        <v>52.43</v>
      </c>
      <c r="CC85" s="34">
        <f t="shared" si="60"/>
        <v>0.466</v>
      </c>
      <c r="CD85" s="73">
        <f t="shared" si="61"/>
        <v>-0.07852057735</v>
      </c>
      <c r="CE85" s="36">
        <f t="shared" si="62"/>
        <v>4185.52107</v>
      </c>
      <c r="CF85" s="35">
        <f t="shared" si="63"/>
        <v>0.6553131534</v>
      </c>
      <c r="CG85" s="90">
        <f t="shared" si="64"/>
        <v>0.734</v>
      </c>
      <c r="CH85" s="33">
        <v>0.82</v>
      </c>
      <c r="CI85" s="34">
        <f t="shared" si="65"/>
        <v>0.743</v>
      </c>
      <c r="CJ85" s="73">
        <f t="shared" si="66"/>
        <v>0.5724229439</v>
      </c>
      <c r="CK85" s="33">
        <v>37.5</v>
      </c>
      <c r="CL85" s="34">
        <f t="shared" si="67"/>
        <v>0.666</v>
      </c>
      <c r="CM85" s="73">
        <f t="shared" si="68"/>
        <v>0.2071609702</v>
      </c>
      <c r="CN85" s="36">
        <f t="shared" si="69"/>
        <v>1984.826488</v>
      </c>
      <c r="CO85" s="35">
        <f t="shared" si="70"/>
        <v>0.8366936227</v>
      </c>
      <c r="CP85" s="90">
        <f t="shared" si="71"/>
        <v>0.811</v>
      </c>
      <c r="CQ85" s="33">
        <v>7.94</v>
      </c>
      <c r="CR85" s="34">
        <f t="shared" si="72"/>
        <v>0.871</v>
      </c>
      <c r="CS85" s="73">
        <f t="shared" si="73"/>
        <v>1.130798892</v>
      </c>
      <c r="CT85" s="33">
        <v>68.39</v>
      </c>
      <c r="CU85" s="34">
        <f t="shared" si="74"/>
        <v>0.231</v>
      </c>
      <c r="CV85" s="73">
        <f t="shared" si="75"/>
        <v>-0.6947894795</v>
      </c>
      <c r="CW85" s="36">
        <f t="shared" si="76"/>
        <v>5942.707505</v>
      </c>
      <c r="CX85" s="35">
        <f t="shared" si="77"/>
        <v>0.3269433009</v>
      </c>
      <c r="CY85" s="90">
        <f t="shared" si="78"/>
        <v>0.614</v>
      </c>
      <c r="CZ85" s="91">
        <f t="shared" si="79"/>
        <v>-0.02585676338</v>
      </c>
      <c r="DA85" s="91">
        <f t="shared" si="80"/>
        <v>0.48</v>
      </c>
    </row>
    <row r="86">
      <c r="A86" s="28">
        <v>2023.0</v>
      </c>
      <c r="B86" s="29" t="s">
        <v>599</v>
      </c>
      <c r="C86" s="29" t="s">
        <v>11</v>
      </c>
      <c r="D86" s="30">
        <f t="array" ref="D86">INDEX(
  TP!C:C,
  MATCH(
    1,
    (TP!A:A = A86) * (TP!B:B = C86),
    0
  )
)
</f>
        <v>48.42</v>
      </c>
      <c r="E86" s="64">
        <f t="shared" si="1"/>
        <v>3.797682597</v>
      </c>
      <c r="F86" s="32">
        <f t="shared" si="2"/>
        <v>0.76</v>
      </c>
      <c r="G86" s="33">
        <v>6.44</v>
      </c>
      <c r="H86" s="34">
        <f t="shared" si="3"/>
        <v>0.657</v>
      </c>
      <c r="I86" s="73">
        <f t="shared" si="4"/>
        <v>0.3381353674</v>
      </c>
      <c r="J86" s="66">
        <f t="shared" si="5"/>
        <v>6.084230584</v>
      </c>
      <c r="K86" s="34">
        <f t="shared" si="6"/>
        <v>0.557</v>
      </c>
      <c r="L86" s="73">
        <f t="shared" si="7"/>
        <v>0.1556131977</v>
      </c>
      <c r="M86" s="33">
        <v>69.23</v>
      </c>
      <c r="N86" s="34">
        <f t="shared" si="8"/>
        <v>0.974</v>
      </c>
      <c r="O86" s="73">
        <f t="shared" si="9"/>
        <v>1.904924496</v>
      </c>
      <c r="P86" s="36">
        <f t="shared" si="10"/>
        <v>5412.889199</v>
      </c>
      <c r="Q86" s="35">
        <f t="shared" si="11"/>
        <v>1.343008695</v>
      </c>
      <c r="R86" s="40">
        <f t="shared" si="12"/>
        <v>0.897</v>
      </c>
      <c r="S86" s="33">
        <v>1.04</v>
      </c>
      <c r="T86" s="34">
        <f t="shared" si="13"/>
        <v>0.126</v>
      </c>
      <c r="U86" s="73">
        <f t="shared" si="14"/>
        <v>-0.9136558122</v>
      </c>
      <c r="V86" s="33">
        <v>38.1</v>
      </c>
      <c r="W86" s="34">
        <f t="shared" si="15"/>
        <v>0.334</v>
      </c>
      <c r="X86" s="73">
        <f t="shared" si="16"/>
        <v>-0.421096758</v>
      </c>
      <c r="Y86" s="36">
        <f t="shared" si="17"/>
        <v>1138.006999</v>
      </c>
      <c r="Z86" s="35">
        <f t="shared" si="18"/>
        <v>-0.9093245028</v>
      </c>
      <c r="AA86" s="40">
        <f t="shared" si="19"/>
        <v>0.166</v>
      </c>
      <c r="AB86" s="33">
        <v>4.77</v>
      </c>
      <c r="AC86" s="40">
        <f t="shared" si="20"/>
        <v>0.617</v>
      </c>
      <c r="AD86" s="73">
        <f t="shared" si="21"/>
        <v>0.1720504207</v>
      </c>
      <c r="AE86" s="88">
        <f t="shared" si="22"/>
        <v>0.6057346133</v>
      </c>
      <c r="AF86" s="44">
        <f t="shared" si="23"/>
        <v>0.606</v>
      </c>
      <c r="AG86" s="42">
        <v>1.49</v>
      </c>
      <c r="AH86" s="34">
        <f t="shared" si="24"/>
        <v>0.677</v>
      </c>
      <c r="AI86" s="73">
        <f t="shared" si="25"/>
        <v>0.1433794949</v>
      </c>
      <c r="AJ86" s="33">
        <v>63.33</v>
      </c>
      <c r="AK86" s="34">
        <f t="shared" si="26"/>
        <v>0.697</v>
      </c>
      <c r="AL86" s="73">
        <f t="shared" si="27"/>
        <v>0.396638474</v>
      </c>
      <c r="AM86" s="36">
        <f t="shared" si="28"/>
        <v>2543.921706</v>
      </c>
      <c r="AN86" s="35">
        <f t="shared" si="29"/>
        <v>0.6207805875</v>
      </c>
      <c r="AO86" s="37">
        <f t="shared" si="30"/>
        <v>0.734</v>
      </c>
      <c r="AP86" s="33">
        <v>3.82</v>
      </c>
      <c r="AQ86" s="34">
        <f t="shared" si="31"/>
        <v>0.437</v>
      </c>
      <c r="AR86" s="73">
        <f t="shared" si="32"/>
        <v>-0.3043525402</v>
      </c>
      <c r="AS86" s="33">
        <v>54.55</v>
      </c>
      <c r="AT86" s="34">
        <f t="shared" si="33"/>
        <v>0.866</v>
      </c>
      <c r="AU86" s="73">
        <f t="shared" si="34"/>
        <v>1.058161444</v>
      </c>
      <c r="AV86" s="36">
        <f t="shared" si="35"/>
        <v>3142.133505</v>
      </c>
      <c r="AW86" s="35">
        <f t="shared" si="36"/>
        <v>0.5494261721</v>
      </c>
      <c r="AX86" s="37">
        <f t="shared" si="37"/>
        <v>0.723</v>
      </c>
      <c r="AY86" s="33">
        <v>1.19</v>
      </c>
      <c r="AZ86" s="37">
        <f t="shared" si="38"/>
        <v>0.709</v>
      </c>
      <c r="BA86" s="73">
        <f t="shared" si="39"/>
        <v>0.3496846527</v>
      </c>
      <c r="BB86" s="33">
        <v>28.6</v>
      </c>
      <c r="BC86" s="37">
        <f t="shared" si="40"/>
        <v>0.591</v>
      </c>
      <c r="BD86" s="73">
        <f t="shared" si="41"/>
        <v>0.1789918787</v>
      </c>
      <c r="BE86" s="89">
        <f t="shared" si="42"/>
        <v>1.698883291</v>
      </c>
      <c r="BF86" s="39">
        <f t="shared" si="43"/>
        <v>0.734</v>
      </c>
      <c r="BG86" s="33">
        <v>15.81</v>
      </c>
      <c r="BH86" s="34">
        <f t="shared" si="44"/>
        <v>0.626</v>
      </c>
      <c r="BI86" s="73">
        <f t="shared" si="45"/>
        <v>0.249434548</v>
      </c>
      <c r="BJ86" s="33">
        <v>91.54</v>
      </c>
      <c r="BK86" s="34">
        <f t="shared" si="46"/>
        <v>0.623</v>
      </c>
      <c r="BL86" s="73">
        <f t="shared" si="47"/>
        <v>0.4674867211</v>
      </c>
      <c r="BM86" s="36">
        <f t="shared" si="48"/>
        <v>7429.658014</v>
      </c>
      <c r="BN86" s="35">
        <f t="shared" si="49"/>
        <v>0.4394828863</v>
      </c>
      <c r="BO86" s="90">
        <f t="shared" si="50"/>
        <v>0.617</v>
      </c>
      <c r="BP86" s="33">
        <v>11.35</v>
      </c>
      <c r="BQ86" s="34">
        <f t="shared" si="51"/>
        <v>0.474</v>
      </c>
      <c r="BR86" s="73">
        <f t="shared" si="52"/>
        <v>-0.1153073257</v>
      </c>
      <c r="BS86" s="33">
        <v>70.31</v>
      </c>
      <c r="BT86" s="34">
        <f t="shared" si="53"/>
        <v>0.44</v>
      </c>
      <c r="BU86" s="73">
        <f t="shared" si="54"/>
        <v>-0.1362241788</v>
      </c>
      <c r="BV86" s="36">
        <f t="shared" si="55"/>
        <v>5855.120465</v>
      </c>
      <c r="BW86" s="35">
        <f t="shared" si="56"/>
        <v>-0.1036864072</v>
      </c>
      <c r="BX86" s="90">
        <f t="shared" si="57"/>
        <v>0.449</v>
      </c>
      <c r="BY86" s="33">
        <v>3.02</v>
      </c>
      <c r="BZ86" s="34">
        <f t="shared" si="58"/>
        <v>0.389</v>
      </c>
      <c r="CA86" s="73">
        <f t="shared" si="59"/>
        <v>-0.4538970618</v>
      </c>
      <c r="CB86" s="33">
        <v>52.46</v>
      </c>
      <c r="CC86" s="34">
        <f t="shared" si="60"/>
        <v>0.474</v>
      </c>
      <c r="CD86" s="73">
        <f t="shared" si="61"/>
        <v>-0.07529798048</v>
      </c>
      <c r="CE86" s="36">
        <f t="shared" si="62"/>
        <v>3171.147776</v>
      </c>
      <c r="CF86" s="35">
        <f t="shared" si="63"/>
        <v>-0.2995184133</v>
      </c>
      <c r="CG86" s="90">
        <f t="shared" si="64"/>
        <v>0.383</v>
      </c>
      <c r="CH86" s="33">
        <v>0.84</v>
      </c>
      <c r="CI86" s="34">
        <f t="shared" si="65"/>
        <v>0.766</v>
      </c>
      <c r="CJ86" s="73">
        <f t="shared" si="66"/>
        <v>0.6260374744</v>
      </c>
      <c r="CK86" s="33">
        <v>35.29</v>
      </c>
      <c r="CL86" s="34">
        <f t="shared" si="67"/>
        <v>0.597</v>
      </c>
      <c r="CM86" s="73">
        <f t="shared" si="68"/>
        <v>0.08842531467</v>
      </c>
      <c r="CN86" s="36">
        <f t="shared" si="69"/>
        <v>1901.943332</v>
      </c>
      <c r="CO86" s="35">
        <f t="shared" si="70"/>
        <v>0.7347543745</v>
      </c>
      <c r="CP86" s="90">
        <f t="shared" si="71"/>
        <v>0.786</v>
      </c>
      <c r="CQ86" s="33">
        <v>6.59</v>
      </c>
      <c r="CR86" s="34">
        <f t="shared" si="72"/>
        <v>0.64</v>
      </c>
      <c r="CS86" s="73">
        <f t="shared" si="73"/>
        <v>0.3342994717</v>
      </c>
      <c r="CT86" s="33">
        <v>78.95</v>
      </c>
      <c r="CU86" s="34">
        <f t="shared" si="74"/>
        <v>0.771</v>
      </c>
      <c r="CV86" s="73">
        <f t="shared" si="75"/>
        <v>0.7999715257</v>
      </c>
      <c r="CW86" s="36">
        <f t="shared" si="76"/>
        <v>6347.624638</v>
      </c>
      <c r="CX86" s="35">
        <f t="shared" si="77"/>
        <v>0.7220322529</v>
      </c>
      <c r="CY86" s="90">
        <f t="shared" si="78"/>
        <v>0.78</v>
      </c>
      <c r="CZ86" s="91">
        <f t="shared" si="79"/>
        <v>1.493064693</v>
      </c>
      <c r="DA86" s="91">
        <f t="shared" si="80"/>
        <v>0.646</v>
      </c>
    </row>
    <row r="87">
      <c r="A87" s="28">
        <v>2024.0</v>
      </c>
      <c r="B87" s="29" t="s">
        <v>600</v>
      </c>
      <c r="C87" s="29" t="s">
        <v>6</v>
      </c>
      <c r="D87" s="30">
        <f t="array" ref="D87">INDEX(
  TP!C:C,
  MATCH(
    1,
    (TP!A:A = A87) * (TP!B:B = C87),
    0
  )
)
</f>
        <v>50.52</v>
      </c>
      <c r="E87" s="64">
        <f t="shared" si="1"/>
        <v>3.782501774</v>
      </c>
      <c r="F87" s="32">
        <f t="shared" si="2"/>
        <v>0.757</v>
      </c>
      <c r="G87" s="33">
        <v>7.15</v>
      </c>
      <c r="H87" s="34">
        <f t="shared" si="3"/>
        <v>0.777</v>
      </c>
      <c r="I87" s="73">
        <f t="shared" si="4"/>
        <v>0.806804527</v>
      </c>
      <c r="J87" s="66">
        <f t="shared" si="5"/>
        <v>7.280115634</v>
      </c>
      <c r="K87" s="34">
        <f t="shared" si="6"/>
        <v>0.82</v>
      </c>
      <c r="L87" s="73">
        <f t="shared" si="7"/>
        <v>0.9106326555</v>
      </c>
      <c r="M87" s="33">
        <v>57.26</v>
      </c>
      <c r="N87" s="34">
        <f t="shared" si="8"/>
        <v>0.377</v>
      </c>
      <c r="O87" s="73">
        <f t="shared" si="9"/>
        <v>-0.3017397965</v>
      </c>
      <c r="P87" s="36">
        <f t="shared" si="10"/>
        <v>4833.676782</v>
      </c>
      <c r="Q87" s="35">
        <f t="shared" si="11"/>
        <v>0.5260766382</v>
      </c>
      <c r="R87" s="40">
        <f t="shared" si="12"/>
        <v>0.7</v>
      </c>
      <c r="S87" s="33">
        <v>1.65</v>
      </c>
      <c r="T87" s="34">
        <f t="shared" si="13"/>
        <v>0.411</v>
      </c>
      <c r="U87" s="73">
        <f t="shared" si="14"/>
        <v>-0.3868249225</v>
      </c>
      <c r="V87" s="33">
        <v>35.19</v>
      </c>
      <c r="W87" s="34">
        <f t="shared" si="15"/>
        <v>0.266</v>
      </c>
      <c r="X87" s="73">
        <f t="shared" si="16"/>
        <v>-0.6525727256</v>
      </c>
      <c r="Y87" s="36">
        <f t="shared" si="17"/>
        <v>1436.774758</v>
      </c>
      <c r="Z87" s="35">
        <f t="shared" si="18"/>
        <v>-0.5962520114</v>
      </c>
      <c r="AA87" s="40">
        <f t="shared" si="19"/>
        <v>0.306</v>
      </c>
      <c r="AB87" s="33">
        <v>6.47</v>
      </c>
      <c r="AC87" s="40">
        <f t="shared" si="20"/>
        <v>0.937</v>
      </c>
      <c r="AD87" s="73">
        <f t="shared" si="21"/>
        <v>1.596928783</v>
      </c>
      <c r="AE87" s="88">
        <f t="shared" si="22"/>
        <v>1.52675341</v>
      </c>
      <c r="AF87" s="44">
        <f t="shared" si="23"/>
        <v>0.763</v>
      </c>
      <c r="AG87" s="42">
        <v>2.2</v>
      </c>
      <c r="AH87" s="34">
        <f t="shared" si="24"/>
        <v>0.837</v>
      </c>
      <c r="AI87" s="73">
        <f t="shared" si="25"/>
        <v>0.801420083</v>
      </c>
      <c r="AJ87" s="33">
        <v>58.33</v>
      </c>
      <c r="AK87" s="34">
        <f t="shared" si="26"/>
        <v>0.543</v>
      </c>
      <c r="AL87" s="73">
        <f t="shared" si="27"/>
        <v>0.04110240105</v>
      </c>
      <c r="AM87" s="36">
        <f t="shared" si="28"/>
        <v>2987.396119</v>
      </c>
      <c r="AN87" s="35">
        <f t="shared" si="29"/>
        <v>1.057120098</v>
      </c>
      <c r="AO87" s="37">
        <f t="shared" si="30"/>
        <v>0.857</v>
      </c>
      <c r="AP87" s="33">
        <v>5.81</v>
      </c>
      <c r="AQ87" s="34">
        <f t="shared" si="31"/>
        <v>0.746</v>
      </c>
      <c r="AR87" s="73">
        <f t="shared" si="32"/>
        <v>0.5772764807</v>
      </c>
      <c r="AS87" s="33">
        <v>45.26</v>
      </c>
      <c r="AT87" s="34">
        <f t="shared" si="33"/>
        <v>0.48</v>
      </c>
      <c r="AU87" s="73">
        <f t="shared" si="34"/>
        <v>-0.06015133718</v>
      </c>
      <c r="AV87" s="36">
        <f t="shared" si="35"/>
        <v>3179.914983</v>
      </c>
      <c r="AW87" s="35">
        <f t="shared" si="36"/>
        <v>0.5978023756</v>
      </c>
      <c r="AX87" s="37">
        <f t="shared" si="37"/>
        <v>0.734</v>
      </c>
      <c r="AY87" s="33">
        <v>1.41</v>
      </c>
      <c r="AZ87" s="37">
        <f t="shared" si="38"/>
        <v>0.803</v>
      </c>
      <c r="BA87" s="73">
        <f t="shared" si="39"/>
        <v>0.6952079908</v>
      </c>
      <c r="BB87" s="33">
        <v>25.01</v>
      </c>
      <c r="BC87" s="37">
        <f t="shared" si="40"/>
        <v>0.377</v>
      </c>
      <c r="BD87" s="73">
        <f t="shared" si="41"/>
        <v>-0.3254383237</v>
      </c>
      <c r="BE87" s="89">
        <f t="shared" si="42"/>
        <v>2.024692141</v>
      </c>
      <c r="BF87" s="39">
        <f t="shared" si="43"/>
        <v>0.771</v>
      </c>
      <c r="BG87" s="33">
        <v>12.93</v>
      </c>
      <c r="BH87" s="34">
        <f t="shared" si="44"/>
        <v>0.346</v>
      </c>
      <c r="BI87" s="73">
        <f t="shared" si="45"/>
        <v>-0.3745406955</v>
      </c>
      <c r="BJ87" s="33">
        <v>90.31</v>
      </c>
      <c r="BK87" s="34">
        <f t="shared" si="46"/>
        <v>0.526</v>
      </c>
      <c r="BL87" s="73">
        <f t="shared" si="47"/>
        <v>0.2697246669</v>
      </c>
      <c r="BM87" s="36">
        <f t="shared" si="48"/>
        <v>6841.698205</v>
      </c>
      <c r="BN87" s="35">
        <f t="shared" si="49"/>
        <v>-0.08033809481</v>
      </c>
      <c r="BO87" s="90">
        <f t="shared" si="50"/>
        <v>0.414</v>
      </c>
      <c r="BP87" s="33">
        <v>12.9</v>
      </c>
      <c r="BQ87" s="34">
        <f t="shared" si="51"/>
        <v>0.663</v>
      </c>
      <c r="BR87" s="73">
        <f t="shared" si="52"/>
        <v>0.4406387088</v>
      </c>
      <c r="BS87" s="33">
        <v>70.14</v>
      </c>
      <c r="BT87" s="34">
        <f t="shared" si="53"/>
        <v>0.431</v>
      </c>
      <c r="BU87" s="73">
        <f t="shared" si="54"/>
        <v>-0.1618871729</v>
      </c>
      <c r="BV87" s="36">
        <f t="shared" si="55"/>
        <v>6115.700192</v>
      </c>
      <c r="BW87" s="35">
        <f t="shared" si="56"/>
        <v>0.2069278929</v>
      </c>
      <c r="BX87" s="90">
        <f t="shared" si="57"/>
        <v>0.546</v>
      </c>
      <c r="BY87" s="33">
        <v>2.45</v>
      </c>
      <c r="BZ87" s="34">
        <f t="shared" si="58"/>
        <v>0.229</v>
      </c>
      <c r="CA87" s="73">
        <f t="shared" si="59"/>
        <v>-0.8003723962</v>
      </c>
      <c r="CB87" s="33">
        <v>50.0</v>
      </c>
      <c r="CC87" s="34">
        <f t="shared" si="60"/>
        <v>0.346</v>
      </c>
      <c r="CD87" s="73">
        <f t="shared" si="61"/>
        <v>-0.339550924</v>
      </c>
      <c r="CE87" s="36">
        <f t="shared" si="62"/>
        <v>2690.264427</v>
      </c>
      <c r="CF87" s="35">
        <f t="shared" si="63"/>
        <v>-0.75217485</v>
      </c>
      <c r="CG87" s="90">
        <f t="shared" si="64"/>
        <v>0.251</v>
      </c>
      <c r="CH87" s="33">
        <v>0.55</v>
      </c>
      <c r="CI87" s="34">
        <f t="shared" si="65"/>
        <v>0.511</v>
      </c>
      <c r="CJ87" s="73">
        <f t="shared" si="66"/>
        <v>-0.1513732188</v>
      </c>
      <c r="CK87" s="33">
        <v>44.44</v>
      </c>
      <c r="CL87" s="34">
        <f t="shared" si="67"/>
        <v>0.791</v>
      </c>
      <c r="CM87" s="73">
        <f t="shared" si="68"/>
        <v>0.5800231645</v>
      </c>
      <c r="CN87" s="36">
        <f t="shared" si="69"/>
        <v>1721.408236</v>
      </c>
      <c r="CO87" s="35">
        <f t="shared" si="70"/>
        <v>0.5127115245</v>
      </c>
      <c r="CP87" s="90">
        <f t="shared" si="71"/>
        <v>0.729</v>
      </c>
      <c r="CQ87" s="33">
        <v>6.39</v>
      </c>
      <c r="CR87" s="34">
        <f t="shared" si="72"/>
        <v>0.586</v>
      </c>
      <c r="CS87" s="73">
        <f t="shared" si="73"/>
        <v>0.2162995576</v>
      </c>
      <c r="CT87" s="33">
        <v>75.12</v>
      </c>
      <c r="CU87" s="34">
        <f t="shared" si="74"/>
        <v>0.606</v>
      </c>
      <c r="CV87" s="73">
        <f t="shared" si="75"/>
        <v>0.2578375627</v>
      </c>
      <c r="CW87" s="36">
        <f t="shared" si="76"/>
        <v>5960.116507</v>
      </c>
      <c r="CX87" s="35">
        <f t="shared" si="77"/>
        <v>0.3439297502</v>
      </c>
      <c r="CY87" s="90">
        <f t="shared" si="78"/>
        <v>0.62</v>
      </c>
      <c r="CZ87" s="91">
        <f t="shared" si="79"/>
        <v>0.2310562228</v>
      </c>
      <c r="DA87" s="91">
        <f t="shared" si="80"/>
        <v>0.503</v>
      </c>
    </row>
    <row r="88">
      <c r="A88" s="28">
        <v>2022.0</v>
      </c>
      <c r="B88" s="29" t="s">
        <v>601</v>
      </c>
      <c r="C88" s="29" t="s">
        <v>16</v>
      </c>
      <c r="D88" s="30">
        <f t="array" ref="D88">INDEX(
  TP!C:C,
  MATCH(
    1,
    (TP!A:A = A88) * (TP!B:B = C88),
    0
  )
)
</f>
        <v>47.25</v>
      </c>
      <c r="E88" s="64">
        <f t="shared" si="1"/>
        <v>3.779995053</v>
      </c>
      <c r="F88" s="32">
        <f t="shared" si="2"/>
        <v>0.754</v>
      </c>
      <c r="G88" s="33">
        <v>8.99</v>
      </c>
      <c r="H88" s="34">
        <f t="shared" si="3"/>
        <v>0.969</v>
      </c>
      <c r="I88" s="73">
        <f t="shared" si="4"/>
        <v>2.021383758</v>
      </c>
      <c r="J88" s="66">
        <f t="shared" si="5"/>
        <v>8.127374661</v>
      </c>
      <c r="K88" s="34">
        <f t="shared" si="6"/>
        <v>0.92</v>
      </c>
      <c r="L88" s="73">
        <f t="shared" si="7"/>
        <v>1.445547823</v>
      </c>
      <c r="M88" s="33">
        <v>63.77</v>
      </c>
      <c r="N88" s="34">
        <f t="shared" si="8"/>
        <v>0.823</v>
      </c>
      <c r="O88" s="73">
        <f t="shared" si="9"/>
        <v>0.8983758716</v>
      </c>
      <c r="P88" s="36">
        <f t="shared" si="10"/>
        <v>5631.32321</v>
      </c>
      <c r="Q88" s="35">
        <f t="shared" si="11"/>
        <v>1.651092123</v>
      </c>
      <c r="R88" s="40">
        <f t="shared" si="12"/>
        <v>0.943</v>
      </c>
      <c r="S88" s="33">
        <v>2.47</v>
      </c>
      <c r="T88" s="34">
        <f t="shared" si="13"/>
        <v>0.726</v>
      </c>
      <c r="U88" s="73">
        <f t="shared" si="14"/>
        <v>0.3213739783</v>
      </c>
      <c r="V88" s="33">
        <v>31.58</v>
      </c>
      <c r="W88" s="34">
        <f t="shared" si="15"/>
        <v>0.169</v>
      </c>
      <c r="X88" s="73">
        <f t="shared" si="16"/>
        <v>-0.9397301974</v>
      </c>
      <c r="Y88" s="36">
        <f t="shared" si="17"/>
        <v>1646.06687</v>
      </c>
      <c r="Z88" s="35">
        <f t="shared" si="18"/>
        <v>-0.376939181</v>
      </c>
      <c r="AA88" s="40">
        <f t="shared" si="19"/>
        <v>0.4</v>
      </c>
      <c r="AB88" s="33">
        <v>6.15</v>
      </c>
      <c r="AC88" s="40">
        <f t="shared" si="20"/>
        <v>0.903</v>
      </c>
      <c r="AD88" s="73">
        <f t="shared" si="21"/>
        <v>1.328716385</v>
      </c>
      <c r="AE88" s="88">
        <f t="shared" si="22"/>
        <v>2.602869328</v>
      </c>
      <c r="AF88" s="44">
        <f t="shared" si="23"/>
        <v>0.866</v>
      </c>
      <c r="AG88" s="42">
        <v>0.78</v>
      </c>
      <c r="AH88" s="34">
        <f t="shared" si="24"/>
        <v>0.351</v>
      </c>
      <c r="AI88" s="73">
        <f t="shared" si="25"/>
        <v>-0.5146610931</v>
      </c>
      <c r="AJ88" s="33">
        <v>75.0</v>
      </c>
      <c r="AK88" s="34">
        <f t="shared" si="26"/>
        <v>0.891</v>
      </c>
      <c r="AL88" s="73">
        <f t="shared" si="27"/>
        <v>1.226459668</v>
      </c>
      <c r="AM88" s="36">
        <f t="shared" si="28"/>
        <v>1904.192174</v>
      </c>
      <c r="AN88" s="35">
        <f t="shared" si="29"/>
        <v>-0.008656562192</v>
      </c>
      <c r="AO88" s="37">
        <f t="shared" si="30"/>
        <v>0.557</v>
      </c>
      <c r="AP88" s="33">
        <v>4.43</v>
      </c>
      <c r="AQ88" s="34">
        <f t="shared" si="31"/>
        <v>0.543</v>
      </c>
      <c r="AR88" s="73">
        <f t="shared" si="32"/>
        <v>-0.03410444838</v>
      </c>
      <c r="AS88" s="33">
        <v>58.82</v>
      </c>
      <c r="AT88" s="34">
        <f t="shared" si="33"/>
        <v>0.943</v>
      </c>
      <c r="AU88" s="73">
        <f t="shared" si="34"/>
        <v>1.572176038</v>
      </c>
      <c r="AV88" s="36">
        <f t="shared" si="35"/>
        <v>3644.796903</v>
      </c>
      <c r="AW88" s="35">
        <f t="shared" si="36"/>
        <v>1.193047015</v>
      </c>
      <c r="AX88" s="37">
        <f t="shared" si="37"/>
        <v>0.889</v>
      </c>
      <c r="AY88" s="33">
        <v>0.2</v>
      </c>
      <c r="AZ88" s="37">
        <f t="shared" si="38"/>
        <v>0.031</v>
      </c>
      <c r="BA88" s="73">
        <f t="shared" si="39"/>
        <v>-1.205170369</v>
      </c>
      <c r="BB88" s="33">
        <v>27.81</v>
      </c>
      <c r="BC88" s="37">
        <f t="shared" si="40"/>
        <v>0.546</v>
      </c>
      <c r="BD88" s="73">
        <f t="shared" si="41"/>
        <v>0.06798913218</v>
      </c>
      <c r="BE88" s="89">
        <f t="shared" si="42"/>
        <v>0.0472092157</v>
      </c>
      <c r="BF88" s="39">
        <f t="shared" si="43"/>
        <v>0.56</v>
      </c>
      <c r="BG88" s="33">
        <v>15.69</v>
      </c>
      <c r="BH88" s="34">
        <f t="shared" si="44"/>
        <v>0.606</v>
      </c>
      <c r="BI88" s="73">
        <f t="shared" si="45"/>
        <v>0.2234355795</v>
      </c>
      <c r="BJ88" s="33">
        <v>94.61</v>
      </c>
      <c r="BK88" s="34">
        <f t="shared" si="46"/>
        <v>0.894</v>
      </c>
      <c r="BL88" s="73">
        <f t="shared" si="47"/>
        <v>0.961087946</v>
      </c>
      <c r="BM88" s="36">
        <f t="shared" si="48"/>
        <v>7659.333906</v>
      </c>
      <c r="BN88" s="35">
        <f t="shared" si="49"/>
        <v>0.6425415748</v>
      </c>
      <c r="BO88" s="90">
        <f t="shared" si="50"/>
        <v>0.734</v>
      </c>
      <c r="BP88" s="33">
        <v>12.24</v>
      </c>
      <c r="BQ88" s="34">
        <f t="shared" si="51"/>
        <v>0.58</v>
      </c>
      <c r="BR88" s="73">
        <f t="shared" si="52"/>
        <v>0.2039133006</v>
      </c>
      <c r="BS88" s="33">
        <v>75.53</v>
      </c>
      <c r="BT88" s="34">
        <f t="shared" si="53"/>
        <v>0.729</v>
      </c>
      <c r="BU88" s="73">
        <f t="shared" si="54"/>
        <v>0.6517806986</v>
      </c>
      <c r="BV88" s="36">
        <f t="shared" si="55"/>
        <v>6463.943522</v>
      </c>
      <c r="BW88" s="35">
        <f t="shared" si="56"/>
        <v>0.6220383082</v>
      </c>
      <c r="BX88" s="90">
        <f t="shared" si="57"/>
        <v>0.731</v>
      </c>
      <c r="BY88" s="33">
        <v>2.8</v>
      </c>
      <c r="BZ88" s="34">
        <f t="shared" si="58"/>
        <v>0.329</v>
      </c>
      <c r="CA88" s="73">
        <f t="shared" si="59"/>
        <v>-0.5876243838</v>
      </c>
      <c r="CB88" s="33">
        <v>55.81</v>
      </c>
      <c r="CC88" s="34">
        <f t="shared" si="60"/>
        <v>0.609</v>
      </c>
      <c r="CD88" s="73">
        <f t="shared" si="61"/>
        <v>0.2845586702</v>
      </c>
      <c r="CE88" s="36">
        <f t="shared" si="62"/>
        <v>3237.178845</v>
      </c>
      <c r="CF88" s="35">
        <f t="shared" si="63"/>
        <v>-0.2373632384</v>
      </c>
      <c r="CG88" s="90">
        <f t="shared" si="64"/>
        <v>0.406</v>
      </c>
      <c r="CH88" s="33">
        <v>0.46</v>
      </c>
      <c r="CI88" s="34">
        <f t="shared" si="65"/>
        <v>0.417</v>
      </c>
      <c r="CJ88" s="73">
        <f t="shared" si="66"/>
        <v>-0.3926386063</v>
      </c>
      <c r="CK88" s="33">
        <v>42.86</v>
      </c>
      <c r="CL88" s="34">
        <f t="shared" si="67"/>
        <v>0.749</v>
      </c>
      <c r="CM88" s="73">
        <f t="shared" si="68"/>
        <v>0.4951352298</v>
      </c>
      <c r="CN88" s="36">
        <f t="shared" si="69"/>
        <v>1433.600439</v>
      </c>
      <c r="CO88" s="35">
        <f t="shared" si="70"/>
        <v>0.1587323545</v>
      </c>
      <c r="CP88" s="90">
        <f t="shared" si="71"/>
        <v>0.629</v>
      </c>
      <c r="CQ88" s="33">
        <v>6.12</v>
      </c>
      <c r="CR88" s="34">
        <f t="shared" si="72"/>
        <v>0.54</v>
      </c>
      <c r="CS88" s="73">
        <f t="shared" si="73"/>
        <v>0.05699967361</v>
      </c>
      <c r="CT88" s="33">
        <v>71.28</v>
      </c>
      <c r="CU88" s="34">
        <f t="shared" si="74"/>
        <v>0.369</v>
      </c>
      <c r="CV88" s="73">
        <f t="shared" si="75"/>
        <v>-0.2857118938</v>
      </c>
      <c r="CW88" s="36">
        <f t="shared" si="76"/>
        <v>5550.204859</v>
      </c>
      <c r="CX88" s="35">
        <f t="shared" si="77"/>
        <v>-0.05603248958</v>
      </c>
      <c r="CY88" s="90">
        <f t="shared" si="78"/>
        <v>0.454</v>
      </c>
      <c r="CZ88" s="91">
        <f t="shared" si="79"/>
        <v>1.12991651</v>
      </c>
      <c r="DA88" s="91">
        <f t="shared" si="80"/>
        <v>0.591</v>
      </c>
    </row>
    <row r="89">
      <c r="A89" s="28">
        <v>2023.0</v>
      </c>
      <c r="B89" s="29" t="s">
        <v>313</v>
      </c>
      <c r="C89" s="29" t="s">
        <v>12</v>
      </c>
      <c r="D89" s="30">
        <f t="array" ref="D89">INDEX(
  TP!C:C,
  MATCH(
    1,
    (TP!A:A = A89) * (TP!B:B = C89),
    0
  )
)
</f>
        <v>45.69</v>
      </c>
      <c r="E89" s="64">
        <f t="shared" si="1"/>
        <v>3.776781806</v>
      </c>
      <c r="F89" s="32">
        <f t="shared" si="2"/>
        <v>0.751</v>
      </c>
      <c r="G89" s="33">
        <v>5.7</v>
      </c>
      <c r="H89" s="34">
        <f t="shared" si="3"/>
        <v>0.471</v>
      </c>
      <c r="I89" s="73">
        <f t="shared" si="4"/>
        <v>-0.1503367145</v>
      </c>
      <c r="J89" s="66">
        <f t="shared" si="5"/>
        <v>4.846618307</v>
      </c>
      <c r="K89" s="34">
        <f t="shared" si="6"/>
        <v>0.326</v>
      </c>
      <c r="L89" s="73">
        <f t="shared" si="7"/>
        <v>-0.625750656</v>
      </c>
      <c r="M89" s="33">
        <v>61.54</v>
      </c>
      <c r="N89" s="34">
        <f t="shared" si="8"/>
        <v>0.686</v>
      </c>
      <c r="O89" s="73">
        <f t="shared" si="9"/>
        <v>0.4872763416</v>
      </c>
      <c r="P89" s="36">
        <f t="shared" si="10"/>
        <v>4339.755638</v>
      </c>
      <c r="Q89" s="35">
        <f t="shared" si="11"/>
        <v>-0.1705590095</v>
      </c>
      <c r="R89" s="40">
        <f t="shared" si="12"/>
        <v>0.429</v>
      </c>
      <c r="S89" s="33">
        <v>3.02</v>
      </c>
      <c r="T89" s="34">
        <f t="shared" si="13"/>
        <v>0.834</v>
      </c>
      <c r="U89" s="73">
        <f t="shared" si="14"/>
        <v>0.7963854362</v>
      </c>
      <c r="V89" s="33">
        <v>52.73</v>
      </c>
      <c r="W89" s="34">
        <f t="shared" si="15"/>
        <v>0.783</v>
      </c>
      <c r="X89" s="73">
        <f t="shared" si="16"/>
        <v>0.7426466803</v>
      </c>
      <c r="Y89" s="36">
        <f t="shared" si="17"/>
        <v>3073.504889</v>
      </c>
      <c r="Z89" s="35">
        <f t="shared" si="18"/>
        <v>1.118843287</v>
      </c>
      <c r="AA89" s="40">
        <f t="shared" si="19"/>
        <v>0.877</v>
      </c>
      <c r="AB89" s="33">
        <v>4.69</v>
      </c>
      <c r="AC89" s="40">
        <f t="shared" si="20"/>
        <v>0.58</v>
      </c>
      <c r="AD89" s="73">
        <f t="shared" si="21"/>
        <v>0.1049973213</v>
      </c>
      <c r="AE89" s="88">
        <f t="shared" si="22"/>
        <v>1.053281599</v>
      </c>
      <c r="AF89" s="44">
        <f t="shared" si="23"/>
        <v>0.703</v>
      </c>
      <c r="AG89" s="42">
        <v>2.36</v>
      </c>
      <c r="AH89" s="34">
        <f t="shared" si="24"/>
        <v>0.857</v>
      </c>
      <c r="AI89" s="73">
        <f t="shared" si="25"/>
        <v>0.9497109197</v>
      </c>
      <c r="AJ89" s="33">
        <v>65.12</v>
      </c>
      <c r="AK89" s="34">
        <f t="shared" si="26"/>
        <v>0.726</v>
      </c>
      <c r="AL89" s="73">
        <f t="shared" si="27"/>
        <v>0.5239203881</v>
      </c>
      <c r="AM89" s="36">
        <f t="shared" si="28"/>
        <v>3475.04689</v>
      </c>
      <c r="AN89" s="35">
        <f t="shared" si="29"/>
        <v>1.536925229</v>
      </c>
      <c r="AO89" s="37">
        <f t="shared" si="30"/>
        <v>0.923</v>
      </c>
      <c r="AP89" s="33">
        <v>4.99</v>
      </c>
      <c r="AQ89" s="34">
        <f t="shared" si="31"/>
        <v>0.631</v>
      </c>
      <c r="AR89" s="73">
        <f t="shared" si="32"/>
        <v>0.2139921605</v>
      </c>
      <c r="AS89" s="33">
        <v>51.65</v>
      </c>
      <c r="AT89" s="34">
        <f t="shared" si="33"/>
        <v>0.774</v>
      </c>
      <c r="AU89" s="73">
        <f t="shared" si="34"/>
        <v>0.7090648819</v>
      </c>
      <c r="AV89" s="36">
        <f t="shared" si="35"/>
        <v>3386.172766</v>
      </c>
      <c r="AW89" s="35">
        <f t="shared" si="36"/>
        <v>0.8618992016</v>
      </c>
      <c r="AX89" s="37">
        <f t="shared" si="37"/>
        <v>0.811</v>
      </c>
      <c r="AY89" s="33">
        <v>2.85</v>
      </c>
      <c r="AZ89" s="37">
        <f t="shared" si="38"/>
        <v>0.989</v>
      </c>
      <c r="BA89" s="73">
        <f t="shared" si="39"/>
        <v>2.956815295</v>
      </c>
      <c r="BB89" s="33">
        <v>22.16</v>
      </c>
      <c r="BC89" s="37">
        <f t="shared" si="40"/>
        <v>0.231</v>
      </c>
      <c r="BD89" s="73">
        <f t="shared" si="41"/>
        <v>-0.7258912698</v>
      </c>
      <c r="BE89" s="89">
        <f t="shared" si="42"/>
        <v>4.629748456</v>
      </c>
      <c r="BF89" s="39">
        <f t="shared" si="43"/>
        <v>0.949</v>
      </c>
      <c r="BG89" s="33">
        <v>11.24</v>
      </c>
      <c r="BH89" s="34">
        <f t="shared" si="44"/>
        <v>0.231</v>
      </c>
      <c r="BI89" s="73">
        <f t="shared" si="45"/>
        <v>-0.7406928349</v>
      </c>
      <c r="BJ89" s="33">
        <v>75.12</v>
      </c>
      <c r="BK89" s="34">
        <f t="shared" si="46"/>
        <v>0.049</v>
      </c>
      <c r="BL89" s="73">
        <f t="shared" si="47"/>
        <v>-2.172556312</v>
      </c>
      <c r="BM89" s="36">
        <f t="shared" si="48"/>
        <v>5411.501949</v>
      </c>
      <c r="BN89" s="35">
        <f t="shared" si="49"/>
        <v>-1.344788505</v>
      </c>
      <c r="BO89" s="90">
        <f t="shared" si="50"/>
        <v>0.123</v>
      </c>
      <c r="BP89" s="33">
        <v>12.23</v>
      </c>
      <c r="BQ89" s="34">
        <f t="shared" si="51"/>
        <v>0.577</v>
      </c>
      <c r="BR89" s="73">
        <f t="shared" si="52"/>
        <v>0.200326552</v>
      </c>
      <c r="BS89" s="33">
        <v>65.02</v>
      </c>
      <c r="BT89" s="34">
        <f t="shared" si="53"/>
        <v>0.186</v>
      </c>
      <c r="BU89" s="73">
        <f t="shared" si="54"/>
        <v>-0.9347961713</v>
      </c>
      <c r="BV89" s="36">
        <f t="shared" si="55"/>
        <v>5562.858183</v>
      </c>
      <c r="BW89" s="35">
        <f t="shared" si="56"/>
        <v>-0.4520667119</v>
      </c>
      <c r="BX89" s="90">
        <f t="shared" si="57"/>
        <v>0.323</v>
      </c>
      <c r="BY89" s="33">
        <v>6.14</v>
      </c>
      <c r="BZ89" s="34">
        <f t="shared" si="58"/>
        <v>0.906</v>
      </c>
      <c r="CA89" s="73">
        <f t="shared" si="59"/>
        <v>1.442599505</v>
      </c>
      <c r="CB89" s="33">
        <v>43.75</v>
      </c>
      <c r="CC89" s="34">
        <f t="shared" si="60"/>
        <v>0.14</v>
      </c>
      <c r="CD89" s="73">
        <f t="shared" si="61"/>
        <v>-1.010925272</v>
      </c>
      <c r="CE89" s="36">
        <f t="shared" si="62"/>
        <v>3736.553253</v>
      </c>
      <c r="CF89" s="35">
        <f t="shared" si="63"/>
        <v>0.2326988686</v>
      </c>
      <c r="CG89" s="90">
        <f t="shared" si="64"/>
        <v>0.594</v>
      </c>
      <c r="CH89" s="33">
        <v>0.55</v>
      </c>
      <c r="CI89" s="34">
        <f t="shared" si="65"/>
        <v>0.511</v>
      </c>
      <c r="CJ89" s="73">
        <f t="shared" si="66"/>
        <v>-0.1513732188</v>
      </c>
      <c r="CK89" s="33">
        <v>20.0</v>
      </c>
      <c r="CL89" s="34">
        <f t="shared" si="67"/>
        <v>0.166</v>
      </c>
      <c r="CM89" s="73">
        <f t="shared" si="68"/>
        <v>-0.7330534967</v>
      </c>
      <c r="CN89" s="36">
        <f t="shared" si="69"/>
        <v>774.7111774</v>
      </c>
      <c r="CO89" s="35">
        <f t="shared" si="70"/>
        <v>-0.6516455298</v>
      </c>
      <c r="CP89" s="90">
        <f t="shared" si="71"/>
        <v>0.286</v>
      </c>
      <c r="CQ89" s="33">
        <v>8.12</v>
      </c>
      <c r="CR89" s="34">
        <f t="shared" si="72"/>
        <v>0.9</v>
      </c>
      <c r="CS89" s="73">
        <f t="shared" si="73"/>
        <v>1.236998815</v>
      </c>
      <c r="CT89" s="33">
        <v>67.57</v>
      </c>
      <c r="CU89" s="34">
        <f t="shared" si="74"/>
        <v>0.189</v>
      </c>
      <c r="CV89" s="73">
        <f t="shared" si="75"/>
        <v>-0.8108599363</v>
      </c>
      <c r="CW89" s="36">
        <f t="shared" si="76"/>
        <v>5924.88525</v>
      </c>
      <c r="CX89" s="35">
        <f t="shared" si="77"/>
        <v>0.3095536287</v>
      </c>
      <c r="CY89" s="90">
        <f t="shared" si="78"/>
        <v>0.606</v>
      </c>
      <c r="CZ89" s="91">
        <f t="shared" si="79"/>
        <v>-1.906248249</v>
      </c>
      <c r="DA89" s="91">
        <f t="shared" si="80"/>
        <v>0.323</v>
      </c>
    </row>
    <row r="90">
      <c r="A90" s="28">
        <v>2023.0</v>
      </c>
      <c r="B90" s="29" t="s">
        <v>580</v>
      </c>
      <c r="C90" s="29" t="s">
        <v>22</v>
      </c>
      <c r="D90" s="30">
        <f t="array" ref="D90">INDEX(
  TP!C:C,
  MATCH(
    1,
    (TP!A:A = A90) * (TP!B:B = C90),
    0
  )
)
</f>
        <v>55.5</v>
      </c>
      <c r="E90" s="64">
        <f t="shared" si="1"/>
        <v>3.747419239</v>
      </c>
      <c r="F90" s="32">
        <f t="shared" si="2"/>
        <v>0.749</v>
      </c>
      <c r="G90" s="33">
        <v>4.54</v>
      </c>
      <c r="H90" s="34">
        <f t="shared" si="3"/>
        <v>0.189</v>
      </c>
      <c r="I90" s="73">
        <f t="shared" si="4"/>
        <v>-0.9160497077</v>
      </c>
      <c r="J90" s="66">
        <f t="shared" si="5"/>
        <v>5.403312543</v>
      </c>
      <c r="K90" s="34">
        <f t="shared" si="6"/>
        <v>0.417</v>
      </c>
      <c r="L90" s="73">
        <f t="shared" si="7"/>
        <v>-0.2742829457</v>
      </c>
      <c r="M90" s="33">
        <v>55.75</v>
      </c>
      <c r="N90" s="34">
        <f t="shared" si="8"/>
        <v>0.274</v>
      </c>
      <c r="O90" s="73">
        <f t="shared" si="9"/>
        <v>-0.5801076397</v>
      </c>
      <c r="P90" s="36">
        <f t="shared" si="10"/>
        <v>4133.941085</v>
      </c>
      <c r="Q90" s="35">
        <f t="shared" si="11"/>
        <v>-0.4608437154</v>
      </c>
      <c r="R90" s="40">
        <f t="shared" si="12"/>
        <v>0.314</v>
      </c>
      <c r="S90" s="33">
        <v>1.29</v>
      </c>
      <c r="T90" s="34">
        <f t="shared" si="13"/>
        <v>0.231</v>
      </c>
      <c r="U90" s="73">
        <f t="shared" si="14"/>
        <v>-0.6977415132</v>
      </c>
      <c r="V90" s="33">
        <v>21.88</v>
      </c>
      <c r="W90" s="34">
        <f t="shared" si="15"/>
        <v>0.046</v>
      </c>
      <c r="X90" s="73">
        <f t="shared" si="16"/>
        <v>-1.711316756</v>
      </c>
      <c r="Y90" s="36">
        <f t="shared" si="17"/>
        <v>759.5003756</v>
      </c>
      <c r="Z90" s="35">
        <f t="shared" si="18"/>
        <v>-1.305953683</v>
      </c>
      <c r="AA90" s="40">
        <f t="shared" si="19"/>
        <v>0.06</v>
      </c>
      <c r="AB90" s="33">
        <v>3.91</v>
      </c>
      <c r="AC90" s="40">
        <f t="shared" si="20"/>
        <v>0.337</v>
      </c>
      <c r="AD90" s="73">
        <f t="shared" si="21"/>
        <v>-0.548770398</v>
      </c>
      <c r="AE90" s="88">
        <f t="shared" si="22"/>
        <v>-2.315567796</v>
      </c>
      <c r="AF90" s="44">
        <f t="shared" si="23"/>
        <v>0.163</v>
      </c>
      <c r="AG90" s="42">
        <v>1.33</v>
      </c>
      <c r="AH90" s="34">
        <f t="shared" si="24"/>
        <v>0.646</v>
      </c>
      <c r="AI90" s="73">
        <f t="shared" si="25"/>
        <v>-0.004911341815</v>
      </c>
      <c r="AJ90" s="33">
        <v>63.64</v>
      </c>
      <c r="AK90" s="34">
        <f t="shared" si="26"/>
        <v>0.703</v>
      </c>
      <c r="AL90" s="73">
        <f t="shared" si="27"/>
        <v>0.4186817105</v>
      </c>
      <c r="AM90" s="36">
        <f t="shared" si="28"/>
        <v>2370.269414</v>
      </c>
      <c r="AN90" s="35">
        <f t="shared" si="29"/>
        <v>0.4499221265</v>
      </c>
      <c r="AO90" s="37">
        <f t="shared" si="30"/>
        <v>0.697</v>
      </c>
      <c r="AP90" s="33">
        <v>3.86</v>
      </c>
      <c r="AQ90" s="34">
        <f t="shared" si="31"/>
        <v>0.443</v>
      </c>
      <c r="AR90" s="73">
        <f t="shared" si="32"/>
        <v>-0.2866313539</v>
      </c>
      <c r="AS90" s="33">
        <v>54.17</v>
      </c>
      <c r="AT90" s="34">
        <f t="shared" si="33"/>
        <v>0.854</v>
      </c>
      <c r="AU90" s="73">
        <f t="shared" si="34"/>
        <v>1.012417757</v>
      </c>
      <c r="AV90" s="36">
        <f t="shared" si="35"/>
        <v>3136.641193</v>
      </c>
      <c r="AW90" s="35">
        <f t="shared" si="36"/>
        <v>0.5423936995</v>
      </c>
      <c r="AX90" s="37">
        <f t="shared" si="37"/>
        <v>0.717</v>
      </c>
      <c r="AY90" s="33">
        <v>0.84</v>
      </c>
      <c r="AZ90" s="37">
        <f t="shared" si="38"/>
        <v>0.52</v>
      </c>
      <c r="BA90" s="73">
        <f t="shared" si="39"/>
        <v>-0.2000115672</v>
      </c>
      <c r="BB90" s="33">
        <v>41.65</v>
      </c>
      <c r="BC90" s="37">
        <f t="shared" si="40"/>
        <v>0.963</v>
      </c>
      <c r="BD90" s="73">
        <f t="shared" si="41"/>
        <v>2.012644843</v>
      </c>
      <c r="BE90" s="89">
        <f t="shared" si="42"/>
        <v>2.804949101</v>
      </c>
      <c r="BF90" s="39">
        <f t="shared" si="43"/>
        <v>0.851</v>
      </c>
      <c r="BG90" s="33">
        <v>22.33</v>
      </c>
      <c r="BH90" s="34">
        <f t="shared" si="44"/>
        <v>0.94</v>
      </c>
      <c r="BI90" s="73">
        <f t="shared" si="45"/>
        <v>1.662045169</v>
      </c>
      <c r="BJ90" s="33">
        <v>96.76</v>
      </c>
      <c r="BK90" s="34">
        <f t="shared" si="46"/>
        <v>0.986</v>
      </c>
      <c r="BL90" s="73">
        <f t="shared" si="47"/>
        <v>1.306769586</v>
      </c>
      <c r="BM90" s="36">
        <f t="shared" si="48"/>
        <v>8765.475757</v>
      </c>
      <c r="BN90" s="35">
        <f t="shared" si="49"/>
        <v>1.620492335</v>
      </c>
      <c r="BO90" s="90">
        <f t="shared" si="50"/>
        <v>0.969</v>
      </c>
      <c r="BP90" s="33">
        <v>12.01</v>
      </c>
      <c r="BQ90" s="34">
        <f t="shared" si="51"/>
        <v>0.537</v>
      </c>
      <c r="BR90" s="73">
        <f t="shared" si="52"/>
        <v>0.1214180826</v>
      </c>
      <c r="BS90" s="33">
        <v>81.94</v>
      </c>
      <c r="BT90" s="34">
        <f t="shared" si="53"/>
        <v>0.957</v>
      </c>
      <c r="BU90" s="73">
        <f t="shared" si="54"/>
        <v>1.619426535</v>
      </c>
      <c r="BV90" s="36">
        <f t="shared" si="55"/>
        <v>6964.946952</v>
      </c>
      <c r="BW90" s="35">
        <f t="shared" si="56"/>
        <v>1.219240677</v>
      </c>
      <c r="BX90" s="90">
        <f t="shared" si="57"/>
        <v>0.906</v>
      </c>
      <c r="BY90" s="33">
        <v>3.13</v>
      </c>
      <c r="BZ90" s="34">
        <f t="shared" si="58"/>
        <v>0.411</v>
      </c>
      <c r="CA90" s="73">
        <f t="shared" si="59"/>
        <v>-0.3870334007</v>
      </c>
      <c r="CB90" s="33">
        <v>70.51</v>
      </c>
      <c r="CC90" s="34">
        <f t="shared" si="60"/>
        <v>0.966</v>
      </c>
      <c r="CD90" s="73">
        <f t="shared" si="61"/>
        <v>1.863631138</v>
      </c>
      <c r="CE90" s="36">
        <f t="shared" si="62"/>
        <v>4344.951747</v>
      </c>
      <c r="CF90" s="35">
        <f t="shared" si="63"/>
        <v>0.8053855612</v>
      </c>
      <c r="CG90" s="90">
        <f t="shared" si="64"/>
        <v>0.791</v>
      </c>
      <c r="CH90" s="33">
        <v>0.6</v>
      </c>
      <c r="CI90" s="34">
        <f t="shared" si="65"/>
        <v>0.551</v>
      </c>
      <c r="CJ90" s="73">
        <f t="shared" si="66"/>
        <v>-0.01733689236</v>
      </c>
      <c r="CK90" s="33">
        <v>20.0</v>
      </c>
      <c r="CL90" s="34">
        <f t="shared" si="67"/>
        <v>0.166</v>
      </c>
      <c r="CM90" s="73">
        <f t="shared" si="68"/>
        <v>-0.7330534967</v>
      </c>
      <c r="CN90" s="36">
        <f t="shared" si="69"/>
        <v>830.8339263</v>
      </c>
      <c r="CO90" s="35">
        <f t="shared" si="70"/>
        <v>-0.5826193107</v>
      </c>
      <c r="CP90" s="90">
        <f t="shared" si="71"/>
        <v>0.309</v>
      </c>
      <c r="CQ90" s="33">
        <v>5.3</v>
      </c>
      <c r="CR90" s="34">
        <f t="shared" si="72"/>
        <v>0.377</v>
      </c>
      <c r="CS90" s="73">
        <f t="shared" si="73"/>
        <v>-0.4267999742</v>
      </c>
      <c r="CT90" s="33">
        <v>79.55</v>
      </c>
      <c r="CU90" s="34">
        <f t="shared" si="74"/>
        <v>0.803</v>
      </c>
      <c r="CV90" s="73">
        <f t="shared" si="75"/>
        <v>0.8849011283</v>
      </c>
      <c r="CW90" s="36">
        <f t="shared" si="76"/>
        <v>5808.034071</v>
      </c>
      <c r="CX90" s="35">
        <f t="shared" si="77"/>
        <v>0.1955386714</v>
      </c>
      <c r="CY90" s="90">
        <f t="shared" si="78"/>
        <v>0.554</v>
      </c>
      <c r="CZ90" s="91">
        <f t="shared" si="79"/>
        <v>3.258037934</v>
      </c>
      <c r="DA90" s="91">
        <f t="shared" si="80"/>
        <v>0.8</v>
      </c>
    </row>
    <row r="91">
      <c r="A91" s="28">
        <v>2022.0</v>
      </c>
      <c r="B91" s="29" t="s">
        <v>602</v>
      </c>
      <c r="C91" s="29" t="s">
        <v>8</v>
      </c>
      <c r="D91" s="30">
        <f t="array" ref="D91">INDEX(
  TP!C:C,
  MATCH(
    1,
    (TP!A:A = A91) * (TP!B:B = C91),
    0
  )
)
</f>
        <v>52.39</v>
      </c>
      <c r="E91" s="64">
        <f t="shared" si="1"/>
        <v>3.739233246</v>
      </c>
      <c r="F91" s="32">
        <f t="shared" si="2"/>
        <v>0.746</v>
      </c>
      <c r="G91" s="33">
        <v>4.65</v>
      </c>
      <c r="H91" s="34">
        <f t="shared" si="3"/>
        <v>0.214</v>
      </c>
      <c r="I91" s="73">
        <f t="shared" si="4"/>
        <v>-0.8434389928</v>
      </c>
      <c r="J91" s="66">
        <f t="shared" si="5"/>
        <v>5.038067777</v>
      </c>
      <c r="K91" s="34">
        <f t="shared" si="6"/>
        <v>0.363</v>
      </c>
      <c r="L91" s="73">
        <f t="shared" si="7"/>
        <v>-0.5048794443</v>
      </c>
      <c r="M91" s="33">
        <v>62.07</v>
      </c>
      <c r="N91" s="34">
        <f t="shared" si="8"/>
        <v>0.717</v>
      </c>
      <c r="O91" s="73">
        <f t="shared" si="9"/>
        <v>0.5849816111</v>
      </c>
      <c r="P91" s="36">
        <f t="shared" si="10"/>
        <v>4456.997677</v>
      </c>
      <c r="Q91" s="35">
        <f t="shared" si="11"/>
        <v>-0.005198638235</v>
      </c>
      <c r="R91" s="40">
        <f t="shared" si="12"/>
        <v>0.486</v>
      </c>
      <c r="S91" s="33">
        <v>0.83</v>
      </c>
      <c r="T91" s="34">
        <f t="shared" si="13"/>
        <v>0.066</v>
      </c>
      <c r="U91" s="73">
        <f t="shared" si="14"/>
        <v>-1.095023823</v>
      </c>
      <c r="V91" s="33">
        <v>51.61</v>
      </c>
      <c r="W91" s="34">
        <f t="shared" si="15"/>
        <v>0.737</v>
      </c>
      <c r="X91" s="73">
        <f t="shared" si="16"/>
        <v>0.6535562735</v>
      </c>
      <c r="Y91" s="36">
        <f t="shared" si="17"/>
        <v>1306.648966</v>
      </c>
      <c r="Z91" s="35">
        <f t="shared" si="18"/>
        <v>-0.7326081097</v>
      </c>
      <c r="AA91" s="40">
        <f t="shared" si="19"/>
        <v>0.229</v>
      </c>
      <c r="AB91" s="33">
        <v>4.49</v>
      </c>
      <c r="AC91" s="40">
        <f t="shared" si="20"/>
        <v>0.514</v>
      </c>
      <c r="AD91" s="73">
        <f t="shared" si="21"/>
        <v>-0.06263542726</v>
      </c>
      <c r="AE91" s="88">
        <f t="shared" si="22"/>
        <v>-0.8004421752</v>
      </c>
      <c r="AF91" s="44">
        <f t="shared" si="23"/>
        <v>0.377</v>
      </c>
      <c r="AG91" s="42">
        <v>0.78</v>
      </c>
      <c r="AH91" s="34">
        <f t="shared" si="24"/>
        <v>0.351</v>
      </c>
      <c r="AI91" s="73">
        <f t="shared" si="25"/>
        <v>-0.5146610931</v>
      </c>
      <c r="AJ91" s="33">
        <v>55.17</v>
      </c>
      <c r="AK91" s="34">
        <f t="shared" si="26"/>
        <v>0.449</v>
      </c>
      <c r="AL91" s="73">
        <f t="shared" si="27"/>
        <v>-0.183596397</v>
      </c>
      <c r="AM91" s="36">
        <f t="shared" si="28"/>
        <v>1400.723763</v>
      </c>
      <c r="AN91" s="35">
        <f t="shared" si="29"/>
        <v>-0.504024848</v>
      </c>
      <c r="AO91" s="37">
        <f t="shared" si="30"/>
        <v>0.34</v>
      </c>
      <c r="AP91" s="33">
        <v>2.25</v>
      </c>
      <c r="AQ91" s="34">
        <f t="shared" si="31"/>
        <v>0.154</v>
      </c>
      <c r="AR91" s="73">
        <f t="shared" si="32"/>
        <v>-0.9999091045</v>
      </c>
      <c r="AS91" s="33">
        <v>48.81</v>
      </c>
      <c r="AT91" s="34">
        <f t="shared" si="33"/>
        <v>0.671</v>
      </c>
      <c r="AU91" s="73">
        <f t="shared" si="34"/>
        <v>0.3671910067</v>
      </c>
      <c r="AV91" s="36">
        <f t="shared" si="35"/>
        <v>2106.973565</v>
      </c>
      <c r="AW91" s="35">
        <f t="shared" si="36"/>
        <v>-0.7760145037</v>
      </c>
      <c r="AX91" s="37">
        <f t="shared" si="37"/>
        <v>0.214</v>
      </c>
      <c r="AY91" s="33">
        <v>0.24</v>
      </c>
      <c r="AZ91" s="37">
        <f t="shared" si="38"/>
        <v>0.046</v>
      </c>
      <c r="BA91" s="73">
        <f t="shared" si="39"/>
        <v>-1.142347944</v>
      </c>
      <c r="BB91" s="33">
        <v>36.25</v>
      </c>
      <c r="BC91" s="37">
        <f t="shared" si="40"/>
        <v>0.909</v>
      </c>
      <c r="BD91" s="73">
        <f t="shared" si="41"/>
        <v>1.253891892</v>
      </c>
      <c r="BE91" s="89">
        <f t="shared" si="42"/>
        <v>-1.168495404</v>
      </c>
      <c r="BF91" s="39">
        <f t="shared" si="43"/>
        <v>0.371</v>
      </c>
      <c r="BG91" s="33">
        <v>24.48</v>
      </c>
      <c r="BH91" s="34">
        <f t="shared" si="44"/>
        <v>0.971</v>
      </c>
      <c r="BI91" s="73">
        <f t="shared" si="45"/>
        <v>2.127860021</v>
      </c>
      <c r="BJ91" s="33">
        <v>91.92</v>
      </c>
      <c r="BK91" s="34">
        <f t="shared" si="46"/>
        <v>0.651</v>
      </c>
      <c r="BL91" s="73">
        <f t="shared" si="47"/>
        <v>0.5285839412</v>
      </c>
      <c r="BM91" s="36">
        <f t="shared" si="48"/>
        <v>8560.074325</v>
      </c>
      <c r="BN91" s="35">
        <f t="shared" si="49"/>
        <v>1.438894933</v>
      </c>
      <c r="BO91" s="90">
        <f t="shared" si="50"/>
        <v>0.954</v>
      </c>
      <c r="BP91" s="33">
        <v>14.3</v>
      </c>
      <c r="BQ91" s="34">
        <f t="shared" si="51"/>
        <v>0.82</v>
      </c>
      <c r="BR91" s="73">
        <f t="shared" si="52"/>
        <v>0.9427835142</v>
      </c>
      <c r="BS91" s="33">
        <v>68.97</v>
      </c>
      <c r="BT91" s="34">
        <f t="shared" si="53"/>
        <v>0.366</v>
      </c>
      <c r="BU91" s="73">
        <f t="shared" si="54"/>
        <v>-0.3385089557</v>
      </c>
      <c r="BV91" s="36">
        <f t="shared" si="55"/>
        <v>6232.955764</v>
      </c>
      <c r="BW91" s="35">
        <f t="shared" si="56"/>
        <v>0.3466980045</v>
      </c>
      <c r="BX91" s="90">
        <f t="shared" si="57"/>
        <v>0.606</v>
      </c>
      <c r="BY91" s="33">
        <v>7.91</v>
      </c>
      <c r="BZ91" s="34">
        <f t="shared" si="58"/>
        <v>0.986</v>
      </c>
      <c r="CA91" s="73">
        <f t="shared" si="59"/>
        <v>2.518496597</v>
      </c>
      <c r="CB91" s="33">
        <v>59.12</v>
      </c>
      <c r="CC91" s="34">
        <f t="shared" si="60"/>
        <v>0.769</v>
      </c>
      <c r="CD91" s="73">
        <f t="shared" si="61"/>
        <v>0.6401185251</v>
      </c>
      <c r="CE91" s="36">
        <f t="shared" si="62"/>
        <v>5618.118125</v>
      </c>
      <c r="CF91" s="35">
        <f t="shared" si="63"/>
        <v>2.003819563</v>
      </c>
      <c r="CG91" s="90">
        <f t="shared" si="64"/>
        <v>0.971</v>
      </c>
      <c r="CH91" s="33">
        <v>0.96</v>
      </c>
      <c r="CI91" s="34">
        <f t="shared" si="65"/>
        <v>0.831</v>
      </c>
      <c r="CJ91" s="73">
        <f t="shared" si="66"/>
        <v>0.9477246578</v>
      </c>
      <c r="CK91" s="33">
        <v>33.33</v>
      </c>
      <c r="CL91" s="34">
        <f t="shared" si="67"/>
        <v>0.474</v>
      </c>
      <c r="CM91" s="73">
        <f t="shared" si="68"/>
        <v>-0.01687870562</v>
      </c>
      <c r="CN91" s="36">
        <f t="shared" si="69"/>
        <v>1982.428622</v>
      </c>
      <c r="CO91" s="35">
        <f t="shared" si="70"/>
        <v>0.8337444519</v>
      </c>
      <c r="CP91" s="90">
        <f t="shared" si="71"/>
        <v>0.809</v>
      </c>
      <c r="CQ91" s="33">
        <v>8.66</v>
      </c>
      <c r="CR91" s="34">
        <f t="shared" si="72"/>
        <v>0.929</v>
      </c>
      <c r="CS91" s="73">
        <f t="shared" si="73"/>
        <v>1.555598583</v>
      </c>
      <c r="CT91" s="33">
        <v>74.69</v>
      </c>
      <c r="CU91" s="34">
        <f t="shared" si="74"/>
        <v>0.577</v>
      </c>
      <c r="CV91" s="73">
        <f t="shared" si="75"/>
        <v>0.1969713475</v>
      </c>
      <c r="CW91" s="36">
        <f t="shared" si="76"/>
        <v>6719.63574</v>
      </c>
      <c r="CX91" s="35">
        <f t="shared" si="77"/>
        <v>1.085013872</v>
      </c>
      <c r="CY91" s="90">
        <f t="shared" si="78"/>
        <v>0.849</v>
      </c>
      <c r="CZ91" s="91">
        <f t="shared" si="79"/>
        <v>5.708170825</v>
      </c>
      <c r="DA91" s="91">
        <f t="shared" si="80"/>
        <v>0.937</v>
      </c>
    </row>
    <row r="92">
      <c r="A92" s="28">
        <v>2022.0</v>
      </c>
      <c r="B92" s="29" t="s">
        <v>603</v>
      </c>
      <c r="C92" s="29" t="s">
        <v>30</v>
      </c>
      <c r="D92" s="30">
        <f t="array" ref="D92">INDEX(
  TP!C:C,
  MATCH(
    1,
    (TP!A:A = A92) * (TP!B:B = C92),
    0
  )
)
</f>
        <v>45.81</v>
      </c>
      <c r="E92" s="64">
        <f t="shared" si="1"/>
        <v>3.690248992</v>
      </c>
      <c r="F92" s="32">
        <f t="shared" si="2"/>
        <v>0.743</v>
      </c>
      <c r="G92" s="33">
        <v>5.11</v>
      </c>
      <c r="H92" s="34">
        <f t="shared" si="3"/>
        <v>0.291</v>
      </c>
      <c r="I92" s="73">
        <f t="shared" si="4"/>
        <v>-0.5397941852</v>
      </c>
      <c r="J92" s="66">
        <f t="shared" si="5"/>
        <v>4.365944807</v>
      </c>
      <c r="K92" s="34">
        <f t="shared" si="6"/>
        <v>0.197</v>
      </c>
      <c r="L92" s="73">
        <f t="shared" si="7"/>
        <v>-0.929222838</v>
      </c>
      <c r="M92" s="33">
        <v>67.07</v>
      </c>
      <c r="N92" s="34">
        <f t="shared" si="8"/>
        <v>0.946</v>
      </c>
      <c r="O92" s="73">
        <f t="shared" si="9"/>
        <v>1.506729436</v>
      </c>
      <c r="P92" s="36">
        <f t="shared" si="10"/>
        <v>4499.942796</v>
      </c>
      <c r="Q92" s="35">
        <f t="shared" si="11"/>
        <v>0.05537196372</v>
      </c>
      <c r="R92" s="40">
        <f t="shared" si="12"/>
        <v>0.52</v>
      </c>
      <c r="S92" s="33">
        <v>2.68</v>
      </c>
      <c r="T92" s="34">
        <f t="shared" si="13"/>
        <v>0.769</v>
      </c>
      <c r="U92" s="73">
        <f t="shared" si="14"/>
        <v>0.5027419895</v>
      </c>
      <c r="V92" s="33">
        <v>55.81</v>
      </c>
      <c r="W92" s="34">
        <f t="shared" si="15"/>
        <v>0.86</v>
      </c>
      <c r="X92" s="73">
        <f t="shared" si="16"/>
        <v>0.9876452989</v>
      </c>
      <c r="Y92" s="36">
        <f t="shared" si="17"/>
        <v>3046.410041</v>
      </c>
      <c r="Z92" s="35">
        <f t="shared" si="18"/>
        <v>1.090451163</v>
      </c>
      <c r="AA92" s="40">
        <f t="shared" si="19"/>
        <v>0.871</v>
      </c>
      <c r="AB92" s="33">
        <v>5.6</v>
      </c>
      <c r="AC92" s="40">
        <f t="shared" si="20"/>
        <v>0.809</v>
      </c>
      <c r="AD92" s="73">
        <f t="shared" si="21"/>
        <v>0.867726327</v>
      </c>
      <c r="AE92" s="88">
        <f t="shared" si="22"/>
        <v>2.013549454</v>
      </c>
      <c r="AF92" s="44">
        <f t="shared" si="23"/>
        <v>0.826</v>
      </c>
      <c r="AG92" s="42">
        <v>0.69</v>
      </c>
      <c r="AH92" s="34">
        <f t="shared" si="24"/>
        <v>0.289</v>
      </c>
      <c r="AI92" s="73">
        <f t="shared" si="25"/>
        <v>-0.5980746888</v>
      </c>
      <c r="AJ92" s="33">
        <v>54.55</v>
      </c>
      <c r="AK92" s="34">
        <f t="shared" si="26"/>
        <v>0.411</v>
      </c>
      <c r="AL92" s="73">
        <f t="shared" si="27"/>
        <v>-0.2276828701</v>
      </c>
      <c r="AM92" s="36">
        <f t="shared" si="28"/>
        <v>1260.358923</v>
      </c>
      <c r="AN92" s="35">
        <f t="shared" si="29"/>
        <v>-0.6421314078</v>
      </c>
      <c r="AO92" s="37">
        <f t="shared" si="30"/>
        <v>0.286</v>
      </c>
      <c r="AP92" s="33">
        <v>3.43</v>
      </c>
      <c r="AQ92" s="34">
        <f t="shared" si="31"/>
        <v>0.357</v>
      </c>
      <c r="AR92" s="73">
        <f t="shared" si="32"/>
        <v>-0.4771341072</v>
      </c>
      <c r="AS92" s="33">
        <v>54.55</v>
      </c>
      <c r="AT92" s="34">
        <f t="shared" si="33"/>
        <v>0.866</v>
      </c>
      <c r="AU92" s="73">
        <f t="shared" si="34"/>
        <v>1.058161444</v>
      </c>
      <c r="AV92" s="36">
        <f t="shared" si="35"/>
        <v>2973.567986</v>
      </c>
      <c r="AW92" s="35">
        <f t="shared" si="36"/>
        <v>0.3335913175</v>
      </c>
      <c r="AX92" s="37">
        <f t="shared" si="37"/>
        <v>0.643</v>
      </c>
      <c r="AY92" s="33">
        <v>0.19</v>
      </c>
      <c r="AZ92" s="37">
        <f t="shared" si="38"/>
        <v>0.02</v>
      </c>
      <c r="BA92" s="73">
        <f t="shared" si="39"/>
        <v>-1.220875975</v>
      </c>
      <c r="BB92" s="33">
        <v>22.2</v>
      </c>
      <c r="BC92" s="37">
        <f t="shared" si="40"/>
        <v>0.234</v>
      </c>
      <c r="BD92" s="73">
        <f t="shared" si="41"/>
        <v>-0.7202708776</v>
      </c>
      <c r="BE92" s="89">
        <f t="shared" si="42"/>
        <v>-2.249686943</v>
      </c>
      <c r="BF92" s="39">
        <f t="shared" si="43"/>
        <v>0.189</v>
      </c>
      <c r="BG92" s="33">
        <v>9.85</v>
      </c>
      <c r="BH92" s="34">
        <f t="shared" si="44"/>
        <v>0.146</v>
      </c>
      <c r="BI92" s="73">
        <f t="shared" si="45"/>
        <v>-1.041847553</v>
      </c>
      <c r="BJ92" s="33">
        <v>93.04</v>
      </c>
      <c r="BK92" s="34">
        <f t="shared" si="46"/>
        <v>0.757</v>
      </c>
      <c r="BL92" s="73">
        <f t="shared" si="47"/>
        <v>0.7086599581</v>
      </c>
      <c r="BM92" s="36">
        <f t="shared" si="48"/>
        <v>6379.856936</v>
      </c>
      <c r="BN92" s="35">
        <f t="shared" si="49"/>
        <v>-0.4886564496</v>
      </c>
      <c r="BO92" s="90">
        <f t="shared" si="50"/>
        <v>0.254</v>
      </c>
      <c r="BP92" s="33">
        <v>14.53</v>
      </c>
      <c r="BQ92" s="34">
        <f t="shared" si="51"/>
        <v>0.834</v>
      </c>
      <c r="BR92" s="73">
        <f t="shared" si="52"/>
        <v>1.025278732</v>
      </c>
      <c r="BS92" s="33">
        <v>71.24</v>
      </c>
      <c r="BT92" s="34">
        <f t="shared" si="53"/>
        <v>0.48</v>
      </c>
      <c r="BU92" s="73">
        <f t="shared" si="54"/>
        <v>0.004167494767</v>
      </c>
      <c r="BV92" s="36">
        <f t="shared" si="55"/>
        <v>6473.315287</v>
      </c>
      <c r="BW92" s="35">
        <f t="shared" si="56"/>
        <v>0.6332095693</v>
      </c>
      <c r="BX92" s="90">
        <f t="shared" si="57"/>
        <v>0.74</v>
      </c>
      <c r="BY92" s="33">
        <v>3.56</v>
      </c>
      <c r="BZ92" s="34">
        <f t="shared" si="58"/>
        <v>0.511</v>
      </c>
      <c r="CA92" s="73">
        <f t="shared" si="59"/>
        <v>-0.1256572713</v>
      </c>
      <c r="CB92" s="33">
        <v>54.39</v>
      </c>
      <c r="CC92" s="34">
        <f t="shared" si="60"/>
        <v>0.546</v>
      </c>
      <c r="CD92" s="73">
        <f t="shared" si="61"/>
        <v>0.1320224183</v>
      </c>
      <c r="CE92" s="36">
        <f t="shared" si="62"/>
        <v>3585.667794</v>
      </c>
      <c r="CF92" s="35">
        <f t="shared" si="63"/>
        <v>0.09067009112</v>
      </c>
      <c r="CG92" s="90">
        <f t="shared" si="64"/>
        <v>0.531</v>
      </c>
      <c r="CH92" s="33">
        <v>1.06</v>
      </c>
      <c r="CI92" s="34">
        <f t="shared" si="65"/>
        <v>0.874</v>
      </c>
      <c r="CJ92" s="73">
        <f t="shared" si="66"/>
        <v>1.215797311</v>
      </c>
      <c r="CK92" s="33">
        <v>47.06</v>
      </c>
      <c r="CL92" s="34">
        <f t="shared" si="67"/>
        <v>0.826</v>
      </c>
      <c r="CM92" s="73">
        <f t="shared" si="68"/>
        <v>0.7207867018</v>
      </c>
      <c r="CN92" s="36">
        <f t="shared" si="69"/>
        <v>3006.052685</v>
      </c>
      <c r="CO92" s="35">
        <f t="shared" si="70"/>
        <v>2.092715194</v>
      </c>
      <c r="CP92" s="90">
        <f t="shared" si="71"/>
        <v>0.966</v>
      </c>
      <c r="CQ92" s="33">
        <v>7.55</v>
      </c>
      <c r="CR92" s="34">
        <f t="shared" si="72"/>
        <v>0.817</v>
      </c>
      <c r="CS92" s="73">
        <f t="shared" si="73"/>
        <v>0.9006990594</v>
      </c>
      <c r="CT92" s="33">
        <v>85.12</v>
      </c>
      <c r="CU92" s="34">
        <f t="shared" si="74"/>
        <v>0.971</v>
      </c>
      <c r="CV92" s="73">
        <f t="shared" si="75"/>
        <v>1.673330939</v>
      </c>
      <c r="CW92" s="36">
        <f t="shared" si="76"/>
        <v>7245.842068</v>
      </c>
      <c r="CX92" s="35">
        <f t="shared" si="77"/>
        <v>1.598448077</v>
      </c>
      <c r="CY92" s="90">
        <f t="shared" si="78"/>
        <v>0.951</v>
      </c>
      <c r="CZ92" s="91">
        <f t="shared" si="79"/>
        <v>3.926386481</v>
      </c>
      <c r="DA92" s="91">
        <f t="shared" si="80"/>
        <v>0.857</v>
      </c>
    </row>
    <row r="93">
      <c r="A93" s="28">
        <v>2022.0</v>
      </c>
      <c r="B93" s="29" t="s">
        <v>604</v>
      </c>
      <c r="C93" s="29" t="s">
        <v>25</v>
      </c>
      <c r="D93" s="30">
        <f t="array" ref="D93">INDEX(
  TP!C:C,
  MATCH(
    1,
    (TP!A:A = A93) * (TP!B:B = C93),
    0
  )
)
</f>
        <v>50.78</v>
      </c>
      <c r="E93" s="64">
        <f t="shared" si="1"/>
        <v>3.683231951</v>
      </c>
      <c r="F93" s="32">
        <f t="shared" si="2"/>
        <v>0.74</v>
      </c>
      <c r="G93" s="33">
        <v>4.97</v>
      </c>
      <c r="H93" s="34">
        <f t="shared" si="3"/>
        <v>0.274</v>
      </c>
      <c r="I93" s="73">
        <f t="shared" si="4"/>
        <v>-0.6322078223</v>
      </c>
      <c r="J93" s="66">
        <f t="shared" si="5"/>
        <v>5.105647303</v>
      </c>
      <c r="K93" s="34">
        <f t="shared" si="6"/>
        <v>0.38</v>
      </c>
      <c r="L93" s="73">
        <f t="shared" si="7"/>
        <v>-0.4622132557</v>
      </c>
      <c r="M93" s="33">
        <v>55.13</v>
      </c>
      <c r="N93" s="34">
        <f t="shared" si="8"/>
        <v>0.229</v>
      </c>
      <c r="O93" s="73">
        <f t="shared" si="9"/>
        <v>-0.69440437</v>
      </c>
      <c r="P93" s="36">
        <f t="shared" si="10"/>
        <v>3983.168105</v>
      </c>
      <c r="Q93" s="35">
        <f t="shared" si="11"/>
        <v>-0.6734967549</v>
      </c>
      <c r="R93" s="40">
        <f t="shared" si="12"/>
        <v>0.254</v>
      </c>
      <c r="S93" s="33">
        <v>0.51</v>
      </c>
      <c r="T93" s="34">
        <f t="shared" si="13"/>
        <v>0.017</v>
      </c>
      <c r="U93" s="73">
        <f t="shared" si="14"/>
        <v>-1.371394126</v>
      </c>
      <c r="V93" s="33">
        <v>25.0</v>
      </c>
      <c r="W93" s="34">
        <f t="shared" si="15"/>
        <v>0.06</v>
      </c>
      <c r="X93" s="73">
        <f t="shared" si="16"/>
        <v>-1.463136337</v>
      </c>
      <c r="Y93" s="36">
        <f t="shared" si="17"/>
        <v>431.632159</v>
      </c>
      <c r="Z93" s="35">
        <f t="shared" si="18"/>
        <v>-1.649519935</v>
      </c>
      <c r="AA93" s="40">
        <f t="shared" si="19"/>
        <v>0.02</v>
      </c>
      <c r="AB93" s="33">
        <v>3.93</v>
      </c>
      <c r="AC93" s="40">
        <f t="shared" si="20"/>
        <v>0.346</v>
      </c>
      <c r="AD93" s="73">
        <f t="shared" si="21"/>
        <v>-0.5320071231</v>
      </c>
      <c r="AE93" s="88">
        <f t="shared" si="22"/>
        <v>-2.855023813</v>
      </c>
      <c r="AF93" s="44">
        <f t="shared" si="23"/>
        <v>0.094</v>
      </c>
      <c r="AG93" s="42">
        <v>0.45</v>
      </c>
      <c r="AH93" s="34">
        <f t="shared" si="24"/>
        <v>0.171</v>
      </c>
      <c r="AI93" s="73">
        <f t="shared" si="25"/>
        <v>-0.8205109439</v>
      </c>
      <c r="AJ93" s="33">
        <v>57.14</v>
      </c>
      <c r="AK93" s="34">
        <f t="shared" si="26"/>
        <v>0.497</v>
      </c>
      <c r="AL93" s="73">
        <f t="shared" si="27"/>
        <v>-0.04351518431</v>
      </c>
      <c r="AM93" s="36">
        <f t="shared" si="28"/>
        <v>934.8418706</v>
      </c>
      <c r="AN93" s="35">
        <f t="shared" si="29"/>
        <v>-0.9624113319</v>
      </c>
      <c r="AO93" s="37">
        <f t="shared" si="30"/>
        <v>0.177</v>
      </c>
      <c r="AP93" s="33">
        <v>1.66</v>
      </c>
      <c r="AQ93" s="34">
        <f t="shared" si="31"/>
        <v>0.051</v>
      </c>
      <c r="AR93" s="73">
        <f t="shared" si="32"/>
        <v>-1.261296603</v>
      </c>
      <c r="AS93" s="33">
        <v>38.46</v>
      </c>
      <c r="AT93" s="34">
        <f t="shared" si="33"/>
        <v>0.186</v>
      </c>
      <c r="AU93" s="73">
        <f t="shared" si="34"/>
        <v>-0.8787225875</v>
      </c>
      <c r="AV93" s="36">
        <f t="shared" si="35"/>
        <v>1378.023131</v>
      </c>
      <c r="AW93" s="35">
        <f t="shared" si="36"/>
        <v>-1.709378053</v>
      </c>
      <c r="AX93" s="37">
        <f t="shared" si="37"/>
        <v>0.049</v>
      </c>
      <c r="AY93" s="33">
        <v>0.38</v>
      </c>
      <c r="AZ93" s="37">
        <f t="shared" si="38"/>
        <v>0.137</v>
      </c>
      <c r="BA93" s="73">
        <f t="shared" si="39"/>
        <v>-0.9224694561</v>
      </c>
      <c r="BB93" s="33">
        <v>45.7</v>
      </c>
      <c r="BC93" s="37">
        <f t="shared" si="40"/>
        <v>0.991</v>
      </c>
      <c r="BD93" s="73">
        <f t="shared" si="41"/>
        <v>2.581709556</v>
      </c>
      <c r="BE93" s="89">
        <f t="shared" si="42"/>
        <v>-1.012549285</v>
      </c>
      <c r="BF93" s="39">
        <f t="shared" si="43"/>
        <v>0.406</v>
      </c>
      <c r="BG93" s="33">
        <v>24.67</v>
      </c>
      <c r="BH93" s="34">
        <f t="shared" si="44"/>
        <v>0.974</v>
      </c>
      <c r="BI93" s="73">
        <f t="shared" si="45"/>
        <v>2.169025054</v>
      </c>
      <c r="BJ93" s="33">
        <v>95.35</v>
      </c>
      <c r="BK93" s="34">
        <f t="shared" si="46"/>
        <v>0.946</v>
      </c>
      <c r="BL93" s="73">
        <f t="shared" si="47"/>
        <v>1.080066743</v>
      </c>
      <c r="BM93" s="36">
        <f t="shared" si="48"/>
        <v>8899.867479</v>
      </c>
      <c r="BN93" s="35">
        <f t="shared" si="49"/>
        <v>1.739309363</v>
      </c>
      <c r="BO93" s="90">
        <f t="shared" si="50"/>
        <v>0.977</v>
      </c>
      <c r="BP93" s="33">
        <v>15.42</v>
      </c>
      <c r="BQ93" s="34">
        <f t="shared" si="51"/>
        <v>0.903</v>
      </c>
      <c r="BR93" s="73">
        <f t="shared" si="52"/>
        <v>1.344499358</v>
      </c>
      <c r="BS93" s="33">
        <v>83.88</v>
      </c>
      <c r="BT93" s="34">
        <f t="shared" si="53"/>
        <v>0.983</v>
      </c>
      <c r="BU93" s="73">
        <f t="shared" si="54"/>
        <v>1.912286585</v>
      </c>
      <c r="BV93" s="36">
        <f t="shared" si="55"/>
        <v>7776.723036</v>
      </c>
      <c r="BW93" s="35">
        <f t="shared" si="56"/>
        <v>2.186887944</v>
      </c>
      <c r="BX93" s="90">
        <f t="shared" si="57"/>
        <v>0.994</v>
      </c>
      <c r="BY93" s="33">
        <v>4.53</v>
      </c>
      <c r="BZ93" s="34">
        <f t="shared" si="58"/>
        <v>0.697</v>
      </c>
      <c r="CA93" s="73">
        <f t="shared" si="59"/>
        <v>0.4639586487</v>
      </c>
      <c r="CB93" s="33">
        <v>63.38</v>
      </c>
      <c r="CC93" s="34">
        <f t="shared" si="60"/>
        <v>0.874</v>
      </c>
      <c r="CD93" s="73">
        <f t="shared" si="61"/>
        <v>1.097727281</v>
      </c>
      <c r="CE93" s="36">
        <f t="shared" si="62"/>
        <v>4709.438189</v>
      </c>
      <c r="CF93" s="35">
        <f t="shared" si="63"/>
        <v>1.148477362</v>
      </c>
      <c r="CG93" s="90">
        <f t="shared" si="64"/>
        <v>0.88</v>
      </c>
      <c r="CH93" s="33">
        <v>0.83</v>
      </c>
      <c r="CI93" s="34">
        <f t="shared" si="65"/>
        <v>0.751</v>
      </c>
      <c r="CJ93" s="73">
        <f t="shared" si="66"/>
        <v>0.5992302092</v>
      </c>
      <c r="CK93" s="33">
        <v>53.85</v>
      </c>
      <c r="CL93" s="34">
        <f t="shared" si="67"/>
        <v>0.906</v>
      </c>
      <c r="CM93" s="73">
        <f t="shared" si="68"/>
        <v>1.085589915</v>
      </c>
      <c r="CN93" s="36">
        <f t="shared" si="69"/>
        <v>2876.290797</v>
      </c>
      <c r="CO93" s="35">
        <f t="shared" si="70"/>
        <v>1.933119082</v>
      </c>
      <c r="CP93" s="90">
        <f t="shared" si="71"/>
        <v>0.954</v>
      </c>
      <c r="CQ93" s="33">
        <v>7.14</v>
      </c>
      <c r="CR93" s="34">
        <f t="shared" si="72"/>
        <v>0.774</v>
      </c>
      <c r="CS93" s="73">
        <f t="shared" si="73"/>
        <v>0.6587992355</v>
      </c>
      <c r="CT93" s="33">
        <v>74.11</v>
      </c>
      <c r="CU93" s="34">
        <f t="shared" si="74"/>
        <v>0.543</v>
      </c>
      <c r="CV93" s="73">
        <f t="shared" si="75"/>
        <v>0.1148727317</v>
      </c>
      <c r="CW93" s="36">
        <f t="shared" si="76"/>
        <v>6164.150381</v>
      </c>
      <c r="CX93" s="35">
        <f t="shared" si="77"/>
        <v>0.5430112975</v>
      </c>
      <c r="CY93" s="90">
        <f t="shared" si="78"/>
        <v>0.714</v>
      </c>
      <c r="CZ93" s="91">
        <f t="shared" si="79"/>
        <v>7.550805049</v>
      </c>
      <c r="DA93" s="91">
        <f t="shared" si="80"/>
        <v>0.98</v>
      </c>
    </row>
    <row r="94">
      <c r="A94" s="28">
        <v>2022.0</v>
      </c>
      <c r="B94" s="29" t="s">
        <v>599</v>
      </c>
      <c r="C94" s="29" t="s">
        <v>11</v>
      </c>
      <c r="D94" s="30">
        <f t="array" ref="D94">INDEX(
  TP!C:C,
  MATCH(
    1,
    (TP!A:A = A94) * (TP!B:B = C94),
    0
  )
)
</f>
        <v>48.87</v>
      </c>
      <c r="E94" s="64">
        <f t="shared" si="1"/>
        <v>3.370549901</v>
      </c>
      <c r="F94" s="32">
        <f t="shared" si="2"/>
        <v>0.737</v>
      </c>
      <c r="G94" s="33">
        <v>7.43</v>
      </c>
      <c r="H94" s="34">
        <f t="shared" si="3"/>
        <v>0.814</v>
      </c>
      <c r="I94" s="73">
        <f t="shared" si="4"/>
        <v>0.9916318012</v>
      </c>
      <c r="J94" s="66">
        <f t="shared" si="5"/>
        <v>7.136296621</v>
      </c>
      <c r="K94" s="34">
        <f t="shared" si="6"/>
        <v>0.791</v>
      </c>
      <c r="L94" s="73">
        <f t="shared" si="7"/>
        <v>0.8198328308</v>
      </c>
      <c r="M94" s="33">
        <v>65.19</v>
      </c>
      <c r="N94" s="34">
        <f t="shared" si="8"/>
        <v>0.874</v>
      </c>
      <c r="O94" s="73">
        <f t="shared" si="9"/>
        <v>1.160152254</v>
      </c>
      <c r="P94" s="36">
        <f t="shared" si="10"/>
        <v>5457.482635</v>
      </c>
      <c r="Q94" s="35">
        <f t="shared" si="11"/>
        <v>1.405904115</v>
      </c>
      <c r="R94" s="40">
        <f t="shared" si="12"/>
        <v>0.911</v>
      </c>
      <c r="S94" s="33">
        <v>1.1</v>
      </c>
      <c r="T94" s="34">
        <f t="shared" si="13"/>
        <v>0.154</v>
      </c>
      <c r="U94" s="73">
        <f t="shared" si="14"/>
        <v>-0.8618363804</v>
      </c>
      <c r="V94" s="33">
        <v>60.0</v>
      </c>
      <c r="W94" s="34">
        <f t="shared" si="15"/>
        <v>0.911</v>
      </c>
      <c r="X94" s="73">
        <f t="shared" si="16"/>
        <v>1.320938874</v>
      </c>
      <c r="Y94" s="36">
        <f t="shared" si="17"/>
        <v>1865.002777</v>
      </c>
      <c r="Z94" s="35">
        <f t="shared" si="18"/>
        <v>-0.14752082</v>
      </c>
      <c r="AA94" s="40">
        <f t="shared" si="19"/>
        <v>0.486</v>
      </c>
      <c r="AB94" s="33">
        <v>4.33</v>
      </c>
      <c r="AC94" s="40">
        <f t="shared" si="20"/>
        <v>0.469</v>
      </c>
      <c r="AD94" s="73">
        <f t="shared" si="21"/>
        <v>-0.1967416261</v>
      </c>
      <c r="AE94" s="88">
        <f t="shared" si="22"/>
        <v>1.061641669</v>
      </c>
      <c r="AF94" s="44">
        <f t="shared" si="23"/>
        <v>0.709</v>
      </c>
      <c r="AG94" s="42">
        <v>0.72</v>
      </c>
      <c r="AH94" s="34">
        <f t="shared" si="24"/>
        <v>0.311</v>
      </c>
      <c r="AI94" s="73">
        <f t="shared" si="25"/>
        <v>-0.5702701569</v>
      </c>
      <c r="AJ94" s="33">
        <v>76.92</v>
      </c>
      <c r="AK94" s="34">
        <f t="shared" si="26"/>
        <v>0.92</v>
      </c>
      <c r="AL94" s="73">
        <f t="shared" si="27"/>
        <v>1.36298552</v>
      </c>
      <c r="AM94" s="36">
        <f t="shared" si="28"/>
        <v>1836.805373</v>
      </c>
      <c r="AN94" s="35">
        <f t="shared" si="29"/>
        <v>-0.07495920044</v>
      </c>
      <c r="AO94" s="37">
        <f t="shared" si="30"/>
        <v>0.54</v>
      </c>
      <c r="AP94" s="33">
        <v>2.26</v>
      </c>
      <c r="AQ94" s="34">
        <f t="shared" si="31"/>
        <v>0.157</v>
      </c>
      <c r="AR94" s="73">
        <f t="shared" si="32"/>
        <v>-0.9954788079</v>
      </c>
      <c r="AS94" s="33">
        <v>60.98</v>
      </c>
      <c r="AT94" s="34">
        <f t="shared" si="33"/>
        <v>0.954</v>
      </c>
      <c r="AU94" s="73">
        <f t="shared" si="34"/>
        <v>1.832192789</v>
      </c>
      <c r="AV94" s="36">
        <f t="shared" si="35"/>
        <v>2639.175238</v>
      </c>
      <c r="AW94" s="35">
        <f t="shared" si="36"/>
        <v>-0.0945722284</v>
      </c>
      <c r="AX94" s="37">
        <f t="shared" si="37"/>
        <v>0.457</v>
      </c>
      <c r="AY94" s="33">
        <v>0.44</v>
      </c>
      <c r="AZ94" s="37">
        <f t="shared" si="38"/>
        <v>0.197</v>
      </c>
      <c r="BA94" s="73">
        <f t="shared" si="39"/>
        <v>-0.8282358184</v>
      </c>
      <c r="BB94" s="33">
        <v>30.77</v>
      </c>
      <c r="BC94" s="37">
        <f t="shared" si="40"/>
        <v>0.706</v>
      </c>
      <c r="BD94" s="73">
        <f t="shared" si="41"/>
        <v>0.483898157</v>
      </c>
      <c r="BE94" s="89">
        <f t="shared" si="42"/>
        <v>-0.5138690903</v>
      </c>
      <c r="BF94" s="39">
        <f t="shared" si="43"/>
        <v>0.483</v>
      </c>
      <c r="BG94" s="33">
        <v>14.81</v>
      </c>
      <c r="BH94" s="34">
        <f t="shared" si="44"/>
        <v>0.534</v>
      </c>
      <c r="BI94" s="73">
        <f t="shared" si="45"/>
        <v>0.03277647736</v>
      </c>
      <c r="BJ94" s="33">
        <v>93.68</v>
      </c>
      <c r="BK94" s="34">
        <f t="shared" si="46"/>
        <v>0.814</v>
      </c>
      <c r="BL94" s="73">
        <f t="shared" si="47"/>
        <v>0.8115605391</v>
      </c>
      <c r="BM94" s="36">
        <f t="shared" si="48"/>
        <v>7438.099627</v>
      </c>
      <c r="BN94" s="35">
        <f t="shared" si="49"/>
        <v>0.4469461991</v>
      </c>
      <c r="BO94" s="90">
        <f t="shared" si="50"/>
        <v>0.623</v>
      </c>
      <c r="BP94" s="33">
        <v>12.61</v>
      </c>
      <c r="BQ94" s="34">
        <f t="shared" si="51"/>
        <v>0.626</v>
      </c>
      <c r="BR94" s="73">
        <f t="shared" si="52"/>
        <v>0.3366229992</v>
      </c>
      <c r="BS94" s="33">
        <v>79.91</v>
      </c>
      <c r="BT94" s="34">
        <f t="shared" si="53"/>
        <v>0.914</v>
      </c>
      <c r="BU94" s="73">
        <f t="shared" si="54"/>
        <v>1.312980193</v>
      </c>
      <c r="BV94" s="36">
        <f t="shared" si="55"/>
        <v>6911.756327</v>
      </c>
      <c r="BW94" s="35">
        <f t="shared" si="56"/>
        <v>1.155836785</v>
      </c>
      <c r="BX94" s="90">
        <f t="shared" si="57"/>
        <v>0.886</v>
      </c>
      <c r="BY94" s="33">
        <v>2.92</v>
      </c>
      <c r="BZ94" s="34">
        <f t="shared" si="58"/>
        <v>0.363</v>
      </c>
      <c r="CA94" s="73">
        <f t="shared" si="59"/>
        <v>-0.5146822082</v>
      </c>
      <c r="CB94" s="33">
        <v>50.94</v>
      </c>
      <c r="CC94" s="34">
        <f t="shared" si="60"/>
        <v>0.386</v>
      </c>
      <c r="CD94" s="73">
        <f t="shared" si="61"/>
        <v>-0.238576222</v>
      </c>
      <c r="CE94" s="36">
        <f t="shared" si="62"/>
        <v>3023.512977</v>
      </c>
      <c r="CF94" s="35">
        <f t="shared" si="63"/>
        <v>-0.4384873376</v>
      </c>
      <c r="CG94" s="90">
        <f t="shared" si="64"/>
        <v>0.346</v>
      </c>
      <c r="CH94" s="33">
        <v>0.77</v>
      </c>
      <c r="CI94" s="34">
        <f t="shared" si="65"/>
        <v>0.714</v>
      </c>
      <c r="CJ94" s="73">
        <f t="shared" si="66"/>
        <v>0.4383866175</v>
      </c>
      <c r="CK94" s="33">
        <v>42.86</v>
      </c>
      <c r="CL94" s="34">
        <f t="shared" si="67"/>
        <v>0.749</v>
      </c>
      <c r="CM94" s="73">
        <f t="shared" si="68"/>
        <v>0.4951352298</v>
      </c>
      <c r="CN94" s="36">
        <f t="shared" si="69"/>
        <v>2162.996084</v>
      </c>
      <c r="CO94" s="35">
        <f t="shared" si="70"/>
        <v>1.055827108</v>
      </c>
      <c r="CP94" s="90">
        <f t="shared" si="71"/>
        <v>0.854</v>
      </c>
      <c r="CQ94" s="33">
        <v>5.89</v>
      </c>
      <c r="CR94" s="34">
        <f t="shared" si="72"/>
        <v>0.497</v>
      </c>
      <c r="CS94" s="73">
        <f t="shared" si="73"/>
        <v>-0.07870022761</v>
      </c>
      <c r="CT94" s="33">
        <v>81.31</v>
      </c>
      <c r="CU94" s="34">
        <f t="shared" si="74"/>
        <v>0.854</v>
      </c>
      <c r="CV94" s="73">
        <f t="shared" si="75"/>
        <v>1.134027962</v>
      </c>
      <c r="CW94" s="36">
        <f t="shared" si="76"/>
        <v>6225.277329</v>
      </c>
      <c r="CX94" s="35">
        <f t="shared" si="77"/>
        <v>0.6026545676</v>
      </c>
      <c r="CY94" s="90">
        <f t="shared" si="78"/>
        <v>0.746</v>
      </c>
      <c r="CZ94" s="91">
        <f t="shared" si="79"/>
        <v>2.822777323</v>
      </c>
      <c r="DA94" s="91">
        <f t="shared" si="80"/>
        <v>0.771</v>
      </c>
    </row>
    <row r="95">
      <c r="A95" s="28">
        <v>2024.0</v>
      </c>
      <c r="B95" s="29" t="s">
        <v>605</v>
      </c>
      <c r="C95" s="29" t="s">
        <v>18</v>
      </c>
      <c r="D95" s="30">
        <f t="array" ref="D95">INDEX(
  TP!C:C,
  MATCH(
    1,
    (TP!A:A = A95) * (TP!B:B = C95),
    0
  )
)
</f>
        <v>52.22</v>
      </c>
      <c r="E95" s="64">
        <f t="shared" si="1"/>
        <v>3.074140053</v>
      </c>
      <c r="F95" s="32">
        <f t="shared" si="2"/>
        <v>0.734</v>
      </c>
      <c r="G95" s="33">
        <v>6.47</v>
      </c>
      <c r="H95" s="34">
        <f t="shared" si="3"/>
        <v>0.669</v>
      </c>
      <c r="I95" s="73">
        <f t="shared" si="4"/>
        <v>0.3579382896</v>
      </c>
      <c r="J95" s="66">
        <f t="shared" si="5"/>
        <v>6.97170975</v>
      </c>
      <c r="K95" s="34">
        <f t="shared" si="6"/>
        <v>0.766</v>
      </c>
      <c r="L95" s="73">
        <f t="shared" si="7"/>
        <v>0.7159212633</v>
      </c>
      <c r="M95" s="33">
        <v>60.19</v>
      </c>
      <c r="N95" s="34">
        <f t="shared" si="8"/>
        <v>0.586</v>
      </c>
      <c r="O95" s="73">
        <f t="shared" si="9"/>
        <v>0.2384044289</v>
      </c>
      <c r="P95" s="36">
        <f t="shared" si="10"/>
        <v>4989.778113</v>
      </c>
      <c r="Q95" s="35">
        <f t="shared" si="11"/>
        <v>0.7462448838</v>
      </c>
      <c r="R95" s="40">
        <f t="shared" si="12"/>
        <v>0.777</v>
      </c>
      <c r="S95" s="33">
        <v>2.14</v>
      </c>
      <c r="T95" s="34">
        <f t="shared" si="13"/>
        <v>0.62</v>
      </c>
      <c r="U95" s="73">
        <f t="shared" si="14"/>
        <v>0.03636710359</v>
      </c>
      <c r="V95" s="33">
        <v>64.71</v>
      </c>
      <c r="W95" s="34">
        <f t="shared" si="15"/>
        <v>0.957</v>
      </c>
      <c r="X95" s="73">
        <f t="shared" si="16"/>
        <v>1.695595853</v>
      </c>
      <c r="Y95" s="36">
        <f t="shared" si="17"/>
        <v>3102.008604</v>
      </c>
      <c r="Z95" s="35">
        <f t="shared" si="18"/>
        <v>1.148711735</v>
      </c>
      <c r="AA95" s="40">
        <f t="shared" si="19"/>
        <v>0.886</v>
      </c>
      <c r="AB95" s="33">
        <v>5.77</v>
      </c>
      <c r="AC95" s="40">
        <f t="shared" si="20"/>
        <v>0.837</v>
      </c>
      <c r="AD95" s="73">
        <f t="shared" si="21"/>
        <v>1.010214163</v>
      </c>
      <c r="AE95" s="88">
        <f t="shared" si="22"/>
        <v>2.905170782</v>
      </c>
      <c r="AF95" s="44">
        <f t="shared" si="23"/>
        <v>0.886</v>
      </c>
      <c r="AG95" s="42">
        <v>0.44</v>
      </c>
      <c r="AH95" s="34">
        <f t="shared" si="24"/>
        <v>0.16</v>
      </c>
      <c r="AI95" s="73">
        <f t="shared" si="25"/>
        <v>-0.8297791212</v>
      </c>
      <c r="AJ95" s="33">
        <v>57.14</v>
      </c>
      <c r="AK95" s="34">
        <f t="shared" si="26"/>
        <v>0.497</v>
      </c>
      <c r="AL95" s="73">
        <f t="shared" si="27"/>
        <v>-0.04351518431</v>
      </c>
      <c r="AM95" s="36">
        <f t="shared" si="28"/>
        <v>917.4302606</v>
      </c>
      <c r="AN95" s="35">
        <f t="shared" si="29"/>
        <v>-0.9795428126</v>
      </c>
      <c r="AO95" s="37">
        <f t="shared" si="30"/>
        <v>0.171</v>
      </c>
      <c r="AP95" s="33">
        <v>3.64</v>
      </c>
      <c r="AQ95" s="34">
        <f t="shared" si="31"/>
        <v>0.406</v>
      </c>
      <c r="AR95" s="73">
        <f t="shared" si="32"/>
        <v>-0.3840978788</v>
      </c>
      <c r="AS95" s="33">
        <v>53.45</v>
      </c>
      <c r="AT95" s="34">
        <f t="shared" si="33"/>
        <v>0.834</v>
      </c>
      <c r="AU95" s="73">
        <f t="shared" si="34"/>
        <v>0.9257455069</v>
      </c>
      <c r="AV95" s="36">
        <f t="shared" si="35"/>
        <v>3004.269201</v>
      </c>
      <c r="AW95" s="35">
        <f t="shared" si="36"/>
        <v>0.3729018026</v>
      </c>
      <c r="AX95" s="37">
        <f t="shared" si="37"/>
        <v>0.654</v>
      </c>
      <c r="AY95" s="33">
        <v>0.13</v>
      </c>
      <c r="AZ95" s="37">
        <f t="shared" si="38"/>
        <v>0.011</v>
      </c>
      <c r="BA95" s="73">
        <f t="shared" si="39"/>
        <v>-1.315109613</v>
      </c>
      <c r="BB95" s="33">
        <v>27.95</v>
      </c>
      <c r="BC95" s="37">
        <f t="shared" si="40"/>
        <v>0.566</v>
      </c>
      <c r="BD95" s="73">
        <f t="shared" si="41"/>
        <v>0.08766050497</v>
      </c>
      <c r="BE95" s="89">
        <f t="shared" si="42"/>
        <v>-1.834090118</v>
      </c>
      <c r="BF95" s="39">
        <f t="shared" si="43"/>
        <v>0.257</v>
      </c>
      <c r="BG95" s="33">
        <v>15.76</v>
      </c>
      <c r="BH95" s="34">
        <f t="shared" si="44"/>
        <v>0.609</v>
      </c>
      <c r="BI95" s="73">
        <f t="shared" si="45"/>
        <v>0.2386016445</v>
      </c>
      <c r="BJ95" s="33">
        <v>92.03</v>
      </c>
      <c r="BK95" s="34">
        <f t="shared" si="46"/>
        <v>0.66</v>
      </c>
      <c r="BL95" s="73">
        <f t="shared" si="47"/>
        <v>0.5462699785</v>
      </c>
      <c r="BM95" s="36">
        <f t="shared" si="48"/>
        <v>7461.543201</v>
      </c>
      <c r="BN95" s="35">
        <f t="shared" si="49"/>
        <v>0.4676728905</v>
      </c>
      <c r="BO95" s="90">
        <f t="shared" si="50"/>
        <v>0.646</v>
      </c>
      <c r="BP95" s="33">
        <v>12.18</v>
      </c>
      <c r="BQ95" s="34">
        <f t="shared" si="51"/>
        <v>0.571</v>
      </c>
      <c r="BR95" s="73">
        <f t="shared" si="52"/>
        <v>0.1823928089</v>
      </c>
      <c r="BS95" s="33">
        <v>76.8</v>
      </c>
      <c r="BT95" s="34">
        <f t="shared" si="53"/>
        <v>0.791</v>
      </c>
      <c r="BU95" s="73">
        <f t="shared" si="54"/>
        <v>0.8434983603</v>
      </c>
      <c r="BV95" s="36">
        <f t="shared" si="55"/>
        <v>6561.075151</v>
      </c>
      <c r="BW95" s="35">
        <f t="shared" si="56"/>
        <v>0.7378204276</v>
      </c>
      <c r="BX95" s="90">
        <f t="shared" si="57"/>
        <v>0.771</v>
      </c>
      <c r="BY95" s="33">
        <v>4.21</v>
      </c>
      <c r="BZ95" s="34">
        <f t="shared" si="58"/>
        <v>0.634</v>
      </c>
      <c r="CA95" s="73">
        <f t="shared" si="59"/>
        <v>0.2694461802</v>
      </c>
      <c r="CB95" s="33">
        <v>59.7</v>
      </c>
      <c r="CC95" s="34">
        <f t="shared" si="60"/>
        <v>0.789</v>
      </c>
      <c r="CD95" s="73">
        <f t="shared" si="61"/>
        <v>0.7024220647</v>
      </c>
      <c r="CE95" s="36">
        <f t="shared" si="62"/>
        <v>4281.381519</v>
      </c>
      <c r="CF95" s="35">
        <f t="shared" si="63"/>
        <v>0.7455467811</v>
      </c>
      <c r="CG95" s="90">
        <f t="shared" si="64"/>
        <v>0.769</v>
      </c>
      <c r="CH95" s="33">
        <v>0.38</v>
      </c>
      <c r="CI95" s="34">
        <f t="shared" si="65"/>
        <v>0.32</v>
      </c>
      <c r="CJ95" s="73">
        <f t="shared" si="66"/>
        <v>-0.6070967286</v>
      </c>
      <c r="CK95" s="33">
        <v>66.67</v>
      </c>
      <c r="CL95" s="34">
        <f t="shared" si="67"/>
        <v>0.946</v>
      </c>
      <c r="CM95" s="73">
        <f t="shared" si="68"/>
        <v>1.77436417</v>
      </c>
      <c r="CN95" s="36">
        <f t="shared" si="69"/>
        <v>1897.937671</v>
      </c>
      <c r="CO95" s="35">
        <f t="shared" si="70"/>
        <v>0.7298277513</v>
      </c>
      <c r="CP95" s="90">
        <f t="shared" si="71"/>
        <v>0.78</v>
      </c>
      <c r="CQ95" s="33">
        <v>5.34</v>
      </c>
      <c r="CR95" s="34">
        <f t="shared" si="72"/>
        <v>0.389</v>
      </c>
      <c r="CS95" s="73">
        <f t="shared" si="73"/>
        <v>-0.4031999914</v>
      </c>
      <c r="CT95" s="33">
        <v>67.06</v>
      </c>
      <c r="CU95" s="34">
        <f t="shared" si="74"/>
        <v>0.163</v>
      </c>
      <c r="CV95" s="73">
        <f t="shared" si="75"/>
        <v>-0.8830500985</v>
      </c>
      <c r="CW95" s="36">
        <f t="shared" si="76"/>
        <v>4912.961669</v>
      </c>
      <c r="CX95" s="35">
        <f t="shared" si="77"/>
        <v>-0.6778084614</v>
      </c>
      <c r="CY95" s="90">
        <f t="shared" si="78"/>
        <v>0.263</v>
      </c>
      <c r="CZ95" s="91">
        <f t="shared" si="79"/>
        <v>2.003059389</v>
      </c>
      <c r="DA95" s="91">
        <f t="shared" si="80"/>
        <v>0.694</v>
      </c>
    </row>
    <row r="96">
      <c r="A96" s="28">
        <v>2022.0</v>
      </c>
      <c r="B96" s="29" t="s">
        <v>606</v>
      </c>
      <c r="C96" s="29" t="s">
        <v>20</v>
      </c>
      <c r="D96" s="30">
        <f t="array" ref="D96">INDEX(
  TP!C:C,
  MATCH(
    1,
    (TP!A:A = A96) * (TP!B:B = C96),
    0
  )
)
</f>
        <v>47.35</v>
      </c>
      <c r="E96" s="64">
        <f t="shared" si="1"/>
        <v>3.041243616</v>
      </c>
      <c r="F96" s="32">
        <f t="shared" si="2"/>
        <v>0.731</v>
      </c>
      <c r="G96" s="33">
        <v>4.98</v>
      </c>
      <c r="H96" s="34">
        <f t="shared" si="3"/>
        <v>0.277</v>
      </c>
      <c r="I96" s="73">
        <f t="shared" si="4"/>
        <v>-0.6256068482</v>
      </c>
      <c r="J96" s="66">
        <f t="shared" si="5"/>
        <v>4.519424952</v>
      </c>
      <c r="K96" s="34">
        <f t="shared" si="6"/>
        <v>0.237</v>
      </c>
      <c r="L96" s="73">
        <f t="shared" si="7"/>
        <v>-0.8323234782</v>
      </c>
      <c r="M96" s="33">
        <v>56.62</v>
      </c>
      <c r="N96" s="34">
        <f t="shared" si="8"/>
        <v>0.329</v>
      </c>
      <c r="O96" s="73">
        <f t="shared" si="9"/>
        <v>-0.4197235181</v>
      </c>
      <c r="P96" s="36">
        <f t="shared" si="10"/>
        <v>3862.58444</v>
      </c>
      <c r="Q96" s="35">
        <f t="shared" si="11"/>
        <v>-0.8435702172</v>
      </c>
      <c r="R96" s="40">
        <f t="shared" si="12"/>
        <v>0.203</v>
      </c>
      <c r="S96" s="33">
        <v>1.06</v>
      </c>
      <c r="T96" s="34">
        <f t="shared" si="13"/>
        <v>0.143</v>
      </c>
      <c r="U96" s="73">
        <f t="shared" si="14"/>
        <v>-0.8963826683</v>
      </c>
      <c r="V96" s="33">
        <v>17.24</v>
      </c>
      <c r="W96" s="34">
        <f t="shared" si="15"/>
        <v>0.02</v>
      </c>
      <c r="X96" s="73">
        <f t="shared" si="16"/>
        <v>-2.080405584</v>
      </c>
      <c r="Y96" s="36">
        <f t="shared" si="17"/>
        <v>521.9872708</v>
      </c>
      <c r="Z96" s="35">
        <f t="shared" si="18"/>
        <v>-1.554838702</v>
      </c>
      <c r="AA96" s="40">
        <f t="shared" si="19"/>
        <v>0.029</v>
      </c>
      <c r="AB96" s="33">
        <v>3.66</v>
      </c>
      <c r="AC96" s="40">
        <f t="shared" si="20"/>
        <v>0.22</v>
      </c>
      <c r="AD96" s="73">
        <f t="shared" si="21"/>
        <v>-0.7583113336</v>
      </c>
      <c r="AE96" s="88">
        <f t="shared" si="22"/>
        <v>-3.156720252</v>
      </c>
      <c r="AF96" s="44">
        <f t="shared" si="23"/>
        <v>0.066</v>
      </c>
      <c r="AG96" s="42">
        <v>3.07</v>
      </c>
      <c r="AH96" s="34">
        <f t="shared" si="24"/>
        <v>0.937</v>
      </c>
      <c r="AI96" s="73">
        <f t="shared" si="25"/>
        <v>1.607751508</v>
      </c>
      <c r="AJ96" s="33">
        <v>58.33</v>
      </c>
      <c r="AK96" s="34">
        <f t="shared" si="26"/>
        <v>0.543</v>
      </c>
      <c r="AL96" s="73">
        <f t="shared" si="27"/>
        <v>0.04110240105</v>
      </c>
      <c r="AM96" s="36">
        <f t="shared" si="28"/>
        <v>3605.067901</v>
      </c>
      <c r="AN96" s="35">
        <f t="shared" si="29"/>
        <v>1.664854378</v>
      </c>
      <c r="AO96" s="37">
        <f t="shared" si="30"/>
        <v>0.934</v>
      </c>
      <c r="AP96" s="33">
        <v>8.67</v>
      </c>
      <c r="AQ96" s="34">
        <f t="shared" si="31"/>
        <v>0.96</v>
      </c>
      <c r="AR96" s="73">
        <f t="shared" si="32"/>
        <v>1.844341305</v>
      </c>
      <c r="AS96" s="33">
        <v>48.1</v>
      </c>
      <c r="AT96" s="34">
        <f t="shared" si="33"/>
        <v>0.651</v>
      </c>
      <c r="AU96" s="73">
        <f t="shared" si="34"/>
        <v>0.2817225379</v>
      </c>
      <c r="AV96" s="36">
        <f t="shared" si="35"/>
        <v>3997.132716</v>
      </c>
      <c r="AW96" s="35">
        <f t="shared" si="36"/>
        <v>1.64418524</v>
      </c>
      <c r="AX96" s="37">
        <f t="shared" si="37"/>
        <v>0.943</v>
      </c>
      <c r="AY96" s="33">
        <v>1.76</v>
      </c>
      <c r="AZ96" s="37">
        <f t="shared" si="38"/>
        <v>0.894</v>
      </c>
      <c r="BA96" s="73">
        <f t="shared" si="39"/>
        <v>1.244904211</v>
      </c>
      <c r="BB96" s="33">
        <v>33.18</v>
      </c>
      <c r="BC96" s="37">
        <f t="shared" si="40"/>
        <v>0.797</v>
      </c>
      <c r="BD96" s="73">
        <f t="shared" si="41"/>
        <v>0.8225267886</v>
      </c>
      <c r="BE96" s="89">
        <f t="shared" si="42"/>
        <v>5.376470618</v>
      </c>
      <c r="BF96" s="39">
        <f t="shared" si="43"/>
        <v>0.954</v>
      </c>
      <c r="BG96" s="33">
        <v>19.72</v>
      </c>
      <c r="BH96" s="34">
        <f t="shared" si="44"/>
        <v>0.891</v>
      </c>
      <c r="BI96" s="73">
        <f t="shared" si="45"/>
        <v>1.096567604</v>
      </c>
      <c r="BJ96" s="33">
        <v>94.81</v>
      </c>
      <c r="BK96" s="34">
        <f t="shared" si="46"/>
        <v>0.914</v>
      </c>
      <c r="BL96" s="73">
        <f t="shared" si="47"/>
        <v>0.9932443776</v>
      </c>
      <c r="BM96" s="36">
        <f t="shared" si="48"/>
        <v>8265.311833</v>
      </c>
      <c r="BN96" s="35">
        <f t="shared" si="49"/>
        <v>1.178292549</v>
      </c>
      <c r="BO96" s="90">
        <f t="shared" si="50"/>
        <v>0.903</v>
      </c>
      <c r="BP96" s="33">
        <v>10.79</v>
      </c>
      <c r="BQ96" s="34">
        <f t="shared" si="51"/>
        <v>0.409</v>
      </c>
      <c r="BR96" s="73">
        <f t="shared" si="52"/>
        <v>-0.3161652478</v>
      </c>
      <c r="BS96" s="33">
        <v>81.69</v>
      </c>
      <c r="BT96" s="34">
        <f t="shared" si="53"/>
        <v>0.954</v>
      </c>
      <c r="BU96" s="73">
        <f t="shared" si="54"/>
        <v>1.581686837</v>
      </c>
      <c r="BV96" s="36">
        <f t="shared" si="55"/>
        <v>6677.213125</v>
      </c>
      <c r="BW96" s="35">
        <f t="shared" si="56"/>
        <v>0.8762583476</v>
      </c>
      <c r="BX96" s="90">
        <f t="shared" si="57"/>
        <v>0.829</v>
      </c>
      <c r="BY96" s="33">
        <v>2.05</v>
      </c>
      <c r="BZ96" s="34">
        <f t="shared" si="58"/>
        <v>0.146</v>
      </c>
      <c r="CA96" s="73">
        <f t="shared" si="59"/>
        <v>-1.043512982</v>
      </c>
      <c r="CB96" s="33">
        <v>57.14</v>
      </c>
      <c r="CC96" s="34">
        <f t="shared" si="60"/>
        <v>0.671</v>
      </c>
      <c r="CD96" s="73">
        <f t="shared" si="61"/>
        <v>0.4274271316</v>
      </c>
      <c r="CE96" s="36">
        <f t="shared" si="62"/>
        <v>2768.492224</v>
      </c>
      <c r="CF96" s="35">
        <f t="shared" si="63"/>
        <v>-0.6785388712</v>
      </c>
      <c r="CG96" s="90">
        <f t="shared" si="64"/>
        <v>0.274</v>
      </c>
      <c r="CH96" s="33">
        <v>0.44</v>
      </c>
      <c r="CI96" s="34">
        <f t="shared" si="65"/>
        <v>0.4</v>
      </c>
      <c r="CJ96" s="73">
        <f t="shared" si="66"/>
        <v>-0.4462531369</v>
      </c>
      <c r="CK96" s="33">
        <v>33.33</v>
      </c>
      <c r="CL96" s="34">
        <f t="shared" si="67"/>
        <v>0.474</v>
      </c>
      <c r="CM96" s="73">
        <f t="shared" si="68"/>
        <v>-0.01687870562</v>
      </c>
      <c r="CN96" s="36">
        <f t="shared" si="69"/>
        <v>1074.20296</v>
      </c>
      <c r="CO96" s="35">
        <f t="shared" si="70"/>
        <v>-0.2832960488</v>
      </c>
      <c r="CP96" s="90">
        <f t="shared" si="71"/>
        <v>0.431</v>
      </c>
      <c r="CQ96" s="33">
        <v>5.05</v>
      </c>
      <c r="CR96" s="34">
        <f t="shared" si="72"/>
        <v>0.309</v>
      </c>
      <c r="CS96" s="73">
        <f t="shared" si="73"/>
        <v>-0.5742998668</v>
      </c>
      <c r="CT96" s="33">
        <v>74.64</v>
      </c>
      <c r="CU96" s="34">
        <f t="shared" si="74"/>
        <v>0.571</v>
      </c>
      <c r="CV96" s="73">
        <f t="shared" si="75"/>
        <v>0.1898938806</v>
      </c>
      <c r="CW96" s="36">
        <f t="shared" si="76"/>
        <v>5329.661578</v>
      </c>
      <c r="CX96" s="35">
        <f t="shared" si="77"/>
        <v>-0.2712227259</v>
      </c>
      <c r="CY96" s="90">
        <f t="shared" si="78"/>
        <v>0.394</v>
      </c>
      <c r="CZ96" s="91">
        <f t="shared" si="79"/>
        <v>0.8214932513</v>
      </c>
      <c r="DA96" s="91">
        <f t="shared" si="80"/>
        <v>0.557</v>
      </c>
    </row>
    <row r="97">
      <c r="A97" s="28">
        <v>2022.0</v>
      </c>
      <c r="B97" s="29" t="s">
        <v>596</v>
      </c>
      <c r="C97" s="29" t="s">
        <v>21</v>
      </c>
      <c r="D97" s="30">
        <f t="array" ref="D97">INDEX(
  TP!C:C,
  MATCH(
    1,
    (TP!A:A = A97) * (TP!B:B = C97),
    0
  )
)
</f>
        <v>46.6</v>
      </c>
      <c r="E97" s="64">
        <f t="shared" si="1"/>
        <v>3.027941388</v>
      </c>
      <c r="F97" s="32">
        <f t="shared" si="2"/>
        <v>0.729</v>
      </c>
      <c r="G97" s="33">
        <v>7.51</v>
      </c>
      <c r="H97" s="34">
        <f t="shared" si="3"/>
        <v>0.829</v>
      </c>
      <c r="I97" s="73">
        <f t="shared" si="4"/>
        <v>1.044439594</v>
      </c>
      <c r="J97" s="66">
        <f t="shared" si="5"/>
        <v>6.620504756</v>
      </c>
      <c r="K97" s="34">
        <f t="shared" si="6"/>
        <v>0.677</v>
      </c>
      <c r="L97" s="73">
        <f t="shared" si="7"/>
        <v>0.494188744</v>
      </c>
      <c r="M97" s="33">
        <v>62.15</v>
      </c>
      <c r="N97" s="34">
        <f t="shared" si="8"/>
        <v>0.737</v>
      </c>
      <c r="O97" s="73">
        <f t="shared" si="9"/>
        <v>0.5997295763</v>
      </c>
      <c r="P97" s="36">
        <f t="shared" si="10"/>
        <v>5040.435617</v>
      </c>
      <c r="Q97" s="35">
        <f t="shared" si="11"/>
        <v>0.8176931776</v>
      </c>
      <c r="R97" s="40">
        <f t="shared" si="12"/>
        <v>0.794</v>
      </c>
      <c r="S97" s="33">
        <v>1.53</v>
      </c>
      <c r="T97" s="34">
        <f t="shared" si="13"/>
        <v>0.343</v>
      </c>
      <c r="U97" s="73">
        <f t="shared" si="14"/>
        <v>-0.4904637861</v>
      </c>
      <c r="V97" s="33">
        <v>44.44</v>
      </c>
      <c r="W97" s="34">
        <f t="shared" si="15"/>
        <v>0.52</v>
      </c>
      <c r="X97" s="73">
        <f t="shared" si="16"/>
        <v>0.08321858025</v>
      </c>
      <c r="Y97" s="36">
        <f t="shared" si="17"/>
        <v>1728.166757</v>
      </c>
      <c r="Z97" s="35">
        <f t="shared" si="18"/>
        <v>-0.2909084257</v>
      </c>
      <c r="AA97" s="40">
        <f t="shared" si="19"/>
        <v>0.426</v>
      </c>
      <c r="AB97" s="33">
        <v>4.96</v>
      </c>
      <c r="AC97" s="40">
        <f t="shared" si="20"/>
        <v>0.66</v>
      </c>
      <c r="AD97" s="73">
        <f t="shared" si="21"/>
        <v>0.3313015318</v>
      </c>
      <c r="AE97" s="88">
        <f t="shared" si="22"/>
        <v>0.8580862836</v>
      </c>
      <c r="AF97" s="44">
        <f t="shared" si="23"/>
        <v>0.654</v>
      </c>
      <c r="AG97" s="42">
        <v>2.29</v>
      </c>
      <c r="AH97" s="34">
        <f t="shared" si="24"/>
        <v>0.846</v>
      </c>
      <c r="AI97" s="73">
        <f t="shared" si="25"/>
        <v>0.8848336786</v>
      </c>
      <c r="AJ97" s="33">
        <v>42.59</v>
      </c>
      <c r="AK97" s="34">
        <f t="shared" si="26"/>
        <v>0.094</v>
      </c>
      <c r="AL97" s="73">
        <f t="shared" si="27"/>
        <v>-1.078125157</v>
      </c>
      <c r="AM97" s="36">
        <f t="shared" si="28"/>
        <v>2233.280167</v>
      </c>
      <c r="AN97" s="35">
        <f t="shared" si="29"/>
        <v>0.3151368505</v>
      </c>
      <c r="AO97" s="37">
        <f t="shared" si="30"/>
        <v>0.654</v>
      </c>
      <c r="AP97" s="33">
        <v>5.47</v>
      </c>
      <c r="AQ97" s="34">
        <f t="shared" si="31"/>
        <v>0.717</v>
      </c>
      <c r="AR97" s="73">
        <f t="shared" si="32"/>
        <v>0.4266463968</v>
      </c>
      <c r="AS97" s="33">
        <v>41.86</v>
      </c>
      <c r="AT97" s="34">
        <f t="shared" si="33"/>
        <v>0.317</v>
      </c>
      <c r="AU97" s="73">
        <f t="shared" si="34"/>
        <v>-0.4694369623</v>
      </c>
      <c r="AV97" s="36">
        <f t="shared" si="35"/>
        <v>2862.517057</v>
      </c>
      <c r="AW97" s="35">
        <f t="shared" si="36"/>
        <v>0.19139936</v>
      </c>
      <c r="AX97" s="37">
        <f t="shared" si="37"/>
        <v>0.586</v>
      </c>
      <c r="AY97" s="33">
        <v>1.31</v>
      </c>
      <c r="AZ97" s="37">
        <f t="shared" si="38"/>
        <v>0.76</v>
      </c>
      <c r="BA97" s="73">
        <f t="shared" si="39"/>
        <v>0.538151928</v>
      </c>
      <c r="BB97" s="33">
        <v>25.7</v>
      </c>
      <c r="BC97" s="37">
        <f t="shared" si="40"/>
        <v>0.414</v>
      </c>
      <c r="BD97" s="73">
        <f t="shared" si="41"/>
        <v>-0.2284865578</v>
      </c>
      <c r="BE97" s="89">
        <f t="shared" si="42"/>
        <v>0.8162015807</v>
      </c>
      <c r="BF97" s="39">
        <f t="shared" si="43"/>
        <v>0.649</v>
      </c>
      <c r="BG97" s="33">
        <v>12.94</v>
      </c>
      <c r="BH97" s="34">
        <f t="shared" si="44"/>
        <v>0.351</v>
      </c>
      <c r="BI97" s="73">
        <f t="shared" si="45"/>
        <v>-0.3723741148</v>
      </c>
      <c r="BJ97" s="33">
        <v>89.84</v>
      </c>
      <c r="BK97" s="34">
        <f t="shared" si="46"/>
        <v>0.483</v>
      </c>
      <c r="BL97" s="73">
        <f t="shared" si="47"/>
        <v>0.1941570526</v>
      </c>
      <c r="BM97" s="36">
        <f t="shared" si="48"/>
        <v>6807.946228</v>
      </c>
      <c r="BN97" s="35">
        <f t="shared" si="49"/>
        <v>-0.1101785459</v>
      </c>
      <c r="BO97" s="90">
        <f t="shared" si="50"/>
        <v>0.4</v>
      </c>
      <c r="BP97" s="33">
        <v>14.12</v>
      </c>
      <c r="BQ97" s="34">
        <f t="shared" si="51"/>
        <v>0.803</v>
      </c>
      <c r="BR97" s="73">
        <f t="shared" si="52"/>
        <v>0.8782220392</v>
      </c>
      <c r="BS97" s="33">
        <v>65.77</v>
      </c>
      <c r="BT97" s="34">
        <f t="shared" si="53"/>
        <v>0.217</v>
      </c>
      <c r="BU97" s="73">
        <f t="shared" si="54"/>
        <v>-0.8215770798</v>
      </c>
      <c r="BV97" s="36">
        <f t="shared" si="55"/>
        <v>5917.979111</v>
      </c>
      <c r="BW97" s="35">
        <f t="shared" si="56"/>
        <v>-0.02875811437</v>
      </c>
      <c r="BX97" s="90">
        <f t="shared" si="57"/>
        <v>0.474</v>
      </c>
      <c r="BY97" s="33">
        <v>4.33</v>
      </c>
      <c r="BZ97" s="34">
        <f t="shared" si="58"/>
        <v>0.66</v>
      </c>
      <c r="CA97" s="73">
        <f t="shared" si="59"/>
        <v>0.3423883559</v>
      </c>
      <c r="CB97" s="33">
        <v>50.0</v>
      </c>
      <c r="CC97" s="34">
        <f t="shared" si="60"/>
        <v>0.346</v>
      </c>
      <c r="CD97" s="73">
        <f t="shared" si="61"/>
        <v>-0.339550924</v>
      </c>
      <c r="CE97" s="36">
        <f t="shared" si="62"/>
        <v>3635.215589</v>
      </c>
      <c r="CF97" s="35">
        <f t="shared" si="63"/>
        <v>0.1373095275</v>
      </c>
      <c r="CG97" s="90">
        <f t="shared" si="64"/>
        <v>0.543</v>
      </c>
      <c r="CH97" s="33">
        <v>0.85</v>
      </c>
      <c r="CI97" s="34">
        <f t="shared" si="65"/>
        <v>0.771</v>
      </c>
      <c r="CJ97" s="73">
        <f t="shared" si="66"/>
        <v>0.6528447397</v>
      </c>
      <c r="CK97" s="33">
        <v>45.0</v>
      </c>
      <c r="CL97" s="34">
        <f t="shared" si="67"/>
        <v>0.806</v>
      </c>
      <c r="CM97" s="73">
        <f t="shared" si="68"/>
        <v>0.6101100275</v>
      </c>
      <c r="CN97" s="36">
        <f t="shared" si="69"/>
        <v>2446.818287</v>
      </c>
      <c r="CO97" s="35">
        <f t="shared" si="70"/>
        <v>1.404904335</v>
      </c>
      <c r="CP97" s="90">
        <f t="shared" si="71"/>
        <v>0.897</v>
      </c>
      <c r="CQ97" s="33">
        <v>6.87</v>
      </c>
      <c r="CR97" s="34">
        <f t="shared" si="72"/>
        <v>0.714</v>
      </c>
      <c r="CS97" s="73">
        <f t="shared" si="73"/>
        <v>0.4994993515</v>
      </c>
      <c r="CT97" s="33">
        <v>67.9</v>
      </c>
      <c r="CU97" s="34">
        <f t="shared" si="74"/>
        <v>0.209</v>
      </c>
      <c r="CV97" s="73">
        <f t="shared" si="75"/>
        <v>-0.7641486549</v>
      </c>
      <c r="CW97" s="36">
        <f t="shared" si="76"/>
        <v>5556.773094</v>
      </c>
      <c r="CX97" s="35">
        <f t="shared" si="77"/>
        <v>-0.04962367883</v>
      </c>
      <c r="CY97" s="90">
        <f t="shared" si="78"/>
        <v>0.457</v>
      </c>
      <c r="CZ97" s="91">
        <f t="shared" si="79"/>
        <v>1.353653523</v>
      </c>
      <c r="DA97" s="91">
        <f t="shared" si="80"/>
        <v>0.62</v>
      </c>
    </row>
    <row r="98">
      <c r="A98" s="28">
        <v>2023.0</v>
      </c>
      <c r="B98" s="29" t="s">
        <v>605</v>
      </c>
      <c r="C98" s="29" t="s">
        <v>18</v>
      </c>
      <c r="D98" s="30">
        <f t="array" ref="D98">INDEX(
  TP!C:C,
  MATCH(
    1,
    (TP!A:A = A98) * (TP!B:B = C98),
    0
  )
)
</f>
        <v>50.52</v>
      </c>
      <c r="E98" s="64">
        <f t="shared" si="1"/>
        <v>3.001771313</v>
      </c>
      <c r="F98" s="32">
        <f t="shared" si="2"/>
        <v>0.726</v>
      </c>
      <c r="G98" s="33">
        <v>5.32</v>
      </c>
      <c r="H98" s="34">
        <f t="shared" si="3"/>
        <v>0.369</v>
      </c>
      <c r="I98" s="73">
        <f t="shared" si="4"/>
        <v>-0.4011737295</v>
      </c>
      <c r="J98" s="66">
        <f t="shared" si="5"/>
        <v>5.416813311</v>
      </c>
      <c r="K98" s="34">
        <f t="shared" si="6"/>
        <v>0.429</v>
      </c>
      <c r="L98" s="73">
        <f t="shared" si="7"/>
        <v>-0.2657592648</v>
      </c>
      <c r="M98" s="33">
        <v>58.47</v>
      </c>
      <c r="N98" s="34">
        <f t="shared" si="8"/>
        <v>0.449</v>
      </c>
      <c r="O98" s="73">
        <f t="shared" si="9"/>
        <v>-0.0786768229</v>
      </c>
      <c r="P98" s="36">
        <f t="shared" si="10"/>
        <v>4340.550824</v>
      </c>
      <c r="Q98" s="35">
        <f t="shared" si="11"/>
        <v>-0.1694374642</v>
      </c>
      <c r="R98" s="40">
        <f t="shared" si="12"/>
        <v>0.431</v>
      </c>
      <c r="S98" s="33">
        <v>0.96</v>
      </c>
      <c r="T98" s="34">
        <f t="shared" si="13"/>
        <v>0.097</v>
      </c>
      <c r="U98" s="73">
        <f t="shared" si="14"/>
        <v>-0.9827483879</v>
      </c>
      <c r="V98" s="33">
        <v>54.55</v>
      </c>
      <c r="W98" s="34">
        <f t="shared" si="15"/>
        <v>0.82</v>
      </c>
      <c r="X98" s="73">
        <f t="shared" si="16"/>
        <v>0.8874185913</v>
      </c>
      <c r="Y98" s="36">
        <f t="shared" si="17"/>
        <v>1537.924397</v>
      </c>
      <c r="Z98" s="35">
        <f t="shared" si="18"/>
        <v>-0.4902594183</v>
      </c>
      <c r="AA98" s="40">
        <f t="shared" si="19"/>
        <v>0.357</v>
      </c>
      <c r="AB98" s="33">
        <v>4.36</v>
      </c>
      <c r="AC98" s="40">
        <f t="shared" si="20"/>
        <v>0.474</v>
      </c>
      <c r="AD98" s="73">
        <f t="shared" si="21"/>
        <v>-0.1715967138</v>
      </c>
      <c r="AE98" s="88">
        <f t="shared" si="22"/>
        <v>-0.8312935962</v>
      </c>
      <c r="AF98" s="44">
        <f t="shared" si="23"/>
        <v>0.374</v>
      </c>
      <c r="AG98" s="42">
        <v>1.16</v>
      </c>
      <c r="AH98" s="34">
        <f t="shared" si="24"/>
        <v>0.58</v>
      </c>
      <c r="AI98" s="73">
        <f t="shared" si="25"/>
        <v>-0.1624703559</v>
      </c>
      <c r="AJ98" s="33">
        <v>62.5</v>
      </c>
      <c r="AK98" s="34">
        <f t="shared" si="26"/>
        <v>0.666</v>
      </c>
      <c r="AL98" s="73">
        <f t="shared" si="27"/>
        <v>0.3376194859</v>
      </c>
      <c r="AM98" s="36">
        <f t="shared" si="28"/>
        <v>2119.320241</v>
      </c>
      <c r="AN98" s="35">
        <f t="shared" si="29"/>
        <v>0.2030103853</v>
      </c>
      <c r="AO98" s="37">
        <f t="shared" si="30"/>
        <v>0.623</v>
      </c>
      <c r="AP98" s="33">
        <v>4.16</v>
      </c>
      <c r="AQ98" s="34">
        <f t="shared" si="31"/>
        <v>0.503</v>
      </c>
      <c r="AR98" s="73">
        <f t="shared" si="32"/>
        <v>-0.1537224562</v>
      </c>
      <c r="AS98" s="33">
        <v>61.54</v>
      </c>
      <c r="AT98" s="34">
        <f t="shared" si="33"/>
        <v>0.963</v>
      </c>
      <c r="AU98" s="73">
        <f t="shared" si="34"/>
        <v>1.899604539</v>
      </c>
      <c r="AV98" s="36">
        <f t="shared" si="35"/>
        <v>3698.391359</v>
      </c>
      <c r="AW98" s="35">
        <f t="shared" si="36"/>
        <v>1.261670491</v>
      </c>
      <c r="AX98" s="37">
        <f t="shared" si="37"/>
        <v>0.906</v>
      </c>
      <c r="AY98" s="33">
        <v>0.73</v>
      </c>
      <c r="AZ98" s="37">
        <f t="shared" si="38"/>
        <v>0.443</v>
      </c>
      <c r="BA98" s="73">
        <f t="shared" si="39"/>
        <v>-0.3727732363</v>
      </c>
      <c r="BB98" s="33">
        <v>34.17</v>
      </c>
      <c r="BC98" s="37">
        <f t="shared" si="40"/>
        <v>0.84</v>
      </c>
      <c r="BD98" s="73">
        <f t="shared" si="41"/>
        <v>0.9616314962</v>
      </c>
      <c r="BE98" s="89">
        <f t="shared" si="42"/>
        <v>2.053539136</v>
      </c>
      <c r="BF98" s="39">
        <f t="shared" si="43"/>
        <v>0.786</v>
      </c>
      <c r="BG98" s="33">
        <v>19.95</v>
      </c>
      <c r="BH98" s="34">
        <f t="shared" si="44"/>
        <v>0.897</v>
      </c>
      <c r="BI98" s="73">
        <f t="shared" si="45"/>
        <v>1.146398961</v>
      </c>
      <c r="BJ98" s="33">
        <v>95.19</v>
      </c>
      <c r="BK98" s="34">
        <f t="shared" si="46"/>
        <v>0.934</v>
      </c>
      <c r="BL98" s="73">
        <f t="shared" si="47"/>
        <v>1.054341598</v>
      </c>
      <c r="BM98" s="36">
        <f t="shared" si="48"/>
        <v>8328.662155</v>
      </c>
      <c r="BN98" s="35">
        <f t="shared" si="49"/>
        <v>1.234301185</v>
      </c>
      <c r="BO98" s="90">
        <f t="shared" si="50"/>
        <v>0.914</v>
      </c>
      <c r="BP98" s="33">
        <v>11.43</v>
      </c>
      <c r="BQ98" s="34">
        <f t="shared" si="51"/>
        <v>0.483</v>
      </c>
      <c r="BR98" s="73">
        <f t="shared" si="52"/>
        <v>-0.0866133368</v>
      </c>
      <c r="BS98" s="33">
        <v>87.02</v>
      </c>
      <c r="BT98" s="34">
        <f t="shared" si="53"/>
        <v>0.997</v>
      </c>
      <c r="BU98" s="73">
        <f t="shared" si="54"/>
        <v>2.386297181</v>
      </c>
      <c r="BV98" s="36">
        <f t="shared" si="55"/>
        <v>7265.273371</v>
      </c>
      <c r="BW98" s="35">
        <f t="shared" si="56"/>
        <v>1.577233533</v>
      </c>
      <c r="BX98" s="90">
        <f t="shared" si="57"/>
        <v>0.943</v>
      </c>
      <c r="BY98" s="33">
        <v>2.41</v>
      </c>
      <c r="BZ98" s="34">
        <f t="shared" si="58"/>
        <v>0.211</v>
      </c>
      <c r="CA98" s="73">
        <f t="shared" si="59"/>
        <v>-0.8246864547</v>
      </c>
      <c r="CB98" s="33">
        <v>63.86</v>
      </c>
      <c r="CC98" s="34">
        <f t="shared" si="60"/>
        <v>0.883</v>
      </c>
      <c r="CD98" s="73">
        <f t="shared" si="61"/>
        <v>1.149288831</v>
      </c>
      <c r="CE98" s="36">
        <f t="shared" si="62"/>
        <v>3403.64839</v>
      </c>
      <c r="CF98" s="35">
        <f t="shared" si="63"/>
        <v>-0.08066513048</v>
      </c>
      <c r="CG98" s="90">
        <f t="shared" si="64"/>
        <v>0.471</v>
      </c>
      <c r="CH98" s="33">
        <v>0.41</v>
      </c>
      <c r="CI98" s="34">
        <f t="shared" si="65"/>
        <v>0.354</v>
      </c>
      <c r="CJ98" s="73">
        <f t="shared" si="66"/>
        <v>-0.5266749328</v>
      </c>
      <c r="CK98" s="33">
        <v>35.71</v>
      </c>
      <c r="CL98" s="34">
        <f t="shared" si="67"/>
        <v>0.611</v>
      </c>
      <c r="CM98" s="73">
        <f t="shared" si="68"/>
        <v>0.1109904619</v>
      </c>
      <c r="CN98" s="36">
        <f t="shared" si="69"/>
        <v>1084.458675</v>
      </c>
      <c r="CO98" s="35">
        <f t="shared" si="70"/>
        <v>-0.2706823904</v>
      </c>
      <c r="CP98" s="90">
        <f t="shared" si="71"/>
        <v>0.446</v>
      </c>
      <c r="CQ98" s="33">
        <v>4.62</v>
      </c>
      <c r="CR98" s="34">
        <f t="shared" si="72"/>
        <v>0.226</v>
      </c>
      <c r="CS98" s="73">
        <f t="shared" si="73"/>
        <v>-0.8279996822</v>
      </c>
      <c r="CT98" s="33">
        <v>71.7</v>
      </c>
      <c r="CU98" s="34">
        <f t="shared" si="74"/>
        <v>0.389</v>
      </c>
      <c r="CV98" s="73">
        <f t="shared" si="75"/>
        <v>-0.226261172</v>
      </c>
      <c r="CW98" s="36">
        <f t="shared" si="76"/>
        <v>4910.037737</v>
      </c>
      <c r="CX98" s="35">
        <f t="shared" si="77"/>
        <v>-0.6806614239</v>
      </c>
      <c r="CY98" s="90">
        <f t="shared" si="78"/>
        <v>0.26</v>
      </c>
      <c r="CZ98" s="91">
        <f t="shared" si="79"/>
        <v>1.779525773</v>
      </c>
      <c r="DA98" s="91">
        <f t="shared" si="80"/>
        <v>0.674</v>
      </c>
    </row>
    <row r="99">
      <c r="A99" s="28">
        <v>2025.0</v>
      </c>
      <c r="B99" s="29" t="s">
        <v>567</v>
      </c>
      <c r="C99" s="29" t="s">
        <v>10</v>
      </c>
      <c r="D99" s="30">
        <f t="array" ref="D99">INDEX(
  TP!C:C,
  MATCH(
    1,
    (TP!A:A = A99) * (TP!B:B = C99),
    0
  )
)
</f>
        <v>49.44</v>
      </c>
      <c r="E99" s="64">
        <f t="shared" si="1"/>
        <v>2.999709381</v>
      </c>
      <c r="F99" s="32">
        <f t="shared" si="2"/>
        <v>0.723</v>
      </c>
      <c r="G99" s="33">
        <v>6.18</v>
      </c>
      <c r="H99" s="34">
        <f t="shared" si="3"/>
        <v>0.6</v>
      </c>
      <c r="I99" s="73">
        <f t="shared" si="4"/>
        <v>0.1665100413</v>
      </c>
      <c r="J99" s="66">
        <f t="shared" si="5"/>
        <v>6.058887508</v>
      </c>
      <c r="K99" s="34">
        <f t="shared" si="6"/>
        <v>0.551</v>
      </c>
      <c r="L99" s="73">
        <f t="shared" si="7"/>
        <v>0.1396129011</v>
      </c>
      <c r="M99" s="33">
        <v>52.81</v>
      </c>
      <c r="N99" s="34">
        <f t="shared" si="8"/>
        <v>0.111</v>
      </c>
      <c r="O99" s="73">
        <f t="shared" si="9"/>
        <v>-1.122095361</v>
      </c>
      <c r="P99" s="36">
        <f t="shared" si="10"/>
        <v>4121.499823</v>
      </c>
      <c r="Q99" s="35">
        <f t="shared" si="11"/>
        <v>-0.4783911047</v>
      </c>
      <c r="R99" s="40">
        <f t="shared" si="12"/>
        <v>0.303</v>
      </c>
      <c r="S99" s="33">
        <v>3.75</v>
      </c>
      <c r="T99" s="34">
        <f t="shared" si="13"/>
        <v>0.923</v>
      </c>
      <c r="U99" s="73">
        <f t="shared" si="14"/>
        <v>1.426855189</v>
      </c>
      <c r="V99" s="33">
        <v>48.15</v>
      </c>
      <c r="W99" s="34">
        <f t="shared" si="15"/>
        <v>0.62</v>
      </c>
      <c r="X99" s="73">
        <f t="shared" si="16"/>
        <v>0.3783305527</v>
      </c>
      <c r="Y99" s="36">
        <f t="shared" si="17"/>
        <v>3143.149631</v>
      </c>
      <c r="Z99" s="35">
        <f t="shared" si="18"/>
        <v>1.191822557</v>
      </c>
      <c r="AA99" s="40">
        <f t="shared" si="19"/>
        <v>0.906</v>
      </c>
      <c r="AB99" s="33">
        <v>5.12</v>
      </c>
      <c r="AC99" s="40">
        <f t="shared" si="20"/>
        <v>0.709</v>
      </c>
      <c r="AD99" s="73">
        <f t="shared" si="21"/>
        <v>0.4654077306</v>
      </c>
      <c r="AE99" s="88">
        <f t="shared" si="22"/>
        <v>1.178839183</v>
      </c>
      <c r="AF99" s="44">
        <f t="shared" si="23"/>
        <v>0.723</v>
      </c>
      <c r="AG99" s="42">
        <v>1.04</v>
      </c>
      <c r="AH99" s="34">
        <f t="shared" si="24"/>
        <v>0.511</v>
      </c>
      <c r="AI99" s="73">
        <f t="shared" si="25"/>
        <v>-0.2736884834</v>
      </c>
      <c r="AJ99" s="33">
        <v>60.0</v>
      </c>
      <c r="AK99" s="34">
        <f t="shared" si="26"/>
        <v>0.574</v>
      </c>
      <c r="AL99" s="73">
        <f t="shared" si="27"/>
        <v>0.1598514494</v>
      </c>
      <c r="AM99" s="36">
        <f t="shared" si="28"/>
        <v>1883.540727</v>
      </c>
      <c r="AN99" s="35">
        <f t="shared" si="29"/>
        <v>-0.02897575493</v>
      </c>
      <c r="AO99" s="37">
        <f t="shared" si="30"/>
        <v>0.554</v>
      </c>
      <c r="AP99" s="33">
        <v>5.07</v>
      </c>
      <c r="AQ99" s="34">
        <f t="shared" si="31"/>
        <v>0.654</v>
      </c>
      <c r="AR99" s="73">
        <f t="shared" si="32"/>
        <v>0.2494345332</v>
      </c>
      <c r="AS99" s="33">
        <v>36.99</v>
      </c>
      <c r="AT99" s="34">
        <f t="shared" si="33"/>
        <v>0.14</v>
      </c>
      <c r="AU99" s="73">
        <f t="shared" si="34"/>
        <v>-1.055678431</v>
      </c>
      <c r="AV99" s="36">
        <f t="shared" si="35"/>
        <v>2443.03678</v>
      </c>
      <c r="AW99" s="35">
        <f t="shared" si="36"/>
        <v>-0.3457120567</v>
      </c>
      <c r="AX99" s="37">
        <f t="shared" si="37"/>
        <v>0.354</v>
      </c>
      <c r="AY99" s="33">
        <v>0.49</v>
      </c>
      <c r="AZ99" s="37">
        <f t="shared" si="38"/>
        <v>0.237</v>
      </c>
      <c r="BA99" s="73">
        <f t="shared" si="39"/>
        <v>-0.749707787</v>
      </c>
      <c r="BB99" s="33">
        <v>30.69</v>
      </c>
      <c r="BC99" s="37">
        <f t="shared" si="40"/>
        <v>0.697</v>
      </c>
      <c r="BD99" s="73">
        <f t="shared" si="41"/>
        <v>0.4726573725</v>
      </c>
      <c r="BE99" s="89">
        <f t="shared" si="42"/>
        <v>-0.6517382261</v>
      </c>
      <c r="BF99" s="39">
        <f t="shared" si="43"/>
        <v>0.466</v>
      </c>
      <c r="BG99" s="33">
        <v>17.5</v>
      </c>
      <c r="BH99" s="34">
        <f t="shared" si="44"/>
        <v>0.769</v>
      </c>
      <c r="BI99" s="73">
        <f t="shared" si="45"/>
        <v>0.6155866875</v>
      </c>
      <c r="BJ99" s="33">
        <v>88.49</v>
      </c>
      <c r="BK99" s="34">
        <f t="shared" si="46"/>
        <v>0.374</v>
      </c>
      <c r="BL99" s="73">
        <f t="shared" si="47"/>
        <v>-0.02289886062</v>
      </c>
      <c r="BM99" s="36">
        <f t="shared" si="48"/>
        <v>7425.920138</v>
      </c>
      <c r="BN99" s="35">
        <f t="shared" si="49"/>
        <v>0.436178194</v>
      </c>
      <c r="BO99" s="90">
        <f t="shared" si="50"/>
        <v>0.614</v>
      </c>
      <c r="BP99" s="33">
        <v>13.68</v>
      </c>
      <c r="BQ99" s="34">
        <f t="shared" si="51"/>
        <v>0.766</v>
      </c>
      <c r="BR99" s="73">
        <f t="shared" si="52"/>
        <v>0.7204051004</v>
      </c>
      <c r="BS99" s="33">
        <v>66.5</v>
      </c>
      <c r="BT99" s="34">
        <f t="shared" si="53"/>
        <v>0.254</v>
      </c>
      <c r="BU99" s="73">
        <f t="shared" si="54"/>
        <v>-0.711377164</v>
      </c>
      <c r="BV99" s="36">
        <f t="shared" si="55"/>
        <v>5918.601687</v>
      </c>
      <c r="BW99" s="35">
        <f t="shared" si="56"/>
        <v>-0.02801599531</v>
      </c>
      <c r="BX99" s="90">
        <f t="shared" si="57"/>
        <v>0.477</v>
      </c>
      <c r="BY99" s="33">
        <v>7.85</v>
      </c>
      <c r="BZ99" s="34">
        <f t="shared" si="58"/>
        <v>0.983</v>
      </c>
      <c r="CA99" s="73">
        <f t="shared" si="59"/>
        <v>2.482025509</v>
      </c>
      <c r="CB99" s="33">
        <v>58.41</v>
      </c>
      <c r="CC99" s="34">
        <f t="shared" si="60"/>
        <v>0.737</v>
      </c>
      <c r="CD99" s="73">
        <f t="shared" si="61"/>
        <v>0.5638503992</v>
      </c>
      <c r="CE99" s="36">
        <f t="shared" si="62"/>
        <v>5533.500015</v>
      </c>
      <c r="CF99" s="35">
        <f t="shared" si="63"/>
        <v>1.924168371</v>
      </c>
      <c r="CG99" s="90">
        <f t="shared" si="64"/>
        <v>0.969</v>
      </c>
      <c r="CH99" s="33">
        <v>0.69</v>
      </c>
      <c r="CI99" s="34">
        <f t="shared" si="65"/>
        <v>0.629</v>
      </c>
      <c r="CJ99" s="73">
        <f t="shared" si="66"/>
        <v>0.2239284952</v>
      </c>
      <c r="CK99" s="33">
        <v>30.0</v>
      </c>
      <c r="CL99" s="34">
        <f t="shared" si="67"/>
        <v>0.414</v>
      </c>
      <c r="CM99" s="73">
        <f t="shared" si="68"/>
        <v>-0.195788087</v>
      </c>
      <c r="CN99" s="36">
        <f t="shared" si="69"/>
        <v>1391.358184</v>
      </c>
      <c r="CO99" s="35">
        <f t="shared" si="70"/>
        <v>0.1067779649</v>
      </c>
      <c r="CP99" s="90">
        <f t="shared" si="71"/>
        <v>0.614</v>
      </c>
      <c r="CQ99" s="33">
        <v>7.36</v>
      </c>
      <c r="CR99" s="34">
        <f t="shared" si="72"/>
        <v>0.797</v>
      </c>
      <c r="CS99" s="73">
        <f t="shared" si="73"/>
        <v>0.788599141</v>
      </c>
      <c r="CT99" s="33">
        <v>66.98</v>
      </c>
      <c r="CU99" s="34">
        <f t="shared" si="74"/>
        <v>0.16</v>
      </c>
      <c r="CV99" s="73">
        <f t="shared" si="75"/>
        <v>-0.8943740455</v>
      </c>
      <c r="CW99" s="36">
        <f t="shared" si="76"/>
        <v>5641.964433</v>
      </c>
      <c r="CX99" s="35">
        <f t="shared" si="77"/>
        <v>0.03349988862</v>
      </c>
      <c r="CY99" s="90">
        <f t="shared" si="78"/>
        <v>0.497</v>
      </c>
      <c r="CZ99" s="91">
        <f t="shared" si="79"/>
        <v>2.472608423</v>
      </c>
      <c r="DA99" s="91">
        <f t="shared" si="80"/>
        <v>0.729</v>
      </c>
    </row>
    <row r="100">
      <c r="A100" s="28">
        <v>2025.0</v>
      </c>
      <c r="B100" s="29" t="s">
        <v>570</v>
      </c>
      <c r="C100" s="29" t="s">
        <v>16</v>
      </c>
      <c r="D100" s="30">
        <f t="array" ref="D100">INDEX(
  TP!C:C,
  MATCH(
    1,
    (TP!A:A = A100) * (TP!B:B = C100),
    0
  )
)
</f>
        <v>52.57</v>
      </c>
      <c r="E100" s="64">
        <f t="shared" si="1"/>
        <v>2.993821248</v>
      </c>
      <c r="F100" s="32">
        <f t="shared" si="2"/>
        <v>0.72</v>
      </c>
      <c r="G100" s="33">
        <v>5.14</v>
      </c>
      <c r="H100" s="34">
        <f t="shared" si="3"/>
        <v>0.306</v>
      </c>
      <c r="I100" s="73">
        <f t="shared" si="4"/>
        <v>-0.5199912629</v>
      </c>
      <c r="J100" s="66">
        <f t="shared" si="5"/>
        <v>5.601100083</v>
      </c>
      <c r="K100" s="34">
        <f t="shared" si="6"/>
        <v>0.471</v>
      </c>
      <c r="L100" s="73">
        <f t="shared" si="7"/>
        <v>-0.1494102069</v>
      </c>
      <c r="M100" s="33">
        <v>56.6</v>
      </c>
      <c r="N100" s="34">
        <f t="shared" si="8"/>
        <v>0.326</v>
      </c>
      <c r="O100" s="73">
        <f t="shared" si="9"/>
        <v>-0.4234105094</v>
      </c>
      <c r="P100" s="36">
        <f t="shared" si="10"/>
        <v>4265.730244</v>
      </c>
      <c r="Q100" s="35">
        <f t="shared" si="11"/>
        <v>-0.2749658136</v>
      </c>
      <c r="R100" s="40">
        <f t="shared" si="12"/>
        <v>0.386</v>
      </c>
      <c r="S100" s="33">
        <v>4.61</v>
      </c>
      <c r="T100" s="34">
        <f t="shared" si="13"/>
        <v>0.971</v>
      </c>
      <c r="U100" s="73">
        <f t="shared" si="14"/>
        <v>2.169600378</v>
      </c>
      <c r="V100" s="33">
        <v>49.47</v>
      </c>
      <c r="W100" s="34">
        <f t="shared" si="15"/>
        <v>0.666</v>
      </c>
      <c r="X100" s="73">
        <f t="shared" si="16"/>
        <v>0.4833299606</v>
      </c>
      <c r="Y100" s="36">
        <f t="shared" si="17"/>
        <v>3574.200267</v>
      </c>
      <c r="Z100" s="35">
        <f t="shared" si="18"/>
        <v>1.64351151</v>
      </c>
      <c r="AA100" s="40">
        <f t="shared" si="19"/>
        <v>0.937</v>
      </c>
      <c r="AB100" s="33">
        <v>6.01</v>
      </c>
      <c r="AC100" s="40">
        <f t="shared" si="20"/>
        <v>0.889</v>
      </c>
      <c r="AD100" s="73">
        <f t="shared" si="21"/>
        <v>1.211373462</v>
      </c>
      <c r="AE100" s="88">
        <f t="shared" si="22"/>
        <v>2.579919158</v>
      </c>
      <c r="AF100" s="44">
        <f t="shared" si="23"/>
        <v>0.863</v>
      </c>
      <c r="AG100" s="42">
        <v>0.92</v>
      </c>
      <c r="AH100" s="34">
        <f t="shared" si="24"/>
        <v>0.434</v>
      </c>
      <c r="AI100" s="73">
        <f t="shared" si="25"/>
        <v>-0.384906611</v>
      </c>
      <c r="AJ100" s="33">
        <v>31.58</v>
      </c>
      <c r="AK100" s="34">
        <f t="shared" si="26"/>
        <v>0.026</v>
      </c>
      <c r="AL100" s="73">
        <f t="shared" si="27"/>
        <v>-1.861015589</v>
      </c>
      <c r="AM100" s="36">
        <f t="shared" si="28"/>
        <v>907.0705797</v>
      </c>
      <c r="AN100" s="35">
        <f t="shared" si="29"/>
        <v>-0.9897358203</v>
      </c>
      <c r="AO100" s="37">
        <f t="shared" si="30"/>
        <v>0.169</v>
      </c>
      <c r="AP100" s="33">
        <v>5.87</v>
      </c>
      <c r="AQ100" s="34">
        <f t="shared" si="31"/>
        <v>0.754</v>
      </c>
      <c r="AR100" s="73">
        <f t="shared" si="32"/>
        <v>0.6038582603</v>
      </c>
      <c r="AS100" s="33">
        <v>36.36</v>
      </c>
      <c r="AT100" s="34">
        <f t="shared" si="33"/>
        <v>0.129</v>
      </c>
      <c r="AU100" s="73">
        <f t="shared" si="34"/>
        <v>-1.13151665</v>
      </c>
      <c r="AV100" s="36">
        <f t="shared" si="35"/>
        <v>2566.292474</v>
      </c>
      <c r="AW100" s="35">
        <f t="shared" si="36"/>
        <v>-0.1878928599</v>
      </c>
      <c r="AX100" s="37">
        <f t="shared" si="37"/>
        <v>0.423</v>
      </c>
      <c r="AY100" s="33">
        <v>0.97</v>
      </c>
      <c r="AZ100" s="37">
        <f t="shared" si="38"/>
        <v>0.591</v>
      </c>
      <c r="BA100" s="73">
        <f t="shared" si="39"/>
        <v>0.004161314485</v>
      </c>
      <c r="BB100" s="33">
        <v>31.81</v>
      </c>
      <c r="BC100" s="37">
        <f t="shared" si="40"/>
        <v>0.74</v>
      </c>
      <c r="BD100" s="73">
        <f t="shared" si="41"/>
        <v>0.6300283548</v>
      </c>
      <c r="BE100" s="89">
        <f t="shared" si="42"/>
        <v>-0.5434390109</v>
      </c>
      <c r="BF100" s="39">
        <f t="shared" si="43"/>
        <v>0.477</v>
      </c>
      <c r="BG100" s="33">
        <v>14.98</v>
      </c>
      <c r="BH100" s="34">
        <f t="shared" si="44"/>
        <v>0.551</v>
      </c>
      <c r="BI100" s="73">
        <f t="shared" si="45"/>
        <v>0.06960834937</v>
      </c>
      <c r="BJ100" s="33">
        <v>91.26</v>
      </c>
      <c r="BK100" s="34">
        <f t="shared" si="46"/>
        <v>0.594</v>
      </c>
      <c r="BL100" s="73">
        <f t="shared" si="47"/>
        <v>0.4224677169</v>
      </c>
      <c r="BM100" s="36">
        <f t="shared" si="48"/>
        <v>7274.026308</v>
      </c>
      <c r="BN100" s="35">
        <f t="shared" si="49"/>
        <v>0.3018873828</v>
      </c>
      <c r="BO100" s="90">
        <f t="shared" si="50"/>
        <v>0.54</v>
      </c>
      <c r="BP100" s="33">
        <v>14.89</v>
      </c>
      <c r="BQ100" s="34">
        <f t="shared" si="51"/>
        <v>0.874</v>
      </c>
      <c r="BR100" s="73">
        <f t="shared" si="52"/>
        <v>1.154401682</v>
      </c>
      <c r="BS100" s="33">
        <v>69.71</v>
      </c>
      <c r="BT100" s="34">
        <f t="shared" si="53"/>
        <v>0.403</v>
      </c>
      <c r="BU100" s="73">
        <f t="shared" si="54"/>
        <v>-0.226799452</v>
      </c>
      <c r="BV100" s="36">
        <f t="shared" si="55"/>
        <v>6387.213923</v>
      </c>
      <c r="BW100" s="35">
        <f t="shared" si="56"/>
        <v>0.5305756637</v>
      </c>
      <c r="BX100" s="90">
        <f t="shared" si="57"/>
        <v>0.697</v>
      </c>
      <c r="BY100" s="33">
        <v>3.69</v>
      </c>
      <c r="BZ100" s="34">
        <f t="shared" si="58"/>
        <v>0.534</v>
      </c>
      <c r="CA100" s="73">
        <f t="shared" si="59"/>
        <v>-0.04663658097</v>
      </c>
      <c r="CB100" s="33">
        <v>52.63</v>
      </c>
      <c r="CC100" s="34">
        <f t="shared" si="60"/>
        <v>0.483</v>
      </c>
      <c r="CD100" s="73">
        <f t="shared" si="61"/>
        <v>-0.0570365982</v>
      </c>
      <c r="CE100" s="36">
        <f t="shared" si="62"/>
        <v>3533.9182</v>
      </c>
      <c r="CF100" s="35">
        <f t="shared" si="63"/>
        <v>0.0419580972</v>
      </c>
      <c r="CG100" s="90">
        <f t="shared" si="64"/>
        <v>0.517</v>
      </c>
      <c r="CH100" s="33">
        <v>0.78</v>
      </c>
      <c r="CI100" s="34">
        <f t="shared" si="65"/>
        <v>0.72</v>
      </c>
      <c r="CJ100" s="73">
        <f t="shared" si="66"/>
        <v>0.4651938827</v>
      </c>
      <c r="CK100" s="33">
        <v>25.0</v>
      </c>
      <c r="CL100" s="34">
        <f t="shared" si="67"/>
        <v>0.294</v>
      </c>
      <c r="CM100" s="73">
        <f t="shared" si="68"/>
        <v>-0.4644207919</v>
      </c>
      <c r="CN100" s="36">
        <f t="shared" si="69"/>
        <v>1274.112357</v>
      </c>
      <c r="CO100" s="35">
        <f t="shared" si="70"/>
        <v>-0.03742445367</v>
      </c>
      <c r="CP100" s="90">
        <f t="shared" si="71"/>
        <v>0.537</v>
      </c>
      <c r="CQ100" s="33">
        <v>6.01</v>
      </c>
      <c r="CR100" s="34">
        <f t="shared" si="72"/>
        <v>0.517</v>
      </c>
      <c r="CS100" s="73">
        <f t="shared" si="73"/>
        <v>-0.007900279149</v>
      </c>
      <c r="CT100" s="33">
        <v>74.19</v>
      </c>
      <c r="CU100" s="34">
        <f t="shared" si="74"/>
        <v>0.554</v>
      </c>
      <c r="CV100" s="73">
        <f t="shared" si="75"/>
        <v>0.1261966787</v>
      </c>
      <c r="CW100" s="36">
        <f t="shared" si="76"/>
        <v>5730.969288</v>
      </c>
      <c r="CX100" s="35">
        <f t="shared" si="77"/>
        <v>0.1203444105</v>
      </c>
      <c r="CY100" s="90">
        <f t="shared" si="78"/>
        <v>0.537</v>
      </c>
      <c r="CZ100" s="91">
        <f t="shared" si="79"/>
        <v>0.9573411005</v>
      </c>
      <c r="DA100" s="91">
        <f t="shared" si="80"/>
        <v>0.569</v>
      </c>
    </row>
    <row r="101">
      <c r="A101" s="28">
        <v>2023.0</v>
      </c>
      <c r="B101" s="29" t="s">
        <v>595</v>
      </c>
      <c r="C101" s="29" t="s">
        <v>14</v>
      </c>
      <c r="D101" s="30">
        <f t="array" ref="D101">INDEX(
  TP!C:C,
  MATCH(
    1,
    (TP!A:A = A101) * (TP!B:B = C101),
    0
  )
)
</f>
        <v>48.81</v>
      </c>
      <c r="E101" s="64">
        <f t="shared" si="1"/>
        <v>2.973216373</v>
      </c>
      <c r="F101" s="32">
        <f t="shared" si="2"/>
        <v>0.717</v>
      </c>
      <c r="G101" s="33">
        <v>5.7</v>
      </c>
      <c r="H101" s="34">
        <f t="shared" si="3"/>
        <v>0.471</v>
      </c>
      <c r="I101" s="73">
        <f t="shared" si="4"/>
        <v>-0.1503367145</v>
      </c>
      <c r="J101" s="66">
        <f t="shared" si="5"/>
        <v>5.462732182</v>
      </c>
      <c r="K101" s="34">
        <f t="shared" si="6"/>
        <v>0.443</v>
      </c>
      <c r="L101" s="73">
        <f t="shared" si="7"/>
        <v>-0.236768484</v>
      </c>
      <c r="M101" s="33">
        <v>61.76</v>
      </c>
      <c r="N101" s="34">
        <f t="shared" si="8"/>
        <v>0.7</v>
      </c>
      <c r="O101" s="73">
        <f t="shared" si="9"/>
        <v>0.5278332459</v>
      </c>
      <c r="P101" s="36">
        <f t="shared" si="10"/>
        <v>4602.372225</v>
      </c>
      <c r="Q101" s="35">
        <f t="shared" si="11"/>
        <v>0.1998403518</v>
      </c>
      <c r="R101" s="40">
        <f t="shared" si="12"/>
        <v>0.594</v>
      </c>
      <c r="S101" s="33">
        <v>2.18</v>
      </c>
      <c r="T101" s="34">
        <f t="shared" si="13"/>
        <v>0.637</v>
      </c>
      <c r="U101" s="73">
        <f t="shared" si="14"/>
        <v>0.07091339144</v>
      </c>
      <c r="V101" s="33">
        <v>55.77</v>
      </c>
      <c r="W101" s="34">
        <f t="shared" si="15"/>
        <v>0.857</v>
      </c>
      <c r="X101" s="73">
        <f t="shared" si="16"/>
        <v>0.9844634987</v>
      </c>
      <c r="Y101" s="36">
        <f t="shared" si="17"/>
        <v>2703.02715</v>
      </c>
      <c r="Z101" s="35">
        <f t="shared" si="18"/>
        <v>0.7306274066</v>
      </c>
      <c r="AA101" s="40">
        <f t="shared" si="19"/>
        <v>0.794</v>
      </c>
      <c r="AB101" s="33">
        <v>4.18</v>
      </c>
      <c r="AC101" s="40">
        <f t="shared" si="20"/>
        <v>0.417</v>
      </c>
      <c r="AD101" s="73">
        <f t="shared" si="21"/>
        <v>-0.3224661875</v>
      </c>
      <c r="AE101" s="88">
        <f t="shared" si="22"/>
        <v>0.6080015709</v>
      </c>
      <c r="AF101" s="44">
        <f t="shared" si="23"/>
        <v>0.609</v>
      </c>
      <c r="AG101" s="42">
        <v>1.59</v>
      </c>
      <c r="AH101" s="34">
        <f t="shared" si="24"/>
        <v>0.7</v>
      </c>
      <c r="AI101" s="73">
        <f t="shared" si="25"/>
        <v>0.2360612679</v>
      </c>
      <c r="AJ101" s="33">
        <v>63.16</v>
      </c>
      <c r="AK101" s="34">
        <f t="shared" si="26"/>
        <v>0.691</v>
      </c>
      <c r="AL101" s="73">
        <f t="shared" si="27"/>
        <v>0.3845502475</v>
      </c>
      <c r="AM101" s="36">
        <f t="shared" si="28"/>
        <v>2646.596757</v>
      </c>
      <c r="AN101" s="35">
        <f t="shared" si="29"/>
        <v>0.7218037366</v>
      </c>
      <c r="AO101" s="37">
        <f t="shared" si="30"/>
        <v>0.769</v>
      </c>
      <c r="AP101" s="33">
        <v>5.37</v>
      </c>
      <c r="AQ101" s="34">
        <f t="shared" si="31"/>
        <v>0.7</v>
      </c>
      <c r="AR101" s="73">
        <f t="shared" si="32"/>
        <v>0.3823434309</v>
      </c>
      <c r="AS101" s="33">
        <v>50.0</v>
      </c>
      <c r="AT101" s="34">
        <f t="shared" si="33"/>
        <v>0.691</v>
      </c>
      <c r="AU101" s="73">
        <f t="shared" si="34"/>
        <v>0.5104409755</v>
      </c>
      <c r="AV101" s="36">
        <f t="shared" si="35"/>
        <v>3390.63179</v>
      </c>
      <c r="AW101" s="35">
        <f t="shared" si="36"/>
        <v>0.8676086305</v>
      </c>
      <c r="AX101" s="37">
        <f t="shared" si="37"/>
        <v>0.817</v>
      </c>
      <c r="AY101" s="33">
        <v>1.43</v>
      </c>
      <c r="AZ101" s="37">
        <f t="shared" si="38"/>
        <v>0.823</v>
      </c>
      <c r="BA101" s="73">
        <f t="shared" si="39"/>
        <v>0.7266192034</v>
      </c>
      <c r="BB101" s="33">
        <v>32.46</v>
      </c>
      <c r="BC101" s="37">
        <f t="shared" si="40"/>
        <v>0.769</v>
      </c>
      <c r="BD101" s="73">
        <f t="shared" si="41"/>
        <v>0.7213597285</v>
      </c>
      <c r="BE101" s="89">
        <f t="shared" si="42"/>
        <v>3.037391299</v>
      </c>
      <c r="BF101" s="39">
        <f t="shared" si="43"/>
        <v>0.877</v>
      </c>
      <c r="BG101" s="33">
        <v>14.55</v>
      </c>
      <c r="BH101" s="34">
        <f t="shared" si="44"/>
        <v>0.5</v>
      </c>
      <c r="BI101" s="73">
        <f t="shared" si="45"/>
        <v>-0.02355462102</v>
      </c>
      <c r="BJ101" s="33">
        <v>82.13</v>
      </c>
      <c r="BK101" s="34">
        <f t="shared" si="46"/>
        <v>0.143</v>
      </c>
      <c r="BL101" s="73">
        <f t="shared" si="47"/>
        <v>-1.045473385</v>
      </c>
      <c r="BM101" s="36">
        <f t="shared" si="48"/>
        <v>6481.871881</v>
      </c>
      <c r="BN101" s="35">
        <f t="shared" si="49"/>
        <v>-0.3984640445</v>
      </c>
      <c r="BO101" s="90">
        <f t="shared" si="50"/>
        <v>0.294</v>
      </c>
      <c r="BP101" s="33">
        <v>13.59</v>
      </c>
      <c r="BQ101" s="34">
        <f t="shared" si="51"/>
        <v>0.76</v>
      </c>
      <c r="BR101" s="73">
        <f t="shared" si="52"/>
        <v>0.6881243629</v>
      </c>
      <c r="BS101" s="33">
        <v>73.77</v>
      </c>
      <c r="BT101" s="34">
        <f t="shared" si="53"/>
        <v>0.611</v>
      </c>
      <c r="BU101" s="73">
        <f t="shared" si="54"/>
        <v>0.3860932303</v>
      </c>
      <c r="BV101" s="36">
        <f t="shared" si="55"/>
        <v>6550.613329</v>
      </c>
      <c r="BW101" s="35">
        <f t="shared" si="56"/>
        <v>0.7253498036</v>
      </c>
      <c r="BX101" s="90">
        <f t="shared" si="57"/>
        <v>0.769</v>
      </c>
      <c r="BY101" s="33">
        <v>3.1</v>
      </c>
      <c r="BZ101" s="34">
        <f t="shared" si="58"/>
        <v>0.409</v>
      </c>
      <c r="CA101" s="73">
        <f t="shared" si="59"/>
        <v>-0.4052689447</v>
      </c>
      <c r="CB101" s="33">
        <v>44.59</v>
      </c>
      <c r="CC101" s="34">
        <f t="shared" si="60"/>
        <v>0.169</v>
      </c>
      <c r="CD101" s="73">
        <f t="shared" si="61"/>
        <v>-0.9206925599</v>
      </c>
      <c r="CE101" s="36">
        <f t="shared" si="62"/>
        <v>2733.590995</v>
      </c>
      <c r="CF101" s="35">
        <f t="shared" si="63"/>
        <v>-0.7113914671</v>
      </c>
      <c r="CG101" s="90">
        <f t="shared" si="64"/>
        <v>0.266</v>
      </c>
      <c r="CH101" s="33">
        <v>0.8</v>
      </c>
      <c r="CI101" s="34">
        <f t="shared" si="65"/>
        <v>0.729</v>
      </c>
      <c r="CJ101" s="73">
        <f t="shared" si="66"/>
        <v>0.5188084133</v>
      </c>
      <c r="CK101" s="33">
        <v>10.53</v>
      </c>
      <c r="CL101" s="34">
        <f t="shared" si="67"/>
        <v>0.069</v>
      </c>
      <c r="CM101" s="73">
        <f t="shared" si="68"/>
        <v>-1.24184384</v>
      </c>
      <c r="CN101" s="36">
        <f t="shared" si="69"/>
        <v>547.0551556</v>
      </c>
      <c r="CO101" s="35">
        <f t="shared" si="70"/>
        <v>-0.9316431198</v>
      </c>
      <c r="CP101" s="90">
        <f t="shared" si="71"/>
        <v>0.166</v>
      </c>
      <c r="CQ101" s="33">
        <v>6.54</v>
      </c>
      <c r="CR101" s="34">
        <f t="shared" si="72"/>
        <v>0.623</v>
      </c>
      <c r="CS101" s="73">
        <f t="shared" si="73"/>
        <v>0.3047994932</v>
      </c>
      <c r="CT101" s="33">
        <v>78.21</v>
      </c>
      <c r="CU101" s="34">
        <f t="shared" si="74"/>
        <v>0.74</v>
      </c>
      <c r="CV101" s="73">
        <f t="shared" si="75"/>
        <v>0.6952250159</v>
      </c>
      <c r="CW101" s="36">
        <f t="shared" si="76"/>
        <v>6267.622908</v>
      </c>
      <c r="CX101" s="35">
        <f t="shared" si="77"/>
        <v>0.6439723311</v>
      </c>
      <c r="CY101" s="90">
        <f t="shared" si="78"/>
        <v>0.757</v>
      </c>
      <c r="CZ101" s="91">
        <f t="shared" si="79"/>
        <v>-0.6721764968</v>
      </c>
      <c r="DA101" s="91">
        <f t="shared" si="80"/>
        <v>0.426</v>
      </c>
    </row>
    <row r="102">
      <c r="A102" s="28">
        <v>2022.0</v>
      </c>
      <c r="B102" s="29" t="s">
        <v>594</v>
      </c>
      <c r="C102" s="29" t="s">
        <v>22</v>
      </c>
      <c r="D102" s="30">
        <f t="array" ref="D102">INDEX(
  TP!C:C,
  MATCH(
    1,
    (TP!A:A = A102) * (TP!B:B = C102),
    0
  )
)
</f>
        <v>48.75</v>
      </c>
      <c r="E102" s="64">
        <f t="shared" si="1"/>
        <v>2.87178948</v>
      </c>
      <c r="F102" s="32">
        <f t="shared" si="2"/>
        <v>0.714</v>
      </c>
      <c r="G102" s="33">
        <v>4.25</v>
      </c>
      <c r="H102" s="34">
        <f t="shared" si="3"/>
        <v>0.14</v>
      </c>
      <c r="I102" s="73">
        <f t="shared" si="4"/>
        <v>-1.107477956</v>
      </c>
      <c r="J102" s="66">
        <f t="shared" si="5"/>
        <v>4.064181041</v>
      </c>
      <c r="K102" s="34">
        <f t="shared" si="6"/>
        <v>0.123</v>
      </c>
      <c r="L102" s="73">
        <f t="shared" si="7"/>
        <v>-1.119740743</v>
      </c>
      <c r="M102" s="33">
        <v>46.72</v>
      </c>
      <c r="N102" s="34">
        <f t="shared" si="8"/>
        <v>0.02</v>
      </c>
      <c r="O102" s="73">
        <f t="shared" si="9"/>
        <v>-2.244784212</v>
      </c>
      <c r="P102" s="36">
        <f t="shared" si="10"/>
        <v>3026.605926</v>
      </c>
      <c r="Q102" s="35">
        <f t="shared" si="11"/>
        <v>-2.022649996</v>
      </c>
      <c r="R102" s="40">
        <f t="shared" si="12"/>
        <v>0.023</v>
      </c>
      <c r="S102" s="33">
        <v>1.12</v>
      </c>
      <c r="T102" s="34">
        <f t="shared" si="13"/>
        <v>0.163</v>
      </c>
      <c r="U102" s="73">
        <f t="shared" si="14"/>
        <v>-0.8445632365</v>
      </c>
      <c r="V102" s="33">
        <v>33.33</v>
      </c>
      <c r="W102" s="34">
        <f t="shared" si="15"/>
        <v>0.211</v>
      </c>
      <c r="X102" s="73">
        <f t="shared" si="16"/>
        <v>-0.8005264368</v>
      </c>
      <c r="Y102" s="36">
        <f t="shared" si="17"/>
        <v>1049.244748</v>
      </c>
      <c r="Z102" s="35">
        <f t="shared" si="18"/>
        <v>-1.00233661</v>
      </c>
      <c r="AA102" s="40">
        <f t="shared" si="19"/>
        <v>0.146</v>
      </c>
      <c r="AB102" s="33">
        <v>3.05</v>
      </c>
      <c r="AC102" s="40">
        <f t="shared" si="20"/>
        <v>0.063</v>
      </c>
      <c r="AD102" s="73">
        <f t="shared" si="21"/>
        <v>-1.269591217</v>
      </c>
      <c r="AE102" s="88">
        <f t="shared" si="22"/>
        <v>-4.294577822</v>
      </c>
      <c r="AF102" s="44">
        <f t="shared" si="23"/>
        <v>0.009</v>
      </c>
      <c r="AG102" s="42">
        <v>0.84</v>
      </c>
      <c r="AH102" s="34">
        <f t="shared" si="24"/>
        <v>0.391</v>
      </c>
      <c r="AI102" s="73">
        <f t="shared" si="25"/>
        <v>-0.4590520293</v>
      </c>
      <c r="AJ102" s="33">
        <v>51.85</v>
      </c>
      <c r="AK102" s="34">
        <f t="shared" si="26"/>
        <v>0.346</v>
      </c>
      <c r="AL102" s="73">
        <f t="shared" si="27"/>
        <v>-0.4196723495</v>
      </c>
      <c r="AM102" s="36">
        <f t="shared" si="28"/>
        <v>1392.119347</v>
      </c>
      <c r="AN102" s="35">
        <f t="shared" si="29"/>
        <v>-0.512490831</v>
      </c>
      <c r="AO102" s="37">
        <f t="shared" si="30"/>
        <v>0.334</v>
      </c>
      <c r="AP102" s="33">
        <v>2.6</v>
      </c>
      <c r="AQ102" s="34">
        <f t="shared" si="31"/>
        <v>0.211</v>
      </c>
      <c r="AR102" s="73">
        <f t="shared" si="32"/>
        <v>-0.8448487239</v>
      </c>
      <c r="AS102" s="33">
        <v>51.19</v>
      </c>
      <c r="AT102" s="34">
        <f t="shared" si="33"/>
        <v>0.763</v>
      </c>
      <c r="AU102" s="73">
        <f t="shared" si="34"/>
        <v>0.6536909443</v>
      </c>
      <c r="AV102" s="36">
        <f t="shared" si="35"/>
        <v>2401.460281</v>
      </c>
      <c r="AW102" s="35">
        <f t="shared" si="36"/>
        <v>-0.3989474851</v>
      </c>
      <c r="AX102" s="37">
        <f t="shared" si="37"/>
        <v>0.326</v>
      </c>
      <c r="AY102" s="33">
        <v>0.96</v>
      </c>
      <c r="AZ102" s="37">
        <f t="shared" si="38"/>
        <v>0.589</v>
      </c>
      <c r="BA102" s="73">
        <f t="shared" si="39"/>
        <v>-0.0115442918</v>
      </c>
      <c r="BB102" s="33">
        <v>34.59</v>
      </c>
      <c r="BC102" s="37">
        <f t="shared" si="40"/>
        <v>0.863</v>
      </c>
      <c r="BD102" s="73">
        <f t="shared" si="41"/>
        <v>1.020645615</v>
      </c>
      <c r="BE102" s="89">
        <f t="shared" si="42"/>
        <v>0.09766300671</v>
      </c>
      <c r="BF102" s="39">
        <f t="shared" si="43"/>
        <v>0.571</v>
      </c>
      <c r="BG102" s="33">
        <v>19.62</v>
      </c>
      <c r="BH102" s="34">
        <f t="shared" si="44"/>
        <v>0.883</v>
      </c>
      <c r="BI102" s="73">
        <f t="shared" si="45"/>
        <v>1.074901797</v>
      </c>
      <c r="BJ102" s="33">
        <v>87.36</v>
      </c>
      <c r="BK102" s="34">
        <f t="shared" si="46"/>
        <v>0.297</v>
      </c>
      <c r="BL102" s="73">
        <f t="shared" si="47"/>
        <v>-0.2045826991</v>
      </c>
      <c r="BM102" s="36">
        <f t="shared" si="48"/>
        <v>7603.68279</v>
      </c>
      <c r="BN102" s="35">
        <f t="shared" si="49"/>
        <v>0.593339882</v>
      </c>
      <c r="BO102" s="90">
        <f t="shared" si="50"/>
        <v>0.706</v>
      </c>
      <c r="BP102" s="33">
        <v>15.71</v>
      </c>
      <c r="BQ102" s="34">
        <f t="shared" si="51"/>
        <v>0.923</v>
      </c>
      <c r="BR102" s="73">
        <f t="shared" si="52"/>
        <v>1.448515068</v>
      </c>
      <c r="BS102" s="33">
        <v>69.63</v>
      </c>
      <c r="BT102" s="34">
        <f t="shared" si="53"/>
        <v>0.394</v>
      </c>
      <c r="BU102" s="73">
        <f t="shared" si="54"/>
        <v>-0.2388761551</v>
      </c>
      <c r="BV102" s="36">
        <f t="shared" si="55"/>
        <v>6495.955796</v>
      </c>
      <c r="BW102" s="35">
        <f t="shared" si="56"/>
        <v>0.6601973391</v>
      </c>
      <c r="BX102" s="90">
        <f t="shared" si="57"/>
        <v>0.751</v>
      </c>
      <c r="BY102" s="33">
        <v>8.06</v>
      </c>
      <c r="BZ102" s="34">
        <f t="shared" si="58"/>
        <v>0.989</v>
      </c>
      <c r="CA102" s="73">
        <f t="shared" si="59"/>
        <v>2.609674316</v>
      </c>
      <c r="CB102" s="33">
        <v>60.0</v>
      </c>
      <c r="CC102" s="34">
        <f t="shared" si="60"/>
        <v>0.791</v>
      </c>
      <c r="CD102" s="73">
        <f t="shared" si="61"/>
        <v>0.7346480334</v>
      </c>
      <c r="CE102" s="36">
        <f t="shared" si="62"/>
        <v>5745.265572</v>
      </c>
      <c r="CF102" s="35">
        <f t="shared" si="63"/>
        <v>2.123503704</v>
      </c>
      <c r="CG102" s="90">
        <f t="shared" si="64"/>
        <v>0.98</v>
      </c>
      <c r="CH102" s="33">
        <v>1.49</v>
      </c>
      <c r="CI102" s="34">
        <f t="shared" si="65"/>
        <v>0.969</v>
      </c>
      <c r="CJ102" s="73">
        <f t="shared" si="66"/>
        <v>2.368509718</v>
      </c>
      <c r="CK102" s="33">
        <v>31.25</v>
      </c>
      <c r="CL102" s="34">
        <f t="shared" si="67"/>
        <v>0.443</v>
      </c>
      <c r="CM102" s="73">
        <f t="shared" si="68"/>
        <v>-0.1286299108</v>
      </c>
      <c r="CN102" s="36">
        <f t="shared" si="69"/>
        <v>2519.779167</v>
      </c>
      <c r="CO102" s="35">
        <f t="shared" si="70"/>
        <v>1.494640027</v>
      </c>
      <c r="CP102" s="90">
        <f t="shared" si="71"/>
        <v>0.911</v>
      </c>
      <c r="CQ102" s="33">
        <v>9.55</v>
      </c>
      <c r="CR102" s="34">
        <f t="shared" si="72"/>
        <v>0.966</v>
      </c>
      <c r="CS102" s="73">
        <f t="shared" si="73"/>
        <v>2.0806982</v>
      </c>
      <c r="CT102" s="33">
        <v>84.09</v>
      </c>
      <c r="CU102" s="34">
        <f t="shared" si="74"/>
        <v>0.949</v>
      </c>
      <c r="CV102" s="73">
        <f t="shared" si="75"/>
        <v>1.527535121</v>
      </c>
      <c r="CW102" s="36">
        <f t="shared" si="76"/>
        <v>7859.307415</v>
      </c>
      <c r="CX102" s="35">
        <f t="shared" si="77"/>
        <v>2.197023344</v>
      </c>
      <c r="CY102" s="90">
        <f t="shared" si="78"/>
        <v>0.989</v>
      </c>
      <c r="CZ102" s="91">
        <f t="shared" si="79"/>
        <v>7.068704296</v>
      </c>
      <c r="DA102" s="91">
        <f t="shared" si="80"/>
        <v>0.971</v>
      </c>
    </row>
    <row r="103">
      <c r="A103" s="28">
        <v>2022.0</v>
      </c>
      <c r="B103" s="29" t="s">
        <v>607</v>
      </c>
      <c r="C103" s="29" t="s">
        <v>29</v>
      </c>
      <c r="D103" s="30">
        <f t="array" ref="D103">INDEX(
  TP!C:C,
  MATCH(
    1,
    (TP!A:A = A103) * (TP!B:B = C103),
    0
  )
)
</f>
        <v>49.82</v>
      </c>
      <c r="E103" s="64">
        <f t="shared" si="1"/>
        <v>2.846153434</v>
      </c>
      <c r="F103" s="32">
        <f t="shared" si="2"/>
        <v>0.711</v>
      </c>
      <c r="G103" s="33">
        <v>5.76</v>
      </c>
      <c r="H103" s="34">
        <f t="shared" si="3"/>
        <v>0.494</v>
      </c>
      <c r="I103" s="73">
        <f t="shared" si="4"/>
        <v>-0.11073087</v>
      </c>
      <c r="J103" s="66">
        <f t="shared" si="5"/>
        <v>5.72371248</v>
      </c>
      <c r="K103" s="34">
        <f t="shared" si="6"/>
        <v>0.483</v>
      </c>
      <c r="L103" s="73">
        <f t="shared" si="7"/>
        <v>-0.07199913331</v>
      </c>
      <c r="M103" s="33">
        <v>59.84</v>
      </c>
      <c r="N103" s="34">
        <f t="shared" si="8"/>
        <v>0.549</v>
      </c>
      <c r="O103" s="73">
        <f t="shared" si="9"/>
        <v>0.1738820812</v>
      </c>
      <c r="P103" s="36">
        <f t="shared" si="10"/>
        <v>4553.897181</v>
      </c>
      <c r="Q103" s="35">
        <f t="shared" si="11"/>
        <v>0.1314702407</v>
      </c>
      <c r="R103" s="40">
        <f t="shared" si="12"/>
        <v>0.554</v>
      </c>
      <c r="S103" s="33">
        <v>1.0</v>
      </c>
      <c r="T103" s="34">
        <f t="shared" si="13"/>
        <v>0.117</v>
      </c>
      <c r="U103" s="73">
        <f t="shared" si="14"/>
        <v>-0.9482021001</v>
      </c>
      <c r="V103" s="33">
        <v>45.45</v>
      </c>
      <c r="W103" s="34">
        <f t="shared" si="15"/>
        <v>0.546</v>
      </c>
      <c r="X103" s="73">
        <f t="shared" si="16"/>
        <v>0.1635590363</v>
      </c>
      <c r="Y103" s="36">
        <f t="shared" si="17"/>
        <v>1319.837153</v>
      </c>
      <c r="Z103" s="35">
        <f t="shared" si="18"/>
        <v>-0.7187884837</v>
      </c>
      <c r="AA103" s="40">
        <f t="shared" si="19"/>
        <v>0.231</v>
      </c>
      <c r="AB103" s="33">
        <v>3.92</v>
      </c>
      <c r="AC103" s="40">
        <f t="shared" si="20"/>
        <v>0.34</v>
      </c>
      <c r="AD103" s="73">
        <f t="shared" si="21"/>
        <v>-0.5403887605</v>
      </c>
      <c r="AE103" s="88">
        <f t="shared" si="22"/>
        <v>-1.127707004</v>
      </c>
      <c r="AF103" s="44">
        <f t="shared" si="23"/>
        <v>0.326</v>
      </c>
      <c r="AG103" s="42">
        <v>1.86</v>
      </c>
      <c r="AH103" s="34">
        <f t="shared" si="24"/>
        <v>0.76</v>
      </c>
      <c r="AI103" s="73">
        <f t="shared" si="25"/>
        <v>0.4863020549</v>
      </c>
      <c r="AJ103" s="33">
        <v>63.41</v>
      </c>
      <c r="AK103" s="34">
        <f t="shared" si="26"/>
        <v>0.7</v>
      </c>
      <c r="AL103" s="73">
        <f t="shared" si="27"/>
        <v>0.4023270511</v>
      </c>
      <c r="AM103" s="36">
        <f t="shared" si="28"/>
        <v>2933.942265</v>
      </c>
      <c r="AN103" s="35">
        <f t="shared" si="29"/>
        <v>1.004526244</v>
      </c>
      <c r="AO103" s="37">
        <f t="shared" si="30"/>
        <v>0.84</v>
      </c>
      <c r="AP103" s="33">
        <v>4.53</v>
      </c>
      <c r="AQ103" s="34">
        <f t="shared" si="31"/>
        <v>0.56</v>
      </c>
      <c r="AR103" s="73">
        <f t="shared" si="32"/>
        <v>0.0101985175</v>
      </c>
      <c r="AS103" s="33">
        <v>50.0</v>
      </c>
      <c r="AT103" s="34">
        <f t="shared" si="33"/>
        <v>0.691</v>
      </c>
      <c r="AU103" s="73">
        <f t="shared" si="34"/>
        <v>0.5104409755</v>
      </c>
      <c r="AV103" s="36">
        <f t="shared" si="35"/>
        <v>3131.68008</v>
      </c>
      <c r="AW103" s="35">
        <f t="shared" si="36"/>
        <v>0.5360413851</v>
      </c>
      <c r="AX103" s="37">
        <f t="shared" si="37"/>
        <v>0.714</v>
      </c>
      <c r="AY103" s="33">
        <v>1.13</v>
      </c>
      <c r="AZ103" s="37">
        <f t="shared" si="38"/>
        <v>0.677</v>
      </c>
      <c r="BA103" s="73">
        <f t="shared" si="39"/>
        <v>0.255451015</v>
      </c>
      <c r="BB103" s="33">
        <v>28.16</v>
      </c>
      <c r="BC103" s="37">
        <f t="shared" si="40"/>
        <v>0.577</v>
      </c>
      <c r="BD103" s="73">
        <f t="shared" si="41"/>
        <v>0.1171675642</v>
      </c>
      <c r="BE103" s="89">
        <f t="shared" si="42"/>
        <v>1.913186208</v>
      </c>
      <c r="BF103" s="39">
        <f t="shared" si="43"/>
        <v>0.754</v>
      </c>
      <c r="BG103" s="33">
        <v>14.55</v>
      </c>
      <c r="BH103" s="34">
        <f t="shared" si="44"/>
        <v>0.5</v>
      </c>
      <c r="BI103" s="73">
        <f t="shared" si="45"/>
        <v>-0.02355462102</v>
      </c>
      <c r="BJ103" s="33">
        <v>89.1</v>
      </c>
      <c r="BK103" s="34">
        <f t="shared" si="46"/>
        <v>0.426</v>
      </c>
      <c r="BL103" s="73">
        <f t="shared" si="47"/>
        <v>0.07517825573</v>
      </c>
      <c r="BM103" s="36">
        <f t="shared" si="48"/>
        <v>7031.958902</v>
      </c>
      <c r="BN103" s="35">
        <f t="shared" si="49"/>
        <v>0.08787323667</v>
      </c>
      <c r="BO103" s="90">
        <f t="shared" si="50"/>
        <v>0.483</v>
      </c>
      <c r="BP103" s="33">
        <v>12.7</v>
      </c>
      <c r="BQ103" s="34">
        <f t="shared" si="51"/>
        <v>0.634</v>
      </c>
      <c r="BR103" s="73">
        <f t="shared" si="52"/>
        <v>0.3689037366</v>
      </c>
      <c r="BS103" s="33">
        <v>73.93</v>
      </c>
      <c r="BT103" s="34">
        <f t="shared" si="53"/>
        <v>0.62</v>
      </c>
      <c r="BU103" s="73">
        <f t="shared" si="54"/>
        <v>0.4102466365</v>
      </c>
      <c r="BV103" s="36">
        <f t="shared" si="55"/>
        <v>6410.663716</v>
      </c>
      <c r="BW103" s="35">
        <f t="shared" si="56"/>
        <v>0.5585281108</v>
      </c>
      <c r="BX103" s="90">
        <f t="shared" si="57"/>
        <v>0.706</v>
      </c>
      <c r="BY103" s="33">
        <v>4.04</v>
      </c>
      <c r="BZ103" s="34">
        <f t="shared" si="58"/>
        <v>0.597</v>
      </c>
      <c r="CA103" s="73">
        <f t="shared" si="59"/>
        <v>0.1661114314</v>
      </c>
      <c r="CB103" s="33">
        <v>49.44</v>
      </c>
      <c r="CC103" s="34">
        <f t="shared" si="60"/>
        <v>0.331</v>
      </c>
      <c r="CD103" s="73">
        <f t="shared" si="61"/>
        <v>-0.3997060656</v>
      </c>
      <c r="CE103" s="36">
        <f t="shared" si="62"/>
        <v>3474.326208</v>
      </c>
      <c r="CF103" s="35">
        <f t="shared" si="63"/>
        <v>-0.01413596187</v>
      </c>
      <c r="CG103" s="90">
        <f t="shared" si="64"/>
        <v>0.506</v>
      </c>
      <c r="CH103" s="33">
        <v>1.13</v>
      </c>
      <c r="CI103" s="34">
        <f t="shared" si="65"/>
        <v>0.914</v>
      </c>
      <c r="CJ103" s="73">
        <f t="shared" si="66"/>
        <v>1.403448168</v>
      </c>
      <c r="CK103" s="33">
        <v>36.0</v>
      </c>
      <c r="CL103" s="34">
        <f t="shared" si="67"/>
        <v>0.634</v>
      </c>
      <c r="CM103" s="73">
        <f t="shared" si="68"/>
        <v>0.1265711588</v>
      </c>
      <c r="CN103" s="36">
        <f t="shared" si="69"/>
        <v>2405.898928</v>
      </c>
      <c r="CO103" s="35">
        <f t="shared" si="70"/>
        <v>1.354576996</v>
      </c>
      <c r="CP103" s="90">
        <f t="shared" si="71"/>
        <v>0.891</v>
      </c>
      <c r="CQ103" s="33">
        <v>6.62</v>
      </c>
      <c r="CR103" s="34">
        <f t="shared" si="72"/>
        <v>0.646</v>
      </c>
      <c r="CS103" s="73">
        <f t="shared" si="73"/>
        <v>0.3519994589</v>
      </c>
      <c r="CT103" s="33">
        <v>70.55</v>
      </c>
      <c r="CU103" s="34">
        <f t="shared" si="74"/>
        <v>0.337</v>
      </c>
      <c r="CV103" s="73">
        <f t="shared" si="75"/>
        <v>-0.3890429102</v>
      </c>
      <c r="CW103" s="36">
        <f t="shared" si="76"/>
        <v>5683.299685</v>
      </c>
      <c r="CX103" s="35">
        <f t="shared" si="77"/>
        <v>0.07383184825</v>
      </c>
      <c r="CY103" s="90">
        <f t="shared" si="78"/>
        <v>0.511</v>
      </c>
      <c r="CZ103" s="91">
        <f t="shared" si="79"/>
        <v>2.06067423</v>
      </c>
      <c r="DA103" s="91">
        <f t="shared" si="80"/>
        <v>0.7</v>
      </c>
    </row>
    <row r="104">
      <c r="A104" s="28">
        <v>2023.0</v>
      </c>
      <c r="B104" s="29" t="s">
        <v>557</v>
      </c>
      <c r="C104" s="29" t="s">
        <v>15</v>
      </c>
      <c r="D104" s="30">
        <f t="array" ref="D104">INDEX(
  TP!C:C,
  MATCH(
    1,
    (TP!A:A = A104) * (TP!B:B = C104),
    0
  )
)
</f>
        <v>50.33</v>
      </c>
      <c r="E104" s="64">
        <f t="shared" si="1"/>
        <v>2.821921745</v>
      </c>
      <c r="F104" s="32">
        <f t="shared" si="2"/>
        <v>0.709</v>
      </c>
      <c r="G104" s="33">
        <v>7.03</v>
      </c>
      <c r="H104" s="34">
        <f t="shared" si="3"/>
        <v>0.76</v>
      </c>
      <c r="I104" s="73">
        <f t="shared" si="4"/>
        <v>0.727592838</v>
      </c>
      <c r="J104" s="66">
        <f t="shared" si="5"/>
        <v>7.11119289</v>
      </c>
      <c r="K104" s="34">
        <f t="shared" si="6"/>
        <v>0.786</v>
      </c>
      <c r="L104" s="73">
        <f t="shared" si="7"/>
        <v>0.8039836437</v>
      </c>
      <c r="M104" s="33">
        <v>45.45</v>
      </c>
      <c r="N104" s="34">
        <f t="shared" si="8"/>
        <v>0.011</v>
      </c>
      <c r="O104" s="73">
        <f t="shared" si="9"/>
        <v>-2.478908159</v>
      </c>
      <c r="P104" s="36">
        <f t="shared" si="10"/>
        <v>3799.308953</v>
      </c>
      <c r="Q104" s="35">
        <f t="shared" si="11"/>
        <v>-0.9328151511</v>
      </c>
      <c r="R104" s="40">
        <f t="shared" si="12"/>
        <v>0.18</v>
      </c>
      <c r="S104" s="33">
        <v>0.96</v>
      </c>
      <c r="T104" s="34">
        <f t="shared" si="13"/>
        <v>0.097</v>
      </c>
      <c r="U104" s="73">
        <f t="shared" si="14"/>
        <v>-0.9827483879</v>
      </c>
      <c r="V104" s="33">
        <v>41.67</v>
      </c>
      <c r="W104" s="34">
        <f t="shared" si="15"/>
        <v>0.44</v>
      </c>
      <c r="X104" s="73">
        <f t="shared" si="16"/>
        <v>-0.1371210865</v>
      </c>
      <c r="Y104" s="36">
        <f t="shared" si="17"/>
        <v>1174.799443</v>
      </c>
      <c r="Z104" s="35">
        <f t="shared" si="18"/>
        <v>-0.8707704687</v>
      </c>
      <c r="AA104" s="40">
        <f t="shared" si="19"/>
        <v>0.177</v>
      </c>
      <c r="AB104" s="33">
        <v>5.66</v>
      </c>
      <c r="AC104" s="40">
        <f t="shared" si="20"/>
        <v>0.817</v>
      </c>
      <c r="AD104" s="73">
        <f t="shared" si="21"/>
        <v>0.9180161516</v>
      </c>
      <c r="AE104" s="88">
        <f t="shared" si="22"/>
        <v>-0.8855694683</v>
      </c>
      <c r="AF104" s="44">
        <f t="shared" si="23"/>
        <v>0.363</v>
      </c>
      <c r="AG104" s="42">
        <v>1.36</v>
      </c>
      <c r="AH104" s="34">
        <f t="shared" si="24"/>
        <v>0.651</v>
      </c>
      <c r="AI104" s="73">
        <f t="shared" si="25"/>
        <v>0.02289319007</v>
      </c>
      <c r="AJ104" s="33">
        <v>58.82</v>
      </c>
      <c r="AK104" s="34">
        <f t="shared" si="26"/>
        <v>0.554</v>
      </c>
      <c r="AL104" s="73">
        <f t="shared" si="27"/>
        <v>0.07594493619</v>
      </c>
      <c r="AM104" s="36">
        <f t="shared" si="28"/>
        <v>2223.882717</v>
      </c>
      <c r="AN104" s="35">
        <f t="shared" si="29"/>
        <v>0.3058905932</v>
      </c>
      <c r="AO104" s="37">
        <f t="shared" si="30"/>
        <v>0.646</v>
      </c>
      <c r="AP104" s="33">
        <v>3.2</v>
      </c>
      <c r="AQ104" s="34">
        <f t="shared" si="31"/>
        <v>0.314</v>
      </c>
      <c r="AR104" s="73">
        <f t="shared" si="32"/>
        <v>-0.5790309287</v>
      </c>
      <c r="AS104" s="33">
        <v>52.5</v>
      </c>
      <c r="AT104" s="34">
        <f t="shared" si="33"/>
        <v>0.806</v>
      </c>
      <c r="AU104" s="73">
        <f t="shared" si="34"/>
        <v>0.8113862881</v>
      </c>
      <c r="AV104" s="36">
        <f t="shared" si="35"/>
        <v>2759.309158</v>
      </c>
      <c r="AW104" s="35">
        <f t="shared" si="36"/>
        <v>0.05924978348</v>
      </c>
      <c r="AX104" s="37">
        <f t="shared" si="37"/>
        <v>0.529</v>
      </c>
      <c r="AY104" s="33">
        <v>0.56</v>
      </c>
      <c r="AZ104" s="37">
        <f t="shared" si="38"/>
        <v>0.291</v>
      </c>
      <c r="BA104" s="73">
        <f t="shared" si="39"/>
        <v>-0.639768543</v>
      </c>
      <c r="BB104" s="33">
        <v>28.37</v>
      </c>
      <c r="BC104" s="37">
        <f t="shared" si="40"/>
        <v>0.589</v>
      </c>
      <c r="BD104" s="73">
        <f t="shared" si="41"/>
        <v>0.1466746234</v>
      </c>
      <c r="BE104" s="89">
        <f t="shared" si="42"/>
        <v>-0.127953543</v>
      </c>
      <c r="BF104" s="39">
        <f t="shared" si="43"/>
        <v>0.531</v>
      </c>
      <c r="BG104" s="33">
        <v>16.63</v>
      </c>
      <c r="BH104" s="34">
        <f t="shared" si="44"/>
        <v>0.694</v>
      </c>
      <c r="BI104" s="73">
        <f t="shared" si="45"/>
        <v>0.427094166</v>
      </c>
      <c r="BJ104" s="33">
        <v>90.87</v>
      </c>
      <c r="BK104" s="34">
        <f t="shared" si="46"/>
        <v>0.563</v>
      </c>
      <c r="BL104" s="73">
        <f t="shared" si="47"/>
        <v>0.3597626753</v>
      </c>
      <c r="BM104" s="36">
        <f t="shared" si="48"/>
        <v>7499.755574</v>
      </c>
      <c r="BN104" s="35">
        <f t="shared" si="49"/>
        <v>0.5014568208</v>
      </c>
      <c r="BO104" s="90">
        <f t="shared" si="50"/>
        <v>0.66</v>
      </c>
      <c r="BP104" s="33">
        <v>14.63</v>
      </c>
      <c r="BQ104" s="34">
        <f t="shared" si="51"/>
        <v>0.851</v>
      </c>
      <c r="BR104" s="73">
        <f t="shared" si="52"/>
        <v>1.061146218</v>
      </c>
      <c r="BS104" s="33">
        <v>67.21</v>
      </c>
      <c r="BT104" s="34">
        <f t="shared" si="53"/>
        <v>0.289</v>
      </c>
      <c r="BU104" s="73">
        <f t="shared" si="54"/>
        <v>-0.6041964239</v>
      </c>
      <c r="BV104" s="36">
        <f t="shared" si="55"/>
        <v>6121.415693</v>
      </c>
      <c r="BW104" s="35">
        <f t="shared" si="56"/>
        <v>0.2137408416</v>
      </c>
      <c r="BX104" s="90">
        <f t="shared" si="57"/>
        <v>0.549</v>
      </c>
      <c r="BY104" s="33">
        <v>6.87</v>
      </c>
      <c r="BZ104" s="34">
        <f t="shared" si="58"/>
        <v>0.954</v>
      </c>
      <c r="CA104" s="73">
        <f t="shared" si="59"/>
        <v>1.886331074</v>
      </c>
      <c r="CB104" s="33">
        <v>62.79</v>
      </c>
      <c r="CC104" s="34">
        <f t="shared" si="60"/>
        <v>0.854</v>
      </c>
      <c r="CD104" s="73">
        <f t="shared" si="61"/>
        <v>1.034349542</v>
      </c>
      <c r="CE104" s="36">
        <f t="shared" si="62"/>
        <v>5628.270894</v>
      </c>
      <c r="CF104" s="35">
        <f t="shared" si="63"/>
        <v>2.013376385</v>
      </c>
      <c r="CG104" s="90">
        <f t="shared" si="64"/>
        <v>0.974</v>
      </c>
      <c r="CH104" s="33">
        <v>0.72</v>
      </c>
      <c r="CI104" s="34">
        <f t="shared" si="65"/>
        <v>0.654</v>
      </c>
      <c r="CJ104" s="73">
        <f t="shared" si="66"/>
        <v>0.304350291</v>
      </c>
      <c r="CK104" s="33">
        <v>22.22</v>
      </c>
      <c r="CL104" s="34">
        <f t="shared" si="67"/>
        <v>0.24</v>
      </c>
      <c r="CM104" s="73">
        <f t="shared" si="68"/>
        <v>-0.6137805758</v>
      </c>
      <c r="CN104" s="36">
        <f t="shared" si="69"/>
        <v>1065.089557</v>
      </c>
      <c r="CO104" s="35">
        <f t="shared" si="70"/>
        <v>-0.2945047612</v>
      </c>
      <c r="CP104" s="90">
        <f t="shared" si="71"/>
        <v>0.426</v>
      </c>
      <c r="CQ104" s="33">
        <v>7.19</v>
      </c>
      <c r="CR104" s="34">
        <f t="shared" si="72"/>
        <v>0.783</v>
      </c>
      <c r="CS104" s="73">
        <f t="shared" si="73"/>
        <v>0.688299214</v>
      </c>
      <c r="CT104" s="33">
        <v>84.44</v>
      </c>
      <c r="CU104" s="34">
        <f t="shared" si="74"/>
        <v>0.963</v>
      </c>
      <c r="CV104" s="73">
        <f t="shared" si="75"/>
        <v>1.577077389</v>
      </c>
      <c r="CW104" s="36">
        <f t="shared" si="76"/>
        <v>7043.867108</v>
      </c>
      <c r="CX104" s="35">
        <f t="shared" si="77"/>
        <v>1.40137547</v>
      </c>
      <c r="CY104" s="90">
        <f t="shared" si="78"/>
        <v>0.914</v>
      </c>
      <c r="CZ104" s="91">
        <f t="shared" si="79"/>
        <v>3.835444756</v>
      </c>
      <c r="DA104" s="91">
        <f t="shared" si="80"/>
        <v>0.851</v>
      </c>
    </row>
    <row r="105">
      <c r="A105" s="28">
        <v>2023.0</v>
      </c>
      <c r="B105" s="29" t="s">
        <v>608</v>
      </c>
      <c r="C105" s="29" t="s">
        <v>23</v>
      </c>
      <c r="D105" s="30">
        <f t="array" ref="D105">INDEX(
  TP!C:C,
  MATCH(
    1,
    (TP!A:A = A105) * (TP!B:B = C105),
    0
  )
)
</f>
        <v>49.4</v>
      </c>
      <c r="E105" s="64">
        <f t="shared" si="1"/>
        <v>2.735316635</v>
      </c>
      <c r="F105" s="32">
        <f t="shared" si="2"/>
        <v>0.706</v>
      </c>
      <c r="G105" s="33">
        <v>6.69</v>
      </c>
      <c r="H105" s="34">
        <f t="shared" si="3"/>
        <v>0.703</v>
      </c>
      <c r="I105" s="73">
        <f t="shared" si="4"/>
        <v>0.5031597193</v>
      </c>
      <c r="J105" s="66">
        <f t="shared" si="5"/>
        <v>6.549530648</v>
      </c>
      <c r="K105" s="34">
        <f t="shared" si="6"/>
        <v>0.66</v>
      </c>
      <c r="L105" s="73">
        <f t="shared" si="7"/>
        <v>0.4493793939</v>
      </c>
      <c r="M105" s="33">
        <v>45.83</v>
      </c>
      <c r="N105" s="34">
        <f t="shared" si="8"/>
        <v>0.014</v>
      </c>
      <c r="O105" s="73">
        <f t="shared" si="9"/>
        <v>-2.408855324</v>
      </c>
      <c r="P105" s="36">
        <f t="shared" si="10"/>
        <v>3699.739425</v>
      </c>
      <c r="Q105" s="35">
        <f t="shared" si="11"/>
        <v>-1.073249881</v>
      </c>
      <c r="R105" s="40">
        <f t="shared" si="12"/>
        <v>0.137</v>
      </c>
      <c r="S105" s="33">
        <v>1.58</v>
      </c>
      <c r="T105" s="34">
        <f t="shared" si="13"/>
        <v>0.369</v>
      </c>
      <c r="U105" s="73">
        <f t="shared" si="14"/>
        <v>-0.4472809263</v>
      </c>
      <c r="V105" s="33">
        <v>35.29</v>
      </c>
      <c r="W105" s="34">
        <f t="shared" si="15"/>
        <v>0.269</v>
      </c>
      <c r="X105" s="73">
        <f t="shared" si="16"/>
        <v>-0.644618225</v>
      </c>
      <c r="Y105" s="36">
        <f t="shared" si="17"/>
        <v>1401.278653</v>
      </c>
      <c r="Z105" s="35">
        <f t="shared" si="18"/>
        <v>-0.633447638</v>
      </c>
      <c r="AA105" s="40">
        <f t="shared" si="19"/>
        <v>0.289</v>
      </c>
      <c r="AB105" s="33">
        <v>5.9</v>
      </c>
      <c r="AC105" s="40">
        <f t="shared" si="20"/>
        <v>0.877</v>
      </c>
      <c r="AD105" s="73">
        <f t="shared" si="21"/>
        <v>1.11917545</v>
      </c>
      <c r="AE105" s="88">
        <f t="shared" si="22"/>
        <v>-0.5875220696</v>
      </c>
      <c r="AF105" s="44">
        <f t="shared" si="23"/>
        <v>0.423</v>
      </c>
      <c r="AG105" s="42">
        <v>0.56</v>
      </c>
      <c r="AH105" s="34">
        <f t="shared" si="24"/>
        <v>0.211</v>
      </c>
      <c r="AI105" s="73">
        <f t="shared" si="25"/>
        <v>-0.7185609936</v>
      </c>
      <c r="AJ105" s="33">
        <v>83.33</v>
      </c>
      <c r="AK105" s="34">
        <f t="shared" si="26"/>
        <v>0.954</v>
      </c>
      <c r="AL105" s="73">
        <f t="shared" si="27"/>
        <v>1.818782766</v>
      </c>
      <c r="AM105" s="36">
        <f t="shared" si="28"/>
        <v>1631.6217</v>
      </c>
      <c r="AN105" s="35">
        <f t="shared" si="29"/>
        <v>-0.2768417462</v>
      </c>
      <c r="AO105" s="37">
        <f t="shared" si="30"/>
        <v>0.451</v>
      </c>
      <c r="AP105" s="33">
        <v>3.44</v>
      </c>
      <c r="AQ105" s="34">
        <f t="shared" si="31"/>
        <v>0.36</v>
      </c>
      <c r="AR105" s="73">
        <f t="shared" si="32"/>
        <v>-0.4727038106</v>
      </c>
      <c r="AS105" s="33">
        <v>56.76</v>
      </c>
      <c r="AT105" s="34">
        <f t="shared" si="33"/>
        <v>0.911</v>
      </c>
      <c r="AU105" s="73">
        <f t="shared" si="34"/>
        <v>1.324197101</v>
      </c>
      <c r="AV105" s="36">
        <f t="shared" si="35"/>
        <v>3098.7242</v>
      </c>
      <c r="AW105" s="35">
        <f t="shared" si="36"/>
        <v>0.4938439796</v>
      </c>
      <c r="AX105" s="37">
        <f t="shared" si="37"/>
        <v>0.694</v>
      </c>
      <c r="AY105" s="33">
        <v>0.56</v>
      </c>
      <c r="AZ105" s="37">
        <f t="shared" si="38"/>
        <v>0.291</v>
      </c>
      <c r="BA105" s="73">
        <f t="shared" si="39"/>
        <v>-0.639768543</v>
      </c>
      <c r="BB105" s="33">
        <v>34.64</v>
      </c>
      <c r="BC105" s="37">
        <f t="shared" si="40"/>
        <v>0.866</v>
      </c>
      <c r="BD105" s="73">
        <f t="shared" si="41"/>
        <v>1.027671105</v>
      </c>
      <c r="BE105" s="89">
        <f t="shared" si="42"/>
        <v>0.6049047953</v>
      </c>
      <c r="BF105" s="39">
        <f t="shared" si="43"/>
        <v>0.629</v>
      </c>
      <c r="BG105" s="33">
        <v>24.24</v>
      </c>
      <c r="BH105" s="34">
        <f t="shared" si="44"/>
        <v>0.966</v>
      </c>
      <c r="BI105" s="73">
        <f t="shared" si="45"/>
        <v>2.075862084</v>
      </c>
      <c r="BJ105" s="33">
        <v>94.64</v>
      </c>
      <c r="BK105" s="34">
        <f t="shared" si="46"/>
        <v>0.903</v>
      </c>
      <c r="BL105" s="73">
        <f t="shared" si="47"/>
        <v>0.9659114108</v>
      </c>
      <c r="BM105" s="36">
        <f t="shared" si="48"/>
        <v>8787.615103</v>
      </c>
      <c r="BN105" s="35">
        <f t="shared" si="49"/>
        <v>1.640065947</v>
      </c>
      <c r="BO105" s="90">
        <f t="shared" si="50"/>
        <v>0.971</v>
      </c>
      <c r="BP105" s="33">
        <v>12.35</v>
      </c>
      <c r="BQ105" s="34">
        <f t="shared" si="51"/>
        <v>0.594</v>
      </c>
      <c r="BR105" s="73">
        <f t="shared" si="52"/>
        <v>0.2433675353</v>
      </c>
      <c r="BS105" s="33">
        <v>86.47</v>
      </c>
      <c r="BT105" s="34">
        <f t="shared" si="53"/>
        <v>0.994</v>
      </c>
      <c r="BU105" s="73">
        <f t="shared" si="54"/>
        <v>2.303269848</v>
      </c>
      <c r="BV105" s="36">
        <f t="shared" si="55"/>
        <v>7423.903206</v>
      </c>
      <c r="BW105" s="35">
        <f t="shared" si="56"/>
        <v>1.766322284</v>
      </c>
      <c r="BX105" s="90">
        <f t="shared" si="57"/>
        <v>0.96</v>
      </c>
      <c r="BY105" s="33">
        <v>2.97</v>
      </c>
      <c r="BZ105" s="34">
        <f t="shared" si="58"/>
        <v>0.377</v>
      </c>
      <c r="CA105" s="73">
        <f t="shared" si="59"/>
        <v>-0.484289635</v>
      </c>
      <c r="CB105" s="33">
        <v>59.38</v>
      </c>
      <c r="CC105" s="34">
        <f t="shared" si="60"/>
        <v>0.777</v>
      </c>
      <c r="CD105" s="73">
        <f t="shared" si="61"/>
        <v>0.668047698</v>
      </c>
      <c r="CE105" s="36">
        <f t="shared" si="62"/>
        <v>3557.163659</v>
      </c>
      <c r="CF105" s="35">
        <f t="shared" si="63"/>
        <v>0.06383909264</v>
      </c>
      <c r="CG105" s="90">
        <f t="shared" si="64"/>
        <v>0.52</v>
      </c>
      <c r="CH105" s="33">
        <v>0.56</v>
      </c>
      <c r="CI105" s="34">
        <f t="shared" si="65"/>
        <v>0.517</v>
      </c>
      <c r="CJ105" s="73">
        <f t="shared" si="66"/>
        <v>-0.1245659535</v>
      </c>
      <c r="CK105" s="33">
        <v>33.33</v>
      </c>
      <c r="CL105" s="34">
        <f t="shared" si="67"/>
        <v>0.474</v>
      </c>
      <c r="CM105" s="73">
        <f t="shared" si="68"/>
        <v>-0.01687870562</v>
      </c>
      <c r="CN105" s="36">
        <f t="shared" si="69"/>
        <v>1310.000951</v>
      </c>
      <c r="CO105" s="35">
        <f t="shared" si="70"/>
        <v>0.006715472293</v>
      </c>
      <c r="CP105" s="90">
        <f t="shared" si="71"/>
        <v>0.557</v>
      </c>
      <c r="CQ105" s="33">
        <v>5.11</v>
      </c>
      <c r="CR105" s="34">
        <f t="shared" si="72"/>
        <v>0.329</v>
      </c>
      <c r="CS105" s="73">
        <f t="shared" si="73"/>
        <v>-0.5388998926</v>
      </c>
      <c r="CT105" s="33">
        <v>67.27</v>
      </c>
      <c r="CU105" s="34">
        <f t="shared" si="74"/>
        <v>0.171</v>
      </c>
      <c r="CV105" s="73">
        <f t="shared" si="75"/>
        <v>-0.8533247376</v>
      </c>
      <c r="CW105" s="36">
        <f t="shared" si="76"/>
        <v>4829.741313</v>
      </c>
      <c r="CX105" s="35">
        <f t="shared" si="77"/>
        <v>-0.7590088865</v>
      </c>
      <c r="CY105" s="90">
        <f t="shared" si="78"/>
        <v>0.22</v>
      </c>
      <c r="CZ105" s="91">
        <f t="shared" si="79"/>
        <v>2.717933909</v>
      </c>
      <c r="DA105" s="91">
        <f t="shared" si="80"/>
        <v>0.763</v>
      </c>
    </row>
    <row r="106">
      <c r="A106" s="28">
        <v>2024.0</v>
      </c>
      <c r="B106" s="29" t="s">
        <v>594</v>
      </c>
      <c r="C106" s="29" t="s">
        <v>21</v>
      </c>
      <c r="D106" s="30">
        <f t="array" ref="D106">INDEX(
  TP!C:C,
  MATCH(
    1,
    (TP!A:A = A106) * (TP!B:B = C106),
    0
  )
)
</f>
        <v>45.37</v>
      </c>
      <c r="E106" s="64">
        <f t="shared" si="1"/>
        <v>2.719945979</v>
      </c>
      <c r="F106" s="32">
        <f t="shared" si="2"/>
        <v>0.703</v>
      </c>
      <c r="G106" s="33">
        <v>5.09</v>
      </c>
      <c r="H106" s="34">
        <f t="shared" si="3"/>
        <v>0.289</v>
      </c>
      <c r="I106" s="73">
        <f t="shared" si="4"/>
        <v>-0.5529961333</v>
      </c>
      <c r="J106" s="66">
        <f t="shared" si="5"/>
        <v>4.272310564</v>
      </c>
      <c r="K106" s="34">
        <f t="shared" si="6"/>
        <v>0.166</v>
      </c>
      <c r="L106" s="73">
        <f t="shared" si="7"/>
        <v>-0.9883386162</v>
      </c>
      <c r="M106" s="33">
        <v>61.67</v>
      </c>
      <c r="N106" s="34">
        <f t="shared" si="8"/>
        <v>0.694</v>
      </c>
      <c r="O106" s="73">
        <f t="shared" si="9"/>
        <v>0.5112417851</v>
      </c>
      <c r="P106" s="36">
        <f t="shared" si="10"/>
        <v>4094.28527</v>
      </c>
      <c r="Q106" s="35">
        <f t="shared" si="11"/>
        <v>-0.5167750198</v>
      </c>
      <c r="R106" s="40">
        <f t="shared" si="12"/>
        <v>0.294</v>
      </c>
      <c r="S106" s="33">
        <v>2.21</v>
      </c>
      <c r="T106" s="34">
        <f t="shared" si="13"/>
        <v>0.654</v>
      </c>
      <c r="U106" s="73">
        <f t="shared" si="14"/>
        <v>0.09682310732</v>
      </c>
      <c r="V106" s="33">
        <v>34.62</v>
      </c>
      <c r="W106" s="34">
        <f t="shared" si="15"/>
        <v>0.249</v>
      </c>
      <c r="X106" s="73">
        <f t="shared" si="16"/>
        <v>-0.6979133791</v>
      </c>
      <c r="Y106" s="36">
        <f t="shared" si="17"/>
        <v>1691.560432</v>
      </c>
      <c r="Z106" s="35">
        <f t="shared" si="18"/>
        <v>-0.3292674283</v>
      </c>
      <c r="AA106" s="40">
        <f t="shared" si="19"/>
        <v>0.409</v>
      </c>
      <c r="AB106" s="33">
        <v>5.21</v>
      </c>
      <c r="AC106" s="40">
        <f t="shared" si="20"/>
        <v>0.723</v>
      </c>
      <c r="AD106" s="73">
        <f t="shared" si="21"/>
        <v>0.5408424674</v>
      </c>
      <c r="AE106" s="88">
        <f t="shared" si="22"/>
        <v>-0.3051999807</v>
      </c>
      <c r="AF106" s="44">
        <f t="shared" si="23"/>
        <v>0.46</v>
      </c>
      <c r="AG106" s="42">
        <v>0.42</v>
      </c>
      <c r="AH106" s="34">
        <f t="shared" si="24"/>
        <v>0.143</v>
      </c>
      <c r="AI106" s="73">
        <f t="shared" si="25"/>
        <v>-0.8483154758</v>
      </c>
      <c r="AJ106" s="33">
        <v>20.0</v>
      </c>
      <c r="AK106" s="34">
        <f t="shared" si="26"/>
        <v>0.003</v>
      </c>
      <c r="AL106" s="73">
        <f t="shared" si="27"/>
        <v>-2.684437134</v>
      </c>
      <c r="AM106" s="36">
        <f t="shared" si="28"/>
        <v>308.7999051</v>
      </c>
      <c r="AN106" s="35">
        <f t="shared" si="29"/>
        <v>-1.57838113</v>
      </c>
      <c r="AO106" s="37">
        <f t="shared" si="30"/>
        <v>0.009</v>
      </c>
      <c r="AP106" s="33">
        <v>1.78</v>
      </c>
      <c r="AQ106" s="34">
        <f t="shared" si="31"/>
        <v>0.071</v>
      </c>
      <c r="AR106" s="73">
        <f t="shared" si="32"/>
        <v>-1.208133044</v>
      </c>
      <c r="AS106" s="33">
        <v>47.62</v>
      </c>
      <c r="AT106" s="34">
        <f t="shared" si="33"/>
        <v>0.606</v>
      </c>
      <c r="AU106" s="73">
        <f t="shared" si="34"/>
        <v>0.2239410379</v>
      </c>
      <c r="AV106" s="36">
        <f t="shared" si="35"/>
        <v>1783.181057</v>
      </c>
      <c r="AW106" s="35">
        <f t="shared" si="36"/>
        <v>-1.190605277</v>
      </c>
      <c r="AX106" s="37">
        <f t="shared" si="37"/>
        <v>0.12</v>
      </c>
      <c r="AY106" s="33">
        <v>0.85</v>
      </c>
      <c r="AZ106" s="37">
        <f t="shared" si="38"/>
        <v>0.529</v>
      </c>
      <c r="BA106" s="73">
        <f t="shared" si="39"/>
        <v>-0.1843059609</v>
      </c>
      <c r="BB106" s="33">
        <v>27.82</v>
      </c>
      <c r="BC106" s="37">
        <f t="shared" si="40"/>
        <v>0.549</v>
      </c>
      <c r="BD106" s="73">
        <f t="shared" si="41"/>
        <v>0.06939423024</v>
      </c>
      <c r="BE106" s="89">
        <f t="shared" si="42"/>
        <v>-2.883898137</v>
      </c>
      <c r="BF106" s="39">
        <f t="shared" si="43"/>
        <v>0.106</v>
      </c>
      <c r="BG106" s="33">
        <v>17.05</v>
      </c>
      <c r="BH106" s="34">
        <f t="shared" si="44"/>
        <v>0.731</v>
      </c>
      <c r="BI106" s="73">
        <f t="shared" si="45"/>
        <v>0.5180905557</v>
      </c>
      <c r="BJ106" s="33">
        <v>84.58</v>
      </c>
      <c r="BK106" s="34">
        <f t="shared" si="46"/>
        <v>0.171</v>
      </c>
      <c r="BL106" s="73">
        <f t="shared" si="47"/>
        <v>-0.6515570982</v>
      </c>
      <c r="BM106" s="36">
        <f t="shared" si="48"/>
        <v>7037.896886</v>
      </c>
      <c r="BN106" s="35">
        <f t="shared" si="49"/>
        <v>0.09312306553</v>
      </c>
      <c r="BO106" s="90">
        <f t="shared" si="50"/>
        <v>0.489</v>
      </c>
      <c r="BP106" s="33">
        <v>15.95</v>
      </c>
      <c r="BQ106" s="34">
        <f t="shared" si="51"/>
        <v>0.929</v>
      </c>
      <c r="BR106" s="73">
        <f t="shared" si="52"/>
        <v>1.534597035</v>
      </c>
      <c r="BS106" s="33">
        <v>71.28</v>
      </c>
      <c r="BT106" s="34">
        <f t="shared" si="53"/>
        <v>0.486</v>
      </c>
      <c r="BU106" s="73">
        <f t="shared" si="54"/>
        <v>0.01020584632</v>
      </c>
      <c r="BV106" s="36">
        <f t="shared" si="55"/>
        <v>6683.563975</v>
      </c>
      <c r="BW106" s="35">
        <f t="shared" si="56"/>
        <v>0.8838286412</v>
      </c>
      <c r="BX106" s="90">
        <f t="shared" si="57"/>
        <v>0.831</v>
      </c>
      <c r="BY106" s="33">
        <v>7.63</v>
      </c>
      <c r="BZ106" s="34">
        <f t="shared" si="58"/>
        <v>0.974</v>
      </c>
      <c r="CA106" s="73">
        <f t="shared" si="59"/>
        <v>2.348298187</v>
      </c>
      <c r="CB106" s="33">
        <v>52.22</v>
      </c>
      <c r="CC106" s="34">
        <f t="shared" si="60"/>
        <v>0.46</v>
      </c>
      <c r="CD106" s="73">
        <f t="shared" si="61"/>
        <v>-0.1010787555</v>
      </c>
      <c r="CE106" s="36">
        <f t="shared" si="62"/>
        <v>4889.973126</v>
      </c>
      <c r="CF106" s="35">
        <f t="shared" si="63"/>
        <v>1.318415252</v>
      </c>
      <c r="CG106" s="90">
        <f t="shared" si="64"/>
        <v>0.92</v>
      </c>
      <c r="CH106" s="33">
        <v>0.76</v>
      </c>
      <c r="CI106" s="34">
        <f t="shared" si="65"/>
        <v>0.697</v>
      </c>
      <c r="CJ106" s="73">
        <f t="shared" si="66"/>
        <v>0.4115793522</v>
      </c>
      <c r="CK106" s="33">
        <v>55.56</v>
      </c>
      <c r="CL106" s="34">
        <f t="shared" si="67"/>
        <v>0.911</v>
      </c>
      <c r="CM106" s="73">
        <f t="shared" si="68"/>
        <v>1.1774623</v>
      </c>
      <c r="CN106" s="36">
        <f t="shared" si="69"/>
        <v>2776.09834</v>
      </c>
      <c r="CO106" s="35">
        <f t="shared" si="70"/>
        <v>1.809890861</v>
      </c>
      <c r="CP106" s="90">
        <f t="shared" si="71"/>
        <v>0.946</v>
      </c>
      <c r="CQ106" s="33">
        <v>9.59</v>
      </c>
      <c r="CR106" s="34">
        <f t="shared" si="72"/>
        <v>0.969</v>
      </c>
      <c r="CS106" s="73">
        <f t="shared" si="73"/>
        <v>2.104298183</v>
      </c>
      <c r="CT106" s="33">
        <v>79.65</v>
      </c>
      <c r="CU106" s="34">
        <f t="shared" si="74"/>
        <v>0.811</v>
      </c>
      <c r="CV106" s="73">
        <f t="shared" si="75"/>
        <v>0.8990560621</v>
      </c>
      <c r="CW106" s="36">
        <f t="shared" si="76"/>
        <v>7456.288236</v>
      </c>
      <c r="CX106" s="35">
        <f t="shared" si="77"/>
        <v>1.803786279</v>
      </c>
      <c r="CY106" s="90">
        <f t="shared" si="78"/>
        <v>0.971</v>
      </c>
      <c r="CZ106" s="91">
        <f t="shared" si="79"/>
        <v>5.909044098</v>
      </c>
      <c r="DA106" s="91">
        <f t="shared" si="80"/>
        <v>0.946</v>
      </c>
    </row>
    <row r="107">
      <c r="A107" s="28">
        <v>2023.0</v>
      </c>
      <c r="B107" s="29" t="s">
        <v>609</v>
      </c>
      <c r="C107" s="29" t="s">
        <v>17</v>
      </c>
      <c r="D107" s="30">
        <f t="array" ref="D107">INDEX(
  TP!C:C,
  MATCH(
    1,
    (TP!A:A = A107) * (TP!B:B = C107),
    0
  )
)
</f>
        <v>51.64</v>
      </c>
      <c r="E107" s="64">
        <f t="shared" si="1"/>
        <v>2.703542743</v>
      </c>
      <c r="F107" s="32">
        <f t="shared" si="2"/>
        <v>0.7</v>
      </c>
      <c r="G107" s="33">
        <v>8.34</v>
      </c>
      <c r="H107" s="34">
        <f t="shared" si="3"/>
        <v>0.929</v>
      </c>
      <c r="I107" s="73">
        <f t="shared" si="4"/>
        <v>1.592320442</v>
      </c>
      <c r="J107" s="66">
        <f t="shared" si="5"/>
        <v>8.818190941</v>
      </c>
      <c r="K107" s="34">
        <f t="shared" si="6"/>
        <v>0.969</v>
      </c>
      <c r="L107" s="73">
        <f t="shared" si="7"/>
        <v>1.881693197</v>
      </c>
      <c r="M107" s="33">
        <v>60.19</v>
      </c>
      <c r="N107" s="34">
        <f t="shared" si="8"/>
        <v>0.586</v>
      </c>
      <c r="O107" s="73">
        <f t="shared" si="9"/>
        <v>0.2384044289</v>
      </c>
      <c r="P107" s="36">
        <f t="shared" si="10"/>
        <v>5490.553849</v>
      </c>
      <c r="Q107" s="35">
        <f t="shared" si="11"/>
        <v>1.452548375</v>
      </c>
      <c r="R107" s="40">
        <f t="shared" si="12"/>
        <v>0.92</v>
      </c>
      <c r="S107" s="33">
        <v>3.01</v>
      </c>
      <c r="T107" s="34">
        <f t="shared" si="13"/>
        <v>0.829</v>
      </c>
      <c r="U107" s="73">
        <f t="shared" si="14"/>
        <v>0.7877488643</v>
      </c>
      <c r="V107" s="33">
        <v>25.64</v>
      </c>
      <c r="W107" s="34">
        <f t="shared" si="15"/>
        <v>0.071</v>
      </c>
      <c r="X107" s="73">
        <f t="shared" si="16"/>
        <v>-1.412227533</v>
      </c>
      <c r="Y107" s="36">
        <f t="shared" si="17"/>
        <v>1491.818507</v>
      </c>
      <c r="Z107" s="35">
        <f t="shared" si="18"/>
        <v>-0.5385728169</v>
      </c>
      <c r="AA107" s="40">
        <f t="shared" si="19"/>
        <v>0.34</v>
      </c>
      <c r="AB107" s="33">
        <v>5.04</v>
      </c>
      <c r="AC107" s="40">
        <f t="shared" si="20"/>
        <v>0.68</v>
      </c>
      <c r="AD107" s="73">
        <f t="shared" si="21"/>
        <v>0.3983546312</v>
      </c>
      <c r="AE107" s="88">
        <f t="shared" si="22"/>
        <v>1.31233019</v>
      </c>
      <c r="AF107" s="44">
        <f t="shared" si="23"/>
        <v>0.734</v>
      </c>
      <c r="AG107" s="42">
        <v>3.09</v>
      </c>
      <c r="AH107" s="34">
        <f t="shared" si="24"/>
        <v>0.94</v>
      </c>
      <c r="AI107" s="73">
        <f t="shared" si="25"/>
        <v>1.626287862</v>
      </c>
      <c r="AJ107" s="33">
        <v>55.0</v>
      </c>
      <c r="AK107" s="34">
        <f t="shared" si="26"/>
        <v>0.431</v>
      </c>
      <c r="AL107" s="73">
        <f t="shared" si="27"/>
        <v>-0.1956846235</v>
      </c>
      <c r="AM107" s="36">
        <f t="shared" si="28"/>
        <v>3411.129562</v>
      </c>
      <c r="AN107" s="35">
        <f t="shared" si="29"/>
        <v>1.474036244</v>
      </c>
      <c r="AO107" s="37">
        <f t="shared" si="30"/>
        <v>0.92</v>
      </c>
      <c r="AP107" s="33">
        <v>8.5</v>
      </c>
      <c r="AQ107" s="34">
        <f t="shared" si="31"/>
        <v>0.951</v>
      </c>
      <c r="AR107" s="73">
        <f t="shared" si="32"/>
        <v>1.769026263</v>
      </c>
      <c r="AS107" s="33">
        <v>43.64</v>
      </c>
      <c r="AT107" s="34">
        <f t="shared" si="33"/>
        <v>0.391</v>
      </c>
      <c r="AU107" s="73">
        <f t="shared" si="34"/>
        <v>-0.2551638998</v>
      </c>
      <c r="AV107" s="36">
        <f t="shared" si="35"/>
        <v>3598.156996</v>
      </c>
      <c r="AW107" s="35">
        <f t="shared" si="36"/>
        <v>1.133328292</v>
      </c>
      <c r="AX107" s="37">
        <f t="shared" si="37"/>
        <v>0.869</v>
      </c>
      <c r="AY107" s="33">
        <v>1.24</v>
      </c>
      <c r="AZ107" s="37">
        <f t="shared" si="38"/>
        <v>0.723</v>
      </c>
      <c r="BA107" s="73">
        <f t="shared" si="39"/>
        <v>0.4282126841</v>
      </c>
      <c r="BB107" s="33">
        <v>26.73</v>
      </c>
      <c r="BC107" s="37">
        <f t="shared" si="40"/>
        <v>0.466</v>
      </c>
      <c r="BD107" s="73">
        <f t="shared" si="41"/>
        <v>-0.08376145794</v>
      </c>
      <c r="BE107" s="89">
        <f t="shared" si="42"/>
        <v>2.951815762</v>
      </c>
      <c r="BF107" s="39">
        <f t="shared" si="43"/>
        <v>0.869</v>
      </c>
      <c r="BG107" s="33">
        <v>14.45</v>
      </c>
      <c r="BH107" s="34">
        <f t="shared" si="44"/>
        <v>0.491</v>
      </c>
      <c r="BI107" s="73">
        <f t="shared" si="45"/>
        <v>-0.04522042808</v>
      </c>
      <c r="BJ107" s="33">
        <v>93.05</v>
      </c>
      <c r="BK107" s="34">
        <f t="shared" si="46"/>
        <v>0.76</v>
      </c>
      <c r="BL107" s="73">
        <f t="shared" si="47"/>
        <v>0.7102677796</v>
      </c>
      <c r="BM107" s="36">
        <f t="shared" si="48"/>
        <v>7326.435213</v>
      </c>
      <c r="BN107" s="35">
        <f t="shared" si="49"/>
        <v>0.3482226052</v>
      </c>
      <c r="BO107" s="90">
        <f t="shared" si="50"/>
        <v>0.563</v>
      </c>
      <c r="BP107" s="33">
        <v>10.82</v>
      </c>
      <c r="BQ107" s="34">
        <f t="shared" si="51"/>
        <v>0.414</v>
      </c>
      <c r="BR107" s="73">
        <f t="shared" si="52"/>
        <v>-0.305405002</v>
      </c>
      <c r="BS107" s="33">
        <v>68.57</v>
      </c>
      <c r="BT107" s="34">
        <f t="shared" si="53"/>
        <v>0.346</v>
      </c>
      <c r="BU107" s="73">
        <f t="shared" si="54"/>
        <v>-0.3988924712</v>
      </c>
      <c r="BV107" s="36">
        <f t="shared" si="55"/>
        <v>5610.577811</v>
      </c>
      <c r="BW107" s="35">
        <f t="shared" si="56"/>
        <v>-0.3951843165</v>
      </c>
      <c r="BX107" s="90">
        <f t="shared" si="57"/>
        <v>0.34</v>
      </c>
      <c r="BY107" s="33">
        <v>1.85</v>
      </c>
      <c r="BZ107" s="34">
        <f t="shared" si="58"/>
        <v>0.111</v>
      </c>
      <c r="CA107" s="73">
        <f t="shared" si="59"/>
        <v>-1.165083274</v>
      </c>
      <c r="CB107" s="33">
        <v>54.17</v>
      </c>
      <c r="CC107" s="34">
        <f t="shared" si="60"/>
        <v>0.529</v>
      </c>
      <c r="CD107" s="73">
        <f t="shared" si="61"/>
        <v>0.1083900412</v>
      </c>
      <c r="CE107" s="36">
        <f t="shared" si="62"/>
        <v>2464.965663</v>
      </c>
      <c r="CF107" s="35">
        <f t="shared" si="63"/>
        <v>-0.964249017</v>
      </c>
      <c r="CG107" s="90">
        <f t="shared" si="64"/>
        <v>0.186</v>
      </c>
      <c r="CH107" s="33">
        <v>0.62</v>
      </c>
      <c r="CI107" s="34">
        <f t="shared" si="65"/>
        <v>0.569</v>
      </c>
      <c r="CJ107" s="73">
        <f t="shared" si="66"/>
        <v>0.0362776382</v>
      </c>
      <c r="CK107" s="33">
        <v>25.0</v>
      </c>
      <c r="CL107" s="34">
        <f t="shared" si="67"/>
        <v>0.294</v>
      </c>
      <c r="CM107" s="73">
        <f t="shared" si="68"/>
        <v>-0.4644207919</v>
      </c>
      <c r="CN107" s="36">
        <f t="shared" si="69"/>
        <v>1065.9918</v>
      </c>
      <c r="CO107" s="35">
        <f t="shared" si="70"/>
        <v>-0.2933950796</v>
      </c>
      <c r="CP107" s="90">
        <f t="shared" si="71"/>
        <v>0.429</v>
      </c>
      <c r="CQ107" s="33">
        <v>5.25</v>
      </c>
      <c r="CR107" s="34">
        <f t="shared" si="72"/>
        <v>0.366</v>
      </c>
      <c r="CS107" s="73">
        <f t="shared" si="73"/>
        <v>-0.4562999527</v>
      </c>
      <c r="CT107" s="33">
        <v>73.53</v>
      </c>
      <c r="CU107" s="34">
        <f t="shared" si="74"/>
        <v>0.506</v>
      </c>
      <c r="CV107" s="73">
        <f t="shared" si="75"/>
        <v>0.03277411586</v>
      </c>
      <c r="CW107" s="36">
        <f t="shared" si="76"/>
        <v>5345.265646</v>
      </c>
      <c r="CX107" s="35">
        <f t="shared" si="77"/>
        <v>-0.2559974016</v>
      </c>
      <c r="CY107" s="90">
        <f t="shared" si="78"/>
        <v>0.406</v>
      </c>
      <c r="CZ107" s="91">
        <f t="shared" si="79"/>
        <v>-1.560603209</v>
      </c>
      <c r="DA107" s="91">
        <f t="shared" si="80"/>
        <v>0.351</v>
      </c>
    </row>
    <row r="108">
      <c r="A108" s="28">
        <v>2024.0</v>
      </c>
      <c r="B108" s="29" t="s">
        <v>610</v>
      </c>
      <c r="C108" s="29" t="s">
        <v>13</v>
      </c>
      <c r="D108" s="30">
        <f t="array" ref="D108">INDEX(
  TP!C:C,
  MATCH(
    1,
    (TP!A:A = A108) * (TP!B:B = C108),
    0
  )
)
</f>
        <v>53.94</v>
      </c>
      <c r="E108" s="64">
        <f t="shared" si="1"/>
        <v>2.693447155</v>
      </c>
      <c r="F108" s="32">
        <f t="shared" si="2"/>
        <v>0.697</v>
      </c>
      <c r="G108" s="33">
        <v>6.37</v>
      </c>
      <c r="H108" s="34">
        <f t="shared" si="3"/>
        <v>0.643</v>
      </c>
      <c r="I108" s="73">
        <f t="shared" si="4"/>
        <v>0.2919285488</v>
      </c>
      <c r="J108" s="66">
        <f t="shared" si="5"/>
        <v>7.24289688</v>
      </c>
      <c r="K108" s="34">
        <f t="shared" si="6"/>
        <v>0.809</v>
      </c>
      <c r="L108" s="73">
        <f t="shared" si="7"/>
        <v>0.8871346754</v>
      </c>
      <c r="M108" s="33">
        <v>60.34</v>
      </c>
      <c r="N108" s="34">
        <f t="shared" si="8"/>
        <v>0.609</v>
      </c>
      <c r="O108" s="73">
        <f t="shared" si="9"/>
        <v>0.2660568637</v>
      </c>
      <c r="P108" s="36">
        <f t="shared" si="10"/>
        <v>5082.82322</v>
      </c>
      <c r="Q108" s="35">
        <f t="shared" si="11"/>
        <v>0.8774774472</v>
      </c>
      <c r="R108" s="40">
        <f t="shared" si="12"/>
        <v>0.826</v>
      </c>
      <c r="S108" s="33">
        <v>1.13</v>
      </c>
      <c r="T108" s="34">
        <f t="shared" si="13"/>
        <v>0.169</v>
      </c>
      <c r="U108" s="73">
        <f t="shared" si="14"/>
        <v>-0.8359266646</v>
      </c>
      <c r="V108" s="33">
        <v>29.03</v>
      </c>
      <c r="W108" s="34">
        <f t="shared" si="15"/>
        <v>0.114</v>
      </c>
      <c r="X108" s="73">
        <f t="shared" si="16"/>
        <v>-1.142569963</v>
      </c>
      <c r="Y108" s="36">
        <f t="shared" si="17"/>
        <v>919.6019839</v>
      </c>
      <c r="Z108" s="35">
        <f t="shared" si="18"/>
        <v>-1.138186553</v>
      </c>
      <c r="AA108" s="40">
        <f t="shared" si="19"/>
        <v>0.109</v>
      </c>
      <c r="AB108" s="33">
        <v>4.81</v>
      </c>
      <c r="AC108" s="40">
        <f t="shared" si="20"/>
        <v>0.623</v>
      </c>
      <c r="AD108" s="73">
        <f t="shared" si="21"/>
        <v>0.2055769704</v>
      </c>
      <c r="AE108" s="88">
        <f t="shared" si="22"/>
        <v>-0.05513213571</v>
      </c>
      <c r="AF108" s="44">
        <f t="shared" si="23"/>
        <v>0.494</v>
      </c>
      <c r="AG108" s="42">
        <v>1.98</v>
      </c>
      <c r="AH108" s="34">
        <f t="shared" si="24"/>
        <v>0.783</v>
      </c>
      <c r="AI108" s="73">
        <f t="shared" si="25"/>
        <v>0.5975201824</v>
      </c>
      <c r="AJ108" s="33">
        <v>48.15</v>
      </c>
      <c r="AK108" s="34">
        <f t="shared" si="26"/>
        <v>0.22</v>
      </c>
      <c r="AL108" s="73">
        <f t="shared" si="27"/>
        <v>-0.6827690434</v>
      </c>
      <c r="AM108" s="36">
        <f t="shared" si="28"/>
        <v>2315.011931</v>
      </c>
      <c r="AN108" s="35">
        <f t="shared" si="29"/>
        <v>0.395553661</v>
      </c>
      <c r="AO108" s="37">
        <f t="shared" si="30"/>
        <v>0.686</v>
      </c>
      <c r="AP108" s="33">
        <v>5.56</v>
      </c>
      <c r="AQ108" s="34">
        <f t="shared" si="31"/>
        <v>0.726</v>
      </c>
      <c r="AR108" s="73">
        <f t="shared" si="32"/>
        <v>0.466519066</v>
      </c>
      <c r="AS108" s="33">
        <v>42.11</v>
      </c>
      <c r="AT108" s="34">
        <f t="shared" si="33"/>
        <v>0.329</v>
      </c>
      <c r="AU108" s="73">
        <f t="shared" si="34"/>
        <v>-0.4393424311</v>
      </c>
      <c r="AV108" s="36">
        <f t="shared" si="35"/>
        <v>2900.917947</v>
      </c>
      <c r="AW108" s="35">
        <f t="shared" si="36"/>
        <v>0.2405686711</v>
      </c>
      <c r="AX108" s="37">
        <f t="shared" si="37"/>
        <v>0.609</v>
      </c>
      <c r="AY108" s="33">
        <v>1.24</v>
      </c>
      <c r="AZ108" s="37">
        <f t="shared" si="38"/>
        <v>0.723</v>
      </c>
      <c r="BA108" s="73">
        <f t="shared" si="39"/>
        <v>0.4282126841</v>
      </c>
      <c r="BB108" s="33">
        <v>30.26</v>
      </c>
      <c r="BC108" s="37">
        <f t="shared" si="40"/>
        <v>0.674</v>
      </c>
      <c r="BD108" s="73">
        <f t="shared" si="41"/>
        <v>0.4122381561</v>
      </c>
      <c r="BE108" s="89">
        <f t="shared" si="42"/>
        <v>1.476573172</v>
      </c>
      <c r="BF108" s="39">
        <f t="shared" si="43"/>
        <v>0.703</v>
      </c>
      <c r="BG108" s="33">
        <v>15.18</v>
      </c>
      <c r="BH108" s="34">
        <f t="shared" si="44"/>
        <v>0.571</v>
      </c>
      <c r="BI108" s="73">
        <f t="shared" si="45"/>
        <v>0.1129399635</v>
      </c>
      <c r="BJ108" s="33">
        <v>90.84</v>
      </c>
      <c r="BK108" s="34">
        <f t="shared" si="46"/>
        <v>0.557</v>
      </c>
      <c r="BL108" s="73">
        <f t="shared" si="47"/>
        <v>0.3549392106</v>
      </c>
      <c r="BM108" s="36">
        <f t="shared" si="48"/>
        <v>7273.045653</v>
      </c>
      <c r="BN108" s="35">
        <f t="shared" si="49"/>
        <v>0.3010203761</v>
      </c>
      <c r="BO108" s="90">
        <f t="shared" si="50"/>
        <v>0.537</v>
      </c>
      <c r="BP108" s="33">
        <v>11.41</v>
      </c>
      <c r="BQ108" s="34">
        <f t="shared" si="51"/>
        <v>0.48</v>
      </c>
      <c r="BR108" s="73">
        <f t="shared" si="52"/>
        <v>-0.09378683402</v>
      </c>
      <c r="BS108" s="33">
        <v>72.12</v>
      </c>
      <c r="BT108" s="34">
        <f t="shared" si="53"/>
        <v>0.543</v>
      </c>
      <c r="BU108" s="73">
        <f t="shared" si="54"/>
        <v>0.1370112289</v>
      </c>
      <c r="BV108" s="36">
        <f t="shared" si="55"/>
        <v>6017.42941</v>
      </c>
      <c r="BW108" s="35">
        <f t="shared" si="56"/>
        <v>0.08978788944</v>
      </c>
      <c r="BX108" s="90">
        <f t="shared" si="57"/>
        <v>0.523</v>
      </c>
      <c r="BY108" s="33">
        <v>3.84</v>
      </c>
      <c r="BZ108" s="34">
        <f t="shared" si="58"/>
        <v>0.56</v>
      </c>
      <c r="CA108" s="73">
        <f t="shared" si="59"/>
        <v>0.04454113861</v>
      </c>
      <c r="CB108" s="33">
        <v>49.52</v>
      </c>
      <c r="CC108" s="34">
        <f t="shared" si="60"/>
        <v>0.334</v>
      </c>
      <c r="CD108" s="73">
        <f t="shared" si="61"/>
        <v>-0.3911124739</v>
      </c>
      <c r="CE108" s="36">
        <f t="shared" si="62"/>
        <v>3392.828455</v>
      </c>
      <c r="CF108" s="35">
        <f t="shared" si="63"/>
        <v>-0.09084995625</v>
      </c>
      <c r="CG108" s="90">
        <f t="shared" si="64"/>
        <v>0.463</v>
      </c>
      <c r="CH108" s="33">
        <v>0.84</v>
      </c>
      <c r="CI108" s="34">
        <f t="shared" si="65"/>
        <v>0.766</v>
      </c>
      <c r="CJ108" s="73">
        <f t="shared" si="66"/>
        <v>0.6260374744</v>
      </c>
      <c r="CK108" s="33">
        <v>34.78</v>
      </c>
      <c r="CL108" s="34">
        <f t="shared" si="67"/>
        <v>0.591</v>
      </c>
      <c r="CM108" s="73">
        <f t="shared" si="68"/>
        <v>0.06102477878</v>
      </c>
      <c r="CN108" s="36">
        <f t="shared" si="69"/>
        <v>1874.457045</v>
      </c>
      <c r="CO108" s="35">
        <f t="shared" si="70"/>
        <v>0.7009485726</v>
      </c>
      <c r="CP108" s="90">
        <f t="shared" si="71"/>
        <v>0.771</v>
      </c>
      <c r="CQ108" s="33">
        <v>5.49</v>
      </c>
      <c r="CR108" s="34">
        <f t="shared" si="72"/>
        <v>0.423</v>
      </c>
      <c r="CS108" s="73">
        <f t="shared" si="73"/>
        <v>-0.3147000558</v>
      </c>
      <c r="CT108" s="33">
        <v>79.33</v>
      </c>
      <c r="CU108" s="34">
        <f t="shared" si="74"/>
        <v>0.789</v>
      </c>
      <c r="CV108" s="73">
        <f t="shared" si="75"/>
        <v>0.853760274</v>
      </c>
      <c r="CW108" s="36">
        <f t="shared" si="76"/>
        <v>5885.474271</v>
      </c>
      <c r="CX108" s="35">
        <f t="shared" si="77"/>
        <v>0.2710992363</v>
      </c>
      <c r="CY108" s="90">
        <f t="shared" si="78"/>
        <v>0.586</v>
      </c>
      <c r="CZ108" s="91">
        <f t="shared" si="79"/>
        <v>1.272006118</v>
      </c>
      <c r="DA108" s="91">
        <f t="shared" si="80"/>
        <v>0.614</v>
      </c>
    </row>
    <row r="109">
      <c r="A109" s="28">
        <v>2023.0</v>
      </c>
      <c r="B109" s="29" t="s">
        <v>611</v>
      </c>
      <c r="C109" s="29" t="s">
        <v>13</v>
      </c>
      <c r="D109" s="30">
        <f t="array" ref="D109">INDEX(
  TP!C:C,
  MATCH(
    1,
    (TP!A:A = A109) * (TP!B:B = C109),
    0
  )
)
</f>
        <v>50.42</v>
      </c>
      <c r="E109" s="64">
        <f t="shared" si="1"/>
        <v>2.539496709</v>
      </c>
      <c r="F109" s="32">
        <f t="shared" si="2"/>
        <v>0.694</v>
      </c>
      <c r="G109" s="33">
        <v>3.42</v>
      </c>
      <c r="H109" s="34">
        <f t="shared" si="3"/>
        <v>0.037</v>
      </c>
      <c r="I109" s="73">
        <f t="shared" si="4"/>
        <v>-1.655358805</v>
      </c>
      <c r="J109" s="66">
        <f t="shared" si="5"/>
        <v>3.470270379</v>
      </c>
      <c r="K109" s="34">
        <f t="shared" si="6"/>
        <v>0.046</v>
      </c>
      <c r="L109" s="73">
        <f t="shared" si="7"/>
        <v>-1.494704965</v>
      </c>
      <c r="M109" s="33">
        <v>49.58</v>
      </c>
      <c r="N109" s="34">
        <f t="shared" si="8"/>
        <v>0.04</v>
      </c>
      <c r="O109" s="73">
        <f t="shared" si="9"/>
        <v>-1.717544456</v>
      </c>
      <c r="P109" s="36">
        <f t="shared" si="10"/>
        <v>2964.894225</v>
      </c>
      <c r="Q109" s="35">
        <f t="shared" si="11"/>
        <v>-2.109689337</v>
      </c>
      <c r="R109" s="40">
        <f t="shared" si="12"/>
        <v>0.02</v>
      </c>
      <c r="S109" s="33">
        <v>0.55</v>
      </c>
      <c r="T109" s="34">
        <f t="shared" si="13"/>
        <v>0.023</v>
      </c>
      <c r="U109" s="73">
        <f t="shared" si="14"/>
        <v>-1.336847838</v>
      </c>
      <c r="V109" s="33">
        <v>47.37</v>
      </c>
      <c r="W109" s="34">
        <f t="shared" si="15"/>
        <v>0.597</v>
      </c>
      <c r="X109" s="73">
        <f t="shared" si="16"/>
        <v>0.3162854479</v>
      </c>
      <c r="Y109" s="36">
        <f t="shared" si="17"/>
        <v>869.7435102</v>
      </c>
      <c r="Z109" s="35">
        <f t="shared" si="18"/>
        <v>-1.190432206</v>
      </c>
      <c r="AA109" s="40">
        <f t="shared" si="19"/>
        <v>0.094</v>
      </c>
      <c r="AB109" s="33">
        <v>4.39</v>
      </c>
      <c r="AC109" s="40">
        <f t="shared" si="20"/>
        <v>0.48</v>
      </c>
      <c r="AD109" s="73">
        <f t="shared" si="21"/>
        <v>-0.1464518015</v>
      </c>
      <c r="AE109" s="88">
        <f t="shared" si="22"/>
        <v>-3.446573344</v>
      </c>
      <c r="AF109" s="44">
        <f t="shared" si="23"/>
        <v>0.046</v>
      </c>
      <c r="AG109" s="42">
        <v>0.35</v>
      </c>
      <c r="AH109" s="34">
        <f t="shared" si="24"/>
        <v>0.1</v>
      </c>
      <c r="AI109" s="73">
        <f t="shared" si="25"/>
        <v>-0.9131927168</v>
      </c>
      <c r="AJ109" s="33">
        <v>66.67</v>
      </c>
      <c r="AK109" s="34">
        <f t="shared" si="26"/>
        <v>0.749</v>
      </c>
      <c r="AL109" s="73">
        <f t="shared" si="27"/>
        <v>0.6341365707</v>
      </c>
      <c r="AM109" s="36">
        <f t="shared" si="28"/>
        <v>880.9837649</v>
      </c>
      <c r="AN109" s="35">
        <f t="shared" si="29"/>
        <v>-1.015402934</v>
      </c>
      <c r="AO109" s="37">
        <f t="shared" si="30"/>
        <v>0.157</v>
      </c>
      <c r="AP109" s="33">
        <v>1.5</v>
      </c>
      <c r="AQ109" s="34">
        <f t="shared" si="31"/>
        <v>0.029</v>
      </c>
      <c r="AR109" s="73">
        <f t="shared" si="32"/>
        <v>-1.332181349</v>
      </c>
      <c r="AS109" s="33">
        <v>57.69</v>
      </c>
      <c r="AT109" s="34">
        <f t="shared" si="33"/>
        <v>0.931</v>
      </c>
      <c r="AU109" s="73">
        <f t="shared" si="34"/>
        <v>1.436148757</v>
      </c>
      <c r="AV109" s="36">
        <f t="shared" si="35"/>
        <v>1935.964593</v>
      </c>
      <c r="AW109" s="35">
        <f t="shared" si="36"/>
        <v>-0.9949780065</v>
      </c>
      <c r="AX109" s="37">
        <f t="shared" si="37"/>
        <v>0.169</v>
      </c>
      <c r="AY109" s="33">
        <v>0.37</v>
      </c>
      <c r="AZ109" s="37">
        <f t="shared" si="38"/>
        <v>0.123</v>
      </c>
      <c r="BA109" s="73">
        <f t="shared" si="39"/>
        <v>-0.9381750624</v>
      </c>
      <c r="BB109" s="33">
        <v>40.1</v>
      </c>
      <c r="BC109" s="37">
        <f t="shared" si="40"/>
        <v>0.954</v>
      </c>
      <c r="BD109" s="73">
        <f t="shared" si="41"/>
        <v>1.794854644</v>
      </c>
      <c r="BE109" s="89">
        <f t="shared" si="42"/>
        <v>-1.153701359</v>
      </c>
      <c r="BF109" s="39">
        <f t="shared" si="43"/>
        <v>0.377</v>
      </c>
      <c r="BG109" s="33">
        <v>24.39</v>
      </c>
      <c r="BH109" s="34">
        <f t="shared" si="44"/>
        <v>0.969</v>
      </c>
      <c r="BI109" s="73">
        <f t="shared" si="45"/>
        <v>2.108360794</v>
      </c>
      <c r="BJ109" s="33">
        <v>93.63</v>
      </c>
      <c r="BK109" s="34">
        <f t="shared" si="46"/>
        <v>0.806</v>
      </c>
      <c r="BL109" s="73">
        <f t="shared" si="47"/>
        <v>0.8035214312</v>
      </c>
      <c r="BM109" s="36">
        <f t="shared" si="48"/>
        <v>8709.789882</v>
      </c>
      <c r="BN109" s="35">
        <f t="shared" si="49"/>
        <v>1.571259913</v>
      </c>
      <c r="BO109" s="90">
        <f t="shared" si="50"/>
        <v>0.966</v>
      </c>
      <c r="BP109" s="33">
        <v>14.67</v>
      </c>
      <c r="BQ109" s="34">
        <f t="shared" si="51"/>
        <v>0.854</v>
      </c>
      <c r="BR109" s="73">
        <f t="shared" si="52"/>
        <v>1.075493213</v>
      </c>
      <c r="BS109" s="33">
        <v>80.98</v>
      </c>
      <c r="BT109" s="34">
        <f t="shared" si="53"/>
        <v>0.937</v>
      </c>
      <c r="BU109" s="73">
        <f t="shared" si="54"/>
        <v>1.474506097</v>
      </c>
      <c r="BV109" s="36">
        <f t="shared" si="55"/>
        <v>7382.429762</v>
      </c>
      <c r="BW109" s="35">
        <f t="shared" si="56"/>
        <v>1.716885419</v>
      </c>
      <c r="BX109" s="90">
        <f t="shared" si="57"/>
        <v>0.954</v>
      </c>
      <c r="BY109" s="33">
        <v>5.75</v>
      </c>
      <c r="BZ109" s="34">
        <f t="shared" si="58"/>
        <v>0.883</v>
      </c>
      <c r="CA109" s="73">
        <f t="shared" si="59"/>
        <v>1.205537435</v>
      </c>
      <c r="CB109" s="33">
        <v>61.5</v>
      </c>
      <c r="CC109" s="34">
        <f t="shared" si="60"/>
        <v>0.823</v>
      </c>
      <c r="CD109" s="73">
        <f t="shared" si="61"/>
        <v>0.895777877</v>
      </c>
      <c r="CE109" s="36">
        <f t="shared" si="62"/>
        <v>5102.435271</v>
      </c>
      <c r="CF109" s="35">
        <f t="shared" si="63"/>
        <v>1.518406284</v>
      </c>
      <c r="CG109" s="90">
        <f t="shared" si="64"/>
        <v>0.946</v>
      </c>
      <c r="CH109" s="33">
        <v>0.69</v>
      </c>
      <c r="CI109" s="34">
        <f t="shared" si="65"/>
        <v>0.629</v>
      </c>
      <c r="CJ109" s="73">
        <f t="shared" si="66"/>
        <v>0.2239284952</v>
      </c>
      <c r="CK109" s="33">
        <v>41.67</v>
      </c>
      <c r="CL109" s="34">
        <f t="shared" si="67"/>
        <v>0.74</v>
      </c>
      <c r="CM109" s="73">
        <f t="shared" si="68"/>
        <v>0.431200646</v>
      </c>
      <c r="CN109" s="36">
        <f t="shared" si="69"/>
        <v>1932.596517</v>
      </c>
      <c r="CO109" s="35">
        <f t="shared" si="70"/>
        <v>0.7724551906</v>
      </c>
      <c r="CP109" s="90">
        <f t="shared" si="71"/>
        <v>0.789</v>
      </c>
      <c r="CQ109" s="33">
        <v>7.65</v>
      </c>
      <c r="CR109" s="34">
        <f t="shared" si="72"/>
        <v>0.834</v>
      </c>
      <c r="CS109" s="73">
        <f t="shared" si="73"/>
        <v>0.9596990165</v>
      </c>
      <c r="CT109" s="33">
        <v>84.21</v>
      </c>
      <c r="CU109" s="34">
        <f t="shared" si="74"/>
        <v>0.954</v>
      </c>
      <c r="CV109" s="73">
        <f t="shared" si="75"/>
        <v>1.544521042</v>
      </c>
      <c r="CW109" s="36">
        <f t="shared" si="76"/>
        <v>7207.221187</v>
      </c>
      <c r="CX109" s="35">
        <f t="shared" si="77"/>
        <v>1.560764605</v>
      </c>
      <c r="CY109" s="90">
        <f t="shared" si="78"/>
        <v>0.946</v>
      </c>
      <c r="CZ109" s="91">
        <f t="shared" si="79"/>
        <v>7.139771412</v>
      </c>
      <c r="DA109" s="91">
        <f t="shared" si="80"/>
        <v>0.974</v>
      </c>
    </row>
    <row r="110">
      <c r="A110" s="28">
        <v>2023.0</v>
      </c>
      <c r="B110" s="29" t="s">
        <v>610</v>
      </c>
      <c r="C110" s="29" t="s">
        <v>13</v>
      </c>
      <c r="D110" s="30">
        <f t="array" ref="D110">INDEX(
  TP!C:C,
  MATCH(
    1,
    (TP!A:A = A110) * (TP!B:B = C110),
    0
  )
)
</f>
        <v>50.42</v>
      </c>
      <c r="E110" s="64">
        <f t="shared" si="1"/>
        <v>2.45729798</v>
      </c>
      <c r="F110" s="32">
        <f t="shared" si="2"/>
        <v>0.691</v>
      </c>
      <c r="G110" s="33">
        <v>7.78</v>
      </c>
      <c r="H110" s="34">
        <f t="shared" si="3"/>
        <v>0.866</v>
      </c>
      <c r="I110" s="73">
        <f t="shared" si="4"/>
        <v>1.222665894</v>
      </c>
      <c r="J110" s="66">
        <f t="shared" si="5"/>
        <v>7.894357763</v>
      </c>
      <c r="K110" s="34">
        <f t="shared" si="6"/>
        <v>0.9</v>
      </c>
      <c r="L110" s="73">
        <f t="shared" si="7"/>
        <v>1.298433105</v>
      </c>
      <c r="M110" s="33">
        <v>62.18</v>
      </c>
      <c r="N110" s="34">
        <f t="shared" si="8"/>
        <v>0.74</v>
      </c>
      <c r="O110" s="73">
        <f t="shared" si="9"/>
        <v>0.6052600632</v>
      </c>
      <c r="P110" s="36">
        <f t="shared" si="10"/>
        <v>5426.698958</v>
      </c>
      <c r="Q110" s="35">
        <f t="shared" si="11"/>
        <v>1.362486239</v>
      </c>
      <c r="R110" s="40">
        <f t="shared" si="12"/>
        <v>0.9</v>
      </c>
      <c r="S110" s="33">
        <v>1.65</v>
      </c>
      <c r="T110" s="34">
        <f t="shared" si="13"/>
        <v>0.411</v>
      </c>
      <c r="U110" s="73">
        <f t="shared" si="14"/>
        <v>-0.3868249225</v>
      </c>
      <c r="V110" s="33">
        <v>30.3</v>
      </c>
      <c r="W110" s="34">
        <f t="shared" si="15"/>
        <v>0.137</v>
      </c>
      <c r="X110" s="73">
        <f t="shared" si="16"/>
        <v>-1.041547805</v>
      </c>
      <c r="Y110" s="36">
        <f t="shared" si="17"/>
        <v>1237.120636</v>
      </c>
      <c r="Z110" s="35">
        <f t="shared" si="18"/>
        <v>-0.8054653938</v>
      </c>
      <c r="AA110" s="40">
        <f t="shared" si="19"/>
        <v>0.2</v>
      </c>
      <c r="AB110" s="33">
        <v>5.82</v>
      </c>
      <c r="AC110" s="40">
        <f t="shared" si="20"/>
        <v>0.863</v>
      </c>
      <c r="AD110" s="73">
        <f t="shared" si="21"/>
        <v>1.05212235</v>
      </c>
      <c r="AE110" s="88">
        <f t="shared" si="22"/>
        <v>1.609143196</v>
      </c>
      <c r="AF110" s="44">
        <f t="shared" si="23"/>
        <v>0.771</v>
      </c>
      <c r="AG110" s="42">
        <v>3.79</v>
      </c>
      <c r="AH110" s="34">
        <f t="shared" si="24"/>
        <v>0.969</v>
      </c>
      <c r="AI110" s="73">
        <f t="shared" si="25"/>
        <v>2.275060273</v>
      </c>
      <c r="AJ110" s="33">
        <v>52.63</v>
      </c>
      <c r="AK110" s="34">
        <f t="shared" si="26"/>
        <v>0.363</v>
      </c>
      <c r="AL110" s="73">
        <f t="shared" si="27"/>
        <v>-0.3642087221</v>
      </c>
      <c r="AM110" s="36">
        <f t="shared" si="28"/>
        <v>3630.25397</v>
      </c>
      <c r="AN110" s="35">
        <f t="shared" si="29"/>
        <v>1.689635237</v>
      </c>
      <c r="AO110" s="37">
        <f t="shared" si="30"/>
        <v>0.943</v>
      </c>
      <c r="AP110" s="33">
        <v>6.43</v>
      </c>
      <c r="AQ110" s="34">
        <f t="shared" si="31"/>
        <v>0.831</v>
      </c>
      <c r="AR110" s="73">
        <f t="shared" si="32"/>
        <v>0.8519548692</v>
      </c>
      <c r="AS110" s="33">
        <v>45.74</v>
      </c>
      <c r="AT110" s="34">
        <f t="shared" si="33"/>
        <v>0.506</v>
      </c>
      <c r="AU110" s="73">
        <f t="shared" si="34"/>
        <v>-0.002369837163</v>
      </c>
      <c r="AV110" s="36">
        <f t="shared" si="35"/>
        <v>3359.603336</v>
      </c>
      <c r="AW110" s="35">
        <f t="shared" si="36"/>
        <v>0.827879142</v>
      </c>
      <c r="AX110" s="37">
        <f t="shared" si="37"/>
        <v>0.794</v>
      </c>
      <c r="AY110" s="33">
        <v>1.4</v>
      </c>
      <c r="AZ110" s="37">
        <f t="shared" si="38"/>
        <v>0.797</v>
      </c>
      <c r="BA110" s="73">
        <f t="shared" si="39"/>
        <v>0.6795023846</v>
      </c>
      <c r="BB110" s="33">
        <v>19.15</v>
      </c>
      <c r="BC110" s="37">
        <f t="shared" si="40"/>
        <v>0.12</v>
      </c>
      <c r="BD110" s="73">
        <f t="shared" si="41"/>
        <v>-1.148825785</v>
      </c>
      <c r="BE110" s="89">
        <f t="shared" si="42"/>
        <v>2.048190978</v>
      </c>
      <c r="BF110" s="39">
        <f t="shared" si="43"/>
        <v>0.78</v>
      </c>
      <c r="BG110" s="33">
        <v>8.08</v>
      </c>
      <c r="BH110" s="34">
        <f t="shared" si="44"/>
        <v>0.08</v>
      </c>
      <c r="BI110" s="73">
        <f t="shared" si="45"/>
        <v>-1.425332338</v>
      </c>
      <c r="BJ110" s="33">
        <v>85.8</v>
      </c>
      <c r="BK110" s="34">
        <f t="shared" si="46"/>
        <v>0.214</v>
      </c>
      <c r="BL110" s="73">
        <f t="shared" si="47"/>
        <v>-0.4554028655</v>
      </c>
      <c r="BM110" s="36">
        <f t="shared" si="48"/>
        <v>5443.927309</v>
      </c>
      <c r="BN110" s="35">
        <f t="shared" si="49"/>
        <v>-1.316120929</v>
      </c>
      <c r="BO110" s="90">
        <f t="shared" si="50"/>
        <v>0.131</v>
      </c>
      <c r="BP110" s="33">
        <v>11.02</v>
      </c>
      <c r="BQ110" s="34">
        <f t="shared" si="51"/>
        <v>0.443</v>
      </c>
      <c r="BR110" s="73">
        <f t="shared" si="52"/>
        <v>-0.2336700298</v>
      </c>
      <c r="BS110" s="33">
        <v>66.97</v>
      </c>
      <c r="BT110" s="34">
        <f t="shared" si="53"/>
        <v>0.277</v>
      </c>
      <c r="BU110" s="73">
        <f t="shared" si="54"/>
        <v>-0.6404265332</v>
      </c>
      <c r="BV110" s="36">
        <f t="shared" si="55"/>
        <v>5516.888522</v>
      </c>
      <c r="BW110" s="35">
        <f t="shared" si="56"/>
        <v>-0.5068631237</v>
      </c>
      <c r="BX110" s="90">
        <f t="shared" si="57"/>
        <v>0.297</v>
      </c>
      <c r="BY110" s="33">
        <v>3.39</v>
      </c>
      <c r="BZ110" s="34">
        <f t="shared" si="58"/>
        <v>0.474</v>
      </c>
      <c r="CA110" s="73">
        <f t="shared" si="59"/>
        <v>-0.2289920201</v>
      </c>
      <c r="CB110" s="33">
        <v>48.53</v>
      </c>
      <c r="CC110" s="34">
        <f t="shared" si="60"/>
        <v>0.289</v>
      </c>
      <c r="CD110" s="73">
        <f t="shared" si="61"/>
        <v>-0.4974581707</v>
      </c>
      <c r="CE110" s="36">
        <f t="shared" si="62"/>
        <v>3119.235661</v>
      </c>
      <c r="CF110" s="35">
        <f t="shared" si="63"/>
        <v>-0.3483833879</v>
      </c>
      <c r="CG110" s="90">
        <f t="shared" si="64"/>
        <v>0.366</v>
      </c>
      <c r="CH110" s="33">
        <v>1.1</v>
      </c>
      <c r="CI110" s="34">
        <f t="shared" si="65"/>
        <v>0.903</v>
      </c>
      <c r="CJ110" s="73">
        <f t="shared" si="66"/>
        <v>1.323026372</v>
      </c>
      <c r="CK110" s="33">
        <v>22.73</v>
      </c>
      <c r="CL110" s="34">
        <f t="shared" si="67"/>
        <v>0.263</v>
      </c>
      <c r="CM110" s="73">
        <f t="shared" si="68"/>
        <v>-0.5863800399</v>
      </c>
      <c r="CN110" s="36">
        <f t="shared" si="69"/>
        <v>1490.560754</v>
      </c>
      <c r="CO110" s="35">
        <f t="shared" si="70"/>
        <v>0.2287887093</v>
      </c>
      <c r="CP110" s="90">
        <f t="shared" si="71"/>
        <v>0.649</v>
      </c>
      <c r="CQ110" s="33">
        <v>7.18</v>
      </c>
      <c r="CR110" s="34">
        <f t="shared" si="72"/>
        <v>0.777</v>
      </c>
      <c r="CS110" s="73">
        <f t="shared" si="73"/>
        <v>0.6823992183</v>
      </c>
      <c r="CT110" s="33">
        <v>76.39</v>
      </c>
      <c r="CU110" s="34">
        <f t="shared" si="74"/>
        <v>0.669</v>
      </c>
      <c r="CV110" s="73">
        <f t="shared" si="75"/>
        <v>0.4376052214</v>
      </c>
      <c r="CW110" s="36">
        <f t="shared" si="76"/>
        <v>6368.645133</v>
      </c>
      <c r="CX110" s="35">
        <f t="shared" si="77"/>
        <v>0.7425425365</v>
      </c>
      <c r="CY110" s="90">
        <f t="shared" si="78"/>
        <v>0.791</v>
      </c>
      <c r="CZ110" s="91">
        <f t="shared" si="79"/>
        <v>-1.200036194</v>
      </c>
      <c r="DA110" s="91">
        <f t="shared" si="80"/>
        <v>0.386</v>
      </c>
    </row>
    <row r="111">
      <c r="A111" s="28">
        <v>2022.0</v>
      </c>
      <c r="B111" s="29" t="s">
        <v>612</v>
      </c>
      <c r="C111" s="29" t="s">
        <v>29</v>
      </c>
      <c r="D111" s="30">
        <f t="array" ref="D111">INDEX(
  TP!C:C,
  MATCH(
    1,
    (TP!A:A = A111) * (TP!B:B = C111),
    0
  )
)
</f>
        <v>49.82</v>
      </c>
      <c r="E111" s="64">
        <f t="shared" si="1"/>
        <v>2.436983103</v>
      </c>
      <c r="F111" s="32">
        <f t="shared" si="2"/>
        <v>0.689</v>
      </c>
      <c r="G111" s="33">
        <v>6.01</v>
      </c>
      <c r="H111" s="34">
        <f t="shared" si="3"/>
        <v>0.554</v>
      </c>
      <c r="I111" s="73">
        <f t="shared" si="4"/>
        <v>0.05429348196</v>
      </c>
      <c r="J111" s="66">
        <f t="shared" si="5"/>
        <v>5.972137501</v>
      </c>
      <c r="K111" s="34">
        <f t="shared" si="6"/>
        <v>0.531</v>
      </c>
      <c r="L111" s="73">
        <f t="shared" si="7"/>
        <v>0.08484347012</v>
      </c>
      <c r="M111" s="33">
        <v>48.54</v>
      </c>
      <c r="N111" s="34">
        <f t="shared" si="8"/>
        <v>0.029</v>
      </c>
      <c r="O111" s="73">
        <f t="shared" si="9"/>
        <v>-1.909268003</v>
      </c>
      <c r="P111" s="36">
        <f t="shared" si="10"/>
        <v>3764.282358</v>
      </c>
      <c r="Q111" s="35">
        <f t="shared" si="11"/>
        <v>-0.9822173173</v>
      </c>
      <c r="R111" s="40">
        <f t="shared" si="12"/>
        <v>0.171</v>
      </c>
      <c r="S111" s="33">
        <v>4.15</v>
      </c>
      <c r="T111" s="34">
        <f t="shared" si="13"/>
        <v>0.943</v>
      </c>
      <c r="U111" s="73">
        <f t="shared" si="14"/>
        <v>1.772318068</v>
      </c>
      <c r="V111" s="33">
        <v>45.76</v>
      </c>
      <c r="W111" s="34">
        <f t="shared" si="15"/>
        <v>0.566</v>
      </c>
      <c r="X111" s="73">
        <f t="shared" si="16"/>
        <v>0.1882179882</v>
      </c>
      <c r="Y111" s="36">
        <f t="shared" si="17"/>
        <v>3142.136877</v>
      </c>
      <c r="Z111" s="35">
        <f t="shared" si="18"/>
        <v>1.190761313</v>
      </c>
      <c r="AA111" s="40">
        <f t="shared" si="19"/>
        <v>0.903</v>
      </c>
      <c r="AB111" s="33">
        <v>5.11</v>
      </c>
      <c r="AC111" s="40">
        <f t="shared" si="20"/>
        <v>0.7</v>
      </c>
      <c r="AD111" s="73">
        <f t="shared" si="21"/>
        <v>0.4570260932</v>
      </c>
      <c r="AE111" s="88">
        <f t="shared" si="22"/>
        <v>0.6655700893</v>
      </c>
      <c r="AF111" s="44">
        <f t="shared" si="23"/>
        <v>0.626</v>
      </c>
      <c r="AG111" s="42">
        <v>2.7</v>
      </c>
      <c r="AH111" s="34">
        <f t="shared" si="24"/>
        <v>0.894</v>
      </c>
      <c r="AI111" s="73">
        <f t="shared" si="25"/>
        <v>1.264828948</v>
      </c>
      <c r="AJ111" s="33">
        <v>57.14</v>
      </c>
      <c r="AK111" s="34">
        <f t="shared" si="26"/>
        <v>0.497</v>
      </c>
      <c r="AL111" s="73">
        <f t="shared" si="27"/>
        <v>-0.04351518431</v>
      </c>
      <c r="AM111" s="36">
        <f t="shared" si="28"/>
        <v>3291.722989</v>
      </c>
      <c r="AN111" s="35">
        <f t="shared" si="29"/>
        <v>1.356550761</v>
      </c>
      <c r="AO111" s="37">
        <f t="shared" si="30"/>
        <v>0.894</v>
      </c>
      <c r="AP111" s="33">
        <v>9.45</v>
      </c>
      <c r="AQ111" s="34">
        <f t="shared" si="31"/>
        <v>0.971</v>
      </c>
      <c r="AR111" s="73">
        <f t="shared" si="32"/>
        <v>2.189904439</v>
      </c>
      <c r="AS111" s="33">
        <v>40.15</v>
      </c>
      <c r="AT111" s="34">
        <f t="shared" si="33"/>
        <v>0.24</v>
      </c>
      <c r="AU111" s="73">
        <f t="shared" si="34"/>
        <v>-0.6752835562</v>
      </c>
      <c r="AV111" s="36">
        <f t="shared" si="35"/>
        <v>3450.551865</v>
      </c>
      <c r="AW111" s="35">
        <f t="shared" si="36"/>
        <v>0.9443315615</v>
      </c>
      <c r="AX111" s="37">
        <f t="shared" si="37"/>
        <v>0.84</v>
      </c>
      <c r="AY111" s="33">
        <v>1.55</v>
      </c>
      <c r="AZ111" s="37">
        <f t="shared" si="38"/>
        <v>0.854</v>
      </c>
      <c r="BA111" s="73">
        <f t="shared" si="39"/>
        <v>0.9150864788</v>
      </c>
      <c r="BB111" s="33">
        <v>30.56</v>
      </c>
      <c r="BC111" s="37">
        <f t="shared" si="40"/>
        <v>0.686</v>
      </c>
      <c r="BD111" s="73">
        <f t="shared" si="41"/>
        <v>0.4543910978</v>
      </c>
      <c r="BE111" s="89">
        <f t="shared" si="42"/>
        <v>3.670359899</v>
      </c>
      <c r="BF111" s="39">
        <f t="shared" si="43"/>
        <v>0.911</v>
      </c>
      <c r="BG111" s="33">
        <v>13.17</v>
      </c>
      <c r="BH111" s="34">
        <f t="shared" si="44"/>
        <v>0.371</v>
      </c>
      <c r="BI111" s="73">
        <f t="shared" si="45"/>
        <v>-0.3225427585</v>
      </c>
      <c r="BJ111" s="33">
        <v>88.53</v>
      </c>
      <c r="BK111" s="34">
        <f t="shared" si="46"/>
        <v>0.38</v>
      </c>
      <c r="BL111" s="73">
        <f t="shared" si="47"/>
        <v>-0.0164675743</v>
      </c>
      <c r="BM111" s="36">
        <f t="shared" si="48"/>
        <v>6750.344251</v>
      </c>
      <c r="BN111" s="35">
        <f t="shared" si="49"/>
        <v>-0.1611050134</v>
      </c>
      <c r="BO111" s="90">
        <f t="shared" si="50"/>
        <v>0.38</v>
      </c>
      <c r="BP111" s="33">
        <v>13.03</v>
      </c>
      <c r="BQ111" s="34">
        <f t="shared" si="51"/>
        <v>0.671</v>
      </c>
      <c r="BR111" s="73">
        <f t="shared" si="52"/>
        <v>0.4872664408</v>
      </c>
      <c r="BS111" s="33">
        <v>72.51</v>
      </c>
      <c r="BT111" s="34">
        <f t="shared" si="53"/>
        <v>0.56</v>
      </c>
      <c r="BU111" s="73">
        <f t="shared" si="54"/>
        <v>0.1958851565</v>
      </c>
      <c r="BV111" s="36">
        <f t="shared" si="55"/>
        <v>6344.709326</v>
      </c>
      <c r="BW111" s="35">
        <f t="shared" si="56"/>
        <v>0.4799096519</v>
      </c>
      <c r="BX111" s="90">
        <f t="shared" si="57"/>
        <v>0.674</v>
      </c>
      <c r="BY111" s="33">
        <v>2.6</v>
      </c>
      <c r="BZ111" s="34">
        <f t="shared" si="58"/>
        <v>0.269</v>
      </c>
      <c r="CA111" s="73">
        <f t="shared" si="59"/>
        <v>-0.7091946766</v>
      </c>
      <c r="CB111" s="33">
        <v>31.08</v>
      </c>
      <c r="CC111" s="34">
        <f t="shared" si="60"/>
        <v>0.011</v>
      </c>
      <c r="CD111" s="73">
        <f t="shared" si="61"/>
        <v>-2.371935351</v>
      </c>
      <c r="CE111" s="36">
        <f t="shared" si="62"/>
        <v>1729.739765</v>
      </c>
      <c r="CF111" s="35">
        <f t="shared" si="63"/>
        <v>-1.656318594</v>
      </c>
      <c r="CG111" s="90">
        <f t="shared" si="64"/>
        <v>0.029</v>
      </c>
      <c r="CH111" s="33">
        <v>0.74</v>
      </c>
      <c r="CI111" s="34">
        <f t="shared" si="65"/>
        <v>0.671</v>
      </c>
      <c r="CJ111" s="73">
        <f t="shared" si="66"/>
        <v>0.3579648216</v>
      </c>
      <c r="CK111" s="33">
        <v>28.57</v>
      </c>
      <c r="CL111" s="34">
        <f t="shared" si="67"/>
        <v>0.386</v>
      </c>
      <c r="CM111" s="73">
        <f t="shared" si="68"/>
        <v>-0.2726170406</v>
      </c>
      <c r="CN111" s="36">
        <f t="shared" si="69"/>
        <v>1398.662555</v>
      </c>
      <c r="CO111" s="35">
        <f t="shared" si="70"/>
        <v>0.1157617225</v>
      </c>
      <c r="CP111" s="90">
        <f t="shared" si="71"/>
        <v>0.617</v>
      </c>
      <c r="CQ111" s="33">
        <v>5.06</v>
      </c>
      <c r="CR111" s="34">
        <f t="shared" si="72"/>
        <v>0.314</v>
      </c>
      <c r="CS111" s="73">
        <f t="shared" si="73"/>
        <v>-0.5683998711</v>
      </c>
      <c r="CT111" s="33">
        <v>68.75</v>
      </c>
      <c r="CU111" s="34">
        <f t="shared" si="74"/>
        <v>0.24</v>
      </c>
      <c r="CV111" s="73">
        <f t="shared" si="75"/>
        <v>-0.6438317179</v>
      </c>
      <c r="CW111" s="36">
        <f t="shared" si="76"/>
        <v>4913.590748</v>
      </c>
      <c r="CX111" s="35">
        <f t="shared" si="77"/>
        <v>-0.6771946521</v>
      </c>
      <c r="CY111" s="90">
        <f t="shared" si="78"/>
        <v>0.266</v>
      </c>
      <c r="CZ111" s="91">
        <f t="shared" si="79"/>
        <v>-1.898946885</v>
      </c>
      <c r="DA111" s="91">
        <f t="shared" si="80"/>
        <v>0.326</v>
      </c>
    </row>
    <row r="112">
      <c r="A112" s="28">
        <v>2023.0</v>
      </c>
      <c r="B112" s="29" t="s">
        <v>394</v>
      </c>
      <c r="C112" s="29" t="s">
        <v>12</v>
      </c>
      <c r="D112" s="30">
        <f t="array" ref="D112">INDEX(
  TP!C:C,
  MATCH(
    1,
    (TP!A:A = A112) * (TP!B:B = C112),
    0
  )
)
</f>
        <v>45.69</v>
      </c>
      <c r="E112" s="64">
        <f t="shared" si="1"/>
        <v>2.403320324</v>
      </c>
      <c r="F112" s="32">
        <f t="shared" si="2"/>
        <v>0.686</v>
      </c>
      <c r="G112" s="33">
        <v>8.52</v>
      </c>
      <c r="H112" s="34">
        <f t="shared" si="3"/>
        <v>0.949</v>
      </c>
      <c r="I112" s="73">
        <f t="shared" si="4"/>
        <v>1.711137976</v>
      </c>
      <c r="J112" s="66">
        <f t="shared" si="5"/>
        <v>7.244418943</v>
      </c>
      <c r="K112" s="34">
        <f t="shared" si="6"/>
        <v>0.811</v>
      </c>
      <c r="L112" s="73">
        <f t="shared" si="7"/>
        <v>0.8880956264</v>
      </c>
      <c r="M112" s="33">
        <v>60.92</v>
      </c>
      <c r="N112" s="34">
        <f t="shared" si="8"/>
        <v>0.657</v>
      </c>
      <c r="O112" s="73">
        <f t="shared" si="9"/>
        <v>0.3729796113</v>
      </c>
      <c r="P112" s="36">
        <f t="shared" si="10"/>
        <v>5132.129503</v>
      </c>
      <c r="Q112" s="35">
        <f t="shared" si="11"/>
        <v>0.9470199546</v>
      </c>
      <c r="R112" s="40">
        <f t="shared" si="12"/>
        <v>0.849</v>
      </c>
      <c r="S112" s="33">
        <v>1.52</v>
      </c>
      <c r="T112" s="34">
        <f t="shared" si="13"/>
        <v>0.34</v>
      </c>
      <c r="U112" s="73">
        <f t="shared" si="14"/>
        <v>-0.499100358</v>
      </c>
      <c r="V112" s="33">
        <v>29.03</v>
      </c>
      <c r="W112" s="34">
        <f t="shared" si="15"/>
        <v>0.114</v>
      </c>
      <c r="X112" s="73">
        <f t="shared" si="16"/>
        <v>-1.142569963</v>
      </c>
      <c r="Y112" s="36">
        <f t="shared" si="17"/>
        <v>1124.091539</v>
      </c>
      <c r="Z112" s="35">
        <f t="shared" si="18"/>
        <v>-0.9239062226</v>
      </c>
      <c r="AA112" s="40">
        <f t="shared" si="19"/>
        <v>0.157</v>
      </c>
      <c r="AB112" s="33">
        <v>4.85</v>
      </c>
      <c r="AC112" s="40">
        <f t="shared" si="20"/>
        <v>0.634</v>
      </c>
      <c r="AD112" s="73">
        <f t="shared" si="21"/>
        <v>0.2391035201</v>
      </c>
      <c r="AE112" s="88">
        <f t="shared" si="22"/>
        <v>0.2622172521</v>
      </c>
      <c r="AF112" s="44">
        <f t="shared" si="23"/>
        <v>0.546</v>
      </c>
      <c r="AG112" s="42">
        <v>1.52</v>
      </c>
      <c r="AH112" s="34">
        <f t="shared" si="24"/>
        <v>0.683</v>
      </c>
      <c r="AI112" s="73">
        <f t="shared" si="25"/>
        <v>0.1711840268</v>
      </c>
      <c r="AJ112" s="33">
        <v>58.06</v>
      </c>
      <c r="AK112" s="34">
        <f t="shared" si="26"/>
        <v>0.534</v>
      </c>
      <c r="AL112" s="73">
        <f t="shared" si="27"/>
        <v>0.02190345311</v>
      </c>
      <c r="AM112" s="36">
        <f t="shared" si="28"/>
        <v>2362.846353</v>
      </c>
      <c r="AN112" s="35">
        <f t="shared" si="29"/>
        <v>0.4426184924</v>
      </c>
      <c r="AO112" s="37">
        <f t="shared" si="30"/>
        <v>0.694</v>
      </c>
      <c r="AP112" s="33">
        <v>3.38</v>
      </c>
      <c r="AQ112" s="34">
        <f t="shared" si="31"/>
        <v>0.346</v>
      </c>
      <c r="AR112" s="73">
        <f t="shared" si="32"/>
        <v>-0.4992855901</v>
      </c>
      <c r="AS112" s="33">
        <v>53.62</v>
      </c>
      <c r="AT112" s="34">
        <f t="shared" si="33"/>
        <v>0.843</v>
      </c>
      <c r="AU112" s="73">
        <f t="shared" si="34"/>
        <v>0.9462097882</v>
      </c>
      <c r="AV112" s="36">
        <f t="shared" si="35"/>
        <v>2900.582411</v>
      </c>
      <c r="AW112" s="35">
        <f t="shared" si="36"/>
        <v>0.2401390437</v>
      </c>
      <c r="AX112" s="37">
        <f t="shared" si="37"/>
        <v>0.606</v>
      </c>
      <c r="AY112" s="33">
        <v>1.18</v>
      </c>
      <c r="AZ112" s="37">
        <f t="shared" si="38"/>
        <v>0.7</v>
      </c>
      <c r="BA112" s="73">
        <f t="shared" si="39"/>
        <v>0.3339790464</v>
      </c>
      <c r="BB112" s="33">
        <v>27.86</v>
      </c>
      <c r="BC112" s="37">
        <f t="shared" si="40"/>
        <v>0.551</v>
      </c>
      <c r="BD112" s="73">
        <f t="shared" si="41"/>
        <v>0.07501462246</v>
      </c>
      <c r="BE112" s="89">
        <f t="shared" si="42"/>
        <v>1.091751205</v>
      </c>
      <c r="BF112" s="39">
        <f t="shared" si="43"/>
        <v>0.671</v>
      </c>
      <c r="BG112" s="33">
        <v>13.47</v>
      </c>
      <c r="BH112" s="34">
        <f t="shared" si="44"/>
        <v>0.406</v>
      </c>
      <c r="BI112" s="73">
        <f t="shared" si="45"/>
        <v>-0.2575453373</v>
      </c>
      <c r="BJ112" s="33">
        <v>76.36</v>
      </c>
      <c r="BK112" s="34">
        <f t="shared" si="46"/>
        <v>0.057</v>
      </c>
      <c r="BL112" s="73">
        <f t="shared" si="47"/>
        <v>-1.973186437</v>
      </c>
      <c r="BM112" s="36">
        <f t="shared" si="48"/>
        <v>5868.402481</v>
      </c>
      <c r="BN112" s="35">
        <f t="shared" si="49"/>
        <v>-0.9408383036</v>
      </c>
      <c r="BO112" s="90">
        <f t="shared" si="50"/>
        <v>0.169</v>
      </c>
      <c r="BP112" s="33">
        <v>13.12</v>
      </c>
      <c r="BQ112" s="34">
        <f t="shared" si="51"/>
        <v>0.694</v>
      </c>
      <c r="BR112" s="73">
        <f t="shared" si="52"/>
        <v>0.5195471782</v>
      </c>
      <c r="BS112" s="33">
        <v>62.69</v>
      </c>
      <c r="BT112" s="34">
        <f t="shared" si="53"/>
        <v>0.103</v>
      </c>
      <c r="BU112" s="73">
        <f t="shared" si="54"/>
        <v>-1.286530149</v>
      </c>
      <c r="BV112" s="36">
        <f t="shared" si="55"/>
        <v>5498.728171</v>
      </c>
      <c r="BW112" s="35">
        <f t="shared" si="56"/>
        <v>-0.5285104896</v>
      </c>
      <c r="BX112" s="90">
        <f t="shared" si="57"/>
        <v>0.289</v>
      </c>
      <c r="BY112" s="33">
        <v>6.22</v>
      </c>
      <c r="BZ112" s="34">
        <f t="shared" si="58"/>
        <v>0.92</v>
      </c>
      <c r="CA112" s="73">
        <f t="shared" si="59"/>
        <v>1.491227623</v>
      </c>
      <c r="CB112" s="33">
        <v>55.12</v>
      </c>
      <c r="CC112" s="34">
        <f t="shared" si="60"/>
        <v>0.58</v>
      </c>
      <c r="CD112" s="73">
        <f t="shared" si="61"/>
        <v>0.2104389422</v>
      </c>
      <c r="CE112" s="36">
        <f t="shared" si="62"/>
        <v>4734.314148</v>
      </c>
      <c r="CF112" s="35">
        <f t="shared" si="63"/>
        <v>1.171893151</v>
      </c>
      <c r="CG112" s="90">
        <f t="shared" si="64"/>
        <v>0.889</v>
      </c>
      <c r="CH112" s="33">
        <v>0.54</v>
      </c>
      <c r="CI112" s="34">
        <f t="shared" si="65"/>
        <v>0.506</v>
      </c>
      <c r="CJ112" s="73">
        <f t="shared" si="66"/>
        <v>-0.1781804841</v>
      </c>
      <c r="CK112" s="33">
        <v>27.27</v>
      </c>
      <c r="CL112" s="34">
        <f t="shared" si="67"/>
        <v>0.366</v>
      </c>
      <c r="CM112" s="73">
        <f t="shared" si="68"/>
        <v>-0.3424615439</v>
      </c>
      <c r="CN112" s="36">
        <f t="shared" si="69"/>
        <v>1040.718095</v>
      </c>
      <c r="CO112" s="35">
        <f t="shared" si="70"/>
        <v>-0.3244795926</v>
      </c>
      <c r="CP112" s="90">
        <f t="shared" si="71"/>
        <v>0.414</v>
      </c>
      <c r="CQ112" s="33">
        <v>10.09</v>
      </c>
      <c r="CR112" s="34">
        <f t="shared" si="72"/>
        <v>0.977</v>
      </c>
      <c r="CS112" s="73">
        <f t="shared" si="73"/>
        <v>2.399297969</v>
      </c>
      <c r="CT112" s="33">
        <v>76.7</v>
      </c>
      <c r="CU112" s="34">
        <f t="shared" si="74"/>
        <v>0.68</v>
      </c>
      <c r="CV112" s="73">
        <f t="shared" si="75"/>
        <v>0.4814855161</v>
      </c>
      <c r="CW112" s="36">
        <f t="shared" si="76"/>
        <v>7320.493026</v>
      </c>
      <c r="CX112" s="35">
        <f t="shared" si="77"/>
        <v>1.671287101</v>
      </c>
      <c r="CY112" s="90">
        <f t="shared" si="78"/>
        <v>0.96</v>
      </c>
      <c r="CZ112" s="91">
        <f t="shared" si="79"/>
        <v>1.049351866</v>
      </c>
      <c r="DA112" s="91">
        <f t="shared" si="80"/>
        <v>0.583</v>
      </c>
    </row>
    <row r="113">
      <c r="A113" s="28">
        <v>2022.0</v>
      </c>
      <c r="B113" s="29" t="s">
        <v>613</v>
      </c>
      <c r="C113" s="29" t="s">
        <v>24</v>
      </c>
      <c r="D113" s="30">
        <f t="array" ref="D113">INDEX(
  TP!C:C,
  MATCH(
    1,
    (TP!A:A = A113) * (TP!B:B = C113),
    0
  )
)
</f>
        <v>52.24</v>
      </c>
      <c r="E113" s="64">
        <f t="shared" si="1"/>
        <v>2.399129143</v>
      </c>
      <c r="F113" s="32">
        <f t="shared" si="2"/>
        <v>0.683</v>
      </c>
      <c r="G113" s="33">
        <v>5.17</v>
      </c>
      <c r="H113" s="34">
        <f t="shared" si="3"/>
        <v>0.317</v>
      </c>
      <c r="I113" s="73">
        <f t="shared" si="4"/>
        <v>-0.5001883407</v>
      </c>
      <c r="J113" s="66">
        <f t="shared" si="5"/>
        <v>5.574499579</v>
      </c>
      <c r="K113" s="34">
        <f t="shared" si="6"/>
        <v>0.466</v>
      </c>
      <c r="L113" s="73">
        <f t="shared" si="7"/>
        <v>-0.1662043779</v>
      </c>
      <c r="M113" s="33">
        <v>62.11</v>
      </c>
      <c r="N113" s="34">
        <f t="shared" si="8"/>
        <v>0.723</v>
      </c>
      <c r="O113" s="73">
        <f t="shared" si="9"/>
        <v>0.5923555937</v>
      </c>
      <c r="P113" s="36">
        <f t="shared" si="10"/>
        <v>4670.983069</v>
      </c>
      <c r="Q113" s="35">
        <f t="shared" si="11"/>
        <v>0.2966103725</v>
      </c>
      <c r="R113" s="40">
        <f t="shared" si="12"/>
        <v>0.614</v>
      </c>
      <c r="S113" s="33">
        <v>1.36</v>
      </c>
      <c r="T113" s="34">
        <f t="shared" si="13"/>
        <v>0.257</v>
      </c>
      <c r="U113" s="73">
        <f t="shared" si="14"/>
        <v>-0.6372855094</v>
      </c>
      <c r="V113" s="33">
        <v>36.0</v>
      </c>
      <c r="W113" s="34">
        <f t="shared" si="15"/>
        <v>0.286</v>
      </c>
      <c r="X113" s="73">
        <f t="shared" si="16"/>
        <v>-0.5881412707</v>
      </c>
      <c r="Y113" s="36">
        <f t="shared" si="17"/>
        <v>1295.047067</v>
      </c>
      <c r="Z113" s="35">
        <f t="shared" si="18"/>
        <v>-0.7447654968</v>
      </c>
      <c r="AA113" s="40">
        <f t="shared" si="19"/>
        <v>0.22</v>
      </c>
      <c r="AB113" s="33">
        <v>4.44</v>
      </c>
      <c r="AC113" s="40">
        <f t="shared" si="20"/>
        <v>0.503</v>
      </c>
      <c r="AD113" s="73">
        <f t="shared" si="21"/>
        <v>-0.1045436144</v>
      </c>
      <c r="AE113" s="88">
        <f t="shared" si="22"/>
        <v>-0.5526987388</v>
      </c>
      <c r="AF113" s="44">
        <f t="shared" si="23"/>
        <v>0.426</v>
      </c>
      <c r="AG113" s="42">
        <v>1.25</v>
      </c>
      <c r="AH113" s="34">
        <f t="shared" si="24"/>
        <v>0.614</v>
      </c>
      <c r="AI113" s="73">
        <f t="shared" si="25"/>
        <v>-0.07905676018</v>
      </c>
      <c r="AJ113" s="33">
        <v>47.83</v>
      </c>
      <c r="AK113" s="34">
        <f t="shared" si="26"/>
        <v>0.211</v>
      </c>
      <c r="AL113" s="73">
        <f t="shared" si="27"/>
        <v>-0.7055233521</v>
      </c>
      <c r="AM113" s="36">
        <f t="shared" si="28"/>
        <v>1707.845865</v>
      </c>
      <c r="AN113" s="35">
        <f t="shared" si="29"/>
        <v>-0.2018439251</v>
      </c>
      <c r="AO113" s="37">
        <f t="shared" si="30"/>
        <v>0.483</v>
      </c>
      <c r="AP113" s="33">
        <v>5.27</v>
      </c>
      <c r="AQ113" s="34">
        <f t="shared" si="31"/>
        <v>0.683</v>
      </c>
      <c r="AR113" s="73">
        <f t="shared" si="32"/>
        <v>0.338040465</v>
      </c>
      <c r="AS113" s="33">
        <v>46.39</v>
      </c>
      <c r="AT113" s="34">
        <f t="shared" si="33"/>
        <v>0.54</v>
      </c>
      <c r="AU113" s="73">
        <f t="shared" si="34"/>
        <v>0.07587594412</v>
      </c>
      <c r="AV113" s="36">
        <f t="shared" si="35"/>
        <v>3118.945039</v>
      </c>
      <c r="AW113" s="35">
        <f t="shared" si="36"/>
        <v>0.5197351692</v>
      </c>
      <c r="AX113" s="37">
        <f t="shared" si="37"/>
        <v>0.709</v>
      </c>
      <c r="AY113" s="33">
        <v>1.47</v>
      </c>
      <c r="AZ113" s="37">
        <f t="shared" si="38"/>
        <v>0.831</v>
      </c>
      <c r="BA113" s="73">
        <f t="shared" si="39"/>
        <v>0.7894416285</v>
      </c>
      <c r="BB113" s="33">
        <v>34.26</v>
      </c>
      <c r="BC113" s="37">
        <f t="shared" si="40"/>
        <v>0.846</v>
      </c>
      <c r="BD113" s="73">
        <f t="shared" si="41"/>
        <v>0.9742773787</v>
      </c>
      <c r="BE113" s="89">
        <f t="shared" si="42"/>
        <v>2.081610251</v>
      </c>
      <c r="BF113" s="39">
        <f t="shared" si="43"/>
        <v>0.794</v>
      </c>
      <c r="BG113" s="33">
        <v>20.5</v>
      </c>
      <c r="BH113" s="34">
        <f t="shared" si="44"/>
        <v>0.909</v>
      </c>
      <c r="BI113" s="73">
        <f t="shared" si="45"/>
        <v>1.265560899</v>
      </c>
      <c r="BJ113" s="33">
        <v>94.43</v>
      </c>
      <c r="BK113" s="34">
        <f t="shared" si="46"/>
        <v>0.88</v>
      </c>
      <c r="BL113" s="73">
        <f t="shared" si="47"/>
        <v>0.9321471576</v>
      </c>
      <c r="BM113" s="36">
        <f t="shared" si="48"/>
        <v>8332.546651</v>
      </c>
      <c r="BN113" s="35">
        <f t="shared" si="49"/>
        <v>1.237735505</v>
      </c>
      <c r="BO113" s="90">
        <f t="shared" si="50"/>
        <v>0.917</v>
      </c>
      <c r="BP113" s="33">
        <v>10.22</v>
      </c>
      <c r="BQ113" s="34">
        <f t="shared" si="51"/>
        <v>0.32</v>
      </c>
      <c r="BR113" s="73">
        <f t="shared" si="52"/>
        <v>-0.5206099186</v>
      </c>
      <c r="BS113" s="33">
        <v>71.81</v>
      </c>
      <c r="BT113" s="34">
        <f t="shared" si="53"/>
        <v>0.523</v>
      </c>
      <c r="BU113" s="73">
        <f t="shared" si="54"/>
        <v>0.09021400436</v>
      </c>
      <c r="BV113" s="36">
        <f t="shared" si="55"/>
        <v>5751.747904</v>
      </c>
      <c r="BW113" s="35">
        <f t="shared" si="56"/>
        <v>-0.2269077967</v>
      </c>
      <c r="BX113" s="90">
        <f t="shared" si="57"/>
        <v>0.391</v>
      </c>
      <c r="BY113" s="33">
        <v>2.01</v>
      </c>
      <c r="BZ113" s="34">
        <f t="shared" si="58"/>
        <v>0.134</v>
      </c>
      <c r="CA113" s="73">
        <f t="shared" si="59"/>
        <v>-1.06782704</v>
      </c>
      <c r="CB113" s="33">
        <v>59.46</v>
      </c>
      <c r="CC113" s="34">
        <f t="shared" si="60"/>
        <v>0.78</v>
      </c>
      <c r="CD113" s="73">
        <f t="shared" si="61"/>
        <v>0.6766412897</v>
      </c>
      <c r="CE113" s="36">
        <f t="shared" si="62"/>
        <v>2846.793348</v>
      </c>
      <c r="CF113" s="35">
        <f t="shared" si="63"/>
        <v>-0.6048338704</v>
      </c>
      <c r="CG113" s="90">
        <f t="shared" si="64"/>
        <v>0.297</v>
      </c>
      <c r="CH113" s="33">
        <v>0.76</v>
      </c>
      <c r="CI113" s="34">
        <f t="shared" si="65"/>
        <v>0.697</v>
      </c>
      <c r="CJ113" s="73">
        <f t="shared" si="66"/>
        <v>0.4115793522</v>
      </c>
      <c r="CK113" s="33">
        <v>42.86</v>
      </c>
      <c r="CL113" s="34">
        <f t="shared" si="67"/>
        <v>0.749</v>
      </c>
      <c r="CM113" s="73">
        <f t="shared" si="68"/>
        <v>0.4951352298</v>
      </c>
      <c r="CN113" s="36">
        <f t="shared" si="69"/>
        <v>2141.533024</v>
      </c>
      <c r="CO113" s="35">
        <f t="shared" si="70"/>
        <v>1.029429366</v>
      </c>
      <c r="CP113" s="90">
        <f t="shared" si="71"/>
        <v>0.846</v>
      </c>
      <c r="CQ113" s="33">
        <v>4.57</v>
      </c>
      <c r="CR113" s="34">
        <f t="shared" si="72"/>
        <v>0.209</v>
      </c>
      <c r="CS113" s="73">
        <f t="shared" si="73"/>
        <v>-0.8574996607</v>
      </c>
      <c r="CT113" s="33">
        <v>73.81</v>
      </c>
      <c r="CU113" s="34">
        <f t="shared" si="74"/>
        <v>0.526</v>
      </c>
      <c r="CV113" s="73">
        <f t="shared" si="75"/>
        <v>0.07240793039</v>
      </c>
      <c r="CW113" s="36">
        <f t="shared" si="76"/>
        <v>5028.365652</v>
      </c>
      <c r="CX113" s="35">
        <f t="shared" si="77"/>
        <v>-0.5652055735</v>
      </c>
      <c r="CY113" s="90">
        <f t="shared" si="78"/>
        <v>0.303</v>
      </c>
      <c r="CZ113" s="91">
        <f t="shared" si="79"/>
        <v>0.8702176308</v>
      </c>
      <c r="DA113" s="91">
        <f t="shared" si="80"/>
        <v>0.56</v>
      </c>
    </row>
    <row r="114">
      <c r="A114" s="28">
        <v>2024.0</v>
      </c>
      <c r="B114" s="29" t="s">
        <v>614</v>
      </c>
      <c r="C114" s="29" t="s">
        <v>10</v>
      </c>
      <c r="D114" s="30">
        <f t="array" ref="D114">INDEX(
  TP!C:C,
  MATCH(
    1,
    (TP!A:A = A114) * (TP!B:B = C114),
    0
  )
)
</f>
        <v>49.34</v>
      </c>
      <c r="E114" s="64">
        <f t="shared" si="1"/>
        <v>2.398242468</v>
      </c>
      <c r="F114" s="32">
        <f t="shared" si="2"/>
        <v>0.68</v>
      </c>
      <c r="G114" s="33">
        <v>4.87</v>
      </c>
      <c r="H114" s="34">
        <f t="shared" si="3"/>
        <v>0.249</v>
      </c>
      <c r="I114" s="73">
        <f t="shared" si="4"/>
        <v>-0.6982175631</v>
      </c>
      <c r="J114" s="66">
        <f t="shared" si="5"/>
        <v>4.757523006</v>
      </c>
      <c r="K114" s="34">
        <f t="shared" si="6"/>
        <v>0.3</v>
      </c>
      <c r="L114" s="73">
        <f t="shared" si="7"/>
        <v>-0.6820007832</v>
      </c>
      <c r="M114" s="33">
        <v>59.28</v>
      </c>
      <c r="N114" s="34">
        <f t="shared" si="8"/>
        <v>0.511</v>
      </c>
      <c r="O114" s="73">
        <f t="shared" si="9"/>
        <v>0.07064632475</v>
      </c>
      <c r="P114" s="36">
        <f t="shared" si="10"/>
        <v>4144.029185</v>
      </c>
      <c r="Q114" s="35">
        <f t="shared" si="11"/>
        <v>-0.4466152691</v>
      </c>
      <c r="R114" s="40">
        <f t="shared" si="12"/>
        <v>0.317</v>
      </c>
      <c r="S114" s="33">
        <v>0.93</v>
      </c>
      <c r="T114" s="34">
        <f t="shared" si="13"/>
        <v>0.083</v>
      </c>
      <c r="U114" s="73">
        <f t="shared" si="14"/>
        <v>-1.008658104</v>
      </c>
      <c r="V114" s="33">
        <v>50.0</v>
      </c>
      <c r="W114" s="34">
        <f t="shared" si="15"/>
        <v>0.669</v>
      </c>
      <c r="X114" s="73">
        <f t="shared" si="16"/>
        <v>0.5254888138</v>
      </c>
      <c r="Y114" s="36">
        <f t="shared" si="17"/>
        <v>1377.33624</v>
      </c>
      <c r="Z114" s="35">
        <f t="shared" si="18"/>
        <v>-0.6585363923</v>
      </c>
      <c r="AA114" s="40">
        <f t="shared" si="19"/>
        <v>0.269</v>
      </c>
      <c r="AB114" s="33">
        <v>2.95</v>
      </c>
      <c r="AC114" s="40">
        <f t="shared" si="20"/>
        <v>0.046</v>
      </c>
      <c r="AD114" s="73">
        <f t="shared" si="21"/>
        <v>-1.353407591</v>
      </c>
      <c r="AE114" s="88">
        <f t="shared" si="22"/>
        <v>-2.458559252</v>
      </c>
      <c r="AF114" s="44">
        <f t="shared" si="23"/>
        <v>0.143</v>
      </c>
      <c r="AG114" s="42">
        <v>0.61</v>
      </c>
      <c r="AH114" s="34">
        <f t="shared" si="24"/>
        <v>0.251</v>
      </c>
      <c r="AI114" s="73">
        <f t="shared" si="25"/>
        <v>-0.6722201071</v>
      </c>
      <c r="AJ114" s="33">
        <v>42.86</v>
      </c>
      <c r="AK114" s="34">
        <f t="shared" si="26"/>
        <v>0.097</v>
      </c>
      <c r="AL114" s="73">
        <f t="shared" si="27"/>
        <v>-1.058926209</v>
      </c>
      <c r="AM114" s="36">
        <f t="shared" si="28"/>
        <v>898.7471714</v>
      </c>
      <c r="AN114" s="35">
        <f t="shared" si="29"/>
        <v>-0.9979253163</v>
      </c>
      <c r="AO114" s="37">
        <f t="shared" si="30"/>
        <v>0.166</v>
      </c>
      <c r="AP114" s="33">
        <v>2.97</v>
      </c>
      <c r="AQ114" s="34">
        <f t="shared" si="31"/>
        <v>0.269</v>
      </c>
      <c r="AR114" s="73">
        <f t="shared" si="32"/>
        <v>-0.6809277502</v>
      </c>
      <c r="AS114" s="33">
        <v>43.14</v>
      </c>
      <c r="AT114" s="34">
        <f t="shared" si="33"/>
        <v>0.363</v>
      </c>
      <c r="AU114" s="73">
        <f t="shared" si="34"/>
        <v>-0.3153529623</v>
      </c>
      <c r="AV114" s="36">
        <f t="shared" si="35"/>
        <v>2178.383373</v>
      </c>
      <c r="AW114" s="35">
        <f t="shared" si="36"/>
        <v>-0.6845798756</v>
      </c>
      <c r="AX114" s="37">
        <f t="shared" si="37"/>
        <v>0.249</v>
      </c>
      <c r="AY114" s="33">
        <v>0.73</v>
      </c>
      <c r="AZ114" s="37">
        <f t="shared" si="38"/>
        <v>0.443</v>
      </c>
      <c r="BA114" s="73">
        <f t="shared" si="39"/>
        <v>-0.3727732363</v>
      </c>
      <c r="BB114" s="33">
        <v>37.87</v>
      </c>
      <c r="BC114" s="37">
        <f t="shared" si="40"/>
        <v>0.934</v>
      </c>
      <c r="BD114" s="73">
        <f t="shared" si="41"/>
        <v>1.481517777</v>
      </c>
      <c r="BE114" s="89">
        <f t="shared" si="42"/>
        <v>-0.573760651</v>
      </c>
      <c r="BF114" s="39">
        <f t="shared" si="43"/>
        <v>0.474</v>
      </c>
      <c r="BG114" s="33">
        <v>22.68</v>
      </c>
      <c r="BH114" s="34">
        <f t="shared" si="44"/>
        <v>0.954</v>
      </c>
      <c r="BI114" s="73">
        <f t="shared" si="45"/>
        <v>1.737875494</v>
      </c>
      <c r="BJ114" s="33">
        <v>92.8</v>
      </c>
      <c r="BK114" s="34">
        <f t="shared" si="46"/>
        <v>0.734</v>
      </c>
      <c r="BL114" s="73">
        <f t="shared" si="47"/>
        <v>0.6700722401</v>
      </c>
      <c r="BM114" s="36">
        <f t="shared" si="48"/>
        <v>8446.483612</v>
      </c>
      <c r="BN114" s="35">
        <f t="shared" si="49"/>
        <v>1.33846828</v>
      </c>
      <c r="BO114" s="90">
        <f t="shared" si="50"/>
        <v>0.943</v>
      </c>
      <c r="BP114" s="33">
        <v>14.61</v>
      </c>
      <c r="BQ114" s="34">
        <f t="shared" si="51"/>
        <v>0.849</v>
      </c>
      <c r="BR114" s="73">
        <f t="shared" si="52"/>
        <v>1.053972721</v>
      </c>
      <c r="BS114" s="33">
        <v>74.85</v>
      </c>
      <c r="BT114" s="34">
        <f t="shared" si="53"/>
        <v>0.683</v>
      </c>
      <c r="BU114" s="73">
        <f t="shared" si="54"/>
        <v>0.5491287222</v>
      </c>
      <c r="BV114" s="36">
        <f t="shared" si="55"/>
        <v>6814.083737</v>
      </c>
      <c r="BW114" s="35">
        <f t="shared" si="56"/>
        <v>1.039409833</v>
      </c>
      <c r="BX114" s="90">
        <f t="shared" si="57"/>
        <v>0.86</v>
      </c>
      <c r="BY114" s="33">
        <v>6.21</v>
      </c>
      <c r="BZ114" s="34">
        <f t="shared" si="58"/>
        <v>0.914</v>
      </c>
      <c r="CA114" s="73">
        <f t="shared" si="59"/>
        <v>1.485149108</v>
      </c>
      <c r="CB114" s="33">
        <v>55.87</v>
      </c>
      <c r="CC114" s="34">
        <f t="shared" si="60"/>
        <v>0.611</v>
      </c>
      <c r="CD114" s="73">
        <f t="shared" si="61"/>
        <v>0.291003864</v>
      </c>
      <c r="CE114" s="36">
        <f t="shared" si="62"/>
        <v>4795.367968</v>
      </c>
      <c r="CF114" s="35">
        <f t="shared" si="63"/>
        <v>1.229363231</v>
      </c>
      <c r="CG114" s="90">
        <f t="shared" si="64"/>
        <v>0.9</v>
      </c>
      <c r="CH114" s="33">
        <v>0.73</v>
      </c>
      <c r="CI114" s="34">
        <f t="shared" si="65"/>
        <v>0.663</v>
      </c>
      <c r="CJ114" s="73">
        <f t="shared" si="66"/>
        <v>0.3311575563</v>
      </c>
      <c r="CK114" s="33">
        <v>32.0</v>
      </c>
      <c r="CL114" s="34">
        <f t="shared" si="67"/>
        <v>0.463</v>
      </c>
      <c r="CM114" s="73">
        <f t="shared" si="68"/>
        <v>-0.0883350051</v>
      </c>
      <c r="CN114" s="36">
        <f t="shared" si="69"/>
        <v>1550.278623</v>
      </c>
      <c r="CO114" s="35">
        <f t="shared" si="70"/>
        <v>0.3022366206</v>
      </c>
      <c r="CP114" s="90">
        <f t="shared" si="71"/>
        <v>0.677</v>
      </c>
      <c r="CQ114" s="33">
        <v>7.84</v>
      </c>
      <c r="CR114" s="34">
        <f t="shared" si="72"/>
        <v>0.866</v>
      </c>
      <c r="CS114" s="73">
        <f t="shared" si="73"/>
        <v>1.071798935</v>
      </c>
      <c r="CT114" s="33">
        <v>82.9</v>
      </c>
      <c r="CU114" s="34">
        <f t="shared" si="74"/>
        <v>0.917</v>
      </c>
      <c r="CV114" s="73">
        <f t="shared" si="75"/>
        <v>1.359091409</v>
      </c>
      <c r="CW114" s="36">
        <f t="shared" si="76"/>
        <v>7166.553909</v>
      </c>
      <c r="CX114" s="35">
        <f t="shared" si="77"/>
        <v>1.521084407</v>
      </c>
      <c r="CY114" s="90">
        <f t="shared" si="78"/>
        <v>0.94</v>
      </c>
      <c r="CZ114" s="91">
        <f t="shared" si="79"/>
        <v>5.430562371</v>
      </c>
      <c r="DA114" s="91">
        <f t="shared" si="80"/>
        <v>0.926</v>
      </c>
    </row>
    <row r="115">
      <c r="A115" s="28">
        <v>2023.0</v>
      </c>
      <c r="B115" s="29" t="s">
        <v>584</v>
      </c>
      <c r="C115" s="29" t="s">
        <v>11</v>
      </c>
      <c r="D115" s="30">
        <f t="array" ref="D115">INDEX(
  TP!C:C,
  MATCH(
    1,
    (TP!A:A = A115) * (TP!B:B = C115),
    0
  )
)
</f>
        <v>48.42</v>
      </c>
      <c r="E115" s="64">
        <f t="shared" si="1"/>
        <v>2.384870051</v>
      </c>
      <c r="F115" s="32">
        <f t="shared" si="2"/>
        <v>0.677</v>
      </c>
      <c r="G115" s="33">
        <v>7.11</v>
      </c>
      <c r="H115" s="34">
        <f t="shared" si="3"/>
        <v>0.771</v>
      </c>
      <c r="I115" s="73">
        <f t="shared" si="4"/>
        <v>0.7804006307</v>
      </c>
      <c r="J115" s="66">
        <f t="shared" si="5"/>
        <v>6.717217307</v>
      </c>
      <c r="K115" s="34">
        <f t="shared" si="6"/>
        <v>0.689</v>
      </c>
      <c r="L115" s="73">
        <f t="shared" si="7"/>
        <v>0.5552480055</v>
      </c>
      <c r="M115" s="33">
        <v>56.98</v>
      </c>
      <c r="N115" s="34">
        <f t="shared" si="8"/>
        <v>0.349</v>
      </c>
      <c r="O115" s="73">
        <f t="shared" si="9"/>
        <v>-0.3533576747</v>
      </c>
      <c r="P115" s="36">
        <f t="shared" si="10"/>
        <v>4649.839369</v>
      </c>
      <c r="Q115" s="35">
        <f t="shared" si="11"/>
        <v>0.2667889026</v>
      </c>
      <c r="R115" s="40">
        <f t="shared" si="12"/>
        <v>0.611</v>
      </c>
      <c r="S115" s="33">
        <v>1.41</v>
      </c>
      <c r="T115" s="34">
        <f t="shared" si="13"/>
        <v>0.291</v>
      </c>
      <c r="U115" s="73">
        <f t="shared" si="14"/>
        <v>-0.5941026496</v>
      </c>
      <c r="V115" s="33">
        <v>52.94</v>
      </c>
      <c r="W115" s="34">
        <f t="shared" si="15"/>
        <v>0.786</v>
      </c>
      <c r="X115" s="73">
        <f t="shared" si="16"/>
        <v>0.7593511316</v>
      </c>
      <c r="Y115" s="36">
        <f t="shared" si="17"/>
        <v>1950.937537</v>
      </c>
      <c r="Z115" s="35">
        <f t="shared" si="18"/>
        <v>-0.05747158123</v>
      </c>
      <c r="AA115" s="40">
        <f t="shared" si="19"/>
        <v>0.531</v>
      </c>
      <c r="AB115" s="33">
        <v>5.24</v>
      </c>
      <c r="AC115" s="40">
        <f t="shared" si="20"/>
        <v>0.731</v>
      </c>
      <c r="AD115" s="73">
        <f t="shared" si="21"/>
        <v>0.5659873797</v>
      </c>
      <c r="AE115" s="88">
        <f t="shared" si="22"/>
        <v>0.775304701</v>
      </c>
      <c r="AF115" s="44">
        <f t="shared" si="23"/>
        <v>0.646</v>
      </c>
      <c r="AG115" s="42">
        <v>1.08</v>
      </c>
      <c r="AH115" s="34">
        <f t="shared" si="24"/>
        <v>0.537</v>
      </c>
      <c r="AI115" s="73">
        <f t="shared" si="25"/>
        <v>-0.2366157742</v>
      </c>
      <c r="AJ115" s="33">
        <v>46.15</v>
      </c>
      <c r="AK115" s="34">
        <f t="shared" si="26"/>
        <v>0.174</v>
      </c>
      <c r="AL115" s="73">
        <f t="shared" si="27"/>
        <v>-0.8249834726</v>
      </c>
      <c r="AM115" s="36">
        <f t="shared" si="28"/>
        <v>1488.215457</v>
      </c>
      <c r="AN115" s="35">
        <f t="shared" si="29"/>
        <v>-0.4179407769</v>
      </c>
      <c r="AO115" s="37">
        <f t="shared" si="30"/>
        <v>0.389</v>
      </c>
      <c r="AP115" s="33">
        <v>4.47</v>
      </c>
      <c r="AQ115" s="34">
        <f t="shared" si="31"/>
        <v>0.551</v>
      </c>
      <c r="AR115" s="73">
        <f t="shared" si="32"/>
        <v>-0.01638326203</v>
      </c>
      <c r="AS115" s="33">
        <v>40.74</v>
      </c>
      <c r="AT115" s="34">
        <f t="shared" si="33"/>
        <v>0.269</v>
      </c>
      <c r="AU115" s="73">
        <f t="shared" si="34"/>
        <v>-0.6042604624</v>
      </c>
      <c r="AV115" s="36">
        <f t="shared" si="35"/>
        <v>2535.415812</v>
      </c>
      <c r="AW115" s="35">
        <f t="shared" si="36"/>
        <v>-0.2274279904</v>
      </c>
      <c r="AX115" s="37">
        <f t="shared" si="37"/>
        <v>0.406</v>
      </c>
      <c r="AY115" s="33">
        <v>0.91</v>
      </c>
      <c r="AZ115" s="37">
        <f t="shared" si="38"/>
        <v>0.56</v>
      </c>
      <c r="BA115" s="73">
        <f t="shared" si="39"/>
        <v>-0.0900723232</v>
      </c>
      <c r="BB115" s="33">
        <v>24.73</v>
      </c>
      <c r="BC115" s="37">
        <f t="shared" si="40"/>
        <v>0.366</v>
      </c>
      <c r="BD115" s="73">
        <f t="shared" si="41"/>
        <v>-0.3647810693</v>
      </c>
      <c r="BE115" s="89">
        <f t="shared" si="42"/>
        <v>-1.10022216</v>
      </c>
      <c r="BF115" s="39">
        <f t="shared" si="43"/>
        <v>0.386</v>
      </c>
      <c r="BG115" s="33">
        <v>13.4</v>
      </c>
      <c r="BH115" s="34">
        <f t="shared" si="44"/>
        <v>0.4</v>
      </c>
      <c r="BI115" s="73">
        <f t="shared" si="45"/>
        <v>-0.2727114023</v>
      </c>
      <c r="BJ115" s="33">
        <v>87.04</v>
      </c>
      <c r="BK115" s="34">
        <f t="shared" si="46"/>
        <v>0.277</v>
      </c>
      <c r="BL115" s="73">
        <f t="shared" si="47"/>
        <v>-0.2560329896</v>
      </c>
      <c r="BM115" s="36">
        <f t="shared" si="48"/>
        <v>6677.039927</v>
      </c>
      <c r="BN115" s="35">
        <f t="shared" si="49"/>
        <v>-0.2259140785</v>
      </c>
      <c r="BO115" s="90">
        <f t="shared" si="50"/>
        <v>0.351</v>
      </c>
      <c r="BP115" s="33">
        <v>15.3</v>
      </c>
      <c r="BQ115" s="34">
        <f t="shared" si="51"/>
        <v>0.894</v>
      </c>
      <c r="BR115" s="73">
        <f t="shared" si="52"/>
        <v>1.301458375</v>
      </c>
      <c r="BS115" s="33">
        <v>63.78</v>
      </c>
      <c r="BT115" s="34">
        <f t="shared" si="53"/>
        <v>0.14</v>
      </c>
      <c r="BU115" s="73">
        <f t="shared" si="54"/>
        <v>-1.121985069</v>
      </c>
      <c r="BV115" s="36">
        <f t="shared" si="55"/>
        <v>5897.703364</v>
      </c>
      <c r="BW115" s="35">
        <f t="shared" si="56"/>
        <v>-0.05292705778</v>
      </c>
      <c r="BX115" s="90">
        <f t="shared" si="57"/>
        <v>0.466</v>
      </c>
      <c r="BY115" s="33">
        <v>4.38</v>
      </c>
      <c r="BZ115" s="34">
        <f t="shared" si="58"/>
        <v>0.669</v>
      </c>
      <c r="CA115" s="73">
        <f t="shared" si="59"/>
        <v>0.3727809291</v>
      </c>
      <c r="CB115" s="33">
        <v>47.17</v>
      </c>
      <c r="CC115" s="34">
        <f t="shared" si="60"/>
        <v>0.234</v>
      </c>
      <c r="CD115" s="73">
        <f t="shared" si="61"/>
        <v>-0.6435492289</v>
      </c>
      <c r="CE115" s="36">
        <f t="shared" si="62"/>
        <v>3448.598451</v>
      </c>
      <c r="CF115" s="35">
        <f t="shared" si="63"/>
        <v>-0.03835354975</v>
      </c>
      <c r="CG115" s="90">
        <f t="shared" si="64"/>
        <v>0.494</v>
      </c>
      <c r="CH115" s="33">
        <v>1.16</v>
      </c>
      <c r="CI115" s="34">
        <f t="shared" si="65"/>
        <v>0.917</v>
      </c>
      <c r="CJ115" s="73">
        <f t="shared" si="66"/>
        <v>1.483869964</v>
      </c>
      <c r="CK115" s="33">
        <v>50.0</v>
      </c>
      <c r="CL115" s="34">
        <f t="shared" si="67"/>
        <v>0.834</v>
      </c>
      <c r="CM115" s="73">
        <f t="shared" si="68"/>
        <v>0.8787427323</v>
      </c>
      <c r="CN115" s="36">
        <f t="shared" si="69"/>
        <v>3403.335622</v>
      </c>
      <c r="CO115" s="35">
        <f t="shared" si="70"/>
        <v>2.581339496</v>
      </c>
      <c r="CP115" s="90">
        <f t="shared" si="71"/>
        <v>0.983</v>
      </c>
      <c r="CQ115" s="33">
        <v>7.94</v>
      </c>
      <c r="CR115" s="34">
        <f t="shared" si="72"/>
        <v>0.871</v>
      </c>
      <c r="CS115" s="73">
        <f t="shared" si="73"/>
        <v>1.130798892</v>
      </c>
      <c r="CT115" s="33">
        <v>69.79</v>
      </c>
      <c r="CU115" s="34">
        <f t="shared" si="74"/>
        <v>0.291</v>
      </c>
      <c r="CV115" s="73">
        <f t="shared" si="75"/>
        <v>-0.4966204068</v>
      </c>
      <c r="CW115" s="36">
        <f t="shared" si="76"/>
        <v>6064.359655</v>
      </c>
      <c r="CX115" s="35">
        <f t="shared" si="77"/>
        <v>0.4456426997</v>
      </c>
      <c r="CY115" s="90">
        <f t="shared" si="78"/>
        <v>0.663</v>
      </c>
      <c r="CZ115" s="91">
        <f t="shared" si="79"/>
        <v>2.70978751</v>
      </c>
      <c r="DA115" s="91">
        <f t="shared" si="80"/>
        <v>0.757</v>
      </c>
    </row>
    <row r="116">
      <c r="A116" s="28">
        <v>2023.0</v>
      </c>
      <c r="B116" s="29" t="s">
        <v>591</v>
      </c>
      <c r="C116" s="29" t="s">
        <v>27</v>
      </c>
      <c r="D116" s="30">
        <f t="array" ref="D116">INDEX(
  TP!C:C,
  MATCH(
    1,
    (TP!A:A = A116) * (TP!B:B = C116),
    0
  )
)
</f>
        <v>51.79</v>
      </c>
      <c r="E116" s="64">
        <f t="shared" si="1"/>
        <v>2.311254983</v>
      </c>
      <c r="F116" s="32">
        <f t="shared" si="2"/>
        <v>0.674</v>
      </c>
      <c r="G116" s="33">
        <v>6.23</v>
      </c>
      <c r="H116" s="34">
        <f t="shared" si="3"/>
        <v>0.626</v>
      </c>
      <c r="I116" s="73">
        <f t="shared" si="4"/>
        <v>0.1995149117</v>
      </c>
      <c r="J116" s="66">
        <f t="shared" si="5"/>
        <v>6.619799643</v>
      </c>
      <c r="K116" s="34">
        <f t="shared" si="6"/>
        <v>0.674</v>
      </c>
      <c r="L116" s="73">
        <f t="shared" si="7"/>
        <v>0.4937435725</v>
      </c>
      <c r="M116" s="33">
        <v>58.12</v>
      </c>
      <c r="N116" s="34">
        <f t="shared" si="8"/>
        <v>0.429</v>
      </c>
      <c r="O116" s="73">
        <f t="shared" si="9"/>
        <v>-0.1431991706</v>
      </c>
      <c r="P116" s="36">
        <f t="shared" si="10"/>
        <v>4713.383269</v>
      </c>
      <c r="Q116" s="35">
        <f t="shared" si="11"/>
        <v>0.3564124111</v>
      </c>
      <c r="R116" s="40">
        <f t="shared" si="12"/>
        <v>0.64</v>
      </c>
      <c r="S116" s="33">
        <v>1.49</v>
      </c>
      <c r="T116" s="34">
        <f t="shared" si="13"/>
        <v>0.323</v>
      </c>
      <c r="U116" s="73">
        <f t="shared" si="14"/>
        <v>-0.5250100739</v>
      </c>
      <c r="V116" s="33">
        <v>37.5</v>
      </c>
      <c r="W116" s="34">
        <f t="shared" si="15"/>
        <v>0.323</v>
      </c>
      <c r="X116" s="73">
        <f t="shared" si="16"/>
        <v>-0.4688237617</v>
      </c>
      <c r="Y116" s="36">
        <f t="shared" si="17"/>
        <v>1433.249216</v>
      </c>
      <c r="Z116" s="35">
        <f t="shared" si="18"/>
        <v>-0.5999463533</v>
      </c>
      <c r="AA116" s="40">
        <f t="shared" si="19"/>
        <v>0.3</v>
      </c>
      <c r="AB116" s="33">
        <v>5.8</v>
      </c>
      <c r="AC116" s="40">
        <f t="shared" si="20"/>
        <v>0.854</v>
      </c>
      <c r="AD116" s="73">
        <f t="shared" si="21"/>
        <v>1.035359076</v>
      </c>
      <c r="AE116" s="88">
        <f t="shared" si="22"/>
        <v>0.7918251334</v>
      </c>
      <c r="AF116" s="44">
        <f t="shared" si="23"/>
        <v>0.649</v>
      </c>
      <c r="AG116" s="42">
        <v>1.71</v>
      </c>
      <c r="AH116" s="34">
        <f t="shared" si="24"/>
        <v>0.726</v>
      </c>
      <c r="AI116" s="73">
        <f t="shared" si="25"/>
        <v>0.3472793954</v>
      </c>
      <c r="AJ116" s="33">
        <v>51.56</v>
      </c>
      <c r="AK116" s="34">
        <f t="shared" si="26"/>
        <v>0.334</v>
      </c>
      <c r="AL116" s="73">
        <f t="shared" si="27"/>
        <v>-0.4402934417</v>
      </c>
      <c r="AM116" s="36">
        <f t="shared" si="28"/>
        <v>2263.343656</v>
      </c>
      <c r="AN116" s="35">
        <f t="shared" si="29"/>
        <v>0.344716659</v>
      </c>
      <c r="AO116" s="37">
        <f t="shared" si="30"/>
        <v>0.669</v>
      </c>
      <c r="AP116" s="33">
        <v>4.45</v>
      </c>
      <c r="AQ116" s="34">
        <f t="shared" si="31"/>
        <v>0.549</v>
      </c>
      <c r="AR116" s="73">
        <f t="shared" si="32"/>
        <v>-0.0252438552</v>
      </c>
      <c r="AS116" s="33">
        <v>35.33</v>
      </c>
      <c r="AT116" s="34">
        <f t="shared" si="33"/>
        <v>0.091</v>
      </c>
      <c r="AU116" s="73">
        <f t="shared" si="34"/>
        <v>-1.255506119</v>
      </c>
      <c r="AV116" s="36">
        <f t="shared" si="35"/>
        <v>2193.989883</v>
      </c>
      <c r="AW116" s="35">
        <f t="shared" si="36"/>
        <v>-0.6645969691</v>
      </c>
      <c r="AX116" s="37">
        <f t="shared" si="37"/>
        <v>0.251</v>
      </c>
      <c r="AY116" s="33">
        <v>1.25</v>
      </c>
      <c r="AZ116" s="37">
        <f t="shared" si="38"/>
        <v>0.734</v>
      </c>
      <c r="BA116" s="73">
        <f t="shared" si="39"/>
        <v>0.4439182903</v>
      </c>
      <c r="BB116" s="33">
        <v>27.1</v>
      </c>
      <c r="BC116" s="37">
        <f t="shared" si="40"/>
        <v>0.5</v>
      </c>
      <c r="BD116" s="73">
        <f t="shared" si="41"/>
        <v>-0.03177282985</v>
      </c>
      <c r="BE116" s="89">
        <f t="shared" si="42"/>
        <v>0.09226515036</v>
      </c>
      <c r="BF116" s="39">
        <f t="shared" si="43"/>
        <v>0.569</v>
      </c>
      <c r="BG116" s="33">
        <v>16.73</v>
      </c>
      <c r="BH116" s="34">
        <f t="shared" si="44"/>
        <v>0.7</v>
      </c>
      <c r="BI116" s="73">
        <f t="shared" si="45"/>
        <v>0.448759973</v>
      </c>
      <c r="BJ116" s="33">
        <v>90.92</v>
      </c>
      <c r="BK116" s="34">
        <f t="shared" si="46"/>
        <v>0.569</v>
      </c>
      <c r="BL116" s="73">
        <f t="shared" si="47"/>
        <v>0.3678017832</v>
      </c>
      <c r="BM116" s="36">
        <f t="shared" si="48"/>
        <v>7518.672727</v>
      </c>
      <c r="BN116" s="35">
        <f t="shared" si="49"/>
        <v>0.5181816597</v>
      </c>
      <c r="BO116" s="90">
        <f t="shared" si="50"/>
        <v>0.669</v>
      </c>
      <c r="BP116" s="33">
        <v>11.94</v>
      </c>
      <c r="BQ116" s="34">
        <f t="shared" si="51"/>
        <v>0.529</v>
      </c>
      <c r="BR116" s="73">
        <f t="shared" si="52"/>
        <v>0.0963108423</v>
      </c>
      <c r="BS116" s="33">
        <v>70.76</v>
      </c>
      <c r="BT116" s="34">
        <f t="shared" si="53"/>
        <v>0.457</v>
      </c>
      <c r="BU116" s="73">
        <f t="shared" si="54"/>
        <v>-0.06829272384</v>
      </c>
      <c r="BV116" s="36">
        <f t="shared" si="55"/>
        <v>6001.993403</v>
      </c>
      <c r="BW116" s="35">
        <f t="shared" si="56"/>
        <v>0.07138797527</v>
      </c>
      <c r="BX116" s="90">
        <f t="shared" si="57"/>
        <v>0.517</v>
      </c>
      <c r="BY116" s="33">
        <v>4.98</v>
      </c>
      <c r="BZ116" s="34">
        <f t="shared" si="58"/>
        <v>0.774</v>
      </c>
      <c r="CA116" s="73">
        <f t="shared" si="59"/>
        <v>0.7374918074</v>
      </c>
      <c r="CB116" s="33">
        <v>50.27</v>
      </c>
      <c r="CC116" s="34">
        <f t="shared" si="60"/>
        <v>0.369</v>
      </c>
      <c r="CD116" s="73">
        <f t="shared" si="61"/>
        <v>-0.3105475521</v>
      </c>
      <c r="CE116" s="36">
        <f t="shared" si="62"/>
        <v>3906.174131</v>
      </c>
      <c r="CF116" s="35">
        <f t="shared" si="63"/>
        <v>0.3923633326</v>
      </c>
      <c r="CG116" s="90">
        <f t="shared" si="64"/>
        <v>0.64</v>
      </c>
      <c r="CH116" s="33">
        <v>0.83</v>
      </c>
      <c r="CI116" s="34">
        <f t="shared" si="65"/>
        <v>0.751</v>
      </c>
      <c r="CJ116" s="73">
        <f t="shared" si="66"/>
        <v>0.5992302092</v>
      </c>
      <c r="CK116" s="33">
        <v>25.81</v>
      </c>
      <c r="CL116" s="34">
        <f t="shared" si="67"/>
        <v>0.346</v>
      </c>
      <c r="CM116" s="73">
        <f t="shared" si="68"/>
        <v>-0.4209022937</v>
      </c>
      <c r="CN116" s="36">
        <f t="shared" si="69"/>
        <v>1378.589888</v>
      </c>
      <c r="CO116" s="35">
        <f t="shared" si="70"/>
        <v>0.09107404502</v>
      </c>
      <c r="CP116" s="90">
        <f t="shared" si="71"/>
        <v>0.603</v>
      </c>
      <c r="CQ116" s="33">
        <v>6.42</v>
      </c>
      <c r="CR116" s="34">
        <f t="shared" si="72"/>
        <v>0.594</v>
      </c>
      <c r="CS116" s="73">
        <f t="shared" si="73"/>
        <v>0.2339995448</v>
      </c>
      <c r="CT116" s="33">
        <v>75.1</v>
      </c>
      <c r="CU116" s="34">
        <f t="shared" si="74"/>
        <v>0.603</v>
      </c>
      <c r="CV116" s="73">
        <f t="shared" si="75"/>
        <v>0.2550065759</v>
      </c>
      <c r="CW116" s="36">
        <f t="shared" si="76"/>
        <v>5970.598873</v>
      </c>
      <c r="CX116" s="35">
        <f t="shared" si="77"/>
        <v>0.3541576869</v>
      </c>
      <c r="CY116" s="90">
        <f t="shared" si="78"/>
        <v>0.629</v>
      </c>
      <c r="CZ116" s="91">
        <f t="shared" si="79"/>
        <v>1.427164699</v>
      </c>
      <c r="DA116" s="91">
        <f t="shared" si="80"/>
        <v>0.631</v>
      </c>
    </row>
    <row r="117">
      <c r="A117" s="28">
        <v>2024.0</v>
      </c>
      <c r="B117" s="29" t="s">
        <v>498</v>
      </c>
      <c r="C117" s="29" t="s">
        <v>12</v>
      </c>
      <c r="D117" s="30">
        <f t="array" ref="D117">INDEX(
  TP!C:C,
  MATCH(
    1,
    (TP!A:A = A117) * (TP!B:B = C117),
    0
  )
)
</f>
        <v>45.69</v>
      </c>
      <c r="E117" s="64">
        <f t="shared" si="1"/>
        <v>2.180960279</v>
      </c>
      <c r="F117" s="32">
        <f t="shared" si="2"/>
        <v>0.671</v>
      </c>
      <c r="G117" s="33">
        <v>5.37</v>
      </c>
      <c r="H117" s="34">
        <f t="shared" si="3"/>
        <v>0.383</v>
      </c>
      <c r="I117" s="73">
        <f t="shared" si="4"/>
        <v>-0.3681688591</v>
      </c>
      <c r="J117" s="66">
        <f t="shared" si="5"/>
        <v>4.566024615</v>
      </c>
      <c r="K117" s="34">
        <f t="shared" si="6"/>
        <v>0.254</v>
      </c>
      <c r="L117" s="73">
        <f t="shared" si="7"/>
        <v>-0.8029028806</v>
      </c>
      <c r="M117" s="33">
        <v>60.26</v>
      </c>
      <c r="N117" s="34">
        <f t="shared" si="8"/>
        <v>0.594</v>
      </c>
      <c r="O117" s="73">
        <f t="shared" si="9"/>
        <v>0.2513088985</v>
      </c>
      <c r="P117" s="36">
        <f t="shared" si="10"/>
        <v>4131.135326</v>
      </c>
      <c r="Q117" s="35">
        <f t="shared" si="11"/>
        <v>-0.4648010107</v>
      </c>
      <c r="R117" s="40">
        <f t="shared" si="12"/>
        <v>0.311</v>
      </c>
      <c r="S117" s="33">
        <v>2.65</v>
      </c>
      <c r="T117" s="34">
        <f t="shared" si="13"/>
        <v>0.757</v>
      </c>
      <c r="U117" s="73">
        <f t="shared" si="14"/>
        <v>0.4768322736</v>
      </c>
      <c r="V117" s="33">
        <v>48.05</v>
      </c>
      <c r="W117" s="34">
        <f t="shared" si="15"/>
        <v>0.611</v>
      </c>
      <c r="X117" s="73">
        <f t="shared" si="16"/>
        <v>0.370376052</v>
      </c>
      <c r="Y117" s="36">
        <f t="shared" si="17"/>
        <v>2606.34951</v>
      </c>
      <c r="Z117" s="35">
        <f t="shared" si="18"/>
        <v>0.6293209288</v>
      </c>
      <c r="AA117" s="40">
        <f t="shared" si="19"/>
        <v>0.754</v>
      </c>
      <c r="AB117" s="33">
        <v>3.55</v>
      </c>
      <c r="AC117" s="40">
        <f t="shared" si="20"/>
        <v>0.191</v>
      </c>
      <c r="AD117" s="73">
        <f t="shared" si="21"/>
        <v>-0.8505093453</v>
      </c>
      <c r="AE117" s="88">
        <f t="shared" si="22"/>
        <v>-0.6859894272</v>
      </c>
      <c r="AF117" s="44">
        <f t="shared" si="23"/>
        <v>0.411</v>
      </c>
      <c r="AG117" s="42">
        <v>3.58</v>
      </c>
      <c r="AH117" s="34">
        <f t="shared" si="24"/>
        <v>0.957</v>
      </c>
      <c r="AI117" s="73">
        <f t="shared" si="25"/>
        <v>2.08042855</v>
      </c>
      <c r="AJ117" s="33">
        <v>65.38</v>
      </c>
      <c r="AK117" s="34">
        <f t="shared" si="26"/>
        <v>0.729</v>
      </c>
      <c r="AL117" s="73">
        <f t="shared" si="27"/>
        <v>0.5424082639</v>
      </c>
      <c r="AM117" s="36">
        <f t="shared" si="28"/>
        <v>4380.649231</v>
      </c>
      <c r="AN117" s="35">
        <f t="shared" si="29"/>
        <v>2.427957654</v>
      </c>
      <c r="AO117" s="37">
        <f t="shared" si="30"/>
        <v>0.986</v>
      </c>
      <c r="AP117" s="33">
        <v>6.68</v>
      </c>
      <c r="AQ117" s="34">
        <f t="shared" si="31"/>
        <v>0.863</v>
      </c>
      <c r="AR117" s="73">
        <f t="shared" si="32"/>
        <v>0.9627122839</v>
      </c>
      <c r="AS117" s="33">
        <v>56.7</v>
      </c>
      <c r="AT117" s="34">
        <f t="shared" si="33"/>
        <v>0.909</v>
      </c>
      <c r="AU117" s="73">
        <f t="shared" si="34"/>
        <v>1.316974413</v>
      </c>
      <c r="AV117" s="36">
        <f t="shared" si="35"/>
        <v>4233.336787</v>
      </c>
      <c r="AW117" s="35">
        <f t="shared" si="36"/>
        <v>1.946625927</v>
      </c>
      <c r="AX117" s="37">
        <f t="shared" si="37"/>
        <v>0.971</v>
      </c>
      <c r="AY117" s="33">
        <v>2.75</v>
      </c>
      <c r="AZ117" s="37">
        <f t="shared" si="38"/>
        <v>0.98</v>
      </c>
      <c r="BA117" s="73">
        <f t="shared" si="39"/>
        <v>2.799759232</v>
      </c>
      <c r="BB117" s="33">
        <v>23.58</v>
      </c>
      <c r="BC117" s="37">
        <f t="shared" si="40"/>
        <v>0.303</v>
      </c>
      <c r="BD117" s="73">
        <f t="shared" si="41"/>
        <v>-0.5263673458</v>
      </c>
      <c r="BE117" s="89">
        <f t="shared" si="42"/>
        <v>6.647975468</v>
      </c>
      <c r="BF117" s="39">
        <f t="shared" si="43"/>
        <v>0.986</v>
      </c>
      <c r="BG117" s="33">
        <v>9.81</v>
      </c>
      <c r="BH117" s="34">
        <f t="shared" si="44"/>
        <v>0.14</v>
      </c>
      <c r="BI117" s="73">
        <f t="shared" si="45"/>
        <v>-1.050513876</v>
      </c>
      <c r="BJ117" s="33">
        <v>74.74</v>
      </c>
      <c r="BK117" s="34">
        <f t="shared" si="46"/>
        <v>0.043</v>
      </c>
      <c r="BL117" s="73">
        <f t="shared" si="47"/>
        <v>-2.233653532</v>
      </c>
      <c r="BM117" s="36">
        <f t="shared" si="48"/>
        <v>5117.06601</v>
      </c>
      <c r="BN117" s="35">
        <f t="shared" si="49"/>
        <v>-1.605102179</v>
      </c>
      <c r="BO117" s="90">
        <f t="shared" si="50"/>
        <v>0.083</v>
      </c>
      <c r="BP117" s="33">
        <v>10.36</v>
      </c>
      <c r="BQ117" s="34">
        <f t="shared" si="51"/>
        <v>0.346</v>
      </c>
      <c r="BR117" s="73">
        <f t="shared" si="52"/>
        <v>-0.470395438</v>
      </c>
      <c r="BS117" s="33">
        <v>57.14</v>
      </c>
      <c r="BT117" s="34">
        <f t="shared" si="53"/>
        <v>0.014</v>
      </c>
      <c r="BU117" s="73">
        <f t="shared" si="54"/>
        <v>-2.124351427</v>
      </c>
      <c r="BV117" s="36">
        <f t="shared" si="55"/>
        <v>4600.20283</v>
      </c>
      <c r="BW117" s="35">
        <f t="shared" si="56"/>
        <v>-1.59956396</v>
      </c>
      <c r="BX117" s="90">
        <f t="shared" si="57"/>
        <v>0.057</v>
      </c>
      <c r="BY117" s="33">
        <v>3.68</v>
      </c>
      <c r="BZ117" s="34">
        <f t="shared" si="58"/>
        <v>0.531</v>
      </c>
      <c r="CA117" s="73">
        <f t="shared" si="59"/>
        <v>-0.05271509561</v>
      </c>
      <c r="CB117" s="33">
        <v>43.93</v>
      </c>
      <c r="CC117" s="34">
        <f t="shared" si="60"/>
        <v>0.146</v>
      </c>
      <c r="CD117" s="73">
        <f t="shared" si="61"/>
        <v>-0.9915896911</v>
      </c>
      <c r="CE117" s="36">
        <f t="shared" si="62"/>
        <v>2945.669961</v>
      </c>
      <c r="CF117" s="35">
        <f t="shared" si="63"/>
        <v>-0.5117611213</v>
      </c>
      <c r="CG117" s="90">
        <f t="shared" si="64"/>
        <v>0.323</v>
      </c>
      <c r="CH117" s="33">
        <v>0.48</v>
      </c>
      <c r="CI117" s="34">
        <f t="shared" si="65"/>
        <v>0.437</v>
      </c>
      <c r="CJ117" s="73">
        <f t="shared" si="66"/>
        <v>-0.3390240758</v>
      </c>
      <c r="CK117" s="33">
        <v>35.71</v>
      </c>
      <c r="CL117" s="34">
        <f t="shared" si="67"/>
        <v>0.611</v>
      </c>
      <c r="CM117" s="73">
        <f t="shared" si="68"/>
        <v>0.1109904619</v>
      </c>
      <c r="CN117" s="36">
        <f t="shared" si="69"/>
        <v>1237.387027</v>
      </c>
      <c r="CO117" s="35">
        <f t="shared" si="70"/>
        <v>-0.08259349275</v>
      </c>
      <c r="CP117" s="90">
        <f t="shared" si="71"/>
        <v>0.52</v>
      </c>
      <c r="CQ117" s="33">
        <v>6.33</v>
      </c>
      <c r="CR117" s="34">
        <f t="shared" si="72"/>
        <v>0.577</v>
      </c>
      <c r="CS117" s="73">
        <f t="shared" si="73"/>
        <v>0.1808995834</v>
      </c>
      <c r="CT117" s="33">
        <v>71.2</v>
      </c>
      <c r="CU117" s="34">
        <f t="shared" si="74"/>
        <v>0.366</v>
      </c>
      <c r="CV117" s="73">
        <f t="shared" si="75"/>
        <v>-0.2970358408</v>
      </c>
      <c r="CW117" s="36">
        <f t="shared" si="76"/>
        <v>5626.073838</v>
      </c>
      <c r="CX117" s="35">
        <f t="shared" si="77"/>
        <v>0.01799499179</v>
      </c>
      <c r="CY117" s="90">
        <f t="shared" si="78"/>
        <v>0.471</v>
      </c>
      <c r="CZ117" s="91">
        <f t="shared" si="79"/>
        <v>-3.781025761</v>
      </c>
      <c r="DA117" s="91">
        <f t="shared" si="80"/>
        <v>0.171</v>
      </c>
    </row>
    <row r="118">
      <c r="A118" s="28">
        <v>2023.0</v>
      </c>
      <c r="B118" s="29" t="s">
        <v>615</v>
      </c>
      <c r="C118" s="29" t="s">
        <v>11</v>
      </c>
      <c r="D118" s="30">
        <f t="array" ref="D118">INDEX(
  TP!C:C,
  MATCH(
    1,
    (TP!A:A = A118) * (TP!B:B = C118),
    0
  )
)
</f>
        <v>48.42</v>
      </c>
      <c r="E118" s="64">
        <f t="shared" si="1"/>
        <v>2.154716962</v>
      </c>
      <c r="F118" s="32">
        <f t="shared" si="2"/>
        <v>0.669</v>
      </c>
      <c r="G118" s="33">
        <v>7.29</v>
      </c>
      <c r="H118" s="34">
        <f t="shared" si="3"/>
        <v>0.8</v>
      </c>
      <c r="I118" s="73">
        <f t="shared" si="4"/>
        <v>0.8992181641</v>
      </c>
      <c r="J118" s="66">
        <f t="shared" si="5"/>
        <v>6.887273441</v>
      </c>
      <c r="K118" s="34">
        <f t="shared" si="6"/>
        <v>0.746</v>
      </c>
      <c r="L118" s="73">
        <f t="shared" si="7"/>
        <v>0.6626125807</v>
      </c>
      <c r="M118" s="33">
        <v>60.47</v>
      </c>
      <c r="N118" s="34">
        <f t="shared" si="8"/>
        <v>0.623</v>
      </c>
      <c r="O118" s="73">
        <f t="shared" si="9"/>
        <v>0.2900223071</v>
      </c>
      <c r="P118" s="36">
        <f t="shared" si="10"/>
        <v>4987.275706</v>
      </c>
      <c r="Q118" s="35">
        <f t="shared" si="11"/>
        <v>0.742715442</v>
      </c>
      <c r="R118" s="40">
        <f t="shared" si="12"/>
        <v>0.771</v>
      </c>
      <c r="S118" s="33">
        <v>1.15</v>
      </c>
      <c r="T118" s="34">
        <f t="shared" si="13"/>
        <v>0.177</v>
      </c>
      <c r="U118" s="73">
        <f t="shared" si="14"/>
        <v>-0.8186535206</v>
      </c>
      <c r="V118" s="33">
        <v>50.0</v>
      </c>
      <c r="W118" s="34">
        <f t="shared" si="15"/>
        <v>0.669</v>
      </c>
      <c r="X118" s="73">
        <f t="shared" si="16"/>
        <v>0.5254888138</v>
      </c>
      <c r="Y118" s="36">
        <f t="shared" si="17"/>
        <v>1603.459355</v>
      </c>
      <c r="Z118" s="35">
        <f t="shared" si="18"/>
        <v>-0.4215867062</v>
      </c>
      <c r="AA118" s="40">
        <f t="shared" si="19"/>
        <v>0.38</v>
      </c>
      <c r="AB118" s="33">
        <v>4.14</v>
      </c>
      <c r="AC118" s="40">
        <f t="shared" si="20"/>
        <v>0.403</v>
      </c>
      <c r="AD118" s="73">
        <f t="shared" si="21"/>
        <v>-0.3559927372</v>
      </c>
      <c r="AE118" s="88">
        <f t="shared" si="22"/>
        <v>-0.03486400132</v>
      </c>
      <c r="AF118" s="44">
        <f t="shared" si="23"/>
        <v>0.5</v>
      </c>
      <c r="AG118" s="42">
        <v>0.98</v>
      </c>
      <c r="AH118" s="34">
        <f t="shared" si="24"/>
        <v>0.483</v>
      </c>
      <c r="AI118" s="73">
        <f t="shared" si="25"/>
        <v>-0.3292975472</v>
      </c>
      <c r="AJ118" s="33">
        <v>65.52</v>
      </c>
      <c r="AK118" s="34">
        <f t="shared" si="26"/>
        <v>0.734</v>
      </c>
      <c r="AL118" s="73">
        <f t="shared" si="27"/>
        <v>0.5523632739</v>
      </c>
      <c r="AM118" s="36">
        <f t="shared" si="28"/>
        <v>1970.702088</v>
      </c>
      <c r="AN118" s="35">
        <f t="shared" si="29"/>
        <v>0.05678329705</v>
      </c>
      <c r="AO118" s="37">
        <f t="shared" si="30"/>
        <v>0.583</v>
      </c>
      <c r="AP118" s="33">
        <v>3.63</v>
      </c>
      <c r="AQ118" s="34">
        <f t="shared" si="31"/>
        <v>0.403</v>
      </c>
      <c r="AR118" s="73">
        <f t="shared" si="32"/>
        <v>-0.3885281754</v>
      </c>
      <c r="AS118" s="33">
        <v>55.14</v>
      </c>
      <c r="AT118" s="34">
        <f t="shared" si="33"/>
        <v>0.874</v>
      </c>
      <c r="AU118" s="73">
        <f t="shared" si="34"/>
        <v>1.129184538</v>
      </c>
      <c r="AV118" s="36">
        <f t="shared" si="35"/>
        <v>3094.902259</v>
      </c>
      <c r="AW118" s="35">
        <f t="shared" si="36"/>
        <v>0.4889502862</v>
      </c>
      <c r="AX118" s="37">
        <f t="shared" si="37"/>
        <v>0.691</v>
      </c>
      <c r="AY118" s="33">
        <v>0.47</v>
      </c>
      <c r="AZ118" s="37">
        <f t="shared" si="38"/>
        <v>0.217</v>
      </c>
      <c r="BA118" s="73">
        <f t="shared" si="39"/>
        <v>-0.7811189996</v>
      </c>
      <c r="BB118" s="33">
        <v>29.56</v>
      </c>
      <c r="BC118" s="37">
        <f t="shared" si="40"/>
        <v>0.634</v>
      </c>
      <c r="BD118" s="73">
        <f t="shared" si="41"/>
        <v>0.3138812921</v>
      </c>
      <c r="BE118" s="89">
        <f t="shared" si="42"/>
        <v>0.07849587581</v>
      </c>
      <c r="BF118" s="39">
        <f t="shared" si="43"/>
        <v>0.563</v>
      </c>
      <c r="BG118" s="33">
        <v>17.12</v>
      </c>
      <c r="BH118" s="34">
        <f t="shared" si="44"/>
        <v>0.746</v>
      </c>
      <c r="BI118" s="73">
        <f t="shared" si="45"/>
        <v>0.5332566206</v>
      </c>
      <c r="BJ118" s="33">
        <v>92.87</v>
      </c>
      <c r="BK118" s="34">
        <f t="shared" si="46"/>
        <v>0.746</v>
      </c>
      <c r="BL118" s="73">
        <f t="shared" si="47"/>
        <v>0.6813269912</v>
      </c>
      <c r="BM118" s="36">
        <f t="shared" si="48"/>
        <v>7738.045873</v>
      </c>
      <c r="BN118" s="35">
        <f t="shared" si="49"/>
        <v>0.7121315898</v>
      </c>
      <c r="BO118" s="90">
        <f t="shared" si="50"/>
        <v>0.774</v>
      </c>
      <c r="BP118" s="33">
        <v>13.19</v>
      </c>
      <c r="BQ118" s="34">
        <f t="shared" si="51"/>
        <v>0.706</v>
      </c>
      <c r="BR118" s="73">
        <f t="shared" si="52"/>
        <v>0.5446544185</v>
      </c>
      <c r="BS118" s="33">
        <v>76.09</v>
      </c>
      <c r="BT118" s="34">
        <f t="shared" si="53"/>
        <v>0.766</v>
      </c>
      <c r="BU118" s="73">
        <f t="shared" si="54"/>
        <v>0.7363176203</v>
      </c>
      <c r="BV118" s="36">
        <f t="shared" si="55"/>
        <v>6686.548483</v>
      </c>
      <c r="BW118" s="35">
        <f t="shared" si="56"/>
        <v>0.8873862112</v>
      </c>
      <c r="BX118" s="90">
        <f t="shared" si="57"/>
        <v>0.834</v>
      </c>
      <c r="BY118" s="33">
        <v>4.24</v>
      </c>
      <c r="BZ118" s="34">
        <f t="shared" si="58"/>
        <v>0.643</v>
      </c>
      <c r="CA118" s="73">
        <f t="shared" si="59"/>
        <v>0.2876817242</v>
      </c>
      <c r="CB118" s="33">
        <v>56.0</v>
      </c>
      <c r="CC118" s="34">
        <f t="shared" si="60"/>
        <v>0.623</v>
      </c>
      <c r="CD118" s="73">
        <f t="shared" si="61"/>
        <v>0.3049684504</v>
      </c>
      <c r="CE118" s="36">
        <f t="shared" si="62"/>
        <v>4030.006292</v>
      </c>
      <c r="CF118" s="35">
        <f t="shared" si="63"/>
        <v>0.5089267887</v>
      </c>
      <c r="CG118" s="90">
        <f t="shared" si="64"/>
        <v>0.68</v>
      </c>
      <c r="CH118" s="33">
        <v>0.68</v>
      </c>
      <c r="CI118" s="34">
        <f t="shared" si="65"/>
        <v>0.623</v>
      </c>
      <c r="CJ118" s="73">
        <f t="shared" si="66"/>
        <v>0.1971212299</v>
      </c>
      <c r="CK118" s="33">
        <v>20.0</v>
      </c>
      <c r="CL118" s="34">
        <f t="shared" si="67"/>
        <v>0.166</v>
      </c>
      <c r="CM118" s="73">
        <f t="shared" si="68"/>
        <v>-0.7330534967</v>
      </c>
      <c r="CN118" s="36">
        <f t="shared" si="69"/>
        <v>917.081183</v>
      </c>
      <c r="CO118" s="35">
        <f t="shared" si="70"/>
        <v>-0.4765425031</v>
      </c>
      <c r="CP118" s="90">
        <f t="shared" si="71"/>
        <v>0.357</v>
      </c>
      <c r="CQ118" s="33">
        <v>7.19</v>
      </c>
      <c r="CR118" s="34">
        <f t="shared" si="72"/>
        <v>0.783</v>
      </c>
      <c r="CS118" s="73">
        <f t="shared" si="73"/>
        <v>0.688299214</v>
      </c>
      <c r="CT118" s="33">
        <v>73.11</v>
      </c>
      <c r="CU118" s="34">
        <f t="shared" si="74"/>
        <v>0.474</v>
      </c>
      <c r="CV118" s="73">
        <f t="shared" si="75"/>
        <v>-0.02667660593</v>
      </c>
      <c r="CW118" s="36">
        <f t="shared" si="76"/>
        <v>6098.7343</v>
      </c>
      <c r="CX118" s="35">
        <f t="shared" si="77"/>
        <v>0.4791830007</v>
      </c>
      <c r="CY118" s="90">
        <f t="shared" si="78"/>
        <v>0.68</v>
      </c>
      <c r="CZ118" s="91">
        <f t="shared" si="79"/>
        <v>2.111085087</v>
      </c>
      <c r="DA118" s="91">
        <f t="shared" si="80"/>
        <v>0.706</v>
      </c>
    </row>
    <row r="119">
      <c r="A119" s="28">
        <v>2025.0</v>
      </c>
      <c r="B119" s="29" t="s">
        <v>448</v>
      </c>
      <c r="C119" s="29" t="s">
        <v>32</v>
      </c>
      <c r="D119" s="30">
        <f t="array" ref="D119">INDEX(
  TP!C:C,
  MATCH(
    1,
    (TP!A:A = A119) * (TP!B:B = C119),
    0
  )
)
</f>
        <v>44.88</v>
      </c>
      <c r="E119" s="64">
        <f t="shared" si="1"/>
        <v>2.115248918</v>
      </c>
      <c r="F119" s="32">
        <f t="shared" si="2"/>
        <v>0.666</v>
      </c>
      <c r="G119" s="33">
        <v>4.52</v>
      </c>
      <c r="H119" s="34">
        <f t="shared" si="3"/>
        <v>0.186</v>
      </c>
      <c r="I119" s="73">
        <f t="shared" si="4"/>
        <v>-0.9292516558</v>
      </c>
      <c r="J119" s="66">
        <f t="shared" si="5"/>
        <v>3.718576301</v>
      </c>
      <c r="K119" s="34">
        <f t="shared" si="6"/>
        <v>0.077</v>
      </c>
      <c r="L119" s="73">
        <f t="shared" si="7"/>
        <v>-1.337937554</v>
      </c>
      <c r="M119" s="33">
        <v>63.1</v>
      </c>
      <c r="N119" s="34">
        <f t="shared" si="8"/>
        <v>0.791</v>
      </c>
      <c r="O119" s="73">
        <f t="shared" si="9"/>
        <v>0.774861663</v>
      </c>
      <c r="P119" s="36">
        <f t="shared" si="10"/>
        <v>3909.613316</v>
      </c>
      <c r="Q119" s="35">
        <f t="shared" si="11"/>
        <v>-0.7772398091</v>
      </c>
      <c r="R119" s="40">
        <f t="shared" si="12"/>
        <v>0.217</v>
      </c>
      <c r="S119" s="33">
        <v>2.32</v>
      </c>
      <c r="T119" s="34">
        <f t="shared" si="13"/>
        <v>0.689</v>
      </c>
      <c r="U119" s="73">
        <f t="shared" si="14"/>
        <v>0.1918253989</v>
      </c>
      <c r="V119" s="33">
        <v>53.49</v>
      </c>
      <c r="W119" s="34">
        <f t="shared" si="15"/>
        <v>0.809</v>
      </c>
      <c r="X119" s="73">
        <f t="shared" si="16"/>
        <v>0.8031008849</v>
      </c>
      <c r="Y119" s="36">
        <f t="shared" si="17"/>
        <v>2689.069948</v>
      </c>
      <c r="Z119" s="35">
        <f t="shared" si="18"/>
        <v>0.7160019468</v>
      </c>
      <c r="AA119" s="40">
        <f t="shared" si="19"/>
        <v>0.786</v>
      </c>
      <c r="AB119" s="33">
        <v>5.46</v>
      </c>
      <c r="AC119" s="40">
        <f t="shared" si="20"/>
        <v>0.783</v>
      </c>
      <c r="AD119" s="73">
        <f t="shared" si="21"/>
        <v>0.7503834031</v>
      </c>
      <c r="AE119" s="88">
        <f t="shared" si="22"/>
        <v>0.6891455408</v>
      </c>
      <c r="AF119" s="44">
        <f t="shared" si="23"/>
        <v>0.631</v>
      </c>
      <c r="AG119" s="42">
        <v>3.66</v>
      </c>
      <c r="AH119" s="34">
        <f t="shared" si="24"/>
        <v>0.96</v>
      </c>
      <c r="AI119" s="73">
        <f t="shared" si="25"/>
        <v>2.154573968</v>
      </c>
      <c r="AJ119" s="33">
        <v>60.29</v>
      </c>
      <c r="AK119" s="34">
        <f t="shared" si="26"/>
        <v>0.606</v>
      </c>
      <c r="AL119" s="73">
        <f t="shared" si="27"/>
        <v>0.1804725416</v>
      </c>
      <c r="AM119" s="36">
        <f t="shared" si="28"/>
        <v>4085.573911</v>
      </c>
      <c r="AN119" s="35">
        <f t="shared" si="29"/>
        <v>2.137629697</v>
      </c>
      <c r="AO119" s="37">
        <f t="shared" si="30"/>
        <v>0.974</v>
      </c>
      <c r="AP119" s="33">
        <v>6.62</v>
      </c>
      <c r="AQ119" s="34">
        <f t="shared" si="31"/>
        <v>0.857</v>
      </c>
      <c r="AR119" s="73">
        <f t="shared" si="32"/>
        <v>0.9361305044</v>
      </c>
      <c r="AS119" s="33">
        <v>55.28</v>
      </c>
      <c r="AT119" s="34">
        <f t="shared" si="33"/>
        <v>0.877</v>
      </c>
      <c r="AU119" s="73">
        <f t="shared" si="34"/>
        <v>1.146037476</v>
      </c>
      <c r="AV119" s="36">
        <f t="shared" si="35"/>
        <v>4111.437694</v>
      </c>
      <c r="AW119" s="35">
        <f t="shared" si="36"/>
        <v>1.790543751</v>
      </c>
      <c r="AX119" s="37">
        <f t="shared" si="37"/>
        <v>0.957</v>
      </c>
      <c r="AY119" s="33">
        <v>2.69</v>
      </c>
      <c r="AZ119" s="37">
        <f t="shared" si="38"/>
        <v>0.977</v>
      </c>
      <c r="BA119" s="73">
        <f t="shared" si="39"/>
        <v>2.705525595</v>
      </c>
      <c r="BB119" s="33">
        <v>18.64</v>
      </c>
      <c r="BC119" s="37">
        <f t="shared" si="40"/>
        <v>0.103</v>
      </c>
      <c r="BD119" s="73">
        <f t="shared" si="41"/>
        <v>-1.220485786</v>
      </c>
      <c r="BE119" s="89">
        <f t="shared" si="42"/>
        <v>5.413213257</v>
      </c>
      <c r="BF119" s="39">
        <f t="shared" si="43"/>
        <v>0.957</v>
      </c>
      <c r="BG119" s="33">
        <v>8.56</v>
      </c>
      <c r="BH119" s="34">
        <f t="shared" si="44"/>
        <v>0.097</v>
      </c>
      <c r="BI119" s="73">
        <f t="shared" si="45"/>
        <v>-1.321336464</v>
      </c>
      <c r="BJ119" s="33">
        <v>70.44</v>
      </c>
      <c r="BK119" s="34">
        <f t="shared" si="46"/>
        <v>0.017</v>
      </c>
      <c r="BL119" s="73">
        <f t="shared" si="47"/>
        <v>-2.925016812</v>
      </c>
      <c r="BM119" s="36">
        <f t="shared" si="48"/>
        <v>4573.712886</v>
      </c>
      <c r="BN119" s="35">
        <f t="shared" si="49"/>
        <v>-2.085485958</v>
      </c>
      <c r="BO119" s="90">
        <f t="shared" si="50"/>
        <v>0.04</v>
      </c>
      <c r="BP119" s="33">
        <v>9.32</v>
      </c>
      <c r="BQ119" s="34">
        <f t="shared" si="51"/>
        <v>0.214</v>
      </c>
      <c r="BR119" s="73">
        <f t="shared" si="52"/>
        <v>-0.8434172935</v>
      </c>
      <c r="BS119" s="33">
        <v>62.43</v>
      </c>
      <c r="BT119" s="34">
        <f t="shared" si="53"/>
        <v>0.097</v>
      </c>
      <c r="BU119" s="73">
        <f t="shared" si="54"/>
        <v>-1.325779434</v>
      </c>
      <c r="BV119" s="36">
        <f t="shared" si="55"/>
        <v>4827.504138</v>
      </c>
      <c r="BW119" s="35">
        <f t="shared" si="56"/>
        <v>-1.328617951</v>
      </c>
      <c r="BX119" s="90">
        <f t="shared" si="57"/>
        <v>0.097</v>
      </c>
      <c r="BY119" s="33">
        <v>2.59</v>
      </c>
      <c r="BZ119" s="34">
        <f t="shared" si="58"/>
        <v>0.266</v>
      </c>
      <c r="CA119" s="73">
        <f t="shared" si="59"/>
        <v>-0.7152731912</v>
      </c>
      <c r="CB119" s="33">
        <v>47.92</v>
      </c>
      <c r="CC119" s="34">
        <f t="shared" si="60"/>
        <v>0.26</v>
      </c>
      <c r="CD119" s="73">
        <f t="shared" si="61"/>
        <v>-0.5629843071</v>
      </c>
      <c r="CE119" s="36">
        <f t="shared" si="62"/>
        <v>2661.168907</v>
      </c>
      <c r="CF119" s="35">
        <f t="shared" si="63"/>
        <v>-0.77956252</v>
      </c>
      <c r="CG119" s="90">
        <f t="shared" si="64"/>
        <v>0.249</v>
      </c>
      <c r="CH119" s="33">
        <v>0.38</v>
      </c>
      <c r="CI119" s="34">
        <f t="shared" si="65"/>
        <v>0.32</v>
      </c>
      <c r="CJ119" s="73">
        <f t="shared" si="66"/>
        <v>-0.6070967286</v>
      </c>
      <c r="CK119" s="33">
        <v>57.14</v>
      </c>
      <c r="CL119" s="34">
        <f t="shared" si="67"/>
        <v>0.917</v>
      </c>
      <c r="CM119" s="73">
        <f t="shared" si="68"/>
        <v>1.262350235</v>
      </c>
      <c r="CN119" s="36">
        <f t="shared" si="69"/>
        <v>1626.641046</v>
      </c>
      <c r="CO119" s="35">
        <f t="shared" si="70"/>
        <v>0.3961559219</v>
      </c>
      <c r="CP119" s="90">
        <f t="shared" si="71"/>
        <v>0.7</v>
      </c>
      <c r="CQ119" s="33">
        <v>6.68</v>
      </c>
      <c r="CR119" s="34">
        <f t="shared" si="72"/>
        <v>0.66</v>
      </c>
      <c r="CS119" s="73">
        <f t="shared" si="73"/>
        <v>0.3873994331</v>
      </c>
      <c r="CT119" s="33">
        <v>66.94</v>
      </c>
      <c r="CU119" s="34">
        <f t="shared" si="74"/>
        <v>0.157</v>
      </c>
      <c r="CV119" s="73">
        <f t="shared" si="75"/>
        <v>-0.900036019</v>
      </c>
      <c r="CW119" s="36">
        <f t="shared" si="76"/>
        <v>5413.315383</v>
      </c>
      <c r="CX119" s="35">
        <f t="shared" si="77"/>
        <v>-0.1895993729</v>
      </c>
      <c r="CY119" s="90">
        <f t="shared" si="78"/>
        <v>0.42</v>
      </c>
      <c r="CZ119" s="91">
        <f t="shared" si="79"/>
        <v>-3.987109879</v>
      </c>
      <c r="DA119" s="91">
        <f t="shared" si="80"/>
        <v>0.16</v>
      </c>
    </row>
    <row r="120">
      <c r="A120" s="28">
        <v>2024.0</v>
      </c>
      <c r="B120" s="29" t="s">
        <v>616</v>
      </c>
      <c r="C120" s="29" t="s">
        <v>28</v>
      </c>
      <c r="D120" s="30">
        <f t="array" ref="D120">INDEX(
  TP!C:C,
  MATCH(
    1,
    (TP!A:A = A120) * (TP!B:B = C120),
    0
  )
)
</f>
        <v>46.09</v>
      </c>
      <c r="E120" s="64">
        <f t="shared" si="1"/>
        <v>2.102693186</v>
      </c>
      <c r="F120" s="32">
        <f t="shared" si="2"/>
        <v>0.663</v>
      </c>
      <c r="G120" s="33">
        <v>7.88</v>
      </c>
      <c r="H120" s="34">
        <f t="shared" si="3"/>
        <v>0.886</v>
      </c>
      <c r="I120" s="73">
        <f t="shared" si="4"/>
        <v>1.288675635</v>
      </c>
      <c r="J120" s="66">
        <f t="shared" si="5"/>
        <v>6.808303876</v>
      </c>
      <c r="K120" s="34">
        <f t="shared" si="6"/>
        <v>0.717</v>
      </c>
      <c r="L120" s="73">
        <f t="shared" si="7"/>
        <v>0.6127553154</v>
      </c>
      <c r="M120" s="33">
        <v>62.77</v>
      </c>
      <c r="N120" s="34">
        <f t="shared" si="8"/>
        <v>0.774</v>
      </c>
      <c r="O120" s="73">
        <f t="shared" si="9"/>
        <v>0.7140263066</v>
      </c>
      <c r="P120" s="36">
        <f t="shared" si="10"/>
        <v>5151.744392</v>
      </c>
      <c r="Q120" s="35">
        <f t="shared" si="11"/>
        <v>0.9746851619</v>
      </c>
      <c r="R120" s="40">
        <f t="shared" si="12"/>
        <v>0.854</v>
      </c>
      <c r="S120" s="33">
        <v>2.09</v>
      </c>
      <c r="T120" s="34">
        <f t="shared" si="13"/>
        <v>0.606</v>
      </c>
      <c r="U120" s="73">
        <f t="shared" si="14"/>
        <v>-0.006815756221</v>
      </c>
      <c r="V120" s="33">
        <v>64.0</v>
      </c>
      <c r="W120" s="34">
        <f t="shared" si="15"/>
        <v>0.949</v>
      </c>
      <c r="X120" s="73">
        <f t="shared" si="16"/>
        <v>1.639118898</v>
      </c>
      <c r="Y120" s="36">
        <f t="shared" si="17"/>
        <v>3024.934268</v>
      </c>
      <c r="Z120" s="35">
        <f t="shared" si="18"/>
        <v>1.067947148</v>
      </c>
      <c r="AA120" s="40">
        <f t="shared" si="19"/>
        <v>0.86</v>
      </c>
      <c r="AB120" s="33">
        <v>5.88</v>
      </c>
      <c r="AC120" s="40">
        <f t="shared" si="20"/>
        <v>0.871</v>
      </c>
      <c r="AD120" s="73">
        <f t="shared" si="21"/>
        <v>1.102412175</v>
      </c>
      <c r="AE120" s="88">
        <f t="shared" si="22"/>
        <v>3.145044485</v>
      </c>
      <c r="AF120" s="44">
        <f t="shared" si="23"/>
        <v>0.906</v>
      </c>
      <c r="AG120" s="42">
        <v>1.17</v>
      </c>
      <c r="AH120" s="34">
        <f t="shared" si="24"/>
        <v>0.586</v>
      </c>
      <c r="AI120" s="73">
        <f t="shared" si="25"/>
        <v>-0.1532021786</v>
      </c>
      <c r="AJ120" s="33">
        <v>50.0</v>
      </c>
      <c r="AK120" s="34">
        <f t="shared" si="26"/>
        <v>0.246</v>
      </c>
      <c r="AL120" s="73">
        <f t="shared" si="27"/>
        <v>-0.5512206965</v>
      </c>
      <c r="AM120" s="36">
        <f t="shared" si="28"/>
        <v>1705.625179</v>
      </c>
      <c r="AN120" s="35">
        <f t="shared" si="29"/>
        <v>-0.2040288827</v>
      </c>
      <c r="AO120" s="37">
        <f t="shared" si="30"/>
        <v>0.474</v>
      </c>
      <c r="AP120" s="33">
        <v>4.94</v>
      </c>
      <c r="AQ120" s="34">
        <f t="shared" si="31"/>
        <v>0.626</v>
      </c>
      <c r="AR120" s="73">
        <f t="shared" si="32"/>
        <v>0.1918406776</v>
      </c>
      <c r="AS120" s="33">
        <v>42.37</v>
      </c>
      <c r="AT120" s="34">
        <f t="shared" si="33"/>
        <v>0.346</v>
      </c>
      <c r="AU120" s="73">
        <f t="shared" si="34"/>
        <v>-0.4080441186</v>
      </c>
      <c r="AV120" s="36">
        <f t="shared" si="35"/>
        <v>2764.768978</v>
      </c>
      <c r="AW120" s="35">
        <f t="shared" si="36"/>
        <v>0.06624065222</v>
      </c>
      <c r="AX120" s="37">
        <f t="shared" si="37"/>
        <v>0.534</v>
      </c>
      <c r="AY120" s="33">
        <v>0.67</v>
      </c>
      <c r="AZ120" s="37">
        <f t="shared" si="38"/>
        <v>0.377</v>
      </c>
      <c r="BA120" s="73">
        <f t="shared" si="39"/>
        <v>-0.4670068739</v>
      </c>
      <c r="BB120" s="33">
        <v>24.64</v>
      </c>
      <c r="BC120" s="37">
        <f t="shared" si="40"/>
        <v>0.357</v>
      </c>
      <c r="BD120" s="73">
        <f t="shared" si="41"/>
        <v>-0.3774269518</v>
      </c>
      <c r="BE120" s="89">
        <f t="shared" si="42"/>
        <v>-0.9822220562</v>
      </c>
      <c r="BF120" s="39">
        <f t="shared" si="43"/>
        <v>0.417</v>
      </c>
      <c r="BG120" s="33">
        <v>14.25</v>
      </c>
      <c r="BH120" s="34">
        <f t="shared" si="44"/>
        <v>0.471</v>
      </c>
      <c r="BI120" s="73">
        <f t="shared" si="45"/>
        <v>-0.08855204222</v>
      </c>
      <c r="BJ120" s="33">
        <v>94.71</v>
      </c>
      <c r="BK120" s="34">
        <f t="shared" si="46"/>
        <v>0.906</v>
      </c>
      <c r="BL120" s="73">
        <f t="shared" si="47"/>
        <v>0.9771661618</v>
      </c>
      <c r="BM120" s="36">
        <f t="shared" si="48"/>
        <v>7421.646033</v>
      </c>
      <c r="BN120" s="35">
        <f t="shared" si="49"/>
        <v>0.4323994161</v>
      </c>
      <c r="BO120" s="90">
        <f t="shared" si="50"/>
        <v>0.611</v>
      </c>
      <c r="BP120" s="33">
        <v>10.14</v>
      </c>
      <c r="BQ120" s="34">
        <f t="shared" si="51"/>
        <v>0.314</v>
      </c>
      <c r="BR120" s="73">
        <f t="shared" si="52"/>
        <v>-0.5493039075</v>
      </c>
      <c r="BS120" s="33">
        <v>74.38</v>
      </c>
      <c r="BT120" s="34">
        <f t="shared" si="53"/>
        <v>0.649</v>
      </c>
      <c r="BU120" s="73">
        <f t="shared" si="54"/>
        <v>0.4781780915</v>
      </c>
      <c r="BV120" s="36">
        <f t="shared" si="55"/>
        <v>5939.96385</v>
      </c>
      <c r="BW120" s="35">
        <f t="shared" si="56"/>
        <v>-0.002552029135</v>
      </c>
      <c r="BX120" s="90">
        <f t="shared" si="57"/>
        <v>0.48</v>
      </c>
      <c r="BY120" s="33">
        <v>3.44</v>
      </c>
      <c r="BZ120" s="34">
        <f t="shared" si="58"/>
        <v>0.483</v>
      </c>
      <c r="CA120" s="73">
        <f t="shared" si="59"/>
        <v>-0.1985994469</v>
      </c>
      <c r="CB120" s="33">
        <v>73.17</v>
      </c>
      <c r="CC120" s="34">
        <f t="shared" si="60"/>
        <v>0.989</v>
      </c>
      <c r="CD120" s="73">
        <f t="shared" si="61"/>
        <v>2.14936806</v>
      </c>
      <c r="CE120" s="36">
        <f t="shared" si="62"/>
        <v>4738.960326</v>
      </c>
      <c r="CF120" s="35">
        <f t="shared" si="63"/>
        <v>1.176266608</v>
      </c>
      <c r="CG120" s="90">
        <f t="shared" si="64"/>
        <v>0.891</v>
      </c>
      <c r="CH120" s="33">
        <v>0.17</v>
      </c>
      <c r="CI120" s="34">
        <f t="shared" si="65"/>
        <v>0.077</v>
      </c>
      <c r="CJ120" s="73">
        <f t="shared" si="66"/>
        <v>-1.1700493</v>
      </c>
      <c r="CK120" s="33">
        <v>50.0</v>
      </c>
      <c r="CL120" s="34">
        <f t="shared" si="67"/>
        <v>0.834</v>
      </c>
      <c r="CM120" s="73">
        <f t="shared" si="68"/>
        <v>0.8787427323</v>
      </c>
      <c r="CN120" s="36">
        <f t="shared" si="69"/>
        <v>693.8459245</v>
      </c>
      <c r="CO120" s="35">
        <f t="shared" si="70"/>
        <v>-0.7511029294</v>
      </c>
      <c r="CP120" s="90">
        <f t="shared" si="71"/>
        <v>0.251</v>
      </c>
      <c r="CQ120" s="33">
        <v>5.2</v>
      </c>
      <c r="CR120" s="34">
        <f t="shared" si="72"/>
        <v>0.349</v>
      </c>
      <c r="CS120" s="73">
        <f t="shared" si="73"/>
        <v>-0.4857999313</v>
      </c>
      <c r="CT120" s="33">
        <v>64.52</v>
      </c>
      <c r="CU120" s="34">
        <f t="shared" si="74"/>
        <v>0.106</v>
      </c>
      <c r="CV120" s="73">
        <f t="shared" si="75"/>
        <v>-1.242585416</v>
      </c>
      <c r="CW120" s="36">
        <f t="shared" si="76"/>
        <v>4669.725986</v>
      </c>
      <c r="CX120" s="35">
        <f t="shared" si="77"/>
        <v>-0.9151403082</v>
      </c>
      <c r="CY120" s="90">
        <f t="shared" si="78"/>
        <v>0.174</v>
      </c>
      <c r="CZ120" s="91">
        <f t="shared" si="79"/>
        <v>-0.06012924269</v>
      </c>
      <c r="DA120" s="91">
        <f t="shared" si="80"/>
        <v>0.474</v>
      </c>
    </row>
    <row r="121">
      <c r="A121" s="28">
        <v>2022.0</v>
      </c>
      <c r="B121" s="29" t="s">
        <v>617</v>
      </c>
      <c r="C121" s="29" t="s">
        <v>12</v>
      </c>
      <c r="D121" s="30">
        <f t="array" ref="D121">INDEX(
  TP!C:C,
  MATCH(
    1,
    (TP!A:A = A121) * (TP!B:B = C121),
    0
  )
)
</f>
        <v>50.52</v>
      </c>
      <c r="E121" s="64">
        <f t="shared" si="1"/>
        <v>2.102008434</v>
      </c>
      <c r="F121" s="32">
        <f t="shared" si="2"/>
        <v>0.66</v>
      </c>
      <c r="G121" s="33">
        <v>8.37</v>
      </c>
      <c r="H121" s="34">
        <f t="shared" si="3"/>
        <v>0.931</v>
      </c>
      <c r="I121" s="73">
        <f t="shared" si="4"/>
        <v>1.612123365</v>
      </c>
      <c r="J121" s="66">
        <f t="shared" si="5"/>
        <v>8.522317183</v>
      </c>
      <c r="K121" s="34">
        <f t="shared" si="6"/>
        <v>0.951</v>
      </c>
      <c r="L121" s="73">
        <f t="shared" si="7"/>
        <v>1.694893936</v>
      </c>
      <c r="M121" s="33">
        <v>64.29</v>
      </c>
      <c r="N121" s="34">
        <f t="shared" si="8"/>
        <v>0.834</v>
      </c>
      <c r="O121" s="73">
        <f t="shared" si="9"/>
        <v>0.9942376454</v>
      </c>
      <c r="P121" s="36">
        <f t="shared" si="10"/>
        <v>5785.998243</v>
      </c>
      <c r="Q121" s="35">
        <f t="shared" si="11"/>
        <v>1.86924869</v>
      </c>
      <c r="R121" s="40">
        <f t="shared" si="12"/>
        <v>0.966</v>
      </c>
      <c r="S121" s="33">
        <v>2.13</v>
      </c>
      <c r="T121" s="34">
        <f t="shared" si="13"/>
        <v>0.611</v>
      </c>
      <c r="U121" s="73">
        <f t="shared" si="14"/>
        <v>0.02773053163</v>
      </c>
      <c r="V121" s="33">
        <v>36.0</v>
      </c>
      <c r="W121" s="34">
        <f t="shared" si="15"/>
        <v>0.286</v>
      </c>
      <c r="X121" s="73">
        <f t="shared" si="16"/>
        <v>-0.5881412707</v>
      </c>
      <c r="Y121" s="36">
        <f t="shared" si="17"/>
        <v>1720.924068</v>
      </c>
      <c r="Z121" s="35">
        <f t="shared" si="18"/>
        <v>-0.2984978884</v>
      </c>
      <c r="AA121" s="40">
        <f t="shared" si="19"/>
        <v>0.423</v>
      </c>
      <c r="AB121" s="33">
        <v>5.17</v>
      </c>
      <c r="AC121" s="40">
        <f t="shared" si="20"/>
        <v>0.717</v>
      </c>
      <c r="AD121" s="73">
        <f t="shared" si="21"/>
        <v>0.5073159177</v>
      </c>
      <c r="AE121" s="88">
        <f t="shared" si="22"/>
        <v>2.07806672</v>
      </c>
      <c r="AF121" s="44">
        <f t="shared" si="23"/>
        <v>0.831</v>
      </c>
      <c r="AG121" s="42">
        <v>2.99</v>
      </c>
      <c r="AH121" s="34">
        <f t="shared" si="24"/>
        <v>0.926</v>
      </c>
      <c r="AI121" s="73">
        <f t="shared" si="25"/>
        <v>1.533606089</v>
      </c>
      <c r="AJ121" s="33">
        <v>42.86</v>
      </c>
      <c r="AK121" s="34">
        <f t="shared" si="26"/>
        <v>0.097</v>
      </c>
      <c r="AL121" s="73">
        <f t="shared" si="27"/>
        <v>-1.058926209</v>
      </c>
      <c r="AM121" s="36">
        <f t="shared" si="28"/>
        <v>2611.485083</v>
      </c>
      <c r="AN121" s="35">
        <f t="shared" si="29"/>
        <v>0.6872569618</v>
      </c>
      <c r="AO121" s="37">
        <f t="shared" si="30"/>
        <v>0.766</v>
      </c>
      <c r="AP121" s="33">
        <v>5.72</v>
      </c>
      <c r="AQ121" s="34">
        <f t="shared" si="31"/>
        <v>0.74</v>
      </c>
      <c r="AR121" s="73">
        <f t="shared" si="32"/>
        <v>0.5374038114</v>
      </c>
      <c r="AS121" s="33">
        <v>49.25</v>
      </c>
      <c r="AT121" s="34">
        <f t="shared" si="33"/>
        <v>0.68</v>
      </c>
      <c r="AU121" s="73">
        <f t="shared" si="34"/>
        <v>0.4201573817</v>
      </c>
      <c r="AV121" s="36">
        <f t="shared" si="35"/>
        <v>3436.251078</v>
      </c>
      <c r="AW121" s="35">
        <f t="shared" si="36"/>
        <v>0.926020531</v>
      </c>
      <c r="AX121" s="37">
        <f t="shared" si="37"/>
        <v>0.831</v>
      </c>
      <c r="AY121" s="33">
        <v>1.37</v>
      </c>
      <c r="AZ121" s="37">
        <f t="shared" si="38"/>
        <v>0.789</v>
      </c>
      <c r="BA121" s="73">
        <f t="shared" si="39"/>
        <v>0.6323855657</v>
      </c>
      <c r="BB121" s="33">
        <v>26.81</v>
      </c>
      <c r="BC121" s="37">
        <f t="shared" si="40"/>
        <v>0.474</v>
      </c>
      <c r="BD121" s="73">
        <f t="shared" si="41"/>
        <v>-0.07252067349</v>
      </c>
      <c r="BE121" s="89">
        <f t="shared" si="42"/>
        <v>2.173142385</v>
      </c>
      <c r="BF121" s="39">
        <f t="shared" si="43"/>
        <v>0.806</v>
      </c>
      <c r="BG121" s="33">
        <v>16.05</v>
      </c>
      <c r="BH121" s="34">
        <f t="shared" si="44"/>
        <v>0.651</v>
      </c>
      <c r="BI121" s="73">
        <f t="shared" si="45"/>
        <v>0.301432485</v>
      </c>
      <c r="BJ121" s="33">
        <v>89.89</v>
      </c>
      <c r="BK121" s="34">
        <f t="shared" si="46"/>
        <v>0.489</v>
      </c>
      <c r="BL121" s="73">
        <f t="shared" si="47"/>
        <v>0.2021961605</v>
      </c>
      <c r="BM121" s="36">
        <f t="shared" si="48"/>
        <v>7332.389445</v>
      </c>
      <c r="BN121" s="35">
        <f t="shared" si="49"/>
        <v>0.3534867992</v>
      </c>
      <c r="BO121" s="90">
        <f t="shared" si="50"/>
        <v>0.571</v>
      </c>
      <c r="BP121" s="33">
        <v>14.26</v>
      </c>
      <c r="BQ121" s="34">
        <f t="shared" si="51"/>
        <v>0.814</v>
      </c>
      <c r="BR121" s="73">
        <f t="shared" si="52"/>
        <v>0.9284365198</v>
      </c>
      <c r="BS121" s="33">
        <v>59.88</v>
      </c>
      <c r="BT121" s="34">
        <f t="shared" si="53"/>
        <v>0.046</v>
      </c>
      <c r="BU121" s="73">
        <f t="shared" si="54"/>
        <v>-1.710724346</v>
      </c>
      <c r="BV121" s="36">
        <f t="shared" si="55"/>
        <v>5406.281267</v>
      </c>
      <c r="BW121" s="35">
        <f t="shared" si="56"/>
        <v>-0.6387083576</v>
      </c>
      <c r="BX121" s="90">
        <f t="shared" si="57"/>
        <v>0.26</v>
      </c>
      <c r="BY121" s="33">
        <v>3.84</v>
      </c>
      <c r="BZ121" s="34">
        <f t="shared" si="58"/>
        <v>0.56</v>
      </c>
      <c r="CA121" s="73">
        <f t="shared" si="59"/>
        <v>0.04454113861</v>
      </c>
      <c r="CB121" s="33">
        <v>35.56</v>
      </c>
      <c r="CC121" s="34">
        <f t="shared" si="60"/>
        <v>0.031</v>
      </c>
      <c r="CD121" s="73">
        <f t="shared" si="61"/>
        <v>-1.890694218</v>
      </c>
      <c r="CE121" s="36">
        <f t="shared" si="62"/>
        <v>2436.368737</v>
      </c>
      <c r="CF121" s="35">
        <f t="shared" si="63"/>
        <v>-0.9911673597</v>
      </c>
      <c r="CG121" s="90">
        <f t="shared" si="64"/>
        <v>0.183</v>
      </c>
      <c r="CH121" s="33">
        <v>1.2</v>
      </c>
      <c r="CI121" s="34">
        <f t="shared" si="65"/>
        <v>0.937</v>
      </c>
      <c r="CJ121" s="73">
        <f t="shared" si="66"/>
        <v>1.591099025</v>
      </c>
      <c r="CK121" s="33">
        <v>14.29</v>
      </c>
      <c r="CL121" s="34">
        <f t="shared" si="67"/>
        <v>0.091</v>
      </c>
      <c r="CM121" s="73">
        <f t="shared" si="68"/>
        <v>-1.039832046</v>
      </c>
      <c r="CN121" s="36">
        <f t="shared" si="69"/>
        <v>995.8489175</v>
      </c>
      <c r="CO121" s="35">
        <f t="shared" si="70"/>
        <v>-0.3796648732</v>
      </c>
      <c r="CP121" s="90">
        <f t="shared" si="71"/>
        <v>0.394</v>
      </c>
      <c r="CQ121" s="33">
        <v>6.83</v>
      </c>
      <c r="CR121" s="34">
        <f t="shared" si="72"/>
        <v>0.697</v>
      </c>
      <c r="CS121" s="73">
        <f t="shared" si="73"/>
        <v>0.4758993687</v>
      </c>
      <c r="CT121" s="33">
        <v>62.5</v>
      </c>
      <c r="CU121" s="34">
        <f t="shared" si="74"/>
        <v>0.066</v>
      </c>
      <c r="CV121" s="73">
        <f t="shared" si="75"/>
        <v>-1.528515078</v>
      </c>
      <c r="CW121" s="36">
        <f t="shared" si="76"/>
        <v>5102.216869</v>
      </c>
      <c r="CX121" s="35">
        <f t="shared" si="77"/>
        <v>-0.4931468793</v>
      </c>
      <c r="CY121" s="90">
        <f t="shared" si="78"/>
        <v>0.326</v>
      </c>
      <c r="CZ121" s="91">
        <f t="shared" si="79"/>
        <v>-2.149200671</v>
      </c>
      <c r="DA121" s="91">
        <f t="shared" si="80"/>
        <v>0.3</v>
      </c>
    </row>
    <row r="122">
      <c r="A122" s="28">
        <v>2022.0</v>
      </c>
      <c r="B122" s="29" t="s">
        <v>394</v>
      </c>
      <c r="C122" s="29" t="s">
        <v>12</v>
      </c>
      <c r="D122" s="30">
        <f t="array" ref="D122">INDEX(
  TP!C:C,
  MATCH(
    1,
    (TP!A:A = A122) * (TP!B:B = C122),
    0
  )
)
</f>
        <v>50.52</v>
      </c>
      <c r="E122" s="64">
        <f t="shared" si="1"/>
        <v>2.069145863</v>
      </c>
      <c r="F122" s="32">
        <f t="shared" si="2"/>
        <v>0.657</v>
      </c>
      <c r="G122" s="33">
        <v>9.02</v>
      </c>
      <c r="H122" s="34">
        <f t="shared" si="3"/>
        <v>0.971</v>
      </c>
      <c r="I122" s="73">
        <f t="shared" si="4"/>
        <v>2.04118668</v>
      </c>
      <c r="J122" s="66">
        <f t="shared" si="5"/>
        <v>9.184145877</v>
      </c>
      <c r="K122" s="34">
        <f t="shared" si="6"/>
        <v>0.983</v>
      </c>
      <c r="L122" s="73">
        <f t="shared" si="7"/>
        <v>2.11273806</v>
      </c>
      <c r="M122" s="33">
        <v>62.05</v>
      </c>
      <c r="N122" s="34">
        <f t="shared" si="8"/>
        <v>0.714</v>
      </c>
      <c r="O122" s="73">
        <f t="shared" si="9"/>
        <v>0.5812946198</v>
      </c>
      <c r="P122" s="36">
        <f t="shared" si="10"/>
        <v>5750.905042</v>
      </c>
      <c r="Q122" s="35">
        <f t="shared" si="11"/>
        <v>1.819752581</v>
      </c>
      <c r="R122" s="40">
        <f t="shared" si="12"/>
        <v>0.957</v>
      </c>
      <c r="S122" s="33">
        <v>1.09</v>
      </c>
      <c r="T122" s="34">
        <f t="shared" si="13"/>
        <v>0.146</v>
      </c>
      <c r="U122" s="73">
        <f t="shared" si="14"/>
        <v>-0.8704729524</v>
      </c>
      <c r="V122" s="33">
        <v>35.0</v>
      </c>
      <c r="W122" s="34">
        <f t="shared" si="15"/>
        <v>0.26</v>
      </c>
      <c r="X122" s="73">
        <f t="shared" si="16"/>
        <v>-0.6676862768</v>
      </c>
      <c r="Y122" s="36">
        <f t="shared" si="17"/>
        <v>1080.919128</v>
      </c>
      <c r="Z122" s="35">
        <f t="shared" si="18"/>
        <v>-0.9691456896</v>
      </c>
      <c r="AA122" s="40">
        <f t="shared" si="19"/>
        <v>0.151</v>
      </c>
      <c r="AB122" s="33">
        <v>6.03</v>
      </c>
      <c r="AC122" s="40">
        <f t="shared" si="20"/>
        <v>0.891</v>
      </c>
      <c r="AD122" s="73">
        <f t="shared" si="21"/>
        <v>1.228136736</v>
      </c>
      <c r="AE122" s="88">
        <f t="shared" si="22"/>
        <v>2.078743628</v>
      </c>
      <c r="AF122" s="44">
        <f t="shared" si="23"/>
        <v>0.834</v>
      </c>
      <c r="AG122" s="42">
        <v>2.39</v>
      </c>
      <c r="AH122" s="34">
        <f t="shared" si="24"/>
        <v>0.86</v>
      </c>
      <c r="AI122" s="73">
        <f t="shared" si="25"/>
        <v>0.9775154516</v>
      </c>
      <c r="AJ122" s="33">
        <v>61.36</v>
      </c>
      <c r="AK122" s="34">
        <f t="shared" si="26"/>
        <v>0.634</v>
      </c>
      <c r="AL122" s="73">
        <f t="shared" si="27"/>
        <v>0.2565572612</v>
      </c>
      <c r="AM122" s="36">
        <f t="shared" si="28"/>
        <v>3298.41521</v>
      </c>
      <c r="AN122" s="35">
        <f t="shared" si="29"/>
        <v>1.363135313</v>
      </c>
      <c r="AO122" s="37">
        <f t="shared" si="30"/>
        <v>0.897</v>
      </c>
      <c r="AP122" s="33">
        <v>5.33</v>
      </c>
      <c r="AQ122" s="34">
        <f t="shared" si="31"/>
        <v>0.691</v>
      </c>
      <c r="AR122" s="73">
        <f t="shared" si="32"/>
        <v>0.3646222445</v>
      </c>
      <c r="AS122" s="33">
        <v>50.0</v>
      </c>
      <c r="AT122" s="34">
        <f t="shared" si="33"/>
        <v>0.691</v>
      </c>
      <c r="AU122" s="73">
        <f t="shared" si="34"/>
        <v>0.5104409755</v>
      </c>
      <c r="AV122" s="36">
        <f t="shared" si="35"/>
        <v>3379.096692</v>
      </c>
      <c r="AW122" s="35">
        <f t="shared" si="36"/>
        <v>0.8528388473</v>
      </c>
      <c r="AX122" s="37">
        <f t="shared" si="37"/>
        <v>0.806</v>
      </c>
      <c r="AY122" s="33">
        <v>1.14</v>
      </c>
      <c r="AZ122" s="37">
        <f t="shared" si="38"/>
        <v>0.68</v>
      </c>
      <c r="BA122" s="73">
        <f t="shared" si="39"/>
        <v>0.2711566213</v>
      </c>
      <c r="BB122" s="33">
        <v>25.82</v>
      </c>
      <c r="BC122" s="37">
        <f t="shared" si="40"/>
        <v>0.426</v>
      </c>
      <c r="BD122" s="73">
        <f t="shared" si="41"/>
        <v>-0.2116253811</v>
      </c>
      <c r="BE122" s="89">
        <f t="shared" si="42"/>
        <v>2.275505401</v>
      </c>
      <c r="BF122" s="39">
        <f t="shared" si="43"/>
        <v>0.817</v>
      </c>
      <c r="BG122" s="33">
        <v>13.26</v>
      </c>
      <c r="BH122" s="34">
        <f t="shared" si="44"/>
        <v>0.383</v>
      </c>
      <c r="BI122" s="73">
        <f t="shared" si="45"/>
        <v>-0.3030435322</v>
      </c>
      <c r="BJ122" s="33">
        <v>81.15</v>
      </c>
      <c r="BK122" s="34">
        <f t="shared" si="46"/>
        <v>0.131</v>
      </c>
      <c r="BL122" s="73">
        <f t="shared" si="47"/>
        <v>-1.2030399</v>
      </c>
      <c r="BM122" s="36">
        <f t="shared" si="48"/>
        <v>6202.402085</v>
      </c>
      <c r="BN122" s="35">
        <f t="shared" si="49"/>
        <v>-0.6455460073</v>
      </c>
      <c r="BO122" s="90">
        <f t="shared" si="50"/>
        <v>0.226</v>
      </c>
      <c r="BP122" s="33">
        <v>10.65</v>
      </c>
      <c r="BQ122" s="34">
        <f t="shared" si="51"/>
        <v>0.383</v>
      </c>
      <c r="BR122" s="73">
        <f t="shared" si="52"/>
        <v>-0.3663797284</v>
      </c>
      <c r="BS122" s="33">
        <v>60.71</v>
      </c>
      <c r="BT122" s="34">
        <f t="shared" si="53"/>
        <v>0.057</v>
      </c>
      <c r="BU122" s="73">
        <f t="shared" si="54"/>
        <v>-1.585428551</v>
      </c>
      <c r="BV122" s="36">
        <f t="shared" si="55"/>
        <v>4938.314817</v>
      </c>
      <c r="BW122" s="35">
        <f t="shared" si="56"/>
        <v>-1.196530233</v>
      </c>
      <c r="BX122" s="90">
        <f t="shared" si="57"/>
        <v>0.129</v>
      </c>
      <c r="BY122" s="33">
        <v>4.29</v>
      </c>
      <c r="BZ122" s="34">
        <f t="shared" si="58"/>
        <v>0.651</v>
      </c>
      <c r="CA122" s="73">
        <f t="shared" si="59"/>
        <v>0.3180742973</v>
      </c>
      <c r="CB122" s="33">
        <v>35.44</v>
      </c>
      <c r="CC122" s="34">
        <f t="shared" si="60"/>
        <v>0.026</v>
      </c>
      <c r="CD122" s="73">
        <f t="shared" si="61"/>
        <v>-1.903584606</v>
      </c>
      <c r="CE122" s="36">
        <f t="shared" si="62"/>
        <v>2565.041442</v>
      </c>
      <c r="CF122" s="35">
        <f t="shared" si="63"/>
        <v>-0.8700474903</v>
      </c>
      <c r="CG122" s="90">
        <f t="shared" si="64"/>
        <v>0.217</v>
      </c>
      <c r="CH122" s="33">
        <v>0.6</v>
      </c>
      <c r="CI122" s="34">
        <f t="shared" si="65"/>
        <v>0.551</v>
      </c>
      <c r="CJ122" s="73">
        <f t="shared" si="66"/>
        <v>-0.01733689236</v>
      </c>
      <c r="CK122" s="33">
        <v>36.36</v>
      </c>
      <c r="CL122" s="34">
        <f t="shared" si="67"/>
        <v>0.64</v>
      </c>
      <c r="CM122" s="73">
        <f t="shared" si="68"/>
        <v>0.1459127135</v>
      </c>
      <c r="CN122" s="36">
        <f t="shared" si="69"/>
        <v>1510.456078</v>
      </c>
      <c r="CO122" s="35">
        <f t="shared" si="70"/>
        <v>0.2532582694</v>
      </c>
      <c r="CP122" s="90">
        <f t="shared" si="71"/>
        <v>0.657</v>
      </c>
      <c r="CQ122" s="33">
        <v>6.96</v>
      </c>
      <c r="CR122" s="34">
        <f t="shared" si="72"/>
        <v>0.726</v>
      </c>
      <c r="CS122" s="73">
        <f t="shared" si="73"/>
        <v>0.5525993128</v>
      </c>
      <c r="CT122" s="33">
        <v>70.31</v>
      </c>
      <c r="CU122" s="34">
        <f t="shared" si="74"/>
        <v>0.331</v>
      </c>
      <c r="CV122" s="73">
        <f t="shared" si="75"/>
        <v>-0.4230147513</v>
      </c>
      <c r="CW122" s="36">
        <f t="shared" si="76"/>
        <v>5785.715989</v>
      </c>
      <c r="CX122" s="35">
        <f t="shared" si="77"/>
        <v>0.1737622951</v>
      </c>
      <c r="CY122" s="90">
        <f t="shared" si="78"/>
        <v>0.551</v>
      </c>
      <c r="CZ122" s="91">
        <f t="shared" si="79"/>
        <v>-2.285103166</v>
      </c>
      <c r="DA122" s="91">
        <f t="shared" si="80"/>
        <v>0.286</v>
      </c>
    </row>
    <row r="123">
      <c r="A123" s="28">
        <v>2024.0</v>
      </c>
      <c r="B123" s="29" t="s">
        <v>618</v>
      </c>
      <c r="C123" s="29" t="s">
        <v>6</v>
      </c>
      <c r="D123" s="30">
        <f t="array" ref="D123">INDEX(
  TP!C:C,
  MATCH(
    1,
    (TP!A:A = A123) * (TP!B:B = C123),
    0
  )
)
</f>
        <v>50.52</v>
      </c>
      <c r="E123" s="64">
        <f t="shared" si="1"/>
        <v>2.038506858</v>
      </c>
      <c r="F123" s="32">
        <f t="shared" si="2"/>
        <v>0.654</v>
      </c>
      <c r="G123" s="33">
        <v>5.64</v>
      </c>
      <c r="H123" s="34">
        <f t="shared" si="3"/>
        <v>0.451</v>
      </c>
      <c r="I123" s="73">
        <f t="shared" si="4"/>
        <v>-0.189942559</v>
      </c>
      <c r="J123" s="66">
        <f t="shared" si="5"/>
        <v>5.742636668</v>
      </c>
      <c r="K123" s="34">
        <f t="shared" si="6"/>
        <v>0.486</v>
      </c>
      <c r="L123" s="73">
        <f t="shared" si="7"/>
        <v>-0.06005138803</v>
      </c>
      <c r="M123" s="33">
        <v>61.48</v>
      </c>
      <c r="N123" s="34">
        <f t="shared" si="8"/>
        <v>0.683</v>
      </c>
      <c r="O123" s="73">
        <f t="shared" si="9"/>
        <v>0.4762153677</v>
      </c>
      <c r="P123" s="36">
        <f t="shared" si="10"/>
        <v>4685.603713</v>
      </c>
      <c r="Q123" s="35">
        <f t="shared" si="11"/>
        <v>0.3172316033</v>
      </c>
      <c r="R123" s="40">
        <f t="shared" si="12"/>
        <v>0.623</v>
      </c>
      <c r="S123" s="33">
        <v>1.76</v>
      </c>
      <c r="T123" s="34">
        <f t="shared" si="13"/>
        <v>0.451</v>
      </c>
      <c r="U123" s="73">
        <f t="shared" si="14"/>
        <v>-0.291822631</v>
      </c>
      <c r="V123" s="33">
        <v>50.0</v>
      </c>
      <c r="W123" s="34">
        <f t="shared" si="15"/>
        <v>0.669</v>
      </c>
      <c r="X123" s="73">
        <f t="shared" si="16"/>
        <v>0.5254888138</v>
      </c>
      <c r="Y123" s="36">
        <f t="shared" si="17"/>
        <v>2126.648621</v>
      </c>
      <c r="Z123" s="35">
        <f t="shared" si="18"/>
        <v>0.1266523916</v>
      </c>
      <c r="AA123" s="40">
        <f t="shared" si="19"/>
        <v>0.594</v>
      </c>
      <c r="AB123" s="33">
        <v>3.55</v>
      </c>
      <c r="AC123" s="40">
        <f t="shared" si="20"/>
        <v>0.191</v>
      </c>
      <c r="AD123" s="73">
        <f t="shared" si="21"/>
        <v>-0.8505093453</v>
      </c>
      <c r="AE123" s="88">
        <f t="shared" si="22"/>
        <v>-0.4066253504</v>
      </c>
      <c r="AF123" s="44">
        <f t="shared" si="23"/>
        <v>0.44</v>
      </c>
      <c r="AG123" s="42">
        <v>1.57</v>
      </c>
      <c r="AH123" s="34">
        <f t="shared" si="24"/>
        <v>0.691</v>
      </c>
      <c r="AI123" s="73">
        <f t="shared" si="25"/>
        <v>0.2175249133</v>
      </c>
      <c r="AJ123" s="33">
        <v>52.94</v>
      </c>
      <c r="AK123" s="34">
        <f t="shared" si="26"/>
        <v>0.374</v>
      </c>
      <c r="AL123" s="73">
        <f t="shared" si="27"/>
        <v>-0.3421654856</v>
      </c>
      <c r="AM123" s="36">
        <f t="shared" si="28"/>
        <v>2200.27744</v>
      </c>
      <c r="AN123" s="35">
        <f t="shared" si="29"/>
        <v>0.2826650925</v>
      </c>
      <c r="AO123" s="37">
        <f t="shared" si="30"/>
        <v>0.64</v>
      </c>
      <c r="AP123" s="33">
        <v>4.35</v>
      </c>
      <c r="AQ123" s="34">
        <f t="shared" si="31"/>
        <v>0.534</v>
      </c>
      <c r="AR123" s="73">
        <f t="shared" si="32"/>
        <v>-0.06954682108</v>
      </c>
      <c r="AS123" s="33">
        <v>46.81</v>
      </c>
      <c r="AT123" s="34">
        <f t="shared" si="33"/>
        <v>0.569</v>
      </c>
      <c r="AU123" s="73">
        <f t="shared" si="34"/>
        <v>0.1264347566</v>
      </c>
      <c r="AV123" s="36">
        <f t="shared" si="35"/>
        <v>2875.148542</v>
      </c>
      <c r="AW123" s="35">
        <f t="shared" si="36"/>
        <v>0.20757298</v>
      </c>
      <c r="AX123" s="37">
        <f t="shared" si="37"/>
        <v>0.597</v>
      </c>
      <c r="AY123" s="33">
        <v>1.9</v>
      </c>
      <c r="AZ123" s="37">
        <f t="shared" si="38"/>
        <v>0.911</v>
      </c>
      <c r="BA123" s="73">
        <f t="shared" si="39"/>
        <v>1.464782699</v>
      </c>
      <c r="BB123" s="33">
        <v>29.88</v>
      </c>
      <c r="BC123" s="37">
        <f t="shared" si="40"/>
        <v>0.651</v>
      </c>
      <c r="BD123" s="73">
        <f t="shared" si="41"/>
        <v>0.3588444299</v>
      </c>
      <c r="BE123" s="89">
        <f t="shared" si="42"/>
        <v>2.313865201</v>
      </c>
      <c r="BF123" s="39">
        <f t="shared" si="43"/>
        <v>0.826</v>
      </c>
      <c r="BG123" s="33">
        <v>14.66</v>
      </c>
      <c r="BH123" s="34">
        <f t="shared" si="44"/>
        <v>0.52</v>
      </c>
      <c r="BI123" s="73">
        <f t="shared" si="45"/>
        <v>0.0002777667573</v>
      </c>
      <c r="BJ123" s="33">
        <v>92.11</v>
      </c>
      <c r="BK123" s="34">
        <f t="shared" si="46"/>
        <v>0.674</v>
      </c>
      <c r="BL123" s="73">
        <f t="shared" si="47"/>
        <v>0.5591325512</v>
      </c>
      <c r="BM123" s="36">
        <f t="shared" si="48"/>
        <v>7288.188633</v>
      </c>
      <c r="BN123" s="35">
        <f t="shared" si="49"/>
        <v>0.3144084323</v>
      </c>
      <c r="BO123" s="90">
        <f t="shared" si="50"/>
        <v>0.549</v>
      </c>
      <c r="BP123" s="33">
        <v>9.16</v>
      </c>
      <c r="BQ123" s="34">
        <f t="shared" si="51"/>
        <v>0.189</v>
      </c>
      <c r="BR123" s="73">
        <f t="shared" si="52"/>
        <v>-0.9008052712</v>
      </c>
      <c r="BS123" s="33">
        <v>80.81</v>
      </c>
      <c r="BT123" s="34">
        <f t="shared" si="53"/>
        <v>0.934</v>
      </c>
      <c r="BU123" s="73">
        <f t="shared" si="54"/>
        <v>1.448843103</v>
      </c>
      <c r="BV123" s="36">
        <f t="shared" si="55"/>
        <v>6206.936542</v>
      </c>
      <c r="BW123" s="35">
        <f t="shared" si="56"/>
        <v>0.3156827659</v>
      </c>
      <c r="BX123" s="90">
        <f t="shared" si="57"/>
        <v>0.589</v>
      </c>
      <c r="BY123" s="33">
        <v>2.77</v>
      </c>
      <c r="BZ123" s="34">
        <f t="shared" si="58"/>
        <v>0.32</v>
      </c>
      <c r="CA123" s="73">
        <f t="shared" si="59"/>
        <v>-0.6058599277</v>
      </c>
      <c r="CB123" s="33">
        <v>65.0</v>
      </c>
      <c r="CC123" s="34">
        <f t="shared" si="60"/>
        <v>0.906</v>
      </c>
      <c r="CD123" s="73">
        <f t="shared" si="61"/>
        <v>1.271747512</v>
      </c>
      <c r="CE123" s="36">
        <f t="shared" si="62"/>
        <v>3747.84726</v>
      </c>
      <c r="CF123" s="35">
        <f t="shared" si="63"/>
        <v>0.2433299397</v>
      </c>
      <c r="CG123" s="90">
        <f t="shared" si="64"/>
        <v>0.603</v>
      </c>
      <c r="CH123" s="33">
        <v>0.18</v>
      </c>
      <c r="CI123" s="34">
        <f t="shared" si="65"/>
        <v>0.089</v>
      </c>
      <c r="CJ123" s="73">
        <f t="shared" si="66"/>
        <v>-1.143242034</v>
      </c>
      <c r="CK123" s="33">
        <v>75.0</v>
      </c>
      <c r="CL123" s="34">
        <f t="shared" si="67"/>
        <v>0.969</v>
      </c>
      <c r="CM123" s="73">
        <f t="shared" si="68"/>
        <v>2.221906256</v>
      </c>
      <c r="CN123" s="36">
        <f t="shared" si="69"/>
        <v>1097.185763</v>
      </c>
      <c r="CO123" s="35">
        <f t="shared" si="70"/>
        <v>-0.2550291521</v>
      </c>
      <c r="CP123" s="90">
        <f t="shared" si="71"/>
        <v>0.454</v>
      </c>
      <c r="CQ123" s="33">
        <v>4.21</v>
      </c>
      <c r="CR123" s="34">
        <f t="shared" si="72"/>
        <v>0.143</v>
      </c>
      <c r="CS123" s="73">
        <f t="shared" si="73"/>
        <v>-1.069899506</v>
      </c>
      <c r="CT123" s="33">
        <v>78.02</v>
      </c>
      <c r="CU123" s="34">
        <f t="shared" si="74"/>
        <v>0.723</v>
      </c>
      <c r="CV123" s="73">
        <f t="shared" si="75"/>
        <v>0.6683306417</v>
      </c>
      <c r="CW123" s="36">
        <f t="shared" si="76"/>
        <v>5108.38857</v>
      </c>
      <c r="CX123" s="35">
        <f t="shared" si="77"/>
        <v>-0.4871249781</v>
      </c>
      <c r="CY123" s="90">
        <f t="shared" si="78"/>
        <v>0.334</v>
      </c>
      <c r="CZ123" s="91">
        <f t="shared" si="79"/>
        <v>0.1312670077</v>
      </c>
      <c r="DA123" s="91">
        <f t="shared" si="80"/>
        <v>0.491</v>
      </c>
    </row>
    <row r="124">
      <c r="A124" s="28">
        <v>2022.0</v>
      </c>
      <c r="B124" s="29" t="s">
        <v>619</v>
      </c>
      <c r="C124" s="29" t="s">
        <v>4</v>
      </c>
      <c r="D124" s="30">
        <f t="array" ref="D124">INDEX(
  TP!C:C,
  MATCH(
    1,
    (TP!A:A = A124) * (TP!B:B = C124),
    0
  )
)
</f>
        <v>43.42</v>
      </c>
      <c r="E124" s="64">
        <f t="shared" si="1"/>
        <v>2.022067657</v>
      </c>
      <c r="F124" s="32">
        <f t="shared" si="2"/>
        <v>0.651</v>
      </c>
      <c r="G124" s="33">
        <v>7.71</v>
      </c>
      <c r="H124" s="34">
        <f t="shared" si="3"/>
        <v>0.849</v>
      </c>
      <c r="I124" s="73">
        <f t="shared" si="4"/>
        <v>1.176459075</v>
      </c>
      <c r="J124" s="66">
        <f t="shared" si="5"/>
        <v>5.965126721</v>
      </c>
      <c r="K124" s="34">
        <f t="shared" si="6"/>
        <v>0.529</v>
      </c>
      <c r="L124" s="73">
        <f t="shared" si="7"/>
        <v>0.08041722943</v>
      </c>
      <c r="M124" s="33">
        <v>58.14</v>
      </c>
      <c r="N124" s="34">
        <f t="shared" si="8"/>
        <v>0.431</v>
      </c>
      <c r="O124" s="73">
        <f t="shared" si="9"/>
        <v>-0.1395121793</v>
      </c>
      <c r="P124" s="36">
        <f t="shared" si="10"/>
        <v>4506.427571</v>
      </c>
      <c r="Q124" s="35">
        <f t="shared" si="11"/>
        <v>0.06451821129</v>
      </c>
      <c r="R124" s="40">
        <f t="shared" si="12"/>
        <v>0.529</v>
      </c>
      <c r="S124" s="33">
        <v>2.42</v>
      </c>
      <c r="T124" s="34">
        <f t="shared" si="13"/>
        <v>0.703</v>
      </c>
      <c r="U124" s="73">
        <f t="shared" si="14"/>
        <v>0.2781911185</v>
      </c>
      <c r="V124" s="33">
        <v>44.44</v>
      </c>
      <c r="W124" s="34">
        <f t="shared" si="15"/>
        <v>0.52</v>
      </c>
      <c r="X124" s="73">
        <f t="shared" si="16"/>
        <v>0.08321858025</v>
      </c>
      <c r="Y124" s="36">
        <f t="shared" si="17"/>
        <v>2289.355454</v>
      </c>
      <c r="Z124" s="35">
        <f t="shared" si="18"/>
        <v>0.297149482</v>
      </c>
      <c r="AA124" s="40">
        <f t="shared" si="19"/>
        <v>0.674</v>
      </c>
      <c r="AB124" s="33">
        <v>7.17</v>
      </c>
      <c r="AC124" s="40">
        <f t="shared" si="20"/>
        <v>0.971</v>
      </c>
      <c r="AD124" s="73">
        <f t="shared" si="21"/>
        <v>2.183643403</v>
      </c>
      <c r="AE124" s="88">
        <f t="shared" si="22"/>
        <v>2.545311096</v>
      </c>
      <c r="AF124" s="44">
        <f t="shared" si="23"/>
        <v>0.86</v>
      </c>
      <c r="AG124" s="42">
        <v>5.29</v>
      </c>
      <c r="AH124" s="34">
        <f t="shared" si="24"/>
        <v>0.994</v>
      </c>
      <c r="AI124" s="73">
        <f t="shared" si="25"/>
        <v>3.665286867</v>
      </c>
      <c r="AJ124" s="33">
        <v>49.15</v>
      </c>
      <c r="AK124" s="34">
        <f t="shared" si="26"/>
        <v>0.237</v>
      </c>
      <c r="AL124" s="73">
        <f t="shared" si="27"/>
        <v>-0.6116618288</v>
      </c>
      <c r="AM124" s="36">
        <f t="shared" si="28"/>
        <v>3979.796507</v>
      </c>
      <c r="AN124" s="35">
        <f t="shared" si="29"/>
        <v>2.033554107</v>
      </c>
      <c r="AO124" s="37">
        <f t="shared" si="30"/>
        <v>0.96</v>
      </c>
      <c r="AP124" s="33">
        <v>9.95</v>
      </c>
      <c r="AQ124" s="34">
        <f t="shared" si="31"/>
        <v>0.977</v>
      </c>
      <c r="AR124" s="73">
        <f t="shared" si="32"/>
        <v>2.411419268</v>
      </c>
      <c r="AS124" s="33">
        <v>47.75</v>
      </c>
      <c r="AT124" s="34">
        <f t="shared" si="33"/>
        <v>0.626</v>
      </c>
      <c r="AU124" s="73">
        <f t="shared" si="34"/>
        <v>0.2395901942</v>
      </c>
      <c r="AV124" s="36">
        <f t="shared" si="35"/>
        <v>4185.441287</v>
      </c>
      <c r="AW124" s="35">
        <f t="shared" si="36"/>
        <v>1.885299516</v>
      </c>
      <c r="AX124" s="37">
        <f t="shared" si="37"/>
        <v>0.969</v>
      </c>
      <c r="AY124" s="33">
        <v>1.25</v>
      </c>
      <c r="AZ124" s="37">
        <f t="shared" si="38"/>
        <v>0.734</v>
      </c>
      <c r="BA124" s="73">
        <f t="shared" si="39"/>
        <v>0.4439182903</v>
      </c>
      <c r="BB124" s="33">
        <v>16.67</v>
      </c>
      <c r="BC124" s="37">
        <f t="shared" si="40"/>
        <v>0.069</v>
      </c>
      <c r="BD124" s="73">
        <f t="shared" si="41"/>
        <v>-1.497290103</v>
      </c>
      <c r="BE124" s="89">
        <f t="shared" si="42"/>
        <v>2.865481811</v>
      </c>
      <c r="BF124" s="39">
        <f t="shared" si="43"/>
        <v>0.86</v>
      </c>
      <c r="BG124" s="33">
        <v>8.61</v>
      </c>
      <c r="BH124" s="34">
        <f t="shared" si="44"/>
        <v>0.103</v>
      </c>
      <c r="BI124" s="73">
        <f t="shared" si="45"/>
        <v>-1.310503561</v>
      </c>
      <c r="BJ124" s="33">
        <v>65.63</v>
      </c>
      <c r="BK124" s="34">
        <f t="shared" si="46"/>
        <v>0.006</v>
      </c>
      <c r="BL124" s="73">
        <f t="shared" si="47"/>
        <v>-3.698378991</v>
      </c>
      <c r="BM124" s="36">
        <f t="shared" si="48"/>
        <v>4271.2432</v>
      </c>
      <c r="BN124" s="35">
        <f t="shared" si="49"/>
        <v>-2.352902346</v>
      </c>
      <c r="BO124" s="90">
        <f t="shared" si="50"/>
        <v>0.023</v>
      </c>
      <c r="BP124" s="33">
        <v>10.49</v>
      </c>
      <c r="BQ124" s="34">
        <f t="shared" si="51"/>
        <v>0.363</v>
      </c>
      <c r="BR124" s="73">
        <f t="shared" si="52"/>
        <v>-0.4237677061</v>
      </c>
      <c r="BS124" s="33">
        <v>60.68</v>
      </c>
      <c r="BT124" s="34">
        <f t="shared" si="53"/>
        <v>0.054</v>
      </c>
      <c r="BU124" s="73">
        <f t="shared" si="54"/>
        <v>-1.589957315</v>
      </c>
      <c r="BV124" s="36">
        <f t="shared" si="55"/>
        <v>4908.074075</v>
      </c>
      <c r="BW124" s="35">
        <f t="shared" si="56"/>
        <v>-1.232577576</v>
      </c>
      <c r="BX124" s="90">
        <f t="shared" si="57"/>
        <v>0.126</v>
      </c>
      <c r="BY124" s="33">
        <v>3.59</v>
      </c>
      <c r="BZ124" s="34">
        <f t="shared" si="58"/>
        <v>0.517</v>
      </c>
      <c r="CA124" s="73">
        <f t="shared" si="59"/>
        <v>-0.1074217274</v>
      </c>
      <c r="CB124" s="33">
        <v>40.0</v>
      </c>
      <c r="CC124" s="34">
        <f t="shared" si="60"/>
        <v>0.069</v>
      </c>
      <c r="CD124" s="73">
        <f t="shared" si="61"/>
        <v>-1.413749881</v>
      </c>
      <c r="CE124" s="36">
        <f t="shared" si="62"/>
        <v>2648.401504</v>
      </c>
      <c r="CF124" s="35">
        <f t="shared" si="63"/>
        <v>-0.7915805015</v>
      </c>
      <c r="CG124" s="90">
        <f t="shared" si="64"/>
        <v>0.243</v>
      </c>
      <c r="CH124" s="33">
        <v>1.52</v>
      </c>
      <c r="CI124" s="34">
        <f t="shared" si="65"/>
        <v>0.977</v>
      </c>
      <c r="CJ124" s="73">
        <f t="shared" si="66"/>
        <v>2.448931514</v>
      </c>
      <c r="CK124" s="33">
        <v>17.65</v>
      </c>
      <c r="CL124" s="34">
        <f t="shared" si="67"/>
        <v>0.151</v>
      </c>
      <c r="CM124" s="73">
        <f t="shared" si="68"/>
        <v>-0.859310868</v>
      </c>
      <c r="CN124" s="36">
        <f t="shared" si="69"/>
        <v>1441.854266</v>
      </c>
      <c r="CO124" s="35">
        <f t="shared" si="70"/>
        <v>0.1688838618</v>
      </c>
      <c r="CP124" s="90">
        <f t="shared" si="71"/>
        <v>0.631</v>
      </c>
      <c r="CQ124" s="33">
        <v>6.99</v>
      </c>
      <c r="CR124" s="34">
        <f t="shared" si="72"/>
        <v>0.746</v>
      </c>
      <c r="CS124" s="73">
        <f t="shared" si="73"/>
        <v>0.5702992999</v>
      </c>
      <c r="CT124" s="33">
        <v>78.21</v>
      </c>
      <c r="CU124" s="34">
        <f t="shared" si="74"/>
        <v>0.74</v>
      </c>
      <c r="CV124" s="73">
        <f t="shared" si="75"/>
        <v>0.6952250159</v>
      </c>
      <c r="CW124" s="36">
        <f t="shared" si="76"/>
        <v>6447.46708</v>
      </c>
      <c r="CX124" s="35">
        <f t="shared" si="77"/>
        <v>0.8194513111</v>
      </c>
      <c r="CY124" s="90">
        <f t="shared" si="78"/>
        <v>0.8</v>
      </c>
      <c r="CZ124" s="91">
        <f t="shared" si="79"/>
        <v>-3.388725251</v>
      </c>
      <c r="DA124" s="91">
        <f t="shared" si="80"/>
        <v>0.209</v>
      </c>
    </row>
    <row r="125">
      <c r="A125" s="28">
        <v>2023.0</v>
      </c>
      <c r="B125" s="29" t="s">
        <v>620</v>
      </c>
      <c r="C125" s="29" t="s">
        <v>7</v>
      </c>
      <c r="D125" s="30">
        <f t="array" ref="D125">INDEX(
  TP!C:C,
  MATCH(
    1,
    (TP!A:A = A125) * (TP!B:B = C125),
    0
  )
)
</f>
        <v>56.61</v>
      </c>
      <c r="E125" s="64">
        <f t="shared" si="1"/>
        <v>1.958716755</v>
      </c>
      <c r="F125" s="32">
        <f t="shared" si="2"/>
        <v>0.649</v>
      </c>
      <c r="G125" s="33">
        <v>5.85</v>
      </c>
      <c r="H125" s="34">
        <f t="shared" si="3"/>
        <v>0.517</v>
      </c>
      <c r="I125" s="73">
        <f t="shared" si="4"/>
        <v>-0.05132210331</v>
      </c>
      <c r="J125" s="66">
        <f t="shared" si="5"/>
        <v>7.179757596</v>
      </c>
      <c r="K125" s="34">
        <f t="shared" si="6"/>
        <v>0.8</v>
      </c>
      <c r="L125" s="73">
        <f t="shared" si="7"/>
        <v>0.8472718241</v>
      </c>
      <c r="M125" s="33">
        <v>51.68</v>
      </c>
      <c r="N125" s="34">
        <f t="shared" si="8"/>
        <v>0.091</v>
      </c>
      <c r="O125" s="73">
        <f t="shared" si="9"/>
        <v>-1.330410369</v>
      </c>
      <c r="P125" s="36">
        <f t="shared" si="10"/>
        <v>4337.466721</v>
      </c>
      <c r="Q125" s="35">
        <f t="shared" si="11"/>
        <v>-0.1737873398</v>
      </c>
      <c r="R125" s="40">
        <f t="shared" si="12"/>
        <v>0.426</v>
      </c>
      <c r="S125" s="33">
        <v>2.86</v>
      </c>
      <c r="T125" s="34">
        <f t="shared" si="13"/>
        <v>0.797</v>
      </c>
      <c r="U125" s="73">
        <f t="shared" si="14"/>
        <v>0.6582002848</v>
      </c>
      <c r="V125" s="33">
        <v>49.32</v>
      </c>
      <c r="W125" s="34">
        <f t="shared" si="15"/>
        <v>0.654</v>
      </c>
      <c r="X125" s="73">
        <f t="shared" si="16"/>
        <v>0.4713982097</v>
      </c>
      <c r="Y125" s="36">
        <f t="shared" si="17"/>
        <v>2790.823794</v>
      </c>
      <c r="Z125" s="35">
        <f t="shared" si="18"/>
        <v>0.8226276755</v>
      </c>
      <c r="AA125" s="40">
        <f t="shared" si="19"/>
        <v>0.82</v>
      </c>
      <c r="AB125" s="33">
        <v>5.26</v>
      </c>
      <c r="AC125" s="40">
        <f t="shared" si="20"/>
        <v>0.734</v>
      </c>
      <c r="AD125" s="73">
        <f t="shared" si="21"/>
        <v>0.5827506545</v>
      </c>
      <c r="AE125" s="88">
        <f t="shared" si="22"/>
        <v>1.23159099</v>
      </c>
      <c r="AF125" s="44">
        <f t="shared" si="23"/>
        <v>0.729</v>
      </c>
      <c r="AG125" s="42">
        <v>1.8</v>
      </c>
      <c r="AH125" s="34">
        <f t="shared" si="24"/>
        <v>0.749</v>
      </c>
      <c r="AI125" s="73">
        <f t="shared" si="25"/>
        <v>0.4306929911</v>
      </c>
      <c r="AJ125" s="33">
        <v>56.52</v>
      </c>
      <c r="AK125" s="34">
        <f t="shared" si="26"/>
        <v>0.489</v>
      </c>
      <c r="AL125" s="73">
        <f t="shared" si="27"/>
        <v>-0.08760165735</v>
      </c>
      <c r="AM125" s="36">
        <f t="shared" si="28"/>
        <v>2562.380885</v>
      </c>
      <c r="AN125" s="35">
        <f t="shared" si="29"/>
        <v>0.6389427841</v>
      </c>
      <c r="AO125" s="37">
        <f t="shared" si="30"/>
        <v>0.751</v>
      </c>
      <c r="AP125" s="33">
        <v>6.79</v>
      </c>
      <c r="AQ125" s="34">
        <f t="shared" si="31"/>
        <v>0.871</v>
      </c>
      <c r="AR125" s="73">
        <f t="shared" si="32"/>
        <v>1.011445546</v>
      </c>
      <c r="AS125" s="33">
        <v>37.57</v>
      </c>
      <c r="AT125" s="34">
        <f t="shared" si="33"/>
        <v>0.149</v>
      </c>
      <c r="AU125" s="73">
        <f t="shared" si="34"/>
        <v>-0.9858591188</v>
      </c>
      <c r="AV125" s="36">
        <f t="shared" si="35"/>
        <v>2824.62017</v>
      </c>
      <c r="AW125" s="35">
        <f t="shared" si="36"/>
        <v>0.1428753838</v>
      </c>
      <c r="AX125" s="37">
        <f t="shared" si="37"/>
        <v>0.554</v>
      </c>
      <c r="AY125" s="33">
        <v>0.86</v>
      </c>
      <c r="AZ125" s="37">
        <f t="shared" si="38"/>
        <v>0.534</v>
      </c>
      <c r="BA125" s="73">
        <f t="shared" si="39"/>
        <v>-0.1686003546</v>
      </c>
      <c r="BB125" s="33">
        <v>26.36</v>
      </c>
      <c r="BC125" s="37">
        <f t="shared" si="40"/>
        <v>0.446</v>
      </c>
      <c r="BD125" s="73">
        <f t="shared" si="41"/>
        <v>-0.135750086</v>
      </c>
      <c r="BE125" s="89">
        <f t="shared" si="42"/>
        <v>0.4774677273</v>
      </c>
      <c r="BF125" s="39">
        <f t="shared" si="43"/>
        <v>0.62</v>
      </c>
      <c r="BG125" s="33">
        <v>13.61</v>
      </c>
      <c r="BH125" s="34">
        <f t="shared" si="44"/>
        <v>0.426</v>
      </c>
      <c r="BI125" s="73">
        <f t="shared" si="45"/>
        <v>-0.2272132074</v>
      </c>
      <c r="BJ125" s="33">
        <v>88.76</v>
      </c>
      <c r="BK125" s="34">
        <f t="shared" si="46"/>
        <v>0.394</v>
      </c>
      <c r="BL125" s="73">
        <f t="shared" si="47"/>
        <v>0.02051232203</v>
      </c>
      <c r="BM125" s="36">
        <f t="shared" si="48"/>
        <v>6845.945058</v>
      </c>
      <c r="BN125" s="35">
        <f t="shared" si="49"/>
        <v>-0.07658341079</v>
      </c>
      <c r="BO125" s="90">
        <f t="shared" si="50"/>
        <v>0.417</v>
      </c>
      <c r="BP125" s="33">
        <v>12.55</v>
      </c>
      <c r="BQ125" s="34">
        <f t="shared" si="51"/>
        <v>0.617</v>
      </c>
      <c r="BR125" s="73">
        <f t="shared" si="52"/>
        <v>0.3151025075</v>
      </c>
      <c r="BS125" s="33">
        <v>73.13</v>
      </c>
      <c r="BT125" s="34">
        <f t="shared" si="53"/>
        <v>0.586</v>
      </c>
      <c r="BU125" s="73">
        <f t="shared" si="54"/>
        <v>0.2894796055</v>
      </c>
      <c r="BV125" s="36">
        <f t="shared" si="55"/>
        <v>6314.620885</v>
      </c>
      <c r="BW125" s="35">
        <f t="shared" si="56"/>
        <v>0.444043853</v>
      </c>
      <c r="BX125" s="90">
        <f t="shared" si="57"/>
        <v>0.654</v>
      </c>
      <c r="BY125" s="33">
        <v>3.69</v>
      </c>
      <c r="BZ125" s="34">
        <f t="shared" si="58"/>
        <v>0.534</v>
      </c>
      <c r="CA125" s="73">
        <f t="shared" si="59"/>
        <v>-0.04663658097</v>
      </c>
      <c r="CB125" s="33">
        <v>58.51</v>
      </c>
      <c r="CC125" s="34">
        <f t="shared" si="60"/>
        <v>0.749</v>
      </c>
      <c r="CD125" s="73">
        <f t="shared" si="61"/>
        <v>0.5745923887</v>
      </c>
      <c r="CE125" s="36">
        <f t="shared" si="62"/>
        <v>3928.739386</v>
      </c>
      <c r="CF125" s="35">
        <f t="shared" si="63"/>
        <v>0.4136040519</v>
      </c>
      <c r="CG125" s="90">
        <f t="shared" si="64"/>
        <v>0.649</v>
      </c>
      <c r="CH125" s="33">
        <v>0.47</v>
      </c>
      <c r="CI125" s="34">
        <f t="shared" si="65"/>
        <v>0.429</v>
      </c>
      <c r="CJ125" s="73">
        <f t="shared" si="66"/>
        <v>-0.3658313411</v>
      </c>
      <c r="CK125" s="33">
        <v>33.33</v>
      </c>
      <c r="CL125" s="34">
        <f t="shared" si="67"/>
        <v>0.474</v>
      </c>
      <c r="CM125" s="73">
        <f t="shared" si="68"/>
        <v>-0.01687870562</v>
      </c>
      <c r="CN125" s="36">
        <f t="shared" si="69"/>
        <v>1134.945365</v>
      </c>
      <c r="CO125" s="35">
        <f t="shared" si="70"/>
        <v>-0.2085880458</v>
      </c>
      <c r="CP125" s="90">
        <f t="shared" si="71"/>
        <v>0.471</v>
      </c>
      <c r="CQ125" s="33">
        <v>5.85</v>
      </c>
      <c r="CR125" s="34">
        <f t="shared" si="72"/>
        <v>0.486</v>
      </c>
      <c r="CS125" s="73">
        <f t="shared" si="73"/>
        <v>-0.1023002104</v>
      </c>
      <c r="CT125" s="33">
        <v>69.13</v>
      </c>
      <c r="CU125" s="34">
        <f t="shared" si="74"/>
        <v>0.266</v>
      </c>
      <c r="CV125" s="73">
        <f t="shared" si="75"/>
        <v>-0.5900429696</v>
      </c>
      <c r="CW125" s="36">
        <f t="shared" si="76"/>
        <v>5276.782406</v>
      </c>
      <c r="CX125" s="35">
        <f t="shared" si="77"/>
        <v>-0.3228184108</v>
      </c>
      <c r="CY125" s="90">
        <f t="shared" si="78"/>
        <v>0.377</v>
      </c>
      <c r="CZ125" s="91">
        <f t="shared" si="79"/>
        <v>0.2496580376</v>
      </c>
      <c r="DA125" s="91">
        <f t="shared" si="80"/>
        <v>0.509</v>
      </c>
    </row>
    <row r="126">
      <c r="A126" s="28">
        <v>2022.0</v>
      </c>
      <c r="B126" s="29" t="s">
        <v>621</v>
      </c>
      <c r="C126" s="29" t="s">
        <v>13</v>
      </c>
      <c r="D126" s="30">
        <f t="array" ref="D126">INDEX(
  TP!C:C,
  MATCH(
    1,
    (TP!A:A = A126) * (TP!B:B = C126),
    0
  )
)
</f>
        <v>50.1</v>
      </c>
      <c r="E126" s="64">
        <f t="shared" si="1"/>
        <v>1.947293182</v>
      </c>
      <c r="F126" s="32">
        <f t="shared" si="2"/>
        <v>0.646</v>
      </c>
      <c r="G126" s="33">
        <v>8.91</v>
      </c>
      <c r="H126" s="34">
        <f t="shared" si="3"/>
        <v>0.966</v>
      </c>
      <c r="I126" s="73">
        <f t="shared" si="4"/>
        <v>1.968575965</v>
      </c>
      <c r="J126" s="66">
        <f t="shared" si="5"/>
        <v>8.941184873</v>
      </c>
      <c r="K126" s="34">
        <f t="shared" si="6"/>
        <v>0.971</v>
      </c>
      <c r="L126" s="73">
        <f t="shared" si="7"/>
        <v>1.959345152</v>
      </c>
      <c r="M126" s="33">
        <v>54.81</v>
      </c>
      <c r="N126" s="34">
        <f t="shared" si="8"/>
        <v>0.211</v>
      </c>
      <c r="O126" s="73">
        <f t="shared" si="9"/>
        <v>-0.7533962308</v>
      </c>
      <c r="P126" s="36">
        <f t="shared" si="10"/>
        <v>5027.037653</v>
      </c>
      <c r="Q126" s="35">
        <f t="shared" si="11"/>
        <v>0.7987964377</v>
      </c>
      <c r="R126" s="40">
        <f t="shared" si="12"/>
        <v>0.786</v>
      </c>
      <c r="S126" s="33">
        <v>2.91</v>
      </c>
      <c r="T126" s="34">
        <f t="shared" si="13"/>
        <v>0.806</v>
      </c>
      <c r="U126" s="73">
        <f t="shared" si="14"/>
        <v>0.7013831446</v>
      </c>
      <c r="V126" s="33">
        <v>41.18</v>
      </c>
      <c r="W126" s="34">
        <f t="shared" si="15"/>
        <v>0.431</v>
      </c>
      <c r="X126" s="73">
        <f t="shared" si="16"/>
        <v>-0.1760981394</v>
      </c>
      <c r="Y126" s="36">
        <f t="shared" si="17"/>
        <v>2352.417435</v>
      </c>
      <c r="Z126" s="35">
        <f t="shared" si="18"/>
        <v>0.3632308139</v>
      </c>
      <c r="AA126" s="40">
        <f t="shared" si="19"/>
        <v>0.689</v>
      </c>
      <c r="AB126" s="33">
        <v>7.5</v>
      </c>
      <c r="AC126" s="40">
        <f t="shared" si="20"/>
        <v>0.98</v>
      </c>
      <c r="AD126" s="73">
        <f t="shared" si="21"/>
        <v>2.460237438</v>
      </c>
      <c r="AE126" s="88">
        <f t="shared" si="22"/>
        <v>3.62226469</v>
      </c>
      <c r="AF126" s="44">
        <f t="shared" si="23"/>
        <v>0.943</v>
      </c>
      <c r="AG126" s="42">
        <v>0.69</v>
      </c>
      <c r="AH126" s="34">
        <f t="shared" si="24"/>
        <v>0.289</v>
      </c>
      <c r="AI126" s="73">
        <f t="shared" si="25"/>
        <v>-0.5980746888</v>
      </c>
      <c r="AJ126" s="33">
        <v>37.5</v>
      </c>
      <c r="AK126" s="34">
        <f t="shared" si="26"/>
        <v>0.051</v>
      </c>
      <c r="AL126" s="73">
        <f t="shared" si="27"/>
        <v>-1.440060879</v>
      </c>
      <c r="AM126" s="36">
        <f t="shared" si="28"/>
        <v>866.4245577</v>
      </c>
      <c r="AN126" s="35">
        <f t="shared" si="29"/>
        <v>-1.029727903</v>
      </c>
      <c r="AO126" s="37">
        <f t="shared" si="30"/>
        <v>0.143</v>
      </c>
      <c r="AP126" s="33">
        <v>4.28</v>
      </c>
      <c r="AQ126" s="34">
        <f t="shared" si="31"/>
        <v>0.526</v>
      </c>
      <c r="AR126" s="73">
        <f t="shared" si="32"/>
        <v>-0.1005588972</v>
      </c>
      <c r="AS126" s="33">
        <v>46.0</v>
      </c>
      <c r="AT126" s="34">
        <f t="shared" si="33"/>
        <v>0.52</v>
      </c>
      <c r="AU126" s="73">
        <f t="shared" si="34"/>
        <v>0.02892847535</v>
      </c>
      <c r="AV126" s="36">
        <f t="shared" si="35"/>
        <v>2803.208767</v>
      </c>
      <c r="AW126" s="35">
        <f t="shared" si="36"/>
        <v>0.1154597705</v>
      </c>
      <c r="AX126" s="37">
        <f t="shared" si="37"/>
        <v>0.546</v>
      </c>
      <c r="AY126" s="33">
        <v>0.69</v>
      </c>
      <c r="AZ126" s="37">
        <f t="shared" si="38"/>
        <v>0.391</v>
      </c>
      <c r="BA126" s="73">
        <f t="shared" si="39"/>
        <v>-0.4355956614</v>
      </c>
      <c r="BB126" s="33">
        <v>25.26</v>
      </c>
      <c r="BC126" s="37">
        <f t="shared" si="40"/>
        <v>0.391</v>
      </c>
      <c r="BD126" s="73">
        <f t="shared" si="41"/>
        <v>-0.2903108723</v>
      </c>
      <c r="BE126" s="89">
        <f t="shared" si="42"/>
        <v>-1.640174666</v>
      </c>
      <c r="BF126" s="39">
        <f t="shared" si="43"/>
        <v>0.28</v>
      </c>
      <c r="BG126" s="33">
        <v>13.87</v>
      </c>
      <c r="BH126" s="34">
        <f t="shared" si="44"/>
        <v>0.44</v>
      </c>
      <c r="BI126" s="73">
        <f t="shared" si="45"/>
        <v>-0.1708821091</v>
      </c>
      <c r="BJ126" s="33">
        <v>92.59</v>
      </c>
      <c r="BK126" s="34">
        <f t="shared" si="46"/>
        <v>0.703</v>
      </c>
      <c r="BL126" s="73">
        <f t="shared" si="47"/>
        <v>0.636307987</v>
      </c>
      <c r="BM126" s="36">
        <f t="shared" si="48"/>
        <v>7188.321897</v>
      </c>
      <c r="BN126" s="35">
        <f t="shared" si="49"/>
        <v>0.2261152797</v>
      </c>
      <c r="BO126" s="90">
        <f t="shared" si="50"/>
        <v>0.523</v>
      </c>
      <c r="BP126" s="33">
        <v>12.59</v>
      </c>
      <c r="BQ126" s="34">
        <f t="shared" si="51"/>
        <v>0.62</v>
      </c>
      <c r="BR126" s="73">
        <f t="shared" si="52"/>
        <v>0.3294495019</v>
      </c>
      <c r="BS126" s="33">
        <v>71.43</v>
      </c>
      <c r="BT126" s="34">
        <f t="shared" si="53"/>
        <v>0.497</v>
      </c>
      <c r="BU126" s="73">
        <f t="shared" si="54"/>
        <v>0.03284966463</v>
      </c>
      <c r="BV126" s="36">
        <f t="shared" si="55"/>
        <v>6174.804958</v>
      </c>
      <c r="BW126" s="35">
        <f t="shared" si="56"/>
        <v>0.2773815149</v>
      </c>
      <c r="BX126" s="90">
        <f t="shared" si="57"/>
        <v>0.58</v>
      </c>
      <c r="BY126" s="33">
        <v>3.51</v>
      </c>
      <c r="BZ126" s="34">
        <f t="shared" si="58"/>
        <v>0.497</v>
      </c>
      <c r="CA126" s="73">
        <f t="shared" si="59"/>
        <v>-0.1560498445</v>
      </c>
      <c r="CB126" s="33">
        <v>48.78</v>
      </c>
      <c r="CC126" s="34">
        <f t="shared" si="60"/>
        <v>0.297</v>
      </c>
      <c r="CD126" s="73">
        <f t="shared" si="61"/>
        <v>-0.4706031968</v>
      </c>
      <c r="CE126" s="36">
        <f t="shared" si="62"/>
        <v>3192.460333</v>
      </c>
      <c r="CF126" s="35">
        <f t="shared" si="63"/>
        <v>-0.2794568614</v>
      </c>
      <c r="CG126" s="90">
        <f t="shared" si="64"/>
        <v>0.397</v>
      </c>
      <c r="CH126" s="33">
        <v>0.43</v>
      </c>
      <c r="CI126" s="34">
        <f t="shared" si="65"/>
        <v>0.386</v>
      </c>
      <c r="CJ126" s="73">
        <f t="shared" si="66"/>
        <v>-0.4730604022</v>
      </c>
      <c r="CK126" s="33">
        <v>20.0</v>
      </c>
      <c r="CL126" s="34">
        <f t="shared" si="67"/>
        <v>0.166</v>
      </c>
      <c r="CM126" s="73">
        <f t="shared" si="68"/>
        <v>-0.7330534967</v>
      </c>
      <c r="CN126" s="36">
        <f t="shared" si="69"/>
        <v>632.2675919</v>
      </c>
      <c r="CO126" s="35">
        <f t="shared" si="70"/>
        <v>-0.8268390535</v>
      </c>
      <c r="CP126" s="90">
        <f t="shared" si="71"/>
        <v>0.214</v>
      </c>
      <c r="CQ126" s="33">
        <v>5.39</v>
      </c>
      <c r="CR126" s="34">
        <f t="shared" si="72"/>
        <v>0.394</v>
      </c>
      <c r="CS126" s="73">
        <f t="shared" si="73"/>
        <v>-0.3737000129</v>
      </c>
      <c r="CT126" s="33">
        <v>84.13</v>
      </c>
      <c r="CU126" s="34">
        <f t="shared" si="74"/>
        <v>0.951</v>
      </c>
      <c r="CV126" s="73">
        <f t="shared" si="75"/>
        <v>1.533197095</v>
      </c>
      <c r="CW126" s="36">
        <f t="shared" si="76"/>
        <v>6189.763034</v>
      </c>
      <c r="CX126" s="35">
        <f t="shared" si="77"/>
        <v>0.5680022787</v>
      </c>
      <c r="CY126" s="90">
        <f t="shared" si="78"/>
        <v>0.726</v>
      </c>
      <c r="CZ126" s="91">
        <f t="shared" si="79"/>
        <v>-0.0347968416</v>
      </c>
      <c r="DA126" s="91">
        <f t="shared" si="80"/>
        <v>0.477</v>
      </c>
    </row>
    <row r="127">
      <c r="A127" s="28">
        <v>2024.0</v>
      </c>
      <c r="B127" s="29" t="s">
        <v>382</v>
      </c>
      <c r="C127" s="29" t="s">
        <v>31</v>
      </c>
      <c r="D127" s="30">
        <f t="array" ref="D127">INDEX(
  TP!C:C,
  MATCH(
    1,
    (TP!A:A = A127) * (TP!B:B = C127),
    0
  )
)
</f>
        <v>50.57</v>
      </c>
      <c r="E127" s="64">
        <f t="shared" si="1"/>
        <v>1.945531391</v>
      </c>
      <c r="F127" s="32">
        <f t="shared" si="2"/>
        <v>0.643</v>
      </c>
      <c r="G127" s="33">
        <v>5.8</v>
      </c>
      <c r="H127" s="34">
        <f t="shared" si="3"/>
        <v>0.506</v>
      </c>
      <c r="I127" s="73">
        <f t="shared" si="4"/>
        <v>-0.08432697371</v>
      </c>
      <c r="J127" s="66">
        <f t="shared" si="5"/>
        <v>5.915694651</v>
      </c>
      <c r="K127" s="34">
        <f t="shared" si="6"/>
        <v>0.52</v>
      </c>
      <c r="L127" s="73">
        <f t="shared" si="7"/>
        <v>0.04920839834</v>
      </c>
      <c r="M127" s="33">
        <v>61.19</v>
      </c>
      <c r="N127" s="34">
        <f t="shared" si="8"/>
        <v>0.669</v>
      </c>
      <c r="O127" s="73">
        <f t="shared" si="9"/>
        <v>0.4227539939</v>
      </c>
      <c r="P127" s="36">
        <f t="shared" si="10"/>
        <v>4725.428569</v>
      </c>
      <c r="Q127" s="35">
        <f t="shared" si="11"/>
        <v>0.3734013271</v>
      </c>
      <c r="R127" s="40">
        <f t="shared" si="12"/>
        <v>0.657</v>
      </c>
      <c r="S127" s="33">
        <v>1.43</v>
      </c>
      <c r="T127" s="34">
        <f t="shared" si="13"/>
        <v>0.303</v>
      </c>
      <c r="U127" s="73">
        <f t="shared" si="14"/>
        <v>-0.5768295057</v>
      </c>
      <c r="V127" s="33">
        <v>61.11</v>
      </c>
      <c r="W127" s="34">
        <f t="shared" si="15"/>
        <v>0.926</v>
      </c>
      <c r="X127" s="73">
        <f t="shared" si="16"/>
        <v>1.409233831</v>
      </c>
      <c r="Y127" s="36">
        <f t="shared" si="17"/>
        <v>2273.176012</v>
      </c>
      <c r="Z127" s="35">
        <f t="shared" si="18"/>
        <v>0.2801953826</v>
      </c>
      <c r="AA127" s="40">
        <f t="shared" si="19"/>
        <v>0.66</v>
      </c>
      <c r="AB127" s="33">
        <v>5.89</v>
      </c>
      <c r="AC127" s="40">
        <f t="shared" si="20"/>
        <v>0.874</v>
      </c>
      <c r="AD127" s="73">
        <f t="shared" si="21"/>
        <v>1.110793812</v>
      </c>
      <c r="AE127" s="88">
        <f t="shared" si="22"/>
        <v>1.764390522</v>
      </c>
      <c r="AF127" s="44">
        <f t="shared" si="23"/>
        <v>0.78</v>
      </c>
      <c r="AG127" s="42">
        <v>1.3</v>
      </c>
      <c r="AH127" s="34">
        <f t="shared" si="24"/>
        <v>0.629</v>
      </c>
      <c r="AI127" s="73">
        <f t="shared" si="25"/>
        <v>-0.0327158737</v>
      </c>
      <c r="AJ127" s="33">
        <v>55.1</v>
      </c>
      <c r="AK127" s="34">
        <f t="shared" si="26"/>
        <v>0.446</v>
      </c>
      <c r="AL127" s="73">
        <f t="shared" si="27"/>
        <v>-0.1885739021</v>
      </c>
      <c r="AM127" s="36">
        <f t="shared" si="28"/>
        <v>2020.756696</v>
      </c>
      <c r="AN127" s="35">
        <f t="shared" si="29"/>
        <v>0.106032594</v>
      </c>
      <c r="AO127" s="37">
        <f t="shared" si="30"/>
        <v>0.597</v>
      </c>
      <c r="AP127" s="33">
        <v>4.1</v>
      </c>
      <c r="AQ127" s="34">
        <f t="shared" si="31"/>
        <v>0.491</v>
      </c>
      <c r="AR127" s="73">
        <f t="shared" si="32"/>
        <v>-0.1803042358</v>
      </c>
      <c r="AS127" s="33">
        <v>43.87</v>
      </c>
      <c r="AT127" s="34">
        <f t="shared" si="33"/>
        <v>0.406</v>
      </c>
      <c r="AU127" s="73">
        <f t="shared" si="34"/>
        <v>-0.227476931</v>
      </c>
      <c r="AV127" s="36">
        <f t="shared" si="35"/>
        <v>2617.679186</v>
      </c>
      <c r="AW127" s="35">
        <f t="shared" si="36"/>
        <v>-0.1220962269</v>
      </c>
      <c r="AX127" s="37">
        <f t="shared" si="37"/>
        <v>0.454</v>
      </c>
      <c r="AY127" s="33">
        <v>1.88</v>
      </c>
      <c r="AZ127" s="37">
        <f t="shared" si="38"/>
        <v>0.906</v>
      </c>
      <c r="BA127" s="73">
        <f t="shared" si="39"/>
        <v>1.433371486</v>
      </c>
      <c r="BB127" s="33">
        <v>25.41</v>
      </c>
      <c r="BC127" s="37">
        <f t="shared" si="40"/>
        <v>0.4</v>
      </c>
      <c r="BD127" s="73">
        <f t="shared" si="41"/>
        <v>-0.2692344014</v>
      </c>
      <c r="BE127" s="89">
        <f t="shared" si="42"/>
        <v>1.148073452</v>
      </c>
      <c r="BF127" s="39">
        <f t="shared" si="43"/>
        <v>0.677</v>
      </c>
      <c r="BG127" s="33">
        <v>13.5</v>
      </c>
      <c r="BH127" s="34">
        <f t="shared" si="44"/>
        <v>0.409</v>
      </c>
      <c r="BI127" s="73">
        <f t="shared" si="45"/>
        <v>-0.2510455952</v>
      </c>
      <c r="BJ127" s="33">
        <v>88.24</v>
      </c>
      <c r="BK127" s="34">
        <f t="shared" si="46"/>
        <v>0.354</v>
      </c>
      <c r="BL127" s="73">
        <f t="shared" si="47"/>
        <v>-0.0630944001</v>
      </c>
      <c r="BM127" s="36">
        <f t="shared" si="48"/>
        <v>6786.657932</v>
      </c>
      <c r="BN127" s="35">
        <f t="shared" si="49"/>
        <v>-0.128999735</v>
      </c>
      <c r="BO127" s="90">
        <f t="shared" si="50"/>
        <v>0.397</v>
      </c>
      <c r="BP127" s="33">
        <v>12.52</v>
      </c>
      <c r="BQ127" s="34">
        <f t="shared" si="51"/>
        <v>0.606</v>
      </c>
      <c r="BR127" s="73">
        <f t="shared" si="52"/>
        <v>0.3043422617</v>
      </c>
      <c r="BS127" s="33">
        <v>69.34</v>
      </c>
      <c r="BT127" s="34">
        <f t="shared" si="53"/>
        <v>0.377</v>
      </c>
      <c r="BU127" s="73">
        <f t="shared" si="54"/>
        <v>-0.2826542039</v>
      </c>
      <c r="BV127" s="36">
        <f t="shared" si="55"/>
        <v>5982.270732</v>
      </c>
      <c r="BW127" s="35">
        <f t="shared" si="56"/>
        <v>0.04787830486</v>
      </c>
      <c r="BX127" s="90">
        <f t="shared" si="57"/>
        <v>0.497</v>
      </c>
      <c r="BY127" s="33">
        <v>4.0</v>
      </c>
      <c r="BZ127" s="34">
        <f t="shared" si="58"/>
        <v>0.591</v>
      </c>
      <c r="CA127" s="73">
        <f t="shared" si="59"/>
        <v>0.1417973728</v>
      </c>
      <c r="CB127" s="33">
        <v>47.02</v>
      </c>
      <c r="CC127" s="34">
        <f t="shared" si="60"/>
        <v>0.226</v>
      </c>
      <c r="CD127" s="73">
        <f t="shared" si="61"/>
        <v>-0.6596622133</v>
      </c>
      <c r="CE127" s="36">
        <f t="shared" si="62"/>
        <v>3287.985629</v>
      </c>
      <c r="CF127" s="35">
        <f t="shared" si="63"/>
        <v>-0.1895387134</v>
      </c>
      <c r="CG127" s="90">
        <f t="shared" si="64"/>
        <v>0.426</v>
      </c>
      <c r="CH127" s="33">
        <v>0.32</v>
      </c>
      <c r="CI127" s="34">
        <f t="shared" si="65"/>
        <v>0.246</v>
      </c>
      <c r="CJ127" s="73">
        <f t="shared" si="66"/>
        <v>-0.7679403203</v>
      </c>
      <c r="CK127" s="33">
        <v>16.67</v>
      </c>
      <c r="CL127" s="34">
        <f t="shared" si="67"/>
        <v>0.12</v>
      </c>
      <c r="CM127" s="73">
        <f t="shared" si="68"/>
        <v>-0.9119628781</v>
      </c>
      <c r="CN127" s="36">
        <f t="shared" si="69"/>
        <v>409.0606692</v>
      </c>
      <c r="CO127" s="35">
        <f t="shared" si="70"/>
        <v>-1.101364629</v>
      </c>
      <c r="CP127" s="90">
        <f t="shared" si="71"/>
        <v>0.111</v>
      </c>
      <c r="CQ127" s="33">
        <v>6.94</v>
      </c>
      <c r="CR127" s="34">
        <f t="shared" si="72"/>
        <v>0.723</v>
      </c>
      <c r="CS127" s="73">
        <f t="shared" si="73"/>
        <v>0.5407993214</v>
      </c>
      <c r="CT127" s="33">
        <v>73.28</v>
      </c>
      <c r="CU127" s="34">
        <f t="shared" si="74"/>
        <v>0.491</v>
      </c>
      <c r="CV127" s="73">
        <f t="shared" si="75"/>
        <v>-0.002613218541</v>
      </c>
      <c r="CW127" s="36">
        <f t="shared" si="76"/>
        <v>6022.800416</v>
      </c>
      <c r="CX127" s="35">
        <f t="shared" si="77"/>
        <v>0.4050921899</v>
      </c>
      <c r="CY127" s="90">
        <f t="shared" si="78"/>
        <v>0.646</v>
      </c>
      <c r="CZ127" s="91">
        <f t="shared" si="79"/>
        <v>-0.9669325828</v>
      </c>
      <c r="DA127" s="91">
        <f t="shared" si="80"/>
        <v>0.414</v>
      </c>
    </row>
    <row r="128">
      <c r="A128" s="28">
        <v>2024.0</v>
      </c>
      <c r="B128" s="29" t="s">
        <v>577</v>
      </c>
      <c r="C128" s="29" t="s">
        <v>17</v>
      </c>
      <c r="D128" s="30">
        <f t="array" ref="D128">INDEX(
  TP!C:C,
  MATCH(
    1,
    (TP!A:A = A128) * (TP!B:B = C128),
    0
  )
)
</f>
        <v>46.52</v>
      </c>
      <c r="E128" s="64">
        <f t="shared" si="1"/>
        <v>1.927719771</v>
      </c>
      <c r="F128" s="32">
        <f t="shared" si="2"/>
        <v>0.64</v>
      </c>
      <c r="G128" s="33">
        <v>6.5</v>
      </c>
      <c r="H128" s="34">
        <f t="shared" si="3"/>
        <v>0.677</v>
      </c>
      <c r="I128" s="73">
        <f t="shared" si="4"/>
        <v>0.3777412118</v>
      </c>
      <c r="J128" s="66">
        <f t="shared" si="5"/>
        <v>5.712191926</v>
      </c>
      <c r="K128" s="34">
        <f t="shared" si="6"/>
        <v>0.48</v>
      </c>
      <c r="L128" s="73">
        <f t="shared" si="7"/>
        <v>-0.07927261013</v>
      </c>
      <c r="M128" s="33">
        <v>68.29</v>
      </c>
      <c r="N128" s="34">
        <f t="shared" si="8"/>
        <v>0.957</v>
      </c>
      <c r="O128" s="73">
        <f t="shared" si="9"/>
        <v>1.731635905</v>
      </c>
      <c r="P128" s="36">
        <f t="shared" si="10"/>
        <v>5192.275763</v>
      </c>
      <c r="Q128" s="35">
        <f t="shared" si="11"/>
        <v>1.031851368</v>
      </c>
      <c r="R128" s="40">
        <f t="shared" si="12"/>
        <v>0.871</v>
      </c>
      <c r="S128" s="33">
        <v>1.27</v>
      </c>
      <c r="T128" s="34">
        <f t="shared" si="13"/>
        <v>0.217</v>
      </c>
      <c r="U128" s="73">
        <f t="shared" si="14"/>
        <v>-0.7150146571</v>
      </c>
      <c r="V128" s="33">
        <v>59.38</v>
      </c>
      <c r="W128" s="34">
        <f t="shared" si="15"/>
        <v>0.897</v>
      </c>
      <c r="X128" s="73">
        <f t="shared" si="16"/>
        <v>1.27162097</v>
      </c>
      <c r="Y128" s="36">
        <f t="shared" si="17"/>
        <v>2039.381257</v>
      </c>
      <c r="Z128" s="35">
        <f t="shared" si="18"/>
        <v>0.03520674548</v>
      </c>
      <c r="AA128" s="40">
        <f t="shared" si="19"/>
        <v>0.549</v>
      </c>
      <c r="AB128" s="33">
        <v>5.36</v>
      </c>
      <c r="AC128" s="40">
        <f t="shared" si="20"/>
        <v>0.754</v>
      </c>
      <c r="AD128" s="73">
        <f t="shared" si="21"/>
        <v>0.6665670288</v>
      </c>
      <c r="AE128" s="88">
        <f t="shared" si="22"/>
        <v>1.733625142</v>
      </c>
      <c r="AF128" s="44">
        <f t="shared" si="23"/>
        <v>0.777</v>
      </c>
      <c r="AG128" s="42">
        <v>0.44</v>
      </c>
      <c r="AH128" s="34">
        <f t="shared" si="24"/>
        <v>0.16</v>
      </c>
      <c r="AI128" s="73">
        <f t="shared" si="25"/>
        <v>-0.8297791212</v>
      </c>
      <c r="AJ128" s="33">
        <v>27.27</v>
      </c>
      <c r="AK128" s="34">
        <f t="shared" si="26"/>
        <v>0.017</v>
      </c>
      <c r="AL128" s="73">
        <f t="shared" si="27"/>
        <v>-2.167487684</v>
      </c>
      <c r="AM128" s="36">
        <f t="shared" si="28"/>
        <v>437.8425483</v>
      </c>
      <c r="AN128" s="35">
        <f t="shared" si="29"/>
        <v>-1.451414608</v>
      </c>
      <c r="AO128" s="37">
        <f t="shared" si="30"/>
        <v>0.037</v>
      </c>
      <c r="AP128" s="33">
        <v>1.82</v>
      </c>
      <c r="AQ128" s="34">
        <f t="shared" si="31"/>
        <v>0.077</v>
      </c>
      <c r="AR128" s="73">
        <f t="shared" si="32"/>
        <v>-1.190411858</v>
      </c>
      <c r="AS128" s="33">
        <v>36.96</v>
      </c>
      <c r="AT128" s="34">
        <f t="shared" si="33"/>
        <v>0.137</v>
      </c>
      <c r="AU128" s="73">
        <f t="shared" si="34"/>
        <v>-1.059289775</v>
      </c>
      <c r="AV128" s="36">
        <f t="shared" si="35"/>
        <v>1403.343832</v>
      </c>
      <c r="AW128" s="35">
        <f t="shared" si="36"/>
        <v>-1.676956891</v>
      </c>
      <c r="AX128" s="37">
        <f t="shared" si="37"/>
        <v>0.057</v>
      </c>
      <c r="AY128" s="33">
        <v>0.52</v>
      </c>
      <c r="AZ128" s="37">
        <f t="shared" si="38"/>
        <v>0.26</v>
      </c>
      <c r="BA128" s="73">
        <f t="shared" si="39"/>
        <v>-0.7025909681</v>
      </c>
      <c r="BB128" s="33">
        <v>26.41</v>
      </c>
      <c r="BC128" s="37">
        <f t="shared" si="40"/>
        <v>0.451</v>
      </c>
      <c r="BD128" s="73">
        <f t="shared" si="41"/>
        <v>-0.1287245958</v>
      </c>
      <c r="BE128" s="89">
        <f t="shared" si="42"/>
        <v>-3.959687063</v>
      </c>
      <c r="BF128" s="39">
        <f t="shared" si="43"/>
        <v>0.063</v>
      </c>
      <c r="BG128" s="33">
        <v>16.61</v>
      </c>
      <c r="BH128" s="34">
        <f t="shared" si="44"/>
        <v>0.689</v>
      </c>
      <c r="BI128" s="73">
        <f t="shared" si="45"/>
        <v>0.4227610046</v>
      </c>
      <c r="BJ128" s="33">
        <v>92.84</v>
      </c>
      <c r="BK128" s="34">
        <f t="shared" si="46"/>
        <v>0.74</v>
      </c>
      <c r="BL128" s="73">
        <f t="shared" si="47"/>
        <v>0.6765035265</v>
      </c>
      <c r="BM128" s="36">
        <f t="shared" si="48"/>
        <v>7659.314343</v>
      </c>
      <c r="BN128" s="35">
        <f t="shared" si="49"/>
        <v>0.6425242788</v>
      </c>
      <c r="BO128" s="90">
        <f t="shared" si="50"/>
        <v>0.731</v>
      </c>
      <c r="BP128" s="33">
        <v>14.83</v>
      </c>
      <c r="BQ128" s="34">
        <f t="shared" si="51"/>
        <v>0.869</v>
      </c>
      <c r="BR128" s="73">
        <f t="shared" si="52"/>
        <v>1.132881191</v>
      </c>
      <c r="BS128" s="33">
        <v>75.4</v>
      </c>
      <c r="BT128" s="34">
        <f t="shared" si="53"/>
        <v>0.723</v>
      </c>
      <c r="BU128" s="73">
        <f t="shared" si="54"/>
        <v>0.632156056</v>
      </c>
      <c r="BV128" s="36">
        <f t="shared" si="55"/>
        <v>6899.113022</v>
      </c>
      <c r="BW128" s="35">
        <f t="shared" si="56"/>
        <v>1.140765806</v>
      </c>
      <c r="BX128" s="90">
        <f t="shared" si="57"/>
        <v>0.883</v>
      </c>
      <c r="BY128" s="33">
        <v>6.19</v>
      </c>
      <c r="BZ128" s="34">
        <f t="shared" si="58"/>
        <v>0.911</v>
      </c>
      <c r="CA128" s="73">
        <f t="shared" si="59"/>
        <v>1.472992079</v>
      </c>
      <c r="CB128" s="33">
        <v>60.26</v>
      </c>
      <c r="CC128" s="34">
        <f t="shared" si="60"/>
        <v>0.8</v>
      </c>
      <c r="CD128" s="73">
        <f t="shared" si="61"/>
        <v>0.7625772063</v>
      </c>
      <c r="CE128" s="36">
        <f t="shared" si="62"/>
        <v>5164.8925</v>
      </c>
      <c r="CF128" s="35">
        <f t="shared" si="63"/>
        <v>1.577197396</v>
      </c>
      <c r="CG128" s="90">
        <f t="shared" si="64"/>
        <v>0.951</v>
      </c>
      <c r="CH128" s="33">
        <v>0.63</v>
      </c>
      <c r="CI128" s="34">
        <f t="shared" si="65"/>
        <v>0.58</v>
      </c>
      <c r="CJ128" s="73">
        <f t="shared" si="66"/>
        <v>0.06308490349</v>
      </c>
      <c r="CK128" s="33">
        <v>31.25</v>
      </c>
      <c r="CL128" s="34">
        <f t="shared" si="67"/>
        <v>0.443</v>
      </c>
      <c r="CM128" s="73">
        <f t="shared" si="68"/>
        <v>-0.1286299108</v>
      </c>
      <c r="CN128" s="36">
        <f t="shared" si="69"/>
        <v>1349.487093</v>
      </c>
      <c r="CO128" s="35">
        <f t="shared" si="70"/>
        <v>0.0552800761</v>
      </c>
      <c r="CP128" s="90">
        <f t="shared" si="71"/>
        <v>0.589</v>
      </c>
      <c r="CQ128" s="33">
        <v>7.33</v>
      </c>
      <c r="CR128" s="34">
        <f t="shared" si="72"/>
        <v>0.794</v>
      </c>
      <c r="CS128" s="73">
        <f t="shared" si="73"/>
        <v>0.7708991539</v>
      </c>
      <c r="CT128" s="33">
        <v>75.68</v>
      </c>
      <c r="CU128" s="34">
        <f t="shared" si="74"/>
        <v>0.64</v>
      </c>
      <c r="CV128" s="73">
        <f t="shared" si="75"/>
        <v>0.3371051917</v>
      </c>
      <c r="CW128" s="36">
        <f t="shared" si="76"/>
        <v>6364.004083</v>
      </c>
      <c r="CX128" s="35">
        <f t="shared" si="77"/>
        <v>0.7380141344</v>
      </c>
      <c r="CY128" s="90">
        <f t="shared" si="78"/>
        <v>0.789</v>
      </c>
      <c r="CZ128" s="91">
        <f t="shared" si="79"/>
        <v>4.153781692</v>
      </c>
      <c r="DA128" s="91">
        <f t="shared" si="80"/>
        <v>0.866</v>
      </c>
    </row>
    <row r="129">
      <c r="A129" s="28">
        <v>2022.0</v>
      </c>
      <c r="B129" s="29" t="s">
        <v>622</v>
      </c>
      <c r="C129" s="29" t="s">
        <v>26</v>
      </c>
      <c r="D129" s="30">
        <f t="array" ref="D129">INDEX(
  TP!C:C,
  MATCH(
    1,
    (TP!A:A = A129) * (TP!B:B = C129),
    0
  )
)
</f>
        <v>43.94</v>
      </c>
      <c r="E129" s="64">
        <f t="shared" si="1"/>
        <v>1.92086547</v>
      </c>
      <c r="F129" s="32">
        <f t="shared" si="2"/>
        <v>0.637</v>
      </c>
      <c r="G129" s="33">
        <v>6.19</v>
      </c>
      <c r="H129" s="34">
        <f t="shared" si="3"/>
        <v>0.606</v>
      </c>
      <c r="I129" s="73">
        <f t="shared" si="4"/>
        <v>0.1731110154</v>
      </c>
      <c r="J129" s="66">
        <f t="shared" si="5"/>
        <v>4.896440604</v>
      </c>
      <c r="K129" s="34">
        <f t="shared" si="6"/>
        <v>0.334</v>
      </c>
      <c r="L129" s="73">
        <f t="shared" si="7"/>
        <v>-0.5942954556</v>
      </c>
      <c r="M129" s="33">
        <v>55.19</v>
      </c>
      <c r="N129" s="34">
        <f t="shared" si="8"/>
        <v>0.237</v>
      </c>
      <c r="O129" s="73">
        <f t="shared" si="9"/>
        <v>-0.6833433961</v>
      </c>
      <c r="P129" s="36">
        <f t="shared" si="10"/>
        <v>3910.660217</v>
      </c>
      <c r="Q129" s="35">
        <f t="shared" si="11"/>
        <v>-0.77576324</v>
      </c>
      <c r="R129" s="40">
        <f t="shared" si="12"/>
        <v>0.22</v>
      </c>
      <c r="S129" s="33">
        <v>1.69</v>
      </c>
      <c r="T129" s="34">
        <f t="shared" si="13"/>
        <v>0.431</v>
      </c>
      <c r="U129" s="73">
        <f t="shared" si="14"/>
        <v>-0.3522786347</v>
      </c>
      <c r="V129" s="33">
        <v>62.0</v>
      </c>
      <c r="W129" s="34">
        <f t="shared" si="15"/>
        <v>0.929</v>
      </c>
      <c r="X129" s="73">
        <f t="shared" si="16"/>
        <v>1.480028886</v>
      </c>
      <c r="Y129" s="36">
        <f t="shared" si="17"/>
        <v>2570.31629</v>
      </c>
      <c r="Z129" s="35">
        <f t="shared" si="18"/>
        <v>0.59156247</v>
      </c>
      <c r="AA129" s="40">
        <f t="shared" si="19"/>
        <v>0.746</v>
      </c>
      <c r="AB129" s="33">
        <v>4.87</v>
      </c>
      <c r="AC129" s="40">
        <f t="shared" si="20"/>
        <v>0.643</v>
      </c>
      <c r="AD129" s="73">
        <f t="shared" si="21"/>
        <v>0.2558667949</v>
      </c>
      <c r="AE129" s="88">
        <f t="shared" si="22"/>
        <v>0.07166602492</v>
      </c>
      <c r="AF129" s="44">
        <f t="shared" si="23"/>
        <v>0.52</v>
      </c>
      <c r="AG129" s="42">
        <v>0.64</v>
      </c>
      <c r="AH129" s="34">
        <f t="shared" si="24"/>
        <v>0.271</v>
      </c>
      <c r="AI129" s="73">
        <f t="shared" si="25"/>
        <v>-0.6444155753</v>
      </c>
      <c r="AJ129" s="33">
        <v>63.16</v>
      </c>
      <c r="AK129" s="34">
        <f t="shared" si="26"/>
        <v>0.691</v>
      </c>
      <c r="AL129" s="73">
        <f t="shared" si="27"/>
        <v>0.3845502475</v>
      </c>
      <c r="AM129" s="36">
        <f t="shared" si="28"/>
        <v>1375.769069</v>
      </c>
      <c r="AN129" s="35">
        <f t="shared" si="29"/>
        <v>-0.5285780552</v>
      </c>
      <c r="AO129" s="37">
        <f t="shared" si="30"/>
        <v>0.323</v>
      </c>
      <c r="AP129" s="33">
        <v>2.78</v>
      </c>
      <c r="AQ129" s="34">
        <f t="shared" si="31"/>
        <v>0.249</v>
      </c>
      <c r="AR129" s="73">
        <f t="shared" si="32"/>
        <v>-0.7651033854</v>
      </c>
      <c r="AS129" s="33">
        <v>45.12</v>
      </c>
      <c r="AT129" s="34">
        <f t="shared" si="33"/>
        <v>0.474</v>
      </c>
      <c r="AU129" s="73">
        <f t="shared" si="34"/>
        <v>-0.07700427469</v>
      </c>
      <c r="AV129" s="36">
        <f t="shared" si="35"/>
        <v>2197.324403</v>
      </c>
      <c r="AW129" s="35">
        <f t="shared" si="36"/>
        <v>-0.6603273793</v>
      </c>
      <c r="AX129" s="37">
        <f t="shared" si="37"/>
        <v>0.254</v>
      </c>
      <c r="AY129" s="33">
        <v>0.61</v>
      </c>
      <c r="AZ129" s="37">
        <f t="shared" si="38"/>
        <v>0.34</v>
      </c>
      <c r="BA129" s="73">
        <f t="shared" si="39"/>
        <v>-0.5612405116</v>
      </c>
      <c r="BB129" s="33">
        <v>29.38</v>
      </c>
      <c r="BC129" s="37">
        <f t="shared" si="40"/>
        <v>0.626</v>
      </c>
      <c r="BD129" s="73">
        <f t="shared" si="41"/>
        <v>0.2885895271</v>
      </c>
      <c r="BE129" s="89">
        <f t="shared" si="42"/>
        <v>-1.461556419</v>
      </c>
      <c r="BF129" s="39">
        <f t="shared" si="43"/>
        <v>0.323</v>
      </c>
      <c r="BG129" s="33">
        <v>17.91</v>
      </c>
      <c r="BH129" s="34">
        <f t="shared" si="44"/>
        <v>0.794</v>
      </c>
      <c r="BI129" s="73">
        <f t="shared" si="45"/>
        <v>0.7044164964</v>
      </c>
      <c r="BJ129" s="33">
        <v>87.71</v>
      </c>
      <c r="BK129" s="34">
        <f t="shared" si="46"/>
        <v>0.314</v>
      </c>
      <c r="BL129" s="73">
        <f t="shared" si="47"/>
        <v>-0.1483089438</v>
      </c>
      <c r="BM129" s="36">
        <f t="shared" si="48"/>
        <v>7415.760443</v>
      </c>
      <c r="BN129" s="35">
        <f t="shared" si="49"/>
        <v>0.4271959094</v>
      </c>
      <c r="BO129" s="90">
        <f t="shared" si="50"/>
        <v>0.606</v>
      </c>
      <c r="BP129" s="33">
        <v>14.99</v>
      </c>
      <c r="BQ129" s="34">
        <f t="shared" si="51"/>
        <v>0.883</v>
      </c>
      <c r="BR129" s="73">
        <f t="shared" si="52"/>
        <v>1.190269168</v>
      </c>
      <c r="BS129" s="33">
        <v>67.95</v>
      </c>
      <c r="BT129" s="34">
        <f t="shared" si="53"/>
        <v>0.329</v>
      </c>
      <c r="BU129" s="73">
        <f t="shared" si="54"/>
        <v>-0.4924869203</v>
      </c>
      <c r="BV129" s="36">
        <f t="shared" si="55"/>
        <v>6240.075661</v>
      </c>
      <c r="BW129" s="35">
        <f t="shared" si="56"/>
        <v>0.3551850108</v>
      </c>
      <c r="BX129" s="90">
        <f t="shared" si="57"/>
        <v>0.614</v>
      </c>
      <c r="BY129" s="33">
        <v>6.43</v>
      </c>
      <c r="BZ129" s="34">
        <f t="shared" si="58"/>
        <v>0.931</v>
      </c>
      <c r="CA129" s="73">
        <f t="shared" si="59"/>
        <v>1.61887643</v>
      </c>
      <c r="CB129" s="33">
        <v>54.21</v>
      </c>
      <c r="CC129" s="34">
        <f t="shared" si="60"/>
        <v>0.534</v>
      </c>
      <c r="CD129" s="73">
        <f t="shared" si="61"/>
        <v>0.1126868371</v>
      </c>
      <c r="CE129" s="36">
        <f t="shared" si="62"/>
        <v>4723.682855</v>
      </c>
      <c r="CF129" s="35">
        <f t="shared" si="63"/>
        <v>1.161885894</v>
      </c>
      <c r="CG129" s="90">
        <f t="shared" si="64"/>
        <v>0.883</v>
      </c>
      <c r="CH129" s="33">
        <v>0.95</v>
      </c>
      <c r="CI129" s="34">
        <f t="shared" si="65"/>
        <v>0.823</v>
      </c>
      <c r="CJ129" s="73">
        <f t="shared" si="66"/>
        <v>0.9209173926</v>
      </c>
      <c r="CK129" s="33">
        <v>25.0</v>
      </c>
      <c r="CL129" s="34">
        <f t="shared" si="67"/>
        <v>0.294</v>
      </c>
      <c r="CM129" s="73">
        <f t="shared" si="68"/>
        <v>-0.4644207919</v>
      </c>
      <c r="CN129" s="36">
        <f t="shared" si="69"/>
        <v>1475.667594</v>
      </c>
      <c r="CO129" s="35">
        <f t="shared" si="70"/>
        <v>0.2104713857</v>
      </c>
      <c r="CP129" s="90">
        <f t="shared" si="71"/>
        <v>0.646</v>
      </c>
      <c r="CQ129" s="33">
        <v>7.99</v>
      </c>
      <c r="CR129" s="34">
        <f t="shared" si="72"/>
        <v>0.886</v>
      </c>
      <c r="CS129" s="73">
        <f t="shared" si="73"/>
        <v>1.16029887</v>
      </c>
      <c r="CT129" s="33">
        <v>77.97</v>
      </c>
      <c r="CU129" s="34">
        <f t="shared" si="74"/>
        <v>0.72</v>
      </c>
      <c r="CV129" s="73">
        <f t="shared" si="75"/>
        <v>0.6612531749</v>
      </c>
      <c r="CW129" s="36">
        <f t="shared" si="76"/>
        <v>6792.405814</v>
      </c>
      <c r="CX129" s="35">
        <f t="shared" si="77"/>
        <v>1.156017664</v>
      </c>
      <c r="CY129" s="90">
        <f t="shared" si="78"/>
        <v>0.863</v>
      </c>
      <c r="CZ129" s="91">
        <f t="shared" si="79"/>
        <v>3.310755864</v>
      </c>
      <c r="DA129" s="91">
        <f t="shared" si="80"/>
        <v>0.809</v>
      </c>
    </row>
    <row r="130">
      <c r="A130" s="28">
        <v>2024.0</v>
      </c>
      <c r="B130" s="29" t="s">
        <v>622</v>
      </c>
      <c r="C130" s="29" t="s">
        <v>16</v>
      </c>
      <c r="D130" s="30">
        <f t="array" ref="D130">INDEX(
  TP!C:C,
  MATCH(
    1,
    (TP!A:A = A130) * (TP!B:B = C130),
    0
  )
)
</f>
        <v>51.44</v>
      </c>
      <c r="E130" s="64">
        <f t="shared" si="1"/>
        <v>1.78180276</v>
      </c>
      <c r="F130" s="32">
        <f t="shared" si="2"/>
        <v>0.634</v>
      </c>
      <c r="G130" s="33">
        <v>6.46</v>
      </c>
      <c r="H130" s="34">
        <f t="shared" si="3"/>
        <v>0.663</v>
      </c>
      <c r="I130" s="73">
        <f t="shared" si="4"/>
        <v>0.3513373155</v>
      </c>
      <c r="J130" s="66">
        <f t="shared" si="5"/>
        <v>6.785308601</v>
      </c>
      <c r="K130" s="34">
        <f t="shared" si="6"/>
        <v>0.709</v>
      </c>
      <c r="L130" s="73">
        <f t="shared" si="7"/>
        <v>0.5982372981</v>
      </c>
      <c r="M130" s="33">
        <v>68.69</v>
      </c>
      <c r="N130" s="34">
        <f t="shared" si="8"/>
        <v>0.969</v>
      </c>
      <c r="O130" s="73">
        <f t="shared" si="9"/>
        <v>1.805375731</v>
      </c>
      <c r="P130" s="36">
        <f t="shared" si="10"/>
        <v>5629.528312</v>
      </c>
      <c r="Q130" s="35">
        <f t="shared" si="11"/>
        <v>1.648560565</v>
      </c>
      <c r="R130" s="40">
        <f t="shared" si="12"/>
        <v>0.94</v>
      </c>
      <c r="S130" s="33">
        <v>1.7</v>
      </c>
      <c r="T130" s="34">
        <f t="shared" si="13"/>
        <v>0.434</v>
      </c>
      <c r="U130" s="73">
        <f t="shared" si="14"/>
        <v>-0.3436420627</v>
      </c>
      <c r="V130" s="33">
        <v>57.69</v>
      </c>
      <c r="W130" s="34">
        <f t="shared" si="15"/>
        <v>0.883</v>
      </c>
      <c r="X130" s="73">
        <f t="shared" si="16"/>
        <v>1.13718991</v>
      </c>
      <c r="Y130" s="36">
        <f t="shared" si="17"/>
        <v>2400.606009</v>
      </c>
      <c r="Z130" s="35">
        <f t="shared" si="18"/>
        <v>0.4137266138</v>
      </c>
      <c r="AA130" s="40">
        <f t="shared" si="19"/>
        <v>0.7</v>
      </c>
      <c r="AB130" s="33">
        <v>5.67</v>
      </c>
      <c r="AC130" s="40">
        <f t="shared" si="20"/>
        <v>0.82</v>
      </c>
      <c r="AD130" s="73">
        <f t="shared" si="21"/>
        <v>0.926397789</v>
      </c>
      <c r="AE130" s="88">
        <f t="shared" si="22"/>
        <v>2.988684968</v>
      </c>
      <c r="AF130" s="44">
        <f t="shared" si="23"/>
        <v>0.891</v>
      </c>
      <c r="AG130" s="42">
        <v>0.62</v>
      </c>
      <c r="AH130" s="34">
        <f t="shared" si="24"/>
        <v>0.257</v>
      </c>
      <c r="AI130" s="73">
        <f t="shared" si="25"/>
        <v>-0.6629519298</v>
      </c>
      <c r="AJ130" s="33">
        <v>57.89</v>
      </c>
      <c r="AK130" s="34">
        <f t="shared" si="26"/>
        <v>0.529</v>
      </c>
      <c r="AL130" s="73">
        <f t="shared" si="27"/>
        <v>0.009815226629</v>
      </c>
      <c r="AM130" s="36">
        <f t="shared" si="28"/>
        <v>1229.700072</v>
      </c>
      <c r="AN130" s="35">
        <f t="shared" si="29"/>
        <v>-0.6722970001</v>
      </c>
      <c r="AO130" s="37">
        <f t="shared" si="30"/>
        <v>0.271</v>
      </c>
      <c r="AP130" s="33">
        <v>2.09</v>
      </c>
      <c r="AQ130" s="34">
        <f t="shared" si="31"/>
        <v>0.111</v>
      </c>
      <c r="AR130" s="73">
        <f t="shared" si="32"/>
        <v>-1.07079385</v>
      </c>
      <c r="AS130" s="33">
        <v>43.75</v>
      </c>
      <c r="AT130" s="34">
        <f t="shared" si="33"/>
        <v>0.394</v>
      </c>
      <c r="AU130" s="73">
        <f t="shared" si="34"/>
        <v>-0.241922306</v>
      </c>
      <c r="AV130" s="36">
        <f t="shared" si="35"/>
        <v>1807.659391</v>
      </c>
      <c r="AW130" s="35">
        <f t="shared" si="36"/>
        <v>-1.1592627</v>
      </c>
      <c r="AX130" s="37">
        <f t="shared" si="37"/>
        <v>0.129</v>
      </c>
      <c r="AY130" s="33">
        <v>0.49</v>
      </c>
      <c r="AZ130" s="37">
        <f t="shared" si="38"/>
        <v>0.237</v>
      </c>
      <c r="BA130" s="73">
        <f t="shared" si="39"/>
        <v>-0.749707787</v>
      </c>
      <c r="BB130" s="33">
        <v>29.47</v>
      </c>
      <c r="BC130" s="37">
        <f t="shared" si="40"/>
        <v>0.629</v>
      </c>
      <c r="BD130" s="73">
        <f t="shared" si="41"/>
        <v>0.3012354096</v>
      </c>
      <c r="BE130" s="89">
        <f t="shared" si="42"/>
        <v>-2.280032078</v>
      </c>
      <c r="BF130" s="39">
        <f t="shared" si="43"/>
        <v>0.186</v>
      </c>
      <c r="BG130" s="33">
        <v>17.75</v>
      </c>
      <c r="BH130" s="34">
        <f t="shared" si="44"/>
        <v>0.791</v>
      </c>
      <c r="BI130" s="73">
        <f t="shared" si="45"/>
        <v>0.6697512051</v>
      </c>
      <c r="BJ130" s="33">
        <v>89.52</v>
      </c>
      <c r="BK130" s="34">
        <f t="shared" si="46"/>
        <v>0.46</v>
      </c>
      <c r="BL130" s="73">
        <f t="shared" si="47"/>
        <v>0.1427067621</v>
      </c>
      <c r="BM130" s="36">
        <f t="shared" si="48"/>
        <v>7546.915987</v>
      </c>
      <c r="BN130" s="35">
        <f t="shared" si="49"/>
        <v>0.5431518006</v>
      </c>
      <c r="BO130" s="90">
        <f t="shared" si="50"/>
        <v>0.686</v>
      </c>
      <c r="BP130" s="33">
        <v>14.0</v>
      </c>
      <c r="BQ130" s="34">
        <f t="shared" si="51"/>
        <v>0.794</v>
      </c>
      <c r="BR130" s="73">
        <f t="shared" si="52"/>
        <v>0.8351810559</v>
      </c>
      <c r="BS130" s="33">
        <v>69.7</v>
      </c>
      <c r="BT130" s="34">
        <f t="shared" si="53"/>
        <v>0.4</v>
      </c>
      <c r="BU130" s="73">
        <f t="shared" si="54"/>
        <v>-0.2283090399</v>
      </c>
      <c r="BV130" s="36">
        <f t="shared" si="55"/>
        <v>6253.200758</v>
      </c>
      <c r="BW130" s="35">
        <f t="shared" si="56"/>
        <v>0.3708302917</v>
      </c>
      <c r="BX130" s="90">
        <f t="shared" si="57"/>
        <v>0.623</v>
      </c>
      <c r="BY130" s="33">
        <v>5.45</v>
      </c>
      <c r="BZ130" s="34">
        <f t="shared" si="58"/>
        <v>0.849</v>
      </c>
      <c r="CA130" s="73">
        <f t="shared" si="59"/>
        <v>1.023181995</v>
      </c>
      <c r="CB130" s="33">
        <v>53.89</v>
      </c>
      <c r="CC130" s="34">
        <f t="shared" si="60"/>
        <v>0.517</v>
      </c>
      <c r="CD130" s="73">
        <f t="shared" si="61"/>
        <v>0.07831247043</v>
      </c>
      <c r="CE130" s="36">
        <f t="shared" si="62"/>
        <v>4364.613778</v>
      </c>
      <c r="CF130" s="35">
        <f t="shared" si="63"/>
        <v>0.8238934698</v>
      </c>
      <c r="CG130" s="90">
        <f t="shared" si="64"/>
        <v>0.794</v>
      </c>
      <c r="CH130" s="33">
        <v>0.52</v>
      </c>
      <c r="CI130" s="34">
        <f t="shared" si="65"/>
        <v>0.483</v>
      </c>
      <c r="CJ130" s="73">
        <f t="shared" si="66"/>
        <v>-0.2317950146</v>
      </c>
      <c r="CK130" s="33">
        <v>12.5</v>
      </c>
      <c r="CL130" s="34">
        <f t="shared" si="67"/>
        <v>0.077</v>
      </c>
      <c r="CM130" s="73">
        <f t="shared" si="68"/>
        <v>-1.136002554</v>
      </c>
      <c r="CN130" s="36">
        <f t="shared" si="69"/>
        <v>462.6011506</v>
      </c>
      <c r="CO130" s="35">
        <f t="shared" si="70"/>
        <v>-1.03551438</v>
      </c>
      <c r="CP130" s="90">
        <f t="shared" si="71"/>
        <v>0.14</v>
      </c>
      <c r="CQ130" s="33">
        <v>7.18</v>
      </c>
      <c r="CR130" s="34">
        <f t="shared" si="72"/>
        <v>0.777</v>
      </c>
      <c r="CS130" s="73">
        <f t="shared" si="73"/>
        <v>0.6823992183</v>
      </c>
      <c r="CT130" s="33">
        <v>71.82</v>
      </c>
      <c r="CU130" s="34">
        <f t="shared" si="74"/>
        <v>0.397</v>
      </c>
      <c r="CV130" s="73">
        <f t="shared" si="75"/>
        <v>-0.2092752515</v>
      </c>
      <c r="CW130" s="36">
        <f t="shared" si="76"/>
        <v>5987.643585</v>
      </c>
      <c r="CX130" s="35">
        <f t="shared" si="77"/>
        <v>0.3707886885</v>
      </c>
      <c r="CY130" s="90">
        <f t="shared" si="78"/>
        <v>0.634</v>
      </c>
      <c r="CZ130" s="91">
        <f t="shared" si="79"/>
        <v>1.073149871</v>
      </c>
      <c r="DA130" s="91">
        <f t="shared" si="80"/>
        <v>0.589</v>
      </c>
    </row>
    <row r="131">
      <c r="A131" s="28">
        <v>2022.0</v>
      </c>
      <c r="B131" s="29" t="s">
        <v>623</v>
      </c>
      <c r="C131" s="29" t="s">
        <v>18</v>
      </c>
      <c r="D131" s="30">
        <f t="array" ref="D131">INDEX(
  TP!C:C,
  MATCH(
    1,
    (TP!A:A = A131) * (TP!B:B = C131),
    0
  )
)
</f>
        <v>59.23</v>
      </c>
      <c r="E131" s="64">
        <f t="shared" si="1"/>
        <v>1.770481148</v>
      </c>
      <c r="F131" s="32">
        <f t="shared" si="2"/>
        <v>0.631</v>
      </c>
      <c r="G131" s="33">
        <v>4.42</v>
      </c>
      <c r="H131" s="34">
        <f t="shared" si="3"/>
        <v>0.171</v>
      </c>
      <c r="I131" s="73">
        <f t="shared" si="4"/>
        <v>-0.9952613966</v>
      </c>
      <c r="J131" s="66">
        <f t="shared" si="5"/>
        <v>5.800198652</v>
      </c>
      <c r="K131" s="34">
        <f t="shared" si="6"/>
        <v>0.497</v>
      </c>
      <c r="L131" s="73">
        <f t="shared" si="7"/>
        <v>-0.02370975302</v>
      </c>
      <c r="M131" s="33">
        <v>48.54</v>
      </c>
      <c r="N131" s="34">
        <f t="shared" si="8"/>
        <v>0.029</v>
      </c>
      <c r="O131" s="73">
        <f t="shared" si="9"/>
        <v>-1.909268003</v>
      </c>
      <c r="P131" s="36">
        <f t="shared" si="10"/>
        <v>3715.879679</v>
      </c>
      <c r="Q131" s="35">
        <f t="shared" si="11"/>
        <v>-1.050485365</v>
      </c>
      <c r="R131" s="40">
        <f t="shared" si="12"/>
        <v>0.146</v>
      </c>
      <c r="S131" s="33">
        <v>0.9</v>
      </c>
      <c r="T131" s="34">
        <f t="shared" si="13"/>
        <v>0.077</v>
      </c>
      <c r="U131" s="73">
        <f t="shared" si="14"/>
        <v>-1.03456782</v>
      </c>
      <c r="V131" s="33">
        <v>28.57</v>
      </c>
      <c r="W131" s="34">
        <f t="shared" si="15"/>
        <v>0.097</v>
      </c>
      <c r="X131" s="73">
        <f t="shared" si="16"/>
        <v>-1.179160666</v>
      </c>
      <c r="Y131" s="36">
        <f t="shared" si="17"/>
        <v>768.258575</v>
      </c>
      <c r="Z131" s="35">
        <f t="shared" si="18"/>
        <v>-1.296776149</v>
      </c>
      <c r="AA131" s="40">
        <f t="shared" si="19"/>
        <v>0.066</v>
      </c>
      <c r="AB131" s="33">
        <v>4.45</v>
      </c>
      <c r="AC131" s="40">
        <f t="shared" si="20"/>
        <v>0.506</v>
      </c>
      <c r="AD131" s="73">
        <f t="shared" si="21"/>
        <v>-0.09616197697</v>
      </c>
      <c r="AE131" s="88">
        <f t="shared" si="22"/>
        <v>-2.44342349</v>
      </c>
      <c r="AF131" s="44">
        <f t="shared" si="23"/>
        <v>0.146</v>
      </c>
      <c r="AG131" s="42">
        <v>0.94</v>
      </c>
      <c r="AH131" s="34">
        <f t="shared" si="24"/>
        <v>0.449</v>
      </c>
      <c r="AI131" s="73">
        <f t="shared" si="25"/>
        <v>-0.3663702564</v>
      </c>
      <c r="AJ131" s="33">
        <v>50.0</v>
      </c>
      <c r="AK131" s="34">
        <f t="shared" si="26"/>
        <v>0.246</v>
      </c>
      <c r="AL131" s="73">
        <f t="shared" si="27"/>
        <v>-0.5512206965</v>
      </c>
      <c r="AM131" s="36">
        <f t="shared" si="28"/>
        <v>1458.961736</v>
      </c>
      <c r="AN131" s="35">
        <f t="shared" si="29"/>
        <v>-0.4467238458</v>
      </c>
      <c r="AO131" s="37">
        <f t="shared" si="30"/>
        <v>0.374</v>
      </c>
      <c r="AP131" s="33">
        <v>3.18</v>
      </c>
      <c r="AQ131" s="34">
        <f t="shared" si="31"/>
        <v>0.306</v>
      </c>
      <c r="AR131" s="73">
        <f t="shared" si="32"/>
        <v>-0.5878915219</v>
      </c>
      <c r="AS131" s="33">
        <v>40.54</v>
      </c>
      <c r="AT131" s="34">
        <f t="shared" si="33"/>
        <v>0.263</v>
      </c>
      <c r="AU131" s="73">
        <f t="shared" si="34"/>
        <v>-0.6283360874</v>
      </c>
      <c r="AV131" s="36">
        <f t="shared" si="35"/>
        <v>2123.625225</v>
      </c>
      <c r="AW131" s="35">
        <f t="shared" si="36"/>
        <v>-0.7546933654</v>
      </c>
      <c r="AX131" s="37">
        <f t="shared" si="37"/>
        <v>0.22</v>
      </c>
      <c r="AY131" s="33">
        <v>1.12</v>
      </c>
      <c r="AZ131" s="37">
        <f t="shared" si="38"/>
        <v>0.669</v>
      </c>
      <c r="BA131" s="73">
        <f t="shared" si="39"/>
        <v>0.2397454087</v>
      </c>
      <c r="BB131" s="33">
        <v>37.01</v>
      </c>
      <c r="BC131" s="37">
        <f t="shared" si="40"/>
        <v>0.92</v>
      </c>
      <c r="BD131" s="73">
        <f t="shared" si="41"/>
        <v>1.360679344</v>
      </c>
      <c r="BE131" s="89">
        <f t="shared" si="42"/>
        <v>0.3990075418</v>
      </c>
      <c r="BF131" s="39">
        <f t="shared" si="43"/>
        <v>0.609</v>
      </c>
      <c r="BG131" s="33">
        <v>16.96</v>
      </c>
      <c r="BH131" s="34">
        <f t="shared" si="44"/>
        <v>0.72</v>
      </c>
      <c r="BI131" s="73">
        <f t="shared" si="45"/>
        <v>0.4985913293</v>
      </c>
      <c r="BJ131" s="33">
        <v>93.42</v>
      </c>
      <c r="BK131" s="34">
        <f t="shared" si="46"/>
        <v>0.797</v>
      </c>
      <c r="BL131" s="73">
        <f t="shared" si="47"/>
        <v>0.7697571781</v>
      </c>
      <c r="BM131" s="36">
        <f t="shared" si="48"/>
        <v>7760.042183</v>
      </c>
      <c r="BN131" s="35">
        <f t="shared" si="49"/>
        <v>0.7315787411</v>
      </c>
      <c r="BO131" s="90">
        <f t="shared" si="50"/>
        <v>0.783</v>
      </c>
      <c r="BP131" s="33">
        <v>12.28</v>
      </c>
      <c r="BQ131" s="34">
        <f t="shared" si="51"/>
        <v>0.591</v>
      </c>
      <c r="BR131" s="73">
        <f t="shared" si="52"/>
        <v>0.218260295</v>
      </c>
      <c r="BS131" s="33">
        <v>74.48</v>
      </c>
      <c r="BT131" s="34">
        <f t="shared" si="53"/>
        <v>0.663</v>
      </c>
      <c r="BU131" s="73">
        <f t="shared" si="54"/>
        <v>0.4932739704</v>
      </c>
      <c r="BV131" s="36">
        <f t="shared" si="55"/>
        <v>6381.526691</v>
      </c>
      <c r="BW131" s="35">
        <f t="shared" si="56"/>
        <v>0.5237964118</v>
      </c>
      <c r="BX131" s="90">
        <f t="shared" si="57"/>
        <v>0.694</v>
      </c>
      <c r="BY131" s="33">
        <v>3.22</v>
      </c>
      <c r="BZ131" s="34">
        <f t="shared" si="58"/>
        <v>0.429</v>
      </c>
      <c r="CA131" s="73">
        <f t="shared" si="59"/>
        <v>-0.332326769</v>
      </c>
      <c r="CB131" s="33">
        <v>69.33</v>
      </c>
      <c r="CC131" s="34">
        <f t="shared" si="60"/>
        <v>0.963</v>
      </c>
      <c r="CD131" s="73">
        <f t="shared" si="61"/>
        <v>1.736875661</v>
      </c>
      <c r="CE131" s="36">
        <f t="shared" si="62"/>
        <v>4337.175776</v>
      </c>
      <c r="CF131" s="35">
        <f t="shared" si="63"/>
        <v>0.798066025</v>
      </c>
      <c r="CG131" s="90">
        <f t="shared" si="64"/>
        <v>0.786</v>
      </c>
      <c r="CH131" s="33">
        <v>0.9</v>
      </c>
      <c r="CI131" s="34">
        <f t="shared" si="65"/>
        <v>0.797</v>
      </c>
      <c r="CJ131" s="73">
        <f t="shared" si="66"/>
        <v>0.7868810661</v>
      </c>
      <c r="CK131" s="33">
        <v>38.1</v>
      </c>
      <c r="CL131" s="34">
        <f t="shared" si="67"/>
        <v>0.68</v>
      </c>
      <c r="CM131" s="73">
        <f t="shared" si="68"/>
        <v>0.2393968948</v>
      </c>
      <c r="CN131" s="36">
        <f t="shared" si="69"/>
        <v>2161.444885</v>
      </c>
      <c r="CO131" s="35">
        <f t="shared" si="70"/>
        <v>1.053919265</v>
      </c>
      <c r="CP131" s="90">
        <f t="shared" si="71"/>
        <v>0.851</v>
      </c>
      <c r="CQ131" s="33">
        <v>6.7</v>
      </c>
      <c r="CR131" s="34">
        <f t="shared" si="72"/>
        <v>0.669</v>
      </c>
      <c r="CS131" s="73">
        <f t="shared" si="73"/>
        <v>0.3991994245</v>
      </c>
      <c r="CT131" s="33">
        <v>78.21</v>
      </c>
      <c r="CU131" s="34">
        <f t="shared" si="74"/>
        <v>0.74</v>
      </c>
      <c r="CV131" s="73">
        <f t="shared" si="75"/>
        <v>0.6952250159</v>
      </c>
      <c r="CW131" s="36">
        <f t="shared" si="76"/>
        <v>6332.768449</v>
      </c>
      <c r="CX131" s="35">
        <f t="shared" si="77"/>
        <v>0.7075366539</v>
      </c>
      <c r="CY131" s="90">
        <f t="shared" si="78"/>
        <v>0.771</v>
      </c>
      <c r="CZ131" s="91">
        <f t="shared" si="79"/>
        <v>3.814897096</v>
      </c>
      <c r="DA131" s="91">
        <f t="shared" si="80"/>
        <v>0.849</v>
      </c>
    </row>
    <row r="132">
      <c r="A132" s="28">
        <v>2022.0</v>
      </c>
      <c r="B132" s="29" t="s">
        <v>624</v>
      </c>
      <c r="C132" s="29" t="s">
        <v>27</v>
      </c>
      <c r="D132" s="30">
        <f t="array" ref="D132">INDEX(
  TP!C:C,
  MATCH(
    1,
    (TP!A:A = A132) * (TP!B:B = C132),
    0
  )
)
</f>
        <v>50.29</v>
      </c>
      <c r="E132" s="64">
        <f t="shared" si="1"/>
        <v>1.757387455</v>
      </c>
      <c r="F132" s="32">
        <f t="shared" si="2"/>
        <v>0.629</v>
      </c>
      <c r="G132" s="33">
        <v>7.65</v>
      </c>
      <c r="H132" s="34">
        <f t="shared" si="3"/>
        <v>0.843</v>
      </c>
      <c r="I132" s="73">
        <f t="shared" si="4"/>
        <v>1.136853231</v>
      </c>
      <c r="J132" s="66">
        <f t="shared" si="5"/>
        <v>7.727644834</v>
      </c>
      <c r="K132" s="34">
        <f t="shared" si="6"/>
        <v>0.883</v>
      </c>
      <c r="L132" s="73">
        <f t="shared" si="7"/>
        <v>1.193179255</v>
      </c>
      <c r="M132" s="33">
        <v>50.0</v>
      </c>
      <c r="N132" s="34">
        <f t="shared" si="8"/>
        <v>0.043</v>
      </c>
      <c r="O132" s="73">
        <f t="shared" si="9"/>
        <v>-1.640117638</v>
      </c>
      <c r="P132" s="36">
        <f t="shared" si="10"/>
        <v>4325.919952</v>
      </c>
      <c r="Q132" s="35">
        <f t="shared" si="11"/>
        <v>-0.1900731205</v>
      </c>
      <c r="R132" s="40">
        <f t="shared" si="12"/>
        <v>0.414</v>
      </c>
      <c r="S132" s="33">
        <v>2.13</v>
      </c>
      <c r="T132" s="34">
        <f t="shared" si="13"/>
        <v>0.611</v>
      </c>
      <c r="U132" s="73">
        <f t="shared" si="14"/>
        <v>0.02773053163</v>
      </c>
      <c r="V132" s="33">
        <v>31.03</v>
      </c>
      <c r="W132" s="34">
        <f t="shared" si="15"/>
        <v>0.163</v>
      </c>
      <c r="X132" s="73">
        <f t="shared" si="16"/>
        <v>-0.9834799507</v>
      </c>
      <c r="Y132" s="36">
        <f t="shared" si="17"/>
        <v>1483.340939</v>
      </c>
      <c r="Z132" s="35">
        <f t="shared" si="18"/>
        <v>-0.5474562833</v>
      </c>
      <c r="AA132" s="40">
        <f t="shared" si="19"/>
        <v>0.334</v>
      </c>
      <c r="AB132" s="33">
        <v>4.55</v>
      </c>
      <c r="AC132" s="40">
        <f t="shared" si="20"/>
        <v>0.54</v>
      </c>
      <c r="AD132" s="73">
        <f t="shared" si="21"/>
        <v>-0.0123456027</v>
      </c>
      <c r="AE132" s="88">
        <f t="shared" si="22"/>
        <v>-0.7498750065</v>
      </c>
      <c r="AF132" s="44">
        <f t="shared" si="23"/>
        <v>0.386</v>
      </c>
      <c r="AG132" s="42">
        <v>2.06</v>
      </c>
      <c r="AH132" s="34">
        <f t="shared" si="24"/>
        <v>0.8</v>
      </c>
      <c r="AI132" s="73">
        <f t="shared" si="25"/>
        <v>0.6716656008</v>
      </c>
      <c r="AJ132" s="33">
        <v>42.86</v>
      </c>
      <c r="AK132" s="34">
        <f t="shared" si="26"/>
        <v>0.097</v>
      </c>
      <c r="AL132" s="73">
        <f t="shared" si="27"/>
        <v>-1.058926209</v>
      </c>
      <c r="AM132" s="36">
        <f t="shared" si="28"/>
        <v>2110.668</v>
      </c>
      <c r="AN132" s="35">
        <f t="shared" si="29"/>
        <v>0.1944973474</v>
      </c>
      <c r="AO132" s="37">
        <f t="shared" si="30"/>
        <v>0.62</v>
      </c>
      <c r="AP132" s="33">
        <v>8.17</v>
      </c>
      <c r="AQ132" s="34">
        <f t="shared" si="31"/>
        <v>0.937</v>
      </c>
      <c r="AR132" s="73">
        <f t="shared" si="32"/>
        <v>1.622826475</v>
      </c>
      <c r="AS132" s="33">
        <v>37.84</v>
      </c>
      <c r="AT132" s="34">
        <f t="shared" si="33"/>
        <v>0.157</v>
      </c>
      <c r="AU132" s="73">
        <f t="shared" si="34"/>
        <v>-0.953357025</v>
      </c>
      <c r="AV132" s="36">
        <f t="shared" si="35"/>
        <v>3070.945934</v>
      </c>
      <c r="AW132" s="35">
        <f t="shared" si="36"/>
        <v>0.4582761005</v>
      </c>
      <c r="AX132" s="37">
        <f t="shared" si="37"/>
        <v>0.68</v>
      </c>
      <c r="AY132" s="33">
        <v>1.47</v>
      </c>
      <c r="AZ132" s="37">
        <f t="shared" si="38"/>
        <v>0.831</v>
      </c>
      <c r="BA132" s="73">
        <f t="shared" si="39"/>
        <v>0.7894416285</v>
      </c>
      <c r="BB132" s="33">
        <v>26.05</v>
      </c>
      <c r="BC132" s="37">
        <f t="shared" si="40"/>
        <v>0.44</v>
      </c>
      <c r="BD132" s="73">
        <f t="shared" si="41"/>
        <v>-0.1793081258</v>
      </c>
      <c r="BE132" s="89">
        <f t="shared" si="42"/>
        <v>1.262906951</v>
      </c>
      <c r="BF132" s="39">
        <f t="shared" si="43"/>
        <v>0.68</v>
      </c>
      <c r="BG132" s="33">
        <v>14.35</v>
      </c>
      <c r="BH132" s="34">
        <f t="shared" si="44"/>
        <v>0.48</v>
      </c>
      <c r="BI132" s="73">
        <f t="shared" si="45"/>
        <v>-0.06688623515</v>
      </c>
      <c r="BJ132" s="33">
        <v>81.54</v>
      </c>
      <c r="BK132" s="34">
        <f t="shared" si="46"/>
        <v>0.134</v>
      </c>
      <c r="BL132" s="73">
        <f t="shared" si="47"/>
        <v>-1.140334858</v>
      </c>
      <c r="BM132" s="36">
        <f t="shared" si="48"/>
        <v>6404.949142</v>
      </c>
      <c r="BN132" s="35">
        <f t="shared" si="49"/>
        <v>-0.4664721862</v>
      </c>
      <c r="BO132" s="90">
        <f t="shared" si="50"/>
        <v>0.271</v>
      </c>
      <c r="BP132" s="33">
        <v>12.0</v>
      </c>
      <c r="BQ132" s="34">
        <f t="shared" si="51"/>
        <v>0.534</v>
      </c>
      <c r="BR132" s="73">
        <f t="shared" si="52"/>
        <v>0.117831334</v>
      </c>
      <c r="BS132" s="33">
        <v>73.62</v>
      </c>
      <c r="BT132" s="34">
        <f t="shared" si="53"/>
        <v>0.6</v>
      </c>
      <c r="BU132" s="73">
        <f t="shared" si="54"/>
        <v>0.363449412</v>
      </c>
      <c r="BV132" s="36">
        <f t="shared" si="55"/>
        <v>6255.866766</v>
      </c>
      <c r="BW132" s="35">
        <f t="shared" si="56"/>
        <v>0.3740082059</v>
      </c>
      <c r="BX132" s="90">
        <f t="shared" si="57"/>
        <v>0.626</v>
      </c>
      <c r="BY132" s="33">
        <v>2.72</v>
      </c>
      <c r="BZ132" s="34">
        <f t="shared" si="58"/>
        <v>0.3</v>
      </c>
      <c r="CA132" s="73">
        <f t="shared" si="59"/>
        <v>-0.6362525009</v>
      </c>
      <c r="CB132" s="33">
        <v>45.95</v>
      </c>
      <c r="CC132" s="34">
        <f t="shared" si="60"/>
        <v>0.194</v>
      </c>
      <c r="CD132" s="73">
        <f t="shared" si="61"/>
        <v>-0.7746015017</v>
      </c>
      <c r="CE132" s="36">
        <f t="shared" si="62"/>
        <v>2622.784439</v>
      </c>
      <c r="CF132" s="35">
        <f t="shared" si="63"/>
        <v>-0.8156938942</v>
      </c>
      <c r="CG132" s="90">
        <f t="shared" si="64"/>
        <v>0.234</v>
      </c>
      <c r="CH132" s="33">
        <v>1.25</v>
      </c>
      <c r="CI132" s="34">
        <f t="shared" si="65"/>
        <v>0.943</v>
      </c>
      <c r="CJ132" s="73">
        <f t="shared" si="66"/>
        <v>1.725135351</v>
      </c>
      <c r="CK132" s="33">
        <v>35.29</v>
      </c>
      <c r="CL132" s="34">
        <f t="shared" si="67"/>
        <v>0.597</v>
      </c>
      <c r="CM132" s="73">
        <f t="shared" si="68"/>
        <v>0.08842531467</v>
      </c>
      <c r="CN132" s="36">
        <f t="shared" si="69"/>
        <v>2529.403741</v>
      </c>
      <c r="CO132" s="35">
        <f t="shared" si="70"/>
        <v>1.506477436</v>
      </c>
      <c r="CP132" s="90">
        <f t="shared" si="71"/>
        <v>0.914</v>
      </c>
      <c r="CQ132" s="33">
        <v>4.86</v>
      </c>
      <c r="CR132" s="34">
        <f t="shared" si="72"/>
        <v>0.274</v>
      </c>
      <c r="CS132" s="73">
        <f t="shared" si="73"/>
        <v>-0.6863997852</v>
      </c>
      <c r="CT132" s="33">
        <v>89.39</v>
      </c>
      <c r="CU132" s="34">
        <f t="shared" si="74"/>
        <v>0.997</v>
      </c>
      <c r="CV132" s="73">
        <f t="shared" si="75"/>
        <v>2.27774661</v>
      </c>
      <c r="CW132" s="36">
        <f t="shared" si="76"/>
        <v>6269.737861</v>
      </c>
      <c r="CX132" s="35">
        <f t="shared" si="77"/>
        <v>0.6460359497</v>
      </c>
      <c r="CY132" s="90">
        <f t="shared" si="78"/>
        <v>0.76</v>
      </c>
      <c r="CZ132" s="91">
        <f t="shared" si="79"/>
        <v>1.244355511</v>
      </c>
      <c r="DA132" s="91">
        <f t="shared" si="80"/>
        <v>0.609</v>
      </c>
    </row>
    <row r="133">
      <c r="A133" s="28">
        <v>2023.0</v>
      </c>
      <c r="B133" s="29" t="s">
        <v>625</v>
      </c>
      <c r="C133" s="29" t="s">
        <v>12</v>
      </c>
      <c r="D133" s="30">
        <f t="array" ref="D133">INDEX(
  TP!C:C,
  MATCH(
    1,
    (TP!A:A = A133) * (TP!B:B = C133),
    0
  )
)
</f>
        <v>45.69</v>
      </c>
      <c r="E133" s="64">
        <f t="shared" si="1"/>
        <v>1.715288043</v>
      </c>
      <c r="F133" s="32">
        <f t="shared" si="2"/>
        <v>0.626</v>
      </c>
      <c r="G133" s="33">
        <v>7.99</v>
      </c>
      <c r="H133" s="34">
        <f t="shared" si="3"/>
        <v>0.894</v>
      </c>
      <c r="I133" s="73">
        <f t="shared" si="4"/>
        <v>1.36128635</v>
      </c>
      <c r="J133" s="66">
        <f t="shared" si="5"/>
        <v>6.793768469</v>
      </c>
      <c r="K133" s="34">
        <f t="shared" si="6"/>
        <v>0.711</v>
      </c>
      <c r="L133" s="73">
        <f t="shared" si="7"/>
        <v>0.6035784173</v>
      </c>
      <c r="M133" s="33">
        <v>59.04</v>
      </c>
      <c r="N133" s="34">
        <f t="shared" si="8"/>
        <v>0.489</v>
      </c>
      <c r="O133" s="73">
        <f t="shared" si="9"/>
        <v>0.02640242915</v>
      </c>
      <c r="P133" s="36">
        <f t="shared" si="10"/>
        <v>4841.217674</v>
      </c>
      <c r="Q133" s="35">
        <f t="shared" si="11"/>
        <v>0.536712454</v>
      </c>
      <c r="R133" s="40">
        <f t="shared" si="12"/>
        <v>0.703</v>
      </c>
      <c r="S133" s="33">
        <v>3.3</v>
      </c>
      <c r="T133" s="34">
        <f t="shared" si="13"/>
        <v>0.863</v>
      </c>
      <c r="U133" s="73">
        <f t="shared" si="14"/>
        <v>1.038209451</v>
      </c>
      <c r="V133" s="33">
        <v>38.83</v>
      </c>
      <c r="W133" s="34">
        <f t="shared" si="15"/>
        <v>0.354</v>
      </c>
      <c r="X133" s="73">
        <f t="shared" si="16"/>
        <v>-0.3630289036</v>
      </c>
      <c r="Y133" s="36">
        <f t="shared" si="17"/>
        <v>2372.843381</v>
      </c>
      <c r="Z133" s="35">
        <f t="shared" si="18"/>
        <v>0.3846347361</v>
      </c>
      <c r="AA133" s="40">
        <f t="shared" si="19"/>
        <v>0.691</v>
      </c>
      <c r="AB133" s="33">
        <v>3.69</v>
      </c>
      <c r="AC133" s="40">
        <f t="shared" si="20"/>
        <v>0.243</v>
      </c>
      <c r="AD133" s="73">
        <f t="shared" si="21"/>
        <v>-0.7331664213</v>
      </c>
      <c r="AE133" s="88">
        <f t="shared" si="22"/>
        <v>0.1881807687</v>
      </c>
      <c r="AF133" s="44">
        <f t="shared" si="23"/>
        <v>0.531</v>
      </c>
      <c r="AG133" s="42">
        <v>0.83</v>
      </c>
      <c r="AH133" s="34">
        <f t="shared" si="24"/>
        <v>0.389</v>
      </c>
      <c r="AI133" s="73">
        <f t="shared" si="25"/>
        <v>-0.4683202066</v>
      </c>
      <c r="AJ133" s="33">
        <v>61.54</v>
      </c>
      <c r="AK133" s="34">
        <f t="shared" si="26"/>
        <v>0.637</v>
      </c>
      <c r="AL133" s="73">
        <f t="shared" si="27"/>
        <v>0.2693565599</v>
      </c>
      <c r="AM133" s="36">
        <f t="shared" si="28"/>
        <v>1637.519082</v>
      </c>
      <c r="AN133" s="35">
        <f t="shared" si="29"/>
        <v>-0.271039245</v>
      </c>
      <c r="AO133" s="37">
        <f t="shared" si="30"/>
        <v>0.454</v>
      </c>
      <c r="AP133" s="33">
        <v>3.75</v>
      </c>
      <c r="AQ133" s="34">
        <f t="shared" si="31"/>
        <v>0.429</v>
      </c>
      <c r="AR133" s="73">
        <f t="shared" si="32"/>
        <v>-0.3353646163</v>
      </c>
      <c r="AS133" s="33">
        <v>47.86</v>
      </c>
      <c r="AT133" s="34">
        <f t="shared" si="33"/>
        <v>0.634</v>
      </c>
      <c r="AU133" s="73">
        <f t="shared" si="34"/>
        <v>0.2528317879</v>
      </c>
      <c r="AV133" s="36">
        <f t="shared" si="35"/>
        <v>2731.140458</v>
      </c>
      <c r="AW133" s="35">
        <f t="shared" si="36"/>
        <v>0.02318198426</v>
      </c>
      <c r="AX133" s="37">
        <f t="shared" si="37"/>
        <v>0.509</v>
      </c>
      <c r="AY133" s="33">
        <v>0.99</v>
      </c>
      <c r="AZ133" s="37">
        <f t="shared" si="38"/>
        <v>0.597</v>
      </c>
      <c r="BA133" s="73">
        <f t="shared" si="39"/>
        <v>0.03557252705</v>
      </c>
      <c r="BB133" s="33">
        <v>25.82</v>
      </c>
      <c r="BC133" s="37">
        <f t="shared" si="40"/>
        <v>0.426</v>
      </c>
      <c r="BD133" s="73">
        <f t="shared" si="41"/>
        <v>-0.2116253811</v>
      </c>
      <c r="BE133" s="89">
        <f t="shared" si="42"/>
        <v>-0.4239101148</v>
      </c>
      <c r="BF133" s="39">
        <f t="shared" si="43"/>
        <v>0.503</v>
      </c>
      <c r="BG133" s="33">
        <v>15.07</v>
      </c>
      <c r="BH133" s="34">
        <f t="shared" si="44"/>
        <v>0.563</v>
      </c>
      <c r="BI133" s="73">
        <f t="shared" si="45"/>
        <v>0.08910757573</v>
      </c>
      <c r="BJ133" s="33">
        <v>82.13</v>
      </c>
      <c r="BK133" s="34">
        <f t="shared" si="46"/>
        <v>0.143</v>
      </c>
      <c r="BL133" s="73">
        <f t="shared" si="47"/>
        <v>-1.045473385</v>
      </c>
      <c r="BM133" s="36">
        <f t="shared" si="48"/>
        <v>6559.571228</v>
      </c>
      <c r="BN133" s="35">
        <f t="shared" si="49"/>
        <v>-0.3297692968</v>
      </c>
      <c r="BO133" s="90">
        <f t="shared" si="50"/>
        <v>0.311</v>
      </c>
      <c r="BP133" s="33">
        <v>11.51</v>
      </c>
      <c r="BQ133" s="34">
        <f t="shared" si="51"/>
        <v>0.497</v>
      </c>
      <c r="BR133" s="73">
        <f t="shared" si="52"/>
        <v>-0.05791934792</v>
      </c>
      <c r="BS133" s="33">
        <v>62.95</v>
      </c>
      <c r="BT133" s="34">
        <f t="shared" si="53"/>
        <v>0.109</v>
      </c>
      <c r="BU133" s="73">
        <f t="shared" si="54"/>
        <v>-1.247280864</v>
      </c>
      <c r="BV133" s="36">
        <f t="shared" si="55"/>
        <v>5269.055689</v>
      </c>
      <c r="BW133" s="35">
        <f t="shared" si="56"/>
        <v>-0.8022829667</v>
      </c>
      <c r="BX133" s="90">
        <f t="shared" si="57"/>
        <v>0.211</v>
      </c>
      <c r="BY133" s="33">
        <v>5.48</v>
      </c>
      <c r="BZ133" s="34">
        <f t="shared" si="58"/>
        <v>0.86</v>
      </c>
      <c r="CA133" s="73">
        <f t="shared" si="59"/>
        <v>1.041417539</v>
      </c>
      <c r="CB133" s="33">
        <v>50.88</v>
      </c>
      <c r="CC133" s="34">
        <f t="shared" si="60"/>
        <v>0.383</v>
      </c>
      <c r="CD133" s="73">
        <f t="shared" si="61"/>
        <v>-0.2450214157</v>
      </c>
      <c r="CE133" s="36">
        <f t="shared" si="62"/>
        <v>4131.088637</v>
      </c>
      <c r="CF133" s="35">
        <f t="shared" si="63"/>
        <v>0.604075797</v>
      </c>
      <c r="CG133" s="90">
        <f t="shared" si="64"/>
        <v>0.711</v>
      </c>
      <c r="CH133" s="33">
        <v>1.03</v>
      </c>
      <c r="CI133" s="34">
        <f t="shared" si="65"/>
        <v>0.863</v>
      </c>
      <c r="CJ133" s="73">
        <f t="shared" si="66"/>
        <v>1.135375515</v>
      </c>
      <c r="CK133" s="33">
        <v>50.0</v>
      </c>
      <c r="CL133" s="34">
        <f t="shared" si="67"/>
        <v>0.834</v>
      </c>
      <c r="CM133" s="73">
        <f t="shared" si="68"/>
        <v>0.8787427323</v>
      </c>
      <c r="CN133" s="36">
        <f t="shared" si="69"/>
        <v>3129.019231</v>
      </c>
      <c r="CO133" s="35">
        <f t="shared" si="70"/>
        <v>2.243953612</v>
      </c>
      <c r="CP133" s="90">
        <f t="shared" si="71"/>
        <v>0.971</v>
      </c>
      <c r="CQ133" s="33">
        <v>6.48</v>
      </c>
      <c r="CR133" s="34">
        <f t="shared" si="72"/>
        <v>0.614</v>
      </c>
      <c r="CS133" s="73">
        <f t="shared" si="73"/>
        <v>0.269399519</v>
      </c>
      <c r="CT133" s="33">
        <v>73.27</v>
      </c>
      <c r="CU133" s="34">
        <f t="shared" si="74"/>
        <v>0.489</v>
      </c>
      <c r="CV133" s="73">
        <f t="shared" si="75"/>
        <v>-0.004028711917</v>
      </c>
      <c r="CW133" s="36">
        <f t="shared" si="76"/>
        <v>5848.51828</v>
      </c>
      <c r="CX133" s="35">
        <f t="shared" si="77"/>
        <v>0.235040244</v>
      </c>
      <c r="CY133" s="90">
        <f t="shared" si="78"/>
        <v>0.571</v>
      </c>
      <c r="CZ133" s="91">
        <f t="shared" si="79"/>
        <v>1.951017389</v>
      </c>
      <c r="DA133" s="91">
        <f t="shared" si="80"/>
        <v>0.683</v>
      </c>
    </row>
    <row r="134">
      <c r="A134" s="28">
        <v>2024.0</v>
      </c>
      <c r="B134" s="29" t="s">
        <v>602</v>
      </c>
      <c r="C134" s="29" t="s">
        <v>8</v>
      </c>
      <c r="D134" s="30">
        <f t="array" ref="D134">INDEX(
  TP!C:C,
  MATCH(
    1,
    (TP!A:A = A134) * (TP!B:B = C134),
    0
  )
)
</f>
        <v>50.91</v>
      </c>
      <c r="E134" s="64">
        <f t="shared" si="1"/>
        <v>1.694973064</v>
      </c>
      <c r="F134" s="32">
        <f t="shared" si="2"/>
        <v>0.623</v>
      </c>
      <c r="G134" s="33">
        <v>6.49</v>
      </c>
      <c r="H134" s="34">
        <f t="shared" si="3"/>
        <v>0.674</v>
      </c>
      <c r="I134" s="73">
        <f t="shared" si="4"/>
        <v>0.3711402378</v>
      </c>
      <c r="J134" s="66">
        <f t="shared" si="5"/>
        <v>6.696636632</v>
      </c>
      <c r="K134" s="34">
        <f t="shared" si="6"/>
        <v>0.686</v>
      </c>
      <c r="L134" s="73">
        <f t="shared" si="7"/>
        <v>0.542254441</v>
      </c>
      <c r="M134" s="33">
        <v>60.0</v>
      </c>
      <c r="N134" s="34">
        <f t="shared" si="8"/>
        <v>0.554</v>
      </c>
      <c r="O134" s="73">
        <f t="shared" si="9"/>
        <v>0.2033780116</v>
      </c>
      <c r="P134" s="36">
        <f t="shared" si="10"/>
        <v>4889.887217</v>
      </c>
      <c r="Q134" s="35">
        <f t="shared" si="11"/>
        <v>0.6053568904</v>
      </c>
      <c r="R134" s="40">
        <f t="shared" si="12"/>
        <v>0.726</v>
      </c>
      <c r="S134" s="33">
        <v>0.82</v>
      </c>
      <c r="T134" s="34">
        <f t="shared" si="13"/>
        <v>0.06</v>
      </c>
      <c r="U134" s="73">
        <f t="shared" si="14"/>
        <v>-1.103660395</v>
      </c>
      <c r="V134" s="33">
        <v>45.16</v>
      </c>
      <c r="W134" s="34">
        <f t="shared" si="15"/>
        <v>0.537</v>
      </c>
      <c r="X134" s="73">
        <f t="shared" si="16"/>
        <v>0.1404909846</v>
      </c>
      <c r="Y134" s="36">
        <f t="shared" si="17"/>
        <v>1132.982491</v>
      </c>
      <c r="Z134" s="35">
        <f t="shared" si="18"/>
        <v>-0.9145895793</v>
      </c>
      <c r="AA134" s="40">
        <f t="shared" si="19"/>
        <v>0.16</v>
      </c>
      <c r="AB134" s="33">
        <v>3.6</v>
      </c>
      <c r="AC134" s="40">
        <f t="shared" si="20"/>
        <v>0.211</v>
      </c>
      <c r="AD134" s="73">
        <f t="shared" si="21"/>
        <v>-0.8086011582</v>
      </c>
      <c r="AE134" s="88">
        <f t="shared" si="22"/>
        <v>-1.117833847</v>
      </c>
      <c r="AF134" s="44">
        <f t="shared" si="23"/>
        <v>0.334</v>
      </c>
      <c r="AG134" s="42">
        <v>0.61</v>
      </c>
      <c r="AH134" s="34">
        <f t="shared" si="24"/>
        <v>0.251</v>
      </c>
      <c r="AI134" s="73">
        <f t="shared" si="25"/>
        <v>-0.6722201071</v>
      </c>
      <c r="AJ134" s="33">
        <v>60.87</v>
      </c>
      <c r="AK134" s="34">
        <f t="shared" si="26"/>
        <v>0.62</v>
      </c>
      <c r="AL134" s="73">
        <f t="shared" si="27"/>
        <v>0.2217147261</v>
      </c>
      <c r="AM134" s="36">
        <f t="shared" si="28"/>
        <v>1276.405514</v>
      </c>
      <c r="AN134" s="35">
        <f t="shared" si="29"/>
        <v>-0.6263429852</v>
      </c>
      <c r="AO134" s="37">
        <f t="shared" si="30"/>
        <v>0.289</v>
      </c>
      <c r="AP134" s="33">
        <v>2.89</v>
      </c>
      <c r="AQ134" s="34">
        <f t="shared" si="31"/>
        <v>0.257</v>
      </c>
      <c r="AR134" s="73">
        <f t="shared" si="32"/>
        <v>-0.7163701229</v>
      </c>
      <c r="AS134" s="33">
        <v>53.21</v>
      </c>
      <c r="AT134" s="34">
        <f t="shared" si="33"/>
        <v>0.823</v>
      </c>
      <c r="AU134" s="73">
        <f t="shared" si="34"/>
        <v>0.8968547569</v>
      </c>
      <c r="AV134" s="36">
        <f t="shared" si="35"/>
        <v>2647.204163</v>
      </c>
      <c r="AW134" s="35">
        <f t="shared" si="36"/>
        <v>-0.08429182245</v>
      </c>
      <c r="AX134" s="37">
        <f t="shared" si="37"/>
        <v>0.471</v>
      </c>
      <c r="AY134" s="33">
        <v>0.58</v>
      </c>
      <c r="AZ134" s="37">
        <f t="shared" si="38"/>
        <v>0.309</v>
      </c>
      <c r="BA134" s="73">
        <f t="shared" si="39"/>
        <v>-0.6083573305</v>
      </c>
      <c r="BB134" s="33">
        <v>29.72</v>
      </c>
      <c r="BC134" s="37">
        <f t="shared" si="40"/>
        <v>0.649</v>
      </c>
      <c r="BD134" s="73">
        <f t="shared" si="41"/>
        <v>0.336362861</v>
      </c>
      <c r="BE134" s="89">
        <f t="shared" si="42"/>
        <v>-0.9826292771</v>
      </c>
      <c r="BF134" s="39">
        <f t="shared" si="43"/>
        <v>0.414</v>
      </c>
      <c r="BG134" s="33">
        <v>18.93</v>
      </c>
      <c r="BH134" s="34">
        <f t="shared" si="44"/>
        <v>0.846</v>
      </c>
      <c r="BI134" s="73">
        <f t="shared" si="45"/>
        <v>0.9254077285</v>
      </c>
      <c r="BJ134" s="33">
        <v>92.44</v>
      </c>
      <c r="BK134" s="34">
        <f t="shared" si="46"/>
        <v>0.691</v>
      </c>
      <c r="BL134" s="73">
        <f t="shared" si="47"/>
        <v>0.6121906633</v>
      </c>
      <c r="BM134" s="36">
        <f t="shared" si="48"/>
        <v>7955.349501</v>
      </c>
      <c r="BN134" s="35">
        <f t="shared" si="49"/>
        <v>0.9042518389</v>
      </c>
      <c r="BO134" s="90">
        <f t="shared" si="50"/>
        <v>0.851</v>
      </c>
      <c r="BP134" s="33">
        <v>14.16</v>
      </c>
      <c r="BQ134" s="34">
        <f t="shared" si="51"/>
        <v>0.806</v>
      </c>
      <c r="BR134" s="73">
        <f t="shared" si="52"/>
        <v>0.8925690337</v>
      </c>
      <c r="BS134" s="33">
        <v>72.47</v>
      </c>
      <c r="BT134" s="34">
        <f t="shared" si="53"/>
        <v>0.554</v>
      </c>
      <c r="BU134" s="73">
        <f t="shared" si="54"/>
        <v>0.1898468049</v>
      </c>
      <c r="BV134" s="36">
        <f t="shared" si="55"/>
        <v>6527.187709</v>
      </c>
      <c r="BW134" s="35">
        <f t="shared" si="56"/>
        <v>0.6974261715</v>
      </c>
      <c r="BX134" s="90">
        <f t="shared" si="57"/>
        <v>0.757</v>
      </c>
      <c r="BY134" s="33">
        <v>5.65</v>
      </c>
      <c r="BZ134" s="34">
        <f t="shared" si="58"/>
        <v>0.877</v>
      </c>
      <c r="CA134" s="73">
        <f t="shared" si="59"/>
        <v>1.144752288</v>
      </c>
      <c r="CB134" s="33">
        <v>53.52</v>
      </c>
      <c r="CC134" s="34">
        <f t="shared" si="60"/>
        <v>0.506</v>
      </c>
      <c r="CD134" s="73">
        <f t="shared" si="61"/>
        <v>0.038567109</v>
      </c>
      <c r="CE134" s="36">
        <f t="shared" si="62"/>
        <v>4405.655755</v>
      </c>
      <c r="CF134" s="35">
        <f t="shared" si="63"/>
        <v>0.8625263627</v>
      </c>
      <c r="CG134" s="90">
        <f t="shared" si="64"/>
        <v>0.814</v>
      </c>
      <c r="CH134" s="33">
        <v>0.66</v>
      </c>
      <c r="CI134" s="34">
        <f t="shared" si="65"/>
        <v>0.609</v>
      </c>
      <c r="CJ134" s="73">
        <f t="shared" si="66"/>
        <v>0.1435066993</v>
      </c>
      <c r="CK134" s="33">
        <v>28.0</v>
      </c>
      <c r="CL134" s="34">
        <f t="shared" si="67"/>
        <v>0.38</v>
      </c>
      <c r="CM134" s="73">
        <f t="shared" si="68"/>
        <v>-0.303241169</v>
      </c>
      <c r="CN134" s="36">
        <f t="shared" si="69"/>
        <v>1254.274914</v>
      </c>
      <c r="CO134" s="35">
        <f t="shared" si="70"/>
        <v>-0.0618228245</v>
      </c>
      <c r="CP134" s="90">
        <f t="shared" si="71"/>
        <v>0.526</v>
      </c>
      <c r="CQ134" s="33">
        <v>7.63</v>
      </c>
      <c r="CR134" s="34">
        <f t="shared" si="72"/>
        <v>0.829</v>
      </c>
      <c r="CS134" s="73">
        <f t="shared" si="73"/>
        <v>0.9478990251</v>
      </c>
      <c r="CT134" s="33">
        <v>82.29</v>
      </c>
      <c r="CU134" s="34">
        <f t="shared" si="74"/>
        <v>0.891</v>
      </c>
      <c r="CV134" s="73">
        <f t="shared" si="75"/>
        <v>1.272746313</v>
      </c>
      <c r="CW134" s="36">
        <f t="shared" si="76"/>
        <v>7035.33929</v>
      </c>
      <c r="CX134" s="35">
        <f t="shared" si="77"/>
        <v>1.39305464</v>
      </c>
      <c r="CY134" s="90">
        <f t="shared" si="78"/>
        <v>0.911</v>
      </c>
      <c r="CZ134" s="91">
        <f t="shared" si="79"/>
        <v>3.795436189</v>
      </c>
      <c r="DA134" s="91">
        <f t="shared" si="80"/>
        <v>0.846</v>
      </c>
    </row>
    <row r="135">
      <c r="A135" s="28">
        <v>2023.0</v>
      </c>
      <c r="B135" s="29" t="s">
        <v>553</v>
      </c>
      <c r="C135" s="29" t="s">
        <v>19</v>
      </c>
      <c r="D135" s="30">
        <f t="array" ref="D135">INDEX(
  TP!C:C,
  MATCH(
    1,
    (TP!A:A = A135) * (TP!B:B = C135),
    0
  )
)
</f>
        <v>51.06</v>
      </c>
      <c r="E135" s="64">
        <f t="shared" si="1"/>
        <v>1.671808746</v>
      </c>
      <c r="F135" s="32">
        <f t="shared" si="2"/>
        <v>0.62</v>
      </c>
      <c r="G135" s="33">
        <v>5.79</v>
      </c>
      <c r="H135" s="34">
        <f t="shared" si="3"/>
        <v>0.503</v>
      </c>
      <c r="I135" s="73">
        <f t="shared" si="4"/>
        <v>-0.09092794779</v>
      </c>
      <c r="J135" s="66">
        <f t="shared" si="5"/>
        <v>6.004710499</v>
      </c>
      <c r="K135" s="34">
        <f t="shared" si="6"/>
        <v>0.534</v>
      </c>
      <c r="L135" s="73">
        <f t="shared" si="7"/>
        <v>0.1054083626</v>
      </c>
      <c r="M135" s="33">
        <v>55.64</v>
      </c>
      <c r="N135" s="34">
        <f t="shared" si="8"/>
        <v>0.266</v>
      </c>
      <c r="O135" s="73">
        <f t="shared" si="9"/>
        <v>-0.6003860918</v>
      </c>
      <c r="P135" s="36">
        <f t="shared" si="10"/>
        <v>4325.244739</v>
      </c>
      <c r="Q135" s="35">
        <f t="shared" si="11"/>
        <v>-0.191025453</v>
      </c>
      <c r="R135" s="40">
        <f t="shared" si="12"/>
        <v>0.411</v>
      </c>
      <c r="S135" s="33">
        <v>1.13</v>
      </c>
      <c r="T135" s="34">
        <f t="shared" si="13"/>
        <v>0.169</v>
      </c>
      <c r="U135" s="73">
        <f t="shared" si="14"/>
        <v>-0.8359266646</v>
      </c>
      <c r="V135" s="33">
        <v>38.46</v>
      </c>
      <c r="W135" s="34">
        <f t="shared" si="15"/>
        <v>0.34</v>
      </c>
      <c r="X135" s="73">
        <f t="shared" si="16"/>
        <v>-0.3924605559</v>
      </c>
      <c r="Y135" s="36">
        <f t="shared" si="17"/>
        <v>1218.32216</v>
      </c>
      <c r="Z135" s="35">
        <f t="shared" si="18"/>
        <v>-0.8251639237</v>
      </c>
      <c r="AA135" s="40">
        <f t="shared" si="19"/>
        <v>0.191</v>
      </c>
      <c r="AB135" s="33">
        <v>6.2</v>
      </c>
      <c r="AC135" s="40">
        <f t="shared" si="20"/>
        <v>0.906</v>
      </c>
      <c r="AD135" s="73">
        <f t="shared" si="21"/>
        <v>1.370624573</v>
      </c>
      <c r="AE135" s="88">
        <f t="shared" si="22"/>
        <v>0.3544351959</v>
      </c>
      <c r="AF135" s="44">
        <f t="shared" si="23"/>
        <v>0.56</v>
      </c>
      <c r="AG135" s="42">
        <v>1.74</v>
      </c>
      <c r="AH135" s="34">
        <f t="shared" si="24"/>
        <v>0.731</v>
      </c>
      <c r="AI135" s="73">
        <f t="shared" si="25"/>
        <v>0.3750839273</v>
      </c>
      <c r="AJ135" s="33">
        <v>57.5</v>
      </c>
      <c r="AK135" s="34">
        <f t="shared" si="26"/>
        <v>0.523</v>
      </c>
      <c r="AL135" s="73">
        <f t="shared" si="27"/>
        <v>-0.01791658706</v>
      </c>
      <c r="AM135" s="36">
        <f t="shared" si="28"/>
        <v>2551.967006</v>
      </c>
      <c r="AN135" s="35">
        <f t="shared" si="29"/>
        <v>0.6286964499</v>
      </c>
      <c r="AO135" s="37">
        <f t="shared" si="30"/>
        <v>0.746</v>
      </c>
      <c r="AP135" s="33">
        <v>5.88</v>
      </c>
      <c r="AQ135" s="34">
        <f t="shared" si="31"/>
        <v>0.757</v>
      </c>
      <c r="AR135" s="73">
        <f t="shared" si="32"/>
        <v>0.6082885569</v>
      </c>
      <c r="AS135" s="33">
        <v>40.74</v>
      </c>
      <c r="AT135" s="34">
        <f t="shared" si="33"/>
        <v>0.269</v>
      </c>
      <c r="AU135" s="73">
        <f t="shared" si="34"/>
        <v>-0.6042604624</v>
      </c>
      <c r="AV135" s="36">
        <f t="shared" si="35"/>
        <v>2877.603578</v>
      </c>
      <c r="AW135" s="35">
        <f t="shared" si="36"/>
        <v>0.2107164598</v>
      </c>
      <c r="AX135" s="37">
        <f t="shared" si="37"/>
        <v>0.6</v>
      </c>
      <c r="AY135" s="33">
        <v>0.65</v>
      </c>
      <c r="AZ135" s="37">
        <f t="shared" si="38"/>
        <v>0.36</v>
      </c>
      <c r="BA135" s="73">
        <f t="shared" si="39"/>
        <v>-0.4984180865</v>
      </c>
      <c r="BB135" s="33">
        <v>30.15</v>
      </c>
      <c r="BC135" s="37">
        <f t="shared" si="40"/>
        <v>0.66</v>
      </c>
      <c r="BD135" s="73">
        <f t="shared" si="41"/>
        <v>0.3967820774</v>
      </c>
      <c r="BE135" s="89">
        <f t="shared" si="42"/>
        <v>0.7377769006</v>
      </c>
      <c r="BF135" s="39">
        <f t="shared" si="43"/>
        <v>0.637</v>
      </c>
      <c r="BG135" s="33">
        <v>16.03</v>
      </c>
      <c r="BH135" s="34">
        <f t="shared" si="44"/>
        <v>0.643</v>
      </c>
      <c r="BI135" s="73">
        <f t="shared" si="45"/>
        <v>0.2970993236</v>
      </c>
      <c r="BJ135" s="33">
        <v>90.22</v>
      </c>
      <c r="BK135" s="34">
        <f t="shared" si="46"/>
        <v>0.514</v>
      </c>
      <c r="BL135" s="73">
        <f t="shared" si="47"/>
        <v>0.2552542726</v>
      </c>
      <c r="BM135" s="36">
        <f t="shared" si="48"/>
        <v>7356.262206</v>
      </c>
      <c r="BN135" s="35">
        <f t="shared" si="49"/>
        <v>0.3745929391</v>
      </c>
      <c r="BO135" s="90">
        <f t="shared" si="50"/>
        <v>0.589</v>
      </c>
      <c r="BP135" s="33">
        <v>10.98</v>
      </c>
      <c r="BQ135" s="34">
        <f t="shared" si="51"/>
        <v>0.437</v>
      </c>
      <c r="BR135" s="73">
        <f t="shared" si="52"/>
        <v>-0.2480170242</v>
      </c>
      <c r="BS135" s="33">
        <v>74.21</v>
      </c>
      <c r="BT135" s="34">
        <f t="shared" si="53"/>
        <v>0.64</v>
      </c>
      <c r="BU135" s="73">
        <f t="shared" si="54"/>
        <v>0.4525150974</v>
      </c>
      <c r="BV135" s="36">
        <f t="shared" si="55"/>
        <v>6105.113799</v>
      </c>
      <c r="BW135" s="35">
        <f t="shared" si="56"/>
        <v>0.1943087798</v>
      </c>
      <c r="BX135" s="90">
        <f t="shared" si="57"/>
        <v>0.543</v>
      </c>
      <c r="BY135" s="33">
        <v>4.14</v>
      </c>
      <c r="BZ135" s="34">
        <f t="shared" si="58"/>
        <v>0.62</v>
      </c>
      <c r="CA135" s="73">
        <f t="shared" si="59"/>
        <v>0.2268965778</v>
      </c>
      <c r="CB135" s="33">
        <v>63.16</v>
      </c>
      <c r="CC135" s="34">
        <f t="shared" si="60"/>
        <v>0.857</v>
      </c>
      <c r="CD135" s="73">
        <f t="shared" si="61"/>
        <v>1.074094904</v>
      </c>
      <c r="CE135" s="36">
        <f t="shared" si="62"/>
        <v>4492.395058</v>
      </c>
      <c r="CF135" s="35">
        <f t="shared" si="63"/>
        <v>0.9441742385</v>
      </c>
      <c r="CG135" s="90">
        <f t="shared" si="64"/>
        <v>0.843</v>
      </c>
      <c r="CH135" s="33">
        <v>0.74</v>
      </c>
      <c r="CI135" s="34">
        <f t="shared" si="65"/>
        <v>0.671</v>
      </c>
      <c r="CJ135" s="73">
        <f t="shared" si="66"/>
        <v>0.3579648216</v>
      </c>
      <c r="CK135" s="33">
        <v>23.53</v>
      </c>
      <c r="CL135" s="34">
        <f t="shared" si="67"/>
        <v>0.28</v>
      </c>
      <c r="CM135" s="73">
        <f t="shared" si="68"/>
        <v>-0.5433988071</v>
      </c>
      <c r="CN135" s="36">
        <f t="shared" si="69"/>
        <v>1151.926144</v>
      </c>
      <c r="CO135" s="35">
        <f t="shared" si="70"/>
        <v>-0.187703128</v>
      </c>
      <c r="CP135" s="90">
        <f t="shared" si="71"/>
        <v>0.48</v>
      </c>
      <c r="CQ135" s="33">
        <v>5.1</v>
      </c>
      <c r="CR135" s="34">
        <f t="shared" si="72"/>
        <v>0.326</v>
      </c>
      <c r="CS135" s="73">
        <f t="shared" si="73"/>
        <v>-0.5447998883</v>
      </c>
      <c r="CT135" s="33">
        <v>67.52</v>
      </c>
      <c r="CU135" s="34">
        <f t="shared" si="74"/>
        <v>0.186</v>
      </c>
      <c r="CV135" s="73">
        <f t="shared" si="75"/>
        <v>-0.8179374032</v>
      </c>
      <c r="CW135" s="36">
        <f t="shared" si="76"/>
        <v>4843.303195</v>
      </c>
      <c r="CX135" s="35">
        <f t="shared" si="77"/>
        <v>-0.7457761797</v>
      </c>
      <c r="CY135" s="90">
        <f t="shared" si="78"/>
        <v>0.226</v>
      </c>
      <c r="CZ135" s="91">
        <f t="shared" si="79"/>
        <v>0.5795966496</v>
      </c>
      <c r="DA135" s="91">
        <f t="shared" si="80"/>
        <v>0.529</v>
      </c>
    </row>
    <row r="136">
      <c r="A136" s="28">
        <v>2025.0</v>
      </c>
      <c r="B136" s="29" t="s">
        <v>626</v>
      </c>
      <c r="C136" s="29" t="s">
        <v>13</v>
      </c>
      <c r="D136" s="30">
        <f t="array" ref="D136">INDEX(
  TP!C:C,
  MATCH(
    1,
    (TP!A:A = A136) * (TP!B:B = C136),
    0
  )
)
</f>
        <v>58.96</v>
      </c>
      <c r="E136" s="64">
        <f t="shared" si="1"/>
        <v>1.601752533</v>
      </c>
      <c r="F136" s="32">
        <f t="shared" si="2"/>
        <v>0.617</v>
      </c>
      <c r="G136" s="33">
        <v>3.64</v>
      </c>
      <c r="H136" s="34">
        <f t="shared" si="3"/>
        <v>0.043</v>
      </c>
      <c r="I136" s="73">
        <f t="shared" si="4"/>
        <v>-1.510137375</v>
      </c>
      <c r="J136" s="66">
        <f t="shared" si="5"/>
        <v>4.745499303</v>
      </c>
      <c r="K136" s="34">
        <f t="shared" si="6"/>
        <v>0.297</v>
      </c>
      <c r="L136" s="73">
        <f t="shared" si="7"/>
        <v>-0.6895919218</v>
      </c>
      <c r="M136" s="33">
        <v>57.78</v>
      </c>
      <c r="N136" s="34">
        <f t="shared" si="8"/>
        <v>0.406</v>
      </c>
      <c r="O136" s="73">
        <f t="shared" si="9"/>
        <v>-0.2058780227</v>
      </c>
      <c r="P136" s="36">
        <f t="shared" si="10"/>
        <v>4034.346399</v>
      </c>
      <c r="Q136" s="35">
        <f t="shared" si="11"/>
        <v>-0.6013139281</v>
      </c>
      <c r="R136" s="40">
        <f t="shared" si="12"/>
        <v>0.274</v>
      </c>
      <c r="S136" s="33">
        <v>1.37</v>
      </c>
      <c r="T136" s="34">
        <f t="shared" si="13"/>
        <v>0.266</v>
      </c>
      <c r="U136" s="73">
        <f t="shared" si="14"/>
        <v>-0.6286489375</v>
      </c>
      <c r="V136" s="33">
        <v>41.18</v>
      </c>
      <c r="W136" s="34">
        <f t="shared" si="15"/>
        <v>0.431</v>
      </c>
      <c r="X136" s="73">
        <f t="shared" si="16"/>
        <v>-0.1760981394</v>
      </c>
      <c r="Y136" s="36">
        <f t="shared" si="17"/>
        <v>1488.684809</v>
      </c>
      <c r="Z136" s="35">
        <f t="shared" si="18"/>
        <v>-0.5418565542</v>
      </c>
      <c r="AA136" s="40">
        <f t="shared" si="19"/>
        <v>0.337</v>
      </c>
      <c r="AB136" s="33">
        <v>3.51</v>
      </c>
      <c r="AC136" s="40">
        <f t="shared" si="20"/>
        <v>0.177</v>
      </c>
      <c r="AD136" s="73">
        <f t="shared" si="21"/>
        <v>-0.884035895</v>
      </c>
      <c r="AE136" s="88">
        <f t="shared" si="22"/>
        <v>-2.027206377</v>
      </c>
      <c r="AF136" s="44">
        <f t="shared" si="23"/>
        <v>0.203</v>
      </c>
      <c r="AG136" s="42">
        <v>1.05</v>
      </c>
      <c r="AH136" s="34">
        <f t="shared" si="24"/>
        <v>0.52</v>
      </c>
      <c r="AI136" s="73">
        <f t="shared" si="25"/>
        <v>-0.2644203061</v>
      </c>
      <c r="AJ136" s="33">
        <v>84.62</v>
      </c>
      <c r="AK136" s="34">
        <f t="shared" si="26"/>
        <v>0.963</v>
      </c>
      <c r="AL136" s="73">
        <f t="shared" si="27"/>
        <v>1.910511073</v>
      </c>
      <c r="AM136" s="36">
        <f t="shared" si="28"/>
        <v>2674.640147</v>
      </c>
      <c r="AN136" s="35">
        <f t="shared" si="29"/>
        <v>0.7493959464</v>
      </c>
      <c r="AO136" s="37">
        <f t="shared" si="30"/>
        <v>0.78</v>
      </c>
      <c r="AP136" s="33">
        <v>4.2</v>
      </c>
      <c r="AQ136" s="34">
        <f t="shared" si="31"/>
        <v>0.514</v>
      </c>
      <c r="AR136" s="73">
        <f t="shared" si="32"/>
        <v>-0.1360012699</v>
      </c>
      <c r="AS136" s="33">
        <v>57.69</v>
      </c>
      <c r="AT136" s="34">
        <f t="shared" si="33"/>
        <v>0.931</v>
      </c>
      <c r="AU136" s="73">
        <f t="shared" si="34"/>
        <v>1.436148757</v>
      </c>
      <c r="AV136" s="36">
        <f t="shared" si="35"/>
        <v>3483.331889</v>
      </c>
      <c r="AW136" s="35">
        <f t="shared" si="36"/>
        <v>0.9863037969</v>
      </c>
      <c r="AX136" s="37">
        <f t="shared" si="37"/>
        <v>0.849</v>
      </c>
      <c r="AY136" s="33">
        <v>1.62</v>
      </c>
      <c r="AZ136" s="37">
        <f t="shared" si="38"/>
        <v>0.869</v>
      </c>
      <c r="BA136" s="73">
        <f t="shared" si="39"/>
        <v>1.025025723</v>
      </c>
      <c r="BB136" s="33">
        <v>34.42</v>
      </c>
      <c r="BC136" s="37">
        <f t="shared" si="40"/>
        <v>0.851</v>
      </c>
      <c r="BD136" s="73">
        <f t="shared" si="41"/>
        <v>0.9967589476</v>
      </c>
      <c r="BE136" s="89">
        <f t="shared" si="42"/>
        <v>3.757484414</v>
      </c>
      <c r="BF136" s="39">
        <f t="shared" si="43"/>
        <v>0.92</v>
      </c>
      <c r="BG136" s="33">
        <v>13.33</v>
      </c>
      <c r="BH136" s="34">
        <f t="shared" si="44"/>
        <v>0.389</v>
      </c>
      <c r="BI136" s="73">
        <f t="shared" si="45"/>
        <v>-0.2878774672</v>
      </c>
      <c r="BJ136" s="33">
        <v>89.09</v>
      </c>
      <c r="BK136" s="34">
        <f t="shared" si="46"/>
        <v>0.423</v>
      </c>
      <c r="BL136" s="73">
        <f t="shared" si="47"/>
        <v>0.07357043415</v>
      </c>
      <c r="BM136" s="36">
        <f t="shared" si="48"/>
        <v>6821.814064</v>
      </c>
      <c r="BN136" s="35">
        <f t="shared" si="49"/>
        <v>-0.09791785712</v>
      </c>
      <c r="BO136" s="90">
        <f t="shared" si="50"/>
        <v>0.406</v>
      </c>
      <c r="BP136" s="33">
        <v>14.38</v>
      </c>
      <c r="BQ136" s="34">
        <f t="shared" si="51"/>
        <v>0.829</v>
      </c>
      <c r="BR136" s="73">
        <f t="shared" si="52"/>
        <v>0.9714775031</v>
      </c>
      <c r="BS136" s="33">
        <v>70.79</v>
      </c>
      <c r="BT136" s="34">
        <f t="shared" si="53"/>
        <v>0.466</v>
      </c>
      <c r="BU136" s="73">
        <f t="shared" si="54"/>
        <v>-0.06376396018</v>
      </c>
      <c r="BV136" s="36">
        <f t="shared" si="55"/>
        <v>6409.66345</v>
      </c>
      <c r="BW136" s="35">
        <f t="shared" si="56"/>
        <v>0.5573357813</v>
      </c>
      <c r="BX136" s="90">
        <f t="shared" si="57"/>
        <v>0.703</v>
      </c>
      <c r="BY136" s="33">
        <v>2.18</v>
      </c>
      <c r="BZ136" s="34">
        <f t="shared" si="58"/>
        <v>0.169</v>
      </c>
      <c r="CA136" s="73">
        <f t="shared" si="59"/>
        <v>-0.9644922914</v>
      </c>
      <c r="CB136" s="33">
        <v>55.56</v>
      </c>
      <c r="CC136" s="34">
        <f t="shared" si="60"/>
        <v>0.6</v>
      </c>
      <c r="CD136" s="73">
        <f t="shared" si="61"/>
        <v>0.2577036963</v>
      </c>
      <c r="CE136" s="36">
        <f t="shared" si="62"/>
        <v>2792.698539</v>
      </c>
      <c r="CF136" s="35">
        <f t="shared" si="63"/>
        <v>-0.6557534199</v>
      </c>
      <c r="CG136" s="90">
        <f t="shared" si="64"/>
        <v>0.28</v>
      </c>
      <c r="CH136" s="33">
        <v>0.73</v>
      </c>
      <c r="CI136" s="34">
        <f t="shared" si="65"/>
        <v>0.663</v>
      </c>
      <c r="CJ136" s="73">
        <f t="shared" si="66"/>
        <v>0.3311575563</v>
      </c>
      <c r="CK136" s="33">
        <v>22.22</v>
      </c>
      <c r="CL136" s="34">
        <f t="shared" si="67"/>
        <v>0.24</v>
      </c>
      <c r="CM136" s="73">
        <f t="shared" si="68"/>
        <v>-0.6137805758</v>
      </c>
      <c r="CN136" s="36">
        <f t="shared" si="69"/>
        <v>1076.474719</v>
      </c>
      <c r="CO136" s="35">
        <f t="shared" si="70"/>
        <v>-0.2805019788</v>
      </c>
      <c r="CP136" s="90">
        <f t="shared" si="71"/>
        <v>0.44</v>
      </c>
      <c r="CQ136" s="33">
        <v>6.3</v>
      </c>
      <c r="CR136" s="34">
        <f t="shared" si="72"/>
        <v>0.569</v>
      </c>
      <c r="CS136" s="73">
        <f t="shared" si="73"/>
        <v>0.1631995963</v>
      </c>
      <c r="CT136" s="33">
        <v>75.64</v>
      </c>
      <c r="CU136" s="34">
        <f t="shared" si="74"/>
        <v>0.637</v>
      </c>
      <c r="CV136" s="73">
        <f t="shared" si="75"/>
        <v>0.3314432182</v>
      </c>
      <c r="CW136" s="36">
        <f t="shared" si="76"/>
        <v>5964.607739</v>
      </c>
      <c r="CX136" s="35">
        <f t="shared" si="77"/>
        <v>0.348311971</v>
      </c>
      <c r="CY136" s="90">
        <f t="shared" si="78"/>
        <v>0.626</v>
      </c>
      <c r="CZ136" s="91">
        <f t="shared" si="79"/>
        <v>-0.1285255036</v>
      </c>
      <c r="DA136" s="91">
        <f t="shared" si="80"/>
        <v>0.466</v>
      </c>
    </row>
    <row r="137">
      <c r="A137" s="28">
        <v>2024.0</v>
      </c>
      <c r="B137" s="29" t="s">
        <v>623</v>
      </c>
      <c r="C137" s="29" t="s">
        <v>18</v>
      </c>
      <c r="D137" s="30">
        <f t="array" ref="D137">INDEX(
  TP!C:C,
  MATCH(
    1,
    (TP!A:A = A137) * (TP!B:B = C137),
    0
  )
)
</f>
        <v>52.22</v>
      </c>
      <c r="E137" s="64">
        <f t="shared" si="1"/>
        <v>1.580525878</v>
      </c>
      <c r="F137" s="32">
        <f t="shared" si="2"/>
        <v>0.614</v>
      </c>
      <c r="G137" s="33">
        <v>4.24</v>
      </c>
      <c r="H137" s="34">
        <f t="shared" si="3"/>
        <v>0.131</v>
      </c>
      <c r="I137" s="73">
        <f t="shared" si="4"/>
        <v>-1.11407893</v>
      </c>
      <c r="J137" s="66">
        <f t="shared" si="5"/>
        <v>4.568786606</v>
      </c>
      <c r="K137" s="34">
        <f t="shared" si="6"/>
        <v>0.257</v>
      </c>
      <c r="L137" s="73">
        <f t="shared" si="7"/>
        <v>-0.8011591037</v>
      </c>
      <c r="M137" s="33">
        <v>54.05</v>
      </c>
      <c r="N137" s="34">
        <f t="shared" si="8"/>
        <v>0.169</v>
      </c>
      <c r="O137" s="73">
        <f t="shared" si="9"/>
        <v>-0.8935019002</v>
      </c>
      <c r="P137" s="36">
        <f t="shared" si="10"/>
        <v>3706.478458</v>
      </c>
      <c r="Q137" s="35">
        <f t="shared" si="11"/>
        <v>-1.063745023</v>
      </c>
      <c r="R137" s="40">
        <f t="shared" si="12"/>
        <v>0.14</v>
      </c>
      <c r="S137" s="33">
        <v>1.4</v>
      </c>
      <c r="T137" s="34">
        <f t="shared" si="13"/>
        <v>0.286</v>
      </c>
      <c r="U137" s="73">
        <f t="shared" si="14"/>
        <v>-0.6027392216</v>
      </c>
      <c r="V137" s="33">
        <v>32.65</v>
      </c>
      <c r="W137" s="34">
        <f t="shared" si="15"/>
        <v>0.206</v>
      </c>
      <c r="X137" s="73">
        <f t="shared" si="16"/>
        <v>-0.8546170409</v>
      </c>
      <c r="Y137" s="36">
        <f t="shared" si="17"/>
        <v>1197.525662</v>
      </c>
      <c r="Z137" s="35">
        <f t="shared" si="18"/>
        <v>-0.8469561392</v>
      </c>
      <c r="AA137" s="40">
        <f t="shared" si="19"/>
        <v>0.186</v>
      </c>
      <c r="AB137" s="33">
        <v>3.61</v>
      </c>
      <c r="AC137" s="40">
        <f t="shared" si="20"/>
        <v>0.214</v>
      </c>
      <c r="AD137" s="73">
        <f t="shared" si="21"/>
        <v>-0.8002195208</v>
      </c>
      <c r="AE137" s="88">
        <f t="shared" si="22"/>
        <v>-2.710920683</v>
      </c>
      <c r="AF137" s="44">
        <f t="shared" si="23"/>
        <v>0.114</v>
      </c>
      <c r="AG137" s="42">
        <v>1.09</v>
      </c>
      <c r="AH137" s="34">
        <f t="shared" si="24"/>
        <v>0.546</v>
      </c>
      <c r="AI137" s="73">
        <f t="shared" si="25"/>
        <v>-0.2273475969</v>
      </c>
      <c r="AJ137" s="33">
        <v>50.0</v>
      </c>
      <c r="AK137" s="34">
        <f t="shared" si="26"/>
        <v>0.246</v>
      </c>
      <c r="AL137" s="73">
        <f t="shared" si="27"/>
        <v>-0.5512206965</v>
      </c>
      <c r="AM137" s="36">
        <f t="shared" si="28"/>
        <v>1622.926941</v>
      </c>
      <c r="AN137" s="35">
        <f t="shared" si="29"/>
        <v>-0.2853966183</v>
      </c>
      <c r="AO137" s="37">
        <f t="shared" si="30"/>
        <v>0.443</v>
      </c>
      <c r="AP137" s="33">
        <v>4.87</v>
      </c>
      <c r="AQ137" s="34">
        <f t="shared" si="31"/>
        <v>0.611</v>
      </c>
      <c r="AR137" s="73">
        <f t="shared" si="32"/>
        <v>0.1608286015</v>
      </c>
      <c r="AS137" s="33">
        <v>45.88</v>
      </c>
      <c r="AT137" s="34">
        <f t="shared" si="33"/>
        <v>0.511</v>
      </c>
      <c r="AU137" s="73">
        <f t="shared" si="34"/>
        <v>0.01448310034</v>
      </c>
      <c r="AV137" s="36">
        <f t="shared" si="35"/>
        <v>2973.887833</v>
      </c>
      <c r="AW137" s="35">
        <f t="shared" si="36"/>
        <v>0.3340008556</v>
      </c>
      <c r="AX137" s="37">
        <f t="shared" si="37"/>
        <v>0.646</v>
      </c>
      <c r="AY137" s="33">
        <v>1.12</v>
      </c>
      <c r="AZ137" s="37">
        <f t="shared" si="38"/>
        <v>0.669</v>
      </c>
      <c r="BA137" s="73">
        <f t="shared" si="39"/>
        <v>0.2397454087</v>
      </c>
      <c r="BB137" s="33">
        <v>31.5</v>
      </c>
      <c r="BC137" s="37">
        <f t="shared" si="40"/>
        <v>0.729</v>
      </c>
      <c r="BD137" s="73">
        <f t="shared" si="41"/>
        <v>0.5864703151</v>
      </c>
      <c r="BE137" s="89">
        <f t="shared" si="42"/>
        <v>0.8748199611</v>
      </c>
      <c r="BF137" s="39">
        <f t="shared" si="43"/>
        <v>0.657</v>
      </c>
      <c r="BG137" s="33">
        <v>14.56</v>
      </c>
      <c r="BH137" s="34">
        <f t="shared" si="44"/>
        <v>0.509</v>
      </c>
      <c r="BI137" s="73">
        <f t="shared" si="45"/>
        <v>-0.02138804031</v>
      </c>
      <c r="BJ137" s="33">
        <v>91.14</v>
      </c>
      <c r="BK137" s="34">
        <f t="shared" si="46"/>
        <v>0.577</v>
      </c>
      <c r="BL137" s="73">
        <f t="shared" si="47"/>
        <v>0.403173858</v>
      </c>
      <c r="BM137" s="36">
        <f t="shared" si="48"/>
        <v>7194.645152</v>
      </c>
      <c r="BN137" s="35">
        <f t="shared" si="49"/>
        <v>0.2317057315</v>
      </c>
      <c r="BO137" s="90">
        <f t="shared" si="50"/>
        <v>0.526</v>
      </c>
      <c r="BP137" s="33">
        <v>10.66</v>
      </c>
      <c r="BQ137" s="34">
        <f t="shared" si="51"/>
        <v>0.389</v>
      </c>
      <c r="BR137" s="73">
        <f t="shared" si="52"/>
        <v>-0.3627929797</v>
      </c>
      <c r="BS137" s="33">
        <v>74.46</v>
      </c>
      <c r="BT137" s="34">
        <f t="shared" si="53"/>
        <v>0.66</v>
      </c>
      <c r="BU137" s="73">
        <f t="shared" si="54"/>
        <v>0.4902547946</v>
      </c>
      <c r="BV137" s="36">
        <f t="shared" si="55"/>
        <v>6058.893355</v>
      </c>
      <c r="BW137" s="35">
        <f t="shared" si="56"/>
        <v>0.139213431</v>
      </c>
      <c r="BX137" s="90">
        <f t="shared" si="57"/>
        <v>0.531</v>
      </c>
      <c r="BY137" s="33">
        <v>3.64</v>
      </c>
      <c r="BZ137" s="34">
        <f t="shared" si="58"/>
        <v>0.523</v>
      </c>
      <c r="CA137" s="73">
        <f t="shared" si="59"/>
        <v>-0.07702915417</v>
      </c>
      <c r="CB137" s="33">
        <v>72.44</v>
      </c>
      <c r="CC137" s="34">
        <f t="shared" si="60"/>
        <v>0.983</v>
      </c>
      <c r="CD137" s="73">
        <f t="shared" si="61"/>
        <v>2.070951536</v>
      </c>
      <c r="CE137" s="36">
        <f t="shared" si="62"/>
        <v>4830.355097</v>
      </c>
      <c r="CF137" s="35">
        <f t="shared" si="63"/>
        <v>1.262296685</v>
      </c>
      <c r="CG137" s="90">
        <f t="shared" si="64"/>
        <v>0.906</v>
      </c>
      <c r="CH137" s="33">
        <v>0.77</v>
      </c>
      <c r="CI137" s="34">
        <f t="shared" si="65"/>
        <v>0.714</v>
      </c>
      <c r="CJ137" s="73">
        <f t="shared" si="66"/>
        <v>0.4383866175</v>
      </c>
      <c r="CK137" s="33">
        <v>55.56</v>
      </c>
      <c r="CL137" s="34">
        <f t="shared" si="67"/>
        <v>0.911</v>
      </c>
      <c r="CM137" s="73">
        <f t="shared" si="68"/>
        <v>1.1774623</v>
      </c>
      <c r="CN137" s="36">
        <f t="shared" si="69"/>
        <v>2803.921195</v>
      </c>
      <c r="CO137" s="35">
        <f t="shared" si="70"/>
        <v>1.844110612</v>
      </c>
      <c r="CP137" s="90">
        <f t="shared" si="71"/>
        <v>0.949</v>
      </c>
      <c r="CQ137" s="33">
        <v>5.47</v>
      </c>
      <c r="CR137" s="34">
        <f t="shared" si="72"/>
        <v>0.414</v>
      </c>
      <c r="CS137" s="73">
        <f t="shared" si="73"/>
        <v>-0.3265000472</v>
      </c>
      <c r="CT137" s="33">
        <v>74.87</v>
      </c>
      <c r="CU137" s="34">
        <f t="shared" si="74"/>
        <v>0.594</v>
      </c>
      <c r="CV137" s="73">
        <f t="shared" si="75"/>
        <v>0.2224502283</v>
      </c>
      <c r="CW137" s="36">
        <f t="shared" si="76"/>
        <v>5545.421384</v>
      </c>
      <c r="CX137" s="35">
        <f t="shared" si="77"/>
        <v>-0.06069985912</v>
      </c>
      <c r="CY137" s="90">
        <f t="shared" si="78"/>
        <v>0.451</v>
      </c>
      <c r="CZ137" s="91">
        <f t="shared" si="79"/>
        <v>3.4166266</v>
      </c>
      <c r="DA137" s="91">
        <f t="shared" si="80"/>
        <v>0.811</v>
      </c>
    </row>
    <row r="138">
      <c r="A138" s="28">
        <v>2024.0</v>
      </c>
      <c r="B138" s="29" t="s">
        <v>627</v>
      </c>
      <c r="C138" s="29" t="s">
        <v>23</v>
      </c>
      <c r="D138" s="30">
        <f t="array" ref="D138">INDEX(
  TP!C:C,
  MATCH(
    1,
    (TP!A:A = A138) * (TP!B:B = C138),
    0
  )
)
</f>
        <v>48.96</v>
      </c>
      <c r="E138" s="64">
        <f t="shared" si="1"/>
        <v>1.546885127</v>
      </c>
      <c r="F138" s="32">
        <f t="shared" si="2"/>
        <v>0.611</v>
      </c>
      <c r="G138" s="33">
        <v>4.89</v>
      </c>
      <c r="H138" s="34">
        <f t="shared" si="3"/>
        <v>0.257</v>
      </c>
      <c r="I138" s="73">
        <f t="shared" si="4"/>
        <v>-0.6850156149</v>
      </c>
      <c r="J138" s="66">
        <f t="shared" si="5"/>
        <v>4.712082571</v>
      </c>
      <c r="K138" s="34">
        <f t="shared" si="6"/>
        <v>0.286</v>
      </c>
      <c r="L138" s="73">
        <f t="shared" si="7"/>
        <v>-0.7106895041</v>
      </c>
      <c r="M138" s="33">
        <v>73.33</v>
      </c>
      <c r="N138" s="34">
        <f t="shared" si="8"/>
        <v>0.997</v>
      </c>
      <c r="O138" s="73">
        <f t="shared" si="9"/>
        <v>2.660757713</v>
      </c>
      <c r="P138" s="36">
        <f t="shared" si="10"/>
        <v>5103.005069</v>
      </c>
      <c r="Q138" s="35">
        <f t="shared" si="11"/>
        <v>0.9059423055</v>
      </c>
      <c r="R138" s="40">
        <f t="shared" si="12"/>
        <v>0.834</v>
      </c>
      <c r="S138" s="33">
        <v>2.15</v>
      </c>
      <c r="T138" s="34">
        <f t="shared" si="13"/>
        <v>0.626</v>
      </c>
      <c r="U138" s="73">
        <f t="shared" si="14"/>
        <v>0.04500367555</v>
      </c>
      <c r="V138" s="33">
        <v>51.52</v>
      </c>
      <c r="W138" s="34">
        <f t="shared" si="15"/>
        <v>0.726</v>
      </c>
      <c r="X138" s="73">
        <f t="shared" si="16"/>
        <v>0.646397223</v>
      </c>
      <c r="Y138" s="36">
        <f t="shared" si="17"/>
        <v>2476.581527</v>
      </c>
      <c r="Z138" s="35">
        <f t="shared" si="18"/>
        <v>0.4933397717</v>
      </c>
      <c r="AA138" s="40">
        <f t="shared" si="19"/>
        <v>0.72</v>
      </c>
      <c r="AB138" s="33">
        <v>6.66</v>
      </c>
      <c r="AC138" s="40">
        <f t="shared" si="20"/>
        <v>0.951</v>
      </c>
      <c r="AD138" s="73">
        <f t="shared" si="21"/>
        <v>1.756179894</v>
      </c>
      <c r="AE138" s="88">
        <f t="shared" si="22"/>
        <v>3.155461971</v>
      </c>
      <c r="AF138" s="44">
        <f t="shared" si="23"/>
        <v>0.909</v>
      </c>
      <c r="AG138" s="42">
        <v>0.39</v>
      </c>
      <c r="AH138" s="34">
        <f t="shared" si="24"/>
        <v>0.12</v>
      </c>
      <c r="AI138" s="73">
        <f t="shared" si="25"/>
        <v>-0.8761200077</v>
      </c>
      <c r="AJ138" s="33">
        <v>66.67</v>
      </c>
      <c r="AK138" s="34">
        <f t="shared" si="26"/>
        <v>0.749</v>
      </c>
      <c r="AL138" s="73">
        <f t="shared" si="27"/>
        <v>0.6341365707</v>
      </c>
      <c r="AM138" s="36">
        <f t="shared" si="28"/>
        <v>966.7004846</v>
      </c>
      <c r="AN138" s="35">
        <f t="shared" si="29"/>
        <v>-0.9310652798</v>
      </c>
      <c r="AO138" s="37">
        <f t="shared" si="30"/>
        <v>0.18</v>
      </c>
      <c r="AP138" s="33">
        <v>2.28</v>
      </c>
      <c r="AQ138" s="34">
        <f t="shared" si="31"/>
        <v>0.16</v>
      </c>
      <c r="AR138" s="73">
        <f t="shared" si="32"/>
        <v>-0.9866182148</v>
      </c>
      <c r="AS138" s="33">
        <v>65.71</v>
      </c>
      <c r="AT138" s="34">
        <f t="shared" si="33"/>
        <v>0.994</v>
      </c>
      <c r="AU138" s="73">
        <f t="shared" si="34"/>
        <v>2.40158132</v>
      </c>
      <c r="AV138" s="36">
        <f t="shared" si="35"/>
        <v>2858.605611</v>
      </c>
      <c r="AW138" s="35">
        <f t="shared" si="36"/>
        <v>0.1863910619</v>
      </c>
      <c r="AX138" s="37">
        <f t="shared" si="37"/>
        <v>0.58</v>
      </c>
      <c r="AY138" s="33">
        <v>0.26</v>
      </c>
      <c r="AZ138" s="37">
        <f t="shared" si="38"/>
        <v>0.057</v>
      </c>
      <c r="BA138" s="73">
        <f t="shared" si="39"/>
        <v>-1.110936731</v>
      </c>
      <c r="BB138" s="33">
        <v>29.63</v>
      </c>
      <c r="BC138" s="37">
        <f t="shared" si="40"/>
        <v>0.643</v>
      </c>
      <c r="BD138" s="73">
        <f t="shared" si="41"/>
        <v>0.3237169785</v>
      </c>
      <c r="BE138" s="89">
        <f t="shared" si="42"/>
        <v>-1.531893971</v>
      </c>
      <c r="BF138" s="39">
        <f t="shared" si="43"/>
        <v>0.303</v>
      </c>
      <c r="BG138" s="33">
        <v>16.25</v>
      </c>
      <c r="BH138" s="34">
        <f t="shared" si="44"/>
        <v>0.66</v>
      </c>
      <c r="BI138" s="73">
        <f t="shared" si="45"/>
        <v>0.3447640991</v>
      </c>
      <c r="BJ138" s="33">
        <v>94.78</v>
      </c>
      <c r="BK138" s="34">
        <f t="shared" si="46"/>
        <v>0.909</v>
      </c>
      <c r="BL138" s="73">
        <f t="shared" si="47"/>
        <v>0.9884209129</v>
      </c>
      <c r="BM138" s="36">
        <f t="shared" si="48"/>
        <v>7763.060263</v>
      </c>
      <c r="BN138" s="35">
        <f t="shared" si="49"/>
        <v>0.7342470556</v>
      </c>
      <c r="BO138" s="90">
        <f t="shared" si="50"/>
        <v>0.789</v>
      </c>
      <c r="BP138" s="33">
        <v>9.53</v>
      </c>
      <c r="BQ138" s="34">
        <f t="shared" si="51"/>
        <v>0.24</v>
      </c>
      <c r="BR138" s="73">
        <f t="shared" si="52"/>
        <v>-0.7680955727</v>
      </c>
      <c r="BS138" s="33">
        <v>84.25</v>
      </c>
      <c r="BT138" s="34">
        <f t="shared" si="53"/>
        <v>0.989</v>
      </c>
      <c r="BU138" s="73">
        <f t="shared" si="54"/>
        <v>1.968141337</v>
      </c>
      <c r="BV138" s="36">
        <f t="shared" si="55"/>
        <v>6570.998579</v>
      </c>
      <c r="BW138" s="35">
        <f t="shared" si="56"/>
        <v>0.7496492771</v>
      </c>
      <c r="BX138" s="90">
        <f t="shared" si="57"/>
        <v>0.78</v>
      </c>
      <c r="BY138" s="33">
        <v>2.28</v>
      </c>
      <c r="BZ138" s="34">
        <f t="shared" si="58"/>
        <v>0.183</v>
      </c>
      <c r="CA138" s="73">
        <f t="shared" si="59"/>
        <v>-0.903707145</v>
      </c>
      <c r="CB138" s="33">
        <v>60.0</v>
      </c>
      <c r="CC138" s="34">
        <f t="shared" si="60"/>
        <v>0.791</v>
      </c>
      <c r="CD138" s="73">
        <f t="shared" si="61"/>
        <v>0.7346480334</v>
      </c>
      <c r="CE138" s="36">
        <f t="shared" si="62"/>
        <v>3096.588566</v>
      </c>
      <c r="CF138" s="35">
        <f t="shared" si="63"/>
        <v>-0.3697011426</v>
      </c>
      <c r="CG138" s="90">
        <f t="shared" si="64"/>
        <v>0.357</v>
      </c>
      <c r="CH138" s="33">
        <v>0.2</v>
      </c>
      <c r="CI138" s="34">
        <f t="shared" si="65"/>
        <v>0.1</v>
      </c>
      <c r="CJ138" s="73">
        <f t="shared" si="66"/>
        <v>-1.089627504</v>
      </c>
      <c r="CK138" s="33">
        <v>66.67</v>
      </c>
      <c r="CL138" s="34">
        <f t="shared" si="67"/>
        <v>0.946</v>
      </c>
      <c r="CM138" s="73">
        <f t="shared" si="68"/>
        <v>1.77436417</v>
      </c>
      <c r="CN138" s="36">
        <f t="shared" si="69"/>
        <v>1074.364107</v>
      </c>
      <c r="CO138" s="35">
        <f t="shared" si="70"/>
        <v>-0.2830978522</v>
      </c>
      <c r="CP138" s="90">
        <f t="shared" si="71"/>
        <v>0.434</v>
      </c>
      <c r="CQ138" s="33">
        <v>4.37</v>
      </c>
      <c r="CR138" s="34">
        <f t="shared" si="72"/>
        <v>0.163</v>
      </c>
      <c r="CS138" s="73">
        <f t="shared" si="73"/>
        <v>-0.9754995748</v>
      </c>
      <c r="CT138" s="33">
        <v>70.15</v>
      </c>
      <c r="CU138" s="34">
        <f t="shared" si="74"/>
        <v>0.314</v>
      </c>
      <c r="CV138" s="73">
        <f t="shared" si="75"/>
        <v>-0.4456626453</v>
      </c>
      <c r="CW138" s="36">
        <f t="shared" si="76"/>
        <v>4677.269172</v>
      </c>
      <c r="CX138" s="35">
        <f t="shared" si="77"/>
        <v>-0.9077802112</v>
      </c>
      <c r="CY138" s="90">
        <f t="shared" si="78"/>
        <v>0.177</v>
      </c>
      <c r="CZ138" s="91">
        <f t="shared" si="79"/>
        <v>-0.07668287336</v>
      </c>
      <c r="DA138" s="91">
        <f t="shared" si="80"/>
        <v>0.471</v>
      </c>
    </row>
    <row r="139">
      <c r="A139" s="28">
        <v>2023.0</v>
      </c>
      <c r="B139" s="29" t="s">
        <v>498</v>
      </c>
      <c r="C139" s="29" t="s">
        <v>12</v>
      </c>
      <c r="D139" s="30">
        <f t="array" ref="D139">INDEX(
  TP!C:C,
  MATCH(
    1,
    (TP!A:A = A139) * (TP!B:B = C139),
    0
  )
)
</f>
        <v>45.69</v>
      </c>
      <c r="E139" s="64">
        <f t="shared" si="1"/>
        <v>1.526084713</v>
      </c>
      <c r="F139" s="32">
        <f t="shared" si="2"/>
        <v>0.609</v>
      </c>
      <c r="G139" s="33">
        <v>5.33</v>
      </c>
      <c r="H139" s="34">
        <f t="shared" si="3"/>
        <v>0.377</v>
      </c>
      <c r="I139" s="73">
        <f t="shared" si="4"/>
        <v>-0.3945727554</v>
      </c>
      <c r="J139" s="66">
        <f t="shared" si="5"/>
        <v>4.532013259</v>
      </c>
      <c r="K139" s="34">
        <f t="shared" si="6"/>
        <v>0.243</v>
      </c>
      <c r="L139" s="73">
        <f t="shared" si="7"/>
        <v>-0.8243758775</v>
      </c>
      <c r="M139" s="33">
        <v>64.34</v>
      </c>
      <c r="N139" s="34">
        <f t="shared" si="8"/>
        <v>0.846</v>
      </c>
      <c r="O139" s="73">
        <f t="shared" si="9"/>
        <v>1.003455124</v>
      </c>
      <c r="P139" s="36">
        <f t="shared" si="10"/>
        <v>4395.091913</v>
      </c>
      <c r="Q139" s="35">
        <f t="shared" si="11"/>
        <v>-0.09251168895</v>
      </c>
      <c r="R139" s="40">
        <f t="shared" si="12"/>
        <v>0.451</v>
      </c>
      <c r="S139" s="33">
        <v>4.01</v>
      </c>
      <c r="T139" s="34">
        <f t="shared" si="13"/>
        <v>0.931</v>
      </c>
      <c r="U139" s="73">
        <f t="shared" si="14"/>
        <v>1.65140606</v>
      </c>
      <c r="V139" s="33">
        <v>59.79</v>
      </c>
      <c r="W139" s="34">
        <f t="shared" si="15"/>
        <v>0.909</v>
      </c>
      <c r="X139" s="73">
        <f t="shared" si="16"/>
        <v>1.304234423</v>
      </c>
      <c r="Y139" s="36">
        <f t="shared" si="17"/>
        <v>4036.478032</v>
      </c>
      <c r="Z139" s="35">
        <f t="shared" si="18"/>
        <v>2.127922719</v>
      </c>
      <c r="AA139" s="40">
        <f t="shared" si="19"/>
        <v>0.966</v>
      </c>
      <c r="AB139" s="33">
        <v>5.05</v>
      </c>
      <c r="AC139" s="40">
        <f t="shared" si="20"/>
        <v>0.686</v>
      </c>
      <c r="AD139" s="73">
        <f t="shared" si="21"/>
        <v>0.4067362686</v>
      </c>
      <c r="AE139" s="88">
        <f t="shared" si="22"/>
        <v>2.442147298</v>
      </c>
      <c r="AF139" s="44">
        <f t="shared" si="23"/>
        <v>0.857</v>
      </c>
      <c r="AG139" s="42">
        <v>3.02</v>
      </c>
      <c r="AH139" s="34">
        <f t="shared" si="24"/>
        <v>0.931</v>
      </c>
      <c r="AI139" s="73">
        <f t="shared" si="25"/>
        <v>1.561410621</v>
      </c>
      <c r="AJ139" s="33">
        <v>65.75</v>
      </c>
      <c r="AK139" s="34">
        <f t="shared" si="26"/>
        <v>0.737</v>
      </c>
      <c r="AL139" s="73">
        <f t="shared" si="27"/>
        <v>0.5687179333</v>
      </c>
      <c r="AM139" s="36">
        <f t="shared" si="28"/>
        <v>4027.87238</v>
      </c>
      <c r="AN139" s="35">
        <f t="shared" si="29"/>
        <v>2.080856505</v>
      </c>
      <c r="AO139" s="37">
        <f t="shared" si="30"/>
        <v>0.966</v>
      </c>
      <c r="AP139" s="33">
        <v>6.11</v>
      </c>
      <c r="AQ139" s="34">
        <f t="shared" si="31"/>
        <v>0.789</v>
      </c>
      <c r="AR139" s="73">
        <f t="shared" si="32"/>
        <v>0.7101853784</v>
      </c>
      <c r="AS139" s="33">
        <v>62.16</v>
      </c>
      <c r="AT139" s="34">
        <f t="shared" si="33"/>
        <v>0.98</v>
      </c>
      <c r="AU139" s="73">
        <f t="shared" si="34"/>
        <v>1.974238976</v>
      </c>
      <c r="AV139" s="36">
        <f t="shared" si="35"/>
        <v>4465.431098</v>
      </c>
      <c r="AW139" s="35">
        <f t="shared" si="36"/>
        <v>2.243804391</v>
      </c>
      <c r="AX139" s="37">
        <f t="shared" si="37"/>
        <v>0.986</v>
      </c>
      <c r="AY139" s="33">
        <v>2.4</v>
      </c>
      <c r="AZ139" s="37">
        <f t="shared" si="38"/>
        <v>0.963</v>
      </c>
      <c r="BA139" s="73">
        <f t="shared" si="39"/>
        <v>2.250063013</v>
      </c>
      <c r="BB139" s="33">
        <v>19.7</v>
      </c>
      <c r="BC139" s="37">
        <f t="shared" si="40"/>
        <v>0.146</v>
      </c>
      <c r="BD139" s="73">
        <f t="shared" si="41"/>
        <v>-1.071545392</v>
      </c>
      <c r="BE139" s="89">
        <f t="shared" si="42"/>
        <v>5.503178517</v>
      </c>
      <c r="BF139" s="39">
        <f t="shared" si="43"/>
        <v>0.96</v>
      </c>
      <c r="BG139" s="33">
        <v>9.46</v>
      </c>
      <c r="BH139" s="34">
        <f t="shared" si="44"/>
        <v>0.114</v>
      </c>
      <c r="BI139" s="73">
        <f t="shared" si="45"/>
        <v>-1.126344201</v>
      </c>
      <c r="BJ139" s="33">
        <v>75.11</v>
      </c>
      <c r="BK139" s="34">
        <f t="shared" si="46"/>
        <v>0.046</v>
      </c>
      <c r="BL139" s="73">
        <f t="shared" si="47"/>
        <v>-2.174164134</v>
      </c>
      <c r="BM139" s="36">
        <f t="shared" si="48"/>
        <v>5071.297557</v>
      </c>
      <c r="BN139" s="35">
        <f t="shared" si="49"/>
        <v>-1.645566514</v>
      </c>
      <c r="BO139" s="90">
        <f t="shared" si="50"/>
        <v>0.069</v>
      </c>
      <c r="BP139" s="33">
        <v>10.24</v>
      </c>
      <c r="BQ139" s="34">
        <f t="shared" si="51"/>
        <v>0.329</v>
      </c>
      <c r="BR139" s="73">
        <f t="shared" si="52"/>
        <v>-0.5134364214</v>
      </c>
      <c r="BS139" s="33">
        <v>62.9</v>
      </c>
      <c r="BT139" s="34">
        <f t="shared" si="53"/>
        <v>0.106</v>
      </c>
      <c r="BU139" s="73">
        <f t="shared" si="54"/>
        <v>-1.254828804</v>
      </c>
      <c r="BV139" s="36">
        <f t="shared" si="55"/>
        <v>5041.797021</v>
      </c>
      <c r="BW139" s="35">
        <f t="shared" si="56"/>
        <v>-1.073178147</v>
      </c>
      <c r="BX139" s="90">
        <f t="shared" si="57"/>
        <v>0.149</v>
      </c>
      <c r="BY139" s="33">
        <v>2.02</v>
      </c>
      <c r="BZ139" s="34">
        <f t="shared" si="58"/>
        <v>0.137</v>
      </c>
      <c r="CA139" s="73">
        <f t="shared" si="59"/>
        <v>-1.061748526</v>
      </c>
      <c r="CB139" s="33">
        <v>28.57</v>
      </c>
      <c r="CC139" s="34">
        <f t="shared" si="60"/>
        <v>0.009</v>
      </c>
      <c r="CD139" s="73">
        <f t="shared" si="61"/>
        <v>-2.64155929</v>
      </c>
      <c r="CE139" s="36">
        <f t="shared" si="62"/>
        <v>1371.975976</v>
      </c>
      <c r="CF139" s="35">
        <f t="shared" si="63"/>
        <v>-1.993082348</v>
      </c>
      <c r="CG139" s="90">
        <f t="shared" si="64"/>
        <v>0.017</v>
      </c>
      <c r="CH139" s="33">
        <v>0.58</v>
      </c>
      <c r="CI139" s="34">
        <f t="shared" si="65"/>
        <v>0.537</v>
      </c>
      <c r="CJ139" s="73">
        <f t="shared" si="66"/>
        <v>-0.07095142293</v>
      </c>
      <c r="CK139" s="33">
        <v>14.29</v>
      </c>
      <c r="CL139" s="34">
        <f t="shared" si="67"/>
        <v>0.091</v>
      </c>
      <c r="CM139" s="73">
        <f t="shared" si="68"/>
        <v>-1.039832046</v>
      </c>
      <c r="CN139" s="36">
        <f t="shared" si="69"/>
        <v>577.7434033</v>
      </c>
      <c r="CO139" s="35">
        <f t="shared" si="70"/>
        <v>-0.8938991791</v>
      </c>
      <c r="CP139" s="90">
        <f t="shared" si="71"/>
        <v>0.18</v>
      </c>
      <c r="CQ139" s="33">
        <v>4.63</v>
      </c>
      <c r="CR139" s="34">
        <f t="shared" si="72"/>
        <v>0.231</v>
      </c>
      <c r="CS139" s="73">
        <f t="shared" si="73"/>
        <v>-0.8220996864</v>
      </c>
      <c r="CT139" s="33">
        <v>69.64</v>
      </c>
      <c r="CU139" s="34">
        <f t="shared" si="74"/>
        <v>0.286</v>
      </c>
      <c r="CV139" s="73">
        <f t="shared" si="75"/>
        <v>-0.5178528075</v>
      </c>
      <c r="CW139" s="36">
        <f t="shared" si="76"/>
        <v>4773.879401</v>
      </c>
      <c r="CX139" s="35">
        <f t="shared" si="77"/>
        <v>-0.8135149135</v>
      </c>
      <c r="CY139" s="90">
        <f t="shared" si="78"/>
        <v>0.206</v>
      </c>
      <c r="CZ139" s="91">
        <f t="shared" si="79"/>
        <v>-6.419241102</v>
      </c>
      <c r="DA139" s="91">
        <f t="shared" si="80"/>
        <v>0.046</v>
      </c>
    </row>
    <row r="140">
      <c r="A140" s="28">
        <v>2024.0</v>
      </c>
      <c r="B140" s="29" t="s">
        <v>599</v>
      </c>
      <c r="C140" s="29" t="s">
        <v>11</v>
      </c>
      <c r="D140" s="30">
        <f t="array" ref="D140">INDEX(
  TP!C:C,
  MATCH(
    1,
    (TP!A:A = A140) * (TP!B:B = C140),
    0
  )
)
</f>
        <v>49.69</v>
      </c>
      <c r="E140" s="64">
        <f t="shared" si="1"/>
        <v>1.493723617</v>
      </c>
      <c r="F140" s="32">
        <f t="shared" si="2"/>
        <v>0.606</v>
      </c>
      <c r="G140" s="33">
        <v>6.4</v>
      </c>
      <c r="H140" s="34">
        <f t="shared" si="3"/>
        <v>0.649</v>
      </c>
      <c r="I140" s="73">
        <f t="shared" si="4"/>
        <v>0.311731471</v>
      </c>
      <c r="J140" s="66">
        <f t="shared" si="5"/>
        <v>6.330562725</v>
      </c>
      <c r="K140" s="34">
        <f t="shared" si="6"/>
        <v>0.614</v>
      </c>
      <c r="L140" s="73">
        <f t="shared" si="7"/>
        <v>0.3111344655</v>
      </c>
      <c r="M140" s="33">
        <v>64.32</v>
      </c>
      <c r="N140" s="34">
        <f t="shared" si="8"/>
        <v>0.843</v>
      </c>
      <c r="O140" s="73">
        <f t="shared" si="9"/>
        <v>0.9997681323</v>
      </c>
      <c r="P140" s="36">
        <f t="shared" si="10"/>
        <v>5116.788201</v>
      </c>
      <c r="Q140" s="35">
        <f t="shared" si="11"/>
        <v>0.9253822932</v>
      </c>
      <c r="R140" s="40">
        <f t="shared" si="12"/>
        <v>0.84</v>
      </c>
      <c r="S140" s="33">
        <v>1.38</v>
      </c>
      <c r="T140" s="34">
        <f t="shared" si="13"/>
        <v>0.277</v>
      </c>
      <c r="U140" s="73">
        <f t="shared" si="14"/>
        <v>-0.6200123655</v>
      </c>
      <c r="V140" s="33">
        <v>48.08</v>
      </c>
      <c r="W140" s="34">
        <f t="shared" si="15"/>
        <v>0.614</v>
      </c>
      <c r="X140" s="73">
        <f t="shared" si="16"/>
        <v>0.3727624022</v>
      </c>
      <c r="Y140" s="36">
        <f t="shared" si="17"/>
        <v>1746.60577</v>
      </c>
      <c r="Z140" s="35">
        <f t="shared" si="18"/>
        <v>-0.2715865696</v>
      </c>
      <c r="AA140" s="40">
        <f t="shared" si="19"/>
        <v>0.437</v>
      </c>
      <c r="AB140" s="33">
        <v>3.71</v>
      </c>
      <c r="AC140" s="40">
        <f t="shared" si="20"/>
        <v>0.251</v>
      </c>
      <c r="AD140" s="73">
        <f t="shared" si="21"/>
        <v>-0.7164031465</v>
      </c>
      <c r="AE140" s="88">
        <f t="shared" si="22"/>
        <v>-0.06260742282</v>
      </c>
      <c r="AF140" s="44">
        <f t="shared" si="23"/>
        <v>0.489</v>
      </c>
      <c r="AG140" s="42">
        <v>1.2</v>
      </c>
      <c r="AH140" s="34">
        <f t="shared" si="24"/>
        <v>0.6</v>
      </c>
      <c r="AI140" s="73">
        <f t="shared" si="25"/>
        <v>-0.1253976467</v>
      </c>
      <c r="AJ140" s="33">
        <v>55.56</v>
      </c>
      <c r="AK140" s="34">
        <f t="shared" si="26"/>
        <v>0.46</v>
      </c>
      <c r="AL140" s="73">
        <f t="shared" si="27"/>
        <v>-0.1558645834</v>
      </c>
      <c r="AM140" s="36">
        <f t="shared" si="28"/>
        <v>1928.88021</v>
      </c>
      <c r="AN140" s="35">
        <f t="shared" si="29"/>
        <v>0.01563427715</v>
      </c>
      <c r="AO140" s="37">
        <f t="shared" si="30"/>
        <v>0.569</v>
      </c>
      <c r="AP140" s="33">
        <v>4.09</v>
      </c>
      <c r="AQ140" s="34">
        <f t="shared" si="31"/>
        <v>0.489</v>
      </c>
      <c r="AR140" s="73">
        <f t="shared" si="32"/>
        <v>-0.1847345324</v>
      </c>
      <c r="AS140" s="33">
        <v>46.75</v>
      </c>
      <c r="AT140" s="34">
        <f t="shared" si="33"/>
        <v>0.566</v>
      </c>
      <c r="AU140" s="73">
        <f t="shared" si="34"/>
        <v>0.1192120691</v>
      </c>
      <c r="AV140" s="36">
        <f t="shared" si="35"/>
        <v>2786.165438</v>
      </c>
      <c r="AW140" s="35">
        <f t="shared" si="36"/>
        <v>0.0936371322</v>
      </c>
      <c r="AX140" s="37">
        <f t="shared" si="37"/>
        <v>0.543</v>
      </c>
      <c r="AY140" s="33">
        <v>0.5</v>
      </c>
      <c r="AZ140" s="37">
        <f t="shared" si="38"/>
        <v>0.249</v>
      </c>
      <c r="BA140" s="73">
        <f t="shared" si="39"/>
        <v>-0.7340021807</v>
      </c>
      <c r="BB140" s="33">
        <v>28.03</v>
      </c>
      <c r="BC140" s="37">
        <f t="shared" si="40"/>
        <v>0.569</v>
      </c>
      <c r="BD140" s="73">
        <f t="shared" si="41"/>
        <v>0.09890128943</v>
      </c>
      <c r="BE140" s="89">
        <f t="shared" si="42"/>
        <v>-0.5258294819</v>
      </c>
      <c r="BF140" s="39">
        <f t="shared" si="43"/>
        <v>0.48</v>
      </c>
      <c r="BG140" s="33">
        <v>14.19</v>
      </c>
      <c r="BH140" s="34">
        <f t="shared" si="44"/>
        <v>0.463</v>
      </c>
      <c r="BI140" s="73">
        <f t="shared" si="45"/>
        <v>-0.1015515265</v>
      </c>
      <c r="BJ140" s="33">
        <v>89.7</v>
      </c>
      <c r="BK140" s="34">
        <f t="shared" si="46"/>
        <v>0.471</v>
      </c>
      <c r="BL140" s="73">
        <f t="shared" si="47"/>
        <v>0.1716475505</v>
      </c>
      <c r="BM140" s="36">
        <f t="shared" si="48"/>
        <v>7018.883099</v>
      </c>
      <c r="BN140" s="35">
        <f t="shared" si="49"/>
        <v>0.07631279247</v>
      </c>
      <c r="BO140" s="90">
        <f t="shared" si="50"/>
        <v>0.477</v>
      </c>
      <c r="BP140" s="33">
        <v>12.51</v>
      </c>
      <c r="BQ140" s="34">
        <f t="shared" si="51"/>
        <v>0.6</v>
      </c>
      <c r="BR140" s="73">
        <f t="shared" si="52"/>
        <v>0.3007555131</v>
      </c>
      <c r="BS140" s="33">
        <v>77.07</v>
      </c>
      <c r="BT140" s="34">
        <f t="shared" si="53"/>
        <v>0.806</v>
      </c>
      <c r="BU140" s="73">
        <f t="shared" si="54"/>
        <v>0.8842572333</v>
      </c>
      <c r="BV140" s="36">
        <f t="shared" si="55"/>
        <v>6647.283054</v>
      </c>
      <c r="BW140" s="35">
        <f t="shared" si="56"/>
        <v>0.8405813275</v>
      </c>
      <c r="BX140" s="90">
        <f t="shared" si="57"/>
        <v>0.82</v>
      </c>
      <c r="BY140" s="33">
        <v>3.48</v>
      </c>
      <c r="BZ140" s="34">
        <f t="shared" si="58"/>
        <v>0.491</v>
      </c>
      <c r="CA140" s="73">
        <f t="shared" si="59"/>
        <v>-0.1742853884</v>
      </c>
      <c r="CB140" s="33">
        <v>54.96</v>
      </c>
      <c r="CC140" s="34">
        <f t="shared" si="60"/>
        <v>0.574</v>
      </c>
      <c r="CD140" s="73">
        <f t="shared" si="61"/>
        <v>0.1932517589</v>
      </c>
      <c r="CE140" s="36">
        <f t="shared" si="62"/>
        <v>3580.979943</v>
      </c>
      <c r="CF140" s="35">
        <f t="shared" si="63"/>
        <v>0.08625740758</v>
      </c>
      <c r="CG140" s="90">
        <f t="shared" si="64"/>
        <v>0.529</v>
      </c>
      <c r="CH140" s="33">
        <v>0.56</v>
      </c>
      <c r="CI140" s="34">
        <f t="shared" si="65"/>
        <v>0.517</v>
      </c>
      <c r="CJ140" s="73">
        <f t="shared" si="66"/>
        <v>-0.1245659535</v>
      </c>
      <c r="CK140" s="33">
        <v>33.33</v>
      </c>
      <c r="CL140" s="34">
        <f t="shared" si="67"/>
        <v>0.474</v>
      </c>
      <c r="CM140" s="73">
        <f t="shared" si="68"/>
        <v>-0.01687870562</v>
      </c>
      <c r="CN140" s="36">
        <f t="shared" si="69"/>
        <v>1310.000951</v>
      </c>
      <c r="CO140" s="35">
        <f t="shared" si="70"/>
        <v>0.006715472293</v>
      </c>
      <c r="CP140" s="90">
        <f t="shared" si="71"/>
        <v>0.557</v>
      </c>
      <c r="CQ140" s="33">
        <v>6.48</v>
      </c>
      <c r="CR140" s="34">
        <f t="shared" si="72"/>
        <v>0.614</v>
      </c>
      <c r="CS140" s="73">
        <f t="shared" si="73"/>
        <v>0.269399519</v>
      </c>
      <c r="CT140" s="33">
        <v>84.02</v>
      </c>
      <c r="CU140" s="34">
        <f t="shared" si="74"/>
        <v>0.946</v>
      </c>
      <c r="CV140" s="73">
        <f t="shared" si="75"/>
        <v>1.517626667</v>
      </c>
      <c r="CW140" s="36">
        <f t="shared" si="76"/>
        <v>6706.598961</v>
      </c>
      <c r="CX140" s="35">
        <f t="shared" si="77"/>
        <v>1.072293522</v>
      </c>
      <c r="CY140" s="90">
        <f t="shared" si="78"/>
        <v>0.837</v>
      </c>
      <c r="CZ140" s="91">
        <f t="shared" si="79"/>
        <v>2.082160522</v>
      </c>
      <c r="DA140" s="91">
        <f t="shared" si="80"/>
        <v>0.703</v>
      </c>
    </row>
    <row r="141">
      <c r="A141" s="28">
        <v>2022.0</v>
      </c>
      <c r="B141" s="29" t="s">
        <v>279</v>
      </c>
      <c r="C141" s="29" t="s">
        <v>13</v>
      </c>
      <c r="D141" s="30">
        <f t="array" ref="D141">INDEX(
  TP!C:C,
  MATCH(
    1,
    (TP!A:A = A141) * (TP!B:B = C141),
    0
  )
)
</f>
        <v>50.1</v>
      </c>
      <c r="E141" s="64">
        <f t="shared" si="1"/>
        <v>1.489083317</v>
      </c>
      <c r="F141" s="32">
        <f t="shared" si="2"/>
        <v>0.603</v>
      </c>
      <c r="G141" s="33">
        <v>9.09</v>
      </c>
      <c r="H141" s="34">
        <f t="shared" si="3"/>
        <v>0.98</v>
      </c>
      <c r="I141" s="73">
        <f t="shared" si="4"/>
        <v>2.087393498</v>
      </c>
      <c r="J141" s="66">
        <f t="shared" si="5"/>
        <v>9.12181487</v>
      </c>
      <c r="K141" s="34">
        <f t="shared" si="6"/>
        <v>0.98</v>
      </c>
      <c r="L141" s="73">
        <f t="shared" si="7"/>
        <v>2.073385513</v>
      </c>
      <c r="M141" s="33">
        <v>54.8</v>
      </c>
      <c r="N141" s="34">
        <f t="shared" si="8"/>
        <v>0.209</v>
      </c>
      <c r="O141" s="73">
        <f t="shared" si="9"/>
        <v>-0.7552397264</v>
      </c>
      <c r="P141" s="36">
        <f t="shared" si="10"/>
        <v>5065.526897</v>
      </c>
      <c r="Q141" s="35">
        <f t="shared" si="11"/>
        <v>0.8530823889</v>
      </c>
      <c r="R141" s="40">
        <f t="shared" si="12"/>
        <v>0.814</v>
      </c>
      <c r="S141" s="33">
        <v>3.24</v>
      </c>
      <c r="T141" s="34">
        <f t="shared" si="13"/>
        <v>0.851</v>
      </c>
      <c r="U141" s="73">
        <f t="shared" si="14"/>
        <v>0.9863900194</v>
      </c>
      <c r="V141" s="33">
        <v>51.69</v>
      </c>
      <c r="W141" s="34">
        <f t="shared" si="15"/>
        <v>0.74</v>
      </c>
      <c r="X141" s="73">
        <f t="shared" si="16"/>
        <v>0.659919874</v>
      </c>
      <c r="Y141" s="36">
        <f t="shared" si="17"/>
        <v>3128.269072</v>
      </c>
      <c r="Z141" s="35">
        <f t="shared" si="18"/>
        <v>1.17622953</v>
      </c>
      <c r="AA141" s="40">
        <f t="shared" si="19"/>
        <v>0.897</v>
      </c>
      <c r="AB141" s="33">
        <v>6.4</v>
      </c>
      <c r="AC141" s="40">
        <f t="shared" si="20"/>
        <v>0.926</v>
      </c>
      <c r="AD141" s="73">
        <f t="shared" si="21"/>
        <v>1.538257321</v>
      </c>
      <c r="AE141" s="88">
        <f t="shared" si="22"/>
        <v>3.56756924</v>
      </c>
      <c r="AF141" s="44">
        <f t="shared" si="23"/>
        <v>0.937</v>
      </c>
      <c r="AG141" s="42">
        <v>0.58</v>
      </c>
      <c r="AH141" s="34">
        <f t="shared" si="24"/>
        <v>0.226</v>
      </c>
      <c r="AI141" s="73">
        <f t="shared" si="25"/>
        <v>-0.700024639</v>
      </c>
      <c r="AJ141" s="33">
        <v>62.5</v>
      </c>
      <c r="AK141" s="34">
        <f t="shared" si="26"/>
        <v>0.666</v>
      </c>
      <c r="AL141" s="73">
        <f t="shared" si="27"/>
        <v>0.3376194859</v>
      </c>
      <c r="AM141" s="36">
        <f t="shared" si="28"/>
        <v>1258.822734</v>
      </c>
      <c r="AN141" s="35">
        <f t="shared" si="29"/>
        <v>-0.643642882</v>
      </c>
      <c r="AO141" s="37">
        <f t="shared" si="30"/>
        <v>0.283</v>
      </c>
      <c r="AP141" s="33">
        <v>3.42</v>
      </c>
      <c r="AQ141" s="34">
        <f t="shared" si="31"/>
        <v>0.349</v>
      </c>
      <c r="AR141" s="73">
        <f t="shared" si="32"/>
        <v>-0.4815644037</v>
      </c>
      <c r="AS141" s="33">
        <v>47.87</v>
      </c>
      <c r="AT141" s="34">
        <f t="shared" si="33"/>
        <v>0.637</v>
      </c>
      <c r="AU141" s="73">
        <f t="shared" si="34"/>
        <v>0.2540355692</v>
      </c>
      <c r="AV141" s="36">
        <f t="shared" si="35"/>
        <v>2605.473376</v>
      </c>
      <c r="AW141" s="35">
        <f t="shared" si="36"/>
        <v>-0.1377248043</v>
      </c>
      <c r="AX141" s="37">
        <f t="shared" si="37"/>
        <v>0.443</v>
      </c>
      <c r="AY141" s="33">
        <v>0.58</v>
      </c>
      <c r="AZ141" s="37">
        <f t="shared" si="38"/>
        <v>0.309</v>
      </c>
      <c r="BA141" s="73">
        <f t="shared" si="39"/>
        <v>-0.6083573305</v>
      </c>
      <c r="BB141" s="33">
        <v>26.62</v>
      </c>
      <c r="BC141" s="37">
        <f t="shared" si="40"/>
        <v>0.463</v>
      </c>
      <c r="BD141" s="73">
        <f t="shared" si="41"/>
        <v>-0.09921753657</v>
      </c>
      <c r="BE141" s="89">
        <f t="shared" si="42"/>
        <v>-1.488942553</v>
      </c>
      <c r="BF141" s="39">
        <f t="shared" si="43"/>
        <v>0.314</v>
      </c>
      <c r="BG141" s="33">
        <v>13.56</v>
      </c>
      <c r="BH141" s="34">
        <f t="shared" si="44"/>
        <v>0.414</v>
      </c>
      <c r="BI141" s="73">
        <f t="shared" si="45"/>
        <v>-0.238046111</v>
      </c>
      <c r="BJ141" s="33">
        <v>89.81</v>
      </c>
      <c r="BK141" s="34">
        <f t="shared" si="46"/>
        <v>0.477</v>
      </c>
      <c r="BL141" s="73">
        <f t="shared" si="47"/>
        <v>0.1893335879</v>
      </c>
      <c r="BM141" s="36">
        <f t="shared" si="48"/>
        <v>6918.07511</v>
      </c>
      <c r="BN141" s="35">
        <f t="shared" si="49"/>
        <v>-0.01281253111</v>
      </c>
      <c r="BO141" s="90">
        <f t="shared" si="50"/>
        <v>0.44</v>
      </c>
      <c r="BP141" s="33">
        <v>11.89</v>
      </c>
      <c r="BQ141" s="34">
        <f t="shared" si="51"/>
        <v>0.523</v>
      </c>
      <c r="BR141" s="73">
        <f t="shared" si="52"/>
        <v>0.07837709925</v>
      </c>
      <c r="BS141" s="33">
        <v>73.39</v>
      </c>
      <c r="BT141" s="34">
        <f t="shared" si="53"/>
        <v>0.591</v>
      </c>
      <c r="BU141" s="73">
        <f t="shared" si="54"/>
        <v>0.3287288906</v>
      </c>
      <c r="BV141" s="36">
        <f t="shared" si="55"/>
        <v>6215.661889</v>
      </c>
      <c r="BW141" s="35">
        <f t="shared" si="56"/>
        <v>0.3260834889</v>
      </c>
      <c r="BX141" s="90">
        <f t="shared" si="57"/>
        <v>0.594</v>
      </c>
      <c r="BY141" s="33">
        <v>2.47</v>
      </c>
      <c r="BZ141" s="34">
        <f t="shared" si="58"/>
        <v>0.234</v>
      </c>
      <c r="CA141" s="73">
        <f t="shared" si="59"/>
        <v>-0.7882153669</v>
      </c>
      <c r="CB141" s="33">
        <v>48.53</v>
      </c>
      <c r="CC141" s="34">
        <f t="shared" si="60"/>
        <v>0.289</v>
      </c>
      <c r="CD141" s="73">
        <f t="shared" si="61"/>
        <v>-0.4974581707</v>
      </c>
      <c r="CE141" s="36">
        <f t="shared" si="62"/>
        <v>2623.358821</v>
      </c>
      <c r="CF141" s="35">
        <f t="shared" si="63"/>
        <v>-0.8151532274</v>
      </c>
      <c r="CG141" s="90">
        <f t="shared" si="64"/>
        <v>0.237</v>
      </c>
      <c r="CH141" s="33">
        <v>0.4</v>
      </c>
      <c r="CI141" s="34">
        <f t="shared" si="65"/>
        <v>0.34</v>
      </c>
      <c r="CJ141" s="73">
        <f t="shared" si="66"/>
        <v>-0.553482198</v>
      </c>
      <c r="CK141" s="33">
        <v>45.45</v>
      </c>
      <c r="CL141" s="34">
        <f t="shared" si="67"/>
        <v>0.809</v>
      </c>
      <c r="CM141" s="73">
        <f t="shared" si="68"/>
        <v>0.6342869709</v>
      </c>
      <c r="CN141" s="36">
        <f t="shared" si="69"/>
        <v>1351.655879</v>
      </c>
      <c r="CO141" s="35">
        <f t="shared" si="70"/>
        <v>0.05794749894</v>
      </c>
      <c r="CP141" s="90">
        <f t="shared" si="71"/>
        <v>0.594</v>
      </c>
      <c r="CQ141" s="33">
        <v>6.4</v>
      </c>
      <c r="CR141" s="34">
        <f t="shared" si="72"/>
        <v>0.589</v>
      </c>
      <c r="CS141" s="73">
        <f t="shared" si="73"/>
        <v>0.2221995533</v>
      </c>
      <c r="CT141" s="33">
        <v>68.75</v>
      </c>
      <c r="CU141" s="34">
        <f t="shared" si="74"/>
        <v>0.24</v>
      </c>
      <c r="CV141" s="73">
        <f t="shared" si="75"/>
        <v>-0.6438317179</v>
      </c>
      <c r="CW141" s="36">
        <f t="shared" si="76"/>
        <v>5458.400465</v>
      </c>
      <c r="CX141" s="35">
        <f t="shared" si="77"/>
        <v>-0.1456085999</v>
      </c>
      <c r="CY141" s="90">
        <f t="shared" si="78"/>
        <v>0.437</v>
      </c>
      <c r="CZ141" s="91">
        <f t="shared" si="79"/>
        <v>-0.5895433705</v>
      </c>
      <c r="DA141" s="91">
        <f t="shared" si="80"/>
        <v>0.434</v>
      </c>
    </row>
    <row r="142">
      <c r="A142" s="28">
        <v>2025.0</v>
      </c>
      <c r="B142" s="29" t="s">
        <v>568</v>
      </c>
      <c r="C142" s="29" t="s">
        <v>21</v>
      </c>
      <c r="D142" s="30">
        <f t="array" ref="D142">INDEX(
  TP!C:C,
  MATCH(
    1,
    (TP!A:A = A142) * (TP!B:B = C142),
    0
  )
)
</f>
        <v>43</v>
      </c>
      <c r="E142" s="64">
        <f t="shared" si="1"/>
        <v>1.483964072</v>
      </c>
      <c r="F142" s="32">
        <f t="shared" si="2"/>
        <v>0.6</v>
      </c>
      <c r="G142" s="33">
        <v>4.19</v>
      </c>
      <c r="H142" s="34">
        <f t="shared" si="3"/>
        <v>0.12</v>
      </c>
      <c r="I142" s="73">
        <f t="shared" si="4"/>
        <v>-1.1470838</v>
      </c>
      <c r="J142" s="66">
        <f t="shared" si="5"/>
        <v>3.183508097</v>
      </c>
      <c r="K142" s="34">
        <f t="shared" si="6"/>
        <v>0.02</v>
      </c>
      <c r="L142" s="73">
        <f t="shared" si="7"/>
        <v>-1.675751716</v>
      </c>
      <c r="M142" s="33">
        <v>56.82</v>
      </c>
      <c r="N142" s="34">
        <f t="shared" si="8"/>
        <v>0.34</v>
      </c>
      <c r="O142" s="73">
        <f t="shared" si="9"/>
        <v>-0.3828536051</v>
      </c>
      <c r="P142" s="36">
        <f t="shared" si="10"/>
        <v>3247.409843</v>
      </c>
      <c r="Q142" s="35">
        <f t="shared" si="11"/>
        <v>-1.711224009</v>
      </c>
      <c r="R142" s="40">
        <f t="shared" si="12"/>
        <v>0.037</v>
      </c>
      <c r="S142" s="33">
        <v>2.28</v>
      </c>
      <c r="T142" s="34">
        <f t="shared" si="13"/>
        <v>0.674</v>
      </c>
      <c r="U142" s="73">
        <f t="shared" si="14"/>
        <v>0.1572791111</v>
      </c>
      <c r="V142" s="33">
        <v>45.83</v>
      </c>
      <c r="W142" s="34">
        <f t="shared" si="15"/>
        <v>0.571</v>
      </c>
      <c r="X142" s="73">
        <f t="shared" si="16"/>
        <v>0.1937861386</v>
      </c>
      <c r="Y142" s="36">
        <f t="shared" si="17"/>
        <v>2280.70994</v>
      </c>
      <c r="Z142" s="35">
        <f t="shared" si="18"/>
        <v>0.2880900286</v>
      </c>
      <c r="AA142" s="40">
        <f t="shared" si="19"/>
        <v>0.666</v>
      </c>
      <c r="AB142" s="33">
        <v>4.0</v>
      </c>
      <c r="AC142" s="40">
        <f t="shared" si="20"/>
        <v>0.371</v>
      </c>
      <c r="AD142" s="73">
        <f t="shared" si="21"/>
        <v>-0.4733356611</v>
      </c>
      <c r="AE142" s="88">
        <f t="shared" si="22"/>
        <v>-1.896469642</v>
      </c>
      <c r="AF142" s="44">
        <f t="shared" si="23"/>
        <v>0.223</v>
      </c>
      <c r="AG142" s="42">
        <v>0.24</v>
      </c>
      <c r="AH142" s="34">
        <f t="shared" si="24"/>
        <v>0.037</v>
      </c>
      <c r="AI142" s="73">
        <f t="shared" si="25"/>
        <v>-1.015142667</v>
      </c>
      <c r="AJ142" s="33">
        <v>60.0</v>
      </c>
      <c r="AK142" s="34">
        <f t="shared" si="26"/>
        <v>0.574</v>
      </c>
      <c r="AL142" s="73">
        <f t="shared" si="27"/>
        <v>0.1598514494</v>
      </c>
      <c r="AM142" s="36">
        <f t="shared" si="28"/>
        <v>568.3023405</v>
      </c>
      <c r="AN142" s="35">
        <f t="shared" si="29"/>
        <v>-1.323053737</v>
      </c>
      <c r="AO142" s="37">
        <f t="shared" si="30"/>
        <v>0.066</v>
      </c>
      <c r="AP142" s="33">
        <v>1.76</v>
      </c>
      <c r="AQ142" s="34">
        <f t="shared" si="31"/>
        <v>0.069</v>
      </c>
      <c r="AR142" s="73">
        <f t="shared" si="32"/>
        <v>-1.216993637</v>
      </c>
      <c r="AS142" s="33">
        <v>51.35</v>
      </c>
      <c r="AT142" s="34">
        <f t="shared" si="33"/>
        <v>0.769</v>
      </c>
      <c r="AU142" s="73">
        <f t="shared" si="34"/>
        <v>0.6729514443</v>
      </c>
      <c r="AV142" s="36">
        <f t="shared" si="35"/>
        <v>1909.2762</v>
      </c>
      <c r="AW142" s="35">
        <f t="shared" si="36"/>
        <v>-1.02915039</v>
      </c>
      <c r="AX142" s="37">
        <f t="shared" si="37"/>
        <v>0.154</v>
      </c>
      <c r="AY142" s="33">
        <v>0.95</v>
      </c>
      <c r="AZ142" s="37">
        <f t="shared" si="38"/>
        <v>0.583</v>
      </c>
      <c r="BA142" s="73">
        <f t="shared" si="39"/>
        <v>-0.02724989808</v>
      </c>
      <c r="BB142" s="33">
        <v>24.94</v>
      </c>
      <c r="BC142" s="37">
        <f t="shared" si="40"/>
        <v>0.371</v>
      </c>
      <c r="BD142" s="73">
        <f t="shared" si="41"/>
        <v>-0.3352740101</v>
      </c>
      <c r="BE142" s="89">
        <f t="shared" si="42"/>
        <v>-2.714728035</v>
      </c>
      <c r="BF142" s="39">
        <f t="shared" si="43"/>
        <v>0.143</v>
      </c>
      <c r="BG142" s="33">
        <v>14.56</v>
      </c>
      <c r="BH142" s="34">
        <f t="shared" si="44"/>
        <v>0.509</v>
      </c>
      <c r="BI142" s="73">
        <f t="shared" si="45"/>
        <v>-0.02138804031</v>
      </c>
      <c r="BJ142" s="33">
        <v>87.58</v>
      </c>
      <c r="BK142" s="34">
        <f t="shared" si="46"/>
        <v>0.309</v>
      </c>
      <c r="BL142" s="73">
        <f t="shared" si="47"/>
        <v>-0.1692106243</v>
      </c>
      <c r="BM142" s="36">
        <f t="shared" si="48"/>
        <v>6913.61666</v>
      </c>
      <c r="BN142" s="35">
        <f t="shared" si="49"/>
        <v>-0.01675428935</v>
      </c>
      <c r="BO142" s="90">
        <f t="shared" si="50"/>
        <v>0.437</v>
      </c>
      <c r="BP142" s="33">
        <v>13.14</v>
      </c>
      <c r="BQ142" s="34">
        <f t="shared" si="51"/>
        <v>0.697</v>
      </c>
      <c r="BR142" s="73">
        <f t="shared" si="52"/>
        <v>0.5267206755</v>
      </c>
      <c r="BS142" s="33">
        <v>69.93</v>
      </c>
      <c r="BT142" s="34">
        <f t="shared" si="53"/>
        <v>0.423</v>
      </c>
      <c r="BU142" s="73">
        <f t="shared" si="54"/>
        <v>-0.1935885185</v>
      </c>
      <c r="BV142" s="36">
        <f t="shared" si="55"/>
        <v>6137.049487</v>
      </c>
      <c r="BW142" s="35">
        <f t="shared" si="56"/>
        <v>0.2323765205</v>
      </c>
      <c r="BX142" s="90">
        <f t="shared" si="57"/>
        <v>0.554</v>
      </c>
      <c r="BY142" s="33">
        <v>6.81</v>
      </c>
      <c r="BZ142" s="34">
        <f t="shared" si="58"/>
        <v>0.951</v>
      </c>
      <c r="CA142" s="73">
        <f t="shared" si="59"/>
        <v>1.849859986</v>
      </c>
      <c r="CB142" s="33">
        <v>56.64</v>
      </c>
      <c r="CC142" s="34">
        <f t="shared" si="60"/>
        <v>0.649</v>
      </c>
      <c r="CD142" s="73">
        <f t="shared" si="61"/>
        <v>0.3737171837</v>
      </c>
      <c r="CE142" s="36">
        <f t="shared" si="62"/>
        <v>5058.173292</v>
      </c>
      <c r="CF142" s="35">
        <f t="shared" si="63"/>
        <v>1.476742397</v>
      </c>
      <c r="CG142" s="90">
        <f t="shared" si="64"/>
        <v>0.94</v>
      </c>
      <c r="CH142" s="33">
        <v>0.9</v>
      </c>
      <c r="CI142" s="34">
        <f t="shared" si="65"/>
        <v>0.797</v>
      </c>
      <c r="CJ142" s="73">
        <f t="shared" si="66"/>
        <v>0.7868810661</v>
      </c>
      <c r="CK142" s="33">
        <v>68.42</v>
      </c>
      <c r="CL142" s="34">
        <f t="shared" si="67"/>
        <v>0.966</v>
      </c>
      <c r="CM142" s="73">
        <f t="shared" si="68"/>
        <v>1.868385617</v>
      </c>
      <c r="CN142" s="36">
        <f t="shared" si="69"/>
        <v>3881.523858</v>
      </c>
      <c r="CO142" s="35">
        <f t="shared" si="70"/>
        <v>3.169470453</v>
      </c>
      <c r="CP142" s="90">
        <f t="shared" si="71"/>
        <v>1</v>
      </c>
      <c r="CQ142" s="33">
        <v>7.95</v>
      </c>
      <c r="CR142" s="34">
        <f t="shared" si="72"/>
        <v>0.88</v>
      </c>
      <c r="CS142" s="73">
        <f t="shared" si="73"/>
        <v>1.136698888</v>
      </c>
      <c r="CT142" s="33">
        <v>79.04</v>
      </c>
      <c r="CU142" s="34">
        <f t="shared" si="74"/>
        <v>0.777</v>
      </c>
      <c r="CV142" s="73">
        <f t="shared" si="75"/>
        <v>0.8127109661</v>
      </c>
      <c r="CW142" s="36">
        <f t="shared" si="76"/>
        <v>6871.637947</v>
      </c>
      <c r="CX142" s="35">
        <f t="shared" si="77"/>
        <v>1.233326669</v>
      </c>
      <c r="CY142" s="90">
        <f t="shared" si="78"/>
        <v>0.883</v>
      </c>
      <c r="CZ142" s="91">
        <f t="shared" si="79"/>
        <v>6.095161749</v>
      </c>
      <c r="DA142" s="91">
        <f t="shared" si="80"/>
        <v>0.951</v>
      </c>
    </row>
    <row r="143">
      <c r="A143" s="28">
        <v>2025.0</v>
      </c>
      <c r="B143" s="29" t="s">
        <v>593</v>
      </c>
      <c r="C143" s="29" t="s">
        <v>16</v>
      </c>
      <c r="D143" s="30">
        <f t="array" ref="D143">INDEX(
  TP!C:C,
  MATCH(
    1,
    (TP!A:A = A143) * (TP!B:B = C143),
    0
  )
)
</f>
        <v>52.57</v>
      </c>
      <c r="E143" s="64">
        <f t="shared" si="1"/>
        <v>1.428642629</v>
      </c>
      <c r="F143" s="32">
        <f t="shared" si="2"/>
        <v>0.597</v>
      </c>
      <c r="G143" s="33">
        <v>6.82</v>
      </c>
      <c r="H143" s="34">
        <f t="shared" si="3"/>
        <v>0.726</v>
      </c>
      <c r="I143" s="73">
        <f t="shared" si="4"/>
        <v>0.5889723824</v>
      </c>
      <c r="J143" s="66">
        <f t="shared" si="5"/>
        <v>7.431809838</v>
      </c>
      <c r="K143" s="34">
        <f t="shared" si="6"/>
        <v>0.843</v>
      </c>
      <c r="L143" s="73">
        <f t="shared" si="7"/>
        <v>1.006404465</v>
      </c>
      <c r="M143" s="33">
        <v>61.14</v>
      </c>
      <c r="N143" s="34">
        <f t="shared" si="8"/>
        <v>0.666</v>
      </c>
      <c r="O143" s="73">
        <f t="shared" si="9"/>
        <v>0.4135365156</v>
      </c>
      <c r="P143" s="36">
        <f t="shared" si="10"/>
        <v>5205.538191</v>
      </c>
      <c r="Q143" s="35">
        <f t="shared" si="11"/>
        <v>1.050556945</v>
      </c>
      <c r="R143" s="40">
        <f t="shared" si="12"/>
        <v>0.874</v>
      </c>
      <c r="S143" s="33">
        <v>2.26</v>
      </c>
      <c r="T143" s="34">
        <f t="shared" si="13"/>
        <v>0.669</v>
      </c>
      <c r="U143" s="73">
        <f t="shared" si="14"/>
        <v>0.1400059671</v>
      </c>
      <c r="V143" s="33">
        <v>53.45</v>
      </c>
      <c r="W143" s="34">
        <f t="shared" si="15"/>
        <v>0.806</v>
      </c>
      <c r="X143" s="73">
        <f t="shared" si="16"/>
        <v>0.7999190847</v>
      </c>
      <c r="Y143" s="36">
        <f t="shared" si="17"/>
        <v>2646.219958</v>
      </c>
      <c r="Z143" s="35">
        <f t="shared" si="18"/>
        <v>0.6711003382</v>
      </c>
      <c r="AA143" s="40">
        <f t="shared" si="19"/>
        <v>0.763</v>
      </c>
      <c r="AB143" s="33">
        <v>8.1</v>
      </c>
      <c r="AC143" s="40">
        <f t="shared" si="20"/>
        <v>0.994</v>
      </c>
      <c r="AD143" s="73">
        <f t="shared" si="21"/>
        <v>2.963135684</v>
      </c>
      <c r="AE143" s="88">
        <f t="shared" si="22"/>
        <v>4.684792967</v>
      </c>
      <c r="AF143" s="44">
        <f t="shared" si="23"/>
        <v>0.977</v>
      </c>
      <c r="AG143" s="42">
        <v>0.43</v>
      </c>
      <c r="AH143" s="34">
        <f t="shared" si="24"/>
        <v>0.146</v>
      </c>
      <c r="AI143" s="73">
        <f t="shared" si="25"/>
        <v>-0.8390472985</v>
      </c>
      <c r="AJ143" s="33">
        <v>45.45</v>
      </c>
      <c r="AK143" s="34">
        <f t="shared" si="26"/>
        <v>0.151</v>
      </c>
      <c r="AL143" s="73">
        <f t="shared" si="27"/>
        <v>-0.8747585228</v>
      </c>
      <c r="AM143" s="36">
        <f t="shared" si="28"/>
        <v>715.791616</v>
      </c>
      <c r="AN143" s="35">
        <f t="shared" si="29"/>
        <v>-1.177937365</v>
      </c>
      <c r="AO143" s="37">
        <f t="shared" si="30"/>
        <v>0.114</v>
      </c>
      <c r="AP143" s="33">
        <v>4.05</v>
      </c>
      <c r="AQ143" s="34">
        <f t="shared" si="31"/>
        <v>0.477</v>
      </c>
      <c r="AR143" s="73">
        <f t="shared" si="32"/>
        <v>-0.2024557187</v>
      </c>
      <c r="AS143" s="33">
        <v>42.31</v>
      </c>
      <c r="AT143" s="34">
        <f t="shared" si="33"/>
        <v>0.34</v>
      </c>
      <c r="AU143" s="73">
        <f t="shared" si="34"/>
        <v>-0.4152668061</v>
      </c>
      <c r="AV143" s="36">
        <f t="shared" si="35"/>
        <v>2509.328879</v>
      </c>
      <c r="AW143" s="35">
        <f t="shared" si="36"/>
        <v>-0.260830251</v>
      </c>
      <c r="AX143" s="37">
        <f t="shared" si="37"/>
        <v>0.391</v>
      </c>
      <c r="AY143" s="33">
        <v>0.43</v>
      </c>
      <c r="AZ143" s="37">
        <f t="shared" si="38"/>
        <v>0.191</v>
      </c>
      <c r="BA143" s="73">
        <f t="shared" si="39"/>
        <v>-0.8439414247</v>
      </c>
      <c r="BB143" s="33">
        <v>22.45</v>
      </c>
      <c r="BC143" s="37">
        <f t="shared" si="40"/>
        <v>0.251</v>
      </c>
      <c r="BD143" s="73">
        <f t="shared" si="41"/>
        <v>-0.6851434262</v>
      </c>
      <c r="BE143" s="89">
        <f t="shared" si="42"/>
        <v>-2.967852466</v>
      </c>
      <c r="BF143" s="39">
        <f t="shared" si="43"/>
        <v>0.1</v>
      </c>
      <c r="BG143" s="33">
        <v>13.95</v>
      </c>
      <c r="BH143" s="34">
        <f t="shared" si="44"/>
        <v>0.443</v>
      </c>
      <c r="BI143" s="73">
        <f t="shared" si="45"/>
        <v>-0.1535494634</v>
      </c>
      <c r="BJ143" s="33">
        <v>88.27</v>
      </c>
      <c r="BK143" s="34">
        <f t="shared" si="46"/>
        <v>0.36</v>
      </c>
      <c r="BL143" s="73">
        <f t="shared" si="47"/>
        <v>-0.05827093536</v>
      </c>
      <c r="BM143" s="36">
        <f t="shared" si="48"/>
        <v>6866.555863</v>
      </c>
      <c r="BN143" s="35">
        <f t="shared" si="49"/>
        <v>-0.05836119779</v>
      </c>
      <c r="BO143" s="90">
        <f t="shared" si="50"/>
        <v>0.429</v>
      </c>
      <c r="BP143" s="33">
        <v>12.71</v>
      </c>
      <c r="BQ143" s="34">
        <f t="shared" si="51"/>
        <v>0.637</v>
      </c>
      <c r="BR143" s="73">
        <f t="shared" si="52"/>
        <v>0.3724904852</v>
      </c>
      <c r="BS143" s="33">
        <v>62.27</v>
      </c>
      <c r="BT143" s="34">
        <f t="shared" si="53"/>
        <v>0.091</v>
      </c>
      <c r="BU143" s="73">
        <f t="shared" si="54"/>
        <v>-1.34993284</v>
      </c>
      <c r="BV143" s="36">
        <f t="shared" si="55"/>
        <v>5401.099875</v>
      </c>
      <c r="BW143" s="35">
        <f t="shared" si="56"/>
        <v>-0.6448846421</v>
      </c>
      <c r="BX143" s="90">
        <f t="shared" si="57"/>
        <v>0.257</v>
      </c>
      <c r="BY143" s="33">
        <v>5.07</v>
      </c>
      <c r="BZ143" s="34">
        <f t="shared" si="58"/>
        <v>0.794</v>
      </c>
      <c r="CA143" s="73">
        <f t="shared" si="59"/>
        <v>0.7921984392</v>
      </c>
      <c r="CB143" s="33">
        <v>55.38</v>
      </c>
      <c r="CC143" s="34">
        <f t="shared" si="60"/>
        <v>0.597</v>
      </c>
      <c r="CD143" s="73">
        <f t="shared" si="61"/>
        <v>0.2383681151</v>
      </c>
      <c r="CE143" s="36">
        <f t="shared" si="62"/>
        <v>4339.184398</v>
      </c>
      <c r="CF143" s="35">
        <f t="shared" si="63"/>
        <v>0.7999567443</v>
      </c>
      <c r="CG143" s="90">
        <f t="shared" si="64"/>
        <v>0.789</v>
      </c>
      <c r="CH143" s="33">
        <v>0.27</v>
      </c>
      <c r="CI143" s="34">
        <f t="shared" si="65"/>
        <v>0.18</v>
      </c>
      <c r="CJ143" s="73">
        <f t="shared" si="66"/>
        <v>-0.9019766467</v>
      </c>
      <c r="CK143" s="33">
        <v>42.86</v>
      </c>
      <c r="CL143" s="34">
        <f t="shared" si="67"/>
        <v>0.749</v>
      </c>
      <c r="CM143" s="73">
        <f t="shared" si="68"/>
        <v>0.4951352298</v>
      </c>
      <c r="CN143" s="36">
        <f t="shared" si="69"/>
        <v>905.4485801</v>
      </c>
      <c r="CO143" s="35">
        <f t="shared" si="70"/>
        <v>-0.4908496176</v>
      </c>
      <c r="CP143" s="90">
        <f t="shared" si="71"/>
        <v>0.349</v>
      </c>
      <c r="CQ143" s="33">
        <v>6.86</v>
      </c>
      <c r="CR143" s="34">
        <f t="shared" si="72"/>
        <v>0.711</v>
      </c>
      <c r="CS143" s="73">
        <f t="shared" si="73"/>
        <v>0.4935993558</v>
      </c>
      <c r="CT143" s="33">
        <v>69.89</v>
      </c>
      <c r="CU143" s="34">
        <f t="shared" si="74"/>
        <v>0.303</v>
      </c>
      <c r="CV143" s="73">
        <f t="shared" si="75"/>
        <v>-0.482465473</v>
      </c>
      <c r="CW143" s="36">
        <f t="shared" si="76"/>
        <v>5716.104931</v>
      </c>
      <c r="CX143" s="35">
        <f t="shared" si="77"/>
        <v>0.1058408423</v>
      </c>
      <c r="CY143" s="90">
        <f t="shared" si="78"/>
        <v>0.529</v>
      </c>
      <c r="CZ143" s="91">
        <f t="shared" si="79"/>
        <v>-0.2882978709</v>
      </c>
      <c r="DA143" s="91">
        <f t="shared" si="80"/>
        <v>0.451</v>
      </c>
    </row>
    <row r="144">
      <c r="A144" s="28">
        <v>2023.0</v>
      </c>
      <c r="B144" s="29" t="s">
        <v>602</v>
      </c>
      <c r="C144" s="29" t="s">
        <v>8</v>
      </c>
      <c r="D144" s="30">
        <f t="array" ref="D144">INDEX(
  TP!C:C,
  MATCH(
    1,
    (TP!A:A = A144) * (TP!B:B = C144),
    0
  )
)
</f>
        <v>49.56</v>
      </c>
      <c r="E144" s="64">
        <f t="shared" si="1"/>
        <v>1.407570873</v>
      </c>
      <c r="F144" s="32">
        <f t="shared" si="2"/>
        <v>0.594</v>
      </c>
      <c r="G144" s="33">
        <v>3.65</v>
      </c>
      <c r="H144" s="34">
        <f t="shared" si="3"/>
        <v>0.046</v>
      </c>
      <c r="I144" s="73">
        <f t="shared" si="4"/>
        <v>-1.503536401</v>
      </c>
      <c r="J144" s="66">
        <f t="shared" si="5"/>
        <v>3.593794443</v>
      </c>
      <c r="K144" s="34">
        <f t="shared" si="6"/>
        <v>0.051</v>
      </c>
      <c r="L144" s="73">
        <f t="shared" si="7"/>
        <v>-1.416718312</v>
      </c>
      <c r="M144" s="33">
        <v>66.67</v>
      </c>
      <c r="N144" s="34">
        <f t="shared" si="8"/>
        <v>0.926</v>
      </c>
      <c r="O144" s="73">
        <f t="shared" si="9"/>
        <v>1.43298961</v>
      </c>
      <c r="P144" s="36">
        <f t="shared" si="10"/>
        <v>4059.451329</v>
      </c>
      <c r="Q144" s="35">
        <f t="shared" si="11"/>
        <v>-0.5659054642</v>
      </c>
      <c r="R144" s="40">
        <f t="shared" si="12"/>
        <v>0.283</v>
      </c>
      <c r="S144" s="33">
        <v>0.41</v>
      </c>
      <c r="T144" s="34">
        <f t="shared" si="13"/>
        <v>0.009</v>
      </c>
      <c r="U144" s="73">
        <f t="shared" si="14"/>
        <v>-1.457759846</v>
      </c>
      <c r="V144" s="33">
        <v>80.0</v>
      </c>
      <c r="W144" s="34">
        <f t="shared" si="15"/>
        <v>1</v>
      </c>
      <c r="X144" s="73">
        <f t="shared" si="16"/>
        <v>2.911838995</v>
      </c>
      <c r="Y144" s="36">
        <f t="shared" si="17"/>
        <v>1151.572088</v>
      </c>
      <c r="Z144" s="35">
        <f t="shared" si="18"/>
        <v>-0.8951099294</v>
      </c>
      <c r="AA144" s="40">
        <f t="shared" si="19"/>
        <v>0.171</v>
      </c>
      <c r="AB144" s="33">
        <v>2.71</v>
      </c>
      <c r="AC144" s="40">
        <f t="shared" si="20"/>
        <v>0.034</v>
      </c>
      <c r="AD144" s="73">
        <f t="shared" si="21"/>
        <v>-1.554566889</v>
      </c>
      <c r="AE144" s="88">
        <f t="shared" si="22"/>
        <v>-3.015582283</v>
      </c>
      <c r="AF144" s="44">
        <f t="shared" si="23"/>
        <v>0.08</v>
      </c>
      <c r="AG144" s="42">
        <v>0.57</v>
      </c>
      <c r="AH144" s="34">
        <f t="shared" si="24"/>
        <v>0.223</v>
      </c>
      <c r="AI144" s="73">
        <f t="shared" si="25"/>
        <v>-0.7092928163</v>
      </c>
      <c r="AJ144" s="33">
        <v>42.86</v>
      </c>
      <c r="AK144" s="34">
        <f t="shared" si="26"/>
        <v>0.097</v>
      </c>
      <c r="AL144" s="73">
        <f t="shared" si="27"/>
        <v>-1.058926209</v>
      </c>
      <c r="AM144" s="36">
        <f t="shared" si="28"/>
        <v>851.2680418</v>
      </c>
      <c r="AN144" s="35">
        <f t="shared" si="29"/>
        <v>-1.044640571</v>
      </c>
      <c r="AO144" s="37">
        <f t="shared" si="30"/>
        <v>0.14</v>
      </c>
      <c r="AP144" s="33">
        <v>3.49</v>
      </c>
      <c r="AQ144" s="34">
        <f t="shared" si="31"/>
        <v>0.374</v>
      </c>
      <c r="AR144" s="73">
        <f t="shared" si="32"/>
        <v>-0.4505523276</v>
      </c>
      <c r="AS144" s="33">
        <v>44.19</v>
      </c>
      <c r="AT144" s="34">
        <f t="shared" si="33"/>
        <v>0.42</v>
      </c>
      <c r="AU144" s="73">
        <f t="shared" si="34"/>
        <v>-0.188955931</v>
      </c>
      <c r="AV144" s="36">
        <f t="shared" si="35"/>
        <v>2430.607979</v>
      </c>
      <c r="AW144" s="35">
        <f t="shared" si="36"/>
        <v>-0.3616261563</v>
      </c>
      <c r="AX144" s="37">
        <f t="shared" si="37"/>
        <v>0.349</v>
      </c>
      <c r="AY144" s="33">
        <v>1.06</v>
      </c>
      <c r="AZ144" s="37">
        <f t="shared" si="38"/>
        <v>0.634</v>
      </c>
      <c r="BA144" s="73">
        <f t="shared" si="39"/>
        <v>0.145511771</v>
      </c>
      <c r="BB144" s="33">
        <v>36.44</v>
      </c>
      <c r="BC144" s="37">
        <f t="shared" si="40"/>
        <v>0.911</v>
      </c>
      <c r="BD144" s="73">
        <f t="shared" si="41"/>
        <v>1.280588755</v>
      </c>
      <c r="BE144" s="89">
        <f t="shared" si="42"/>
        <v>0.01983379884</v>
      </c>
      <c r="BF144" s="39">
        <f t="shared" si="43"/>
        <v>0.557</v>
      </c>
      <c r="BG144" s="33">
        <v>22.89</v>
      </c>
      <c r="BH144" s="34">
        <f t="shared" si="44"/>
        <v>0.957</v>
      </c>
      <c r="BI144" s="73">
        <f t="shared" si="45"/>
        <v>1.783373688</v>
      </c>
      <c r="BJ144" s="33">
        <v>92.2</v>
      </c>
      <c r="BK144" s="34">
        <f t="shared" si="46"/>
        <v>0.677</v>
      </c>
      <c r="BL144" s="73">
        <f t="shared" si="47"/>
        <v>0.5736029454</v>
      </c>
      <c r="BM144" s="36">
        <f t="shared" si="48"/>
        <v>8415.285604</v>
      </c>
      <c r="BN144" s="35">
        <f t="shared" si="49"/>
        <v>1.310885818</v>
      </c>
      <c r="BO144" s="90">
        <f t="shared" si="50"/>
        <v>0.937</v>
      </c>
      <c r="BP144" s="33">
        <v>13.23</v>
      </c>
      <c r="BQ144" s="34">
        <f t="shared" si="51"/>
        <v>0.711</v>
      </c>
      <c r="BR144" s="73">
        <f t="shared" si="52"/>
        <v>0.559001413</v>
      </c>
      <c r="BS144" s="33">
        <v>71.78</v>
      </c>
      <c r="BT144" s="34">
        <f t="shared" si="53"/>
        <v>0.52</v>
      </c>
      <c r="BU144" s="73">
        <f t="shared" si="54"/>
        <v>0.0856852407</v>
      </c>
      <c r="BV144" s="36">
        <f t="shared" si="55"/>
        <v>6314.493269</v>
      </c>
      <c r="BW144" s="35">
        <f t="shared" si="56"/>
        <v>0.4438917327</v>
      </c>
      <c r="BX144" s="90">
        <f t="shared" si="57"/>
        <v>0.651</v>
      </c>
      <c r="BY144" s="33">
        <v>6.01</v>
      </c>
      <c r="BZ144" s="34">
        <f t="shared" si="58"/>
        <v>0.897</v>
      </c>
      <c r="CA144" s="73">
        <f t="shared" si="59"/>
        <v>1.363578815</v>
      </c>
      <c r="CB144" s="33">
        <v>54.05</v>
      </c>
      <c r="CC144" s="34">
        <f t="shared" si="60"/>
        <v>0.523</v>
      </c>
      <c r="CD144" s="73">
        <f t="shared" si="61"/>
        <v>0.09549965374</v>
      </c>
      <c r="CE144" s="36">
        <f t="shared" si="62"/>
        <v>4573.09295</v>
      </c>
      <c r="CF144" s="35">
        <f t="shared" si="63"/>
        <v>1.020135322</v>
      </c>
      <c r="CG144" s="90">
        <f t="shared" si="64"/>
        <v>0.857</v>
      </c>
      <c r="CH144" s="33">
        <v>0.65</v>
      </c>
      <c r="CI144" s="34">
        <f t="shared" si="65"/>
        <v>0.6</v>
      </c>
      <c r="CJ144" s="73">
        <f t="shared" si="66"/>
        <v>0.1166994341</v>
      </c>
      <c r="CK144" s="33">
        <v>50.0</v>
      </c>
      <c r="CL144" s="34">
        <f t="shared" si="67"/>
        <v>0.834</v>
      </c>
      <c r="CM144" s="73">
        <f t="shared" si="68"/>
        <v>0.8787427323</v>
      </c>
      <c r="CN144" s="36">
        <f t="shared" si="69"/>
        <v>2213.073861</v>
      </c>
      <c r="CO144" s="35">
        <f t="shared" si="70"/>
        <v>1.117418525</v>
      </c>
      <c r="CP144" s="90">
        <f t="shared" si="71"/>
        <v>0.86</v>
      </c>
      <c r="CQ144" s="33">
        <v>6.98</v>
      </c>
      <c r="CR144" s="34">
        <f t="shared" si="72"/>
        <v>0.737</v>
      </c>
      <c r="CS144" s="73">
        <f t="shared" si="73"/>
        <v>0.5643993042</v>
      </c>
      <c r="CT144" s="33">
        <v>74.42</v>
      </c>
      <c r="CU144" s="34">
        <f t="shared" si="74"/>
        <v>0.563</v>
      </c>
      <c r="CV144" s="73">
        <f t="shared" si="75"/>
        <v>0.1587530263</v>
      </c>
      <c r="CW144" s="36">
        <f t="shared" si="76"/>
        <v>6131.330434</v>
      </c>
      <c r="CX144" s="35">
        <f t="shared" si="77"/>
        <v>0.5109879586</v>
      </c>
      <c r="CY144" s="90">
        <f t="shared" si="78"/>
        <v>0.694</v>
      </c>
      <c r="CZ144" s="91">
        <f t="shared" si="79"/>
        <v>4.403319356</v>
      </c>
      <c r="DA144" s="91">
        <f t="shared" si="80"/>
        <v>0.883</v>
      </c>
    </row>
    <row r="145">
      <c r="A145" s="28">
        <v>2025.0</v>
      </c>
      <c r="B145" s="29" t="s">
        <v>628</v>
      </c>
      <c r="C145" s="29" t="s">
        <v>17</v>
      </c>
      <c r="D145" s="30">
        <f t="array" ref="D145">INDEX(
  TP!C:C,
  MATCH(
    1,
    (TP!A:A = A145) * (TP!B:B = C145),
    0
  )
)
</f>
        <v>48.97</v>
      </c>
      <c r="E145" s="64">
        <f t="shared" si="1"/>
        <v>1.329699932</v>
      </c>
      <c r="F145" s="32">
        <f t="shared" si="2"/>
        <v>0.591</v>
      </c>
      <c r="G145" s="33">
        <v>7.4</v>
      </c>
      <c r="H145" s="34">
        <f t="shared" si="3"/>
        <v>0.811</v>
      </c>
      <c r="I145" s="73">
        <f t="shared" si="4"/>
        <v>0.971828879</v>
      </c>
      <c r="J145" s="66">
        <f t="shared" si="5"/>
        <v>7.133345505</v>
      </c>
      <c r="K145" s="34">
        <f t="shared" si="6"/>
        <v>0.789</v>
      </c>
      <c r="L145" s="73">
        <f t="shared" si="7"/>
        <v>0.8179696498</v>
      </c>
      <c r="M145" s="33">
        <v>67.01</v>
      </c>
      <c r="N145" s="34">
        <f t="shared" si="8"/>
        <v>0.94</v>
      </c>
      <c r="O145" s="73">
        <f t="shared" si="9"/>
        <v>1.495668462</v>
      </c>
      <c r="P145" s="36">
        <f t="shared" si="10"/>
        <v>5608.875979</v>
      </c>
      <c r="Q145" s="35">
        <f t="shared" si="11"/>
        <v>1.619432127</v>
      </c>
      <c r="R145" s="40">
        <f t="shared" si="12"/>
        <v>0.937</v>
      </c>
      <c r="S145" s="33">
        <v>2.14</v>
      </c>
      <c r="T145" s="34">
        <f t="shared" si="13"/>
        <v>0.62</v>
      </c>
      <c r="U145" s="73">
        <f t="shared" si="14"/>
        <v>0.03636710359</v>
      </c>
      <c r="V145" s="33">
        <v>28.57</v>
      </c>
      <c r="W145" s="34">
        <f t="shared" si="15"/>
        <v>0.097</v>
      </c>
      <c r="X145" s="73">
        <f t="shared" si="16"/>
        <v>-1.179160666</v>
      </c>
      <c r="Y145" s="36">
        <f t="shared" si="17"/>
        <v>1369.562445</v>
      </c>
      <c r="Z145" s="35">
        <f t="shared" si="18"/>
        <v>-0.6666823896</v>
      </c>
      <c r="AA145" s="40">
        <f t="shared" si="19"/>
        <v>0.26</v>
      </c>
      <c r="AB145" s="33">
        <v>5.77</v>
      </c>
      <c r="AC145" s="40">
        <f t="shared" si="20"/>
        <v>0.837</v>
      </c>
      <c r="AD145" s="73">
        <f t="shared" si="21"/>
        <v>1.010214163</v>
      </c>
      <c r="AE145" s="88">
        <f t="shared" si="22"/>
        <v>1.962963901</v>
      </c>
      <c r="AF145" s="44">
        <f t="shared" si="23"/>
        <v>0.814</v>
      </c>
      <c r="AG145" s="42">
        <v>1.45</v>
      </c>
      <c r="AH145" s="34">
        <f t="shared" si="24"/>
        <v>0.669</v>
      </c>
      <c r="AI145" s="73">
        <f t="shared" si="25"/>
        <v>0.1063067857</v>
      </c>
      <c r="AJ145" s="33">
        <v>68.42</v>
      </c>
      <c r="AK145" s="34">
        <f t="shared" si="26"/>
        <v>0.814</v>
      </c>
      <c r="AL145" s="73">
        <f t="shared" si="27"/>
        <v>0.7585741962</v>
      </c>
      <c r="AM145" s="36">
        <f t="shared" si="28"/>
        <v>2699.594607</v>
      </c>
      <c r="AN145" s="35">
        <f t="shared" si="29"/>
        <v>0.7739489227</v>
      </c>
      <c r="AO145" s="37">
        <f t="shared" si="30"/>
        <v>0.794</v>
      </c>
      <c r="AP145" s="33">
        <v>7.4</v>
      </c>
      <c r="AQ145" s="34">
        <f t="shared" si="31"/>
        <v>0.894</v>
      </c>
      <c r="AR145" s="73">
        <f t="shared" si="32"/>
        <v>1.281693638</v>
      </c>
      <c r="AS145" s="33">
        <v>44.33</v>
      </c>
      <c r="AT145" s="34">
        <f t="shared" si="33"/>
        <v>0.431</v>
      </c>
      <c r="AU145" s="73">
        <f t="shared" si="34"/>
        <v>-0.1721029935</v>
      </c>
      <c r="AV145" s="36">
        <f t="shared" si="35"/>
        <v>3455.255904</v>
      </c>
      <c r="AW145" s="35">
        <f t="shared" si="36"/>
        <v>0.9503547128</v>
      </c>
      <c r="AX145" s="37">
        <f t="shared" si="37"/>
        <v>0.843</v>
      </c>
      <c r="AY145" s="33">
        <v>1.37</v>
      </c>
      <c r="AZ145" s="37">
        <f t="shared" si="38"/>
        <v>0.789</v>
      </c>
      <c r="BA145" s="73">
        <f t="shared" si="39"/>
        <v>0.6323855657</v>
      </c>
      <c r="BB145" s="33">
        <v>26.87</v>
      </c>
      <c r="BC145" s="37">
        <f t="shared" si="40"/>
        <v>0.489</v>
      </c>
      <c r="BD145" s="73">
        <f t="shared" si="41"/>
        <v>-0.06409008515</v>
      </c>
      <c r="BE145" s="89">
        <f t="shared" si="42"/>
        <v>2.292599116</v>
      </c>
      <c r="BF145" s="39">
        <f t="shared" si="43"/>
        <v>0.82</v>
      </c>
      <c r="BG145" s="33">
        <v>14.73</v>
      </c>
      <c r="BH145" s="34">
        <f t="shared" si="44"/>
        <v>0.529</v>
      </c>
      <c r="BI145" s="73">
        <f t="shared" si="45"/>
        <v>0.0154438317</v>
      </c>
      <c r="BJ145" s="33">
        <v>87.56</v>
      </c>
      <c r="BK145" s="34">
        <f t="shared" si="46"/>
        <v>0.303</v>
      </c>
      <c r="BL145" s="73">
        <f t="shared" si="47"/>
        <v>-0.1724262675</v>
      </c>
      <c r="BM145" s="36">
        <f t="shared" si="48"/>
        <v>6939.402398</v>
      </c>
      <c r="BN145" s="35">
        <f t="shared" si="49"/>
        <v>0.006043131595</v>
      </c>
      <c r="BO145" s="90">
        <f t="shared" si="50"/>
        <v>0.443</v>
      </c>
      <c r="BP145" s="33">
        <v>10.53</v>
      </c>
      <c r="BQ145" s="34">
        <f t="shared" si="51"/>
        <v>0.369</v>
      </c>
      <c r="BR145" s="73">
        <f t="shared" si="52"/>
        <v>-0.4094207117</v>
      </c>
      <c r="BS145" s="33">
        <v>75.36</v>
      </c>
      <c r="BT145" s="34">
        <f t="shared" si="53"/>
        <v>0.717</v>
      </c>
      <c r="BU145" s="73">
        <f t="shared" si="54"/>
        <v>0.6261177045</v>
      </c>
      <c r="BV145" s="36">
        <f t="shared" si="55"/>
        <v>6104.135554</v>
      </c>
      <c r="BW145" s="35">
        <f t="shared" si="56"/>
        <v>0.1931426993</v>
      </c>
      <c r="BX145" s="90">
        <f t="shared" si="57"/>
        <v>0.54</v>
      </c>
      <c r="BY145" s="33">
        <v>1.76</v>
      </c>
      <c r="BZ145" s="34">
        <f t="shared" si="58"/>
        <v>0.086</v>
      </c>
      <c r="CA145" s="73">
        <f t="shared" si="59"/>
        <v>-1.219789906</v>
      </c>
      <c r="CB145" s="33">
        <v>39.13</v>
      </c>
      <c r="CC145" s="34">
        <f t="shared" si="60"/>
        <v>0.063</v>
      </c>
      <c r="CD145" s="73">
        <f t="shared" si="61"/>
        <v>-1.507205191</v>
      </c>
      <c r="CE145" s="36">
        <f t="shared" si="62"/>
        <v>1726.027217</v>
      </c>
      <c r="CF145" s="35">
        <f t="shared" si="63"/>
        <v>-1.659813222</v>
      </c>
      <c r="CG145" s="90">
        <f t="shared" si="64"/>
        <v>0.026</v>
      </c>
      <c r="CH145" s="33">
        <v>0.31</v>
      </c>
      <c r="CI145" s="34">
        <f t="shared" si="65"/>
        <v>0.229</v>
      </c>
      <c r="CJ145" s="73">
        <f t="shared" si="66"/>
        <v>-0.7947475856</v>
      </c>
      <c r="CK145" s="33">
        <v>25.0</v>
      </c>
      <c r="CL145" s="34">
        <f t="shared" si="67"/>
        <v>0.294</v>
      </c>
      <c r="CM145" s="73">
        <f t="shared" si="68"/>
        <v>-0.4644207919</v>
      </c>
      <c r="CN145" s="36">
        <f t="shared" si="69"/>
        <v>596.6648252</v>
      </c>
      <c r="CO145" s="35">
        <f t="shared" si="70"/>
        <v>-0.8706274357</v>
      </c>
      <c r="CP145" s="90">
        <f t="shared" si="71"/>
        <v>0.194</v>
      </c>
      <c r="CQ145" s="33">
        <v>5.19</v>
      </c>
      <c r="CR145" s="34">
        <f t="shared" si="72"/>
        <v>0.346</v>
      </c>
      <c r="CS145" s="73">
        <f t="shared" si="73"/>
        <v>-0.491699927</v>
      </c>
      <c r="CT145" s="33">
        <v>69.12</v>
      </c>
      <c r="CU145" s="34">
        <f t="shared" si="74"/>
        <v>0.26</v>
      </c>
      <c r="CV145" s="73">
        <f t="shared" si="75"/>
        <v>-0.591458463</v>
      </c>
      <c r="CW145" s="36">
        <f t="shared" si="76"/>
        <v>4998.231549</v>
      </c>
      <c r="CX145" s="35">
        <f t="shared" si="77"/>
        <v>-0.5946082586</v>
      </c>
      <c r="CY145" s="90">
        <f t="shared" si="78"/>
        <v>0.294</v>
      </c>
      <c r="CZ145" s="91">
        <f t="shared" si="79"/>
        <v>-2.925863085</v>
      </c>
      <c r="DA145" s="91">
        <f t="shared" si="80"/>
        <v>0.243</v>
      </c>
    </row>
    <row r="146">
      <c r="A146" s="28">
        <v>2025.0</v>
      </c>
      <c r="B146" s="29" t="s">
        <v>629</v>
      </c>
      <c r="C146" s="29" t="s">
        <v>28</v>
      </c>
      <c r="D146" s="30">
        <f t="array" ref="D146">INDEX(
  TP!C:C,
  MATCH(
    1,
    (TP!A:A = A146) * (TP!B:B = C146),
    0
  )
)
</f>
        <v>49.45</v>
      </c>
      <c r="E146" s="64">
        <f t="shared" si="1"/>
        <v>1.2530582</v>
      </c>
      <c r="F146" s="32">
        <f t="shared" si="2"/>
        <v>0.589</v>
      </c>
      <c r="G146" s="33">
        <v>3.78</v>
      </c>
      <c r="H146" s="34">
        <f t="shared" si="3"/>
        <v>0.066</v>
      </c>
      <c r="I146" s="73">
        <f t="shared" si="4"/>
        <v>-1.417723738</v>
      </c>
      <c r="J146" s="66">
        <f t="shared" si="5"/>
        <v>3.707243987</v>
      </c>
      <c r="K146" s="34">
        <f t="shared" si="6"/>
        <v>0.074</v>
      </c>
      <c r="L146" s="73">
        <f t="shared" si="7"/>
        <v>-1.345092186</v>
      </c>
      <c r="M146" s="33">
        <v>56.06</v>
      </c>
      <c r="N146" s="34">
        <f t="shared" si="8"/>
        <v>0.297</v>
      </c>
      <c r="O146" s="73">
        <f t="shared" si="9"/>
        <v>-0.5229592745</v>
      </c>
      <c r="P146" s="36">
        <f t="shared" si="10"/>
        <v>3468.038797</v>
      </c>
      <c r="Q146" s="35">
        <f t="shared" si="11"/>
        <v>-1.400044793</v>
      </c>
      <c r="R146" s="40">
        <f t="shared" si="12"/>
        <v>0.08</v>
      </c>
      <c r="S146" s="33">
        <v>1.09</v>
      </c>
      <c r="T146" s="34">
        <f t="shared" si="13"/>
        <v>0.146</v>
      </c>
      <c r="U146" s="73">
        <f t="shared" si="14"/>
        <v>-0.8704729524</v>
      </c>
      <c r="V146" s="33">
        <v>42.11</v>
      </c>
      <c r="W146" s="34">
        <f t="shared" si="15"/>
        <v>0.454</v>
      </c>
      <c r="X146" s="73">
        <f t="shared" si="16"/>
        <v>-0.1021212838</v>
      </c>
      <c r="Y146" s="36">
        <f t="shared" si="17"/>
        <v>1300.500128</v>
      </c>
      <c r="Z146" s="35">
        <f t="shared" si="18"/>
        <v>-0.7390513487</v>
      </c>
      <c r="AA146" s="40">
        <f t="shared" si="19"/>
        <v>0.226</v>
      </c>
      <c r="AB146" s="33">
        <v>3.42</v>
      </c>
      <c r="AC146" s="40">
        <f t="shared" si="20"/>
        <v>0.151</v>
      </c>
      <c r="AD146" s="73">
        <f t="shared" si="21"/>
        <v>-0.9594706319</v>
      </c>
      <c r="AE146" s="88">
        <f t="shared" si="22"/>
        <v>-3.098566774</v>
      </c>
      <c r="AF146" s="44">
        <f t="shared" si="23"/>
        <v>0.071</v>
      </c>
      <c r="AG146" s="42">
        <v>0.92</v>
      </c>
      <c r="AH146" s="34">
        <f t="shared" si="24"/>
        <v>0.434</v>
      </c>
      <c r="AI146" s="73">
        <f t="shared" si="25"/>
        <v>-0.384906611</v>
      </c>
      <c r="AJ146" s="33">
        <v>50.0</v>
      </c>
      <c r="AK146" s="34">
        <f t="shared" si="26"/>
        <v>0.246</v>
      </c>
      <c r="AL146" s="73">
        <f t="shared" si="27"/>
        <v>-0.5512206965</v>
      </c>
      <c r="AM146" s="36">
        <f t="shared" si="28"/>
        <v>1436.147213</v>
      </c>
      <c r="AN146" s="35">
        <f t="shared" si="29"/>
        <v>-0.4691713136</v>
      </c>
      <c r="AO146" s="37">
        <f t="shared" si="30"/>
        <v>0.363</v>
      </c>
      <c r="AP146" s="33">
        <v>2.64</v>
      </c>
      <c r="AQ146" s="34">
        <f t="shared" si="31"/>
        <v>0.223</v>
      </c>
      <c r="AR146" s="73">
        <f t="shared" si="32"/>
        <v>-0.8271275376</v>
      </c>
      <c r="AS146" s="33">
        <v>41.3</v>
      </c>
      <c r="AT146" s="34">
        <f t="shared" si="33"/>
        <v>0.294</v>
      </c>
      <c r="AU146" s="73">
        <f t="shared" si="34"/>
        <v>-0.5368487124</v>
      </c>
      <c r="AV146" s="36">
        <f t="shared" si="35"/>
        <v>1954.207418</v>
      </c>
      <c r="AW146" s="35">
        <f t="shared" si="36"/>
        <v>-0.9716195077</v>
      </c>
      <c r="AX146" s="37">
        <f t="shared" si="37"/>
        <v>0.177</v>
      </c>
      <c r="AY146" s="33">
        <v>1.89</v>
      </c>
      <c r="AZ146" s="37">
        <f t="shared" si="38"/>
        <v>0.909</v>
      </c>
      <c r="BA146" s="73">
        <f t="shared" si="39"/>
        <v>1.449077092</v>
      </c>
      <c r="BB146" s="33">
        <v>35.0</v>
      </c>
      <c r="BC146" s="37">
        <f t="shared" si="40"/>
        <v>0.877</v>
      </c>
      <c r="BD146" s="73">
        <f t="shared" si="41"/>
        <v>1.078254635</v>
      </c>
      <c r="BE146" s="89">
        <f t="shared" si="42"/>
        <v>1.086540906</v>
      </c>
      <c r="BF146" s="39">
        <f t="shared" si="43"/>
        <v>0.669</v>
      </c>
      <c r="BG146" s="33">
        <v>17.36</v>
      </c>
      <c r="BH146" s="34">
        <f t="shared" si="44"/>
        <v>0.766</v>
      </c>
      <c r="BI146" s="73">
        <f t="shared" si="45"/>
        <v>0.5852545576</v>
      </c>
      <c r="BJ146" s="33">
        <v>92.74</v>
      </c>
      <c r="BK146" s="34">
        <f t="shared" si="46"/>
        <v>0.723</v>
      </c>
      <c r="BL146" s="73">
        <f t="shared" si="47"/>
        <v>0.6604253107</v>
      </c>
      <c r="BM146" s="36">
        <f t="shared" si="48"/>
        <v>7762.310679</v>
      </c>
      <c r="BN146" s="35">
        <f t="shared" si="49"/>
        <v>0.7335843406</v>
      </c>
      <c r="BO146" s="90">
        <f t="shared" si="50"/>
        <v>0.786</v>
      </c>
      <c r="BP146" s="33">
        <v>17.01</v>
      </c>
      <c r="BQ146" s="34">
        <f t="shared" si="51"/>
        <v>0.963</v>
      </c>
      <c r="BR146" s="73">
        <f t="shared" si="52"/>
        <v>1.914792387</v>
      </c>
      <c r="BS146" s="33">
        <v>68.69</v>
      </c>
      <c r="BT146" s="34">
        <f t="shared" si="53"/>
        <v>0.354</v>
      </c>
      <c r="BU146" s="73">
        <f t="shared" si="54"/>
        <v>-0.3807774166</v>
      </c>
      <c r="BV146" s="36">
        <f t="shared" si="55"/>
        <v>6578.752505</v>
      </c>
      <c r="BW146" s="35">
        <f t="shared" si="56"/>
        <v>0.7588920549</v>
      </c>
      <c r="BX146" s="90">
        <f t="shared" si="57"/>
        <v>0.783</v>
      </c>
      <c r="BY146" s="33">
        <v>6.87</v>
      </c>
      <c r="BZ146" s="34">
        <f t="shared" si="58"/>
        <v>0.954</v>
      </c>
      <c r="CA146" s="73">
        <f t="shared" si="59"/>
        <v>1.886331074</v>
      </c>
      <c r="CB146" s="33">
        <v>45.83</v>
      </c>
      <c r="CC146" s="34">
        <f t="shared" si="60"/>
        <v>0.191</v>
      </c>
      <c r="CD146" s="73">
        <f t="shared" si="61"/>
        <v>-0.7874918892</v>
      </c>
      <c r="CE146" s="36">
        <f t="shared" si="62"/>
        <v>4108.037189</v>
      </c>
      <c r="CF146" s="35">
        <f t="shared" si="63"/>
        <v>0.5823774243</v>
      </c>
      <c r="CG146" s="90">
        <f t="shared" si="64"/>
        <v>0.703</v>
      </c>
      <c r="CH146" s="33">
        <v>0.8</v>
      </c>
      <c r="CI146" s="34">
        <f t="shared" si="65"/>
        <v>0.729</v>
      </c>
      <c r="CJ146" s="73">
        <f t="shared" si="66"/>
        <v>0.5188084133</v>
      </c>
      <c r="CK146" s="33">
        <v>21.43</v>
      </c>
      <c r="CL146" s="34">
        <f t="shared" si="67"/>
        <v>0.231</v>
      </c>
      <c r="CM146" s="73">
        <f t="shared" si="68"/>
        <v>-0.6562245431</v>
      </c>
      <c r="CN146" s="36">
        <f t="shared" si="69"/>
        <v>1113.332572</v>
      </c>
      <c r="CO146" s="35">
        <f t="shared" si="70"/>
        <v>-0.2351699466</v>
      </c>
      <c r="CP146" s="90">
        <f t="shared" si="71"/>
        <v>0.463</v>
      </c>
      <c r="CQ146" s="33">
        <v>9.05</v>
      </c>
      <c r="CR146" s="34">
        <f t="shared" si="72"/>
        <v>0.954</v>
      </c>
      <c r="CS146" s="73">
        <f t="shared" si="73"/>
        <v>1.785698415</v>
      </c>
      <c r="CT146" s="33">
        <v>77.22</v>
      </c>
      <c r="CU146" s="34">
        <f t="shared" si="74"/>
        <v>0.706</v>
      </c>
      <c r="CV146" s="73">
        <f t="shared" si="75"/>
        <v>0.5550911717</v>
      </c>
      <c r="CW146" s="36">
        <f t="shared" si="76"/>
        <v>7068.489469</v>
      </c>
      <c r="CX146" s="35">
        <f t="shared" si="77"/>
        <v>1.425400195</v>
      </c>
      <c r="CY146" s="90">
        <f t="shared" si="78"/>
        <v>0.917</v>
      </c>
      <c r="CZ146" s="91">
        <f t="shared" si="79"/>
        <v>3.265084068</v>
      </c>
      <c r="DA146" s="91">
        <f t="shared" si="80"/>
        <v>0.803</v>
      </c>
    </row>
    <row r="147">
      <c r="A147" s="28">
        <v>2022.0</v>
      </c>
      <c r="B147" s="29" t="s">
        <v>630</v>
      </c>
      <c r="C147" s="29" t="s">
        <v>27</v>
      </c>
      <c r="D147" s="30">
        <f t="array" ref="D147">INDEX(
  TP!C:C,
  MATCH(
    1,
    (TP!A:A = A147) * (TP!B:B = C147),
    0
  )
)
</f>
        <v>50.29</v>
      </c>
      <c r="E147" s="64">
        <f t="shared" si="1"/>
        <v>1.248942032</v>
      </c>
      <c r="F147" s="32">
        <f t="shared" si="2"/>
        <v>0.586</v>
      </c>
      <c r="G147" s="33">
        <v>5.51</v>
      </c>
      <c r="H147" s="34">
        <f t="shared" si="3"/>
        <v>0.417</v>
      </c>
      <c r="I147" s="73">
        <f t="shared" si="4"/>
        <v>-0.275755222</v>
      </c>
      <c r="J147" s="66">
        <f t="shared" si="5"/>
        <v>5.56592458</v>
      </c>
      <c r="K147" s="34">
        <f t="shared" si="6"/>
        <v>0.46</v>
      </c>
      <c r="L147" s="73">
        <f t="shared" si="7"/>
        <v>-0.1716181855</v>
      </c>
      <c r="M147" s="33">
        <v>50.53</v>
      </c>
      <c r="N147" s="34">
        <f t="shared" si="8"/>
        <v>0.069</v>
      </c>
      <c r="O147" s="73">
        <f t="shared" si="9"/>
        <v>-1.542412369</v>
      </c>
      <c r="P147" s="36">
        <f t="shared" si="10"/>
        <v>3797.475442</v>
      </c>
      <c r="Q147" s="35">
        <f t="shared" si="11"/>
        <v>-0.9354011697</v>
      </c>
      <c r="R147" s="40">
        <f t="shared" si="12"/>
        <v>0.177</v>
      </c>
      <c r="S147" s="33">
        <v>3.25</v>
      </c>
      <c r="T147" s="34">
        <f t="shared" si="13"/>
        <v>0.854</v>
      </c>
      <c r="U147" s="73">
        <f t="shared" si="14"/>
        <v>0.9950265913</v>
      </c>
      <c r="V147" s="33">
        <v>64.29</v>
      </c>
      <c r="W147" s="34">
        <f t="shared" si="15"/>
        <v>0.951</v>
      </c>
      <c r="X147" s="73">
        <f t="shared" si="16"/>
        <v>1.66218695</v>
      </c>
      <c r="Y147" s="36">
        <f t="shared" si="17"/>
        <v>3897.163632</v>
      </c>
      <c r="Z147" s="35">
        <f t="shared" si="18"/>
        <v>1.981938071</v>
      </c>
      <c r="AA147" s="40">
        <f t="shared" si="19"/>
        <v>0.96</v>
      </c>
      <c r="AB147" s="33">
        <v>5.45</v>
      </c>
      <c r="AC147" s="40">
        <f t="shared" si="20"/>
        <v>0.777</v>
      </c>
      <c r="AD147" s="73">
        <f t="shared" si="21"/>
        <v>0.7420017656</v>
      </c>
      <c r="AE147" s="88">
        <f t="shared" si="22"/>
        <v>1.788538667</v>
      </c>
      <c r="AF147" s="44">
        <f t="shared" si="23"/>
        <v>0.789</v>
      </c>
      <c r="AG147" s="42">
        <v>0.93</v>
      </c>
      <c r="AH147" s="34">
        <f t="shared" si="24"/>
        <v>0.443</v>
      </c>
      <c r="AI147" s="73">
        <f t="shared" si="25"/>
        <v>-0.3756384337</v>
      </c>
      <c r="AJ147" s="33">
        <v>68.75</v>
      </c>
      <c r="AK147" s="34">
        <f t="shared" si="26"/>
        <v>0.817</v>
      </c>
      <c r="AL147" s="73">
        <f t="shared" si="27"/>
        <v>0.782039577</v>
      </c>
      <c r="AM147" s="36">
        <f t="shared" si="28"/>
        <v>1990.428037</v>
      </c>
      <c r="AN147" s="35">
        <f t="shared" si="29"/>
        <v>0.07619188255</v>
      </c>
      <c r="AO147" s="37">
        <f t="shared" si="30"/>
        <v>0.589</v>
      </c>
      <c r="AP147" s="33">
        <v>4.87</v>
      </c>
      <c r="AQ147" s="34">
        <f t="shared" si="31"/>
        <v>0.611</v>
      </c>
      <c r="AR147" s="73">
        <f t="shared" si="32"/>
        <v>0.1608286015</v>
      </c>
      <c r="AS147" s="33">
        <v>55.95</v>
      </c>
      <c r="AT147" s="34">
        <f t="shared" si="33"/>
        <v>0.891</v>
      </c>
      <c r="AU147" s="73">
        <f t="shared" si="34"/>
        <v>1.22669082</v>
      </c>
      <c r="AV147" s="36">
        <f t="shared" si="35"/>
        <v>3626.613431</v>
      </c>
      <c r="AW147" s="35">
        <f t="shared" si="36"/>
        <v>1.169764514</v>
      </c>
      <c r="AX147" s="37">
        <f t="shared" si="37"/>
        <v>0.877</v>
      </c>
      <c r="AY147" s="33">
        <v>0.12</v>
      </c>
      <c r="AZ147" s="37">
        <f t="shared" si="38"/>
        <v>0.009</v>
      </c>
      <c r="BA147" s="73">
        <f t="shared" si="39"/>
        <v>-1.330815219</v>
      </c>
      <c r="BB147" s="33">
        <v>22.8</v>
      </c>
      <c r="BC147" s="37">
        <f t="shared" si="40"/>
        <v>0.266</v>
      </c>
      <c r="BD147" s="73">
        <f t="shared" si="41"/>
        <v>-0.6359649942</v>
      </c>
      <c r="BE147" s="89">
        <f t="shared" si="42"/>
        <v>-0.7208238171</v>
      </c>
      <c r="BF147" s="39">
        <f t="shared" si="43"/>
        <v>0.46</v>
      </c>
      <c r="BG147" s="33">
        <v>12.59</v>
      </c>
      <c r="BH147" s="34">
        <f t="shared" si="44"/>
        <v>0.314</v>
      </c>
      <c r="BI147" s="73">
        <f t="shared" si="45"/>
        <v>-0.4482044395</v>
      </c>
      <c r="BJ147" s="33">
        <v>90.78</v>
      </c>
      <c r="BK147" s="34">
        <f t="shared" si="46"/>
        <v>0.551</v>
      </c>
      <c r="BL147" s="73">
        <f t="shared" si="47"/>
        <v>0.3452922811</v>
      </c>
      <c r="BM147" s="36">
        <f t="shared" si="48"/>
        <v>6812.786908</v>
      </c>
      <c r="BN147" s="35">
        <f t="shared" si="49"/>
        <v>-0.1058988532</v>
      </c>
      <c r="BO147" s="90">
        <f t="shared" si="50"/>
        <v>0.403</v>
      </c>
      <c r="BP147" s="33">
        <v>11.9</v>
      </c>
      <c r="BQ147" s="34">
        <f t="shared" si="51"/>
        <v>0.526</v>
      </c>
      <c r="BR147" s="73">
        <f t="shared" si="52"/>
        <v>0.08196384786</v>
      </c>
      <c r="BS147" s="33">
        <v>67.32</v>
      </c>
      <c r="BT147" s="34">
        <f t="shared" si="53"/>
        <v>0.297</v>
      </c>
      <c r="BU147" s="73">
        <f t="shared" si="54"/>
        <v>-0.5875909572</v>
      </c>
      <c r="BV147" s="36">
        <f t="shared" si="55"/>
        <v>5703.301414</v>
      </c>
      <c r="BW147" s="35">
        <f t="shared" si="56"/>
        <v>-0.2846566195</v>
      </c>
      <c r="BX147" s="90">
        <f t="shared" si="57"/>
        <v>0.374</v>
      </c>
      <c r="BY147" s="33">
        <v>4.64</v>
      </c>
      <c r="BZ147" s="34">
        <f t="shared" si="58"/>
        <v>0.717</v>
      </c>
      <c r="CA147" s="73">
        <f t="shared" si="59"/>
        <v>0.5308223097</v>
      </c>
      <c r="CB147" s="33">
        <v>53.75</v>
      </c>
      <c r="CC147" s="34">
        <f t="shared" si="60"/>
        <v>0.511</v>
      </c>
      <c r="CD147" s="73">
        <f t="shared" si="61"/>
        <v>0.06327368502</v>
      </c>
      <c r="CE147" s="36">
        <f t="shared" si="62"/>
        <v>4039.88056</v>
      </c>
      <c r="CF147" s="35">
        <f t="shared" si="63"/>
        <v>0.5182214558</v>
      </c>
      <c r="CG147" s="90">
        <f t="shared" si="64"/>
        <v>0.691</v>
      </c>
      <c r="CH147" s="33">
        <v>0.64</v>
      </c>
      <c r="CI147" s="34">
        <f t="shared" si="65"/>
        <v>0.589</v>
      </c>
      <c r="CJ147" s="73">
        <f t="shared" si="66"/>
        <v>0.08989216877</v>
      </c>
      <c r="CK147" s="33">
        <v>36.36</v>
      </c>
      <c r="CL147" s="34">
        <f t="shared" si="67"/>
        <v>0.64</v>
      </c>
      <c r="CM147" s="73">
        <f t="shared" si="68"/>
        <v>0.1459127135</v>
      </c>
      <c r="CN147" s="36">
        <f t="shared" si="69"/>
        <v>1589.811012</v>
      </c>
      <c r="CO147" s="35">
        <f t="shared" si="70"/>
        <v>0.3508581044</v>
      </c>
      <c r="CP147" s="90">
        <f t="shared" si="71"/>
        <v>0.689</v>
      </c>
      <c r="CQ147" s="33">
        <v>4.82</v>
      </c>
      <c r="CR147" s="34">
        <f t="shared" si="72"/>
        <v>0.263</v>
      </c>
      <c r="CS147" s="73">
        <f t="shared" si="73"/>
        <v>-0.7099997681</v>
      </c>
      <c r="CT147" s="33">
        <v>75.9</v>
      </c>
      <c r="CU147" s="34">
        <f t="shared" si="74"/>
        <v>0.651</v>
      </c>
      <c r="CV147" s="73">
        <f t="shared" si="75"/>
        <v>0.368246046</v>
      </c>
      <c r="CW147" s="36">
        <f t="shared" si="76"/>
        <v>5302.938781</v>
      </c>
      <c r="CX147" s="35">
        <f t="shared" si="77"/>
        <v>-0.2972969051</v>
      </c>
      <c r="CY147" s="90">
        <f t="shared" si="78"/>
        <v>0.38</v>
      </c>
      <c r="CZ147" s="91">
        <f t="shared" si="79"/>
        <v>0.1812271823</v>
      </c>
      <c r="DA147" s="91">
        <f t="shared" si="80"/>
        <v>0.497</v>
      </c>
    </row>
    <row r="148">
      <c r="A148" s="28">
        <v>2022.0</v>
      </c>
      <c r="B148" s="29" t="s">
        <v>631</v>
      </c>
      <c r="C148" s="29" t="s">
        <v>27</v>
      </c>
      <c r="D148" s="30">
        <f t="array" ref="D148">INDEX(
  TP!C:C,
  MATCH(
    1,
    (TP!A:A = A148) * (TP!B:B = C148),
    0
  )
)
</f>
        <v>50.29</v>
      </c>
      <c r="E148" s="64">
        <f t="shared" si="1"/>
        <v>1.190798863</v>
      </c>
      <c r="F148" s="32">
        <f t="shared" si="2"/>
        <v>0.583</v>
      </c>
      <c r="G148" s="33">
        <v>6.9</v>
      </c>
      <c r="H148" s="34">
        <f t="shared" si="3"/>
        <v>0.737</v>
      </c>
      <c r="I148" s="73">
        <f t="shared" si="4"/>
        <v>0.641780175</v>
      </c>
      <c r="J148" s="66">
        <f t="shared" si="5"/>
        <v>6.970032595</v>
      </c>
      <c r="K148" s="34">
        <f t="shared" si="6"/>
        <v>0.763</v>
      </c>
      <c r="L148" s="73">
        <f t="shared" si="7"/>
        <v>0.7148623949</v>
      </c>
      <c r="M148" s="33">
        <v>58.82</v>
      </c>
      <c r="N148" s="34">
        <f t="shared" si="8"/>
        <v>0.477</v>
      </c>
      <c r="O148" s="73">
        <f t="shared" si="9"/>
        <v>-0.01415447515</v>
      </c>
      <c r="P148" s="36">
        <f t="shared" si="10"/>
        <v>4875.71025</v>
      </c>
      <c r="Q148" s="35">
        <f t="shared" si="11"/>
        <v>0.5853614299</v>
      </c>
      <c r="R148" s="40">
        <f t="shared" si="12"/>
        <v>0.714</v>
      </c>
      <c r="S148" s="33">
        <v>2.99</v>
      </c>
      <c r="T148" s="34">
        <f t="shared" si="13"/>
        <v>0.82</v>
      </c>
      <c r="U148" s="73">
        <f t="shared" si="14"/>
        <v>0.7704757203</v>
      </c>
      <c r="V148" s="33">
        <v>37.29</v>
      </c>
      <c r="W148" s="34">
        <f t="shared" si="15"/>
        <v>0.32</v>
      </c>
      <c r="X148" s="73">
        <f t="shared" si="16"/>
        <v>-0.4855282129</v>
      </c>
      <c r="Y148" s="36">
        <f t="shared" si="17"/>
        <v>2161.842042</v>
      </c>
      <c r="Z148" s="35">
        <f t="shared" si="18"/>
        <v>0.1635308425</v>
      </c>
      <c r="AA148" s="40">
        <f t="shared" si="19"/>
        <v>0.603</v>
      </c>
      <c r="AB148" s="33">
        <v>3.87</v>
      </c>
      <c r="AC148" s="40">
        <f t="shared" si="20"/>
        <v>0.311</v>
      </c>
      <c r="AD148" s="73">
        <f t="shared" si="21"/>
        <v>-0.5822969477</v>
      </c>
      <c r="AE148" s="88">
        <f t="shared" si="22"/>
        <v>0.1665953247</v>
      </c>
      <c r="AF148" s="44">
        <f t="shared" si="23"/>
        <v>0.529</v>
      </c>
      <c r="AG148" s="42">
        <v>2.64</v>
      </c>
      <c r="AH148" s="34">
        <f t="shared" si="24"/>
        <v>0.886</v>
      </c>
      <c r="AI148" s="73">
        <f t="shared" si="25"/>
        <v>1.209219884</v>
      </c>
      <c r="AJ148" s="33">
        <v>61.54</v>
      </c>
      <c r="AK148" s="34">
        <f t="shared" si="26"/>
        <v>0.637</v>
      </c>
      <c r="AL148" s="73">
        <f t="shared" si="27"/>
        <v>0.2693565599</v>
      </c>
      <c r="AM148" s="36">
        <f t="shared" si="28"/>
        <v>3500.896962</v>
      </c>
      <c r="AN148" s="35">
        <f t="shared" si="29"/>
        <v>1.562359408</v>
      </c>
      <c r="AO148" s="37">
        <f t="shared" si="30"/>
        <v>0.929</v>
      </c>
      <c r="AP148" s="33">
        <v>8.12</v>
      </c>
      <c r="AQ148" s="34">
        <f t="shared" si="31"/>
        <v>0.934</v>
      </c>
      <c r="AR148" s="73">
        <f t="shared" si="32"/>
        <v>1.600674993</v>
      </c>
      <c r="AS148" s="33">
        <v>35.0</v>
      </c>
      <c r="AT148" s="34">
        <f t="shared" si="33"/>
        <v>0.08</v>
      </c>
      <c r="AU148" s="73">
        <f t="shared" si="34"/>
        <v>-1.2952309</v>
      </c>
      <c r="AV148" s="36">
        <f t="shared" si="35"/>
        <v>2833.454275</v>
      </c>
      <c r="AW148" s="35">
        <f t="shared" si="36"/>
        <v>0.1541867586</v>
      </c>
      <c r="AX148" s="37">
        <f t="shared" si="37"/>
        <v>0.563</v>
      </c>
      <c r="AY148" s="33">
        <v>1.42</v>
      </c>
      <c r="AZ148" s="37">
        <f t="shared" si="38"/>
        <v>0.809</v>
      </c>
      <c r="BA148" s="73">
        <f t="shared" si="39"/>
        <v>0.7109135971</v>
      </c>
      <c r="BB148" s="33">
        <v>24.71</v>
      </c>
      <c r="BC148" s="37">
        <f t="shared" si="40"/>
        <v>0.363</v>
      </c>
      <c r="BD148" s="73">
        <f t="shared" si="41"/>
        <v>-0.3675912654</v>
      </c>
      <c r="BE148" s="89">
        <f t="shared" si="42"/>
        <v>2.059868499</v>
      </c>
      <c r="BF148" s="39">
        <f t="shared" si="43"/>
        <v>0.789</v>
      </c>
      <c r="BG148" s="33">
        <v>13.19</v>
      </c>
      <c r="BH148" s="34">
        <f t="shared" si="44"/>
        <v>0.374</v>
      </c>
      <c r="BI148" s="73">
        <f t="shared" si="45"/>
        <v>-0.3182095971</v>
      </c>
      <c r="BJ148" s="33">
        <v>80.77</v>
      </c>
      <c r="BK148" s="34">
        <f t="shared" si="46"/>
        <v>0.123</v>
      </c>
      <c r="BL148" s="73">
        <f t="shared" si="47"/>
        <v>-1.26413712</v>
      </c>
      <c r="BM148" s="36">
        <f t="shared" si="48"/>
        <v>6161.926723</v>
      </c>
      <c r="BN148" s="35">
        <f t="shared" si="49"/>
        <v>-0.6813306684</v>
      </c>
      <c r="BO148" s="90">
        <f t="shared" si="50"/>
        <v>0.223</v>
      </c>
      <c r="BP148" s="33">
        <v>8.93</v>
      </c>
      <c r="BQ148" s="34">
        <f t="shared" si="51"/>
        <v>0.163</v>
      </c>
      <c r="BR148" s="73">
        <f t="shared" si="52"/>
        <v>-0.9833004892</v>
      </c>
      <c r="BS148" s="33">
        <v>67.61</v>
      </c>
      <c r="BT148" s="34">
        <f t="shared" si="53"/>
        <v>0.306</v>
      </c>
      <c r="BU148" s="73">
        <f t="shared" si="54"/>
        <v>-0.5438129084</v>
      </c>
      <c r="BV148" s="36">
        <f t="shared" si="55"/>
        <v>5141.768956</v>
      </c>
      <c r="BW148" s="35">
        <f t="shared" si="56"/>
        <v>-0.9540103486</v>
      </c>
      <c r="BX148" s="90">
        <f t="shared" si="57"/>
        <v>0.163</v>
      </c>
      <c r="BY148" s="33">
        <v>2.44</v>
      </c>
      <c r="BZ148" s="34">
        <f t="shared" si="58"/>
        <v>0.226</v>
      </c>
      <c r="CA148" s="73">
        <f t="shared" si="59"/>
        <v>-0.8064509108</v>
      </c>
      <c r="CB148" s="33">
        <v>47.92</v>
      </c>
      <c r="CC148" s="34">
        <f t="shared" si="60"/>
        <v>0.26</v>
      </c>
      <c r="CD148" s="73">
        <f t="shared" si="61"/>
        <v>-0.5629843071</v>
      </c>
      <c r="CE148" s="36">
        <f t="shared" si="62"/>
        <v>2572.305754</v>
      </c>
      <c r="CF148" s="35">
        <f t="shared" si="63"/>
        <v>-0.8632095797</v>
      </c>
      <c r="CG148" s="90">
        <f t="shared" si="64"/>
        <v>0.22</v>
      </c>
      <c r="CH148" s="33">
        <v>1.12</v>
      </c>
      <c r="CI148" s="34">
        <f t="shared" si="65"/>
        <v>0.906</v>
      </c>
      <c r="CJ148" s="73">
        <f t="shared" si="66"/>
        <v>1.376640902</v>
      </c>
      <c r="CK148" s="33">
        <v>40.91</v>
      </c>
      <c r="CL148" s="34">
        <f t="shared" si="67"/>
        <v>0.731</v>
      </c>
      <c r="CM148" s="73">
        <f t="shared" si="68"/>
        <v>0.3903684749</v>
      </c>
      <c r="CN148" s="36">
        <f t="shared" si="69"/>
        <v>2717.020931</v>
      </c>
      <c r="CO148" s="35">
        <f t="shared" si="70"/>
        <v>1.737230661</v>
      </c>
      <c r="CP148" s="90">
        <f t="shared" si="71"/>
        <v>0.943</v>
      </c>
      <c r="CQ148" s="33">
        <v>5.53</v>
      </c>
      <c r="CR148" s="34">
        <f t="shared" si="72"/>
        <v>0.431</v>
      </c>
      <c r="CS148" s="73">
        <f t="shared" si="73"/>
        <v>-0.291100073</v>
      </c>
      <c r="CT148" s="33">
        <v>71.56</v>
      </c>
      <c r="CU148" s="34">
        <f t="shared" si="74"/>
        <v>0.377</v>
      </c>
      <c r="CV148" s="73">
        <f t="shared" si="75"/>
        <v>-0.2460780792</v>
      </c>
      <c r="CW148" s="36">
        <f t="shared" si="76"/>
        <v>5326.461609</v>
      </c>
      <c r="CX148" s="35">
        <f t="shared" si="77"/>
        <v>-0.2743450249</v>
      </c>
      <c r="CY148" s="90">
        <f t="shared" si="78"/>
        <v>0.391</v>
      </c>
      <c r="CZ148" s="91">
        <f t="shared" si="79"/>
        <v>-1.03566496</v>
      </c>
      <c r="DA148" s="91">
        <f t="shared" si="80"/>
        <v>0.409</v>
      </c>
    </row>
    <row r="149">
      <c r="A149" s="28">
        <v>2022.0</v>
      </c>
      <c r="B149" s="29" t="s">
        <v>632</v>
      </c>
      <c r="C149" s="29" t="s">
        <v>5</v>
      </c>
      <c r="D149" s="30">
        <f t="array" ref="D149">INDEX(
  TP!C:C,
  MATCH(
    1,
    (TP!A:A = A149) * (TP!B:B = C149),
    0
  )
)
</f>
        <v>54.54</v>
      </c>
      <c r="E149" s="64">
        <f t="shared" si="1"/>
        <v>1.170483217</v>
      </c>
      <c r="F149" s="32">
        <f t="shared" si="2"/>
        <v>0.58</v>
      </c>
      <c r="G149" s="33">
        <v>5.21</v>
      </c>
      <c r="H149" s="34">
        <f t="shared" si="3"/>
        <v>0.323</v>
      </c>
      <c r="I149" s="73">
        <f t="shared" si="4"/>
        <v>-0.4737844444</v>
      </c>
      <c r="J149" s="66">
        <f t="shared" si="5"/>
        <v>6.03097098</v>
      </c>
      <c r="K149" s="34">
        <f t="shared" si="6"/>
        <v>0.546</v>
      </c>
      <c r="L149" s="73">
        <f t="shared" si="7"/>
        <v>0.1219878608</v>
      </c>
      <c r="M149" s="33">
        <v>58.28</v>
      </c>
      <c r="N149" s="34">
        <f t="shared" si="8"/>
        <v>0.434</v>
      </c>
      <c r="O149" s="73">
        <f t="shared" si="9"/>
        <v>-0.1137032402</v>
      </c>
      <c r="P149" s="36">
        <f t="shared" si="10"/>
        <v>4539.177461</v>
      </c>
      <c r="Q149" s="35">
        <f t="shared" si="11"/>
        <v>0.1107092712</v>
      </c>
      <c r="R149" s="40">
        <f t="shared" si="12"/>
        <v>0.546</v>
      </c>
      <c r="S149" s="33">
        <v>2.35</v>
      </c>
      <c r="T149" s="34">
        <f t="shared" si="13"/>
        <v>0.691</v>
      </c>
      <c r="U149" s="73">
        <f t="shared" si="14"/>
        <v>0.2177351148</v>
      </c>
      <c r="V149" s="33">
        <v>36.76</v>
      </c>
      <c r="W149" s="34">
        <f t="shared" si="15"/>
        <v>0.297</v>
      </c>
      <c r="X149" s="73">
        <f t="shared" si="16"/>
        <v>-0.5276870661</v>
      </c>
      <c r="Y149" s="36">
        <f t="shared" si="17"/>
        <v>1861.866594</v>
      </c>
      <c r="Z149" s="35">
        <f t="shared" si="18"/>
        <v>-0.1508071604</v>
      </c>
      <c r="AA149" s="40">
        <f t="shared" si="19"/>
        <v>0.483</v>
      </c>
      <c r="AB149" s="33">
        <v>5.65</v>
      </c>
      <c r="AC149" s="40">
        <f t="shared" si="20"/>
        <v>0.814</v>
      </c>
      <c r="AD149" s="73">
        <f t="shared" si="21"/>
        <v>0.9096345142</v>
      </c>
      <c r="AE149" s="88">
        <f t="shared" si="22"/>
        <v>0.869536625</v>
      </c>
      <c r="AF149" s="44">
        <f t="shared" si="23"/>
        <v>0.66</v>
      </c>
      <c r="AG149" s="42">
        <v>0.24</v>
      </c>
      <c r="AH149" s="34">
        <f t="shared" si="24"/>
        <v>0.037</v>
      </c>
      <c r="AI149" s="73">
        <f t="shared" si="25"/>
        <v>-1.015142667</v>
      </c>
      <c r="AJ149" s="33">
        <v>57.14</v>
      </c>
      <c r="AK149" s="34">
        <f t="shared" si="26"/>
        <v>0.497</v>
      </c>
      <c r="AL149" s="73">
        <f t="shared" si="27"/>
        <v>-0.04351518431</v>
      </c>
      <c r="AM149" s="36">
        <f t="shared" si="28"/>
        <v>541.2132623</v>
      </c>
      <c r="AN149" s="35">
        <f t="shared" si="29"/>
        <v>-1.349706989</v>
      </c>
      <c r="AO149" s="37">
        <f t="shared" si="30"/>
        <v>0.06</v>
      </c>
      <c r="AP149" s="33">
        <v>1.62</v>
      </c>
      <c r="AQ149" s="34">
        <f t="shared" si="31"/>
        <v>0.046</v>
      </c>
      <c r="AR149" s="73">
        <f t="shared" si="32"/>
        <v>-1.27901779</v>
      </c>
      <c r="AS149" s="33">
        <v>55.32</v>
      </c>
      <c r="AT149" s="34">
        <f t="shared" si="33"/>
        <v>0.88</v>
      </c>
      <c r="AU149" s="73">
        <f t="shared" si="34"/>
        <v>1.150852601</v>
      </c>
      <c r="AV149" s="36">
        <f t="shared" si="35"/>
        <v>1951.419511</v>
      </c>
      <c r="AW149" s="35">
        <f t="shared" si="36"/>
        <v>-0.9751892029</v>
      </c>
      <c r="AX149" s="37">
        <f t="shared" si="37"/>
        <v>0.174</v>
      </c>
      <c r="AY149" s="33">
        <v>0.35</v>
      </c>
      <c r="AZ149" s="37">
        <f t="shared" si="38"/>
        <v>0.111</v>
      </c>
      <c r="BA149" s="73">
        <f t="shared" si="39"/>
        <v>-0.9695862749</v>
      </c>
      <c r="BB149" s="33">
        <v>31.17</v>
      </c>
      <c r="BC149" s="37">
        <f t="shared" si="40"/>
        <v>0.714</v>
      </c>
      <c r="BD149" s="73">
        <f t="shared" si="41"/>
        <v>0.5401020792</v>
      </c>
      <c r="BE149" s="89">
        <f t="shared" si="42"/>
        <v>-2.754380388</v>
      </c>
      <c r="BF149" s="39">
        <f t="shared" si="43"/>
        <v>0.131</v>
      </c>
      <c r="BG149" s="33">
        <v>18.37</v>
      </c>
      <c r="BH149" s="34">
        <f t="shared" si="44"/>
        <v>0.814</v>
      </c>
      <c r="BI149" s="73">
        <f t="shared" si="45"/>
        <v>0.8040792089</v>
      </c>
      <c r="BJ149" s="33">
        <v>95.3</v>
      </c>
      <c r="BK149" s="34">
        <f t="shared" si="46"/>
        <v>0.943</v>
      </c>
      <c r="BL149" s="73">
        <f t="shared" si="47"/>
        <v>1.072027635</v>
      </c>
      <c r="BM149" s="36">
        <f t="shared" si="48"/>
        <v>8123.361677</v>
      </c>
      <c r="BN149" s="35">
        <f t="shared" si="49"/>
        <v>1.052793037</v>
      </c>
      <c r="BO149" s="90">
        <f t="shared" si="50"/>
        <v>0.886</v>
      </c>
      <c r="BP149" s="33">
        <v>14.67</v>
      </c>
      <c r="BQ149" s="34">
        <f t="shared" si="51"/>
        <v>0.854</v>
      </c>
      <c r="BR149" s="73">
        <f t="shared" si="52"/>
        <v>1.075493213</v>
      </c>
      <c r="BS149" s="33">
        <v>70.35</v>
      </c>
      <c r="BT149" s="34">
        <f t="shared" si="53"/>
        <v>0.443</v>
      </c>
      <c r="BU149" s="73">
        <f t="shared" si="54"/>
        <v>-0.1301858272</v>
      </c>
      <c r="BV149" s="36">
        <f t="shared" si="55"/>
        <v>6413.360506</v>
      </c>
      <c r="BW149" s="35">
        <f t="shared" si="56"/>
        <v>0.5617427183</v>
      </c>
      <c r="BX149" s="90">
        <f t="shared" si="57"/>
        <v>0.709</v>
      </c>
      <c r="BY149" s="33">
        <v>5.42</v>
      </c>
      <c r="BZ149" s="34">
        <f t="shared" si="58"/>
        <v>0.84</v>
      </c>
      <c r="CA149" s="73">
        <f t="shared" si="59"/>
        <v>1.004946452</v>
      </c>
      <c r="CB149" s="33">
        <v>54.78</v>
      </c>
      <c r="CC149" s="34">
        <f t="shared" si="60"/>
        <v>0.563</v>
      </c>
      <c r="CD149" s="73">
        <f t="shared" si="61"/>
        <v>0.1739161776</v>
      </c>
      <c r="CE149" s="36">
        <f t="shared" si="62"/>
        <v>4425.599859</v>
      </c>
      <c r="CF149" s="35">
        <f t="shared" si="63"/>
        <v>0.8812997869</v>
      </c>
      <c r="CG149" s="90">
        <f t="shared" si="64"/>
        <v>0.823</v>
      </c>
      <c r="CH149" s="33">
        <v>0.48</v>
      </c>
      <c r="CI149" s="34">
        <f t="shared" si="65"/>
        <v>0.437</v>
      </c>
      <c r="CJ149" s="73">
        <f t="shared" si="66"/>
        <v>-0.3390240758</v>
      </c>
      <c r="CK149" s="33">
        <v>35.71</v>
      </c>
      <c r="CL149" s="34">
        <f t="shared" si="67"/>
        <v>0.611</v>
      </c>
      <c r="CM149" s="73">
        <f t="shared" si="68"/>
        <v>0.1109904619</v>
      </c>
      <c r="CN149" s="36">
        <f t="shared" si="69"/>
        <v>1237.387027</v>
      </c>
      <c r="CO149" s="35">
        <f t="shared" si="70"/>
        <v>-0.08259349275</v>
      </c>
      <c r="CP149" s="90">
        <f t="shared" si="71"/>
        <v>0.52</v>
      </c>
      <c r="CQ149" s="33">
        <v>6.77</v>
      </c>
      <c r="CR149" s="34">
        <f t="shared" si="72"/>
        <v>0.68</v>
      </c>
      <c r="CS149" s="73">
        <f t="shared" si="73"/>
        <v>0.4404993944</v>
      </c>
      <c r="CT149" s="33">
        <v>77.04</v>
      </c>
      <c r="CU149" s="34">
        <f t="shared" si="74"/>
        <v>0.691</v>
      </c>
      <c r="CV149" s="73">
        <f t="shared" si="75"/>
        <v>0.5296122909</v>
      </c>
      <c r="CW149" s="36">
        <f t="shared" si="76"/>
        <v>6265.688557</v>
      </c>
      <c r="CX149" s="35">
        <f t="shared" si="77"/>
        <v>0.6420849306</v>
      </c>
      <c r="CY149" s="90">
        <f t="shared" si="78"/>
        <v>0.754</v>
      </c>
      <c r="CZ149" s="91">
        <f t="shared" si="79"/>
        <v>3.05532698</v>
      </c>
      <c r="DA149" s="91">
        <f t="shared" si="80"/>
        <v>0.789</v>
      </c>
    </row>
    <row r="150">
      <c r="A150" s="28">
        <v>2025.0</v>
      </c>
      <c r="B150" s="29" t="s">
        <v>633</v>
      </c>
      <c r="C150" s="29" t="s">
        <v>25</v>
      </c>
      <c r="D150" s="30">
        <f t="array" ref="D150">INDEX(
  TP!C:C,
  MATCH(
    1,
    (TP!A:A = A150) * (TP!B:B = C150),
    0
  )
)
</f>
        <v>52.9</v>
      </c>
      <c r="E150" s="64">
        <f t="shared" si="1"/>
        <v>1.155837252</v>
      </c>
      <c r="F150" s="32">
        <f t="shared" si="2"/>
        <v>0.577</v>
      </c>
      <c r="G150" s="33">
        <v>4.09</v>
      </c>
      <c r="H150" s="34">
        <f t="shared" si="3"/>
        <v>0.109</v>
      </c>
      <c r="I150" s="73">
        <f t="shared" si="4"/>
        <v>-1.213093541</v>
      </c>
      <c r="J150" s="66">
        <f t="shared" si="5"/>
        <v>4.503715242</v>
      </c>
      <c r="K150" s="34">
        <f t="shared" si="6"/>
        <v>0.234</v>
      </c>
      <c r="L150" s="73">
        <f t="shared" si="7"/>
        <v>-0.8422417696</v>
      </c>
      <c r="M150" s="33">
        <v>61.65</v>
      </c>
      <c r="N150" s="34">
        <f t="shared" si="8"/>
        <v>0.691</v>
      </c>
      <c r="O150" s="73">
        <f t="shared" si="9"/>
        <v>0.5075547938</v>
      </c>
      <c r="P150" s="36">
        <f t="shared" si="10"/>
        <v>4198.710791</v>
      </c>
      <c r="Q150" s="35">
        <f t="shared" si="11"/>
        <v>-0.3694913073</v>
      </c>
      <c r="R150" s="40">
        <f t="shared" si="12"/>
        <v>0.346</v>
      </c>
      <c r="S150" s="33">
        <v>1.81</v>
      </c>
      <c r="T150" s="34">
        <f t="shared" si="13"/>
        <v>0.477</v>
      </c>
      <c r="U150" s="73">
        <f t="shared" si="14"/>
        <v>-0.2486397712</v>
      </c>
      <c r="V150" s="33">
        <v>42.37</v>
      </c>
      <c r="W150" s="34">
        <f t="shared" si="15"/>
        <v>0.466</v>
      </c>
      <c r="X150" s="73">
        <f t="shared" si="16"/>
        <v>-0.08143958225</v>
      </c>
      <c r="Y150" s="36">
        <f t="shared" si="17"/>
        <v>1833.991591</v>
      </c>
      <c r="Z150" s="35">
        <f t="shared" si="18"/>
        <v>-0.1800167932</v>
      </c>
      <c r="AA150" s="40">
        <f t="shared" si="19"/>
        <v>0.466</v>
      </c>
      <c r="AB150" s="33">
        <v>3.38</v>
      </c>
      <c r="AC150" s="40">
        <f t="shared" si="20"/>
        <v>0.149</v>
      </c>
      <c r="AD150" s="73">
        <f t="shared" si="21"/>
        <v>-0.9929971816</v>
      </c>
      <c r="AE150" s="88">
        <f t="shared" si="22"/>
        <v>-1.542505282</v>
      </c>
      <c r="AF150" s="44">
        <f t="shared" si="23"/>
        <v>0.274</v>
      </c>
      <c r="AG150" s="42">
        <v>0.25</v>
      </c>
      <c r="AH150" s="34">
        <f t="shared" si="24"/>
        <v>0.051</v>
      </c>
      <c r="AI150" s="73">
        <f t="shared" si="25"/>
        <v>-1.00587449</v>
      </c>
      <c r="AJ150" s="33">
        <v>50.0</v>
      </c>
      <c r="AK150" s="34">
        <f t="shared" si="26"/>
        <v>0.246</v>
      </c>
      <c r="AL150" s="73">
        <f t="shared" si="27"/>
        <v>-0.5512206965</v>
      </c>
      <c r="AM150" s="36">
        <f t="shared" si="28"/>
        <v>491.2687662</v>
      </c>
      <c r="AN150" s="35">
        <f t="shared" si="29"/>
        <v>-1.398847946</v>
      </c>
      <c r="AO150" s="37">
        <f t="shared" si="30"/>
        <v>0.046</v>
      </c>
      <c r="AP150" s="33">
        <v>1.14</v>
      </c>
      <c r="AQ150" s="34">
        <f t="shared" si="31"/>
        <v>0.011</v>
      </c>
      <c r="AR150" s="73">
        <f t="shared" si="32"/>
        <v>-1.491672026</v>
      </c>
      <c r="AS150" s="33">
        <v>43.24</v>
      </c>
      <c r="AT150" s="34">
        <f t="shared" si="33"/>
        <v>0.371</v>
      </c>
      <c r="AU150" s="73">
        <f t="shared" si="34"/>
        <v>-0.3033151498</v>
      </c>
      <c r="AV150" s="36">
        <f t="shared" si="35"/>
        <v>1204.822569</v>
      </c>
      <c r="AW150" s="35">
        <f t="shared" si="36"/>
        <v>-1.931147714</v>
      </c>
      <c r="AX150" s="37">
        <f t="shared" si="37"/>
        <v>0.023</v>
      </c>
      <c r="AY150" s="33">
        <v>0.25</v>
      </c>
      <c r="AZ150" s="37">
        <f t="shared" si="38"/>
        <v>0.051</v>
      </c>
      <c r="BA150" s="73">
        <f t="shared" si="39"/>
        <v>-1.126642338</v>
      </c>
      <c r="BB150" s="33">
        <v>40.88</v>
      </c>
      <c r="BC150" s="37">
        <f t="shared" si="40"/>
        <v>0.957</v>
      </c>
      <c r="BD150" s="73">
        <f t="shared" si="41"/>
        <v>1.904452292</v>
      </c>
      <c r="BE150" s="89">
        <f t="shared" si="42"/>
        <v>-2.552185705</v>
      </c>
      <c r="BF150" s="39">
        <f t="shared" si="43"/>
        <v>0.171</v>
      </c>
      <c r="BG150" s="33">
        <v>21.36</v>
      </c>
      <c r="BH150" s="34">
        <f t="shared" si="44"/>
        <v>0.929</v>
      </c>
      <c r="BI150" s="73">
        <f t="shared" si="45"/>
        <v>1.45188684</v>
      </c>
      <c r="BJ150" s="33">
        <v>95.11</v>
      </c>
      <c r="BK150" s="34">
        <f t="shared" si="46"/>
        <v>0.929</v>
      </c>
      <c r="BL150" s="73">
        <f t="shared" si="47"/>
        <v>1.041479025</v>
      </c>
      <c r="BM150" s="36">
        <f t="shared" si="48"/>
        <v>8499.837036</v>
      </c>
      <c r="BN150" s="35">
        <f t="shared" si="49"/>
        <v>1.38563856</v>
      </c>
      <c r="BO150" s="90">
        <f t="shared" si="50"/>
        <v>0.949</v>
      </c>
      <c r="BP150" s="33">
        <v>16.29</v>
      </c>
      <c r="BQ150" s="34">
        <f t="shared" si="51"/>
        <v>0.949</v>
      </c>
      <c r="BR150" s="73">
        <f t="shared" si="52"/>
        <v>1.656546488</v>
      </c>
      <c r="BS150" s="33">
        <v>79.81</v>
      </c>
      <c r="BT150" s="34">
        <f t="shared" si="53"/>
        <v>0.911</v>
      </c>
      <c r="BU150" s="73">
        <f t="shared" si="54"/>
        <v>1.297884314</v>
      </c>
      <c r="BV150" s="36">
        <f t="shared" si="55"/>
        <v>7535.890929</v>
      </c>
      <c r="BW150" s="35">
        <f t="shared" si="56"/>
        <v>1.899813054</v>
      </c>
      <c r="BX150" s="90">
        <f t="shared" si="57"/>
        <v>0.974</v>
      </c>
      <c r="BY150" s="33">
        <v>5.16</v>
      </c>
      <c r="BZ150" s="34">
        <f t="shared" si="58"/>
        <v>0.809</v>
      </c>
      <c r="CA150" s="73">
        <f t="shared" si="59"/>
        <v>0.8469050709</v>
      </c>
      <c r="CB150" s="33">
        <v>55.95</v>
      </c>
      <c r="CC150" s="34">
        <f t="shared" si="60"/>
        <v>0.617</v>
      </c>
      <c r="CD150" s="73">
        <f t="shared" si="61"/>
        <v>0.2995974556</v>
      </c>
      <c r="CE150" s="36">
        <f t="shared" si="62"/>
        <v>4419.624463</v>
      </c>
      <c r="CF150" s="35">
        <f t="shared" si="63"/>
        <v>0.8756751354</v>
      </c>
      <c r="CG150" s="90">
        <f t="shared" si="64"/>
        <v>0.82</v>
      </c>
      <c r="CH150" s="33">
        <v>0.49</v>
      </c>
      <c r="CI150" s="34">
        <f t="shared" si="65"/>
        <v>0.451</v>
      </c>
      <c r="CJ150" s="73">
        <f t="shared" si="66"/>
        <v>-0.3122168105</v>
      </c>
      <c r="CK150" s="33">
        <v>31.25</v>
      </c>
      <c r="CL150" s="34">
        <f t="shared" si="67"/>
        <v>0.443</v>
      </c>
      <c r="CM150" s="73">
        <f t="shared" si="68"/>
        <v>-0.1286299108</v>
      </c>
      <c r="CN150" s="36">
        <f t="shared" si="69"/>
        <v>1101.443388</v>
      </c>
      <c r="CO150" s="35">
        <f t="shared" si="70"/>
        <v>-0.2497926342</v>
      </c>
      <c r="CP150" s="90">
        <f t="shared" si="71"/>
        <v>0.46</v>
      </c>
      <c r="CQ150" s="33">
        <v>8.36</v>
      </c>
      <c r="CR150" s="34">
        <f t="shared" si="72"/>
        <v>0.911</v>
      </c>
      <c r="CS150" s="73">
        <f t="shared" si="73"/>
        <v>1.378598712</v>
      </c>
      <c r="CT150" s="33">
        <v>78.68</v>
      </c>
      <c r="CU150" s="34">
        <f t="shared" si="74"/>
        <v>0.754</v>
      </c>
      <c r="CV150" s="73">
        <f t="shared" si="75"/>
        <v>0.7617532046</v>
      </c>
      <c r="CW150" s="36">
        <f t="shared" si="76"/>
        <v>6980.138948</v>
      </c>
      <c r="CX150" s="35">
        <f t="shared" si="77"/>
        <v>1.339194125</v>
      </c>
      <c r="CY150" s="90">
        <f t="shared" si="78"/>
        <v>0.903</v>
      </c>
      <c r="CZ150" s="91">
        <f t="shared" si="79"/>
        <v>5.25052824</v>
      </c>
      <c r="DA150" s="91">
        <f t="shared" si="80"/>
        <v>0.914</v>
      </c>
    </row>
    <row r="151">
      <c r="A151" s="28">
        <v>2023.0</v>
      </c>
      <c r="B151" s="29" t="s">
        <v>634</v>
      </c>
      <c r="C151" s="29" t="s">
        <v>21</v>
      </c>
      <c r="D151" s="30">
        <f t="array" ref="D151">INDEX(
  TP!C:C,
  MATCH(
    1,
    (TP!A:A = A151) * (TP!B:B = C151),
    0
  )
)
</f>
        <v>45.37</v>
      </c>
      <c r="E151" s="64">
        <f t="shared" si="1"/>
        <v>1.080432754</v>
      </c>
      <c r="F151" s="32">
        <f t="shared" si="2"/>
        <v>0.574</v>
      </c>
      <c r="G151" s="33">
        <v>6.31</v>
      </c>
      <c r="H151" s="34">
        <f t="shared" si="3"/>
        <v>0.634</v>
      </c>
      <c r="I151" s="73">
        <f t="shared" si="4"/>
        <v>0.2523227043</v>
      </c>
      <c r="J151" s="66">
        <f t="shared" si="5"/>
        <v>5.296322133</v>
      </c>
      <c r="K151" s="34">
        <f t="shared" si="6"/>
        <v>0.406</v>
      </c>
      <c r="L151" s="73">
        <f t="shared" si="7"/>
        <v>-0.3418311109</v>
      </c>
      <c r="M151" s="33">
        <v>51.11</v>
      </c>
      <c r="N151" s="34">
        <f t="shared" si="8"/>
        <v>0.083</v>
      </c>
      <c r="O151" s="73">
        <f t="shared" si="9"/>
        <v>-1.435489621</v>
      </c>
      <c r="P151" s="36">
        <f t="shared" si="10"/>
        <v>3755.487098</v>
      </c>
      <c r="Q151" s="35">
        <f t="shared" si="11"/>
        <v>-0.9946223181</v>
      </c>
      <c r="R151" s="40">
        <f t="shared" si="12"/>
        <v>0.166</v>
      </c>
      <c r="S151" s="33">
        <v>1.51</v>
      </c>
      <c r="T151" s="34">
        <f t="shared" si="13"/>
        <v>0.331</v>
      </c>
      <c r="U151" s="73">
        <f t="shared" si="14"/>
        <v>-0.50773693</v>
      </c>
      <c r="V151" s="33">
        <v>44.19</v>
      </c>
      <c r="W151" s="34">
        <f t="shared" si="15"/>
        <v>0.517</v>
      </c>
      <c r="X151" s="73">
        <f t="shared" si="16"/>
        <v>0.06333232874</v>
      </c>
      <c r="Y151" s="36">
        <f t="shared" si="17"/>
        <v>1703.751635</v>
      </c>
      <c r="Z151" s="35">
        <f t="shared" si="18"/>
        <v>-0.3164925217</v>
      </c>
      <c r="AA151" s="40">
        <f t="shared" si="19"/>
        <v>0.411</v>
      </c>
      <c r="AB151" s="33">
        <v>3.46</v>
      </c>
      <c r="AC151" s="40">
        <f t="shared" si="20"/>
        <v>0.163</v>
      </c>
      <c r="AD151" s="73">
        <f t="shared" si="21"/>
        <v>-0.9259440821</v>
      </c>
      <c r="AE151" s="88">
        <f t="shared" si="22"/>
        <v>-2.237058922</v>
      </c>
      <c r="AF151" s="44">
        <f t="shared" si="23"/>
        <v>0.18</v>
      </c>
      <c r="AG151" s="42">
        <v>1.93</v>
      </c>
      <c r="AH151" s="34">
        <f t="shared" si="24"/>
        <v>0.771</v>
      </c>
      <c r="AI151" s="73">
        <f t="shared" si="25"/>
        <v>0.551179296</v>
      </c>
      <c r="AJ151" s="33">
        <v>58.18</v>
      </c>
      <c r="AK151" s="34">
        <f t="shared" si="26"/>
        <v>0.54</v>
      </c>
      <c r="AL151" s="73">
        <f t="shared" si="27"/>
        <v>0.03043631886</v>
      </c>
      <c r="AM151" s="36">
        <f t="shared" si="28"/>
        <v>2753.898748</v>
      </c>
      <c r="AN151" s="35">
        <f t="shared" si="29"/>
        <v>0.8273793841</v>
      </c>
      <c r="AO151" s="37">
        <f t="shared" si="30"/>
        <v>0.8</v>
      </c>
      <c r="AP151" s="33">
        <v>5.86</v>
      </c>
      <c r="AQ151" s="34">
        <f t="shared" si="31"/>
        <v>0.749</v>
      </c>
      <c r="AR151" s="73">
        <f t="shared" si="32"/>
        <v>0.5994279637</v>
      </c>
      <c r="AS151" s="33">
        <v>49.1</v>
      </c>
      <c r="AT151" s="34">
        <f t="shared" si="33"/>
        <v>0.677</v>
      </c>
      <c r="AU151" s="73">
        <f t="shared" si="34"/>
        <v>0.402100663</v>
      </c>
      <c r="AV151" s="36">
        <f t="shared" si="35"/>
        <v>3462.863545</v>
      </c>
      <c r="AW151" s="35">
        <f t="shared" si="36"/>
        <v>0.9600956965</v>
      </c>
      <c r="AX151" s="37">
        <f t="shared" si="37"/>
        <v>0.846</v>
      </c>
      <c r="AY151" s="33">
        <v>1.09</v>
      </c>
      <c r="AZ151" s="37">
        <f t="shared" si="38"/>
        <v>0.651</v>
      </c>
      <c r="BA151" s="73">
        <f t="shared" si="39"/>
        <v>0.1926285899</v>
      </c>
      <c r="BB151" s="33">
        <v>36.13</v>
      </c>
      <c r="BC151" s="37">
        <f t="shared" si="40"/>
        <v>0.906</v>
      </c>
      <c r="BD151" s="73">
        <f t="shared" si="41"/>
        <v>1.237030715</v>
      </c>
      <c r="BE151" s="89">
        <f t="shared" si="42"/>
        <v>3.217134386</v>
      </c>
      <c r="BF151" s="39">
        <f t="shared" si="43"/>
        <v>0.886</v>
      </c>
      <c r="BG151" s="33">
        <v>13.26</v>
      </c>
      <c r="BH151" s="34">
        <f t="shared" si="44"/>
        <v>0.383</v>
      </c>
      <c r="BI151" s="73">
        <f t="shared" si="45"/>
        <v>-0.3030435322</v>
      </c>
      <c r="BJ151" s="33">
        <v>84.66</v>
      </c>
      <c r="BK151" s="34">
        <f t="shared" si="46"/>
        <v>0.177</v>
      </c>
      <c r="BL151" s="73">
        <f t="shared" si="47"/>
        <v>-0.6386945256</v>
      </c>
      <c r="BM151" s="36">
        <f t="shared" si="48"/>
        <v>6470.676039</v>
      </c>
      <c r="BN151" s="35">
        <f t="shared" si="49"/>
        <v>-0.4083623978</v>
      </c>
      <c r="BO151" s="90">
        <f t="shared" si="50"/>
        <v>0.291</v>
      </c>
      <c r="BP151" s="33">
        <v>14.31</v>
      </c>
      <c r="BQ151" s="34">
        <f t="shared" si="51"/>
        <v>0.823</v>
      </c>
      <c r="BR151" s="73">
        <f t="shared" si="52"/>
        <v>0.9463702628</v>
      </c>
      <c r="BS151" s="33">
        <v>76.47</v>
      </c>
      <c r="BT151" s="34">
        <f t="shared" si="53"/>
        <v>0.777</v>
      </c>
      <c r="BU151" s="73">
        <f t="shared" si="54"/>
        <v>0.79368196</v>
      </c>
      <c r="BV151" s="36">
        <f t="shared" si="55"/>
        <v>6912.400924</v>
      </c>
      <c r="BW151" s="35">
        <f t="shared" si="56"/>
        <v>1.156605152</v>
      </c>
      <c r="BX151" s="90">
        <f t="shared" si="57"/>
        <v>0.889</v>
      </c>
      <c r="BY151" s="33">
        <v>2.98</v>
      </c>
      <c r="BZ151" s="34">
        <f t="shared" si="58"/>
        <v>0.38</v>
      </c>
      <c r="CA151" s="73">
        <f t="shared" si="59"/>
        <v>-0.4782111203</v>
      </c>
      <c r="CB151" s="33">
        <v>52.94</v>
      </c>
      <c r="CC151" s="34">
        <f t="shared" si="60"/>
        <v>0.489</v>
      </c>
      <c r="CD151" s="73">
        <f t="shared" si="61"/>
        <v>-0.02373643052</v>
      </c>
      <c r="CE151" s="36">
        <f t="shared" si="62"/>
        <v>3177.161498</v>
      </c>
      <c r="CF151" s="35">
        <f t="shared" si="63"/>
        <v>-0.2938576849</v>
      </c>
      <c r="CG151" s="90">
        <f t="shared" si="64"/>
        <v>0.389</v>
      </c>
      <c r="CH151" s="33">
        <v>0.81</v>
      </c>
      <c r="CI151" s="34">
        <f t="shared" si="65"/>
        <v>0.734</v>
      </c>
      <c r="CJ151" s="73">
        <f t="shared" si="66"/>
        <v>0.5456156786</v>
      </c>
      <c r="CK151" s="33">
        <v>8.7</v>
      </c>
      <c r="CL151" s="34">
        <f t="shared" si="67"/>
        <v>0.063</v>
      </c>
      <c r="CM151" s="73">
        <f t="shared" si="68"/>
        <v>-1.34016341</v>
      </c>
      <c r="CN151" s="36">
        <f t="shared" si="69"/>
        <v>456.2430547</v>
      </c>
      <c r="CO151" s="35">
        <f t="shared" si="70"/>
        <v>-1.043334299</v>
      </c>
      <c r="CP151" s="90">
        <f t="shared" si="71"/>
        <v>0.129</v>
      </c>
      <c r="CQ151" s="33">
        <v>7.01</v>
      </c>
      <c r="CR151" s="34">
        <f t="shared" si="72"/>
        <v>0.751</v>
      </c>
      <c r="CS151" s="73">
        <f t="shared" si="73"/>
        <v>0.5820992914</v>
      </c>
      <c r="CT151" s="33">
        <v>76.5</v>
      </c>
      <c r="CU151" s="34">
        <f t="shared" si="74"/>
        <v>0.677</v>
      </c>
      <c r="CV151" s="73">
        <f t="shared" si="75"/>
        <v>0.4531756486</v>
      </c>
      <c r="CW151" s="36">
        <f t="shared" si="76"/>
        <v>6314.084823</v>
      </c>
      <c r="CX151" s="35">
        <f t="shared" si="77"/>
        <v>0.6893065193</v>
      </c>
      <c r="CY151" s="90">
        <f t="shared" si="78"/>
        <v>0.766</v>
      </c>
      <c r="CZ151" s="91">
        <f t="shared" si="79"/>
        <v>0.1003572899</v>
      </c>
      <c r="DA151" s="91">
        <f t="shared" si="80"/>
        <v>0.489</v>
      </c>
    </row>
    <row r="152">
      <c r="A152" s="28">
        <v>2024.0</v>
      </c>
      <c r="B152" s="29" t="s">
        <v>634</v>
      </c>
      <c r="C152" s="29" t="s">
        <v>21</v>
      </c>
      <c r="D152" s="30">
        <f t="array" ref="D152">INDEX(
  TP!C:C,
  MATCH(
    1,
    (TP!A:A = A152) * (TP!B:B = C152),
    0
  )
)
</f>
        <v>45.37</v>
      </c>
      <c r="E152" s="64">
        <f t="shared" si="1"/>
        <v>0.941057794</v>
      </c>
      <c r="F152" s="32">
        <f t="shared" si="2"/>
        <v>0.571</v>
      </c>
      <c r="G152" s="33">
        <v>5.23</v>
      </c>
      <c r="H152" s="34">
        <f t="shared" si="3"/>
        <v>0.337</v>
      </c>
      <c r="I152" s="73">
        <f t="shared" si="4"/>
        <v>-0.4605824962</v>
      </c>
      <c r="J152" s="66">
        <f t="shared" si="5"/>
        <v>4.389820088</v>
      </c>
      <c r="K152" s="34">
        <f t="shared" si="6"/>
        <v>0.206</v>
      </c>
      <c r="L152" s="73">
        <f t="shared" si="7"/>
        <v>-0.9141492303</v>
      </c>
      <c r="M152" s="33">
        <v>55.2</v>
      </c>
      <c r="N152" s="34">
        <f t="shared" si="8"/>
        <v>0.24</v>
      </c>
      <c r="O152" s="73">
        <f t="shared" si="9"/>
        <v>-0.6814999004</v>
      </c>
      <c r="P152" s="36">
        <f t="shared" si="10"/>
        <v>3713.332687</v>
      </c>
      <c r="Q152" s="35">
        <f t="shared" si="11"/>
        <v>-1.05407769</v>
      </c>
      <c r="R152" s="40">
        <f t="shared" si="12"/>
        <v>0.143</v>
      </c>
      <c r="S152" s="33">
        <v>1.63</v>
      </c>
      <c r="T152" s="34">
        <f t="shared" si="13"/>
        <v>0.397</v>
      </c>
      <c r="U152" s="73">
        <f t="shared" si="14"/>
        <v>-0.4040980665</v>
      </c>
      <c r="V152" s="33">
        <v>56.41</v>
      </c>
      <c r="W152" s="34">
        <f t="shared" si="15"/>
        <v>0.874</v>
      </c>
      <c r="X152" s="73">
        <f t="shared" si="16"/>
        <v>1.035372303</v>
      </c>
      <c r="Y152" s="36">
        <f t="shared" si="17"/>
        <v>2285.263693</v>
      </c>
      <c r="Z152" s="35">
        <f t="shared" si="18"/>
        <v>0.2928618107</v>
      </c>
      <c r="AA152" s="40">
        <f t="shared" si="19"/>
        <v>0.671</v>
      </c>
      <c r="AB152" s="33">
        <v>3.07</v>
      </c>
      <c r="AC152" s="40">
        <f t="shared" si="20"/>
        <v>0.071</v>
      </c>
      <c r="AD152" s="73">
        <f t="shared" si="21"/>
        <v>-1.252827942</v>
      </c>
      <c r="AE152" s="88">
        <f t="shared" si="22"/>
        <v>-2.014043821</v>
      </c>
      <c r="AF152" s="44">
        <f t="shared" si="23"/>
        <v>0.206</v>
      </c>
      <c r="AG152" s="42">
        <v>2.39</v>
      </c>
      <c r="AH152" s="34">
        <f t="shared" si="24"/>
        <v>0.86</v>
      </c>
      <c r="AI152" s="73">
        <f t="shared" si="25"/>
        <v>0.9775154516</v>
      </c>
      <c r="AJ152" s="33">
        <v>47.37</v>
      </c>
      <c r="AK152" s="34">
        <f t="shared" si="26"/>
        <v>0.203</v>
      </c>
      <c r="AL152" s="73">
        <f t="shared" si="27"/>
        <v>-0.7382326708</v>
      </c>
      <c r="AM152" s="36">
        <f t="shared" si="28"/>
        <v>2546.380843</v>
      </c>
      <c r="AN152" s="35">
        <f t="shared" si="29"/>
        <v>0.6232001602</v>
      </c>
      <c r="AO152" s="37">
        <f t="shared" si="30"/>
        <v>0.737</v>
      </c>
      <c r="AP152" s="33">
        <v>6.28</v>
      </c>
      <c r="AQ152" s="34">
        <f t="shared" si="31"/>
        <v>0.82</v>
      </c>
      <c r="AR152" s="73">
        <f t="shared" si="32"/>
        <v>0.7855004204</v>
      </c>
      <c r="AS152" s="33">
        <v>47.33</v>
      </c>
      <c r="AT152" s="34">
        <f t="shared" si="33"/>
        <v>0.603</v>
      </c>
      <c r="AU152" s="73">
        <f t="shared" si="34"/>
        <v>0.1890313817</v>
      </c>
      <c r="AV152" s="36">
        <f t="shared" si="35"/>
        <v>3441.036056</v>
      </c>
      <c r="AW152" s="35">
        <f t="shared" si="36"/>
        <v>0.9321473182</v>
      </c>
      <c r="AX152" s="37">
        <f t="shared" si="37"/>
        <v>0.834</v>
      </c>
      <c r="AY152" s="33">
        <v>1.05</v>
      </c>
      <c r="AZ152" s="37">
        <f t="shared" si="38"/>
        <v>0.629</v>
      </c>
      <c r="BA152" s="73">
        <f t="shared" si="39"/>
        <v>0.1298061647</v>
      </c>
      <c r="BB152" s="33">
        <v>26.41</v>
      </c>
      <c r="BC152" s="37">
        <f t="shared" si="40"/>
        <v>0.451</v>
      </c>
      <c r="BD152" s="73">
        <f t="shared" si="41"/>
        <v>-0.1287245958</v>
      </c>
      <c r="BE152" s="89">
        <f t="shared" si="42"/>
        <v>1.556429047</v>
      </c>
      <c r="BF152" s="39">
        <f t="shared" si="43"/>
        <v>0.711</v>
      </c>
      <c r="BG152" s="33">
        <v>11.3</v>
      </c>
      <c r="BH152" s="34">
        <f t="shared" si="44"/>
        <v>0.234</v>
      </c>
      <c r="BI152" s="73">
        <f t="shared" si="45"/>
        <v>-0.7276933507</v>
      </c>
      <c r="BJ152" s="33">
        <v>83.33</v>
      </c>
      <c r="BK152" s="34">
        <f t="shared" si="46"/>
        <v>0.16</v>
      </c>
      <c r="BL152" s="73">
        <f t="shared" si="47"/>
        <v>-0.8525347956</v>
      </c>
      <c r="BM152" s="36">
        <f t="shared" si="48"/>
        <v>6014.654365</v>
      </c>
      <c r="BN152" s="35">
        <f t="shared" si="49"/>
        <v>-0.8115355915</v>
      </c>
      <c r="BO152" s="90">
        <f t="shared" si="50"/>
        <v>0.189</v>
      </c>
      <c r="BP152" s="33">
        <v>13.81</v>
      </c>
      <c r="BQ152" s="34">
        <f t="shared" si="51"/>
        <v>0.786</v>
      </c>
      <c r="BR152" s="73">
        <f t="shared" si="52"/>
        <v>0.7670328323</v>
      </c>
      <c r="BS152" s="33">
        <v>66.06</v>
      </c>
      <c r="BT152" s="34">
        <f t="shared" si="53"/>
        <v>0.223</v>
      </c>
      <c r="BU152" s="73">
        <f t="shared" si="54"/>
        <v>-0.777799031</v>
      </c>
      <c r="BV152" s="36">
        <f t="shared" si="55"/>
        <v>5898.736372</v>
      </c>
      <c r="BW152" s="35">
        <f t="shared" si="56"/>
        <v>-0.05169569957</v>
      </c>
      <c r="BX152" s="90">
        <f t="shared" si="57"/>
        <v>0.469</v>
      </c>
      <c r="BY152" s="33">
        <v>4.98</v>
      </c>
      <c r="BZ152" s="34">
        <f t="shared" si="58"/>
        <v>0.774</v>
      </c>
      <c r="CA152" s="73">
        <f t="shared" si="59"/>
        <v>0.7374918074</v>
      </c>
      <c r="CB152" s="33">
        <v>52.94</v>
      </c>
      <c r="CC152" s="34">
        <f t="shared" si="60"/>
        <v>0.489</v>
      </c>
      <c r="CD152" s="73">
        <f t="shared" si="61"/>
        <v>-0.02373643052</v>
      </c>
      <c r="CE152" s="36">
        <f t="shared" si="62"/>
        <v>4113.643495</v>
      </c>
      <c r="CF152" s="35">
        <f t="shared" si="63"/>
        <v>0.5876546508</v>
      </c>
      <c r="CG152" s="90">
        <f t="shared" si="64"/>
        <v>0.706</v>
      </c>
      <c r="CH152" s="33">
        <v>1.0</v>
      </c>
      <c r="CI152" s="34">
        <f t="shared" si="65"/>
        <v>0.84</v>
      </c>
      <c r="CJ152" s="73">
        <f t="shared" si="66"/>
        <v>1.054953719</v>
      </c>
      <c r="CK152" s="33">
        <v>29.17</v>
      </c>
      <c r="CL152" s="34">
        <f t="shared" si="67"/>
        <v>0.406</v>
      </c>
      <c r="CM152" s="73">
        <f t="shared" si="68"/>
        <v>-0.240381116</v>
      </c>
      <c r="CN152" s="36">
        <f t="shared" si="69"/>
        <v>1787.083748</v>
      </c>
      <c r="CO152" s="35">
        <f t="shared" si="70"/>
        <v>0.5934868313</v>
      </c>
      <c r="CP152" s="90">
        <f t="shared" si="71"/>
        <v>0.746</v>
      </c>
      <c r="CQ152" s="33">
        <v>7.07</v>
      </c>
      <c r="CR152" s="34">
        <f t="shared" si="72"/>
        <v>0.766</v>
      </c>
      <c r="CS152" s="73">
        <f t="shared" si="73"/>
        <v>0.6174992656</v>
      </c>
      <c r="CT152" s="33">
        <v>81.07</v>
      </c>
      <c r="CU152" s="34">
        <f t="shared" si="74"/>
        <v>0.849</v>
      </c>
      <c r="CV152" s="73">
        <f t="shared" si="75"/>
        <v>1.100056121</v>
      </c>
      <c r="CW152" s="36">
        <f t="shared" si="76"/>
        <v>6715.278486</v>
      </c>
      <c r="CX152" s="35">
        <f t="shared" si="77"/>
        <v>1.080762377</v>
      </c>
      <c r="CY152" s="90">
        <f t="shared" si="78"/>
        <v>0.843</v>
      </c>
      <c r="CZ152" s="91">
        <f t="shared" si="79"/>
        <v>1.398672568</v>
      </c>
      <c r="DA152" s="91">
        <f t="shared" si="80"/>
        <v>0.626</v>
      </c>
    </row>
    <row r="153">
      <c r="A153" s="28">
        <v>2023.0</v>
      </c>
      <c r="B153" s="29" t="s">
        <v>635</v>
      </c>
      <c r="C153" s="29" t="s">
        <v>10</v>
      </c>
      <c r="D153" s="30">
        <f t="array" ref="D153">INDEX(
  TP!C:C,
  MATCH(
    1,
    (TP!A:A = A153) * (TP!B:B = C153),
    0
  )
)
</f>
        <v>49.16</v>
      </c>
      <c r="E153" s="64">
        <f t="shared" si="1"/>
        <v>0.8579778117</v>
      </c>
      <c r="F153" s="32">
        <f t="shared" si="2"/>
        <v>0.569</v>
      </c>
      <c r="G153" s="33">
        <v>6.53</v>
      </c>
      <c r="H153" s="34">
        <f t="shared" si="3"/>
        <v>0.689</v>
      </c>
      <c r="I153" s="73">
        <f t="shared" si="4"/>
        <v>0.3975441341</v>
      </c>
      <c r="J153" s="66">
        <f t="shared" si="5"/>
        <v>6.338073295</v>
      </c>
      <c r="K153" s="34">
        <f t="shared" si="6"/>
        <v>0.617</v>
      </c>
      <c r="L153" s="73">
        <f t="shared" si="7"/>
        <v>0.3158762477</v>
      </c>
      <c r="M153" s="33">
        <v>56.55</v>
      </c>
      <c r="N153" s="34">
        <f t="shared" si="8"/>
        <v>0.32</v>
      </c>
      <c r="O153" s="73">
        <f t="shared" si="9"/>
        <v>-0.4326279877</v>
      </c>
      <c r="P153" s="36">
        <f t="shared" si="10"/>
        <v>4500.981309</v>
      </c>
      <c r="Q153" s="35">
        <f t="shared" si="11"/>
        <v>0.05683670171</v>
      </c>
      <c r="R153" s="40">
        <f t="shared" si="12"/>
        <v>0.523</v>
      </c>
      <c r="S153" s="33">
        <v>1.31</v>
      </c>
      <c r="T153" s="34">
        <f t="shared" si="13"/>
        <v>0.246</v>
      </c>
      <c r="U153" s="73">
        <f t="shared" si="14"/>
        <v>-0.6804683692</v>
      </c>
      <c r="V153" s="33">
        <v>27.59</v>
      </c>
      <c r="W153" s="34">
        <f t="shared" si="15"/>
        <v>0.089</v>
      </c>
      <c r="X153" s="73">
        <f t="shared" si="16"/>
        <v>-1.257114772</v>
      </c>
      <c r="Y153" s="36">
        <f t="shared" si="17"/>
        <v>967.757562</v>
      </c>
      <c r="Z153" s="35">
        <f t="shared" si="18"/>
        <v>-1.087725329</v>
      </c>
      <c r="AA153" s="40">
        <f t="shared" si="19"/>
        <v>0.129</v>
      </c>
      <c r="AB153" s="33">
        <v>3.79</v>
      </c>
      <c r="AC153" s="40">
        <f t="shared" si="20"/>
        <v>0.274</v>
      </c>
      <c r="AD153" s="73">
        <f t="shared" si="21"/>
        <v>-0.6493500471</v>
      </c>
      <c r="AE153" s="88">
        <f t="shared" si="22"/>
        <v>-1.680238675</v>
      </c>
      <c r="AF153" s="44">
        <f t="shared" si="23"/>
        <v>0.257</v>
      </c>
      <c r="AG153" s="42">
        <v>2.07</v>
      </c>
      <c r="AH153" s="34">
        <f t="shared" si="24"/>
        <v>0.803</v>
      </c>
      <c r="AI153" s="73">
        <f t="shared" si="25"/>
        <v>0.6809337781</v>
      </c>
      <c r="AJ153" s="33">
        <v>54.35</v>
      </c>
      <c r="AK153" s="34">
        <f t="shared" si="26"/>
        <v>0.409</v>
      </c>
      <c r="AL153" s="73">
        <f t="shared" si="27"/>
        <v>-0.241904313</v>
      </c>
      <c r="AM153" s="36">
        <f t="shared" si="28"/>
        <v>2684.308269</v>
      </c>
      <c r="AN153" s="35">
        <f t="shared" si="29"/>
        <v>0.7589085213</v>
      </c>
      <c r="AO153" s="37">
        <f t="shared" si="30"/>
        <v>0.783</v>
      </c>
      <c r="AP153" s="33">
        <v>6.71</v>
      </c>
      <c r="AQ153" s="34">
        <f t="shared" si="31"/>
        <v>0.869</v>
      </c>
      <c r="AR153" s="73">
        <f t="shared" si="32"/>
        <v>0.9760031736</v>
      </c>
      <c r="AS153" s="33">
        <v>41.61</v>
      </c>
      <c r="AT153" s="34">
        <f t="shared" si="33"/>
        <v>0.303</v>
      </c>
      <c r="AU153" s="73">
        <f t="shared" si="34"/>
        <v>-0.4995314936</v>
      </c>
      <c r="AV153" s="36">
        <f t="shared" si="35"/>
        <v>3112.628042</v>
      </c>
      <c r="AW153" s="35">
        <f t="shared" si="36"/>
        <v>0.5116467531</v>
      </c>
      <c r="AX153" s="37">
        <f t="shared" si="37"/>
        <v>0.7</v>
      </c>
      <c r="AY153" s="33">
        <v>1.31</v>
      </c>
      <c r="AZ153" s="37">
        <f t="shared" si="38"/>
        <v>0.76</v>
      </c>
      <c r="BA153" s="73">
        <f t="shared" si="39"/>
        <v>0.538151928</v>
      </c>
      <c r="BB153" s="33">
        <v>27.91</v>
      </c>
      <c r="BC153" s="37">
        <f t="shared" si="40"/>
        <v>0.56</v>
      </c>
      <c r="BD153" s="73">
        <f t="shared" si="41"/>
        <v>0.08204011275</v>
      </c>
      <c r="BE153" s="89">
        <f t="shared" si="42"/>
        <v>1.890747315</v>
      </c>
      <c r="BF153" s="39">
        <f t="shared" si="43"/>
        <v>0.746</v>
      </c>
      <c r="BG153" s="33">
        <v>17.2</v>
      </c>
      <c r="BH153" s="34">
        <f t="shared" si="44"/>
        <v>0.751</v>
      </c>
      <c r="BI153" s="73">
        <f t="shared" si="45"/>
        <v>0.5505892663</v>
      </c>
      <c r="BJ153" s="33">
        <v>92.67</v>
      </c>
      <c r="BK153" s="34">
        <f t="shared" si="46"/>
        <v>0.717</v>
      </c>
      <c r="BL153" s="73">
        <f t="shared" si="47"/>
        <v>0.6491705596</v>
      </c>
      <c r="BM153" s="36">
        <f t="shared" si="48"/>
        <v>7733.122994</v>
      </c>
      <c r="BN153" s="35">
        <f t="shared" si="49"/>
        <v>0.7077792247</v>
      </c>
      <c r="BO153" s="90">
        <f t="shared" si="50"/>
        <v>0.766</v>
      </c>
      <c r="BP153" s="33">
        <v>12.25</v>
      </c>
      <c r="BQ153" s="34">
        <f t="shared" si="51"/>
        <v>0.589</v>
      </c>
      <c r="BR153" s="73">
        <f t="shared" si="52"/>
        <v>0.2075000492</v>
      </c>
      <c r="BS153" s="33">
        <v>75.0</v>
      </c>
      <c r="BT153" s="34">
        <f t="shared" si="53"/>
        <v>0.686</v>
      </c>
      <c r="BU153" s="73">
        <f t="shared" si="54"/>
        <v>0.5717725405</v>
      </c>
      <c r="BV153" s="36">
        <f t="shared" si="55"/>
        <v>6420.461472</v>
      </c>
      <c r="BW153" s="35">
        <f t="shared" si="56"/>
        <v>0.5702071593</v>
      </c>
      <c r="BX153" s="90">
        <f t="shared" si="57"/>
        <v>0.714</v>
      </c>
      <c r="BY153" s="33">
        <v>3.24</v>
      </c>
      <c r="BZ153" s="34">
        <f t="shared" si="58"/>
        <v>0.434</v>
      </c>
      <c r="CA153" s="73">
        <f t="shared" si="59"/>
        <v>-0.3201697397</v>
      </c>
      <c r="CB153" s="33">
        <v>52.78</v>
      </c>
      <c r="CC153" s="34">
        <f t="shared" si="60"/>
        <v>0.486</v>
      </c>
      <c r="CD153" s="73">
        <f t="shared" si="61"/>
        <v>-0.04092361384</v>
      </c>
      <c r="CE153" s="36">
        <f t="shared" si="62"/>
        <v>3312.676388</v>
      </c>
      <c r="CF153" s="35">
        <f t="shared" si="63"/>
        <v>-0.1662972535</v>
      </c>
      <c r="CG153" s="90">
        <f t="shared" si="64"/>
        <v>0.434</v>
      </c>
      <c r="CH153" s="33">
        <v>0.45</v>
      </c>
      <c r="CI153" s="34">
        <f t="shared" si="65"/>
        <v>0.409</v>
      </c>
      <c r="CJ153" s="73">
        <f t="shared" si="66"/>
        <v>-0.4194458716</v>
      </c>
      <c r="CK153" s="33">
        <v>20.0</v>
      </c>
      <c r="CL153" s="34">
        <f t="shared" si="67"/>
        <v>0.166</v>
      </c>
      <c r="CM153" s="73">
        <f t="shared" si="68"/>
        <v>-0.7330534967</v>
      </c>
      <c r="CN153" s="36">
        <f t="shared" si="69"/>
        <v>656.819627</v>
      </c>
      <c r="CO153" s="35">
        <f t="shared" si="70"/>
        <v>-0.7966421336</v>
      </c>
      <c r="CP153" s="90">
        <f t="shared" si="71"/>
        <v>0.231</v>
      </c>
      <c r="CQ153" s="33">
        <v>6.66</v>
      </c>
      <c r="CR153" s="34">
        <f t="shared" si="72"/>
        <v>0.654</v>
      </c>
      <c r="CS153" s="73">
        <f t="shared" si="73"/>
        <v>0.3755994417</v>
      </c>
      <c r="CT153" s="33">
        <v>73.65</v>
      </c>
      <c r="CU153" s="34">
        <f t="shared" si="74"/>
        <v>0.517</v>
      </c>
      <c r="CV153" s="73">
        <f t="shared" si="75"/>
        <v>0.04976003638</v>
      </c>
      <c r="CW153" s="36">
        <f t="shared" si="76"/>
        <v>5948.32267</v>
      </c>
      <c r="CX153" s="35">
        <f t="shared" si="77"/>
        <v>0.3324221744</v>
      </c>
      <c r="CY153" s="90">
        <f t="shared" si="78"/>
        <v>0.617</v>
      </c>
      <c r="CZ153" s="91">
        <f t="shared" si="79"/>
        <v>0.6474691713</v>
      </c>
      <c r="DA153" s="91">
        <f t="shared" si="80"/>
        <v>0.534</v>
      </c>
    </row>
    <row r="154">
      <c r="A154" s="28">
        <v>2022.0</v>
      </c>
      <c r="B154" s="29" t="s">
        <v>636</v>
      </c>
      <c r="C154" s="29" t="s">
        <v>29</v>
      </c>
      <c r="D154" s="30">
        <f t="array" ref="D154">INDEX(
  TP!C:C,
  MATCH(
    1,
    (TP!A:A = A154) * (TP!B:B = C154),
    0
  )
)
</f>
        <v>49.82</v>
      </c>
      <c r="E154" s="64">
        <f t="shared" si="1"/>
        <v>0.8205844993</v>
      </c>
      <c r="F154" s="32">
        <f t="shared" si="2"/>
        <v>0.566</v>
      </c>
      <c r="G154" s="33">
        <v>6.21</v>
      </c>
      <c r="H154" s="34">
        <f t="shared" si="3"/>
        <v>0.62</v>
      </c>
      <c r="I154" s="73">
        <f t="shared" si="4"/>
        <v>0.1863129635</v>
      </c>
      <c r="J154" s="66">
        <f t="shared" si="5"/>
        <v>6.170877518</v>
      </c>
      <c r="K154" s="34">
        <f t="shared" si="6"/>
        <v>0.569</v>
      </c>
      <c r="L154" s="73">
        <f t="shared" si="7"/>
        <v>0.2103175529</v>
      </c>
      <c r="M154" s="33">
        <v>50.0</v>
      </c>
      <c r="N154" s="34">
        <f t="shared" si="8"/>
        <v>0.043</v>
      </c>
      <c r="O154" s="73">
        <f t="shared" si="9"/>
        <v>-1.640117638</v>
      </c>
      <c r="P154" s="36">
        <f t="shared" si="10"/>
        <v>3933.626155</v>
      </c>
      <c r="Q154" s="35">
        <f t="shared" si="11"/>
        <v>-0.74337165</v>
      </c>
      <c r="R154" s="40">
        <f t="shared" si="12"/>
        <v>0.231</v>
      </c>
      <c r="S154" s="33">
        <v>1.91</v>
      </c>
      <c r="T154" s="34">
        <f t="shared" si="13"/>
        <v>0.531</v>
      </c>
      <c r="U154" s="73">
        <f t="shared" si="14"/>
        <v>-0.1622740515</v>
      </c>
      <c r="V154" s="33">
        <v>54.17</v>
      </c>
      <c r="W154" s="34">
        <f t="shared" si="15"/>
        <v>0.817</v>
      </c>
      <c r="X154" s="73">
        <f t="shared" si="16"/>
        <v>0.857191489</v>
      </c>
      <c r="Y154" s="36">
        <f t="shared" si="17"/>
        <v>2424.115643</v>
      </c>
      <c r="Z154" s="35">
        <f t="shared" si="18"/>
        <v>0.4383618679</v>
      </c>
      <c r="AA154" s="40">
        <f t="shared" si="19"/>
        <v>0.706</v>
      </c>
      <c r="AB154" s="33">
        <v>6.7</v>
      </c>
      <c r="AC154" s="40">
        <f t="shared" si="20"/>
        <v>0.96</v>
      </c>
      <c r="AD154" s="73">
        <f t="shared" si="21"/>
        <v>1.789706444</v>
      </c>
      <c r="AE154" s="88">
        <f t="shared" si="22"/>
        <v>1.484696662</v>
      </c>
      <c r="AF154" s="44">
        <f t="shared" si="23"/>
        <v>0.757</v>
      </c>
      <c r="AG154" s="42">
        <v>0.8</v>
      </c>
      <c r="AH154" s="34">
        <f t="shared" si="24"/>
        <v>0.369</v>
      </c>
      <c r="AI154" s="73">
        <f t="shared" si="25"/>
        <v>-0.4961247385</v>
      </c>
      <c r="AJ154" s="33">
        <v>50.0</v>
      </c>
      <c r="AK154" s="34">
        <f t="shared" si="26"/>
        <v>0.246</v>
      </c>
      <c r="AL154" s="73">
        <f t="shared" si="27"/>
        <v>-0.5512206965</v>
      </c>
      <c r="AM154" s="36">
        <f t="shared" si="28"/>
        <v>1294.060384</v>
      </c>
      <c r="AN154" s="35">
        <f t="shared" si="29"/>
        <v>-0.6089721581</v>
      </c>
      <c r="AO154" s="37">
        <f t="shared" si="30"/>
        <v>0.297</v>
      </c>
      <c r="AP154" s="33">
        <v>2.39</v>
      </c>
      <c r="AQ154" s="34">
        <f t="shared" si="31"/>
        <v>0.177</v>
      </c>
      <c r="AR154" s="73">
        <f t="shared" si="32"/>
        <v>-0.9378849523</v>
      </c>
      <c r="AS154" s="33">
        <v>60.0</v>
      </c>
      <c r="AT154" s="34">
        <f t="shared" si="33"/>
        <v>0.949</v>
      </c>
      <c r="AU154" s="73">
        <f t="shared" si="34"/>
        <v>1.714222226</v>
      </c>
      <c r="AV154" s="36">
        <f t="shared" si="35"/>
        <v>2682.686926</v>
      </c>
      <c r="AW154" s="35">
        <f t="shared" si="36"/>
        <v>-0.03885894204</v>
      </c>
      <c r="AX154" s="37">
        <f t="shared" si="37"/>
        <v>0.486</v>
      </c>
      <c r="AY154" s="33">
        <v>0.88</v>
      </c>
      <c r="AZ154" s="37">
        <f t="shared" si="38"/>
        <v>0.549</v>
      </c>
      <c r="BA154" s="73">
        <f t="shared" si="39"/>
        <v>-0.137189142</v>
      </c>
      <c r="BB154" s="33">
        <v>26.76</v>
      </c>
      <c r="BC154" s="37">
        <f t="shared" si="40"/>
        <v>0.469</v>
      </c>
      <c r="BD154" s="73">
        <f t="shared" si="41"/>
        <v>-0.07954616377</v>
      </c>
      <c r="BE154" s="89">
        <f t="shared" si="42"/>
        <v>-0.8645664059</v>
      </c>
      <c r="BF154" s="39">
        <f t="shared" si="43"/>
        <v>0.429</v>
      </c>
      <c r="BG154" s="33">
        <v>14.02</v>
      </c>
      <c r="BH154" s="34">
        <f t="shared" si="44"/>
        <v>0.451</v>
      </c>
      <c r="BI154" s="73">
        <f t="shared" si="45"/>
        <v>-0.1383833985</v>
      </c>
      <c r="BJ154" s="33">
        <v>93.75</v>
      </c>
      <c r="BK154" s="34">
        <f t="shared" si="46"/>
        <v>0.823</v>
      </c>
      <c r="BL154" s="73">
        <f t="shared" si="47"/>
        <v>0.8228152902</v>
      </c>
      <c r="BM154" s="36">
        <f t="shared" si="48"/>
        <v>7305.442668</v>
      </c>
      <c r="BN154" s="35">
        <f t="shared" si="49"/>
        <v>0.3296628916</v>
      </c>
      <c r="BO154" s="90">
        <f t="shared" si="50"/>
        <v>0.557</v>
      </c>
      <c r="BP154" s="33">
        <v>14.26</v>
      </c>
      <c r="BQ154" s="34">
        <f t="shared" si="51"/>
        <v>0.814</v>
      </c>
      <c r="BR154" s="73">
        <f t="shared" si="52"/>
        <v>0.9284365198</v>
      </c>
      <c r="BS154" s="33">
        <v>78.77</v>
      </c>
      <c r="BT154" s="34">
        <f t="shared" si="53"/>
        <v>0.874</v>
      </c>
      <c r="BU154" s="73">
        <f t="shared" si="54"/>
        <v>1.140887174</v>
      </c>
      <c r="BV154" s="36">
        <f t="shared" si="55"/>
        <v>7111.769797</v>
      </c>
      <c r="BW154" s="35">
        <f t="shared" si="56"/>
        <v>1.394255348</v>
      </c>
      <c r="BX154" s="90">
        <f t="shared" si="57"/>
        <v>0.92</v>
      </c>
      <c r="BY154" s="33">
        <v>3.9</v>
      </c>
      <c r="BZ154" s="34">
        <f t="shared" si="58"/>
        <v>0.574</v>
      </c>
      <c r="CA154" s="73">
        <f t="shared" si="59"/>
        <v>0.08101222644</v>
      </c>
      <c r="CB154" s="33">
        <v>51.02</v>
      </c>
      <c r="CC154" s="34">
        <f t="shared" si="60"/>
        <v>0.389</v>
      </c>
      <c r="CD154" s="73">
        <f t="shared" si="61"/>
        <v>-0.2299826303</v>
      </c>
      <c r="CE154" s="36">
        <f t="shared" si="62"/>
        <v>3522.911147</v>
      </c>
      <c r="CF154" s="35">
        <f t="shared" si="63"/>
        <v>0.03159713611</v>
      </c>
      <c r="CG154" s="90">
        <f t="shared" si="64"/>
        <v>0.511</v>
      </c>
      <c r="CH154" s="33">
        <v>0.56</v>
      </c>
      <c r="CI154" s="34">
        <f t="shared" si="65"/>
        <v>0.517</v>
      </c>
      <c r="CJ154" s="73">
        <f t="shared" si="66"/>
        <v>-0.1245659535</v>
      </c>
      <c r="CK154" s="33">
        <v>14.29</v>
      </c>
      <c r="CL154" s="34">
        <f t="shared" si="67"/>
        <v>0.091</v>
      </c>
      <c r="CM154" s="73">
        <f t="shared" si="68"/>
        <v>-1.039832046</v>
      </c>
      <c r="CN154" s="36">
        <f t="shared" si="69"/>
        <v>561.6535731</v>
      </c>
      <c r="CO154" s="35">
        <f t="shared" si="70"/>
        <v>-0.9136883049</v>
      </c>
      <c r="CP154" s="90">
        <f t="shared" si="71"/>
        <v>0.171</v>
      </c>
      <c r="CQ154" s="33">
        <v>5.5</v>
      </c>
      <c r="CR154" s="34">
        <f t="shared" si="72"/>
        <v>0.426</v>
      </c>
      <c r="CS154" s="73">
        <f t="shared" si="73"/>
        <v>-0.3088000601</v>
      </c>
      <c r="CT154" s="33">
        <v>66.67</v>
      </c>
      <c r="CU154" s="34">
        <f t="shared" si="74"/>
        <v>0.149</v>
      </c>
      <c r="CV154" s="73">
        <f t="shared" si="75"/>
        <v>-0.9382543402</v>
      </c>
      <c r="CW154" s="36">
        <f t="shared" si="76"/>
        <v>4950.303672</v>
      </c>
      <c r="CX154" s="35">
        <f t="shared" si="77"/>
        <v>-0.641372827</v>
      </c>
      <c r="CY154" s="90">
        <f t="shared" si="78"/>
        <v>0.28</v>
      </c>
      <c r="CZ154" s="91">
        <f t="shared" si="79"/>
        <v>0.2004542434</v>
      </c>
      <c r="DA154" s="91">
        <f t="shared" si="80"/>
        <v>0.5</v>
      </c>
    </row>
    <row r="155">
      <c r="A155" s="28">
        <v>2022.0</v>
      </c>
      <c r="B155" s="29" t="s">
        <v>637</v>
      </c>
      <c r="C155" s="29" t="s">
        <v>19</v>
      </c>
      <c r="D155" s="30">
        <f t="array" ref="D155">INDEX(
  TP!C:C,
  MATCH(
    1,
    (TP!A:A = A155) * (TP!B:B = C155),
    0
  )
)
</f>
        <v>49.49</v>
      </c>
      <c r="E155" s="64">
        <f t="shared" si="1"/>
        <v>0.7920463224</v>
      </c>
      <c r="F155" s="32">
        <f t="shared" si="2"/>
        <v>0.563</v>
      </c>
      <c r="G155" s="33">
        <v>6.47</v>
      </c>
      <c r="H155" s="34">
        <f t="shared" si="3"/>
        <v>0.669</v>
      </c>
      <c r="I155" s="73">
        <f t="shared" si="4"/>
        <v>0.3579382896</v>
      </c>
      <c r="J155" s="66">
        <f t="shared" si="5"/>
        <v>6.354522764</v>
      </c>
      <c r="K155" s="34">
        <f t="shared" si="6"/>
        <v>0.626</v>
      </c>
      <c r="L155" s="73">
        <f t="shared" si="7"/>
        <v>0.326261585</v>
      </c>
      <c r="M155" s="33">
        <v>54.26</v>
      </c>
      <c r="N155" s="34">
        <f t="shared" si="8"/>
        <v>0.18</v>
      </c>
      <c r="O155" s="73">
        <f t="shared" si="9"/>
        <v>-0.8547884915</v>
      </c>
      <c r="P155" s="36">
        <f t="shared" si="10"/>
        <v>4323.565378</v>
      </c>
      <c r="Q155" s="35">
        <f t="shared" si="11"/>
        <v>-0.1933940552</v>
      </c>
      <c r="R155" s="40">
        <f t="shared" si="12"/>
        <v>0.409</v>
      </c>
      <c r="S155" s="33">
        <v>1.03</v>
      </c>
      <c r="T155" s="34">
        <f t="shared" si="13"/>
        <v>0.123</v>
      </c>
      <c r="U155" s="73">
        <f t="shared" si="14"/>
        <v>-0.9222923842</v>
      </c>
      <c r="V155" s="33">
        <v>40.0</v>
      </c>
      <c r="W155" s="34">
        <f t="shared" si="15"/>
        <v>0.383</v>
      </c>
      <c r="X155" s="73">
        <f t="shared" si="16"/>
        <v>-0.2699612466</v>
      </c>
      <c r="Y155" s="36">
        <f t="shared" si="17"/>
        <v>1186.52312</v>
      </c>
      <c r="Z155" s="35">
        <f t="shared" si="18"/>
        <v>-0.8584854726</v>
      </c>
      <c r="AA155" s="40">
        <f t="shared" si="19"/>
        <v>0.183</v>
      </c>
      <c r="AB155" s="33">
        <v>4.97</v>
      </c>
      <c r="AC155" s="40">
        <f t="shared" si="20"/>
        <v>0.666</v>
      </c>
      <c r="AD155" s="73">
        <f t="shared" si="21"/>
        <v>0.3396831692</v>
      </c>
      <c r="AE155" s="88">
        <f t="shared" si="22"/>
        <v>-0.7121963587</v>
      </c>
      <c r="AF155" s="44">
        <f t="shared" si="23"/>
        <v>0.397</v>
      </c>
      <c r="AG155" s="42">
        <v>0.89</v>
      </c>
      <c r="AH155" s="34">
        <f t="shared" si="24"/>
        <v>0.42</v>
      </c>
      <c r="AI155" s="73">
        <f t="shared" si="25"/>
        <v>-0.4127111428</v>
      </c>
      <c r="AJ155" s="33">
        <v>38.46</v>
      </c>
      <c r="AK155" s="34">
        <f t="shared" si="26"/>
        <v>0.057</v>
      </c>
      <c r="AL155" s="73">
        <f t="shared" si="27"/>
        <v>-1.371797953</v>
      </c>
      <c r="AM155" s="36">
        <f t="shared" si="28"/>
        <v>1078.015276</v>
      </c>
      <c r="AN155" s="35">
        <f t="shared" si="29"/>
        <v>-0.8215413926</v>
      </c>
      <c r="AO155" s="37">
        <f t="shared" si="30"/>
        <v>0.211</v>
      </c>
      <c r="AP155" s="33">
        <v>2.55</v>
      </c>
      <c r="AQ155" s="34">
        <f t="shared" si="31"/>
        <v>0.206</v>
      </c>
      <c r="AR155" s="73">
        <f t="shared" si="32"/>
        <v>-0.8670002069</v>
      </c>
      <c r="AS155" s="33">
        <v>32.43</v>
      </c>
      <c r="AT155" s="34">
        <f t="shared" si="33"/>
        <v>0.04</v>
      </c>
      <c r="AU155" s="73">
        <f t="shared" si="34"/>
        <v>-1.604602682</v>
      </c>
      <c r="AV155" s="36">
        <f t="shared" si="35"/>
        <v>1504.76673</v>
      </c>
      <c r="AW155" s="35">
        <f t="shared" si="36"/>
        <v>-1.547092868</v>
      </c>
      <c r="AX155" s="37">
        <f t="shared" si="37"/>
        <v>0.066</v>
      </c>
      <c r="AY155" s="33">
        <v>0.34</v>
      </c>
      <c r="AZ155" s="37">
        <f t="shared" si="38"/>
        <v>0.106</v>
      </c>
      <c r="BA155" s="73">
        <f t="shared" si="39"/>
        <v>-0.9852918812</v>
      </c>
      <c r="BB155" s="33">
        <v>35.57</v>
      </c>
      <c r="BC155" s="37">
        <f t="shared" si="40"/>
        <v>0.889</v>
      </c>
      <c r="BD155" s="73">
        <f t="shared" si="41"/>
        <v>1.158345224</v>
      </c>
      <c r="BE155" s="89">
        <f t="shared" si="42"/>
        <v>-2.195580918</v>
      </c>
      <c r="BF155" s="39">
        <f t="shared" si="43"/>
        <v>0.194</v>
      </c>
      <c r="BG155" s="33">
        <v>21.67</v>
      </c>
      <c r="BH155" s="34">
        <f t="shared" si="44"/>
        <v>0.931</v>
      </c>
      <c r="BI155" s="73">
        <f t="shared" si="45"/>
        <v>1.519050842</v>
      </c>
      <c r="BJ155" s="33">
        <v>88.25</v>
      </c>
      <c r="BK155" s="34">
        <f t="shared" si="46"/>
        <v>0.357</v>
      </c>
      <c r="BL155" s="73">
        <f t="shared" si="47"/>
        <v>-0.06148657852</v>
      </c>
      <c r="BM155" s="36">
        <f t="shared" si="48"/>
        <v>7921.716707</v>
      </c>
      <c r="BN155" s="35">
        <f t="shared" si="49"/>
        <v>0.8745167595</v>
      </c>
      <c r="BO155" s="90">
        <f t="shared" si="50"/>
        <v>0.84</v>
      </c>
      <c r="BP155" s="33">
        <v>14.79</v>
      </c>
      <c r="BQ155" s="34">
        <f t="shared" si="51"/>
        <v>0.863</v>
      </c>
      <c r="BR155" s="73">
        <f t="shared" si="52"/>
        <v>1.118534196</v>
      </c>
      <c r="BS155" s="33">
        <v>69.3</v>
      </c>
      <c r="BT155" s="34">
        <f t="shared" si="53"/>
        <v>0.374</v>
      </c>
      <c r="BU155" s="73">
        <f t="shared" si="54"/>
        <v>-0.2886925554</v>
      </c>
      <c r="BV155" s="36">
        <f t="shared" si="55"/>
        <v>6335.153328</v>
      </c>
      <c r="BW155" s="35">
        <f t="shared" si="56"/>
        <v>0.4685187824</v>
      </c>
      <c r="BX155" s="90">
        <f t="shared" si="57"/>
        <v>0.666</v>
      </c>
      <c r="BY155" s="33">
        <v>6.67</v>
      </c>
      <c r="BZ155" s="34">
        <f t="shared" si="58"/>
        <v>0.94</v>
      </c>
      <c r="CA155" s="73">
        <f t="shared" si="59"/>
        <v>1.764760781</v>
      </c>
      <c r="CB155" s="33">
        <v>50.52</v>
      </c>
      <c r="CC155" s="34">
        <f t="shared" si="60"/>
        <v>0.374</v>
      </c>
      <c r="CD155" s="73">
        <f t="shared" si="61"/>
        <v>-0.2836925782</v>
      </c>
      <c r="CE155" s="36">
        <f t="shared" si="62"/>
        <v>4471.929285</v>
      </c>
      <c r="CF155" s="35">
        <f t="shared" si="63"/>
        <v>0.9249097658</v>
      </c>
      <c r="CG155" s="90">
        <f t="shared" si="64"/>
        <v>0.829</v>
      </c>
      <c r="CH155" s="33">
        <v>1.72</v>
      </c>
      <c r="CI155" s="34">
        <f t="shared" si="65"/>
        <v>0.991</v>
      </c>
      <c r="CJ155" s="73">
        <f t="shared" si="66"/>
        <v>2.985076819</v>
      </c>
      <c r="CK155" s="33">
        <v>24.0</v>
      </c>
      <c r="CL155" s="34">
        <f t="shared" si="67"/>
        <v>0.289</v>
      </c>
      <c r="CM155" s="73">
        <f t="shared" si="68"/>
        <v>-0.5181473328</v>
      </c>
      <c r="CN155" s="36">
        <f t="shared" si="69"/>
        <v>2122.602113</v>
      </c>
      <c r="CO155" s="35">
        <f t="shared" si="70"/>
        <v>1.006145952</v>
      </c>
      <c r="CP155" s="90">
        <f t="shared" si="71"/>
        <v>0.834</v>
      </c>
      <c r="CQ155" s="33">
        <v>8.39</v>
      </c>
      <c r="CR155" s="34">
        <f t="shared" si="72"/>
        <v>0.914</v>
      </c>
      <c r="CS155" s="73">
        <f t="shared" si="73"/>
        <v>1.396298699</v>
      </c>
      <c r="CT155" s="33">
        <v>68.03</v>
      </c>
      <c r="CU155" s="34">
        <f t="shared" si="74"/>
        <v>0.214</v>
      </c>
      <c r="CV155" s="73">
        <f t="shared" si="75"/>
        <v>-0.745747241</v>
      </c>
      <c r="CW155" s="36">
        <f t="shared" si="76"/>
        <v>6043.954006</v>
      </c>
      <c r="CX155" s="35">
        <f t="shared" si="77"/>
        <v>0.4257323391</v>
      </c>
      <c r="CY155" s="90">
        <f t="shared" si="78"/>
        <v>0.654</v>
      </c>
      <c r="CZ155" s="91">
        <f t="shared" si="79"/>
        <v>3.699823599</v>
      </c>
      <c r="DA155" s="91">
        <f t="shared" si="80"/>
        <v>0.834</v>
      </c>
    </row>
    <row r="156">
      <c r="A156" s="28">
        <v>2022.0</v>
      </c>
      <c r="B156" s="29" t="s">
        <v>611</v>
      </c>
      <c r="C156" s="29" t="s">
        <v>13</v>
      </c>
      <c r="D156" s="30">
        <f t="array" ref="D156">INDEX(
  TP!C:C,
  MATCH(
    1,
    (TP!A:A = A156) * (TP!B:B = C156),
    0
  )
)
</f>
        <v>50.1</v>
      </c>
      <c r="E156" s="64">
        <f t="shared" si="1"/>
        <v>0.7074501654</v>
      </c>
      <c r="F156" s="32">
        <f t="shared" si="2"/>
        <v>0.56</v>
      </c>
      <c r="G156" s="33">
        <v>4.34</v>
      </c>
      <c r="H156" s="34">
        <f t="shared" si="3"/>
        <v>0.157</v>
      </c>
      <c r="I156" s="73">
        <f t="shared" si="4"/>
        <v>-1.048069189</v>
      </c>
      <c r="J156" s="66">
        <f t="shared" si="5"/>
        <v>4.355189938</v>
      </c>
      <c r="K156" s="34">
        <f t="shared" si="6"/>
        <v>0.191</v>
      </c>
      <c r="L156" s="73">
        <f t="shared" si="7"/>
        <v>-0.9360129014</v>
      </c>
      <c r="M156" s="33">
        <v>55.78</v>
      </c>
      <c r="N156" s="34">
        <f t="shared" si="8"/>
        <v>0.28</v>
      </c>
      <c r="O156" s="73">
        <f t="shared" si="9"/>
        <v>-0.5745771527</v>
      </c>
      <c r="P156" s="36">
        <f t="shared" si="10"/>
        <v>3737.991116</v>
      </c>
      <c r="Q156" s="35">
        <f t="shared" si="11"/>
        <v>-1.019298979</v>
      </c>
      <c r="R156" s="40">
        <f t="shared" si="12"/>
        <v>0.163</v>
      </c>
      <c r="S156" s="33">
        <v>0.71</v>
      </c>
      <c r="T156" s="34">
        <f t="shared" si="13"/>
        <v>0.043</v>
      </c>
      <c r="U156" s="73">
        <f t="shared" si="14"/>
        <v>-1.198662687</v>
      </c>
      <c r="V156" s="33">
        <v>45.83</v>
      </c>
      <c r="W156" s="34">
        <f t="shared" si="15"/>
        <v>0.571</v>
      </c>
      <c r="X156" s="73">
        <f t="shared" si="16"/>
        <v>0.1937861386</v>
      </c>
      <c r="Y156" s="36">
        <f t="shared" si="17"/>
        <v>1030.090111</v>
      </c>
      <c r="Z156" s="35">
        <f t="shared" si="18"/>
        <v>-1.022408354</v>
      </c>
      <c r="AA156" s="40">
        <f t="shared" si="19"/>
        <v>0.14</v>
      </c>
      <c r="AB156" s="33">
        <v>4.21</v>
      </c>
      <c r="AC156" s="40">
        <f t="shared" si="20"/>
        <v>0.431</v>
      </c>
      <c r="AD156" s="73">
        <f t="shared" si="21"/>
        <v>-0.2973212752</v>
      </c>
      <c r="AE156" s="88">
        <f t="shared" si="22"/>
        <v>-2.339028608</v>
      </c>
      <c r="AF156" s="44">
        <f t="shared" si="23"/>
        <v>0.154</v>
      </c>
      <c r="AG156" s="42">
        <v>0.38</v>
      </c>
      <c r="AH156" s="34">
        <f t="shared" si="24"/>
        <v>0.111</v>
      </c>
      <c r="AI156" s="73">
        <f t="shared" si="25"/>
        <v>-0.885388185</v>
      </c>
      <c r="AJ156" s="33">
        <v>61.54</v>
      </c>
      <c r="AK156" s="34">
        <f t="shared" si="26"/>
        <v>0.637</v>
      </c>
      <c r="AL156" s="73">
        <f t="shared" si="27"/>
        <v>0.2693565599</v>
      </c>
      <c r="AM156" s="36">
        <f t="shared" si="28"/>
        <v>872.7518465</v>
      </c>
      <c r="AN156" s="35">
        <f t="shared" si="29"/>
        <v>-1.023502412</v>
      </c>
      <c r="AO156" s="37">
        <f t="shared" si="30"/>
        <v>0.154</v>
      </c>
      <c r="AP156" s="33">
        <v>1.62</v>
      </c>
      <c r="AQ156" s="34">
        <f t="shared" si="31"/>
        <v>0.046</v>
      </c>
      <c r="AR156" s="73">
        <f t="shared" si="32"/>
        <v>-1.27901779</v>
      </c>
      <c r="AS156" s="33">
        <v>50.91</v>
      </c>
      <c r="AT156" s="34">
        <f t="shared" si="33"/>
        <v>0.751</v>
      </c>
      <c r="AU156" s="73">
        <f t="shared" si="34"/>
        <v>0.6199850693</v>
      </c>
      <c r="AV156" s="36">
        <f t="shared" si="35"/>
        <v>1795.856242</v>
      </c>
      <c r="AW156" s="35">
        <f t="shared" si="36"/>
        <v>-1.174375702</v>
      </c>
      <c r="AX156" s="37">
        <f t="shared" si="37"/>
        <v>0.126</v>
      </c>
      <c r="AY156" s="33">
        <v>0.32</v>
      </c>
      <c r="AZ156" s="37">
        <f t="shared" si="38"/>
        <v>0.1</v>
      </c>
      <c r="BA156" s="73">
        <f t="shared" si="39"/>
        <v>-1.016703094</v>
      </c>
      <c r="BB156" s="33">
        <v>31.51</v>
      </c>
      <c r="BC156" s="37">
        <f t="shared" si="40"/>
        <v>0.731</v>
      </c>
      <c r="BD156" s="73">
        <f t="shared" si="41"/>
        <v>0.5878754131</v>
      </c>
      <c r="BE156" s="89">
        <f t="shared" si="42"/>
        <v>-2.626705794</v>
      </c>
      <c r="BF156" s="39">
        <f t="shared" si="43"/>
        <v>0.166</v>
      </c>
      <c r="BG156" s="33">
        <v>18.12</v>
      </c>
      <c r="BH156" s="34">
        <f t="shared" si="44"/>
        <v>0.806</v>
      </c>
      <c r="BI156" s="73">
        <f t="shared" si="45"/>
        <v>0.7499146913</v>
      </c>
      <c r="BJ156" s="33">
        <v>93.65</v>
      </c>
      <c r="BK156" s="34">
        <f t="shared" si="46"/>
        <v>0.809</v>
      </c>
      <c r="BL156" s="73">
        <f t="shared" si="47"/>
        <v>0.8067370744</v>
      </c>
      <c r="BM156" s="36">
        <f t="shared" si="48"/>
        <v>7947.726101</v>
      </c>
      <c r="BN156" s="35">
        <f t="shared" si="49"/>
        <v>0.897511917</v>
      </c>
      <c r="BO156" s="90">
        <f t="shared" si="50"/>
        <v>0.846</v>
      </c>
      <c r="BP156" s="33">
        <v>14.4</v>
      </c>
      <c r="BQ156" s="34">
        <f t="shared" si="51"/>
        <v>0.831</v>
      </c>
      <c r="BR156" s="73">
        <f t="shared" si="52"/>
        <v>0.9786510003</v>
      </c>
      <c r="BS156" s="33">
        <v>70.29</v>
      </c>
      <c r="BT156" s="34">
        <f t="shared" si="53"/>
        <v>0.437</v>
      </c>
      <c r="BU156" s="73">
        <f t="shared" si="54"/>
        <v>-0.1392433546</v>
      </c>
      <c r="BV156" s="36">
        <f t="shared" si="55"/>
        <v>6367.417272</v>
      </c>
      <c r="BW156" s="35">
        <f t="shared" si="56"/>
        <v>0.5069778081</v>
      </c>
      <c r="BX156" s="90">
        <f t="shared" si="57"/>
        <v>0.689</v>
      </c>
      <c r="BY156" s="33">
        <v>6.7</v>
      </c>
      <c r="BZ156" s="34">
        <f t="shared" si="58"/>
        <v>0.943</v>
      </c>
      <c r="CA156" s="73">
        <f t="shared" si="59"/>
        <v>1.782996325</v>
      </c>
      <c r="CB156" s="33">
        <v>55.95</v>
      </c>
      <c r="CC156" s="34">
        <f t="shared" si="60"/>
        <v>0.617</v>
      </c>
      <c r="CD156" s="73">
        <f t="shared" si="61"/>
        <v>0.2995974556</v>
      </c>
      <c r="CE156" s="36">
        <f t="shared" si="62"/>
        <v>4962.071686</v>
      </c>
      <c r="CF156" s="35">
        <f t="shared" si="63"/>
        <v>1.386281767</v>
      </c>
      <c r="CG156" s="90">
        <f t="shared" si="64"/>
        <v>0.926</v>
      </c>
      <c r="CH156" s="33">
        <v>1.0</v>
      </c>
      <c r="CI156" s="34">
        <f t="shared" si="65"/>
        <v>0.84</v>
      </c>
      <c r="CJ156" s="73">
        <f t="shared" si="66"/>
        <v>1.054953719</v>
      </c>
      <c r="CK156" s="33">
        <v>38.24</v>
      </c>
      <c r="CL156" s="34">
        <f t="shared" si="67"/>
        <v>0.694</v>
      </c>
      <c r="CM156" s="73">
        <f t="shared" si="68"/>
        <v>0.2469186105</v>
      </c>
      <c r="CN156" s="36">
        <f t="shared" si="69"/>
        <v>2342.752229</v>
      </c>
      <c r="CO156" s="35">
        <f t="shared" si="70"/>
        <v>1.276911914</v>
      </c>
      <c r="CP156" s="90">
        <f t="shared" si="71"/>
        <v>0.883</v>
      </c>
      <c r="CQ156" s="33">
        <v>8.03</v>
      </c>
      <c r="CR156" s="34">
        <f t="shared" si="72"/>
        <v>0.891</v>
      </c>
      <c r="CS156" s="73">
        <f t="shared" si="73"/>
        <v>1.183898853</v>
      </c>
      <c r="CT156" s="33">
        <v>83.09</v>
      </c>
      <c r="CU156" s="34">
        <f t="shared" si="74"/>
        <v>0.923</v>
      </c>
      <c r="CV156" s="73">
        <f t="shared" si="75"/>
        <v>1.385985783</v>
      </c>
      <c r="CW156" s="36">
        <f t="shared" si="76"/>
        <v>7253.070604</v>
      </c>
      <c r="CX156" s="35">
        <f t="shared" si="77"/>
        <v>1.605501162</v>
      </c>
      <c r="CY156" s="90">
        <f t="shared" si="78"/>
        <v>0.954</v>
      </c>
      <c r="CZ156" s="91">
        <f t="shared" si="79"/>
        <v>5.673184568</v>
      </c>
      <c r="DA156" s="91">
        <f t="shared" si="80"/>
        <v>0.934</v>
      </c>
    </row>
    <row r="157">
      <c r="A157" s="28">
        <v>2023.0</v>
      </c>
      <c r="B157" s="29" t="s">
        <v>375</v>
      </c>
      <c r="C157" s="29" t="s">
        <v>25</v>
      </c>
      <c r="D157" s="30">
        <f t="array" ref="D157">INDEX(
  TP!C:C,
  MATCH(
    1,
    (TP!A:A = A157) * (TP!B:B = C157),
    0
  )
)
</f>
        <v>50.57</v>
      </c>
      <c r="E157" s="64">
        <f t="shared" si="1"/>
        <v>0.6832248927</v>
      </c>
      <c r="F157" s="32">
        <f t="shared" si="2"/>
        <v>0.557</v>
      </c>
      <c r="G157" s="33">
        <v>5.56</v>
      </c>
      <c r="H157" s="34">
        <f t="shared" si="3"/>
        <v>0.426</v>
      </c>
      <c r="I157" s="73">
        <f t="shared" si="4"/>
        <v>-0.2427503516</v>
      </c>
      <c r="J157" s="66">
        <f t="shared" si="5"/>
        <v>5.670907287</v>
      </c>
      <c r="K157" s="34">
        <f t="shared" si="6"/>
        <v>0.477</v>
      </c>
      <c r="L157" s="73">
        <f t="shared" si="7"/>
        <v>-0.1053375788</v>
      </c>
      <c r="M157" s="33">
        <v>58.33</v>
      </c>
      <c r="N157" s="34">
        <f t="shared" si="8"/>
        <v>0.437</v>
      </c>
      <c r="O157" s="73">
        <f t="shared" si="9"/>
        <v>-0.104485762</v>
      </c>
      <c r="P157" s="36">
        <f t="shared" si="10"/>
        <v>4420.618057</v>
      </c>
      <c r="Q157" s="35">
        <f t="shared" si="11"/>
        <v>-0.05650913617</v>
      </c>
      <c r="R157" s="40">
        <f t="shared" si="12"/>
        <v>0.466</v>
      </c>
      <c r="S157" s="33">
        <v>2.31</v>
      </c>
      <c r="T157" s="34">
        <f t="shared" si="13"/>
        <v>0.683</v>
      </c>
      <c r="U157" s="73">
        <f t="shared" si="14"/>
        <v>0.1831888269</v>
      </c>
      <c r="V157" s="33">
        <v>49.33</v>
      </c>
      <c r="W157" s="34">
        <f t="shared" si="15"/>
        <v>0.657</v>
      </c>
      <c r="X157" s="73">
        <f t="shared" si="16"/>
        <v>0.4721936598</v>
      </c>
      <c r="Y157" s="36">
        <f t="shared" si="17"/>
        <v>2473.702503</v>
      </c>
      <c r="Z157" s="35">
        <f t="shared" si="18"/>
        <v>0.4903229023</v>
      </c>
      <c r="AA157" s="40">
        <f t="shared" si="19"/>
        <v>0.717</v>
      </c>
      <c r="AB157" s="33">
        <v>5.48</v>
      </c>
      <c r="AC157" s="40">
        <f t="shared" si="20"/>
        <v>0.791</v>
      </c>
      <c r="AD157" s="73">
        <f t="shared" si="21"/>
        <v>0.7671466779</v>
      </c>
      <c r="AE157" s="88">
        <f t="shared" si="22"/>
        <v>1.200960444</v>
      </c>
      <c r="AF157" s="44">
        <f t="shared" si="23"/>
        <v>0.726</v>
      </c>
      <c r="AG157" s="42">
        <v>0.96</v>
      </c>
      <c r="AH157" s="34">
        <f t="shared" si="24"/>
        <v>0.463</v>
      </c>
      <c r="AI157" s="73">
        <f t="shared" si="25"/>
        <v>-0.3478339018</v>
      </c>
      <c r="AJ157" s="33">
        <v>51.61</v>
      </c>
      <c r="AK157" s="34">
        <f t="shared" si="26"/>
        <v>0.337</v>
      </c>
      <c r="AL157" s="73">
        <f t="shared" si="27"/>
        <v>-0.436738081</v>
      </c>
      <c r="AM157" s="36">
        <f t="shared" si="28"/>
        <v>1529.24792</v>
      </c>
      <c r="AN157" s="35">
        <f t="shared" si="29"/>
        <v>-0.3775684711</v>
      </c>
      <c r="AO157" s="37">
        <f t="shared" si="30"/>
        <v>0.4</v>
      </c>
      <c r="AP157" s="33">
        <v>3.02</v>
      </c>
      <c r="AQ157" s="34">
        <f t="shared" si="31"/>
        <v>0.271</v>
      </c>
      <c r="AR157" s="73">
        <f t="shared" si="32"/>
        <v>-0.6587762673</v>
      </c>
      <c r="AS157" s="33">
        <v>47.96</v>
      </c>
      <c r="AT157" s="34">
        <f t="shared" si="33"/>
        <v>0.646</v>
      </c>
      <c r="AU157" s="73">
        <f t="shared" si="34"/>
        <v>0.2648696004</v>
      </c>
      <c r="AV157" s="36">
        <f t="shared" si="35"/>
        <v>2443.756264</v>
      </c>
      <c r="AW157" s="35">
        <f t="shared" si="36"/>
        <v>-0.3447908142</v>
      </c>
      <c r="AX157" s="37">
        <f t="shared" si="37"/>
        <v>0.357</v>
      </c>
      <c r="AY157" s="33">
        <v>0.71</v>
      </c>
      <c r="AZ157" s="37">
        <f t="shared" si="38"/>
        <v>0.417</v>
      </c>
      <c r="BA157" s="73">
        <f t="shared" si="39"/>
        <v>-0.4041844488</v>
      </c>
      <c r="BB157" s="33">
        <v>27.9</v>
      </c>
      <c r="BC157" s="37">
        <f t="shared" si="40"/>
        <v>0.554</v>
      </c>
      <c r="BD157" s="73">
        <f t="shared" si="41"/>
        <v>0.08063501469</v>
      </c>
      <c r="BE157" s="89">
        <f t="shared" si="42"/>
        <v>-1.045908719</v>
      </c>
      <c r="BF157" s="39">
        <f t="shared" si="43"/>
        <v>0.394</v>
      </c>
      <c r="BG157" s="33">
        <v>16.05</v>
      </c>
      <c r="BH157" s="34">
        <f t="shared" si="44"/>
        <v>0.651</v>
      </c>
      <c r="BI157" s="73">
        <f t="shared" si="45"/>
        <v>0.301432485</v>
      </c>
      <c r="BJ157" s="33">
        <v>91.54</v>
      </c>
      <c r="BK157" s="34">
        <f t="shared" si="46"/>
        <v>0.623</v>
      </c>
      <c r="BL157" s="73">
        <f t="shared" si="47"/>
        <v>0.4674867211</v>
      </c>
      <c r="BM157" s="36">
        <f t="shared" si="48"/>
        <v>7466.981085</v>
      </c>
      <c r="BN157" s="35">
        <f t="shared" si="49"/>
        <v>0.4724805768</v>
      </c>
      <c r="BO157" s="90">
        <f t="shared" si="50"/>
        <v>0.654</v>
      </c>
      <c r="BP157" s="33">
        <v>12.13</v>
      </c>
      <c r="BQ157" s="34">
        <f t="shared" si="51"/>
        <v>0.566</v>
      </c>
      <c r="BR157" s="73">
        <f t="shared" si="52"/>
        <v>0.1644590659</v>
      </c>
      <c r="BS157" s="33">
        <v>68.96</v>
      </c>
      <c r="BT157" s="34">
        <f t="shared" si="53"/>
        <v>0.363</v>
      </c>
      <c r="BU157" s="73">
        <f t="shared" si="54"/>
        <v>-0.3400185436</v>
      </c>
      <c r="BV157" s="36">
        <f t="shared" si="55"/>
        <v>5882.61533</v>
      </c>
      <c r="BW157" s="35">
        <f t="shared" si="56"/>
        <v>-0.07091218441</v>
      </c>
      <c r="BX157" s="90">
        <f t="shared" si="57"/>
        <v>0.457</v>
      </c>
      <c r="BY157" s="33">
        <v>5.34</v>
      </c>
      <c r="BZ157" s="34">
        <f t="shared" si="58"/>
        <v>0.826</v>
      </c>
      <c r="CA157" s="73">
        <f t="shared" si="59"/>
        <v>0.9563183344</v>
      </c>
      <c r="CB157" s="33">
        <v>47.4</v>
      </c>
      <c r="CC157" s="34">
        <f t="shared" si="60"/>
        <v>0.246</v>
      </c>
      <c r="CD157" s="73">
        <f t="shared" si="61"/>
        <v>-0.6188426529</v>
      </c>
      <c r="CE157" s="36">
        <f t="shared" si="62"/>
        <v>3803.555772</v>
      </c>
      <c r="CF157" s="35">
        <f t="shared" si="63"/>
        <v>0.2957684711</v>
      </c>
      <c r="CG157" s="90">
        <f t="shared" si="64"/>
        <v>0.617</v>
      </c>
      <c r="CH157" s="33">
        <v>0.56</v>
      </c>
      <c r="CI157" s="34">
        <f t="shared" si="65"/>
        <v>0.517</v>
      </c>
      <c r="CJ157" s="73">
        <f t="shared" si="66"/>
        <v>-0.1245659535</v>
      </c>
      <c r="CK157" s="33">
        <v>33.33</v>
      </c>
      <c r="CL157" s="34">
        <f t="shared" si="67"/>
        <v>0.474</v>
      </c>
      <c r="CM157" s="73">
        <f t="shared" si="68"/>
        <v>-0.01687870562</v>
      </c>
      <c r="CN157" s="36">
        <f t="shared" si="69"/>
        <v>1310.000951</v>
      </c>
      <c r="CO157" s="35">
        <f t="shared" si="70"/>
        <v>0.006715472293</v>
      </c>
      <c r="CP157" s="90">
        <f t="shared" si="71"/>
        <v>0.557</v>
      </c>
      <c r="CQ157" s="33">
        <v>6.27</v>
      </c>
      <c r="CR157" s="34">
        <f t="shared" si="72"/>
        <v>0.566</v>
      </c>
      <c r="CS157" s="73">
        <f t="shared" si="73"/>
        <v>0.1454996092</v>
      </c>
      <c r="CT157" s="33">
        <v>68.97</v>
      </c>
      <c r="CU157" s="34">
        <f t="shared" si="74"/>
        <v>0.254</v>
      </c>
      <c r="CV157" s="73">
        <f t="shared" si="75"/>
        <v>-0.6126908637</v>
      </c>
      <c r="CW157" s="36">
        <f t="shared" si="76"/>
        <v>5427.376891</v>
      </c>
      <c r="CX157" s="35">
        <f t="shared" si="77"/>
        <v>-0.1758791676</v>
      </c>
      <c r="CY157" s="90">
        <f t="shared" si="78"/>
        <v>0.426</v>
      </c>
      <c r="CZ157" s="91">
        <f t="shared" si="79"/>
        <v>0.5281731682</v>
      </c>
      <c r="DA157" s="91">
        <f t="shared" si="80"/>
        <v>0.526</v>
      </c>
    </row>
    <row r="158">
      <c r="A158" s="28">
        <v>2025.0</v>
      </c>
      <c r="B158" s="29" t="s">
        <v>591</v>
      </c>
      <c r="C158" s="29" t="s">
        <v>27</v>
      </c>
      <c r="D158" s="30">
        <f t="array" ref="D158">INDEX(
  TP!C:C,
  MATCH(
    1,
    (TP!A:A = A158) * (TP!B:B = C158),
    0
  )
)
</f>
        <v>59.61</v>
      </c>
      <c r="E158" s="64">
        <f t="shared" si="1"/>
        <v>0.6125012052</v>
      </c>
      <c r="F158" s="32">
        <f t="shared" si="2"/>
        <v>0.554</v>
      </c>
      <c r="G158" s="33">
        <v>5.52</v>
      </c>
      <c r="H158" s="34">
        <f t="shared" si="3"/>
        <v>0.42</v>
      </c>
      <c r="I158" s="73">
        <f t="shared" si="4"/>
        <v>-0.2691542479</v>
      </c>
      <c r="J158" s="66">
        <f t="shared" si="5"/>
        <v>7.309666474</v>
      </c>
      <c r="K158" s="34">
        <f t="shared" si="6"/>
        <v>0.826</v>
      </c>
      <c r="L158" s="73">
        <f t="shared" si="7"/>
        <v>0.9292895151</v>
      </c>
      <c r="M158" s="33">
        <v>70.18</v>
      </c>
      <c r="N158" s="34">
        <f t="shared" si="8"/>
        <v>0.986</v>
      </c>
      <c r="O158" s="73">
        <f t="shared" si="9"/>
        <v>2.080056583</v>
      </c>
      <c r="P158" s="36">
        <f t="shared" si="10"/>
        <v>5934.319691</v>
      </c>
      <c r="Q158" s="35">
        <f t="shared" si="11"/>
        <v>2.078444044</v>
      </c>
      <c r="R158" s="40">
        <f t="shared" si="12"/>
        <v>0.983</v>
      </c>
      <c r="S158" s="33">
        <v>1.26</v>
      </c>
      <c r="T158" s="34">
        <f t="shared" si="13"/>
        <v>0.209</v>
      </c>
      <c r="U158" s="73">
        <f t="shared" si="14"/>
        <v>-0.723651229</v>
      </c>
      <c r="V158" s="33">
        <v>23.08</v>
      </c>
      <c r="W158" s="34">
        <f t="shared" si="15"/>
        <v>0.051</v>
      </c>
      <c r="X158" s="73">
        <f t="shared" si="16"/>
        <v>-1.615862749</v>
      </c>
      <c r="Y158" s="36">
        <f t="shared" si="17"/>
        <v>788.4039131</v>
      </c>
      <c r="Z158" s="35">
        <f t="shared" si="18"/>
        <v>-1.27566627</v>
      </c>
      <c r="AA158" s="40">
        <f t="shared" si="19"/>
        <v>0.077</v>
      </c>
      <c r="AB158" s="33">
        <v>5.41</v>
      </c>
      <c r="AC158" s="40">
        <f t="shared" si="20"/>
        <v>0.771</v>
      </c>
      <c r="AD158" s="73">
        <f t="shared" si="21"/>
        <v>0.7084752159</v>
      </c>
      <c r="AE158" s="88">
        <f t="shared" si="22"/>
        <v>1.51125299</v>
      </c>
      <c r="AF158" s="44">
        <f t="shared" si="23"/>
        <v>0.76</v>
      </c>
      <c r="AG158" s="42">
        <v>0.39</v>
      </c>
      <c r="AH158" s="34">
        <f t="shared" si="24"/>
        <v>0.12</v>
      </c>
      <c r="AI158" s="73">
        <f t="shared" si="25"/>
        <v>-0.8761200077</v>
      </c>
      <c r="AJ158" s="33">
        <v>75.0</v>
      </c>
      <c r="AK158" s="34">
        <f t="shared" si="26"/>
        <v>0.891</v>
      </c>
      <c r="AL158" s="73">
        <f t="shared" si="27"/>
        <v>1.226459668</v>
      </c>
      <c r="AM158" s="36">
        <f t="shared" si="28"/>
        <v>1087.483671</v>
      </c>
      <c r="AN158" s="35">
        <f t="shared" si="29"/>
        <v>-0.8122253313</v>
      </c>
      <c r="AO158" s="37">
        <f t="shared" si="30"/>
        <v>0.217</v>
      </c>
      <c r="AP158" s="33">
        <v>2.71</v>
      </c>
      <c r="AQ158" s="34">
        <f t="shared" si="31"/>
        <v>0.234</v>
      </c>
      <c r="AR158" s="73">
        <f t="shared" si="32"/>
        <v>-0.7961154615</v>
      </c>
      <c r="AS158" s="33">
        <v>50.0</v>
      </c>
      <c r="AT158" s="34">
        <f t="shared" si="33"/>
        <v>0.691</v>
      </c>
      <c r="AU158" s="73">
        <f t="shared" si="34"/>
        <v>0.5104409755</v>
      </c>
      <c r="AV158" s="36">
        <f t="shared" si="35"/>
        <v>2400.749423</v>
      </c>
      <c r="AW158" s="35">
        <f t="shared" si="36"/>
        <v>-0.3998576826</v>
      </c>
      <c r="AX158" s="37">
        <f t="shared" si="37"/>
        <v>0.323</v>
      </c>
      <c r="AY158" s="33">
        <v>0.87</v>
      </c>
      <c r="AZ158" s="37">
        <f t="shared" si="38"/>
        <v>0.537</v>
      </c>
      <c r="BA158" s="73">
        <f t="shared" si="39"/>
        <v>-0.1528947483</v>
      </c>
      <c r="BB158" s="33">
        <v>25.65</v>
      </c>
      <c r="BC158" s="37">
        <f t="shared" si="40"/>
        <v>0.411</v>
      </c>
      <c r="BD158" s="73">
        <f t="shared" si="41"/>
        <v>-0.2355120481</v>
      </c>
      <c r="BE158" s="89">
        <f t="shared" si="42"/>
        <v>-1.60048981</v>
      </c>
      <c r="BF158" s="39">
        <f t="shared" si="43"/>
        <v>0.291</v>
      </c>
      <c r="BG158" s="33">
        <v>15.39</v>
      </c>
      <c r="BH158" s="34">
        <f t="shared" si="44"/>
        <v>0.583</v>
      </c>
      <c r="BI158" s="73">
        <f t="shared" si="45"/>
        <v>0.1584381583</v>
      </c>
      <c r="BJ158" s="33">
        <v>93.71</v>
      </c>
      <c r="BK158" s="34">
        <f t="shared" si="46"/>
        <v>0.82</v>
      </c>
      <c r="BL158" s="73">
        <f t="shared" si="47"/>
        <v>0.8163840039</v>
      </c>
      <c r="BM158" s="36">
        <f t="shared" si="48"/>
        <v>7537.58623</v>
      </c>
      <c r="BN158" s="35">
        <f t="shared" si="49"/>
        <v>0.5349032711</v>
      </c>
      <c r="BO158" s="90">
        <f t="shared" si="50"/>
        <v>0.677</v>
      </c>
      <c r="BP158" s="33">
        <v>9.29</v>
      </c>
      <c r="BQ158" s="34">
        <f t="shared" si="51"/>
        <v>0.203</v>
      </c>
      <c r="BR158" s="73">
        <f t="shared" si="52"/>
        <v>-0.8541775393</v>
      </c>
      <c r="BS158" s="33">
        <v>82.29</v>
      </c>
      <c r="BT158" s="34">
        <f t="shared" si="53"/>
        <v>0.966</v>
      </c>
      <c r="BU158" s="73">
        <f t="shared" si="54"/>
        <v>1.672262111</v>
      </c>
      <c r="BV158" s="36">
        <f t="shared" si="55"/>
        <v>6355.275263</v>
      </c>
      <c r="BW158" s="35">
        <f t="shared" si="56"/>
        <v>0.4925043813</v>
      </c>
      <c r="BX158" s="90">
        <f t="shared" si="57"/>
        <v>0.68</v>
      </c>
      <c r="BY158" s="33">
        <v>2.42</v>
      </c>
      <c r="BZ158" s="34">
        <f t="shared" si="58"/>
        <v>0.214</v>
      </c>
      <c r="CA158" s="73">
        <f t="shared" si="59"/>
        <v>-0.8186079401</v>
      </c>
      <c r="CB158" s="33">
        <v>68.0</v>
      </c>
      <c r="CC158" s="34">
        <f t="shared" si="60"/>
        <v>0.949</v>
      </c>
      <c r="CD158" s="73">
        <f t="shared" si="61"/>
        <v>1.594007199</v>
      </c>
      <c r="CE158" s="36">
        <f t="shared" si="62"/>
        <v>3632.956083</v>
      </c>
      <c r="CF158" s="35">
        <f t="shared" si="63"/>
        <v>0.1351826503</v>
      </c>
      <c r="CG158" s="90">
        <f t="shared" si="64"/>
        <v>0.54</v>
      </c>
      <c r="CH158" s="33">
        <v>0.1</v>
      </c>
      <c r="CI158" s="34">
        <f t="shared" si="65"/>
        <v>0.031</v>
      </c>
      <c r="CJ158" s="73">
        <f t="shared" si="66"/>
        <v>-1.357700157</v>
      </c>
      <c r="CK158" s="33">
        <v>100.0</v>
      </c>
      <c r="CL158" s="34">
        <f t="shared" si="67"/>
        <v>0.977</v>
      </c>
      <c r="CM158" s="73">
        <f t="shared" si="68"/>
        <v>3.565069781</v>
      </c>
      <c r="CN158" s="36">
        <f t="shared" si="69"/>
        <v>842.4076536</v>
      </c>
      <c r="CO158" s="35">
        <f t="shared" si="70"/>
        <v>-0.5683846081</v>
      </c>
      <c r="CP158" s="90">
        <f t="shared" si="71"/>
        <v>0.32</v>
      </c>
      <c r="CQ158" s="33">
        <v>5.32</v>
      </c>
      <c r="CR158" s="34">
        <f t="shared" si="72"/>
        <v>0.386</v>
      </c>
      <c r="CS158" s="73">
        <f t="shared" si="73"/>
        <v>-0.4149999828</v>
      </c>
      <c r="CT158" s="33">
        <v>78.18</v>
      </c>
      <c r="CU158" s="34">
        <f t="shared" si="74"/>
        <v>0.737</v>
      </c>
      <c r="CV158" s="73">
        <f t="shared" si="75"/>
        <v>0.6909785358</v>
      </c>
      <c r="CW158" s="36">
        <f t="shared" si="76"/>
        <v>5717.838497</v>
      </c>
      <c r="CX158" s="35">
        <f t="shared" si="77"/>
        <v>0.1075323314</v>
      </c>
      <c r="CY158" s="90">
        <f t="shared" si="78"/>
        <v>0.534</v>
      </c>
      <c r="CZ158" s="91">
        <f t="shared" si="79"/>
        <v>0.7017380259</v>
      </c>
      <c r="DA158" s="91">
        <f t="shared" si="80"/>
        <v>0.546</v>
      </c>
    </row>
    <row r="159">
      <c r="A159" s="28">
        <v>2023.0</v>
      </c>
      <c r="B159" s="29" t="s">
        <v>271</v>
      </c>
      <c r="C159" s="29" t="s">
        <v>14</v>
      </c>
      <c r="D159" s="30">
        <f t="array" ref="D159">INDEX(
  TP!C:C,
  MATCH(
    1,
    (TP!A:A = A159) * (TP!B:B = C159),
    0
  )
)
</f>
        <v>48.81</v>
      </c>
      <c r="E159" s="64">
        <f t="shared" si="1"/>
        <v>0.5819155853</v>
      </c>
      <c r="F159" s="32">
        <f t="shared" si="2"/>
        <v>0.551</v>
      </c>
      <c r="G159" s="33">
        <v>6.56</v>
      </c>
      <c r="H159" s="34">
        <f t="shared" si="3"/>
        <v>0.694</v>
      </c>
      <c r="I159" s="73">
        <f t="shared" si="4"/>
        <v>0.4173470563</v>
      </c>
      <c r="J159" s="66">
        <f t="shared" si="5"/>
        <v>6.28693388</v>
      </c>
      <c r="K159" s="34">
        <f t="shared" si="6"/>
        <v>0.589</v>
      </c>
      <c r="L159" s="73">
        <f t="shared" si="7"/>
        <v>0.2835894879</v>
      </c>
      <c r="M159" s="33">
        <v>65.79</v>
      </c>
      <c r="N159" s="34">
        <f t="shared" si="8"/>
        <v>0.906</v>
      </c>
      <c r="O159" s="73">
        <f t="shared" si="9"/>
        <v>1.270761993</v>
      </c>
      <c r="P159" s="36">
        <f t="shared" si="10"/>
        <v>5218.046237</v>
      </c>
      <c r="Q159" s="35">
        <f t="shared" si="11"/>
        <v>1.068198528</v>
      </c>
      <c r="R159" s="40">
        <f t="shared" si="12"/>
        <v>0.877</v>
      </c>
      <c r="S159" s="33">
        <v>3.73</v>
      </c>
      <c r="T159" s="34">
        <f t="shared" si="13"/>
        <v>0.92</v>
      </c>
      <c r="U159" s="73">
        <f t="shared" si="14"/>
        <v>1.409582046</v>
      </c>
      <c r="V159" s="33">
        <v>70.37</v>
      </c>
      <c r="W159" s="34">
        <f t="shared" si="15"/>
        <v>0.983</v>
      </c>
      <c r="X159" s="73">
        <f t="shared" si="16"/>
        <v>2.145820587</v>
      </c>
      <c r="Y159" s="36">
        <f t="shared" si="17"/>
        <v>4581.19378</v>
      </c>
      <c r="Z159" s="35">
        <f t="shared" si="18"/>
        <v>2.698718967</v>
      </c>
      <c r="AA159" s="40">
        <f t="shared" si="19"/>
        <v>0.986</v>
      </c>
      <c r="AB159" s="33">
        <v>5.22</v>
      </c>
      <c r="AC159" s="40">
        <f t="shared" si="20"/>
        <v>0.726</v>
      </c>
      <c r="AD159" s="73">
        <f t="shared" si="21"/>
        <v>0.5492241048</v>
      </c>
      <c r="AE159" s="88">
        <f t="shared" si="22"/>
        <v>4.3161416</v>
      </c>
      <c r="AF159" s="44">
        <f t="shared" si="23"/>
        <v>0.969</v>
      </c>
      <c r="AG159" s="42">
        <v>0.45</v>
      </c>
      <c r="AH159" s="34">
        <f t="shared" si="24"/>
        <v>0.171</v>
      </c>
      <c r="AI159" s="73">
        <f t="shared" si="25"/>
        <v>-0.8205109439</v>
      </c>
      <c r="AJ159" s="33">
        <v>69.23</v>
      </c>
      <c r="AK159" s="34">
        <f t="shared" si="26"/>
        <v>0.826</v>
      </c>
      <c r="AL159" s="73">
        <f t="shared" si="27"/>
        <v>0.81617104</v>
      </c>
      <c r="AM159" s="36">
        <f t="shared" si="28"/>
        <v>1132.640929</v>
      </c>
      <c r="AN159" s="35">
        <f t="shared" si="29"/>
        <v>-0.7677945921</v>
      </c>
      <c r="AO159" s="37">
        <f t="shared" si="30"/>
        <v>0.226</v>
      </c>
      <c r="AP159" s="33">
        <v>3.49</v>
      </c>
      <c r="AQ159" s="34">
        <f t="shared" si="31"/>
        <v>0.374</v>
      </c>
      <c r="AR159" s="73">
        <f t="shared" si="32"/>
        <v>-0.4505523276</v>
      </c>
      <c r="AS159" s="33">
        <v>50.5</v>
      </c>
      <c r="AT159" s="34">
        <f t="shared" si="33"/>
        <v>0.731</v>
      </c>
      <c r="AU159" s="73">
        <f t="shared" si="34"/>
        <v>0.570630038</v>
      </c>
      <c r="AV159" s="36">
        <f t="shared" si="35"/>
        <v>2777.680537</v>
      </c>
      <c r="AW159" s="35">
        <f t="shared" si="36"/>
        <v>0.08277288601</v>
      </c>
      <c r="AX159" s="37">
        <f t="shared" si="37"/>
        <v>0.537</v>
      </c>
      <c r="AY159" s="33">
        <v>0.21</v>
      </c>
      <c r="AZ159" s="37">
        <f t="shared" si="38"/>
        <v>0.034</v>
      </c>
      <c r="BA159" s="73">
        <f t="shared" si="39"/>
        <v>-1.189464763</v>
      </c>
      <c r="BB159" s="33">
        <v>27.94</v>
      </c>
      <c r="BC159" s="37">
        <f t="shared" si="40"/>
        <v>0.563</v>
      </c>
      <c r="BD159" s="73">
        <f t="shared" si="41"/>
        <v>0.08625540692</v>
      </c>
      <c r="BE159" s="89">
        <f t="shared" si="42"/>
        <v>-1.788231062</v>
      </c>
      <c r="BF159" s="39">
        <f t="shared" si="43"/>
        <v>0.266</v>
      </c>
      <c r="BG159" s="33">
        <v>16.02</v>
      </c>
      <c r="BH159" s="34">
        <f t="shared" si="44"/>
        <v>0.64</v>
      </c>
      <c r="BI159" s="73">
        <f t="shared" si="45"/>
        <v>0.2949327429</v>
      </c>
      <c r="BJ159" s="33">
        <v>96.12</v>
      </c>
      <c r="BK159" s="34">
        <f t="shared" si="46"/>
        <v>0.974</v>
      </c>
      <c r="BL159" s="73">
        <f t="shared" si="47"/>
        <v>1.203869005</v>
      </c>
      <c r="BM159" s="36">
        <f t="shared" si="48"/>
        <v>7835.706321</v>
      </c>
      <c r="BN159" s="35">
        <f t="shared" si="49"/>
        <v>0.7984741413</v>
      </c>
      <c r="BO159" s="90">
        <f t="shared" si="50"/>
        <v>0.814</v>
      </c>
      <c r="BP159" s="33">
        <v>9.26</v>
      </c>
      <c r="BQ159" s="34">
        <f t="shared" si="51"/>
        <v>0.2</v>
      </c>
      <c r="BR159" s="73">
        <f t="shared" si="52"/>
        <v>-0.8649377851</v>
      </c>
      <c r="BS159" s="33">
        <v>72.01</v>
      </c>
      <c r="BT159" s="34">
        <f t="shared" si="53"/>
        <v>0.54</v>
      </c>
      <c r="BU159" s="73">
        <f t="shared" si="54"/>
        <v>0.1204057621</v>
      </c>
      <c r="BV159" s="36">
        <f t="shared" si="55"/>
        <v>5554.383155</v>
      </c>
      <c r="BW159" s="35">
        <f t="shared" si="56"/>
        <v>-0.4621690516</v>
      </c>
      <c r="BX159" s="90">
        <f t="shared" si="57"/>
        <v>0.314</v>
      </c>
      <c r="BY159" s="33">
        <v>2.83</v>
      </c>
      <c r="BZ159" s="34">
        <f t="shared" si="58"/>
        <v>0.34</v>
      </c>
      <c r="CA159" s="73">
        <f t="shared" si="59"/>
        <v>-0.5693888399</v>
      </c>
      <c r="CB159" s="33">
        <v>51.22</v>
      </c>
      <c r="CC159" s="34">
        <f t="shared" si="60"/>
        <v>0.4</v>
      </c>
      <c r="CD159" s="73">
        <f t="shared" si="61"/>
        <v>-0.2084986512</v>
      </c>
      <c r="CE159" s="36">
        <f t="shared" si="62"/>
        <v>2988.442634</v>
      </c>
      <c r="CF159" s="35">
        <f t="shared" si="63"/>
        <v>-0.4714991206</v>
      </c>
      <c r="CG159" s="90">
        <f t="shared" si="64"/>
        <v>0.334</v>
      </c>
      <c r="CH159" s="33">
        <v>0.48</v>
      </c>
      <c r="CI159" s="34">
        <f t="shared" si="65"/>
        <v>0.437</v>
      </c>
      <c r="CJ159" s="73">
        <f t="shared" si="66"/>
        <v>-0.3390240758</v>
      </c>
      <c r="CK159" s="33">
        <v>28.57</v>
      </c>
      <c r="CL159" s="34">
        <f t="shared" si="67"/>
        <v>0.386</v>
      </c>
      <c r="CM159" s="73">
        <f t="shared" si="68"/>
        <v>-0.2726170406</v>
      </c>
      <c r="CN159" s="36">
        <f t="shared" si="69"/>
        <v>989.9789239</v>
      </c>
      <c r="CO159" s="35">
        <f t="shared" si="70"/>
        <v>-0.3868844673</v>
      </c>
      <c r="CP159" s="90">
        <f t="shared" si="71"/>
        <v>0.386</v>
      </c>
      <c r="CQ159" s="33">
        <v>3.97</v>
      </c>
      <c r="CR159" s="34">
        <f t="shared" si="72"/>
        <v>0.103</v>
      </c>
      <c r="CS159" s="73">
        <f t="shared" si="73"/>
        <v>-1.211499403</v>
      </c>
      <c r="CT159" s="33">
        <v>65.22</v>
      </c>
      <c r="CU159" s="34">
        <f t="shared" si="74"/>
        <v>0.126</v>
      </c>
      <c r="CV159" s="73">
        <f t="shared" si="75"/>
        <v>-1.14350088</v>
      </c>
      <c r="CW159" s="36">
        <f t="shared" si="76"/>
        <v>4148.293591</v>
      </c>
      <c r="CX159" s="35">
        <f t="shared" si="77"/>
        <v>-1.423916455</v>
      </c>
      <c r="CY159" s="90">
        <f t="shared" si="78"/>
        <v>0.086</v>
      </c>
      <c r="CZ159" s="91">
        <f t="shared" si="79"/>
        <v>-1.945994953</v>
      </c>
      <c r="DA159" s="91">
        <f t="shared" si="80"/>
        <v>0.314</v>
      </c>
    </row>
    <row r="160">
      <c r="A160" s="28">
        <v>2024.0</v>
      </c>
      <c r="B160" s="29" t="s">
        <v>523</v>
      </c>
      <c r="C160" s="29" t="s">
        <v>18</v>
      </c>
      <c r="D160" s="30">
        <f t="array" ref="D160">INDEX(
  TP!C:C,
  MATCH(
    1,
    (TP!A:A = A160) * (TP!B:B = C160),
    0
  )
)
</f>
        <v>52.22</v>
      </c>
      <c r="E160" s="64">
        <f t="shared" si="1"/>
        <v>0.5801255702</v>
      </c>
      <c r="F160" s="32">
        <f t="shared" si="2"/>
        <v>0.549</v>
      </c>
      <c r="G160" s="33">
        <v>4.26</v>
      </c>
      <c r="H160" s="34">
        <f t="shared" si="3"/>
        <v>0.143</v>
      </c>
      <c r="I160" s="73">
        <f t="shared" si="4"/>
        <v>-1.100876982</v>
      </c>
      <c r="J160" s="66">
        <f t="shared" si="5"/>
        <v>4.590337486</v>
      </c>
      <c r="K160" s="34">
        <f t="shared" si="6"/>
        <v>0.263</v>
      </c>
      <c r="L160" s="73">
        <f t="shared" si="7"/>
        <v>-0.7875530017</v>
      </c>
      <c r="M160" s="33">
        <v>67.21</v>
      </c>
      <c r="N160" s="34">
        <f t="shared" si="8"/>
        <v>0.949</v>
      </c>
      <c r="O160" s="73">
        <f t="shared" si="9"/>
        <v>1.532538375</v>
      </c>
      <c r="P160" s="36">
        <f t="shared" si="10"/>
        <v>4619.292313</v>
      </c>
      <c r="Q160" s="35">
        <f t="shared" si="11"/>
        <v>0.2237047608</v>
      </c>
      <c r="R160" s="40">
        <f t="shared" si="12"/>
        <v>0.603</v>
      </c>
      <c r="S160" s="33">
        <v>1.26</v>
      </c>
      <c r="T160" s="34">
        <f t="shared" si="13"/>
        <v>0.209</v>
      </c>
      <c r="U160" s="73">
        <f t="shared" si="14"/>
        <v>-0.723651229</v>
      </c>
      <c r="V160" s="33">
        <v>33.33</v>
      </c>
      <c r="W160" s="34">
        <f t="shared" si="15"/>
        <v>0.211</v>
      </c>
      <c r="X160" s="73">
        <f t="shared" si="16"/>
        <v>-0.8005264368</v>
      </c>
      <c r="Y160" s="36">
        <f t="shared" si="17"/>
        <v>1138.539966</v>
      </c>
      <c r="Z160" s="35">
        <f t="shared" si="18"/>
        <v>-0.908766017</v>
      </c>
      <c r="AA160" s="40">
        <f t="shared" si="19"/>
        <v>0.169</v>
      </c>
      <c r="AB160" s="33">
        <v>3.03</v>
      </c>
      <c r="AC160" s="40">
        <f t="shared" si="20"/>
        <v>0.054</v>
      </c>
      <c r="AD160" s="73">
        <f t="shared" si="21"/>
        <v>-1.286354491</v>
      </c>
      <c r="AE160" s="88">
        <f t="shared" si="22"/>
        <v>-1.971415748</v>
      </c>
      <c r="AF160" s="44">
        <f t="shared" si="23"/>
        <v>0.211</v>
      </c>
      <c r="AG160" s="42">
        <v>0.7</v>
      </c>
      <c r="AH160" s="34">
        <f t="shared" si="24"/>
        <v>0.3</v>
      </c>
      <c r="AI160" s="73">
        <f t="shared" si="25"/>
        <v>-0.5888065115</v>
      </c>
      <c r="AJ160" s="33">
        <v>60.0</v>
      </c>
      <c r="AK160" s="34">
        <f t="shared" si="26"/>
        <v>0.574</v>
      </c>
      <c r="AL160" s="73">
        <f t="shared" si="27"/>
        <v>0.1598514494</v>
      </c>
      <c r="AM160" s="36">
        <f t="shared" si="28"/>
        <v>1401.865757</v>
      </c>
      <c r="AN160" s="35">
        <f t="shared" si="29"/>
        <v>-0.5029012275</v>
      </c>
      <c r="AO160" s="37">
        <f t="shared" si="30"/>
        <v>0.343</v>
      </c>
      <c r="AP160" s="33">
        <v>4.19</v>
      </c>
      <c r="AQ160" s="34">
        <f t="shared" si="31"/>
        <v>0.509</v>
      </c>
      <c r="AR160" s="73">
        <f t="shared" si="32"/>
        <v>-0.1404315665</v>
      </c>
      <c r="AS160" s="33">
        <v>53.33</v>
      </c>
      <c r="AT160" s="34">
        <f t="shared" si="33"/>
        <v>0.826</v>
      </c>
      <c r="AU160" s="73">
        <f t="shared" si="34"/>
        <v>0.9113001319</v>
      </c>
      <c r="AV160" s="36">
        <f t="shared" si="35"/>
        <v>3216.314686</v>
      </c>
      <c r="AW160" s="35">
        <f t="shared" si="36"/>
        <v>0.644409325</v>
      </c>
      <c r="AX160" s="37">
        <f t="shared" si="37"/>
        <v>0.746</v>
      </c>
      <c r="AY160" s="33">
        <v>0.28</v>
      </c>
      <c r="AZ160" s="37">
        <f t="shared" si="38"/>
        <v>0.077</v>
      </c>
      <c r="BA160" s="73">
        <f t="shared" si="39"/>
        <v>-1.079525519</v>
      </c>
      <c r="BB160" s="33">
        <v>35.57</v>
      </c>
      <c r="BC160" s="37">
        <f t="shared" si="40"/>
        <v>0.889</v>
      </c>
      <c r="BD160" s="73">
        <f t="shared" si="41"/>
        <v>1.158345224</v>
      </c>
      <c r="BE160" s="89">
        <f t="shared" si="42"/>
        <v>0.2203278028</v>
      </c>
      <c r="BF160" s="39">
        <f t="shared" si="43"/>
        <v>0.591</v>
      </c>
      <c r="BG160" s="33">
        <v>21.24</v>
      </c>
      <c r="BH160" s="34">
        <f t="shared" si="44"/>
        <v>0.923</v>
      </c>
      <c r="BI160" s="73">
        <f t="shared" si="45"/>
        <v>1.425887872</v>
      </c>
      <c r="BJ160" s="33">
        <v>95.39</v>
      </c>
      <c r="BK160" s="34">
        <f t="shared" si="46"/>
        <v>0.949</v>
      </c>
      <c r="BL160" s="73">
        <f t="shared" si="47"/>
        <v>1.086498029</v>
      </c>
      <c r="BM160" s="36">
        <f t="shared" si="48"/>
        <v>8510.096853</v>
      </c>
      <c r="BN160" s="35">
        <f t="shared" si="49"/>
        <v>1.394709365</v>
      </c>
      <c r="BO160" s="90">
        <f t="shared" si="50"/>
        <v>0.951</v>
      </c>
      <c r="BP160" s="33">
        <v>11.32</v>
      </c>
      <c r="BQ160" s="34">
        <f t="shared" si="51"/>
        <v>0.469</v>
      </c>
      <c r="BR160" s="73">
        <f t="shared" si="52"/>
        <v>-0.1260675715</v>
      </c>
      <c r="BS160" s="33">
        <v>77.78</v>
      </c>
      <c r="BT160" s="34">
        <f t="shared" si="53"/>
        <v>0.84</v>
      </c>
      <c r="BU160" s="73">
        <f t="shared" si="54"/>
        <v>0.9914379733</v>
      </c>
      <c r="BV160" s="36">
        <f t="shared" si="55"/>
        <v>6470.923532</v>
      </c>
      <c r="BW160" s="35">
        <f t="shared" si="56"/>
        <v>0.6303585673</v>
      </c>
      <c r="BX160" s="90">
        <f t="shared" si="57"/>
        <v>0.737</v>
      </c>
      <c r="BY160" s="33">
        <v>3.28</v>
      </c>
      <c r="BZ160" s="34">
        <f t="shared" si="58"/>
        <v>0.446</v>
      </c>
      <c r="CA160" s="73">
        <f t="shared" si="59"/>
        <v>-0.2958556812</v>
      </c>
      <c r="CB160" s="33">
        <v>63.83</v>
      </c>
      <c r="CC160" s="34">
        <f t="shared" si="60"/>
        <v>0.88</v>
      </c>
      <c r="CD160" s="73">
        <f t="shared" si="61"/>
        <v>1.146066234</v>
      </c>
      <c r="CE160" s="36">
        <f t="shared" si="62"/>
        <v>4032.257641</v>
      </c>
      <c r="CF160" s="35">
        <f t="shared" si="63"/>
        <v>0.5110459877</v>
      </c>
      <c r="CG160" s="90">
        <f t="shared" si="64"/>
        <v>0.686</v>
      </c>
      <c r="CH160" s="33">
        <v>0.21</v>
      </c>
      <c r="CI160" s="34">
        <f t="shared" si="65"/>
        <v>0.114</v>
      </c>
      <c r="CJ160" s="73">
        <f t="shared" si="66"/>
        <v>-1.062820238</v>
      </c>
      <c r="CK160" s="33">
        <v>66.67</v>
      </c>
      <c r="CL160" s="34">
        <f t="shared" si="67"/>
        <v>0.946</v>
      </c>
      <c r="CM160" s="73">
        <f t="shared" si="68"/>
        <v>1.77436417</v>
      </c>
      <c r="CN160" s="36">
        <f t="shared" si="69"/>
        <v>1123.266365</v>
      </c>
      <c r="CO160" s="35">
        <f t="shared" si="70"/>
        <v>-0.2229522238</v>
      </c>
      <c r="CP160" s="90">
        <f t="shared" si="71"/>
        <v>0.469</v>
      </c>
      <c r="CQ160" s="33">
        <v>5.73</v>
      </c>
      <c r="CR160" s="34">
        <f t="shared" si="72"/>
        <v>0.457</v>
      </c>
      <c r="CS160" s="73">
        <f t="shared" si="73"/>
        <v>-0.1731001589</v>
      </c>
      <c r="CT160" s="33">
        <v>74.39</v>
      </c>
      <c r="CU160" s="34">
        <f t="shared" si="74"/>
        <v>0.56</v>
      </c>
      <c r="CV160" s="73">
        <f t="shared" si="75"/>
        <v>0.1545065462</v>
      </c>
      <c r="CW160" s="36">
        <f t="shared" si="76"/>
        <v>5626.132079</v>
      </c>
      <c r="CX160" s="35">
        <f t="shared" si="77"/>
        <v>0.01805181906</v>
      </c>
      <c r="CY160" s="90">
        <f t="shared" si="78"/>
        <v>0.474</v>
      </c>
      <c r="CZ160" s="91">
        <f t="shared" si="79"/>
        <v>2.331213515</v>
      </c>
      <c r="DA160" s="91">
        <f t="shared" si="80"/>
        <v>0.717</v>
      </c>
    </row>
    <row r="161">
      <c r="A161" s="28">
        <v>2023.0</v>
      </c>
      <c r="B161" s="29" t="s">
        <v>638</v>
      </c>
      <c r="C161" s="29" t="s">
        <v>19</v>
      </c>
      <c r="D161" s="30">
        <f t="array" ref="D161">INDEX(
  TP!C:C,
  MATCH(
    1,
    (TP!A:A = A161) * (TP!B:B = C161),
    0
  )
)
</f>
        <v>51.06</v>
      </c>
      <c r="E161" s="64">
        <f t="shared" si="1"/>
        <v>0.5316154242</v>
      </c>
      <c r="F161" s="32">
        <f t="shared" si="2"/>
        <v>0.546</v>
      </c>
      <c r="G161" s="33">
        <v>7.77</v>
      </c>
      <c r="H161" s="34">
        <f t="shared" si="3"/>
        <v>0.86</v>
      </c>
      <c r="I161" s="73">
        <f t="shared" si="4"/>
        <v>1.21606492</v>
      </c>
      <c r="J161" s="66">
        <f t="shared" si="5"/>
        <v>8.058134815</v>
      </c>
      <c r="K161" s="34">
        <f t="shared" si="6"/>
        <v>0.914</v>
      </c>
      <c r="L161" s="73">
        <f t="shared" si="7"/>
        <v>1.401833395</v>
      </c>
      <c r="M161" s="33">
        <v>57.96</v>
      </c>
      <c r="N161" s="34">
        <f t="shared" si="8"/>
        <v>0.414</v>
      </c>
      <c r="O161" s="73">
        <f t="shared" si="9"/>
        <v>-0.172695101</v>
      </c>
      <c r="P161" s="36">
        <f t="shared" si="10"/>
        <v>5100.635319</v>
      </c>
      <c r="Q161" s="35">
        <f t="shared" si="11"/>
        <v>0.9025999666</v>
      </c>
      <c r="R161" s="40">
        <f t="shared" si="12"/>
        <v>0.831</v>
      </c>
      <c r="S161" s="33">
        <v>2.08</v>
      </c>
      <c r="T161" s="34">
        <f t="shared" si="13"/>
        <v>0.6</v>
      </c>
      <c r="U161" s="73">
        <f t="shared" si="14"/>
        <v>-0.01545232818</v>
      </c>
      <c r="V161" s="33">
        <v>45.24</v>
      </c>
      <c r="W161" s="34">
        <f t="shared" si="15"/>
        <v>0.543</v>
      </c>
      <c r="X161" s="73">
        <f t="shared" si="16"/>
        <v>0.1468545851</v>
      </c>
      <c r="Y161" s="36">
        <f t="shared" si="17"/>
        <v>2132.106727</v>
      </c>
      <c r="Z161" s="35">
        <f t="shared" si="18"/>
        <v>0.1323718276</v>
      </c>
      <c r="AA161" s="40">
        <f t="shared" si="19"/>
        <v>0.597</v>
      </c>
      <c r="AB161" s="33">
        <v>3.36</v>
      </c>
      <c r="AC161" s="40">
        <f t="shared" si="20"/>
        <v>0.14</v>
      </c>
      <c r="AD161" s="73">
        <f t="shared" si="21"/>
        <v>-1.009760456</v>
      </c>
      <c r="AE161" s="88">
        <f t="shared" si="22"/>
        <v>0.0252113377</v>
      </c>
      <c r="AF161" s="44">
        <f t="shared" si="23"/>
        <v>0.511</v>
      </c>
      <c r="AG161" s="42">
        <v>0.79</v>
      </c>
      <c r="AH161" s="34">
        <f t="shared" si="24"/>
        <v>0.357</v>
      </c>
      <c r="AI161" s="73">
        <f t="shared" si="25"/>
        <v>-0.5053929158</v>
      </c>
      <c r="AJ161" s="33">
        <v>43.75</v>
      </c>
      <c r="AK161" s="34">
        <f t="shared" si="26"/>
        <v>0.12</v>
      </c>
      <c r="AL161" s="73">
        <f t="shared" si="27"/>
        <v>-0.9956407876</v>
      </c>
      <c r="AM161" s="36">
        <f t="shared" si="28"/>
        <v>1121.570864</v>
      </c>
      <c r="AN161" s="35">
        <f t="shared" si="29"/>
        <v>-0.7786865554</v>
      </c>
      <c r="AO161" s="37">
        <f t="shared" si="30"/>
        <v>0.223</v>
      </c>
      <c r="AP161" s="33">
        <v>4.85</v>
      </c>
      <c r="AQ161" s="34">
        <f t="shared" si="31"/>
        <v>0.606</v>
      </c>
      <c r="AR161" s="73">
        <f t="shared" si="32"/>
        <v>0.1519680083</v>
      </c>
      <c r="AS161" s="33">
        <v>40.82</v>
      </c>
      <c r="AT161" s="34">
        <f t="shared" si="33"/>
        <v>0.277</v>
      </c>
      <c r="AU161" s="73">
        <f t="shared" si="34"/>
        <v>-0.5946302124</v>
      </c>
      <c r="AV161" s="36">
        <f t="shared" si="35"/>
        <v>2640.802223</v>
      </c>
      <c r="AW161" s="35">
        <f t="shared" si="36"/>
        <v>-0.09248900234</v>
      </c>
      <c r="AX161" s="37">
        <f t="shared" si="37"/>
        <v>0.46</v>
      </c>
      <c r="AY161" s="33">
        <v>0.45</v>
      </c>
      <c r="AZ161" s="37">
        <f t="shared" si="38"/>
        <v>0.209</v>
      </c>
      <c r="BA161" s="73">
        <f t="shared" si="39"/>
        <v>-0.8125302121</v>
      </c>
      <c r="BB161" s="33">
        <v>34.09</v>
      </c>
      <c r="BC161" s="37">
        <f t="shared" si="40"/>
        <v>0.831</v>
      </c>
      <c r="BD161" s="73">
        <f t="shared" si="41"/>
        <v>0.9503907118</v>
      </c>
      <c r="BE161" s="89">
        <f t="shared" si="42"/>
        <v>-0.7333150581</v>
      </c>
      <c r="BF161" s="39">
        <f t="shared" si="43"/>
        <v>0.454</v>
      </c>
      <c r="BG161" s="33">
        <v>17.32</v>
      </c>
      <c r="BH161" s="34">
        <f t="shared" si="44"/>
        <v>0.76</v>
      </c>
      <c r="BI161" s="73">
        <f t="shared" si="45"/>
        <v>0.5765882347</v>
      </c>
      <c r="BJ161" s="33">
        <v>91.43</v>
      </c>
      <c r="BK161" s="34">
        <f t="shared" si="46"/>
        <v>0.603</v>
      </c>
      <c r="BL161" s="73">
        <f t="shared" si="47"/>
        <v>0.4498006838</v>
      </c>
      <c r="BM161" s="36">
        <f t="shared" si="48"/>
        <v>7646.928787</v>
      </c>
      <c r="BN161" s="35">
        <f t="shared" si="49"/>
        <v>0.6315740886</v>
      </c>
      <c r="BO161" s="90">
        <f t="shared" si="50"/>
        <v>0.723</v>
      </c>
      <c r="BP161" s="33">
        <v>13.66</v>
      </c>
      <c r="BQ161" s="34">
        <f t="shared" si="51"/>
        <v>0.763</v>
      </c>
      <c r="BR161" s="73">
        <f t="shared" si="52"/>
        <v>0.7132316032</v>
      </c>
      <c r="BS161" s="33">
        <v>71.38</v>
      </c>
      <c r="BT161" s="34">
        <f t="shared" si="53"/>
        <v>0.494</v>
      </c>
      <c r="BU161" s="73">
        <f t="shared" si="54"/>
        <v>0.02530172519</v>
      </c>
      <c r="BV161" s="36">
        <f t="shared" si="55"/>
        <v>6349.705191</v>
      </c>
      <c r="BW161" s="35">
        <f t="shared" si="56"/>
        <v>0.4858647855</v>
      </c>
      <c r="BX161" s="90">
        <f t="shared" si="57"/>
        <v>0.677</v>
      </c>
      <c r="BY161" s="33">
        <v>4.65</v>
      </c>
      <c r="BZ161" s="34">
        <f t="shared" si="58"/>
        <v>0.72</v>
      </c>
      <c r="CA161" s="73">
        <f t="shared" si="59"/>
        <v>0.5369008243</v>
      </c>
      <c r="CB161" s="33">
        <v>55.32</v>
      </c>
      <c r="CC161" s="34">
        <f t="shared" si="60"/>
        <v>0.589</v>
      </c>
      <c r="CD161" s="73">
        <f t="shared" si="61"/>
        <v>0.2319229213</v>
      </c>
      <c r="CE161" s="36">
        <f t="shared" si="62"/>
        <v>4162.140512</v>
      </c>
      <c r="CF161" s="35">
        <f t="shared" si="63"/>
        <v>0.6333049885</v>
      </c>
      <c r="CG161" s="90">
        <f t="shared" si="64"/>
        <v>0.723</v>
      </c>
      <c r="CH161" s="33">
        <v>0.64</v>
      </c>
      <c r="CI161" s="34">
        <f t="shared" si="65"/>
        <v>0.589</v>
      </c>
      <c r="CJ161" s="73">
        <f t="shared" si="66"/>
        <v>0.08989216877</v>
      </c>
      <c r="CK161" s="33">
        <v>15.38</v>
      </c>
      <c r="CL161" s="34">
        <f t="shared" si="67"/>
        <v>0.109</v>
      </c>
      <c r="CM161" s="73">
        <f t="shared" si="68"/>
        <v>-0.981270116</v>
      </c>
      <c r="CN161" s="36">
        <f t="shared" si="69"/>
        <v>672.4778151</v>
      </c>
      <c r="CO161" s="35">
        <f t="shared" si="70"/>
        <v>-0.7773838908</v>
      </c>
      <c r="CP161" s="90">
        <f t="shared" si="71"/>
        <v>0.24</v>
      </c>
      <c r="CQ161" s="33">
        <v>6.78</v>
      </c>
      <c r="CR161" s="34">
        <f t="shared" si="72"/>
        <v>0.683</v>
      </c>
      <c r="CS161" s="73">
        <f t="shared" si="73"/>
        <v>0.4463993901</v>
      </c>
      <c r="CT161" s="33">
        <v>72.26</v>
      </c>
      <c r="CU161" s="34">
        <f t="shared" si="74"/>
        <v>0.426</v>
      </c>
      <c r="CV161" s="73">
        <f t="shared" si="75"/>
        <v>-0.1469935429</v>
      </c>
      <c r="CW161" s="36">
        <f t="shared" si="76"/>
        <v>5880.616294</v>
      </c>
      <c r="CX161" s="35">
        <f t="shared" si="77"/>
        <v>0.2663591728</v>
      </c>
      <c r="CY161" s="90">
        <f t="shared" si="78"/>
        <v>0.583</v>
      </c>
      <c r="CZ161" s="91">
        <f t="shared" si="79"/>
        <v>1.239719145</v>
      </c>
      <c r="DA161" s="91">
        <f t="shared" si="80"/>
        <v>0.603</v>
      </c>
    </row>
    <row r="162">
      <c r="A162" s="28">
        <v>2023.0</v>
      </c>
      <c r="B162" s="29" t="s">
        <v>569</v>
      </c>
      <c r="C162" s="29" t="s">
        <v>12</v>
      </c>
      <c r="D162" s="30">
        <f t="array" ref="D162">INDEX(
  TP!C:C,
  MATCH(
    1,
    (TP!A:A = A162) * (TP!B:B = C162),
    0
  )
)
</f>
        <v>45.69</v>
      </c>
      <c r="E162" s="64">
        <f t="shared" si="1"/>
        <v>0.5185436495</v>
      </c>
      <c r="F162" s="32">
        <f t="shared" si="2"/>
        <v>0.543</v>
      </c>
      <c r="G162" s="33">
        <v>4.33</v>
      </c>
      <c r="H162" s="34">
        <f t="shared" si="3"/>
        <v>0.154</v>
      </c>
      <c r="I162" s="73">
        <f t="shared" si="4"/>
        <v>-1.054670163</v>
      </c>
      <c r="J162" s="66">
        <f t="shared" si="5"/>
        <v>3.681729345</v>
      </c>
      <c r="K162" s="34">
        <f t="shared" si="6"/>
        <v>0.066</v>
      </c>
      <c r="L162" s="73">
        <f t="shared" si="7"/>
        <v>-1.3612008</v>
      </c>
      <c r="M162" s="33">
        <v>62.2</v>
      </c>
      <c r="N162" s="34">
        <f t="shared" si="8"/>
        <v>0.743</v>
      </c>
      <c r="O162" s="73">
        <f t="shared" si="9"/>
        <v>0.6089470545</v>
      </c>
      <c r="P162" s="36">
        <f t="shared" si="10"/>
        <v>3834.377208</v>
      </c>
      <c r="Q162" s="35">
        <f t="shared" si="11"/>
        <v>-0.8833542271</v>
      </c>
      <c r="R162" s="40">
        <f t="shared" si="12"/>
        <v>0.191</v>
      </c>
      <c r="S162" s="33">
        <v>2.45</v>
      </c>
      <c r="T162" s="34">
        <f t="shared" si="13"/>
        <v>0.711</v>
      </c>
      <c r="U162" s="73">
        <f t="shared" si="14"/>
        <v>0.3041008344</v>
      </c>
      <c r="V162" s="33">
        <v>26.39</v>
      </c>
      <c r="W162" s="34">
        <f t="shared" si="15"/>
        <v>0.077</v>
      </c>
      <c r="X162" s="73">
        <f t="shared" si="16"/>
        <v>-1.352568779</v>
      </c>
      <c r="Y162" s="36">
        <f t="shared" si="17"/>
        <v>1369.153994</v>
      </c>
      <c r="Z162" s="35">
        <f t="shared" si="18"/>
        <v>-0.6671103974</v>
      </c>
      <c r="AA162" s="40">
        <f t="shared" si="19"/>
        <v>0.257</v>
      </c>
      <c r="AB162" s="33">
        <v>2.98</v>
      </c>
      <c r="AC162" s="40">
        <f t="shared" si="20"/>
        <v>0.049</v>
      </c>
      <c r="AD162" s="73">
        <f t="shared" si="21"/>
        <v>-1.328262679</v>
      </c>
      <c r="AE162" s="88">
        <f t="shared" si="22"/>
        <v>-2.878727303</v>
      </c>
      <c r="AF162" s="44">
        <f t="shared" si="23"/>
        <v>0.083</v>
      </c>
      <c r="AG162" s="42">
        <v>1.74</v>
      </c>
      <c r="AH162" s="34">
        <f t="shared" si="24"/>
        <v>0.731</v>
      </c>
      <c r="AI162" s="73">
        <f t="shared" si="25"/>
        <v>0.3750839273</v>
      </c>
      <c r="AJ162" s="33">
        <v>56.86</v>
      </c>
      <c r="AK162" s="34">
        <f t="shared" si="26"/>
        <v>0.491</v>
      </c>
      <c r="AL162" s="73">
        <f t="shared" si="27"/>
        <v>-0.06342520439</v>
      </c>
      <c r="AM162" s="36">
        <f t="shared" si="28"/>
        <v>2523.562504</v>
      </c>
      <c r="AN162" s="35">
        <f t="shared" si="29"/>
        <v>0.6007489375</v>
      </c>
      <c r="AO162" s="37">
        <f t="shared" si="30"/>
        <v>0.731</v>
      </c>
      <c r="AP162" s="33">
        <v>6.23</v>
      </c>
      <c r="AQ162" s="34">
        <f t="shared" si="31"/>
        <v>0.814</v>
      </c>
      <c r="AR162" s="73">
        <f t="shared" si="32"/>
        <v>0.7633489374</v>
      </c>
      <c r="AS162" s="33">
        <v>36.07</v>
      </c>
      <c r="AT162" s="34">
        <f t="shared" si="33"/>
        <v>0.12</v>
      </c>
      <c r="AU162" s="73">
        <f t="shared" si="34"/>
        <v>-1.166426306</v>
      </c>
      <c r="AV162" s="36">
        <f t="shared" si="35"/>
        <v>2613.2953</v>
      </c>
      <c r="AW162" s="35">
        <f t="shared" si="36"/>
        <v>-0.1277094483</v>
      </c>
      <c r="AX162" s="37">
        <f t="shared" si="37"/>
        <v>0.449</v>
      </c>
      <c r="AY162" s="33">
        <v>1.16</v>
      </c>
      <c r="AZ162" s="37">
        <f t="shared" si="38"/>
        <v>0.689</v>
      </c>
      <c r="BA162" s="73">
        <f t="shared" si="39"/>
        <v>0.3025678338</v>
      </c>
      <c r="BB162" s="33">
        <v>27.73</v>
      </c>
      <c r="BC162" s="37">
        <f t="shared" si="40"/>
        <v>0.537</v>
      </c>
      <c r="BD162" s="73">
        <f t="shared" si="41"/>
        <v>0.05674834772</v>
      </c>
      <c r="BE162" s="89">
        <f t="shared" si="42"/>
        <v>0.8323556707</v>
      </c>
      <c r="BF162" s="39">
        <f t="shared" si="43"/>
        <v>0.651</v>
      </c>
      <c r="BG162" s="33">
        <v>14.58</v>
      </c>
      <c r="BH162" s="34">
        <f t="shared" si="44"/>
        <v>0.517</v>
      </c>
      <c r="BI162" s="73">
        <f t="shared" si="45"/>
        <v>-0.0170548789</v>
      </c>
      <c r="BJ162" s="33">
        <v>88.79</v>
      </c>
      <c r="BK162" s="34">
        <f t="shared" si="46"/>
        <v>0.397</v>
      </c>
      <c r="BL162" s="73">
        <f t="shared" si="47"/>
        <v>0.02533578677</v>
      </c>
      <c r="BM162" s="36">
        <f t="shared" si="48"/>
        <v>7012.415048</v>
      </c>
      <c r="BN162" s="35">
        <f t="shared" si="49"/>
        <v>0.07059432495</v>
      </c>
      <c r="BO162" s="90">
        <f t="shared" si="50"/>
        <v>0.471</v>
      </c>
      <c r="BP162" s="33">
        <v>11.0</v>
      </c>
      <c r="BQ162" s="34">
        <f t="shared" si="51"/>
        <v>0.44</v>
      </c>
      <c r="BR162" s="73">
        <f t="shared" si="52"/>
        <v>-0.240843527</v>
      </c>
      <c r="BS162" s="33">
        <v>67.49</v>
      </c>
      <c r="BT162" s="34">
        <f t="shared" si="53"/>
        <v>0.3</v>
      </c>
      <c r="BU162" s="73">
        <f t="shared" si="54"/>
        <v>-0.5619279631</v>
      </c>
      <c r="BV162" s="36">
        <f t="shared" si="55"/>
        <v>5556.001947</v>
      </c>
      <c r="BW162" s="35">
        <f t="shared" si="56"/>
        <v>-0.4602394302</v>
      </c>
      <c r="BX162" s="90">
        <f t="shared" si="57"/>
        <v>0.317</v>
      </c>
      <c r="BY162" s="33">
        <v>3.47</v>
      </c>
      <c r="BZ162" s="34">
        <f t="shared" si="58"/>
        <v>0.489</v>
      </c>
      <c r="CA162" s="73">
        <f t="shared" si="59"/>
        <v>-0.180363903</v>
      </c>
      <c r="CB162" s="33">
        <v>64.71</v>
      </c>
      <c r="CC162" s="34">
        <f t="shared" si="60"/>
        <v>0.897</v>
      </c>
      <c r="CD162" s="73">
        <f t="shared" si="61"/>
        <v>1.240595742</v>
      </c>
      <c r="CE162" s="36">
        <f t="shared" si="62"/>
        <v>4209.969263</v>
      </c>
      <c r="CF162" s="35">
        <f t="shared" si="63"/>
        <v>0.6783262854</v>
      </c>
      <c r="CG162" s="90">
        <f t="shared" si="64"/>
        <v>0.749</v>
      </c>
      <c r="CH162" s="33">
        <v>1.02</v>
      </c>
      <c r="CI162" s="34">
        <f t="shared" si="65"/>
        <v>0.86</v>
      </c>
      <c r="CJ162" s="73">
        <f t="shared" si="66"/>
        <v>1.10856825</v>
      </c>
      <c r="CK162" s="33">
        <v>36.67</v>
      </c>
      <c r="CL162" s="34">
        <f t="shared" si="67"/>
        <v>0.657</v>
      </c>
      <c r="CM162" s="73">
        <f t="shared" si="68"/>
        <v>0.1625679412</v>
      </c>
      <c r="CN162" s="36">
        <f t="shared" si="69"/>
        <v>2278.817185</v>
      </c>
      <c r="CO162" s="35">
        <f t="shared" si="70"/>
        <v>1.198277235</v>
      </c>
      <c r="CP162" s="90">
        <f t="shared" si="71"/>
        <v>0.874</v>
      </c>
      <c r="CQ162" s="33">
        <v>6.92</v>
      </c>
      <c r="CR162" s="34">
        <f t="shared" si="72"/>
        <v>0.717</v>
      </c>
      <c r="CS162" s="73">
        <f t="shared" si="73"/>
        <v>0.52899933</v>
      </c>
      <c r="CT162" s="33">
        <v>81.77</v>
      </c>
      <c r="CU162" s="34">
        <f t="shared" si="74"/>
        <v>0.889</v>
      </c>
      <c r="CV162" s="73">
        <f t="shared" si="75"/>
        <v>1.199140658</v>
      </c>
      <c r="CW162" s="36">
        <f t="shared" si="76"/>
        <v>6712.403187</v>
      </c>
      <c r="CX162" s="35">
        <f t="shared" si="77"/>
        <v>1.077956867</v>
      </c>
      <c r="CY162" s="90">
        <f t="shared" si="78"/>
        <v>0.84</v>
      </c>
      <c r="CZ162" s="91">
        <f t="shared" si="79"/>
        <v>2.564915282</v>
      </c>
      <c r="DA162" s="91">
        <f t="shared" si="80"/>
        <v>0.746</v>
      </c>
    </row>
    <row r="163">
      <c r="A163" s="28">
        <v>2022.0</v>
      </c>
      <c r="B163" s="29" t="s">
        <v>639</v>
      </c>
      <c r="C163" s="29" t="s">
        <v>17</v>
      </c>
      <c r="D163" s="30">
        <f t="array" ref="D163">INDEX(
  TP!C:C,
  MATCH(
    1,
    (TP!A:A = A163) * (TP!B:B = C163),
    0
  )
)
</f>
        <v>52.67</v>
      </c>
      <c r="E163" s="64">
        <f t="shared" si="1"/>
        <v>0.5072848798</v>
      </c>
      <c r="F163" s="32">
        <f t="shared" si="2"/>
        <v>0.54</v>
      </c>
      <c r="G163" s="33">
        <v>8.06</v>
      </c>
      <c r="H163" s="34">
        <f t="shared" si="3"/>
        <v>0.906</v>
      </c>
      <c r="I163" s="73">
        <f t="shared" si="4"/>
        <v>1.407493168</v>
      </c>
      <c r="J163" s="66">
        <f t="shared" si="5"/>
        <v>8.811022071</v>
      </c>
      <c r="K163" s="34">
        <f t="shared" si="6"/>
        <v>0.966</v>
      </c>
      <c r="L163" s="73">
        <f t="shared" si="7"/>
        <v>1.877167147</v>
      </c>
      <c r="M163" s="33">
        <v>60.14</v>
      </c>
      <c r="N163" s="34">
        <f t="shared" si="8"/>
        <v>0.577</v>
      </c>
      <c r="O163" s="73">
        <f t="shared" si="9"/>
        <v>0.2291869507</v>
      </c>
      <c r="P163" s="36">
        <f t="shared" si="10"/>
        <v>5484.238579</v>
      </c>
      <c r="Q163" s="35">
        <f t="shared" si="11"/>
        <v>1.4436412</v>
      </c>
      <c r="R163" s="40">
        <f t="shared" si="12"/>
        <v>0.914</v>
      </c>
      <c r="S163" s="33">
        <v>1.92</v>
      </c>
      <c r="T163" s="34">
        <f t="shared" si="13"/>
        <v>0.537</v>
      </c>
      <c r="U163" s="73">
        <f t="shared" si="14"/>
        <v>-0.1536374796</v>
      </c>
      <c r="V163" s="33">
        <v>58.82</v>
      </c>
      <c r="W163" s="34">
        <f t="shared" si="15"/>
        <v>0.894</v>
      </c>
      <c r="X163" s="73">
        <f t="shared" si="16"/>
        <v>1.227075767</v>
      </c>
      <c r="Y163" s="36">
        <f t="shared" si="17"/>
        <v>2640.657563</v>
      </c>
      <c r="Z163" s="35">
        <f t="shared" si="18"/>
        <v>0.66527162</v>
      </c>
      <c r="AA163" s="40">
        <f t="shared" si="19"/>
        <v>0.76</v>
      </c>
      <c r="AB163" s="33">
        <v>5.39</v>
      </c>
      <c r="AC163" s="40">
        <f t="shared" si="20"/>
        <v>0.763</v>
      </c>
      <c r="AD163" s="73">
        <f t="shared" si="21"/>
        <v>0.6917119411</v>
      </c>
      <c r="AE163" s="88">
        <f t="shared" si="22"/>
        <v>2.800624761</v>
      </c>
      <c r="AF163" s="44">
        <f t="shared" si="23"/>
        <v>0.88</v>
      </c>
      <c r="AG163" s="42">
        <v>0.28</v>
      </c>
      <c r="AH163" s="34">
        <f t="shared" si="24"/>
        <v>0.071</v>
      </c>
      <c r="AI163" s="73">
        <f t="shared" si="25"/>
        <v>-0.9780699579</v>
      </c>
      <c r="AJ163" s="33">
        <v>60.0</v>
      </c>
      <c r="AK163" s="34">
        <f t="shared" si="26"/>
        <v>0.574</v>
      </c>
      <c r="AL163" s="73">
        <f t="shared" si="27"/>
        <v>0.1598514494</v>
      </c>
      <c r="AM163" s="36">
        <f t="shared" si="28"/>
        <v>652.1791656</v>
      </c>
      <c r="AN163" s="35">
        <f t="shared" si="29"/>
        <v>-1.240526377</v>
      </c>
      <c r="AO163" s="37">
        <f t="shared" si="30"/>
        <v>0.089</v>
      </c>
      <c r="AP163" s="33">
        <v>1.69</v>
      </c>
      <c r="AQ163" s="34">
        <f t="shared" si="31"/>
        <v>0.054</v>
      </c>
      <c r="AR163" s="73">
        <f t="shared" si="32"/>
        <v>-1.248005713</v>
      </c>
      <c r="AS163" s="33">
        <v>46.67</v>
      </c>
      <c r="AT163" s="34">
        <f t="shared" si="33"/>
        <v>0.554</v>
      </c>
      <c r="AU163" s="73">
        <f t="shared" si="34"/>
        <v>0.1095818191</v>
      </c>
      <c r="AV163" s="36">
        <f t="shared" si="35"/>
        <v>1691.356889</v>
      </c>
      <c r="AW163" s="35">
        <f t="shared" si="36"/>
        <v>-1.308178884</v>
      </c>
      <c r="AX163" s="37">
        <f t="shared" si="37"/>
        <v>0.094</v>
      </c>
      <c r="AY163" s="33">
        <v>0.39</v>
      </c>
      <c r="AZ163" s="37">
        <f t="shared" si="38"/>
        <v>0.154</v>
      </c>
      <c r="BA163" s="73">
        <f t="shared" si="39"/>
        <v>-0.9067638498</v>
      </c>
      <c r="BB163" s="33">
        <v>31.92</v>
      </c>
      <c r="BC163" s="37">
        <f t="shared" si="40"/>
        <v>0.746</v>
      </c>
      <c r="BD163" s="73">
        <f t="shared" si="41"/>
        <v>0.6454844335</v>
      </c>
      <c r="BE163" s="89">
        <f t="shared" si="42"/>
        <v>-2.809984677</v>
      </c>
      <c r="BF163" s="39">
        <f t="shared" si="43"/>
        <v>0.12</v>
      </c>
      <c r="BG163" s="33">
        <v>18.16</v>
      </c>
      <c r="BH163" s="34">
        <f t="shared" si="44"/>
        <v>0.809</v>
      </c>
      <c r="BI163" s="73">
        <f t="shared" si="45"/>
        <v>0.7585810141</v>
      </c>
      <c r="BJ163" s="33">
        <v>91.3</v>
      </c>
      <c r="BK163" s="34">
        <f t="shared" si="46"/>
        <v>0.597</v>
      </c>
      <c r="BL163" s="73">
        <f t="shared" si="47"/>
        <v>0.4288990032</v>
      </c>
      <c r="BM163" s="36">
        <f t="shared" si="48"/>
        <v>7753.778113</v>
      </c>
      <c r="BN163" s="35">
        <f t="shared" si="49"/>
        <v>0.7260406163</v>
      </c>
      <c r="BO163" s="90">
        <f t="shared" si="50"/>
        <v>0.78</v>
      </c>
      <c r="BP163" s="33">
        <v>14.32</v>
      </c>
      <c r="BQ163" s="34">
        <f t="shared" si="51"/>
        <v>0.826</v>
      </c>
      <c r="BR163" s="73">
        <f t="shared" si="52"/>
        <v>0.9499570114</v>
      </c>
      <c r="BS163" s="33">
        <v>66.93</v>
      </c>
      <c r="BT163" s="34">
        <f t="shared" si="53"/>
        <v>0.274</v>
      </c>
      <c r="BU163" s="73">
        <f t="shared" si="54"/>
        <v>-0.6464648848</v>
      </c>
      <c r="BV163" s="36">
        <f t="shared" si="55"/>
        <v>6051.493516</v>
      </c>
      <c r="BW163" s="35">
        <f t="shared" si="56"/>
        <v>0.1303927305</v>
      </c>
      <c r="BX163" s="90">
        <f t="shared" si="57"/>
        <v>0.529</v>
      </c>
      <c r="BY163" s="33">
        <v>4.68</v>
      </c>
      <c r="BZ163" s="34">
        <f t="shared" si="58"/>
        <v>0.729</v>
      </c>
      <c r="CA163" s="73">
        <f t="shared" si="59"/>
        <v>0.5551363683</v>
      </c>
      <c r="CB163" s="33">
        <v>49.4</v>
      </c>
      <c r="CC163" s="34">
        <f t="shared" si="60"/>
        <v>0.329</v>
      </c>
      <c r="CD163" s="73">
        <f t="shared" si="61"/>
        <v>-0.4040028614</v>
      </c>
      <c r="CE163" s="36">
        <f t="shared" si="62"/>
        <v>3728.100682</v>
      </c>
      <c r="CF163" s="35">
        <f t="shared" si="63"/>
        <v>0.2247424472</v>
      </c>
      <c r="CG163" s="90">
        <f t="shared" si="64"/>
        <v>0.586</v>
      </c>
      <c r="CH163" s="33">
        <v>0.34</v>
      </c>
      <c r="CI163" s="34">
        <f t="shared" si="65"/>
        <v>0.28</v>
      </c>
      <c r="CJ163" s="73">
        <f t="shared" si="66"/>
        <v>-0.7143257897</v>
      </c>
      <c r="CK163" s="33">
        <v>50.0</v>
      </c>
      <c r="CL163" s="34">
        <f t="shared" si="67"/>
        <v>0.834</v>
      </c>
      <c r="CM163" s="73">
        <f t="shared" si="68"/>
        <v>0.8787427323</v>
      </c>
      <c r="CN163" s="36">
        <f t="shared" si="69"/>
        <v>1293.393441</v>
      </c>
      <c r="CO163" s="35">
        <f t="shared" si="70"/>
        <v>-0.01371035647</v>
      </c>
      <c r="CP163" s="90">
        <f t="shared" si="71"/>
        <v>0.549</v>
      </c>
      <c r="CQ163" s="33">
        <v>6.54</v>
      </c>
      <c r="CR163" s="34">
        <f t="shared" si="72"/>
        <v>0.623</v>
      </c>
      <c r="CS163" s="73">
        <f t="shared" si="73"/>
        <v>0.3047994932</v>
      </c>
      <c r="CT163" s="33">
        <v>62.93</v>
      </c>
      <c r="CU163" s="34">
        <f t="shared" si="74"/>
        <v>0.08</v>
      </c>
      <c r="CV163" s="73">
        <f t="shared" si="75"/>
        <v>-1.467648863</v>
      </c>
      <c r="CW163" s="36">
        <f t="shared" si="76"/>
        <v>5043.108421</v>
      </c>
      <c r="CX163" s="35">
        <f t="shared" si="77"/>
        <v>-0.5508206421</v>
      </c>
      <c r="CY163" s="90">
        <f t="shared" si="78"/>
        <v>0.317</v>
      </c>
      <c r="CZ163" s="91">
        <f t="shared" si="79"/>
        <v>0.5166447953</v>
      </c>
      <c r="DA163" s="91">
        <f t="shared" si="80"/>
        <v>0.523</v>
      </c>
    </row>
    <row r="164">
      <c r="A164" s="28">
        <v>2023.0</v>
      </c>
      <c r="B164" s="29" t="s">
        <v>494</v>
      </c>
      <c r="C164" s="29" t="s">
        <v>4</v>
      </c>
      <c r="D164" s="30">
        <f t="array" ref="D164">INDEX(
  TP!C:C,
  MATCH(
    1,
    (TP!A:A = A164) * (TP!B:B = C164),
    0
  )
)
</f>
        <v>45.03</v>
      </c>
      <c r="E164" s="64">
        <f t="shared" si="1"/>
        <v>0.3604031622</v>
      </c>
      <c r="F164" s="32">
        <f t="shared" si="2"/>
        <v>0.537</v>
      </c>
      <c r="G164" s="33">
        <v>6.01</v>
      </c>
      <c r="H164" s="34">
        <f t="shared" si="3"/>
        <v>0.554</v>
      </c>
      <c r="I164" s="73">
        <f t="shared" si="4"/>
        <v>0.05429348196</v>
      </c>
      <c r="J164" s="66">
        <f t="shared" si="5"/>
        <v>4.974978932</v>
      </c>
      <c r="K164" s="34">
        <f t="shared" si="6"/>
        <v>0.349</v>
      </c>
      <c r="L164" s="73">
        <f t="shared" si="7"/>
        <v>-0.544710451</v>
      </c>
      <c r="M164" s="33">
        <v>54.35</v>
      </c>
      <c r="N164" s="34">
        <f t="shared" si="8"/>
        <v>0.186</v>
      </c>
      <c r="O164" s="73">
        <f t="shared" si="9"/>
        <v>-0.8381970307</v>
      </c>
      <c r="P164" s="36">
        <f t="shared" si="10"/>
        <v>3879.858138</v>
      </c>
      <c r="Q164" s="35">
        <f t="shared" si="11"/>
        <v>-0.8192070692</v>
      </c>
      <c r="R164" s="40">
        <f t="shared" si="12"/>
        <v>0.209</v>
      </c>
      <c r="S164" s="33">
        <v>2.16</v>
      </c>
      <c r="T164" s="34">
        <f t="shared" si="13"/>
        <v>0.631</v>
      </c>
      <c r="U164" s="73">
        <f t="shared" si="14"/>
        <v>0.05364024751</v>
      </c>
      <c r="V164" s="33">
        <v>42.42</v>
      </c>
      <c r="W164" s="34">
        <f t="shared" si="15"/>
        <v>0.469</v>
      </c>
      <c r="X164" s="73">
        <f t="shared" si="16"/>
        <v>-0.07746233195</v>
      </c>
      <c r="Y164" s="36">
        <f t="shared" si="17"/>
        <v>2044.774764</v>
      </c>
      <c r="Z164" s="35">
        <f t="shared" si="18"/>
        <v>0.04085848799</v>
      </c>
      <c r="AA164" s="40">
        <f t="shared" si="19"/>
        <v>0.557</v>
      </c>
      <c r="AB164" s="33">
        <v>3.89</v>
      </c>
      <c r="AC164" s="40">
        <f t="shared" si="20"/>
        <v>0.317</v>
      </c>
      <c r="AD164" s="73">
        <f t="shared" si="21"/>
        <v>-0.5655336728</v>
      </c>
      <c r="AE164" s="88">
        <f t="shared" si="22"/>
        <v>-1.343882254</v>
      </c>
      <c r="AF164" s="44">
        <f t="shared" si="23"/>
        <v>0.3</v>
      </c>
      <c r="AG164" s="42">
        <v>4.64</v>
      </c>
      <c r="AH164" s="34">
        <f t="shared" si="24"/>
        <v>0.986</v>
      </c>
      <c r="AI164" s="73">
        <f t="shared" si="25"/>
        <v>3.062855343</v>
      </c>
      <c r="AJ164" s="33">
        <v>66.2</v>
      </c>
      <c r="AK164" s="34">
        <f t="shared" si="26"/>
        <v>0.746</v>
      </c>
      <c r="AL164" s="73">
        <f t="shared" si="27"/>
        <v>0.6007161798</v>
      </c>
      <c r="AM164" s="36">
        <f t="shared" si="28"/>
        <v>5042.429052</v>
      </c>
      <c r="AN164" s="35">
        <f t="shared" si="29"/>
        <v>3.079090334</v>
      </c>
      <c r="AO164" s="37">
        <f t="shared" si="30"/>
        <v>0.994</v>
      </c>
      <c r="AP164" s="33">
        <v>7.45</v>
      </c>
      <c r="AQ164" s="34">
        <f t="shared" si="31"/>
        <v>0.897</v>
      </c>
      <c r="AR164" s="73">
        <f t="shared" si="32"/>
        <v>1.303845121</v>
      </c>
      <c r="AS164" s="33">
        <v>56.14</v>
      </c>
      <c r="AT164" s="34">
        <f t="shared" si="33"/>
        <v>0.897</v>
      </c>
      <c r="AU164" s="73">
        <f t="shared" si="34"/>
        <v>1.249562663</v>
      </c>
      <c r="AV164" s="36">
        <f t="shared" si="35"/>
        <v>4387.976292</v>
      </c>
      <c r="AW164" s="35">
        <f t="shared" si="36"/>
        <v>2.144629619</v>
      </c>
      <c r="AX164" s="37">
        <f t="shared" si="37"/>
        <v>0.977</v>
      </c>
      <c r="AY164" s="33">
        <v>2.55</v>
      </c>
      <c r="AZ164" s="37">
        <f t="shared" si="38"/>
        <v>0.971</v>
      </c>
      <c r="BA164" s="73">
        <f t="shared" si="39"/>
        <v>2.485647107</v>
      </c>
      <c r="BB164" s="33">
        <v>14.05</v>
      </c>
      <c r="BC164" s="37">
        <f t="shared" si="40"/>
        <v>0.029</v>
      </c>
      <c r="BD164" s="73">
        <f t="shared" si="41"/>
        <v>-1.865425794</v>
      </c>
      <c r="BE164" s="89">
        <f t="shared" si="42"/>
        <v>5.843941266</v>
      </c>
      <c r="BF164" s="39">
        <f t="shared" si="43"/>
        <v>0.966</v>
      </c>
      <c r="BG164" s="33">
        <v>7.45</v>
      </c>
      <c r="BH164" s="34">
        <f t="shared" si="44"/>
        <v>0.057</v>
      </c>
      <c r="BI164" s="73">
        <f t="shared" si="45"/>
        <v>-1.561826923</v>
      </c>
      <c r="BJ164" s="33">
        <v>62.28</v>
      </c>
      <c r="BK164" s="34">
        <f t="shared" si="46"/>
        <v>0</v>
      </c>
      <c r="BL164" s="73">
        <f t="shared" si="47"/>
        <v>-4.23699922</v>
      </c>
      <c r="BM164" s="36">
        <f t="shared" si="48"/>
        <v>3822.802013</v>
      </c>
      <c r="BN164" s="35">
        <f t="shared" si="49"/>
        <v>-2.749373558</v>
      </c>
      <c r="BO164" s="90">
        <f t="shared" si="50"/>
        <v>0</v>
      </c>
      <c r="BP164" s="33">
        <v>8.82</v>
      </c>
      <c r="BQ164" s="34">
        <f t="shared" si="51"/>
        <v>0.151</v>
      </c>
      <c r="BR164" s="73">
        <f t="shared" si="52"/>
        <v>-1.022754724</v>
      </c>
      <c r="BS164" s="33">
        <v>62.96</v>
      </c>
      <c r="BT164" s="34">
        <f t="shared" si="53"/>
        <v>0.111</v>
      </c>
      <c r="BU164" s="73">
        <f t="shared" si="54"/>
        <v>-1.245771276</v>
      </c>
      <c r="BV164" s="36">
        <f t="shared" si="55"/>
        <v>4764.899766</v>
      </c>
      <c r="BW164" s="35">
        <f t="shared" si="56"/>
        <v>-1.403243146</v>
      </c>
      <c r="BX164" s="90">
        <f t="shared" si="57"/>
        <v>0.08</v>
      </c>
      <c r="BY164" s="33">
        <v>3.27</v>
      </c>
      <c r="BZ164" s="34">
        <f t="shared" si="58"/>
        <v>0.443</v>
      </c>
      <c r="CA164" s="73">
        <f t="shared" si="59"/>
        <v>-0.3019341958</v>
      </c>
      <c r="CB164" s="33">
        <v>48.0</v>
      </c>
      <c r="CC164" s="34">
        <f t="shared" si="60"/>
        <v>0.266</v>
      </c>
      <c r="CD164" s="73">
        <f t="shared" si="61"/>
        <v>-0.5543907155</v>
      </c>
      <c r="CE164" s="36">
        <f t="shared" si="62"/>
        <v>3027.369228</v>
      </c>
      <c r="CF164" s="35">
        <f t="shared" si="63"/>
        <v>-0.4348574416</v>
      </c>
      <c r="CG164" s="90">
        <f t="shared" si="64"/>
        <v>0.349</v>
      </c>
      <c r="CH164" s="33">
        <v>0.39</v>
      </c>
      <c r="CI164" s="34">
        <f t="shared" si="65"/>
        <v>0.337</v>
      </c>
      <c r="CJ164" s="73">
        <f t="shared" si="66"/>
        <v>-0.5802894633</v>
      </c>
      <c r="CK164" s="33">
        <v>50.0</v>
      </c>
      <c r="CL164" s="34">
        <f t="shared" si="67"/>
        <v>0.834</v>
      </c>
      <c r="CM164" s="73">
        <f t="shared" si="68"/>
        <v>0.8787427323</v>
      </c>
      <c r="CN164" s="36">
        <f t="shared" si="69"/>
        <v>1455.290492</v>
      </c>
      <c r="CO164" s="35">
        <f t="shared" si="70"/>
        <v>0.1854092798</v>
      </c>
      <c r="CP164" s="90">
        <f t="shared" si="71"/>
        <v>0.637</v>
      </c>
      <c r="CQ164" s="33">
        <v>6.8</v>
      </c>
      <c r="CR164" s="34">
        <f t="shared" si="72"/>
        <v>0.691</v>
      </c>
      <c r="CS164" s="73">
        <f t="shared" si="73"/>
        <v>0.4581993816</v>
      </c>
      <c r="CT164" s="33">
        <v>72.12</v>
      </c>
      <c r="CU164" s="34">
        <f t="shared" si="74"/>
        <v>0.414</v>
      </c>
      <c r="CV164" s="73">
        <f t="shared" si="75"/>
        <v>-0.1668104502</v>
      </c>
      <c r="CW164" s="36">
        <f t="shared" si="76"/>
        <v>5876.567874</v>
      </c>
      <c r="CX164" s="35">
        <f t="shared" si="77"/>
        <v>0.2624090159</v>
      </c>
      <c r="CY164" s="90">
        <f t="shared" si="78"/>
        <v>0.58</v>
      </c>
      <c r="CZ164" s="91">
        <f t="shared" si="79"/>
        <v>-4.13965585</v>
      </c>
      <c r="DA164" s="91">
        <f t="shared" si="80"/>
        <v>0.143</v>
      </c>
    </row>
    <row r="165">
      <c r="A165" s="28">
        <v>2024.0</v>
      </c>
      <c r="B165" s="29" t="s">
        <v>569</v>
      </c>
      <c r="C165" s="29" t="s">
        <v>12</v>
      </c>
      <c r="D165" s="30">
        <f t="array" ref="D165">INDEX(
  TP!C:C,
  MATCH(
    1,
    (TP!A:A = A165) * (TP!B:B = C165),
    0
  )
)
</f>
        <v>45.69</v>
      </c>
      <c r="E165" s="64">
        <f t="shared" si="1"/>
        <v>0.354832171</v>
      </c>
      <c r="F165" s="32">
        <f t="shared" si="2"/>
        <v>0.534</v>
      </c>
      <c r="G165" s="33">
        <v>4.39</v>
      </c>
      <c r="H165" s="34">
        <f t="shared" si="3"/>
        <v>0.166</v>
      </c>
      <c r="I165" s="73">
        <f t="shared" si="4"/>
        <v>-1.015064319</v>
      </c>
      <c r="J165" s="66">
        <f t="shared" si="5"/>
        <v>3.73274638</v>
      </c>
      <c r="K165" s="34">
        <f t="shared" si="6"/>
        <v>0.08</v>
      </c>
      <c r="L165" s="73">
        <f t="shared" si="7"/>
        <v>-1.328991305</v>
      </c>
      <c r="M165" s="33">
        <v>58.02</v>
      </c>
      <c r="N165" s="34">
        <f t="shared" si="8"/>
        <v>0.423</v>
      </c>
      <c r="O165" s="73">
        <f t="shared" si="9"/>
        <v>-0.1616341271</v>
      </c>
      <c r="P165" s="36">
        <f t="shared" si="10"/>
        <v>3601.80922</v>
      </c>
      <c r="Q165" s="35">
        <f t="shared" si="11"/>
        <v>-1.21137248</v>
      </c>
      <c r="R165" s="40">
        <f t="shared" si="12"/>
        <v>0.123</v>
      </c>
      <c r="S165" s="33">
        <v>3.58</v>
      </c>
      <c r="T165" s="34">
        <f t="shared" si="13"/>
        <v>0.909</v>
      </c>
      <c r="U165" s="73">
        <f t="shared" si="14"/>
        <v>1.280033466</v>
      </c>
      <c r="V165" s="33">
        <v>30.3</v>
      </c>
      <c r="W165" s="34">
        <f t="shared" si="15"/>
        <v>0.137</v>
      </c>
      <c r="X165" s="73">
        <f t="shared" si="16"/>
        <v>-1.041547805</v>
      </c>
      <c r="Y165" s="36">
        <f t="shared" si="17"/>
        <v>1931.66755</v>
      </c>
      <c r="Z165" s="35">
        <f t="shared" si="18"/>
        <v>-0.07766419759</v>
      </c>
      <c r="AA165" s="40">
        <f t="shared" si="19"/>
        <v>0.523</v>
      </c>
      <c r="AB165" s="33">
        <v>3.66</v>
      </c>
      <c r="AC165" s="40">
        <f t="shared" si="20"/>
        <v>0.22</v>
      </c>
      <c r="AD165" s="73">
        <f t="shared" si="21"/>
        <v>-0.7583113336</v>
      </c>
      <c r="AE165" s="88">
        <f t="shared" si="22"/>
        <v>-2.047348011</v>
      </c>
      <c r="AF165" s="44">
        <f t="shared" si="23"/>
        <v>0.197</v>
      </c>
      <c r="AG165" s="42">
        <v>1.68</v>
      </c>
      <c r="AH165" s="34">
        <f t="shared" si="24"/>
        <v>0.717</v>
      </c>
      <c r="AI165" s="73">
        <f t="shared" si="25"/>
        <v>0.3194748636</v>
      </c>
      <c r="AJ165" s="33">
        <v>54.84</v>
      </c>
      <c r="AK165" s="34">
        <f t="shared" si="26"/>
        <v>0.429</v>
      </c>
      <c r="AL165" s="73">
        <f t="shared" si="27"/>
        <v>-0.2070617779</v>
      </c>
      <c r="AM165" s="36">
        <f t="shared" si="28"/>
        <v>2380.446731</v>
      </c>
      <c r="AN165" s="35">
        <f t="shared" si="29"/>
        <v>0.4599357035</v>
      </c>
      <c r="AO165" s="37">
        <f t="shared" si="30"/>
        <v>0.703</v>
      </c>
      <c r="AP165" s="33">
        <v>5.48</v>
      </c>
      <c r="AQ165" s="34">
        <f t="shared" si="31"/>
        <v>0.72</v>
      </c>
      <c r="AR165" s="73">
        <f t="shared" si="32"/>
        <v>0.4310766933</v>
      </c>
      <c r="AS165" s="33">
        <v>38.61</v>
      </c>
      <c r="AT165" s="34">
        <f t="shared" si="33"/>
        <v>0.189</v>
      </c>
      <c r="AU165" s="73">
        <f t="shared" si="34"/>
        <v>-0.8606658687</v>
      </c>
      <c r="AV165" s="36">
        <f t="shared" si="35"/>
        <v>2642.455799</v>
      </c>
      <c r="AW165" s="35">
        <f t="shared" si="36"/>
        <v>-0.0903717287</v>
      </c>
      <c r="AX165" s="37">
        <f t="shared" si="37"/>
        <v>0.463</v>
      </c>
      <c r="AY165" s="33">
        <v>0.71</v>
      </c>
      <c r="AZ165" s="37">
        <f t="shared" si="38"/>
        <v>0.417</v>
      </c>
      <c r="BA165" s="73">
        <f t="shared" si="39"/>
        <v>-0.4041844488</v>
      </c>
      <c r="BB165" s="33">
        <v>26.85</v>
      </c>
      <c r="BC165" s="37">
        <f t="shared" si="40"/>
        <v>0.486</v>
      </c>
      <c r="BD165" s="73">
        <f t="shared" si="41"/>
        <v>-0.06690028126</v>
      </c>
      <c r="BE165" s="89">
        <f t="shared" si="42"/>
        <v>-0.1015207552</v>
      </c>
      <c r="BF165" s="39">
        <f t="shared" si="43"/>
        <v>0.54</v>
      </c>
      <c r="BG165" s="33">
        <v>14.21</v>
      </c>
      <c r="BH165" s="34">
        <f t="shared" si="44"/>
        <v>0.466</v>
      </c>
      <c r="BI165" s="73">
        <f t="shared" si="45"/>
        <v>-0.09721836504</v>
      </c>
      <c r="BJ165" s="33">
        <v>86.26</v>
      </c>
      <c r="BK165" s="34">
        <f t="shared" si="46"/>
        <v>0.243</v>
      </c>
      <c r="BL165" s="73">
        <f t="shared" si="47"/>
        <v>-0.3814430728</v>
      </c>
      <c r="BM165" s="36">
        <f t="shared" si="48"/>
        <v>6752.972922</v>
      </c>
      <c r="BN165" s="35">
        <f t="shared" si="49"/>
        <v>-0.1587809794</v>
      </c>
      <c r="BO165" s="90">
        <f t="shared" si="50"/>
        <v>0.383</v>
      </c>
      <c r="BP165" s="33">
        <v>12.86</v>
      </c>
      <c r="BQ165" s="34">
        <f t="shared" si="51"/>
        <v>0.654</v>
      </c>
      <c r="BR165" s="73">
        <f t="shared" si="52"/>
        <v>0.4262917144</v>
      </c>
      <c r="BS165" s="33">
        <v>63.71</v>
      </c>
      <c r="BT165" s="34">
        <f t="shared" si="53"/>
        <v>0.131</v>
      </c>
      <c r="BU165" s="73">
        <f t="shared" si="54"/>
        <v>-1.132552185</v>
      </c>
      <c r="BV165" s="36">
        <f t="shared" si="55"/>
        <v>5548.968116</v>
      </c>
      <c r="BW165" s="35">
        <f t="shared" si="56"/>
        <v>-0.4686238457</v>
      </c>
      <c r="BX165" s="90">
        <f t="shared" si="57"/>
        <v>0.309</v>
      </c>
      <c r="BY165" s="33">
        <v>4.61</v>
      </c>
      <c r="BZ165" s="34">
        <f t="shared" si="58"/>
        <v>0.709</v>
      </c>
      <c r="CA165" s="73">
        <f t="shared" si="59"/>
        <v>0.5125867658</v>
      </c>
      <c r="CB165" s="33">
        <v>51.76</v>
      </c>
      <c r="CC165" s="34">
        <f t="shared" si="60"/>
        <v>0.429</v>
      </c>
      <c r="CD165" s="73">
        <f t="shared" si="61"/>
        <v>-0.1504919075</v>
      </c>
      <c r="CE165" s="36">
        <f t="shared" si="62"/>
        <v>3878.316944</v>
      </c>
      <c r="CF165" s="35">
        <f t="shared" si="63"/>
        <v>0.3661413086</v>
      </c>
      <c r="CG165" s="90">
        <f t="shared" si="64"/>
        <v>0.631</v>
      </c>
      <c r="CH165" s="33">
        <v>1.41</v>
      </c>
      <c r="CI165" s="34">
        <f t="shared" si="65"/>
        <v>0.957</v>
      </c>
      <c r="CJ165" s="73">
        <f t="shared" si="66"/>
        <v>2.154051596</v>
      </c>
      <c r="CK165" s="33">
        <v>30.77</v>
      </c>
      <c r="CL165" s="34">
        <f t="shared" si="67"/>
        <v>0.431</v>
      </c>
      <c r="CM165" s="73">
        <f t="shared" si="68"/>
        <v>-0.1544186505</v>
      </c>
      <c r="CN165" s="36">
        <f t="shared" si="69"/>
        <v>2392.263082</v>
      </c>
      <c r="CO165" s="35">
        <f t="shared" si="70"/>
        <v>1.337806062</v>
      </c>
      <c r="CP165" s="90">
        <f t="shared" si="71"/>
        <v>0.889</v>
      </c>
      <c r="CQ165" s="33">
        <v>7.7</v>
      </c>
      <c r="CR165" s="34">
        <f t="shared" si="72"/>
        <v>0.84</v>
      </c>
      <c r="CS165" s="73">
        <f t="shared" si="73"/>
        <v>0.989198995</v>
      </c>
      <c r="CT165" s="33">
        <v>82.39</v>
      </c>
      <c r="CU165" s="34">
        <f t="shared" si="74"/>
        <v>0.897</v>
      </c>
      <c r="CV165" s="73">
        <f t="shared" si="75"/>
        <v>1.286901247</v>
      </c>
      <c r="CW165" s="36">
        <f t="shared" si="76"/>
        <v>7070.291402</v>
      </c>
      <c r="CX165" s="35">
        <f t="shared" si="77"/>
        <v>1.427158391</v>
      </c>
      <c r="CY165" s="90">
        <f t="shared" si="78"/>
        <v>0.92</v>
      </c>
      <c r="CZ165" s="91">
        <f t="shared" si="79"/>
        <v>2.503700937</v>
      </c>
      <c r="DA165" s="91">
        <f t="shared" si="80"/>
        <v>0.731</v>
      </c>
    </row>
    <row r="166">
      <c r="A166" s="28">
        <v>2023.0</v>
      </c>
      <c r="B166" s="29" t="s">
        <v>576</v>
      </c>
      <c r="C166" s="29" t="s">
        <v>16</v>
      </c>
      <c r="D166" s="30">
        <f t="array" ref="D166">INDEX(
  TP!C:C,
  MATCH(
    1,
    (TP!A:A = A166) * (TP!B:B = C166),
    0
  )
)
</f>
        <v>46.56</v>
      </c>
      <c r="E166" s="64">
        <f t="shared" si="1"/>
        <v>0.3268259911</v>
      </c>
      <c r="F166" s="32">
        <f t="shared" si="2"/>
        <v>0.531</v>
      </c>
      <c r="G166" s="33">
        <v>7.16</v>
      </c>
      <c r="H166" s="34">
        <f t="shared" si="3"/>
        <v>0.78</v>
      </c>
      <c r="I166" s="73">
        <f t="shared" si="4"/>
        <v>0.8134055011</v>
      </c>
      <c r="J166" s="66">
        <f t="shared" si="5"/>
        <v>6.302077526</v>
      </c>
      <c r="K166" s="34">
        <f t="shared" si="6"/>
        <v>0.597</v>
      </c>
      <c r="L166" s="73">
        <f t="shared" si="7"/>
        <v>0.2931503967</v>
      </c>
      <c r="M166" s="33">
        <v>60.64</v>
      </c>
      <c r="N166" s="34">
        <f t="shared" si="8"/>
        <v>0.637</v>
      </c>
      <c r="O166" s="73">
        <f t="shared" si="9"/>
        <v>0.3213617331</v>
      </c>
      <c r="P166" s="36">
        <f t="shared" si="10"/>
        <v>4814.608259</v>
      </c>
      <c r="Q166" s="35">
        <f t="shared" si="11"/>
        <v>0.4991820358</v>
      </c>
      <c r="R166" s="40">
        <f t="shared" si="12"/>
        <v>0.686</v>
      </c>
      <c r="S166" s="33">
        <v>3.42</v>
      </c>
      <c r="T166" s="34">
        <f t="shared" si="13"/>
        <v>0.877</v>
      </c>
      <c r="U166" s="73">
        <f t="shared" si="14"/>
        <v>1.141848315</v>
      </c>
      <c r="V166" s="33">
        <v>42.86</v>
      </c>
      <c r="W166" s="34">
        <f t="shared" si="15"/>
        <v>0.486</v>
      </c>
      <c r="X166" s="73">
        <f t="shared" si="16"/>
        <v>-0.04246252929</v>
      </c>
      <c r="Y166" s="36">
        <f t="shared" si="17"/>
        <v>2668.53438</v>
      </c>
      <c r="Z166" s="35">
        <f t="shared" si="18"/>
        <v>0.6944831541</v>
      </c>
      <c r="AA166" s="40">
        <f t="shared" si="19"/>
        <v>0.774</v>
      </c>
      <c r="AB166" s="33">
        <v>5.86</v>
      </c>
      <c r="AC166" s="40">
        <f t="shared" si="20"/>
        <v>0.869</v>
      </c>
      <c r="AD166" s="73">
        <f t="shared" si="21"/>
        <v>1.0856489</v>
      </c>
      <c r="AE166" s="88">
        <f t="shared" si="22"/>
        <v>2.27931409</v>
      </c>
      <c r="AF166" s="44">
        <f t="shared" si="23"/>
        <v>0.851</v>
      </c>
      <c r="AG166" s="42">
        <v>2.27</v>
      </c>
      <c r="AH166" s="34">
        <f t="shared" si="24"/>
        <v>0.843</v>
      </c>
      <c r="AI166" s="73">
        <f t="shared" si="25"/>
        <v>0.866297324</v>
      </c>
      <c r="AJ166" s="33">
        <v>41.77</v>
      </c>
      <c r="AK166" s="34">
        <f t="shared" si="26"/>
        <v>0.089</v>
      </c>
      <c r="AL166" s="73">
        <f t="shared" si="27"/>
        <v>-1.136433072</v>
      </c>
      <c r="AM166" s="36">
        <f t="shared" si="28"/>
        <v>2179.067374</v>
      </c>
      <c r="AN166" s="35">
        <f t="shared" si="29"/>
        <v>0.2617962681</v>
      </c>
      <c r="AO166" s="37">
        <f t="shared" si="30"/>
        <v>0.634</v>
      </c>
      <c r="AP166" s="33">
        <v>4.92</v>
      </c>
      <c r="AQ166" s="34">
        <f t="shared" si="31"/>
        <v>0.62</v>
      </c>
      <c r="AR166" s="73">
        <f t="shared" si="32"/>
        <v>0.1829800844</v>
      </c>
      <c r="AS166" s="33">
        <v>35.67</v>
      </c>
      <c r="AT166" s="34">
        <f t="shared" si="33"/>
        <v>0.1</v>
      </c>
      <c r="AU166" s="73">
        <f t="shared" si="34"/>
        <v>-1.214577556</v>
      </c>
      <c r="AV166" s="36">
        <f t="shared" si="35"/>
        <v>2323.167999</v>
      </c>
      <c r="AW166" s="35">
        <f t="shared" si="36"/>
        <v>-0.4991945785</v>
      </c>
      <c r="AX166" s="37">
        <f t="shared" si="37"/>
        <v>0.306</v>
      </c>
      <c r="AY166" s="33">
        <v>0.52</v>
      </c>
      <c r="AZ166" s="37">
        <f t="shared" si="38"/>
        <v>0.26</v>
      </c>
      <c r="BA166" s="73">
        <f t="shared" si="39"/>
        <v>-0.7025909681</v>
      </c>
      <c r="BB166" s="33">
        <v>25.02</v>
      </c>
      <c r="BC166" s="37">
        <f t="shared" si="40"/>
        <v>0.38</v>
      </c>
      <c r="BD166" s="73">
        <f t="shared" si="41"/>
        <v>-0.3240332256</v>
      </c>
      <c r="BE166" s="89">
        <f t="shared" si="42"/>
        <v>-1.264022504</v>
      </c>
      <c r="BF166" s="39">
        <f t="shared" si="43"/>
        <v>0.357</v>
      </c>
      <c r="BG166" s="33">
        <v>12.02</v>
      </c>
      <c r="BH166" s="34">
        <f t="shared" si="44"/>
        <v>0.274</v>
      </c>
      <c r="BI166" s="73">
        <f t="shared" si="45"/>
        <v>-0.5716995398</v>
      </c>
      <c r="BJ166" s="33">
        <v>80.62</v>
      </c>
      <c r="BK166" s="34">
        <f t="shared" si="46"/>
        <v>0.12</v>
      </c>
      <c r="BL166" s="73">
        <f t="shared" si="47"/>
        <v>-1.288254444</v>
      </c>
      <c r="BM166" s="36">
        <f t="shared" si="48"/>
        <v>5950.955692</v>
      </c>
      <c r="BN166" s="35">
        <f t="shared" si="49"/>
        <v>-0.8678522075</v>
      </c>
      <c r="BO166" s="90">
        <f t="shared" si="50"/>
        <v>0.18</v>
      </c>
      <c r="BP166" s="33">
        <v>15.44</v>
      </c>
      <c r="BQ166" s="34">
        <f t="shared" si="51"/>
        <v>0.906</v>
      </c>
      <c r="BR166" s="73">
        <f t="shared" si="52"/>
        <v>1.351672856</v>
      </c>
      <c r="BS166" s="33">
        <v>60.71</v>
      </c>
      <c r="BT166" s="34">
        <f t="shared" si="53"/>
        <v>0.057</v>
      </c>
      <c r="BU166" s="73">
        <f t="shared" si="54"/>
        <v>-1.585428551</v>
      </c>
      <c r="BV166" s="36">
        <f t="shared" si="55"/>
        <v>5631.023121</v>
      </c>
      <c r="BW166" s="35">
        <f t="shared" si="56"/>
        <v>-0.3708132513</v>
      </c>
      <c r="BX166" s="90">
        <f t="shared" si="57"/>
        <v>0.346</v>
      </c>
      <c r="BY166" s="33">
        <v>6.04</v>
      </c>
      <c r="BZ166" s="34">
        <f t="shared" si="58"/>
        <v>0.9</v>
      </c>
      <c r="CA166" s="73">
        <f t="shared" si="59"/>
        <v>1.381814359</v>
      </c>
      <c r="CB166" s="33">
        <v>44.76</v>
      </c>
      <c r="CC166" s="34">
        <f t="shared" si="60"/>
        <v>0.174</v>
      </c>
      <c r="CD166" s="73">
        <f t="shared" si="61"/>
        <v>-0.9024311776</v>
      </c>
      <c r="CE166" s="36">
        <f t="shared" si="62"/>
        <v>3795.384362</v>
      </c>
      <c r="CF166" s="35">
        <f t="shared" si="63"/>
        <v>0.2880767063</v>
      </c>
      <c r="CG166" s="90">
        <f t="shared" si="64"/>
        <v>0.614</v>
      </c>
      <c r="CH166" s="33">
        <v>0.89</v>
      </c>
      <c r="CI166" s="34">
        <f t="shared" si="65"/>
        <v>0.789</v>
      </c>
      <c r="CJ166" s="73">
        <f t="shared" si="66"/>
        <v>0.7600738009</v>
      </c>
      <c r="CK166" s="33">
        <v>22.58</v>
      </c>
      <c r="CL166" s="34">
        <f t="shared" si="67"/>
        <v>0.26</v>
      </c>
      <c r="CM166" s="73">
        <f t="shared" si="68"/>
        <v>-0.594439021</v>
      </c>
      <c r="CN166" s="36">
        <f t="shared" si="69"/>
        <v>1270.45059</v>
      </c>
      <c r="CO166" s="35">
        <f t="shared" si="70"/>
        <v>-0.04192811616</v>
      </c>
      <c r="CP166" s="90">
        <f t="shared" si="71"/>
        <v>0.531</v>
      </c>
      <c r="CQ166" s="33">
        <v>7.94</v>
      </c>
      <c r="CR166" s="34">
        <f t="shared" si="72"/>
        <v>0.871</v>
      </c>
      <c r="CS166" s="73">
        <f t="shared" si="73"/>
        <v>1.130798892</v>
      </c>
      <c r="CT166" s="33">
        <v>68.12</v>
      </c>
      <c r="CU166" s="34">
        <f t="shared" si="74"/>
        <v>0.217</v>
      </c>
      <c r="CV166" s="73">
        <f t="shared" si="75"/>
        <v>-0.7330078006</v>
      </c>
      <c r="CW166" s="36">
        <f t="shared" si="76"/>
        <v>5919.246019</v>
      </c>
      <c r="CX166" s="35">
        <f t="shared" si="77"/>
        <v>0.304051274</v>
      </c>
      <c r="CY166" s="90">
        <f t="shared" si="78"/>
        <v>0.597</v>
      </c>
      <c r="CZ166" s="91">
        <f t="shared" si="79"/>
        <v>-0.6884655947</v>
      </c>
      <c r="DA166" s="91">
        <f t="shared" si="80"/>
        <v>0.423</v>
      </c>
    </row>
    <row r="167">
      <c r="A167" s="28">
        <v>2022.0</v>
      </c>
      <c r="B167" s="29" t="s">
        <v>616</v>
      </c>
      <c r="C167" s="29" t="s">
        <v>28</v>
      </c>
      <c r="D167" s="30">
        <f t="array" ref="D167">INDEX(
  TP!C:C,
  MATCH(
    1,
    (TP!A:A = A167) * (TP!B:B = C167),
    0
  )
)
</f>
        <v>47.95</v>
      </c>
      <c r="E167" s="64">
        <f t="shared" si="1"/>
        <v>0.3088995828</v>
      </c>
      <c r="F167" s="32">
        <f t="shared" si="2"/>
        <v>0.529</v>
      </c>
      <c r="G167" s="33">
        <v>8.87</v>
      </c>
      <c r="H167" s="34">
        <f t="shared" si="3"/>
        <v>0.957</v>
      </c>
      <c r="I167" s="73">
        <f t="shared" si="4"/>
        <v>1.942172069</v>
      </c>
      <c r="J167" s="66">
        <f t="shared" si="5"/>
        <v>8.23466737</v>
      </c>
      <c r="K167" s="34">
        <f t="shared" si="6"/>
        <v>0.934</v>
      </c>
      <c r="L167" s="73">
        <f t="shared" si="7"/>
        <v>1.513286844</v>
      </c>
      <c r="M167" s="33">
        <v>57.14</v>
      </c>
      <c r="N167" s="34">
        <f t="shared" si="8"/>
        <v>0.366</v>
      </c>
      <c r="O167" s="73">
        <f t="shared" si="9"/>
        <v>-0.3238617443</v>
      </c>
      <c r="P167" s="36">
        <f t="shared" si="10"/>
        <v>5072.516331</v>
      </c>
      <c r="Q167" s="35">
        <f t="shared" si="11"/>
        <v>0.862940418</v>
      </c>
      <c r="R167" s="40">
        <f t="shared" si="12"/>
        <v>0.82</v>
      </c>
      <c r="S167" s="33">
        <v>2.58</v>
      </c>
      <c r="T167" s="34">
        <f t="shared" si="13"/>
        <v>0.746</v>
      </c>
      <c r="U167" s="73">
        <f t="shared" si="14"/>
        <v>0.4163762699</v>
      </c>
      <c r="V167" s="33">
        <v>40.0</v>
      </c>
      <c r="W167" s="34">
        <f t="shared" si="15"/>
        <v>0.383</v>
      </c>
      <c r="X167" s="73">
        <f t="shared" si="16"/>
        <v>-0.2699612466</v>
      </c>
      <c r="Y167" s="36">
        <f t="shared" si="17"/>
        <v>2137.247106</v>
      </c>
      <c r="Z167" s="35">
        <f t="shared" si="18"/>
        <v>0.137758323</v>
      </c>
      <c r="AA167" s="40">
        <f t="shared" si="19"/>
        <v>0.6</v>
      </c>
      <c r="AB167" s="33">
        <v>4.16</v>
      </c>
      <c r="AC167" s="40">
        <f t="shared" si="20"/>
        <v>0.406</v>
      </c>
      <c r="AD167" s="73">
        <f t="shared" si="21"/>
        <v>-0.3392294623</v>
      </c>
      <c r="AE167" s="88">
        <f t="shared" si="22"/>
        <v>0.6614692787</v>
      </c>
      <c r="AF167" s="44">
        <f t="shared" si="23"/>
        <v>0.623</v>
      </c>
      <c r="AG167" s="42">
        <v>1.46</v>
      </c>
      <c r="AH167" s="34">
        <f t="shared" si="24"/>
        <v>0.674</v>
      </c>
      <c r="AI167" s="73">
        <f t="shared" si="25"/>
        <v>0.115574963</v>
      </c>
      <c r="AJ167" s="33">
        <v>67.74</v>
      </c>
      <c r="AK167" s="34">
        <f t="shared" si="26"/>
        <v>0.806</v>
      </c>
      <c r="AL167" s="73">
        <f t="shared" si="27"/>
        <v>0.7102212903</v>
      </c>
      <c r="AM167" s="36">
        <f t="shared" si="28"/>
        <v>2684.913897</v>
      </c>
      <c r="AN167" s="35">
        <f t="shared" si="29"/>
        <v>0.759504405</v>
      </c>
      <c r="AO167" s="37">
        <f t="shared" si="30"/>
        <v>0.786</v>
      </c>
      <c r="AP167" s="33">
        <v>5.35</v>
      </c>
      <c r="AQ167" s="34">
        <f t="shared" si="31"/>
        <v>0.694</v>
      </c>
      <c r="AR167" s="73">
        <f t="shared" si="32"/>
        <v>0.3734828377</v>
      </c>
      <c r="AS167" s="33">
        <v>50.0</v>
      </c>
      <c r="AT167" s="34">
        <f t="shared" si="33"/>
        <v>0.691</v>
      </c>
      <c r="AU167" s="73">
        <f t="shared" si="34"/>
        <v>0.5104409755</v>
      </c>
      <c r="AV167" s="36">
        <f t="shared" si="35"/>
        <v>3384.873324</v>
      </c>
      <c r="AW167" s="35">
        <f t="shared" si="36"/>
        <v>0.8602353687</v>
      </c>
      <c r="AX167" s="37">
        <f t="shared" si="37"/>
        <v>0.809</v>
      </c>
      <c r="AY167" s="33">
        <v>0.99</v>
      </c>
      <c r="AZ167" s="37">
        <f t="shared" si="38"/>
        <v>0.597</v>
      </c>
      <c r="BA167" s="73">
        <f t="shared" si="39"/>
        <v>0.03557252705</v>
      </c>
      <c r="BB167" s="33">
        <v>22.72</v>
      </c>
      <c r="BC167" s="37">
        <f t="shared" si="40"/>
        <v>0.263</v>
      </c>
      <c r="BD167" s="73">
        <f t="shared" si="41"/>
        <v>-0.6472057787</v>
      </c>
      <c r="BE167" s="89">
        <f t="shared" si="42"/>
        <v>1.008106522</v>
      </c>
      <c r="BF167" s="39">
        <f t="shared" si="43"/>
        <v>0.66</v>
      </c>
      <c r="BG167" s="33">
        <v>12.39</v>
      </c>
      <c r="BH167" s="34">
        <f t="shared" si="44"/>
        <v>0.303</v>
      </c>
      <c r="BI167" s="73">
        <f t="shared" si="45"/>
        <v>-0.4915360537</v>
      </c>
      <c r="BJ167" s="33">
        <v>89.02</v>
      </c>
      <c r="BK167" s="34">
        <f t="shared" si="46"/>
        <v>0.414</v>
      </c>
      <c r="BL167" s="73">
        <f t="shared" si="47"/>
        <v>0.0623156831</v>
      </c>
      <c r="BM167" s="36">
        <f t="shared" si="48"/>
        <v>6642.744468</v>
      </c>
      <c r="BN167" s="35">
        <f t="shared" si="49"/>
        <v>-0.2562350269</v>
      </c>
      <c r="BO167" s="90">
        <f t="shared" si="50"/>
        <v>0.331</v>
      </c>
      <c r="BP167" s="33">
        <v>10.61</v>
      </c>
      <c r="BQ167" s="34">
        <f t="shared" si="51"/>
        <v>0.38</v>
      </c>
      <c r="BR167" s="73">
        <f t="shared" si="52"/>
        <v>-0.3807267228</v>
      </c>
      <c r="BS167" s="33">
        <v>69.91</v>
      </c>
      <c r="BT167" s="34">
        <f t="shared" si="53"/>
        <v>0.42</v>
      </c>
      <c r="BU167" s="73">
        <f t="shared" si="54"/>
        <v>-0.1966076943</v>
      </c>
      <c r="BV167" s="36">
        <f t="shared" si="55"/>
        <v>5678.701717</v>
      </c>
      <c r="BW167" s="35">
        <f t="shared" si="56"/>
        <v>-0.3139797669</v>
      </c>
      <c r="BX167" s="90">
        <f t="shared" si="57"/>
        <v>0.366</v>
      </c>
      <c r="BY167" s="33">
        <v>4.32</v>
      </c>
      <c r="BZ167" s="34">
        <f t="shared" si="58"/>
        <v>0.657</v>
      </c>
      <c r="CA167" s="73">
        <f t="shared" si="59"/>
        <v>0.3363098413</v>
      </c>
      <c r="CB167" s="33">
        <v>51.09</v>
      </c>
      <c r="CC167" s="34">
        <f t="shared" si="60"/>
        <v>0.394</v>
      </c>
      <c r="CD167" s="73">
        <f t="shared" si="61"/>
        <v>-0.2224632376</v>
      </c>
      <c r="CE167" s="36">
        <f t="shared" si="62"/>
        <v>3710.294696</v>
      </c>
      <c r="CF167" s="35">
        <f t="shared" si="63"/>
        <v>0.2079816378</v>
      </c>
      <c r="CG167" s="90">
        <f t="shared" si="64"/>
        <v>0.58</v>
      </c>
      <c r="CH167" s="33">
        <v>0.89</v>
      </c>
      <c r="CI167" s="34">
        <f t="shared" si="65"/>
        <v>0.789</v>
      </c>
      <c r="CJ167" s="73">
        <f t="shared" si="66"/>
        <v>0.7600738009</v>
      </c>
      <c r="CK167" s="33">
        <v>21.05</v>
      </c>
      <c r="CL167" s="34">
        <f t="shared" si="67"/>
        <v>0.226</v>
      </c>
      <c r="CM167" s="73">
        <f t="shared" si="68"/>
        <v>-0.6766406287</v>
      </c>
      <c r="CN167" s="36">
        <f t="shared" si="69"/>
        <v>1184.366028</v>
      </c>
      <c r="CO167" s="35">
        <f t="shared" si="70"/>
        <v>-0.1478048227</v>
      </c>
      <c r="CP167" s="90">
        <f t="shared" si="71"/>
        <v>0.503</v>
      </c>
      <c r="CQ167" s="33">
        <v>4.74</v>
      </c>
      <c r="CR167" s="34">
        <f t="shared" si="72"/>
        <v>0.246</v>
      </c>
      <c r="CS167" s="73">
        <f t="shared" si="73"/>
        <v>-0.7571997337</v>
      </c>
      <c r="CT167" s="33">
        <v>68.32</v>
      </c>
      <c r="CU167" s="34">
        <f t="shared" si="74"/>
        <v>0.226</v>
      </c>
      <c r="CV167" s="73">
        <f t="shared" si="75"/>
        <v>-0.7046979331</v>
      </c>
      <c r="CW167" s="36">
        <f t="shared" si="76"/>
        <v>4735.8326</v>
      </c>
      <c r="CX167" s="35">
        <f t="shared" si="77"/>
        <v>-0.8506382393</v>
      </c>
      <c r="CY167" s="90">
        <f t="shared" si="78"/>
        <v>0.186</v>
      </c>
      <c r="CZ167" s="91">
        <f t="shared" si="79"/>
        <v>-1.360676218</v>
      </c>
      <c r="DA167" s="91">
        <f t="shared" si="80"/>
        <v>0.374</v>
      </c>
    </row>
    <row r="168">
      <c r="A168" s="28">
        <v>2023.0</v>
      </c>
      <c r="B168" s="29" t="s">
        <v>640</v>
      </c>
      <c r="C168" s="29" t="s">
        <v>19</v>
      </c>
      <c r="D168" s="30">
        <f t="array" ref="D168">INDEX(
  TP!C:C,
  MATCH(
    1,
    (TP!A:A = A168) * (TP!B:B = C168),
    0
  )
)
</f>
        <v>51.06</v>
      </c>
      <c r="E168" s="64">
        <f t="shared" si="1"/>
        <v>0.2835832109</v>
      </c>
      <c r="F168" s="32">
        <f t="shared" si="2"/>
        <v>0.526</v>
      </c>
      <c r="G168" s="33">
        <v>6.51</v>
      </c>
      <c r="H168" s="34">
        <f t="shared" si="3"/>
        <v>0.68</v>
      </c>
      <c r="I168" s="73">
        <f t="shared" si="4"/>
        <v>0.3843421859</v>
      </c>
      <c r="J168" s="66">
        <f t="shared" si="5"/>
        <v>6.75141025</v>
      </c>
      <c r="K168" s="34">
        <f t="shared" si="6"/>
        <v>0.706</v>
      </c>
      <c r="L168" s="73">
        <f t="shared" si="7"/>
        <v>0.576835647</v>
      </c>
      <c r="M168" s="33">
        <v>59.74</v>
      </c>
      <c r="N168" s="34">
        <f t="shared" si="8"/>
        <v>0.543</v>
      </c>
      <c r="O168" s="73">
        <f t="shared" si="9"/>
        <v>0.1554471247</v>
      </c>
      <c r="P168" s="36">
        <f t="shared" si="10"/>
        <v>4885.615571</v>
      </c>
      <c r="Q168" s="35">
        <f t="shared" si="11"/>
        <v>0.5993320804</v>
      </c>
      <c r="R168" s="40">
        <f t="shared" si="12"/>
        <v>0.723</v>
      </c>
      <c r="S168" s="33">
        <v>0.68</v>
      </c>
      <c r="T168" s="34">
        <f t="shared" si="13"/>
        <v>0.04</v>
      </c>
      <c r="U168" s="73">
        <f t="shared" si="14"/>
        <v>-1.224572403</v>
      </c>
      <c r="V168" s="33">
        <v>12.5</v>
      </c>
      <c r="W168" s="34">
        <f t="shared" si="15"/>
        <v>0.006</v>
      </c>
      <c r="X168" s="73">
        <f t="shared" si="16"/>
        <v>-2.457448913</v>
      </c>
      <c r="Y168" s="36">
        <f t="shared" si="17"/>
        <v>271.6850779</v>
      </c>
      <c r="Z168" s="35">
        <f t="shared" si="18"/>
        <v>-1.817125139</v>
      </c>
      <c r="AA168" s="40">
        <f t="shared" si="19"/>
        <v>0.011</v>
      </c>
      <c r="AB168" s="33">
        <v>3.89</v>
      </c>
      <c r="AC168" s="40">
        <f t="shared" si="20"/>
        <v>0.317</v>
      </c>
      <c r="AD168" s="73">
        <f t="shared" si="21"/>
        <v>-0.5655336728</v>
      </c>
      <c r="AE168" s="88">
        <f t="shared" si="22"/>
        <v>-1.783326731</v>
      </c>
      <c r="AF168" s="44">
        <f t="shared" si="23"/>
        <v>0.24</v>
      </c>
      <c r="AG168" s="42">
        <v>0.51</v>
      </c>
      <c r="AH168" s="34">
        <f t="shared" si="24"/>
        <v>0.194</v>
      </c>
      <c r="AI168" s="73">
        <f t="shared" si="25"/>
        <v>-0.7649018801</v>
      </c>
      <c r="AJ168" s="33">
        <v>83.33</v>
      </c>
      <c r="AK168" s="34">
        <f t="shared" si="26"/>
        <v>0.954</v>
      </c>
      <c r="AL168" s="73">
        <f t="shared" si="27"/>
        <v>1.818782766</v>
      </c>
      <c r="AM168" s="36">
        <f t="shared" si="28"/>
        <v>1512.094645</v>
      </c>
      <c r="AN168" s="35">
        <f t="shared" si="29"/>
        <v>-0.3944457727</v>
      </c>
      <c r="AO168" s="37">
        <f t="shared" si="30"/>
        <v>0.397</v>
      </c>
      <c r="AP168" s="33">
        <v>2.45</v>
      </c>
      <c r="AQ168" s="34">
        <f t="shared" si="31"/>
        <v>0.183</v>
      </c>
      <c r="AR168" s="73">
        <f t="shared" si="32"/>
        <v>-0.9113031728</v>
      </c>
      <c r="AS168" s="33">
        <v>62.07</v>
      </c>
      <c r="AT168" s="34">
        <f t="shared" si="33"/>
        <v>0.977</v>
      </c>
      <c r="AU168" s="73">
        <f t="shared" si="34"/>
        <v>1.963404945</v>
      </c>
      <c r="AV168" s="36">
        <f t="shared" si="35"/>
        <v>2815.122055</v>
      </c>
      <c r="AW168" s="35">
        <f t="shared" si="36"/>
        <v>0.1307137968</v>
      </c>
      <c r="AX168" s="37">
        <f t="shared" si="37"/>
        <v>0.549</v>
      </c>
      <c r="AY168" s="33">
        <v>0.42</v>
      </c>
      <c r="AZ168" s="37">
        <f t="shared" si="38"/>
        <v>0.177</v>
      </c>
      <c r="BA168" s="73">
        <f t="shared" si="39"/>
        <v>-0.859647031</v>
      </c>
      <c r="BB168" s="33">
        <v>39.38</v>
      </c>
      <c r="BC168" s="37">
        <f t="shared" si="40"/>
        <v>0.951</v>
      </c>
      <c r="BD168" s="73">
        <f t="shared" si="41"/>
        <v>1.693687584</v>
      </c>
      <c r="BE168" s="89">
        <f t="shared" si="42"/>
        <v>0.5703085769</v>
      </c>
      <c r="BF168" s="39">
        <f t="shared" si="43"/>
        <v>0.626</v>
      </c>
      <c r="BG168" s="33">
        <v>22.39</v>
      </c>
      <c r="BH168" s="34">
        <f t="shared" si="44"/>
        <v>0.943</v>
      </c>
      <c r="BI168" s="73">
        <f t="shared" si="45"/>
        <v>1.675044653</v>
      </c>
      <c r="BJ168" s="33">
        <v>92.08</v>
      </c>
      <c r="BK168" s="34">
        <f t="shared" si="46"/>
        <v>0.669</v>
      </c>
      <c r="BL168" s="73">
        <f t="shared" si="47"/>
        <v>0.5543090864</v>
      </c>
      <c r="BM168" s="36">
        <f t="shared" si="48"/>
        <v>8348.31736</v>
      </c>
      <c r="BN168" s="35">
        <f t="shared" si="49"/>
        <v>1.251678543</v>
      </c>
      <c r="BO168" s="90">
        <f t="shared" si="50"/>
        <v>0.929</v>
      </c>
      <c r="BP168" s="33">
        <v>12.59</v>
      </c>
      <c r="BQ168" s="34">
        <f t="shared" si="51"/>
        <v>0.62</v>
      </c>
      <c r="BR168" s="73">
        <f t="shared" si="52"/>
        <v>0.3294495019</v>
      </c>
      <c r="BS168" s="33">
        <v>72.48</v>
      </c>
      <c r="BT168" s="34">
        <f t="shared" si="53"/>
        <v>0.557</v>
      </c>
      <c r="BU168" s="73">
        <f t="shared" si="54"/>
        <v>0.1913563928</v>
      </c>
      <c r="BV168" s="36">
        <f t="shared" si="55"/>
        <v>6265.572775</v>
      </c>
      <c r="BW168" s="35">
        <f t="shared" si="56"/>
        <v>0.3855778911</v>
      </c>
      <c r="BX168" s="90">
        <f t="shared" si="57"/>
        <v>0.631</v>
      </c>
      <c r="BY168" s="33">
        <v>4.73</v>
      </c>
      <c r="BZ168" s="34">
        <f t="shared" si="58"/>
        <v>0.734</v>
      </c>
      <c r="CA168" s="73">
        <f t="shared" si="59"/>
        <v>0.5855289414</v>
      </c>
      <c r="CB168" s="33">
        <v>51.79</v>
      </c>
      <c r="CC168" s="34">
        <f t="shared" si="60"/>
        <v>0.434</v>
      </c>
      <c r="CD168" s="73">
        <f t="shared" si="61"/>
        <v>-0.1472693106</v>
      </c>
      <c r="CE168" s="36">
        <f t="shared" si="62"/>
        <v>3928.189632</v>
      </c>
      <c r="CF168" s="35">
        <f t="shared" si="63"/>
        <v>0.413086567</v>
      </c>
      <c r="CG168" s="90">
        <f t="shared" si="64"/>
        <v>0.646</v>
      </c>
      <c r="CH168" s="33">
        <v>0.59</v>
      </c>
      <c r="CI168" s="34">
        <f t="shared" si="65"/>
        <v>0.546</v>
      </c>
      <c r="CJ168" s="73">
        <f t="shared" si="66"/>
        <v>-0.04414415765</v>
      </c>
      <c r="CK168" s="33">
        <v>28.57</v>
      </c>
      <c r="CL168" s="34">
        <f t="shared" si="67"/>
        <v>0.386</v>
      </c>
      <c r="CM168" s="73">
        <f t="shared" si="68"/>
        <v>-0.2726170406</v>
      </c>
      <c r="CN168" s="36">
        <f t="shared" si="69"/>
        <v>1171.014329</v>
      </c>
      <c r="CO168" s="35">
        <f t="shared" si="70"/>
        <v>-0.16422628</v>
      </c>
      <c r="CP168" s="90">
        <f t="shared" si="71"/>
        <v>0.489</v>
      </c>
      <c r="CQ168" s="33">
        <v>6.93</v>
      </c>
      <c r="CR168" s="34">
        <f t="shared" si="72"/>
        <v>0.72</v>
      </c>
      <c r="CS168" s="73">
        <f t="shared" si="73"/>
        <v>0.5348993257</v>
      </c>
      <c r="CT168" s="33">
        <v>63.41</v>
      </c>
      <c r="CU168" s="34">
        <f t="shared" si="74"/>
        <v>0.089</v>
      </c>
      <c r="CV168" s="73">
        <f t="shared" si="75"/>
        <v>-1.399705181</v>
      </c>
      <c r="CW168" s="36">
        <f t="shared" si="76"/>
        <v>5208.426316</v>
      </c>
      <c r="CX168" s="35">
        <f t="shared" si="77"/>
        <v>-0.3895153559</v>
      </c>
      <c r="CY168" s="90">
        <f t="shared" si="78"/>
        <v>0.349</v>
      </c>
      <c r="CZ168" s="91">
        <f t="shared" si="79"/>
        <v>1.496601365</v>
      </c>
      <c r="DA168" s="91">
        <f t="shared" si="80"/>
        <v>0.649</v>
      </c>
    </row>
    <row r="169">
      <c r="A169" s="28">
        <v>2024.0</v>
      </c>
      <c r="B169" s="29" t="s">
        <v>633</v>
      </c>
      <c r="C169" s="29" t="s">
        <v>25</v>
      </c>
      <c r="D169" s="30">
        <f t="array" ref="D169">INDEX(
  TP!C:C,
  MATCH(
    1,
    (TP!A:A = A169) * (TP!B:B = C169),
    0
  )
)
</f>
        <v>52.07</v>
      </c>
      <c r="E169" s="64">
        <f t="shared" si="1"/>
        <v>0.2681455144</v>
      </c>
      <c r="F169" s="32">
        <f t="shared" si="2"/>
        <v>0.523</v>
      </c>
      <c r="G169" s="33">
        <v>4.19</v>
      </c>
      <c r="H169" s="34">
        <f t="shared" si="3"/>
        <v>0.12</v>
      </c>
      <c r="I169" s="73">
        <f t="shared" si="4"/>
        <v>-1.1470838</v>
      </c>
      <c r="J169" s="66">
        <f t="shared" si="5"/>
        <v>4.493035474</v>
      </c>
      <c r="K169" s="34">
        <f t="shared" si="6"/>
        <v>0.231</v>
      </c>
      <c r="L169" s="73">
        <f t="shared" si="7"/>
        <v>-0.8489844182</v>
      </c>
      <c r="M169" s="33">
        <v>61.78</v>
      </c>
      <c r="N169" s="34">
        <f t="shared" si="8"/>
        <v>0.706</v>
      </c>
      <c r="O169" s="73">
        <f t="shared" si="9"/>
        <v>0.5315202372</v>
      </c>
      <c r="P169" s="36">
        <f t="shared" si="10"/>
        <v>4202.772417</v>
      </c>
      <c r="Q169" s="35">
        <f t="shared" si="11"/>
        <v>-0.3637627136</v>
      </c>
      <c r="R169" s="40">
        <f t="shared" si="12"/>
        <v>0.349</v>
      </c>
      <c r="S169" s="33">
        <v>0.85</v>
      </c>
      <c r="T169" s="34">
        <f t="shared" si="13"/>
        <v>0.069</v>
      </c>
      <c r="U169" s="73">
        <f t="shared" si="14"/>
        <v>-1.077750679</v>
      </c>
      <c r="V169" s="33">
        <v>40.63</v>
      </c>
      <c r="W169" s="34">
        <f t="shared" si="15"/>
        <v>0.411</v>
      </c>
      <c r="X169" s="73">
        <f t="shared" si="16"/>
        <v>-0.2198478928</v>
      </c>
      <c r="Y169" s="36">
        <f t="shared" si="17"/>
        <v>1047.162333</v>
      </c>
      <c r="Z169" s="35">
        <f t="shared" si="18"/>
        <v>-1.004518729</v>
      </c>
      <c r="AA169" s="40">
        <f t="shared" si="19"/>
        <v>0.143</v>
      </c>
      <c r="AB169" s="33">
        <v>3.49</v>
      </c>
      <c r="AC169" s="40">
        <f t="shared" si="20"/>
        <v>0.169</v>
      </c>
      <c r="AD169" s="73">
        <f t="shared" si="21"/>
        <v>-0.9007991699</v>
      </c>
      <c r="AE169" s="88">
        <f t="shared" si="22"/>
        <v>-2.269080613</v>
      </c>
      <c r="AF169" s="44">
        <f t="shared" si="23"/>
        <v>0.174</v>
      </c>
      <c r="AG169" s="42">
        <v>0.27</v>
      </c>
      <c r="AH169" s="34">
        <f t="shared" si="24"/>
        <v>0.06</v>
      </c>
      <c r="AI169" s="73">
        <f t="shared" si="25"/>
        <v>-0.9873381352</v>
      </c>
      <c r="AJ169" s="33">
        <v>60.0</v>
      </c>
      <c r="AK169" s="34">
        <f t="shared" si="26"/>
        <v>0.574</v>
      </c>
      <c r="AL169" s="73">
        <f t="shared" si="27"/>
        <v>0.1598514494</v>
      </c>
      <c r="AM169" s="36">
        <f t="shared" si="28"/>
        <v>631.4582901</v>
      </c>
      <c r="AN169" s="35">
        <f t="shared" si="29"/>
        <v>-1.260913881</v>
      </c>
      <c r="AO169" s="37">
        <f t="shared" si="30"/>
        <v>0.071</v>
      </c>
      <c r="AP169" s="33">
        <v>1.2</v>
      </c>
      <c r="AQ169" s="34">
        <f t="shared" si="31"/>
        <v>0.014</v>
      </c>
      <c r="AR169" s="73">
        <f t="shared" si="32"/>
        <v>-1.465090246</v>
      </c>
      <c r="AS169" s="33">
        <v>37.78</v>
      </c>
      <c r="AT169" s="34">
        <f t="shared" si="33"/>
        <v>0.151</v>
      </c>
      <c r="AU169" s="73">
        <f t="shared" si="34"/>
        <v>-0.9605797125</v>
      </c>
      <c r="AV169" s="36">
        <f t="shared" si="35"/>
        <v>1090.947227</v>
      </c>
      <c r="AW169" s="35">
        <f t="shared" si="36"/>
        <v>-2.076956109</v>
      </c>
      <c r="AX169" s="37">
        <f t="shared" si="37"/>
        <v>0.009</v>
      </c>
      <c r="AY169" s="33">
        <v>0.69</v>
      </c>
      <c r="AZ169" s="37">
        <f t="shared" si="38"/>
        <v>0.391</v>
      </c>
      <c r="BA169" s="73">
        <f t="shared" si="39"/>
        <v>-0.4355956614</v>
      </c>
      <c r="BB169" s="33">
        <v>41.72</v>
      </c>
      <c r="BC169" s="37">
        <f t="shared" si="40"/>
        <v>0.966</v>
      </c>
      <c r="BD169" s="73">
        <f t="shared" si="41"/>
        <v>2.022480529</v>
      </c>
      <c r="BE169" s="89">
        <f t="shared" si="42"/>
        <v>-1.750985123</v>
      </c>
      <c r="BF169" s="39">
        <f t="shared" si="43"/>
        <v>0.269</v>
      </c>
      <c r="BG169" s="33">
        <v>20.55</v>
      </c>
      <c r="BH169" s="34">
        <f t="shared" si="44"/>
        <v>0.911</v>
      </c>
      <c r="BI169" s="73">
        <f t="shared" si="45"/>
        <v>1.276393803</v>
      </c>
      <c r="BJ169" s="33">
        <v>93.39</v>
      </c>
      <c r="BK169" s="34">
        <f t="shared" si="46"/>
        <v>0.794</v>
      </c>
      <c r="BL169" s="73">
        <f t="shared" si="47"/>
        <v>0.7649337133</v>
      </c>
      <c r="BM169" s="36">
        <f t="shared" si="48"/>
        <v>8247.015821</v>
      </c>
      <c r="BN169" s="35">
        <f t="shared" si="49"/>
        <v>1.162116868</v>
      </c>
      <c r="BO169" s="90">
        <f t="shared" si="50"/>
        <v>0.9</v>
      </c>
      <c r="BP169" s="33">
        <v>16.05</v>
      </c>
      <c r="BQ169" s="34">
        <f t="shared" si="51"/>
        <v>0.937</v>
      </c>
      <c r="BR169" s="73">
        <f t="shared" si="52"/>
        <v>1.570464521</v>
      </c>
      <c r="BS169" s="33">
        <v>78.57</v>
      </c>
      <c r="BT169" s="34">
        <f t="shared" si="53"/>
        <v>0.869</v>
      </c>
      <c r="BU169" s="73">
        <f t="shared" si="54"/>
        <v>1.110695416</v>
      </c>
      <c r="BV169" s="36">
        <f t="shared" si="55"/>
        <v>7382.42194</v>
      </c>
      <c r="BW169" s="35">
        <f t="shared" si="56"/>
        <v>1.716876095</v>
      </c>
      <c r="BX169" s="90">
        <f t="shared" si="57"/>
        <v>0.951</v>
      </c>
      <c r="BY169" s="33">
        <v>4.08</v>
      </c>
      <c r="BZ169" s="34">
        <f t="shared" si="58"/>
        <v>0.609</v>
      </c>
      <c r="CA169" s="73">
        <f t="shared" si="59"/>
        <v>0.1904254899</v>
      </c>
      <c r="CB169" s="33">
        <v>51.63</v>
      </c>
      <c r="CC169" s="34">
        <f t="shared" si="60"/>
        <v>0.423</v>
      </c>
      <c r="CD169" s="73">
        <f t="shared" si="61"/>
        <v>-0.1644564939</v>
      </c>
      <c r="CE169" s="36">
        <f t="shared" si="62"/>
        <v>3645.958558</v>
      </c>
      <c r="CF169" s="35">
        <f t="shared" si="63"/>
        <v>0.1474219055</v>
      </c>
      <c r="CG169" s="90">
        <f t="shared" si="64"/>
        <v>0.549</v>
      </c>
      <c r="CH169" s="33">
        <v>0.67</v>
      </c>
      <c r="CI169" s="34">
        <f t="shared" si="65"/>
        <v>0.614</v>
      </c>
      <c r="CJ169" s="73">
        <f t="shared" si="66"/>
        <v>0.1703139646</v>
      </c>
      <c r="CK169" s="33">
        <v>32.0</v>
      </c>
      <c r="CL169" s="34">
        <f t="shared" si="67"/>
        <v>0.463</v>
      </c>
      <c r="CM169" s="73">
        <f t="shared" si="68"/>
        <v>-0.0883350051</v>
      </c>
      <c r="CN169" s="36">
        <f t="shared" si="69"/>
        <v>1450.444177</v>
      </c>
      <c r="CO169" s="35">
        <f t="shared" si="70"/>
        <v>0.1794487234</v>
      </c>
      <c r="CP169" s="90">
        <f t="shared" si="71"/>
        <v>0.634</v>
      </c>
      <c r="CQ169" s="33">
        <v>7.81</v>
      </c>
      <c r="CR169" s="34">
        <f t="shared" si="72"/>
        <v>0.863</v>
      </c>
      <c r="CS169" s="73">
        <f t="shared" si="73"/>
        <v>1.054098948</v>
      </c>
      <c r="CT169" s="33">
        <v>77.82</v>
      </c>
      <c r="CU169" s="34">
        <f t="shared" si="74"/>
        <v>0.717</v>
      </c>
      <c r="CV169" s="73">
        <f t="shared" si="75"/>
        <v>0.6400207742</v>
      </c>
      <c r="CW169" s="36">
        <f t="shared" si="76"/>
        <v>6716.903203</v>
      </c>
      <c r="CX169" s="35">
        <f t="shared" si="77"/>
        <v>1.082347659</v>
      </c>
      <c r="CY169" s="90">
        <f t="shared" si="78"/>
        <v>0.846</v>
      </c>
      <c r="CZ169" s="91">
        <f t="shared" si="79"/>
        <v>4.288211251</v>
      </c>
      <c r="DA169" s="91">
        <f t="shared" si="80"/>
        <v>0.877</v>
      </c>
    </row>
    <row r="170">
      <c r="A170" s="28">
        <v>2022.0</v>
      </c>
      <c r="B170" s="29" t="s">
        <v>641</v>
      </c>
      <c r="C170" s="29" t="s">
        <v>23</v>
      </c>
      <c r="D170" s="30">
        <f t="array" ref="D170">INDEX(
  TP!C:C,
  MATCH(
    1,
    (TP!A:A = A170) * (TP!B:B = C170),
    0
  )
)
</f>
        <v>48.3</v>
      </c>
      <c r="E170" s="64">
        <f t="shared" si="1"/>
        <v>0.1218178718</v>
      </c>
      <c r="F170" s="32">
        <f t="shared" si="2"/>
        <v>0.52</v>
      </c>
      <c r="G170" s="33">
        <v>5.75</v>
      </c>
      <c r="H170" s="34">
        <f t="shared" si="3"/>
        <v>0.489</v>
      </c>
      <c r="I170" s="73">
        <f t="shared" si="4"/>
        <v>-0.1173318441</v>
      </c>
      <c r="J170" s="66">
        <f t="shared" si="5"/>
        <v>5.408278165</v>
      </c>
      <c r="K170" s="34">
        <f t="shared" si="6"/>
        <v>0.42</v>
      </c>
      <c r="L170" s="73">
        <f t="shared" si="7"/>
        <v>-0.2711479107</v>
      </c>
      <c r="M170" s="33">
        <v>56.67</v>
      </c>
      <c r="N170" s="34">
        <f t="shared" si="8"/>
        <v>0.331</v>
      </c>
      <c r="O170" s="73">
        <f t="shared" si="9"/>
        <v>-0.4105060399</v>
      </c>
      <c r="P170" s="36">
        <f t="shared" si="10"/>
        <v>4203.914684</v>
      </c>
      <c r="Q170" s="35">
        <f t="shared" si="11"/>
        <v>-0.362151638</v>
      </c>
      <c r="R170" s="40">
        <f t="shared" si="12"/>
        <v>0.351</v>
      </c>
      <c r="S170" s="33">
        <v>1.73</v>
      </c>
      <c r="T170" s="34">
        <f t="shared" si="13"/>
        <v>0.446</v>
      </c>
      <c r="U170" s="73">
        <f t="shared" si="14"/>
        <v>-0.3177323468</v>
      </c>
      <c r="V170" s="33">
        <v>30.56</v>
      </c>
      <c r="W170" s="34">
        <f t="shared" si="15"/>
        <v>0.149</v>
      </c>
      <c r="X170" s="73">
        <f t="shared" si="16"/>
        <v>-1.020866104</v>
      </c>
      <c r="Y170" s="36">
        <f t="shared" si="17"/>
        <v>1285.815064</v>
      </c>
      <c r="Z170" s="35">
        <f t="shared" si="18"/>
        <v>-0.7544395201</v>
      </c>
      <c r="AA170" s="40">
        <f t="shared" si="19"/>
        <v>0.214</v>
      </c>
      <c r="AB170" s="33">
        <v>4.23</v>
      </c>
      <c r="AC170" s="40">
        <f t="shared" si="20"/>
        <v>0.434</v>
      </c>
      <c r="AD170" s="73">
        <f t="shared" si="21"/>
        <v>-0.2805580003</v>
      </c>
      <c r="AE170" s="88">
        <f t="shared" si="22"/>
        <v>-1.397149158</v>
      </c>
      <c r="AF170" s="44">
        <f t="shared" si="23"/>
        <v>0.283</v>
      </c>
      <c r="AG170" s="42">
        <v>0.96</v>
      </c>
      <c r="AH170" s="34">
        <f t="shared" si="24"/>
        <v>0.463</v>
      </c>
      <c r="AI170" s="73">
        <f t="shared" si="25"/>
        <v>-0.3478339018</v>
      </c>
      <c r="AJ170" s="33">
        <v>50.0</v>
      </c>
      <c r="AK170" s="34">
        <f t="shared" si="26"/>
        <v>0.246</v>
      </c>
      <c r="AL170" s="73">
        <f t="shared" si="27"/>
        <v>-0.5512206965</v>
      </c>
      <c r="AM170" s="36">
        <f t="shared" si="28"/>
        <v>1481.542259</v>
      </c>
      <c r="AN170" s="35">
        <f t="shared" si="29"/>
        <v>-0.4245066124</v>
      </c>
      <c r="AO170" s="37">
        <f t="shared" si="30"/>
        <v>0.383</v>
      </c>
      <c r="AP170" s="33">
        <v>3.88</v>
      </c>
      <c r="AQ170" s="34">
        <f t="shared" si="31"/>
        <v>0.449</v>
      </c>
      <c r="AR170" s="73">
        <f t="shared" si="32"/>
        <v>-0.2777707607</v>
      </c>
      <c r="AS170" s="33">
        <v>46.91</v>
      </c>
      <c r="AT170" s="34">
        <f t="shared" si="33"/>
        <v>0.577</v>
      </c>
      <c r="AU170" s="73">
        <f t="shared" si="34"/>
        <v>0.1384725691</v>
      </c>
      <c r="AV170" s="36">
        <f t="shared" si="35"/>
        <v>2723.316177</v>
      </c>
      <c r="AW170" s="35">
        <f t="shared" si="36"/>
        <v>0.01316360962</v>
      </c>
      <c r="AX170" s="37">
        <f t="shared" si="37"/>
        <v>0.506</v>
      </c>
      <c r="AY170" s="33">
        <v>0.72</v>
      </c>
      <c r="AZ170" s="37">
        <f t="shared" si="38"/>
        <v>0.437</v>
      </c>
      <c r="BA170" s="73">
        <f t="shared" si="39"/>
        <v>-0.3884788425</v>
      </c>
      <c r="BB170" s="33">
        <v>34.57</v>
      </c>
      <c r="BC170" s="37">
        <f t="shared" si="40"/>
        <v>0.86</v>
      </c>
      <c r="BD170" s="73">
        <f t="shared" si="41"/>
        <v>1.017835418</v>
      </c>
      <c r="BE170" s="89">
        <f t="shared" si="42"/>
        <v>0.2180135732</v>
      </c>
      <c r="BF170" s="39">
        <f t="shared" si="43"/>
        <v>0.586</v>
      </c>
      <c r="BG170" s="33">
        <v>14.86</v>
      </c>
      <c r="BH170" s="34">
        <f t="shared" si="44"/>
        <v>0.54</v>
      </c>
      <c r="BI170" s="73">
        <f t="shared" si="45"/>
        <v>0.04360938089</v>
      </c>
      <c r="BJ170" s="33">
        <v>93.87</v>
      </c>
      <c r="BK170" s="34">
        <f t="shared" si="46"/>
        <v>0.843</v>
      </c>
      <c r="BL170" s="73">
        <f t="shared" si="47"/>
        <v>0.8421091492</v>
      </c>
      <c r="BM170" s="36">
        <f t="shared" si="48"/>
        <v>7461.710237</v>
      </c>
      <c r="BN170" s="35">
        <f t="shared" si="49"/>
        <v>0.4678205683</v>
      </c>
      <c r="BO170" s="90">
        <f t="shared" si="50"/>
        <v>0.649</v>
      </c>
      <c r="BP170" s="33">
        <v>13.28</v>
      </c>
      <c r="BQ170" s="34">
        <f t="shared" si="51"/>
        <v>0.717</v>
      </c>
      <c r="BR170" s="73">
        <f t="shared" si="52"/>
        <v>0.576935156</v>
      </c>
      <c r="BS170" s="33">
        <v>75.09</v>
      </c>
      <c r="BT170" s="34">
        <f t="shared" si="53"/>
        <v>0.694</v>
      </c>
      <c r="BU170" s="73">
        <f t="shared" si="54"/>
        <v>0.5853588315</v>
      </c>
      <c r="BV170" s="36">
        <f t="shared" si="55"/>
        <v>6614.399935</v>
      </c>
      <c r="BW170" s="35">
        <f t="shared" si="56"/>
        <v>0.801384238</v>
      </c>
      <c r="BX170" s="90">
        <f t="shared" si="57"/>
        <v>0.806</v>
      </c>
      <c r="BY170" s="33">
        <v>3.55</v>
      </c>
      <c r="BZ170" s="34">
        <f t="shared" si="58"/>
        <v>0.506</v>
      </c>
      <c r="CA170" s="73">
        <f t="shared" si="59"/>
        <v>-0.1317357859</v>
      </c>
      <c r="CB170" s="33">
        <v>48.65</v>
      </c>
      <c r="CC170" s="34">
        <f t="shared" si="60"/>
        <v>0.294</v>
      </c>
      <c r="CD170" s="73">
        <f t="shared" si="61"/>
        <v>-0.4845677832</v>
      </c>
      <c r="CE170" s="36">
        <f t="shared" si="62"/>
        <v>3202.61702</v>
      </c>
      <c r="CF170" s="35">
        <f t="shared" si="63"/>
        <v>-0.2698963523</v>
      </c>
      <c r="CG170" s="90">
        <f t="shared" si="64"/>
        <v>0.4</v>
      </c>
      <c r="CH170" s="33">
        <v>0.86</v>
      </c>
      <c r="CI170" s="34">
        <f t="shared" si="65"/>
        <v>0.774</v>
      </c>
      <c r="CJ170" s="73">
        <f t="shared" si="66"/>
        <v>0.679652005</v>
      </c>
      <c r="CK170" s="33">
        <v>27.78</v>
      </c>
      <c r="CL170" s="34">
        <f t="shared" si="67"/>
        <v>0.374</v>
      </c>
      <c r="CM170" s="73">
        <f t="shared" si="68"/>
        <v>-0.315061008</v>
      </c>
      <c r="CN170" s="36">
        <f t="shared" si="69"/>
        <v>1523.738965</v>
      </c>
      <c r="CO170" s="35">
        <f t="shared" si="70"/>
        <v>0.269595094</v>
      </c>
      <c r="CP170" s="90">
        <f t="shared" si="71"/>
        <v>0.666</v>
      </c>
      <c r="CQ170" s="33">
        <v>6.43</v>
      </c>
      <c r="CR170" s="34">
        <f t="shared" si="72"/>
        <v>0.597</v>
      </c>
      <c r="CS170" s="73">
        <f t="shared" si="73"/>
        <v>0.2398995405</v>
      </c>
      <c r="CT170" s="33">
        <v>70.9</v>
      </c>
      <c r="CU170" s="34">
        <f t="shared" si="74"/>
        <v>0.351</v>
      </c>
      <c r="CV170" s="73">
        <f t="shared" si="75"/>
        <v>-0.3395006421</v>
      </c>
      <c r="CW170" s="36">
        <f t="shared" si="76"/>
        <v>5640.478384</v>
      </c>
      <c r="CX170" s="35">
        <f t="shared" si="77"/>
        <v>0.03204990913</v>
      </c>
      <c r="CY170" s="90">
        <f t="shared" si="78"/>
        <v>0.489</v>
      </c>
      <c r="CZ170" s="91">
        <f t="shared" si="79"/>
        <v>1.300953457</v>
      </c>
      <c r="DA170" s="91">
        <f t="shared" si="80"/>
        <v>0.617</v>
      </c>
    </row>
    <row r="171">
      <c r="A171" s="28">
        <v>2024.0</v>
      </c>
      <c r="B171" s="29" t="s">
        <v>554</v>
      </c>
      <c r="C171" s="29" t="s">
        <v>32</v>
      </c>
      <c r="D171" s="30">
        <f t="array" ref="D171">INDEX(
  TP!C:C,
  MATCH(
    1,
    (TP!A:A = A171) * (TP!B:B = C171),
    0
  )
)
</f>
        <v>46.54</v>
      </c>
      <c r="E171" s="64">
        <f t="shared" si="1"/>
        <v>0.02637455734</v>
      </c>
      <c r="F171" s="32">
        <f t="shared" si="2"/>
        <v>0.517</v>
      </c>
      <c r="G171" s="33">
        <v>6.18</v>
      </c>
      <c r="H171" s="34">
        <f t="shared" si="3"/>
        <v>0.6</v>
      </c>
      <c r="I171" s="73">
        <f t="shared" si="4"/>
        <v>0.1665100413</v>
      </c>
      <c r="J171" s="66">
        <f t="shared" si="5"/>
        <v>5.435239137</v>
      </c>
      <c r="K171" s="34">
        <f t="shared" si="6"/>
        <v>0.44</v>
      </c>
      <c r="L171" s="73">
        <f t="shared" si="7"/>
        <v>-0.254126159</v>
      </c>
      <c r="M171" s="33">
        <v>59.62</v>
      </c>
      <c r="N171" s="34">
        <f t="shared" si="8"/>
        <v>0.534</v>
      </c>
      <c r="O171" s="73">
        <f t="shared" si="9"/>
        <v>0.1333251769</v>
      </c>
      <c r="P171" s="36">
        <f t="shared" si="10"/>
        <v>4432.748632</v>
      </c>
      <c r="Q171" s="35">
        <f t="shared" si="11"/>
        <v>-0.03939994576</v>
      </c>
      <c r="R171" s="40">
        <f t="shared" si="12"/>
        <v>0.474</v>
      </c>
      <c r="S171" s="33">
        <v>1.04</v>
      </c>
      <c r="T171" s="34">
        <f t="shared" si="13"/>
        <v>0.126</v>
      </c>
      <c r="U171" s="73">
        <f t="shared" si="14"/>
        <v>-0.9136558122</v>
      </c>
      <c r="V171" s="33">
        <v>45.71</v>
      </c>
      <c r="W171" s="34">
        <f t="shared" si="15"/>
        <v>0.557</v>
      </c>
      <c r="X171" s="73">
        <f t="shared" si="16"/>
        <v>0.1842407379</v>
      </c>
      <c r="Y171" s="36">
        <f t="shared" si="17"/>
        <v>1365.309709</v>
      </c>
      <c r="Z171" s="35">
        <f t="shared" si="18"/>
        <v>-0.671138743</v>
      </c>
      <c r="AA171" s="40">
        <f t="shared" si="19"/>
        <v>0.251</v>
      </c>
      <c r="AB171" s="33">
        <v>3.86</v>
      </c>
      <c r="AC171" s="40">
        <f t="shared" si="20"/>
        <v>0.309</v>
      </c>
      <c r="AD171" s="73">
        <f t="shared" si="21"/>
        <v>-0.5906785851</v>
      </c>
      <c r="AE171" s="88">
        <f t="shared" si="22"/>
        <v>-1.301217274</v>
      </c>
      <c r="AF171" s="44">
        <f t="shared" si="23"/>
        <v>0.309</v>
      </c>
      <c r="AG171" s="42">
        <v>0.8</v>
      </c>
      <c r="AH171" s="34">
        <f t="shared" si="24"/>
        <v>0.369</v>
      </c>
      <c r="AI171" s="73">
        <f t="shared" si="25"/>
        <v>-0.4961247385</v>
      </c>
      <c r="AJ171" s="33">
        <v>77.78</v>
      </c>
      <c r="AK171" s="34">
        <f t="shared" si="26"/>
        <v>0.923</v>
      </c>
      <c r="AL171" s="73">
        <f t="shared" si="27"/>
        <v>1.424137725</v>
      </c>
      <c r="AM171" s="36">
        <f t="shared" si="28"/>
        <v>2013.040333</v>
      </c>
      <c r="AN171" s="35">
        <f t="shared" si="29"/>
        <v>0.09844037739</v>
      </c>
      <c r="AO171" s="37">
        <f t="shared" si="30"/>
        <v>0.591</v>
      </c>
      <c r="AP171" s="33">
        <v>4.19</v>
      </c>
      <c r="AQ171" s="34">
        <f t="shared" si="31"/>
        <v>0.509</v>
      </c>
      <c r="AR171" s="73">
        <f t="shared" si="32"/>
        <v>-0.1404315665</v>
      </c>
      <c r="AS171" s="33">
        <v>46.1</v>
      </c>
      <c r="AT171" s="34">
        <f t="shared" si="33"/>
        <v>0.526</v>
      </c>
      <c r="AU171" s="73">
        <f t="shared" si="34"/>
        <v>0.04096628785</v>
      </c>
      <c r="AV171" s="36">
        <f t="shared" si="35"/>
        <v>2780.275774</v>
      </c>
      <c r="AW171" s="35">
        <f t="shared" si="36"/>
        <v>0.08609588208</v>
      </c>
      <c r="AX171" s="37">
        <f t="shared" si="37"/>
        <v>0.54</v>
      </c>
      <c r="AY171" s="33">
        <v>1.16</v>
      </c>
      <c r="AZ171" s="37">
        <f t="shared" si="38"/>
        <v>0.689</v>
      </c>
      <c r="BA171" s="73">
        <f t="shared" si="39"/>
        <v>0.3025678338</v>
      </c>
      <c r="BB171" s="33">
        <v>31.15</v>
      </c>
      <c r="BC171" s="37">
        <f t="shared" si="40"/>
        <v>0.711</v>
      </c>
      <c r="BD171" s="73">
        <f t="shared" si="41"/>
        <v>0.5372918831</v>
      </c>
      <c r="BE171" s="89">
        <f t="shared" si="42"/>
        <v>1.024395976</v>
      </c>
      <c r="BF171" s="39">
        <f t="shared" si="43"/>
        <v>0.663</v>
      </c>
      <c r="BG171" s="33">
        <v>16.05</v>
      </c>
      <c r="BH171" s="34">
        <f t="shared" si="44"/>
        <v>0.651</v>
      </c>
      <c r="BI171" s="73">
        <f t="shared" si="45"/>
        <v>0.301432485</v>
      </c>
      <c r="BJ171" s="33">
        <v>92.04</v>
      </c>
      <c r="BK171" s="34">
        <f t="shared" si="46"/>
        <v>0.666</v>
      </c>
      <c r="BL171" s="73">
        <f t="shared" si="47"/>
        <v>0.5478778001</v>
      </c>
      <c r="BM171" s="36">
        <f t="shared" si="48"/>
        <v>7507.766431</v>
      </c>
      <c r="BN171" s="35">
        <f t="shared" si="49"/>
        <v>0.5085392973</v>
      </c>
      <c r="BO171" s="90">
        <f t="shared" si="50"/>
        <v>0.663</v>
      </c>
      <c r="BP171" s="33">
        <v>11.29</v>
      </c>
      <c r="BQ171" s="34">
        <f t="shared" si="51"/>
        <v>0.466</v>
      </c>
      <c r="BR171" s="73">
        <f t="shared" si="52"/>
        <v>-0.1368278173</v>
      </c>
      <c r="BS171" s="33">
        <v>75.79</v>
      </c>
      <c r="BT171" s="34">
        <f t="shared" si="53"/>
        <v>0.743</v>
      </c>
      <c r="BU171" s="73">
        <f t="shared" si="54"/>
        <v>0.6910299836</v>
      </c>
      <c r="BV171" s="36">
        <f t="shared" si="55"/>
        <v>6299.243466</v>
      </c>
      <c r="BW171" s="35">
        <f t="shared" si="56"/>
        <v>0.4257137765</v>
      </c>
      <c r="BX171" s="90">
        <f t="shared" si="57"/>
        <v>0.643</v>
      </c>
      <c r="BY171" s="33">
        <v>2.65</v>
      </c>
      <c r="BZ171" s="34">
        <f t="shared" si="58"/>
        <v>0.289</v>
      </c>
      <c r="CA171" s="73">
        <f t="shared" si="59"/>
        <v>-0.6788021034</v>
      </c>
      <c r="CB171" s="33">
        <v>58.43</v>
      </c>
      <c r="CC171" s="34">
        <f t="shared" si="60"/>
        <v>0.74</v>
      </c>
      <c r="CD171" s="73">
        <f t="shared" si="61"/>
        <v>0.5659987971</v>
      </c>
      <c r="CE171" s="36">
        <f t="shared" si="62"/>
        <v>3286.905406</v>
      </c>
      <c r="CF171" s="35">
        <f t="shared" si="63"/>
        <v>-0.1905555292</v>
      </c>
      <c r="CG171" s="90">
        <f t="shared" si="64"/>
        <v>0.423</v>
      </c>
      <c r="CH171" s="33">
        <v>0.45</v>
      </c>
      <c r="CI171" s="34">
        <f t="shared" si="65"/>
        <v>0.409</v>
      </c>
      <c r="CJ171" s="73">
        <f t="shared" si="66"/>
        <v>-0.4194458716</v>
      </c>
      <c r="CK171" s="33">
        <v>26.67</v>
      </c>
      <c r="CL171" s="34">
        <f t="shared" si="67"/>
        <v>0.36</v>
      </c>
      <c r="CM171" s="73">
        <f t="shared" si="68"/>
        <v>-0.3746974685</v>
      </c>
      <c r="CN171" s="36">
        <f t="shared" si="69"/>
        <v>875.8689726</v>
      </c>
      <c r="CO171" s="35">
        <f t="shared" si="70"/>
        <v>-0.527230025</v>
      </c>
      <c r="CP171" s="90">
        <f t="shared" si="71"/>
        <v>0.334</v>
      </c>
      <c r="CQ171" s="33">
        <v>5.29</v>
      </c>
      <c r="CR171" s="34">
        <f t="shared" si="72"/>
        <v>0.374</v>
      </c>
      <c r="CS171" s="73">
        <f t="shared" si="73"/>
        <v>-0.4326999699</v>
      </c>
      <c r="CT171" s="33">
        <v>78.09</v>
      </c>
      <c r="CU171" s="34">
        <f t="shared" si="74"/>
        <v>0.731</v>
      </c>
      <c r="CV171" s="73">
        <f t="shared" si="75"/>
        <v>0.6782390954</v>
      </c>
      <c r="CW171" s="36">
        <f t="shared" si="76"/>
        <v>5696.516983</v>
      </c>
      <c r="CX171" s="35">
        <f t="shared" si="77"/>
        <v>0.08672833516</v>
      </c>
      <c r="CY171" s="90">
        <f t="shared" si="78"/>
        <v>0.517</v>
      </c>
      <c r="CZ171" s="91">
        <f t="shared" si="79"/>
        <v>0.3031958548</v>
      </c>
      <c r="DA171" s="91">
        <f t="shared" si="80"/>
        <v>0.514</v>
      </c>
    </row>
    <row r="172">
      <c r="A172" s="28">
        <v>2022.0</v>
      </c>
      <c r="B172" s="29" t="s">
        <v>642</v>
      </c>
      <c r="C172" s="29" t="s">
        <v>5</v>
      </c>
      <c r="D172" s="30">
        <f t="array" ref="D172">INDEX(
  TP!C:C,
  MATCH(
    1,
    (TP!A:A = A172) * (TP!B:B = C172),
    0
  )
)
</f>
        <v>54.54</v>
      </c>
      <c r="E172" s="64">
        <f t="shared" si="1"/>
        <v>0.02334462754</v>
      </c>
      <c r="F172" s="32">
        <f t="shared" si="2"/>
        <v>0.514</v>
      </c>
      <c r="G172" s="33">
        <v>9.47</v>
      </c>
      <c r="H172" s="34">
        <f t="shared" si="3"/>
        <v>0.994</v>
      </c>
      <c r="I172" s="73">
        <f t="shared" si="4"/>
        <v>2.338230513</v>
      </c>
      <c r="J172" s="66">
        <f t="shared" si="5"/>
        <v>10.96224476</v>
      </c>
      <c r="K172" s="34">
        <f t="shared" si="6"/>
        <v>0.997</v>
      </c>
      <c r="L172" s="73">
        <f t="shared" si="7"/>
        <v>3.23533697</v>
      </c>
      <c r="M172" s="33">
        <v>62.11</v>
      </c>
      <c r="N172" s="34">
        <f t="shared" si="8"/>
        <v>0.723</v>
      </c>
      <c r="O172" s="73">
        <f t="shared" si="9"/>
        <v>0.5923555937</v>
      </c>
      <c r="P172" s="36">
        <f t="shared" si="10"/>
        <v>6155.611189</v>
      </c>
      <c r="Q172" s="35">
        <f t="shared" si="11"/>
        <v>2.390557723</v>
      </c>
      <c r="R172" s="40">
        <f t="shared" si="12"/>
        <v>0.991</v>
      </c>
      <c r="S172" s="33">
        <v>1.99</v>
      </c>
      <c r="T172" s="34">
        <f t="shared" si="13"/>
        <v>0.566</v>
      </c>
      <c r="U172" s="73">
        <f t="shared" si="14"/>
        <v>-0.09318147584</v>
      </c>
      <c r="V172" s="33">
        <v>45.0</v>
      </c>
      <c r="W172" s="34">
        <f t="shared" si="15"/>
        <v>0.534</v>
      </c>
      <c r="X172" s="73">
        <f t="shared" si="16"/>
        <v>0.1277637836</v>
      </c>
      <c r="Y172" s="36">
        <f t="shared" si="17"/>
        <v>2064.885859</v>
      </c>
      <c r="Z172" s="35">
        <f t="shared" si="18"/>
        <v>0.06193248495</v>
      </c>
      <c r="AA172" s="40">
        <f t="shared" si="19"/>
        <v>0.563</v>
      </c>
      <c r="AB172" s="33">
        <v>4.02</v>
      </c>
      <c r="AC172" s="40">
        <f t="shared" si="20"/>
        <v>0.377</v>
      </c>
      <c r="AD172" s="73">
        <f t="shared" si="21"/>
        <v>-0.4565723863</v>
      </c>
      <c r="AE172" s="88">
        <f t="shared" si="22"/>
        <v>1.995917821</v>
      </c>
      <c r="AF172" s="44">
        <f t="shared" si="23"/>
        <v>0.82</v>
      </c>
      <c r="AG172" s="42">
        <v>2.39</v>
      </c>
      <c r="AH172" s="34">
        <f t="shared" si="24"/>
        <v>0.86</v>
      </c>
      <c r="AI172" s="73">
        <f t="shared" si="25"/>
        <v>0.9775154516</v>
      </c>
      <c r="AJ172" s="33">
        <v>50.0</v>
      </c>
      <c r="AK172" s="34">
        <f t="shared" si="26"/>
        <v>0.246</v>
      </c>
      <c r="AL172" s="73">
        <f t="shared" si="27"/>
        <v>-0.5512206965</v>
      </c>
      <c r="AM172" s="36">
        <f t="shared" si="28"/>
        <v>2687.756853</v>
      </c>
      <c r="AN172" s="35">
        <f t="shared" si="29"/>
        <v>0.7623016221</v>
      </c>
      <c r="AO172" s="37">
        <f t="shared" si="30"/>
        <v>0.791</v>
      </c>
      <c r="AP172" s="33">
        <v>4.98</v>
      </c>
      <c r="AQ172" s="34">
        <f t="shared" si="31"/>
        <v>0.629</v>
      </c>
      <c r="AR172" s="73">
        <f t="shared" si="32"/>
        <v>0.209561864</v>
      </c>
      <c r="AS172" s="33">
        <v>52.0</v>
      </c>
      <c r="AT172" s="34">
        <f t="shared" si="33"/>
        <v>0.786</v>
      </c>
      <c r="AU172" s="73">
        <f t="shared" si="34"/>
        <v>0.7511972256</v>
      </c>
      <c r="AV172" s="36">
        <f t="shared" si="35"/>
        <v>3405.936738</v>
      </c>
      <c r="AW172" s="35">
        <f t="shared" si="36"/>
        <v>0.8872054091</v>
      </c>
      <c r="AX172" s="37">
        <f t="shared" si="37"/>
        <v>0.826</v>
      </c>
      <c r="AY172" s="33">
        <v>0.7</v>
      </c>
      <c r="AZ172" s="37">
        <f t="shared" si="38"/>
        <v>0.409</v>
      </c>
      <c r="BA172" s="73">
        <f t="shared" si="39"/>
        <v>-0.4198900551</v>
      </c>
      <c r="BB172" s="33">
        <v>21.83</v>
      </c>
      <c r="BC172" s="37">
        <f t="shared" si="40"/>
        <v>0.2</v>
      </c>
      <c r="BD172" s="73">
        <f t="shared" si="41"/>
        <v>-0.7722595057</v>
      </c>
      <c r="BE172" s="89">
        <f t="shared" si="42"/>
        <v>0.4573574705</v>
      </c>
      <c r="BF172" s="39">
        <f t="shared" si="43"/>
        <v>0.617</v>
      </c>
      <c r="BG172" s="33">
        <v>10.66</v>
      </c>
      <c r="BH172" s="34">
        <f t="shared" si="44"/>
        <v>0.183</v>
      </c>
      <c r="BI172" s="73">
        <f t="shared" si="45"/>
        <v>-0.8663545159</v>
      </c>
      <c r="BJ172" s="33">
        <v>85.98</v>
      </c>
      <c r="BK172" s="34">
        <f t="shared" si="46"/>
        <v>0.223</v>
      </c>
      <c r="BL172" s="73">
        <f t="shared" si="47"/>
        <v>-0.4264620771</v>
      </c>
      <c r="BM172" s="36">
        <f t="shared" si="48"/>
        <v>6073.789689</v>
      </c>
      <c r="BN172" s="35">
        <f t="shared" si="49"/>
        <v>-0.7592534767</v>
      </c>
      <c r="BO172" s="90">
        <f t="shared" si="50"/>
        <v>0.197</v>
      </c>
      <c r="BP172" s="33">
        <v>8.07</v>
      </c>
      <c r="BQ172" s="34">
        <f t="shared" si="51"/>
        <v>0.086</v>
      </c>
      <c r="BR172" s="73">
        <f t="shared" si="52"/>
        <v>-1.29176087</v>
      </c>
      <c r="BS172" s="33">
        <v>79.01</v>
      </c>
      <c r="BT172" s="34">
        <f t="shared" si="53"/>
        <v>0.894</v>
      </c>
      <c r="BU172" s="73">
        <f t="shared" si="54"/>
        <v>1.177117283</v>
      </c>
      <c r="BV172" s="36">
        <f t="shared" si="55"/>
        <v>5771.624597</v>
      </c>
      <c r="BW172" s="35">
        <f t="shared" si="56"/>
        <v>-0.2032145288</v>
      </c>
      <c r="BX172" s="90">
        <f t="shared" si="57"/>
        <v>0.403</v>
      </c>
      <c r="BY172" s="33">
        <v>2.09</v>
      </c>
      <c r="BZ172" s="34">
        <f t="shared" si="58"/>
        <v>0.154</v>
      </c>
      <c r="CA172" s="73">
        <f t="shared" si="59"/>
        <v>-1.019198923</v>
      </c>
      <c r="CB172" s="33">
        <v>57.14</v>
      </c>
      <c r="CC172" s="34">
        <f t="shared" si="60"/>
        <v>0.671</v>
      </c>
      <c r="CD172" s="73">
        <f t="shared" si="61"/>
        <v>0.4274271316</v>
      </c>
      <c r="CE172" s="36">
        <f t="shared" si="62"/>
        <v>2800.839749</v>
      </c>
      <c r="CF172" s="35">
        <f t="shared" si="63"/>
        <v>-0.6480900828</v>
      </c>
      <c r="CG172" s="90">
        <f t="shared" si="64"/>
        <v>0.289</v>
      </c>
      <c r="CH172" s="33">
        <v>0.3</v>
      </c>
      <c r="CI172" s="34">
        <f t="shared" si="65"/>
        <v>0.214</v>
      </c>
      <c r="CJ172" s="73">
        <f t="shared" si="66"/>
        <v>-0.8215548509</v>
      </c>
      <c r="CK172" s="33">
        <v>66.67</v>
      </c>
      <c r="CL172" s="34">
        <f t="shared" si="67"/>
        <v>0.946</v>
      </c>
      <c r="CM172" s="73">
        <f t="shared" si="68"/>
        <v>1.77436417</v>
      </c>
      <c r="CN172" s="36">
        <f t="shared" si="69"/>
        <v>1546.030835</v>
      </c>
      <c r="CO172" s="35">
        <f t="shared" si="70"/>
        <v>0.2970122021</v>
      </c>
      <c r="CP172" s="90">
        <f t="shared" si="71"/>
        <v>0.674</v>
      </c>
      <c r="CQ172" s="33">
        <v>3.99</v>
      </c>
      <c r="CR172" s="34">
        <f t="shared" si="72"/>
        <v>0.111</v>
      </c>
      <c r="CS172" s="73">
        <f t="shared" si="73"/>
        <v>-1.199699412</v>
      </c>
      <c r="CT172" s="33">
        <v>70.0</v>
      </c>
      <c r="CU172" s="34">
        <f t="shared" si="74"/>
        <v>0.306</v>
      </c>
      <c r="CV172" s="73">
        <f t="shared" si="75"/>
        <v>-0.4668950459</v>
      </c>
      <c r="CW172" s="36">
        <f t="shared" si="76"/>
        <v>4463.475386</v>
      </c>
      <c r="CX172" s="35">
        <f t="shared" si="77"/>
        <v>-1.116384778</v>
      </c>
      <c r="CY172" s="90">
        <f t="shared" si="78"/>
        <v>0.154</v>
      </c>
      <c r="CZ172" s="91">
        <f t="shared" si="79"/>
        <v>-2.429930664</v>
      </c>
      <c r="DA172" s="91">
        <f t="shared" si="80"/>
        <v>0.271</v>
      </c>
    </row>
    <row r="173">
      <c r="A173" s="28">
        <v>2025.0</v>
      </c>
      <c r="B173" s="29" t="s">
        <v>623</v>
      </c>
      <c r="C173" s="29" t="s">
        <v>18</v>
      </c>
      <c r="D173" s="30">
        <f t="array" ref="D173">INDEX(
  TP!C:C,
  MATCH(
    1,
    (TP!A:A = A173) * (TP!B:B = C173),
    0
  )
)
</f>
        <v>53.25</v>
      </c>
      <c r="E173" s="64">
        <f t="shared" si="1"/>
        <v>0.0151279819</v>
      </c>
      <c r="F173" s="32">
        <f t="shared" si="2"/>
        <v>0.511</v>
      </c>
      <c r="G173" s="33">
        <v>3.92</v>
      </c>
      <c r="H173" s="34">
        <f t="shared" si="3"/>
        <v>0.089</v>
      </c>
      <c r="I173" s="73">
        <f t="shared" si="4"/>
        <v>-1.325310101</v>
      </c>
      <c r="J173" s="66">
        <f t="shared" si="5"/>
        <v>4.363986726</v>
      </c>
      <c r="K173" s="34">
        <f t="shared" si="6"/>
        <v>0.194</v>
      </c>
      <c r="L173" s="73">
        <f t="shared" si="7"/>
        <v>-0.9304590683</v>
      </c>
      <c r="M173" s="33">
        <v>59.32</v>
      </c>
      <c r="N173" s="34">
        <f t="shared" si="8"/>
        <v>0.514</v>
      </c>
      <c r="O173" s="73">
        <f t="shared" si="9"/>
        <v>0.07802030735</v>
      </c>
      <c r="P173" s="36">
        <f t="shared" si="10"/>
        <v>3979.105679</v>
      </c>
      <c r="Q173" s="35">
        <f t="shared" si="11"/>
        <v>-0.6792264761</v>
      </c>
      <c r="R173" s="40">
        <f t="shared" si="12"/>
        <v>0.251</v>
      </c>
      <c r="S173" s="33">
        <v>1.39</v>
      </c>
      <c r="T173" s="34">
        <f t="shared" si="13"/>
        <v>0.28</v>
      </c>
      <c r="U173" s="73">
        <f t="shared" si="14"/>
        <v>-0.6113757935</v>
      </c>
      <c r="V173" s="33">
        <v>40.48</v>
      </c>
      <c r="W173" s="34">
        <f t="shared" si="15"/>
        <v>0.406</v>
      </c>
      <c r="X173" s="73">
        <f t="shared" si="16"/>
        <v>-0.2317796437</v>
      </c>
      <c r="Y173" s="36">
        <f t="shared" si="17"/>
        <v>1477.630722</v>
      </c>
      <c r="Z173" s="35">
        <f t="shared" si="18"/>
        <v>-0.5534399008</v>
      </c>
      <c r="AA173" s="40">
        <f t="shared" si="19"/>
        <v>0.326</v>
      </c>
      <c r="AB173" s="33">
        <v>3.29</v>
      </c>
      <c r="AC173" s="40">
        <f t="shared" si="20"/>
        <v>0.126</v>
      </c>
      <c r="AD173" s="73">
        <f t="shared" si="21"/>
        <v>-1.068431918</v>
      </c>
      <c r="AE173" s="88">
        <f t="shared" si="22"/>
        <v>-2.301098295</v>
      </c>
      <c r="AF173" s="44">
        <f t="shared" si="23"/>
        <v>0.169</v>
      </c>
      <c r="AG173" s="42">
        <v>0.73</v>
      </c>
      <c r="AH173" s="34">
        <f t="shared" si="24"/>
        <v>0.317</v>
      </c>
      <c r="AI173" s="73">
        <f t="shared" si="25"/>
        <v>-0.5610019796</v>
      </c>
      <c r="AJ173" s="33">
        <v>72.73</v>
      </c>
      <c r="AK173" s="34">
        <f t="shared" si="26"/>
        <v>0.871</v>
      </c>
      <c r="AL173" s="73">
        <f t="shared" si="27"/>
        <v>1.065046291</v>
      </c>
      <c r="AM173" s="36">
        <f t="shared" si="28"/>
        <v>1755.315393</v>
      </c>
      <c r="AN173" s="35">
        <f t="shared" si="29"/>
        <v>-0.1551381177</v>
      </c>
      <c r="AO173" s="37">
        <f t="shared" si="30"/>
        <v>0.503</v>
      </c>
      <c r="AP173" s="33">
        <v>3.65</v>
      </c>
      <c r="AQ173" s="34">
        <f t="shared" si="31"/>
        <v>0.411</v>
      </c>
      <c r="AR173" s="73">
        <f t="shared" si="32"/>
        <v>-0.3796675822</v>
      </c>
      <c r="AS173" s="33">
        <v>47.27</v>
      </c>
      <c r="AT173" s="34">
        <f t="shared" si="33"/>
        <v>0.594</v>
      </c>
      <c r="AU173" s="73">
        <f t="shared" si="34"/>
        <v>0.1818086942</v>
      </c>
      <c r="AV173" s="36">
        <f t="shared" si="35"/>
        <v>2660.636394</v>
      </c>
      <c r="AW173" s="35">
        <f t="shared" si="36"/>
        <v>-0.0670929104</v>
      </c>
      <c r="AX173" s="37">
        <f t="shared" si="37"/>
        <v>0.48</v>
      </c>
      <c r="AY173" s="33">
        <v>0.7</v>
      </c>
      <c r="AZ173" s="37">
        <f t="shared" si="38"/>
        <v>0.409</v>
      </c>
      <c r="BA173" s="73">
        <f t="shared" si="39"/>
        <v>-0.4198900551</v>
      </c>
      <c r="BB173" s="33">
        <v>30.56</v>
      </c>
      <c r="BC173" s="37">
        <f t="shared" si="40"/>
        <v>0.686</v>
      </c>
      <c r="BD173" s="73">
        <f t="shared" si="41"/>
        <v>0.4543910978</v>
      </c>
      <c r="BE173" s="89">
        <f t="shared" si="42"/>
        <v>-0.1877299854</v>
      </c>
      <c r="BF173" s="39">
        <f t="shared" si="43"/>
        <v>0.52</v>
      </c>
      <c r="BG173" s="33">
        <v>16.29</v>
      </c>
      <c r="BH173" s="34">
        <f t="shared" si="44"/>
        <v>0.666</v>
      </c>
      <c r="BI173" s="73">
        <f t="shared" si="45"/>
        <v>0.3534304219</v>
      </c>
      <c r="BJ173" s="33">
        <v>91.85</v>
      </c>
      <c r="BK173" s="34">
        <f t="shared" si="46"/>
        <v>0.646</v>
      </c>
      <c r="BL173" s="73">
        <f t="shared" si="47"/>
        <v>0.5173291901</v>
      </c>
      <c r="BM173" s="36">
        <f t="shared" si="48"/>
        <v>7529.193985</v>
      </c>
      <c r="BN173" s="35">
        <f t="shared" si="49"/>
        <v>0.5274836061</v>
      </c>
      <c r="BO173" s="90">
        <f t="shared" si="50"/>
        <v>0.671</v>
      </c>
      <c r="BP173" s="33">
        <v>9.59</v>
      </c>
      <c r="BQ173" s="34">
        <f t="shared" si="51"/>
        <v>0.249</v>
      </c>
      <c r="BR173" s="73">
        <f t="shared" si="52"/>
        <v>-0.746575081</v>
      </c>
      <c r="BS173" s="33">
        <v>79.58</v>
      </c>
      <c r="BT173" s="34">
        <f t="shared" si="53"/>
        <v>0.906</v>
      </c>
      <c r="BU173" s="73">
        <f t="shared" si="54"/>
        <v>1.263163793</v>
      </c>
      <c r="BV173" s="36">
        <f t="shared" si="55"/>
        <v>6221.746148</v>
      </c>
      <c r="BW173" s="35">
        <f t="shared" si="56"/>
        <v>0.3333360025</v>
      </c>
      <c r="BX173" s="90">
        <f t="shared" si="57"/>
        <v>0.597</v>
      </c>
      <c r="BY173" s="33">
        <v>4.12</v>
      </c>
      <c r="BZ173" s="34">
        <f t="shared" si="58"/>
        <v>0.617</v>
      </c>
      <c r="CA173" s="73">
        <f t="shared" si="59"/>
        <v>0.2147395485</v>
      </c>
      <c r="CB173" s="33">
        <v>71.77</v>
      </c>
      <c r="CC173" s="34">
        <f t="shared" si="60"/>
        <v>0.98</v>
      </c>
      <c r="CD173" s="73">
        <f t="shared" si="61"/>
        <v>1.998980206</v>
      </c>
      <c r="CE173" s="36">
        <f t="shared" si="62"/>
        <v>5092.643323</v>
      </c>
      <c r="CF173" s="35">
        <f t="shared" si="63"/>
        <v>1.509189105</v>
      </c>
      <c r="CG173" s="90">
        <f t="shared" si="64"/>
        <v>0.943</v>
      </c>
      <c r="CH173" s="33">
        <v>0.4</v>
      </c>
      <c r="CI173" s="34">
        <f t="shared" si="65"/>
        <v>0.34</v>
      </c>
      <c r="CJ173" s="73">
        <f t="shared" si="66"/>
        <v>-0.553482198</v>
      </c>
      <c r="CK173" s="33">
        <v>33.33</v>
      </c>
      <c r="CL173" s="34">
        <f t="shared" si="67"/>
        <v>0.474</v>
      </c>
      <c r="CM173" s="73">
        <f t="shared" si="68"/>
        <v>-0.01687870562</v>
      </c>
      <c r="CN173" s="36">
        <f t="shared" si="69"/>
        <v>991.2143112</v>
      </c>
      <c r="CO173" s="35">
        <f t="shared" si="70"/>
        <v>-0.3853650456</v>
      </c>
      <c r="CP173" s="90">
        <f t="shared" si="71"/>
        <v>0.391</v>
      </c>
      <c r="CQ173" s="33">
        <v>5.64</v>
      </c>
      <c r="CR173" s="34">
        <f t="shared" si="72"/>
        <v>0.44</v>
      </c>
      <c r="CS173" s="73">
        <f t="shared" si="73"/>
        <v>-0.2262001202</v>
      </c>
      <c r="CT173" s="33">
        <v>81.76</v>
      </c>
      <c r="CU173" s="34">
        <f t="shared" si="74"/>
        <v>0.886</v>
      </c>
      <c r="CV173" s="73">
        <f t="shared" si="75"/>
        <v>1.197725164</v>
      </c>
      <c r="CW173" s="36">
        <f t="shared" si="76"/>
        <v>6139.862152</v>
      </c>
      <c r="CX173" s="35">
        <f t="shared" si="77"/>
        <v>0.5193125947</v>
      </c>
      <c r="CY173" s="90">
        <f t="shared" si="78"/>
        <v>0.703</v>
      </c>
      <c r="CZ173" s="91">
        <f t="shared" si="79"/>
        <v>2.503956263</v>
      </c>
      <c r="DA173" s="91">
        <f t="shared" si="80"/>
        <v>0.734</v>
      </c>
    </row>
    <row r="174">
      <c r="A174" s="28">
        <v>2025.0</v>
      </c>
      <c r="B174" s="29" t="s">
        <v>643</v>
      </c>
      <c r="C174" s="29" t="s">
        <v>14</v>
      </c>
      <c r="D174" s="30">
        <f t="array" ref="D174">INDEX(
  TP!C:C,
  MATCH(
    1,
    (TP!A:A = A174) * (TP!B:B = C174),
    0
  )
)
</f>
        <v>48.65</v>
      </c>
      <c r="E174" s="64">
        <f t="shared" si="1"/>
        <v>-0.07239805854</v>
      </c>
      <c r="F174" s="32">
        <f t="shared" si="2"/>
        <v>0.509</v>
      </c>
      <c r="G174" s="33">
        <v>6.86</v>
      </c>
      <c r="H174" s="34">
        <f t="shared" si="3"/>
        <v>0.729</v>
      </c>
      <c r="I174" s="73">
        <f t="shared" si="4"/>
        <v>0.6153762787</v>
      </c>
      <c r="J174" s="66">
        <f t="shared" si="5"/>
        <v>6.536106002</v>
      </c>
      <c r="K174" s="34">
        <f t="shared" si="6"/>
        <v>0.654</v>
      </c>
      <c r="L174" s="73">
        <f t="shared" si="7"/>
        <v>0.4409037722</v>
      </c>
      <c r="M174" s="33">
        <v>55.76</v>
      </c>
      <c r="N174" s="34">
        <f t="shared" si="8"/>
        <v>0.277</v>
      </c>
      <c r="O174" s="73">
        <f t="shared" si="9"/>
        <v>-0.578264144</v>
      </c>
      <c r="P174" s="36">
        <f t="shared" si="10"/>
        <v>4497.399918</v>
      </c>
      <c r="Q174" s="35">
        <f t="shared" si="11"/>
        <v>0.05178544037</v>
      </c>
      <c r="R174" s="40">
        <f t="shared" si="12"/>
        <v>0.517</v>
      </c>
      <c r="S174" s="33">
        <v>2.08</v>
      </c>
      <c r="T174" s="34">
        <f t="shared" si="13"/>
        <v>0.6</v>
      </c>
      <c r="U174" s="73">
        <f t="shared" si="14"/>
        <v>-0.01545232818</v>
      </c>
      <c r="V174" s="33">
        <v>52.0</v>
      </c>
      <c r="W174" s="34">
        <f t="shared" si="15"/>
        <v>0.76</v>
      </c>
      <c r="X174" s="73">
        <f t="shared" si="16"/>
        <v>0.6845788259</v>
      </c>
      <c r="Y174" s="36">
        <f t="shared" si="17"/>
        <v>2450.697388</v>
      </c>
      <c r="Z174" s="35">
        <f t="shared" si="18"/>
        <v>0.4662163225</v>
      </c>
      <c r="AA174" s="40">
        <f t="shared" si="19"/>
        <v>0.714</v>
      </c>
      <c r="AB174" s="33">
        <v>4.69</v>
      </c>
      <c r="AC174" s="40">
        <f t="shared" si="20"/>
        <v>0.58</v>
      </c>
      <c r="AD174" s="73">
        <f t="shared" si="21"/>
        <v>0.1049973213</v>
      </c>
      <c r="AE174" s="88">
        <f t="shared" si="22"/>
        <v>0.6229990841</v>
      </c>
      <c r="AF174" s="44">
        <f t="shared" si="23"/>
        <v>0.614</v>
      </c>
      <c r="AG174" s="42">
        <v>0.54</v>
      </c>
      <c r="AH174" s="34">
        <f t="shared" si="24"/>
        <v>0.206</v>
      </c>
      <c r="AI174" s="73">
        <f t="shared" si="25"/>
        <v>-0.7370973482</v>
      </c>
      <c r="AJ174" s="33">
        <v>61.54</v>
      </c>
      <c r="AK174" s="34">
        <f t="shared" si="26"/>
        <v>0.637</v>
      </c>
      <c r="AL174" s="73">
        <f t="shared" si="27"/>
        <v>0.2693565599</v>
      </c>
      <c r="AM174" s="36">
        <f t="shared" si="28"/>
        <v>1170.003748</v>
      </c>
      <c r="AN174" s="35">
        <f t="shared" si="29"/>
        <v>-0.7310328905</v>
      </c>
      <c r="AO174" s="37">
        <f t="shared" si="30"/>
        <v>0.246</v>
      </c>
      <c r="AP174" s="33">
        <v>3.49</v>
      </c>
      <c r="AQ174" s="34">
        <f t="shared" si="31"/>
        <v>0.374</v>
      </c>
      <c r="AR174" s="73">
        <f t="shared" si="32"/>
        <v>-0.4505523276</v>
      </c>
      <c r="AS174" s="33">
        <v>46.43</v>
      </c>
      <c r="AT174" s="34">
        <f t="shared" si="33"/>
        <v>0.546</v>
      </c>
      <c r="AU174" s="73">
        <f t="shared" si="34"/>
        <v>0.08069106912</v>
      </c>
      <c r="AV174" s="36">
        <f t="shared" si="35"/>
        <v>2553.815987</v>
      </c>
      <c r="AW174" s="35">
        <f t="shared" si="36"/>
        <v>-0.2038680176</v>
      </c>
      <c r="AX174" s="37">
        <f t="shared" si="37"/>
        <v>0.414</v>
      </c>
      <c r="AY174" s="33">
        <v>0.37</v>
      </c>
      <c r="AZ174" s="37">
        <f t="shared" si="38"/>
        <v>0.123</v>
      </c>
      <c r="BA174" s="73">
        <f t="shared" si="39"/>
        <v>-0.9381750624</v>
      </c>
      <c r="BB174" s="33">
        <v>26.81</v>
      </c>
      <c r="BC174" s="37">
        <f t="shared" si="40"/>
        <v>0.474</v>
      </c>
      <c r="BD174" s="73">
        <f t="shared" si="41"/>
        <v>-0.07252067349</v>
      </c>
      <c r="BE174" s="89">
        <f t="shared" si="42"/>
        <v>-1.945596644</v>
      </c>
      <c r="BF174" s="39">
        <f t="shared" si="43"/>
        <v>0.223</v>
      </c>
      <c r="BG174" s="33">
        <v>14.18</v>
      </c>
      <c r="BH174" s="34">
        <f t="shared" si="44"/>
        <v>0.46</v>
      </c>
      <c r="BI174" s="73">
        <f t="shared" si="45"/>
        <v>-0.1037181072</v>
      </c>
      <c r="BJ174" s="33">
        <v>89.44</v>
      </c>
      <c r="BK174" s="34">
        <f t="shared" si="46"/>
        <v>0.454</v>
      </c>
      <c r="BL174" s="73">
        <f t="shared" si="47"/>
        <v>0.1298441894</v>
      </c>
      <c r="BM174" s="36">
        <f t="shared" si="48"/>
        <v>6996.844478</v>
      </c>
      <c r="BN174" s="35">
        <f t="shared" si="49"/>
        <v>0.05682823263</v>
      </c>
      <c r="BO174" s="90">
        <f t="shared" si="50"/>
        <v>0.46</v>
      </c>
      <c r="BP174" s="33">
        <v>12.06</v>
      </c>
      <c r="BQ174" s="34">
        <f t="shared" si="51"/>
        <v>0.554</v>
      </c>
      <c r="BR174" s="73">
        <f t="shared" si="52"/>
        <v>0.1393518256</v>
      </c>
      <c r="BS174" s="33">
        <v>73.45</v>
      </c>
      <c r="BT174" s="34">
        <f t="shared" si="53"/>
        <v>0.594</v>
      </c>
      <c r="BU174" s="73">
        <f t="shared" si="54"/>
        <v>0.3377864179</v>
      </c>
      <c r="BV174" s="36">
        <f t="shared" si="55"/>
        <v>6252.62601</v>
      </c>
      <c r="BW174" s="35">
        <f t="shared" si="56"/>
        <v>0.3701451844</v>
      </c>
      <c r="BX174" s="90">
        <f t="shared" si="57"/>
        <v>0.62</v>
      </c>
      <c r="BY174" s="33">
        <v>4.57</v>
      </c>
      <c r="BZ174" s="34">
        <f t="shared" si="58"/>
        <v>0.703</v>
      </c>
      <c r="CA174" s="73">
        <f t="shared" si="59"/>
        <v>0.4882727072</v>
      </c>
      <c r="CB174" s="33">
        <v>56.36</v>
      </c>
      <c r="CC174" s="34">
        <f t="shared" si="60"/>
        <v>0.637</v>
      </c>
      <c r="CD174" s="73">
        <f t="shared" si="61"/>
        <v>0.3436396129</v>
      </c>
      <c r="CE174" s="36">
        <f t="shared" si="62"/>
        <v>4205.467205</v>
      </c>
      <c r="CF174" s="35">
        <f t="shared" si="63"/>
        <v>0.6740884891</v>
      </c>
      <c r="CG174" s="90">
        <f t="shared" si="64"/>
        <v>0.743</v>
      </c>
      <c r="CH174" s="33">
        <v>0.79</v>
      </c>
      <c r="CI174" s="34">
        <f t="shared" si="65"/>
        <v>0.723</v>
      </c>
      <c r="CJ174" s="73">
        <f t="shared" si="66"/>
        <v>0.492001148</v>
      </c>
      <c r="CK174" s="33">
        <v>36.84</v>
      </c>
      <c r="CL174" s="34">
        <f t="shared" si="67"/>
        <v>0.66</v>
      </c>
      <c r="CM174" s="73">
        <f t="shared" si="68"/>
        <v>0.1717014532</v>
      </c>
      <c r="CN174" s="36">
        <f t="shared" si="69"/>
        <v>1895.773679</v>
      </c>
      <c r="CO174" s="35">
        <f t="shared" si="70"/>
        <v>0.7271662245</v>
      </c>
      <c r="CP174" s="90">
        <f t="shared" si="71"/>
        <v>0.777</v>
      </c>
      <c r="CQ174" s="33">
        <v>5.57</v>
      </c>
      <c r="CR174" s="34">
        <f t="shared" si="72"/>
        <v>0.437</v>
      </c>
      <c r="CS174" s="73">
        <f t="shared" si="73"/>
        <v>-0.2675000902</v>
      </c>
      <c r="CT174" s="33">
        <v>67.16</v>
      </c>
      <c r="CU174" s="34">
        <f t="shared" si="74"/>
        <v>0.169</v>
      </c>
      <c r="CV174" s="73">
        <f t="shared" si="75"/>
        <v>-0.8688951647</v>
      </c>
      <c r="CW174" s="36">
        <f t="shared" si="76"/>
        <v>5015.223612</v>
      </c>
      <c r="CX174" s="35">
        <f t="shared" si="77"/>
        <v>-0.5780286292</v>
      </c>
      <c r="CY174" s="90">
        <f t="shared" si="78"/>
        <v>0.3</v>
      </c>
      <c r="CZ174" s="91">
        <f t="shared" si="79"/>
        <v>1.250199501</v>
      </c>
      <c r="DA174" s="91">
        <f t="shared" si="80"/>
        <v>0.611</v>
      </c>
    </row>
    <row r="175">
      <c r="A175" s="28">
        <v>2023.0</v>
      </c>
      <c r="B175" s="29" t="s">
        <v>616</v>
      </c>
      <c r="C175" s="29" t="s">
        <v>28</v>
      </c>
      <c r="D175" s="30">
        <f t="array" ref="D175">INDEX(
  TP!C:C,
  MATCH(
    1,
    (TP!A:A = A175) * (TP!B:B = C175),
    0
  )
)
</f>
        <v>45.73</v>
      </c>
      <c r="E175" s="64">
        <f t="shared" si="1"/>
        <v>-0.09500002699</v>
      </c>
      <c r="F175" s="32">
        <f t="shared" si="2"/>
        <v>0.506</v>
      </c>
      <c r="G175" s="33">
        <v>7.92</v>
      </c>
      <c r="H175" s="34">
        <f t="shared" si="3"/>
        <v>0.891</v>
      </c>
      <c r="I175" s="73">
        <f t="shared" si="4"/>
        <v>1.315079531</v>
      </c>
      <c r="J175" s="66">
        <f t="shared" si="5"/>
        <v>6.745090324</v>
      </c>
      <c r="K175" s="34">
        <f t="shared" si="6"/>
        <v>0.703</v>
      </c>
      <c r="L175" s="73">
        <f t="shared" si="7"/>
        <v>0.5728455749</v>
      </c>
      <c r="M175" s="33">
        <v>57.21</v>
      </c>
      <c r="N175" s="34">
        <f t="shared" si="8"/>
        <v>0.374</v>
      </c>
      <c r="O175" s="73">
        <f t="shared" si="9"/>
        <v>-0.3109572748</v>
      </c>
      <c r="P175" s="36">
        <f t="shared" si="10"/>
        <v>4676.845345</v>
      </c>
      <c r="Q175" s="35">
        <f t="shared" si="11"/>
        <v>0.3048786373</v>
      </c>
      <c r="R175" s="40">
        <f t="shared" si="12"/>
        <v>0.617</v>
      </c>
      <c r="S175" s="33">
        <v>2.1</v>
      </c>
      <c r="T175" s="34">
        <f t="shared" si="13"/>
        <v>0.609</v>
      </c>
      <c r="U175" s="73">
        <f t="shared" si="14"/>
        <v>0.001820815741</v>
      </c>
      <c r="V175" s="33">
        <v>33.9</v>
      </c>
      <c r="W175" s="34">
        <f t="shared" si="15"/>
        <v>0.24</v>
      </c>
      <c r="X175" s="73">
        <f t="shared" si="16"/>
        <v>-0.7551857834</v>
      </c>
      <c r="Y175" s="36">
        <f t="shared" si="17"/>
        <v>1606.858684</v>
      </c>
      <c r="Z175" s="35">
        <f t="shared" si="18"/>
        <v>-0.4180246205</v>
      </c>
      <c r="AA175" s="40">
        <f t="shared" si="19"/>
        <v>0.383</v>
      </c>
      <c r="AB175" s="33">
        <v>5.43</v>
      </c>
      <c r="AC175" s="40">
        <f t="shared" si="20"/>
        <v>0.774</v>
      </c>
      <c r="AD175" s="73">
        <f t="shared" si="21"/>
        <v>0.7252384908</v>
      </c>
      <c r="AE175" s="88">
        <f t="shared" si="22"/>
        <v>0.6120925076</v>
      </c>
      <c r="AF175" s="44">
        <f t="shared" si="23"/>
        <v>0.611</v>
      </c>
      <c r="AG175" s="42">
        <v>1.28</v>
      </c>
      <c r="AH175" s="34">
        <f t="shared" si="24"/>
        <v>0.623</v>
      </c>
      <c r="AI175" s="73">
        <f t="shared" si="25"/>
        <v>-0.0512522283</v>
      </c>
      <c r="AJ175" s="33">
        <v>66.67</v>
      </c>
      <c r="AK175" s="34">
        <f t="shared" si="26"/>
        <v>0.749</v>
      </c>
      <c r="AL175" s="73">
        <f t="shared" si="27"/>
        <v>0.6341365707</v>
      </c>
      <c r="AM175" s="36">
        <f t="shared" si="28"/>
        <v>2419.440432</v>
      </c>
      <c r="AN175" s="35">
        <f t="shared" si="29"/>
        <v>0.4983020487</v>
      </c>
      <c r="AO175" s="37">
        <f t="shared" si="30"/>
        <v>0.711</v>
      </c>
      <c r="AP175" s="33">
        <v>4.67</v>
      </c>
      <c r="AQ175" s="34">
        <f t="shared" si="31"/>
        <v>0.586</v>
      </c>
      <c r="AR175" s="73">
        <f t="shared" si="32"/>
        <v>0.07222266973</v>
      </c>
      <c r="AS175" s="33">
        <v>46.56</v>
      </c>
      <c r="AT175" s="34">
        <f t="shared" si="33"/>
        <v>0.551</v>
      </c>
      <c r="AU175" s="73">
        <f t="shared" si="34"/>
        <v>0.09634022537</v>
      </c>
      <c r="AV175" s="36">
        <f t="shared" si="35"/>
        <v>2958.852831</v>
      </c>
      <c r="AW175" s="35">
        <f t="shared" si="36"/>
        <v>0.3147497215</v>
      </c>
      <c r="AX175" s="37">
        <f t="shared" si="37"/>
        <v>0.631</v>
      </c>
      <c r="AY175" s="33">
        <v>0.71</v>
      </c>
      <c r="AZ175" s="37">
        <f t="shared" si="38"/>
        <v>0.417</v>
      </c>
      <c r="BA175" s="73">
        <f t="shared" si="39"/>
        <v>-0.4041844488</v>
      </c>
      <c r="BB175" s="33">
        <v>23.68</v>
      </c>
      <c r="BC175" s="37">
        <f t="shared" si="40"/>
        <v>0.311</v>
      </c>
      <c r="BD175" s="73">
        <f t="shared" si="41"/>
        <v>-0.5123163652</v>
      </c>
      <c r="BE175" s="89">
        <f t="shared" si="42"/>
        <v>-0.1034490438</v>
      </c>
      <c r="BF175" s="39">
        <f t="shared" si="43"/>
        <v>0.537</v>
      </c>
      <c r="BG175" s="33">
        <v>12.09</v>
      </c>
      <c r="BH175" s="34">
        <f t="shared" si="44"/>
        <v>0.283</v>
      </c>
      <c r="BI175" s="73">
        <f t="shared" si="45"/>
        <v>-0.5565334749</v>
      </c>
      <c r="BJ175" s="33">
        <v>91.15</v>
      </c>
      <c r="BK175" s="34">
        <f t="shared" si="46"/>
        <v>0.58</v>
      </c>
      <c r="BL175" s="73">
        <f t="shared" si="47"/>
        <v>0.4047816795</v>
      </c>
      <c r="BM175" s="36">
        <f t="shared" si="48"/>
        <v>6742.2831</v>
      </c>
      <c r="BN175" s="35">
        <f t="shared" si="49"/>
        <v>-0.1682319549</v>
      </c>
      <c r="BO175" s="90">
        <f t="shared" si="50"/>
        <v>0.374</v>
      </c>
      <c r="BP175" s="33">
        <v>11.8</v>
      </c>
      <c r="BQ175" s="34">
        <f t="shared" si="51"/>
        <v>0.514</v>
      </c>
      <c r="BR175" s="73">
        <f t="shared" si="52"/>
        <v>0.04609636176</v>
      </c>
      <c r="BS175" s="33">
        <v>75.53</v>
      </c>
      <c r="BT175" s="34">
        <f t="shared" si="53"/>
        <v>0.729</v>
      </c>
      <c r="BU175" s="73">
        <f t="shared" si="54"/>
        <v>0.6517806986</v>
      </c>
      <c r="BV175" s="36">
        <f t="shared" si="55"/>
        <v>6379.373704</v>
      </c>
      <c r="BW175" s="35">
        <f t="shared" si="56"/>
        <v>0.5212300249</v>
      </c>
      <c r="BX175" s="90">
        <f t="shared" si="57"/>
        <v>0.691</v>
      </c>
      <c r="BY175" s="33">
        <v>3.03</v>
      </c>
      <c r="BZ175" s="34">
        <f t="shared" si="58"/>
        <v>0.394</v>
      </c>
      <c r="CA175" s="73">
        <f t="shared" si="59"/>
        <v>-0.4478185471</v>
      </c>
      <c r="CB175" s="33">
        <v>51.76</v>
      </c>
      <c r="CC175" s="34">
        <f t="shared" si="60"/>
        <v>0.429</v>
      </c>
      <c r="CD175" s="73">
        <f t="shared" si="61"/>
        <v>-0.1504919075</v>
      </c>
      <c r="CE175" s="36">
        <f t="shared" si="62"/>
        <v>3134.420862</v>
      </c>
      <c r="CF175" s="35">
        <f t="shared" si="63"/>
        <v>-0.3340895292</v>
      </c>
      <c r="CG175" s="90">
        <f t="shared" si="64"/>
        <v>0.371</v>
      </c>
      <c r="CH175" s="33">
        <v>0.64</v>
      </c>
      <c r="CI175" s="34">
        <f t="shared" si="65"/>
        <v>0.589</v>
      </c>
      <c r="CJ175" s="73">
        <f t="shared" si="66"/>
        <v>0.08989216877</v>
      </c>
      <c r="CK175" s="33">
        <v>27.78</v>
      </c>
      <c r="CL175" s="34">
        <f t="shared" si="67"/>
        <v>0.374</v>
      </c>
      <c r="CM175" s="73">
        <f t="shared" si="68"/>
        <v>-0.315061008</v>
      </c>
      <c r="CN175" s="36">
        <f t="shared" si="69"/>
        <v>1214.657588</v>
      </c>
      <c r="CO175" s="35">
        <f t="shared" si="70"/>
        <v>-0.1105487745</v>
      </c>
      <c r="CP175" s="90">
        <f t="shared" si="71"/>
        <v>0.511</v>
      </c>
      <c r="CQ175" s="33">
        <v>4.89</v>
      </c>
      <c r="CR175" s="34">
        <f t="shared" si="72"/>
        <v>0.277</v>
      </c>
      <c r="CS175" s="73">
        <f t="shared" si="73"/>
        <v>-0.6686997981</v>
      </c>
      <c r="CT175" s="33">
        <v>72.26</v>
      </c>
      <c r="CU175" s="34">
        <f t="shared" si="74"/>
        <v>0.426</v>
      </c>
      <c r="CV175" s="73">
        <f t="shared" si="75"/>
        <v>-0.1469935429</v>
      </c>
      <c r="CW175" s="36">
        <f t="shared" si="76"/>
        <v>5082.891422</v>
      </c>
      <c r="CX175" s="35">
        <f t="shared" si="77"/>
        <v>-0.5120032571</v>
      </c>
      <c r="CY175" s="90">
        <f t="shared" si="78"/>
        <v>0.32</v>
      </c>
      <c r="CZ175" s="91">
        <f t="shared" si="79"/>
        <v>-0.6036434908</v>
      </c>
      <c r="DA175" s="91">
        <f t="shared" si="80"/>
        <v>0.431</v>
      </c>
    </row>
    <row r="176">
      <c r="A176" s="28">
        <v>2024.0</v>
      </c>
      <c r="B176" s="29" t="s">
        <v>644</v>
      </c>
      <c r="C176" s="29" t="s">
        <v>4</v>
      </c>
      <c r="D176" s="30">
        <f t="array" ref="D176">INDEX(
  TP!C:C,
  MATCH(
    1,
    (TP!A:A = A176) * (TP!B:B = C176),
    0
  )
)
</f>
        <v>47.59</v>
      </c>
      <c r="E176" s="64">
        <f t="shared" si="1"/>
        <v>-0.1010889411</v>
      </c>
      <c r="F176" s="32">
        <f t="shared" si="2"/>
        <v>0.503</v>
      </c>
      <c r="G176" s="33">
        <v>6.81</v>
      </c>
      <c r="H176" s="34">
        <f t="shared" si="3"/>
        <v>0.72</v>
      </c>
      <c r="I176" s="73">
        <f t="shared" si="4"/>
        <v>0.5823714083</v>
      </c>
      <c r="J176" s="66">
        <f t="shared" si="5"/>
        <v>6.23693496</v>
      </c>
      <c r="K176" s="34">
        <f t="shared" si="6"/>
        <v>0.574</v>
      </c>
      <c r="L176" s="73">
        <f t="shared" si="7"/>
        <v>0.2520227774</v>
      </c>
      <c r="M176" s="33">
        <v>56.31</v>
      </c>
      <c r="N176" s="34">
        <f t="shared" si="8"/>
        <v>0.311</v>
      </c>
      <c r="O176" s="73">
        <f t="shared" si="9"/>
        <v>-0.4768718833</v>
      </c>
      <c r="P176" s="36">
        <f t="shared" si="10"/>
        <v>4450.669979</v>
      </c>
      <c r="Q176" s="35">
        <f t="shared" si="11"/>
        <v>-0.01412334129</v>
      </c>
      <c r="R176" s="40">
        <f t="shared" si="12"/>
        <v>0.483</v>
      </c>
      <c r="S176" s="33">
        <v>1.45</v>
      </c>
      <c r="T176" s="34">
        <f t="shared" si="13"/>
        <v>0.306</v>
      </c>
      <c r="U176" s="73">
        <f t="shared" si="14"/>
        <v>-0.5595563618</v>
      </c>
      <c r="V176" s="33">
        <v>72.73</v>
      </c>
      <c r="W176" s="34">
        <f t="shared" si="15"/>
        <v>0.991</v>
      </c>
      <c r="X176" s="73">
        <f t="shared" si="16"/>
        <v>2.333546801</v>
      </c>
      <c r="Y176" s="36">
        <f t="shared" si="17"/>
        <v>2730.393629</v>
      </c>
      <c r="Z176" s="35">
        <f t="shared" si="18"/>
        <v>0.7593041686</v>
      </c>
      <c r="AA176" s="40">
        <f t="shared" si="19"/>
        <v>0.803</v>
      </c>
      <c r="AB176" s="33">
        <v>3.2</v>
      </c>
      <c r="AC176" s="40">
        <f t="shared" si="20"/>
        <v>0.1</v>
      </c>
      <c r="AD176" s="73">
        <f t="shared" si="21"/>
        <v>-1.143866655</v>
      </c>
      <c r="AE176" s="88">
        <f t="shared" si="22"/>
        <v>-0.3986858279</v>
      </c>
      <c r="AF176" s="44">
        <f t="shared" si="23"/>
        <v>0.443</v>
      </c>
      <c r="AG176" s="42">
        <v>1.19</v>
      </c>
      <c r="AH176" s="34">
        <f t="shared" si="24"/>
        <v>0.597</v>
      </c>
      <c r="AI176" s="73">
        <f t="shared" si="25"/>
        <v>-0.134665824</v>
      </c>
      <c r="AJ176" s="33">
        <v>66.67</v>
      </c>
      <c r="AK176" s="34">
        <f t="shared" si="26"/>
        <v>0.749</v>
      </c>
      <c r="AL176" s="73">
        <f t="shared" si="27"/>
        <v>0.6341365707</v>
      </c>
      <c r="AM176" s="36">
        <f t="shared" si="28"/>
        <v>2301.212813</v>
      </c>
      <c r="AN176" s="35">
        <f t="shared" si="29"/>
        <v>0.3819765524</v>
      </c>
      <c r="AO176" s="37">
        <f t="shared" si="30"/>
        <v>0.683</v>
      </c>
      <c r="AP176" s="33">
        <v>4.69</v>
      </c>
      <c r="AQ176" s="34">
        <f t="shared" si="31"/>
        <v>0.589</v>
      </c>
      <c r="AR176" s="73">
        <f t="shared" si="32"/>
        <v>0.08108326291</v>
      </c>
      <c r="AS176" s="33">
        <v>42.25</v>
      </c>
      <c r="AT176" s="34">
        <f t="shared" si="33"/>
        <v>0.334</v>
      </c>
      <c r="AU176" s="73">
        <f t="shared" si="34"/>
        <v>-0.4224894936</v>
      </c>
      <c r="AV176" s="36">
        <f t="shared" si="35"/>
        <v>2690.404029</v>
      </c>
      <c r="AW176" s="35">
        <f t="shared" si="36"/>
        <v>-0.02897780033</v>
      </c>
      <c r="AX176" s="37">
        <f t="shared" si="37"/>
        <v>0.494</v>
      </c>
      <c r="AY176" s="33">
        <v>0.99</v>
      </c>
      <c r="AZ176" s="37">
        <f t="shared" si="38"/>
        <v>0.597</v>
      </c>
      <c r="BA176" s="73">
        <f t="shared" si="39"/>
        <v>0.03557252705</v>
      </c>
      <c r="BB176" s="33">
        <v>25.57</v>
      </c>
      <c r="BC176" s="37">
        <f t="shared" si="40"/>
        <v>0.409</v>
      </c>
      <c r="BD176" s="73">
        <f t="shared" si="41"/>
        <v>-0.2467528325</v>
      </c>
      <c r="BE176" s="89">
        <f t="shared" si="42"/>
        <v>0.1418184466</v>
      </c>
      <c r="BF176" s="39">
        <f t="shared" si="43"/>
        <v>0.58</v>
      </c>
      <c r="BG176" s="33">
        <v>14.34</v>
      </c>
      <c r="BH176" s="34">
        <f t="shared" si="44"/>
        <v>0.477</v>
      </c>
      <c r="BI176" s="73">
        <f t="shared" si="45"/>
        <v>-0.06905281586</v>
      </c>
      <c r="BJ176" s="33">
        <v>90.32</v>
      </c>
      <c r="BK176" s="34">
        <f t="shared" si="46"/>
        <v>0.529</v>
      </c>
      <c r="BL176" s="73">
        <f t="shared" si="47"/>
        <v>0.2713324884</v>
      </c>
      <c r="BM176" s="36">
        <f t="shared" si="48"/>
        <v>7092.923355</v>
      </c>
      <c r="BN176" s="35">
        <f t="shared" si="49"/>
        <v>0.1417725021</v>
      </c>
      <c r="BO176" s="90">
        <f t="shared" si="50"/>
        <v>0.506</v>
      </c>
      <c r="BP176" s="33">
        <v>10.24</v>
      </c>
      <c r="BQ176" s="34">
        <f t="shared" si="51"/>
        <v>0.329</v>
      </c>
      <c r="BR176" s="73">
        <f t="shared" si="52"/>
        <v>-0.5134364214</v>
      </c>
      <c r="BS176" s="33">
        <v>75.48</v>
      </c>
      <c r="BT176" s="34">
        <f t="shared" si="53"/>
        <v>0.726</v>
      </c>
      <c r="BU176" s="73">
        <f t="shared" si="54"/>
        <v>0.6442327591</v>
      </c>
      <c r="BV176" s="36">
        <f t="shared" si="55"/>
        <v>6050.156426</v>
      </c>
      <c r="BW176" s="35">
        <f t="shared" si="56"/>
        <v>0.1287989023</v>
      </c>
      <c r="BX176" s="90">
        <f t="shared" si="57"/>
        <v>0.526</v>
      </c>
      <c r="BY176" s="33">
        <v>3.57</v>
      </c>
      <c r="BZ176" s="34">
        <f t="shared" si="58"/>
        <v>0.514</v>
      </c>
      <c r="CA176" s="73">
        <f t="shared" si="59"/>
        <v>-0.1195787566</v>
      </c>
      <c r="CB176" s="33">
        <v>57.41</v>
      </c>
      <c r="CC176" s="34">
        <f t="shared" si="60"/>
        <v>0.694</v>
      </c>
      <c r="CD176" s="73">
        <f t="shared" si="61"/>
        <v>0.4564305034</v>
      </c>
      <c r="CE176" s="36">
        <f t="shared" si="62"/>
        <v>3790.225802</v>
      </c>
      <c r="CF176" s="35">
        <f t="shared" si="63"/>
        <v>0.2832209444</v>
      </c>
      <c r="CG176" s="90">
        <f t="shared" si="64"/>
        <v>0.611</v>
      </c>
      <c r="CH176" s="33">
        <v>0.46</v>
      </c>
      <c r="CI176" s="34">
        <f t="shared" si="65"/>
        <v>0.417</v>
      </c>
      <c r="CJ176" s="73">
        <f t="shared" si="66"/>
        <v>-0.3926386063</v>
      </c>
      <c r="CK176" s="33">
        <v>28.57</v>
      </c>
      <c r="CL176" s="34">
        <f t="shared" si="67"/>
        <v>0.386</v>
      </c>
      <c r="CM176" s="73">
        <f t="shared" si="68"/>
        <v>-0.2726170406</v>
      </c>
      <c r="CN176" s="36">
        <f t="shared" si="69"/>
        <v>955.622131</v>
      </c>
      <c r="CO176" s="35">
        <f t="shared" si="70"/>
        <v>-0.4291404072</v>
      </c>
      <c r="CP176" s="90">
        <f t="shared" si="71"/>
        <v>0.38</v>
      </c>
      <c r="CQ176" s="33">
        <v>5.95</v>
      </c>
      <c r="CR176" s="34">
        <f t="shared" si="72"/>
        <v>0.506</v>
      </c>
      <c r="CS176" s="73">
        <f t="shared" si="73"/>
        <v>-0.04330025338</v>
      </c>
      <c r="CT176" s="33">
        <v>73.33</v>
      </c>
      <c r="CU176" s="34">
        <f t="shared" si="74"/>
        <v>0.494</v>
      </c>
      <c r="CV176" s="73">
        <f t="shared" si="75"/>
        <v>0.00446424834</v>
      </c>
      <c r="CW176" s="36">
        <f t="shared" si="76"/>
        <v>5639.532003</v>
      </c>
      <c r="CX176" s="35">
        <f t="shared" si="77"/>
        <v>0.0311264985</v>
      </c>
      <c r="CY176" s="90">
        <f t="shared" si="78"/>
        <v>0.486</v>
      </c>
      <c r="CZ176" s="91">
        <f t="shared" si="79"/>
        <v>0.1557784401</v>
      </c>
      <c r="DA176" s="91">
        <f t="shared" si="80"/>
        <v>0.494</v>
      </c>
    </row>
    <row r="177">
      <c r="A177" s="28">
        <v>2022.0</v>
      </c>
      <c r="B177" s="29" t="s">
        <v>635</v>
      </c>
      <c r="C177" s="29" t="s">
        <v>10</v>
      </c>
      <c r="D177" s="30">
        <f t="array" ref="D177">INDEX(
  TP!C:C,
  MATCH(
    1,
    (TP!A:A = A177) * (TP!B:B = C177),
    0
  )
)
</f>
        <v>49.76</v>
      </c>
      <c r="E177" s="64">
        <f t="shared" si="1"/>
        <v>-0.1058985952</v>
      </c>
      <c r="F177" s="32">
        <f t="shared" si="2"/>
        <v>0.5</v>
      </c>
      <c r="G177" s="33">
        <v>5.11</v>
      </c>
      <c r="H177" s="34">
        <f t="shared" si="3"/>
        <v>0.291</v>
      </c>
      <c r="I177" s="73">
        <f t="shared" si="4"/>
        <v>-0.5397941852</v>
      </c>
      <c r="J177" s="66">
        <f t="shared" si="5"/>
        <v>5.06707701</v>
      </c>
      <c r="K177" s="34">
        <f t="shared" si="6"/>
        <v>0.371</v>
      </c>
      <c r="L177" s="73">
        <f t="shared" si="7"/>
        <v>-0.4865645275</v>
      </c>
      <c r="M177" s="33">
        <v>58.82</v>
      </c>
      <c r="N177" s="34">
        <f t="shared" si="8"/>
        <v>0.477</v>
      </c>
      <c r="O177" s="73">
        <f t="shared" si="9"/>
        <v>-0.01415447515</v>
      </c>
      <c r="P177" s="36">
        <f t="shared" si="10"/>
        <v>4234.886514</v>
      </c>
      <c r="Q177" s="35">
        <f t="shared" si="11"/>
        <v>-0.3184683879</v>
      </c>
      <c r="R177" s="40">
        <f t="shared" si="12"/>
        <v>0.369</v>
      </c>
      <c r="S177" s="33">
        <v>1.54</v>
      </c>
      <c r="T177" s="34">
        <f t="shared" si="13"/>
        <v>0.354</v>
      </c>
      <c r="U177" s="73">
        <f t="shared" si="14"/>
        <v>-0.4818272141</v>
      </c>
      <c r="V177" s="33">
        <v>39.13</v>
      </c>
      <c r="W177" s="34">
        <f t="shared" si="15"/>
        <v>0.369</v>
      </c>
      <c r="X177" s="73">
        <f t="shared" si="16"/>
        <v>-0.3391654018</v>
      </c>
      <c r="Y177" s="36">
        <f t="shared" si="17"/>
        <v>1528.140244</v>
      </c>
      <c r="Z177" s="35">
        <f t="shared" si="18"/>
        <v>-0.5005120281</v>
      </c>
      <c r="AA177" s="40">
        <f t="shared" si="19"/>
        <v>0.351</v>
      </c>
      <c r="AB177" s="33">
        <v>3.04</v>
      </c>
      <c r="AC177" s="40">
        <f t="shared" si="20"/>
        <v>0.06</v>
      </c>
      <c r="AD177" s="73">
        <f t="shared" si="21"/>
        <v>-1.277972854</v>
      </c>
      <c r="AE177" s="88">
        <f t="shared" si="22"/>
        <v>-2.09695327</v>
      </c>
      <c r="AF177" s="44">
        <f t="shared" si="23"/>
        <v>0.191</v>
      </c>
      <c r="AG177" s="42">
        <v>2.97</v>
      </c>
      <c r="AH177" s="34">
        <f t="shared" si="24"/>
        <v>0.923</v>
      </c>
      <c r="AI177" s="73">
        <f t="shared" si="25"/>
        <v>1.515069735</v>
      </c>
      <c r="AJ177" s="33">
        <v>49.44</v>
      </c>
      <c r="AK177" s="34">
        <f t="shared" si="26"/>
        <v>0.243</v>
      </c>
      <c r="AL177" s="73">
        <f t="shared" si="27"/>
        <v>-0.5910407366</v>
      </c>
      <c r="AM177" s="36">
        <f t="shared" si="28"/>
        <v>3001.469025</v>
      </c>
      <c r="AN177" s="35">
        <f t="shared" si="29"/>
        <v>1.07096659</v>
      </c>
      <c r="AO177" s="37">
        <f t="shared" si="30"/>
        <v>0.863</v>
      </c>
      <c r="AP177" s="33">
        <v>8.48</v>
      </c>
      <c r="AQ177" s="34">
        <f t="shared" si="31"/>
        <v>0.949</v>
      </c>
      <c r="AR177" s="73">
        <f t="shared" si="32"/>
        <v>1.76016567</v>
      </c>
      <c r="AS177" s="33">
        <v>37.8</v>
      </c>
      <c r="AT177" s="34">
        <f t="shared" si="33"/>
        <v>0.154</v>
      </c>
      <c r="AU177" s="73">
        <f t="shared" si="34"/>
        <v>-0.95817215</v>
      </c>
      <c r="AV177" s="36">
        <f t="shared" si="35"/>
        <v>3113.72622</v>
      </c>
      <c r="AW177" s="35">
        <f t="shared" si="36"/>
        <v>0.5130528843</v>
      </c>
      <c r="AX177" s="37">
        <f t="shared" si="37"/>
        <v>0.706</v>
      </c>
      <c r="AY177" s="33">
        <v>2.27</v>
      </c>
      <c r="AZ177" s="37">
        <f t="shared" si="38"/>
        <v>0.951</v>
      </c>
      <c r="BA177" s="73">
        <f t="shared" si="39"/>
        <v>2.045890131</v>
      </c>
      <c r="BB177" s="33">
        <v>25.34</v>
      </c>
      <c r="BC177" s="37">
        <f t="shared" si="40"/>
        <v>0.397</v>
      </c>
      <c r="BD177" s="73">
        <f t="shared" si="41"/>
        <v>-0.2790700878</v>
      </c>
      <c r="BE177" s="89">
        <f t="shared" si="42"/>
        <v>3.350839518</v>
      </c>
      <c r="BF177" s="39">
        <f t="shared" si="43"/>
        <v>0.9</v>
      </c>
      <c r="BG177" s="33">
        <v>15.76</v>
      </c>
      <c r="BH177" s="34">
        <f t="shared" si="44"/>
        <v>0.609</v>
      </c>
      <c r="BI177" s="73">
        <f t="shared" si="45"/>
        <v>0.2386016445</v>
      </c>
      <c r="BJ177" s="33">
        <v>91.53</v>
      </c>
      <c r="BK177" s="34">
        <f t="shared" si="46"/>
        <v>0.617</v>
      </c>
      <c r="BL177" s="73">
        <f t="shared" si="47"/>
        <v>0.4658788996</v>
      </c>
      <c r="BM177" s="36">
        <f t="shared" si="48"/>
        <v>7421.004555</v>
      </c>
      <c r="BN177" s="35">
        <f t="shared" si="49"/>
        <v>0.4318322795</v>
      </c>
      <c r="BO177" s="90">
        <f t="shared" si="50"/>
        <v>0.609</v>
      </c>
      <c r="BP177" s="33">
        <v>9.95</v>
      </c>
      <c r="BQ177" s="34">
        <f t="shared" si="51"/>
        <v>0.294</v>
      </c>
      <c r="BR177" s="73">
        <f t="shared" si="52"/>
        <v>-0.617452131</v>
      </c>
      <c r="BS177" s="33">
        <v>73.83</v>
      </c>
      <c r="BT177" s="34">
        <f t="shared" si="53"/>
        <v>0.614</v>
      </c>
      <c r="BU177" s="73">
        <f t="shared" si="54"/>
        <v>0.3951507577</v>
      </c>
      <c r="BV177" s="36">
        <f t="shared" si="55"/>
        <v>5853.964061</v>
      </c>
      <c r="BW177" s="35">
        <f t="shared" si="56"/>
        <v>-0.1050648557</v>
      </c>
      <c r="BX177" s="90">
        <f t="shared" si="57"/>
        <v>0.446</v>
      </c>
      <c r="BY177" s="33">
        <v>1.8</v>
      </c>
      <c r="BZ177" s="34">
        <f t="shared" si="58"/>
        <v>0.103</v>
      </c>
      <c r="CA177" s="73">
        <f t="shared" si="59"/>
        <v>-1.195475848</v>
      </c>
      <c r="CB177" s="33">
        <v>51.85</v>
      </c>
      <c r="CC177" s="34">
        <f t="shared" si="60"/>
        <v>0.437</v>
      </c>
      <c r="CD177" s="73">
        <f t="shared" si="61"/>
        <v>-0.1408241169</v>
      </c>
      <c r="CE177" s="36">
        <f t="shared" si="62"/>
        <v>2319.522252</v>
      </c>
      <c r="CF177" s="35">
        <f t="shared" si="63"/>
        <v>-1.101155184</v>
      </c>
      <c r="CG177" s="90">
        <f t="shared" si="64"/>
        <v>0.131</v>
      </c>
      <c r="CH177" s="33">
        <v>0.37</v>
      </c>
      <c r="CI177" s="34">
        <f t="shared" si="65"/>
        <v>0.314</v>
      </c>
      <c r="CJ177" s="73">
        <f t="shared" si="66"/>
        <v>-0.6339039939</v>
      </c>
      <c r="CK177" s="33">
        <v>36.36</v>
      </c>
      <c r="CL177" s="34">
        <f t="shared" si="67"/>
        <v>0.64</v>
      </c>
      <c r="CM177" s="73">
        <f t="shared" si="68"/>
        <v>0.1459127135</v>
      </c>
      <c r="CN177" s="36">
        <f t="shared" si="69"/>
        <v>1011.710901</v>
      </c>
      <c r="CO177" s="35">
        <f t="shared" si="70"/>
        <v>-0.3601559789</v>
      </c>
      <c r="CP177" s="90">
        <f t="shared" si="71"/>
        <v>0.403</v>
      </c>
      <c r="CQ177" s="33">
        <v>5.31</v>
      </c>
      <c r="CR177" s="34">
        <f t="shared" si="72"/>
        <v>0.38</v>
      </c>
      <c r="CS177" s="73">
        <f t="shared" si="73"/>
        <v>-0.4208999785</v>
      </c>
      <c r="CT177" s="33">
        <v>73.58</v>
      </c>
      <c r="CU177" s="34">
        <f t="shared" si="74"/>
        <v>0.511</v>
      </c>
      <c r="CV177" s="73">
        <f t="shared" si="75"/>
        <v>0.03985158274</v>
      </c>
      <c r="CW177" s="36">
        <f t="shared" si="76"/>
        <v>5376.787034</v>
      </c>
      <c r="CX177" s="35">
        <f t="shared" si="77"/>
        <v>-0.2252411034</v>
      </c>
      <c r="CY177" s="90">
        <f t="shared" si="78"/>
        <v>0.414</v>
      </c>
      <c r="CZ177" s="91">
        <f t="shared" si="79"/>
        <v>-1.359784843</v>
      </c>
      <c r="DA177" s="91">
        <f t="shared" si="80"/>
        <v>0.377</v>
      </c>
    </row>
    <row r="178">
      <c r="A178" s="28">
        <v>2024.0</v>
      </c>
      <c r="B178" s="29" t="s">
        <v>590</v>
      </c>
      <c r="C178" s="29" t="s">
        <v>26</v>
      </c>
      <c r="D178" s="30">
        <f t="array" ref="D178">INDEX(
  TP!C:C,
  MATCH(
    1,
    (TP!A:A = A178) * (TP!B:B = C178),
    0
  )
)
</f>
        <v>49.08</v>
      </c>
      <c r="E178" s="64">
        <f t="shared" si="1"/>
        <v>-0.1245194081</v>
      </c>
      <c r="F178" s="32">
        <f t="shared" si="2"/>
        <v>0.497</v>
      </c>
      <c r="G178" s="33">
        <v>3.75</v>
      </c>
      <c r="H178" s="34">
        <f t="shared" si="3"/>
        <v>0.06</v>
      </c>
      <c r="I178" s="73">
        <f t="shared" si="4"/>
        <v>-1.43752666</v>
      </c>
      <c r="J178" s="66">
        <f t="shared" si="5"/>
        <v>3.629291716</v>
      </c>
      <c r="K178" s="34">
        <f t="shared" si="6"/>
        <v>0.057</v>
      </c>
      <c r="L178" s="73">
        <f t="shared" si="7"/>
        <v>-1.394307185</v>
      </c>
      <c r="M178" s="33">
        <v>66.67</v>
      </c>
      <c r="N178" s="34">
        <f t="shared" si="8"/>
        <v>0.926</v>
      </c>
      <c r="O178" s="73">
        <f t="shared" si="9"/>
        <v>1.43298961</v>
      </c>
      <c r="P178" s="36">
        <f t="shared" si="10"/>
        <v>4079.945577</v>
      </c>
      <c r="Q178" s="35">
        <f t="shared" si="11"/>
        <v>-0.5369999925</v>
      </c>
      <c r="R178" s="40">
        <f t="shared" si="12"/>
        <v>0.289</v>
      </c>
      <c r="S178" s="33">
        <v>1.91</v>
      </c>
      <c r="T178" s="34">
        <f t="shared" si="13"/>
        <v>0.531</v>
      </c>
      <c r="U178" s="73">
        <f t="shared" si="14"/>
        <v>-0.1622740515</v>
      </c>
      <c r="V178" s="33">
        <v>44.83</v>
      </c>
      <c r="W178" s="34">
        <f t="shared" si="15"/>
        <v>0.531</v>
      </c>
      <c r="X178" s="73">
        <f t="shared" si="16"/>
        <v>0.1142411326</v>
      </c>
      <c r="Y178" s="36">
        <f t="shared" si="17"/>
        <v>2006.149239</v>
      </c>
      <c r="Z178" s="35">
        <f t="shared" si="18"/>
        <v>0.0003836080346</v>
      </c>
      <c r="AA178" s="40">
        <f t="shared" si="19"/>
        <v>0.543</v>
      </c>
      <c r="AB178" s="33">
        <v>3.7</v>
      </c>
      <c r="AC178" s="40">
        <f t="shared" si="20"/>
        <v>0.246</v>
      </c>
      <c r="AD178" s="73">
        <f t="shared" si="21"/>
        <v>-0.7247847839</v>
      </c>
      <c r="AE178" s="88">
        <f t="shared" si="22"/>
        <v>-1.261401168</v>
      </c>
      <c r="AF178" s="44">
        <f t="shared" si="23"/>
        <v>0.314</v>
      </c>
      <c r="AG178" s="42">
        <v>0.56</v>
      </c>
      <c r="AH178" s="34">
        <f t="shared" si="24"/>
        <v>0.211</v>
      </c>
      <c r="AI178" s="73">
        <f t="shared" si="25"/>
        <v>-0.7185609936</v>
      </c>
      <c r="AJ178" s="33">
        <v>41.18</v>
      </c>
      <c r="AK178" s="34">
        <f t="shared" si="26"/>
        <v>0.071</v>
      </c>
      <c r="AL178" s="73">
        <f t="shared" si="27"/>
        <v>-1.178386329</v>
      </c>
      <c r="AM178" s="36">
        <f t="shared" si="28"/>
        <v>806.314432</v>
      </c>
      <c r="AN178" s="35">
        <f t="shared" si="29"/>
        <v>-1.088870938</v>
      </c>
      <c r="AO178" s="37">
        <f t="shared" si="30"/>
        <v>0.134</v>
      </c>
      <c r="AP178" s="33">
        <v>2.34</v>
      </c>
      <c r="AQ178" s="34">
        <f t="shared" si="31"/>
        <v>0.169</v>
      </c>
      <c r="AR178" s="73">
        <f t="shared" si="32"/>
        <v>-0.9600364352</v>
      </c>
      <c r="AS178" s="33">
        <v>26.76</v>
      </c>
      <c r="AT178" s="34">
        <f t="shared" si="33"/>
        <v>0.014</v>
      </c>
      <c r="AU178" s="73">
        <f t="shared" si="34"/>
        <v>-2.287146651</v>
      </c>
      <c r="AV178" s="36">
        <f t="shared" si="35"/>
        <v>1181.915645</v>
      </c>
      <c r="AW178" s="35">
        <f t="shared" si="36"/>
        <v>-1.960478224</v>
      </c>
      <c r="AX178" s="37">
        <f t="shared" si="37"/>
        <v>0.017</v>
      </c>
      <c r="AY178" s="33">
        <v>0.79</v>
      </c>
      <c r="AZ178" s="37">
        <f t="shared" si="38"/>
        <v>0.489</v>
      </c>
      <c r="BA178" s="73">
        <f t="shared" si="39"/>
        <v>-0.2785395986</v>
      </c>
      <c r="BB178" s="33">
        <v>32.28</v>
      </c>
      <c r="BC178" s="37">
        <f t="shared" si="40"/>
        <v>0.76</v>
      </c>
      <c r="BD178" s="73">
        <f t="shared" si="41"/>
        <v>0.6960679635</v>
      </c>
      <c r="BE178" s="89">
        <f t="shared" si="42"/>
        <v>-2.631820797</v>
      </c>
      <c r="BF178" s="39">
        <f t="shared" si="43"/>
        <v>0.163</v>
      </c>
      <c r="BG178" s="33">
        <v>15.04</v>
      </c>
      <c r="BH178" s="34">
        <f t="shared" si="44"/>
        <v>0.557</v>
      </c>
      <c r="BI178" s="73">
        <f t="shared" si="45"/>
        <v>0.08260783361</v>
      </c>
      <c r="BJ178" s="33">
        <v>92.56</v>
      </c>
      <c r="BK178" s="34">
        <f t="shared" si="46"/>
        <v>0.7</v>
      </c>
      <c r="BL178" s="73">
        <f t="shared" si="47"/>
        <v>0.6314845222</v>
      </c>
      <c r="BM178" s="36">
        <f t="shared" si="48"/>
        <v>7387.621657</v>
      </c>
      <c r="BN178" s="35">
        <f t="shared" si="49"/>
        <v>0.402318135</v>
      </c>
      <c r="BO178" s="90">
        <f t="shared" si="50"/>
        <v>0.6</v>
      </c>
      <c r="BP178" s="33">
        <v>13.79</v>
      </c>
      <c r="BQ178" s="34">
        <f t="shared" si="51"/>
        <v>0.783</v>
      </c>
      <c r="BR178" s="73">
        <f t="shared" si="52"/>
        <v>0.7598593351</v>
      </c>
      <c r="BS178" s="33">
        <v>74.7</v>
      </c>
      <c r="BT178" s="34">
        <f t="shared" si="53"/>
        <v>0.669</v>
      </c>
      <c r="BU178" s="73">
        <f t="shared" si="54"/>
        <v>0.5264849039</v>
      </c>
      <c r="BV178" s="36">
        <f t="shared" si="55"/>
        <v>6666.888954</v>
      </c>
      <c r="BW178" s="35">
        <f t="shared" si="56"/>
        <v>0.8639518062</v>
      </c>
      <c r="BX178" s="90">
        <f t="shared" si="57"/>
        <v>0.826</v>
      </c>
      <c r="BY178" s="33">
        <v>5.2</v>
      </c>
      <c r="BZ178" s="34">
        <f t="shared" si="58"/>
        <v>0.811</v>
      </c>
      <c r="CA178" s="73">
        <f t="shared" si="59"/>
        <v>0.8712191295</v>
      </c>
      <c r="CB178" s="33">
        <v>60.76</v>
      </c>
      <c r="CC178" s="34">
        <f t="shared" si="60"/>
        <v>0.806</v>
      </c>
      <c r="CD178" s="73">
        <f t="shared" si="61"/>
        <v>0.8162871541</v>
      </c>
      <c r="CE178" s="36">
        <f t="shared" si="62"/>
        <v>4816.664803</v>
      </c>
      <c r="CF178" s="35">
        <f t="shared" si="63"/>
        <v>1.249409984</v>
      </c>
      <c r="CG178" s="90">
        <f t="shared" si="64"/>
        <v>0.903</v>
      </c>
      <c r="CH178" s="33">
        <v>0.69</v>
      </c>
      <c r="CI178" s="34">
        <f t="shared" si="65"/>
        <v>0.629</v>
      </c>
      <c r="CJ178" s="73">
        <f t="shared" si="66"/>
        <v>0.2239284952</v>
      </c>
      <c r="CK178" s="33">
        <v>33.33</v>
      </c>
      <c r="CL178" s="34">
        <f t="shared" si="67"/>
        <v>0.474</v>
      </c>
      <c r="CM178" s="73">
        <f t="shared" si="68"/>
        <v>-0.01687870562</v>
      </c>
      <c r="CN178" s="36">
        <f t="shared" si="69"/>
        <v>1545.798942</v>
      </c>
      <c r="CO178" s="35">
        <f t="shared" si="70"/>
        <v>0.2967269934</v>
      </c>
      <c r="CP178" s="90">
        <f t="shared" si="71"/>
        <v>0.671</v>
      </c>
      <c r="CQ178" s="33">
        <v>7.07</v>
      </c>
      <c r="CR178" s="34">
        <f t="shared" si="72"/>
        <v>0.766</v>
      </c>
      <c r="CS178" s="73">
        <f t="shared" si="73"/>
        <v>0.6174992656</v>
      </c>
      <c r="CT178" s="33">
        <v>79.53</v>
      </c>
      <c r="CU178" s="34">
        <f t="shared" si="74"/>
        <v>0.8</v>
      </c>
      <c r="CV178" s="73">
        <f t="shared" si="75"/>
        <v>0.8820701415</v>
      </c>
      <c r="CW178" s="36">
        <f t="shared" si="76"/>
        <v>6587.715529</v>
      </c>
      <c r="CX178" s="35">
        <f t="shared" si="77"/>
        <v>0.9562956388</v>
      </c>
      <c r="CY178" s="90">
        <f t="shared" si="78"/>
        <v>0.814</v>
      </c>
      <c r="CZ178" s="91">
        <f t="shared" si="79"/>
        <v>3.768702557</v>
      </c>
      <c r="DA178" s="91">
        <f t="shared" si="80"/>
        <v>0.84</v>
      </c>
    </row>
    <row r="179">
      <c r="A179" s="28">
        <v>2022.0</v>
      </c>
      <c r="B179" s="29" t="s">
        <v>645</v>
      </c>
      <c r="C179" s="29" t="s">
        <v>26</v>
      </c>
      <c r="D179" s="30">
        <f t="array" ref="D179">INDEX(
  TP!C:C,
  MATCH(
    1,
    (TP!A:A = A179) * (TP!B:B = C179),
    0
  )
)
</f>
        <v>43.94</v>
      </c>
      <c r="E179" s="64">
        <f t="shared" si="1"/>
        <v>-0.1767311446</v>
      </c>
      <c r="F179" s="32">
        <f t="shared" si="2"/>
        <v>0.494</v>
      </c>
      <c r="G179" s="33">
        <v>4.21</v>
      </c>
      <c r="H179" s="34">
        <f t="shared" si="3"/>
        <v>0.129</v>
      </c>
      <c r="I179" s="73">
        <f t="shared" si="4"/>
        <v>-1.133881852</v>
      </c>
      <c r="J179" s="66">
        <f t="shared" si="5"/>
        <v>3.33021243</v>
      </c>
      <c r="K179" s="34">
        <f t="shared" si="6"/>
        <v>0.026</v>
      </c>
      <c r="L179" s="73">
        <f t="shared" si="7"/>
        <v>-1.58313025</v>
      </c>
      <c r="M179" s="33">
        <v>54.55</v>
      </c>
      <c r="N179" s="34">
        <f t="shared" si="8"/>
        <v>0.194</v>
      </c>
      <c r="O179" s="73">
        <f t="shared" si="9"/>
        <v>-0.8013271177</v>
      </c>
      <c r="P179" s="36">
        <f t="shared" si="10"/>
        <v>3192.756536</v>
      </c>
      <c r="Q179" s="35">
        <f t="shared" si="11"/>
        <v>-1.788308058</v>
      </c>
      <c r="R179" s="40">
        <f t="shared" si="12"/>
        <v>0.031</v>
      </c>
      <c r="S179" s="33">
        <v>1.63</v>
      </c>
      <c r="T179" s="34">
        <f t="shared" si="13"/>
        <v>0.397</v>
      </c>
      <c r="U179" s="73">
        <f t="shared" si="14"/>
        <v>-0.4040980665</v>
      </c>
      <c r="V179" s="33">
        <v>35.29</v>
      </c>
      <c r="W179" s="34">
        <f t="shared" si="15"/>
        <v>0.269</v>
      </c>
      <c r="X179" s="73">
        <f t="shared" si="16"/>
        <v>-0.644618225</v>
      </c>
      <c r="Y179" s="36">
        <f t="shared" si="17"/>
        <v>1429.657077</v>
      </c>
      <c r="Z179" s="35">
        <f t="shared" si="18"/>
        <v>-0.6037104808</v>
      </c>
      <c r="AA179" s="40">
        <f t="shared" si="19"/>
        <v>0.297</v>
      </c>
      <c r="AB179" s="33">
        <v>2.74</v>
      </c>
      <c r="AC179" s="40">
        <f t="shared" si="20"/>
        <v>0.037</v>
      </c>
      <c r="AD179" s="73">
        <f t="shared" si="21"/>
        <v>-1.529421977</v>
      </c>
      <c r="AE179" s="88">
        <f t="shared" si="22"/>
        <v>-3.921440515</v>
      </c>
      <c r="AF179" s="44">
        <f t="shared" si="23"/>
        <v>0.023</v>
      </c>
      <c r="AG179" s="42">
        <v>1.53</v>
      </c>
      <c r="AH179" s="34">
        <f t="shared" si="24"/>
        <v>0.686</v>
      </c>
      <c r="AI179" s="73">
        <f t="shared" si="25"/>
        <v>0.1804522041</v>
      </c>
      <c r="AJ179" s="33">
        <v>75.0</v>
      </c>
      <c r="AK179" s="34">
        <f t="shared" si="26"/>
        <v>0.891</v>
      </c>
      <c r="AL179" s="73">
        <f t="shared" si="27"/>
        <v>1.226459668</v>
      </c>
      <c r="AM179" s="36">
        <f t="shared" si="28"/>
        <v>3065.32599</v>
      </c>
      <c r="AN179" s="35">
        <f t="shared" si="29"/>
        <v>1.133796184</v>
      </c>
      <c r="AO179" s="37">
        <f t="shared" si="30"/>
        <v>0.871</v>
      </c>
      <c r="AP179" s="33">
        <v>4.6</v>
      </c>
      <c r="AQ179" s="34">
        <f t="shared" si="31"/>
        <v>0.577</v>
      </c>
      <c r="AR179" s="73">
        <f t="shared" si="32"/>
        <v>0.04121059362</v>
      </c>
      <c r="AS179" s="33">
        <v>35.42</v>
      </c>
      <c r="AT179" s="34">
        <f t="shared" si="33"/>
        <v>0.094</v>
      </c>
      <c r="AU179" s="73">
        <f t="shared" si="34"/>
        <v>-1.244672088</v>
      </c>
      <c r="AV179" s="36">
        <f t="shared" si="35"/>
        <v>2234.79956</v>
      </c>
      <c r="AW179" s="35">
        <f t="shared" si="36"/>
        <v>-0.6123433966</v>
      </c>
      <c r="AX179" s="37">
        <f t="shared" si="37"/>
        <v>0.271</v>
      </c>
      <c r="AY179" s="33">
        <v>1.05</v>
      </c>
      <c r="AZ179" s="37">
        <f t="shared" si="38"/>
        <v>0.629</v>
      </c>
      <c r="BA179" s="73">
        <f t="shared" si="39"/>
        <v>0.1298061647</v>
      </c>
      <c r="BB179" s="33">
        <v>38.11</v>
      </c>
      <c r="BC179" s="37">
        <f t="shared" si="40"/>
        <v>0.94</v>
      </c>
      <c r="BD179" s="73">
        <f t="shared" si="41"/>
        <v>1.515240131</v>
      </c>
      <c r="BE179" s="89">
        <f t="shared" si="42"/>
        <v>2.166499082</v>
      </c>
      <c r="BF179" s="39">
        <f t="shared" si="43"/>
        <v>0.803</v>
      </c>
      <c r="BG179" s="33">
        <v>15.03</v>
      </c>
      <c r="BH179" s="34">
        <f t="shared" si="44"/>
        <v>0.554</v>
      </c>
      <c r="BI179" s="73">
        <f t="shared" si="45"/>
        <v>0.08044125291</v>
      </c>
      <c r="BJ179" s="33">
        <v>87.9</v>
      </c>
      <c r="BK179" s="34">
        <f t="shared" si="46"/>
        <v>0.323</v>
      </c>
      <c r="BL179" s="73">
        <f t="shared" si="47"/>
        <v>-0.1177603338</v>
      </c>
      <c r="BM179" s="36">
        <f t="shared" si="48"/>
        <v>7014.109901</v>
      </c>
      <c r="BN179" s="35">
        <f t="shared" si="49"/>
        <v>0.07209276147</v>
      </c>
      <c r="BO179" s="90">
        <f t="shared" si="50"/>
        <v>0.474</v>
      </c>
      <c r="BP179" s="33">
        <v>17.23</v>
      </c>
      <c r="BQ179" s="34">
        <f t="shared" si="51"/>
        <v>0.974</v>
      </c>
      <c r="BR179" s="73">
        <f t="shared" si="52"/>
        <v>1.993700857</v>
      </c>
      <c r="BS179" s="33">
        <v>77.22</v>
      </c>
      <c r="BT179" s="34">
        <f t="shared" si="53"/>
        <v>0.814</v>
      </c>
      <c r="BU179" s="73">
        <f t="shared" si="54"/>
        <v>0.9069010516</v>
      </c>
      <c r="BV179" s="36">
        <f t="shared" si="55"/>
        <v>7426.770041</v>
      </c>
      <c r="BW179" s="35">
        <f t="shared" si="56"/>
        <v>1.769739588</v>
      </c>
      <c r="BX179" s="90">
        <f t="shared" si="57"/>
        <v>0.963</v>
      </c>
      <c r="BY179" s="33">
        <v>2.78</v>
      </c>
      <c r="BZ179" s="34">
        <f t="shared" si="58"/>
        <v>0.323</v>
      </c>
      <c r="CA179" s="73">
        <f t="shared" si="59"/>
        <v>-0.5997814131</v>
      </c>
      <c r="CB179" s="33">
        <v>58.62</v>
      </c>
      <c r="CC179" s="34">
        <f t="shared" si="60"/>
        <v>0.751</v>
      </c>
      <c r="CD179" s="73">
        <f t="shared" si="61"/>
        <v>0.5864085773</v>
      </c>
      <c r="CE179" s="36">
        <f t="shared" si="62"/>
        <v>3386.728504</v>
      </c>
      <c r="CF179" s="35">
        <f t="shared" si="63"/>
        <v>-0.09659185179</v>
      </c>
      <c r="CG179" s="90">
        <f t="shared" si="64"/>
        <v>0.46</v>
      </c>
      <c r="CH179" s="33">
        <v>0.0</v>
      </c>
      <c r="CI179" s="34">
        <f t="shared" si="65"/>
        <v>0</v>
      </c>
      <c r="CJ179" s="73">
        <f t="shared" si="66"/>
        <v>-1.625772809</v>
      </c>
      <c r="CK179" s="33">
        <v>0.0</v>
      </c>
      <c r="CL179" s="34">
        <f t="shared" si="67"/>
        <v>0</v>
      </c>
      <c r="CM179" s="73">
        <f t="shared" si="68"/>
        <v>-1.807584316</v>
      </c>
      <c r="CN179" s="36">
        <f t="shared" si="69"/>
        <v>0</v>
      </c>
      <c r="CO179" s="35">
        <f t="shared" si="70"/>
        <v>-1.604474543</v>
      </c>
      <c r="CP179" s="90">
        <f t="shared" si="71"/>
        <v>0</v>
      </c>
      <c r="CQ179" s="33">
        <v>8.43</v>
      </c>
      <c r="CR179" s="34">
        <f t="shared" si="72"/>
        <v>0.92</v>
      </c>
      <c r="CS179" s="73">
        <f t="shared" si="73"/>
        <v>1.419898681</v>
      </c>
      <c r="CT179" s="33">
        <v>79.55</v>
      </c>
      <c r="CU179" s="34">
        <f t="shared" si="74"/>
        <v>0.803</v>
      </c>
      <c r="CV179" s="73">
        <f t="shared" si="75"/>
        <v>0.8849011283</v>
      </c>
      <c r="CW179" s="36">
        <f t="shared" si="76"/>
        <v>7080.833217</v>
      </c>
      <c r="CX179" s="35">
        <f t="shared" si="77"/>
        <v>1.437444334</v>
      </c>
      <c r="CY179" s="90">
        <f t="shared" si="78"/>
        <v>0.926</v>
      </c>
      <c r="CZ179" s="91">
        <f t="shared" si="79"/>
        <v>1.578210288</v>
      </c>
      <c r="DA179" s="91">
        <f t="shared" si="80"/>
        <v>0.657</v>
      </c>
    </row>
    <row r="180">
      <c r="A180" s="28">
        <v>2023.0</v>
      </c>
      <c r="B180" s="29" t="s">
        <v>575</v>
      </c>
      <c r="C180" s="29" t="s">
        <v>7</v>
      </c>
      <c r="D180" s="30">
        <f t="array" ref="D180">INDEX(
  TP!C:C,
  MATCH(
    1,
    (TP!A:A = A180) * (TP!B:B = C180),
    0
  )
)
</f>
        <v>56.61</v>
      </c>
      <c r="E180" s="64">
        <f t="shared" si="1"/>
        <v>-0.215007899</v>
      </c>
      <c r="F180" s="32">
        <f t="shared" si="2"/>
        <v>0.491</v>
      </c>
      <c r="G180" s="33">
        <v>3.34</v>
      </c>
      <c r="H180" s="34">
        <f t="shared" si="3"/>
        <v>0.029</v>
      </c>
      <c r="I180" s="73">
        <f t="shared" si="4"/>
        <v>-1.708166597</v>
      </c>
      <c r="J180" s="66">
        <f t="shared" si="5"/>
        <v>4.099212029</v>
      </c>
      <c r="K180" s="34">
        <f t="shared" si="6"/>
        <v>0.134</v>
      </c>
      <c r="L180" s="73">
        <f t="shared" si="7"/>
        <v>-1.097624004</v>
      </c>
      <c r="M180" s="33">
        <v>63.01</v>
      </c>
      <c r="N180" s="34">
        <f t="shared" si="8"/>
        <v>0.786</v>
      </c>
      <c r="O180" s="73">
        <f t="shared" si="9"/>
        <v>0.7582702022</v>
      </c>
      <c r="P180" s="36">
        <f t="shared" si="10"/>
        <v>4099.247775</v>
      </c>
      <c r="Q180" s="35">
        <f t="shared" si="11"/>
        <v>-0.5097758107</v>
      </c>
      <c r="R180" s="40">
        <f t="shared" si="12"/>
        <v>0.3</v>
      </c>
      <c r="S180" s="33">
        <v>0.37</v>
      </c>
      <c r="T180" s="34">
        <f t="shared" si="13"/>
        <v>0.003</v>
      </c>
      <c r="U180" s="73">
        <f t="shared" si="14"/>
        <v>-1.492306134</v>
      </c>
      <c r="V180" s="33">
        <v>25.0</v>
      </c>
      <c r="W180" s="34">
        <f t="shared" si="15"/>
        <v>0.06</v>
      </c>
      <c r="X180" s="73">
        <f t="shared" si="16"/>
        <v>-1.463136337</v>
      </c>
      <c r="Y180" s="36">
        <f t="shared" si="17"/>
        <v>329.7239923</v>
      </c>
      <c r="Z180" s="35">
        <f t="shared" si="18"/>
        <v>-1.756307373</v>
      </c>
      <c r="AA180" s="40">
        <f t="shared" si="19"/>
        <v>0.017</v>
      </c>
      <c r="AB180" s="33">
        <v>3.37</v>
      </c>
      <c r="AC180" s="40">
        <f t="shared" si="20"/>
        <v>0.143</v>
      </c>
      <c r="AD180" s="73">
        <f t="shared" si="21"/>
        <v>-1.001378819</v>
      </c>
      <c r="AE180" s="88">
        <f t="shared" si="22"/>
        <v>-3.267462003</v>
      </c>
      <c r="AF180" s="44">
        <f t="shared" si="23"/>
        <v>0.06</v>
      </c>
      <c r="AG180" s="42">
        <v>2.15</v>
      </c>
      <c r="AH180" s="34">
        <f t="shared" si="24"/>
        <v>0.826</v>
      </c>
      <c r="AI180" s="73">
        <f t="shared" si="25"/>
        <v>0.7550791965</v>
      </c>
      <c r="AJ180" s="33">
        <v>65.96</v>
      </c>
      <c r="AK180" s="34">
        <f t="shared" si="26"/>
        <v>0.743</v>
      </c>
      <c r="AL180" s="73">
        <f t="shared" si="27"/>
        <v>0.5836504483</v>
      </c>
      <c r="AM180" s="36">
        <f t="shared" si="28"/>
        <v>3332.431489</v>
      </c>
      <c r="AN180" s="35">
        <f t="shared" si="29"/>
        <v>1.396604316</v>
      </c>
      <c r="AO180" s="37">
        <f t="shared" si="30"/>
        <v>0.906</v>
      </c>
      <c r="AP180" s="33">
        <v>6.26</v>
      </c>
      <c r="AQ180" s="34">
        <f t="shared" si="31"/>
        <v>0.817</v>
      </c>
      <c r="AR180" s="73">
        <f t="shared" si="32"/>
        <v>0.7766398272</v>
      </c>
      <c r="AS180" s="33">
        <v>56.2</v>
      </c>
      <c r="AT180" s="34">
        <f t="shared" si="33"/>
        <v>0.9</v>
      </c>
      <c r="AU180" s="73">
        <f t="shared" si="34"/>
        <v>1.256785351</v>
      </c>
      <c r="AV180" s="36">
        <f t="shared" si="35"/>
        <v>4080.249903</v>
      </c>
      <c r="AW180" s="35">
        <f t="shared" si="36"/>
        <v>1.750610244</v>
      </c>
      <c r="AX180" s="37">
        <f t="shared" si="37"/>
        <v>0.954</v>
      </c>
      <c r="AY180" s="33">
        <v>0.69</v>
      </c>
      <c r="AZ180" s="37">
        <f t="shared" si="38"/>
        <v>0.391</v>
      </c>
      <c r="BA180" s="73">
        <f t="shared" si="39"/>
        <v>-0.4355956614</v>
      </c>
      <c r="BB180" s="33">
        <v>31.54</v>
      </c>
      <c r="BC180" s="37">
        <f t="shared" si="40"/>
        <v>0.734</v>
      </c>
      <c r="BD180" s="73">
        <f t="shared" si="41"/>
        <v>0.5920907073</v>
      </c>
      <c r="BE180" s="89">
        <f t="shared" si="42"/>
        <v>3.303709606</v>
      </c>
      <c r="BF180" s="39">
        <f t="shared" si="43"/>
        <v>0.891</v>
      </c>
      <c r="BG180" s="33">
        <v>14.26</v>
      </c>
      <c r="BH180" s="34">
        <f t="shared" si="44"/>
        <v>0.474</v>
      </c>
      <c r="BI180" s="73">
        <f t="shared" si="45"/>
        <v>-0.08638546151</v>
      </c>
      <c r="BJ180" s="33">
        <v>83.97</v>
      </c>
      <c r="BK180" s="34">
        <f t="shared" si="46"/>
        <v>0.169</v>
      </c>
      <c r="BL180" s="73">
        <f t="shared" si="47"/>
        <v>-0.7496342145</v>
      </c>
      <c r="BM180" s="36">
        <f t="shared" si="48"/>
        <v>6581.623437</v>
      </c>
      <c r="BN180" s="35">
        <f t="shared" si="49"/>
        <v>-0.3102727248</v>
      </c>
      <c r="BO180" s="90">
        <f t="shared" si="50"/>
        <v>0.32</v>
      </c>
      <c r="BP180" s="33">
        <v>10.56</v>
      </c>
      <c r="BQ180" s="34">
        <f t="shared" si="51"/>
        <v>0.371</v>
      </c>
      <c r="BR180" s="73">
        <f t="shared" si="52"/>
        <v>-0.3986604658</v>
      </c>
      <c r="BS180" s="33">
        <v>77.49</v>
      </c>
      <c r="BT180" s="34">
        <f t="shared" si="53"/>
        <v>0.826</v>
      </c>
      <c r="BU180" s="73">
        <f t="shared" si="54"/>
        <v>0.9476599245</v>
      </c>
      <c r="BV180" s="36">
        <f t="shared" si="55"/>
        <v>6283.335788</v>
      </c>
      <c r="BW180" s="35">
        <f t="shared" si="56"/>
        <v>0.4067516254</v>
      </c>
      <c r="BX180" s="90">
        <f t="shared" si="57"/>
        <v>0.64</v>
      </c>
      <c r="BY180" s="33">
        <v>3.2</v>
      </c>
      <c r="BZ180" s="34">
        <f t="shared" si="58"/>
        <v>0.417</v>
      </c>
      <c r="CA180" s="73">
        <f t="shared" si="59"/>
        <v>-0.3444837983</v>
      </c>
      <c r="CB180" s="33">
        <v>47.14</v>
      </c>
      <c r="CC180" s="34">
        <f t="shared" si="60"/>
        <v>0.231</v>
      </c>
      <c r="CD180" s="73">
        <f t="shared" si="61"/>
        <v>-0.6467718258</v>
      </c>
      <c r="CE180" s="36">
        <f t="shared" si="62"/>
        <v>2939.274304</v>
      </c>
      <c r="CF180" s="35">
        <f t="shared" si="63"/>
        <v>-0.5177813654</v>
      </c>
      <c r="CG180" s="90">
        <f t="shared" si="64"/>
        <v>0.314</v>
      </c>
      <c r="CH180" s="33">
        <v>0.69</v>
      </c>
      <c r="CI180" s="34">
        <f t="shared" si="65"/>
        <v>0.629</v>
      </c>
      <c r="CJ180" s="73">
        <f t="shared" si="66"/>
        <v>0.2239284952</v>
      </c>
      <c r="CK180" s="33">
        <v>20.0</v>
      </c>
      <c r="CL180" s="34">
        <f t="shared" si="67"/>
        <v>0.166</v>
      </c>
      <c r="CM180" s="73">
        <f t="shared" si="68"/>
        <v>-0.7330534967</v>
      </c>
      <c r="CN180" s="36">
        <f t="shared" si="69"/>
        <v>927.5721224</v>
      </c>
      <c r="CO180" s="35">
        <f t="shared" si="70"/>
        <v>-0.4636395378</v>
      </c>
      <c r="CP180" s="90">
        <f t="shared" si="71"/>
        <v>0.371</v>
      </c>
      <c r="CQ180" s="33">
        <v>5.76</v>
      </c>
      <c r="CR180" s="34">
        <f t="shared" si="72"/>
        <v>0.469</v>
      </c>
      <c r="CS180" s="73">
        <f t="shared" si="73"/>
        <v>-0.1554001718</v>
      </c>
      <c r="CT180" s="33">
        <v>82.54</v>
      </c>
      <c r="CU180" s="34">
        <f t="shared" si="74"/>
        <v>0.9</v>
      </c>
      <c r="CV180" s="73">
        <f t="shared" si="75"/>
        <v>1.308133648</v>
      </c>
      <c r="CW180" s="36">
        <f t="shared" si="76"/>
        <v>6257.081208</v>
      </c>
      <c r="CX180" s="35">
        <f t="shared" si="77"/>
        <v>0.6336865003</v>
      </c>
      <c r="CY180" s="90">
        <f t="shared" si="78"/>
        <v>0.751</v>
      </c>
      <c r="CZ180" s="91">
        <f t="shared" si="79"/>
        <v>-0.2512555022</v>
      </c>
      <c r="DA180" s="91">
        <f t="shared" si="80"/>
        <v>0.46</v>
      </c>
    </row>
    <row r="181">
      <c r="A181" s="28">
        <v>2022.0</v>
      </c>
      <c r="B181" s="29" t="s">
        <v>646</v>
      </c>
      <c r="C181" s="29" t="s">
        <v>6</v>
      </c>
      <c r="D181" s="30">
        <f t="array" ref="D181">INDEX(
  TP!C:C,
  MATCH(
    1,
    (TP!A:A = A181) * (TP!B:B = C181),
    0
  )
)
</f>
        <v>50.62</v>
      </c>
      <c r="E181" s="64">
        <f t="shared" si="1"/>
        <v>-0.2407502892</v>
      </c>
      <c r="F181" s="32">
        <f t="shared" si="2"/>
        <v>0.489</v>
      </c>
      <c r="G181" s="33">
        <v>5.43</v>
      </c>
      <c r="H181" s="34">
        <f t="shared" si="3"/>
        <v>0.394</v>
      </c>
      <c r="I181" s="73">
        <f t="shared" si="4"/>
        <v>-0.3285630146</v>
      </c>
      <c r="J181" s="66">
        <f t="shared" si="5"/>
        <v>5.547812508</v>
      </c>
      <c r="K181" s="34">
        <f t="shared" si="6"/>
        <v>0.454</v>
      </c>
      <c r="L181" s="73">
        <f t="shared" si="7"/>
        <v>-0.1830532027</v>
      </c>
      <c r="M181" s="33">
        <v>60.26</v>
      </c>
      <c r="N181" s="34">
        <f t="shared" si="8"/>
        <v>0.594</v>
      </c>
      <c r="O181" s="73">
        <f t="shared" si="9"/>
        <v>0.2513088985</v>
      </c>
      <c r="P181" s="36">
        <f t="shared" si="10"/>
        <v>4522.065646</v>
      </c>
      <c r="Q181" s="35">
        <f t="shared" si="11"/>
        <v>0.08657444601</v>
      </c>
      <c r="R181" s="40">
        <f t="shared" si="12"/>
        <v>0.534</v>
      </c>
      <c r="S181" s="33">
        <v>2.68</v>
      </c>
      <c r="T181" s="34">
        <f t="shared" si="13"/>
        <v>0.769</v>
      </c>
      <c r="U181" s="73">
        <f t="shared" si="14"/>
        <v>0.5027419895</v>
      </c>
      <c r="V181" s="33">
        <v>51.95</v>
      </c>
      <c r="W181" s="34">
        <f t="shared" si="15"/>
        <v>0.757</v>
      </c>
      <c r="X181" s="73">
        <f t="shared" si="16"/>
        <v>0.6806015756</v>
      </c>
      <c r="Y181" s="36">
        <f t="shared" si="17"/>
        <v>2835.710476</v>
      </c>
      <c r="Z181" s="35">
        <f t="shared" si="18"/>
        <v>0.8696634912</v>
      </c>
      <c r="AA181" s="40">
        <f t="shared" si="19"/>
        <v>0.826</v>
      </c>
      <c r="AB181" s="33">
        <v>4.45</v>
      </c>
      <c r="AC181" s="40">
        <f t="shared" si="20"/>
        <v>0.506</v>
      </c>
      <c r="AD181" s="73">
        <f t="shared" si="21"/>
        <v>-0.09616197697</v>
      </c>
      <c r="AE181" s="88">
        <f t="shared" si="22"/>
        <v>0.8600759603</v>
      </c>
      <c r="AF181" s="44">
        <f t="shared" si="23"/>
        <v>0.657</v>
      </c>
      <c r="AG181" s="42">
        <v>0.97</v>
      </c>
      <c r="AH181" s="34">
        <f t="shared" si="24"/>
        <v>0.471</v>
      </c>
      <c r="AI181" s="73">
        <f t="shared" si="25"/>
        <v>-0.3385657245</v>
      </c>
      <c r="AJ181" s="33">
        <v>67.86</v>
      </c>
      <c r="AK181" s="34">
        <f t="shared" si="26"/>
        <v>0.811</v>
      </c>
      <c r="AL181" s="73">
        <f t="shared" si="27"/>
        <v>0.718754156</v>
      </c>
      <c r="AM181" s="36">
        <f t="shared" si="28"/>
        <v>2025.955226</v>
      </c>
      <c r="AN181" s="35">
        <f t="shared" si="29"/>
        <v>0.1111474872</v>
      </c>
      <c r="AO181" s="37">
        <f t="shared" si="30"/>
        <v>0.6</v>
      </c>
      <c r="AP181" s="33">
        <v>3.1</v>
      </c>
      <c r="AQ181" s="34">
        <f t="shared" si="31"/>
        <v>0.289</v>
      </c>
      <c r="AR181" s="73">
        <f t="shared" si="32"/>
        <v>-0.6233338946</v>
      </c>
      <c r="AS181" s="33">
        <v>57.3</v>
      </c>
      <c r="AT181" s="34">
        <f t="shared" si="33"/>
        <v>0.926</v>
      </c>
      <c r="AU181" s="73">
        <f t="shared" si="34"/>
        <v>1.389201288</v>
      </c>
      <c r="AV181" s="36">
        <f t="shared" si="35"/>
        <v>2961.019066</v>
      </c>
      <c r="AW181" s="35">
        <f t="shared" si="36"/>
        <v>0.317523415</v>
      </c>
      <c r="AX181" s="37">
        <f t="shared" si="37"/>
        <v>0.634</v>
      </c>
      <c r="AY181" s="33">
        <v>0.42</v>
      </c>
      <c r="AZ181" s="37">
        <f t="shared" si="38"/>
        <v>0.177</v>
      </c>
      <c r="BA181" s="73">
        <f t="shared" si="39"/>
        <v>-0.859647031</v>
      </c>
      <c r="BB181" s="33">
        <v>24.52</v>
      </c>
      <c r="BC181" s="37">
        <f t="shared" si="40"/>
        <v>0.349</v>
      </c>
      <c r="BD181" s="73">
        <f t="shared" si="41"/>
        <v>-0.3942881285</v>
      </c>
      <c r="BE181" s="89">
        <f t="shared" si="42"/>
        <v>-0.8252642572</v>
      </c>
      <c r="BF181" s="39">
        <f t="shared" si="43"/>
        <v>0.437</v>
      </c>
      <c r="BG181" s="33">
        <v>13.95</v>
      </c>
      <c r="BH181" s="34">
        <f t="shared" si="44"/>
        <v>0.443</v>
      </c>
      <c r="BI181" s="73">
        <f t="shared" si="45"/>
        <v>-0.1535494634</v>
      </c>
      <c r="BJ181" s="33">
        <v>94.26</v>
      </c>
      <c r="BK181" s="34">
        <f t="shared" si="46"/>
        <v>0.871</v>
      </c>
      <c r="BL181" s="73">
        <f t="shared" si="47"/>
        <v>0.9048141908</v>
      </c>
      <c r="BM181" s="36">
        <f t="shared" si="48"/>
        <v>7332.520173</v>
      </c>
      <c r="BN181" s="35">
        <f t="shared" si="49"/>
        <v>0.353602377</v>
      </c>
      <c r="BO181" s="90">
        <f t="shared" si="50"/>
        <v>0.574</v>
      </c>
      <c r="BP181" s="33">
        <v>10.92</v>
      </c>
      <c r="BQ181" s="34">
        <f t="shared" si="51"/>
        <v>0.434</v>
      </c>
      <c r="BR181" s="73">
        <f t="shared" si="52"/>
        <v>-0.2695375159</v>
      </c>
      <c r="BS181" s="33">
        <v>75.16</v>
      </c>
      <c r="BT181" s="34">
        <f t="shared" si="53"/>
        <v>0.697</v>
      </c>
      <c r="BU181" s="73">
        <f t="shared" si="54"/>
        <v>0.5959259467</v>
      </c>
      <c r="BV181" s="36">
        <f t="shared" si="55"/>
        <v>6170.766342</v>
      </c>
      <c r="BW181" s="35">
        <f t="shared" si="56"/>
        <v>0.2725674345</v>
      </c>
      <c r="BX181" s="90">
        <f t="shared" si="57"/>
        <v>0.574</v>
      </c>
      <c r="BY181" s="33">
        <v>2.4</v>
      </c>
      <c r="BZ181" s="34">
        <f t="shared" si="58"/>
        <v>0.206</v>
      </c>
      <c r="CA181" s="73">
        <f t="shared" si="59"/>
        <v>-0.8307649694</v>
      </c>
      <c r="CB181" s="33">
        <v>47.83</v>
      </c>
      <c r="CC181" s="34">
        <f t="shared" si="60"/>
        <v>0.254</v>
      </c>
      <c r="CD181" s="73">
        <f t="shared" si="61"/>
        <v>-0.5726520977</v>
      </c>
      <c r="CE181" s="36">
        <f t="shared" si="62"/>
        <v>2543.168697</v>
      </c>
      <c r="CF181" s="35">
        <f t="shared" si="63"/>
        <v>-0.8906363484</v>
      </c>
      <c r="CG181" s="90">
        <f t="shared" si="64"/>
        <v>0.209</v>
      </c>
      <c r="CH181" s="33">
        <v>0.94</v>
      </c>
      <c r="CI181" s="34">
        <f t="shared" si="65"/>
        <v>0.814</v>
      </c>
      <c r="CJ181" s="73">
        <f t="shared" si="66"/>
        <v>0.8941101273</v>
      </c>
      <c r="CK181" s="33">
        <v>25.93</v>
      </c>
      <c r="CL181" s="34">
        <f t="shared" si="67"/>
        <v>0.349</v>
      </c>
      <c r="CM181" s="73">
        <f t="shared" si="68"/>
        <v>-0.4144551088</v>
      </c>
      <c r="CN181" s="36">
        <f t="shared" si="69"/>
        <v>1518.77913</v>
      </c>
      <c r="CO181" s="35">
        <f t="shared" si="70"/>
        <v>0.2634949168</v>
      </c>
      <c r="CP181" s="90">
        <f t="shared" si="71"/>
        <v>0.663</v>
      </c>
      <c r="CQ181" s="33">
        <v>5.46</v>
      </c>
      <c r="CR181" s="34">
        <f t="shared" si="72"/>
        <v>0.409</v>
      </c>
      <c r="CS181" s="73">
        <f t="shared" si="73"/>
        <v>-0.3324000429</v>
      </c>
      <c r="CT181" s="33">
        <v>71.97</v>
      </c>
      <c r="CU181" s="34">
        <f t="shared" si="74"/>
        <v>0.406</v>
      </c>
      <c r="CV181" s="73">
        <f t="shared" si="75"/>
        <v>-0.1880428508</v>
      </c>
      <c r="CW181" s="36">
        <f t="shared" si="76"/>
        <v>5326.210159</v>
      </c>
      <c r="CX181" s="35">
        <f t="shared" si="77"/>
        <v>-0.2745903722</v>
      </c>
      <c r="CY181" s="90">
        <f t="shared" si="78"/>
        <v>0.389</v>
      </c>
      <c r="CZ181" s="91">
        <f t="shared" si="79"/>
        <v>-0.2755619923</v>
      </c>
      <c r="DA181" s="91">
        <f t="shared" si="80"/>
        <v>0.457</v>
      </c>
    </row>
    <row r="182">
      <c r="A182" s="28">
        <v>2024.0</v>
      </c>
      <c r="B182" s="29" t="s">
        <v>582</v>
      </c>
      <c r="C182" s="29" t="s">
        <v>14</v>
      </c>
      <c r="D182" s="30">
        <f t="array" ref="D182">INDEX(
  TP!C:C,
  MATCH(
    1,
    (TP!A:A = A182) * (TP!B:B = C182),
    0
  )
)
</f>
        <v>44.7</v>
      </c>
      <c r="E182" s="64">
        <f t="shared" si="1"/>
        <v>-0.2692357571</v>
      </c>
      <c r="F182" s="32">
        <f t="shared" si="2"/>
        <v>0.486</v>
      </c>
      <c r="G182" s="33">
        <v>5.64</v>
      </c>
      <c r="H182" s="34">
        <f t="shared" si="3"/>
        <v>0.451</v>
      </c>
      <c r="I182" s="73">
        <f t="shared" si="4"/>
        <v>-0.189942559</v>
      </c>
      <c r="J182" s="66">
        <f t="shared" si="5"/>
        <v>4.605617327</v>
      </c>
      <c r="K182" s="34">
        <f t="shared" si="6"/>
        <v>0.274</v>
      </c>
      <c r="L182" s="73">
        <f t="shared" si="7"/>
        <v>-0.7779061071</v>
      </c>
      <c r="M182" s="33">
        <v>57.26</v>
      </c>
      <c r="N182" s="34">
        <f t="shared" si="8"/>
        <v>0.377</v>
      </c>
      <c r="O182" s="73">
        <f t="shared" si="9"/>
        <v>-0.3017397965</v>
      </c>
      <c r="P182" s="36">
        <f t="shared" si="10"/>
        <v>3941.677875</v>
      </c>
      <c r="Q182" s="35">
        <f t="shared" si="11"/>
        <v>-0.7320153526</v>
      </c>
      <c r="R182" s="40">
        <f t="shared" si="12"/>
        <v>0.237</v>
      </c>
      <c r="S182" s="33">
        <v>2.17</v>
      </c>
      <c r="T182" s="34">
        <f t="shared" si="13"/>
        <v>0.634</v>
      </c>
      <c r="U182" s="73">
        <f t="shared" si="14"/>
        <v>0.06227681947</v>
      </c>
      <c r="V182" s="33">
        <v>55.56</v>
      </c>
      <c r="W182" s="34">
        <f t="shared" si="15"/>
        <v>0.849</v>
      </c>
      <c r="X182" s="73">
        <f t="shared" si="16"/>
        <v>0.9677590474</v>
      </c>
      <c r="Y182" s="36">
        <f t="shared" si="17"/>
        <v>2685.517714</v>
      </c>
      <c r="Z182" s="35">
        <f t="shared" si="18"/>
        <v>0.7122796346</v>
      </c>
      <c r="AA182" s="40">
        <f t="shared" si="19"/>
        <v>0.783</v>
      </c>
      <c r="AB182" s="33">
        <v>5.77</v>
      </c>
      <c r="AC182" s="40">
        <f t="shared" si="20"/>
        <v>0.837</v>
      </c>
      <c r="AD182" s="73">
        <f t="shared" si="21"/>
        <v>1.010214163</v>
      </c>
      <c r="AE182" s="88">
        <f t="shared" si="22"/>
        <v>0.9904784453</v>
      </c>
      <c r="AF182" s="44">
        <f t="shared" si="23"/>
        <v>0.689</v>
      </c>
      <c r="AG182" s="42">
        <v>1.06</v>
      </c>
      <c r="AH182" s="34">
        <f t="shared" si="24"/>
        <v>0.526</v>
      </c>
      <c r="AI182" s="73">
        <f t="shared" si="25"/>
        <v>-0.2551521288</v>
      </c>
      <c r="AJ182" s="33">
        <v>54.55</v>
      </c>
      <c r="AK182" s="34">
        <f t="shared" si="26"/>
        <v>0.411</v>
      </c>
      <c r="AL182" s="73">
        <f t="shared" si="27"/>
        <v>-0.2276828701</v>
      </c>
      <c r="AM182" s="36">
        <f t="shared" si="28"/>
        <v>1735.886052</v>
      </c>
      <c r="AN182" s="35">
        <f t="shared" si="29"/>
        <v>-0.1742548669</v>
      </c>
      <c r="AO182" s="37">
        <f t="shared" si="30"/>
        <v>0.497</v>
      </c>
      <c r="AP182" s="33">
        <v>4.43</v>
      </c>
      <c r="AQ182" s="34">
        <f t="shared" si="31"/>
        <v>0.543</v>
      </c>
      <c r="AR182" s="73">
        <f t="shared" si="32"/>
        <v>-0.03410444838</v>
      </c>
      <c r="AS182" s="33">
        <v>47.83</v>
      </c>
      <c r="AT182" s="34">
        <f t="shared" si="33"/>
        <v>0.631</v>
      </c>
      <c r="AU182" s="73">
        <f t="shared" si="34"/>
        <v>0.2492204442</v>
      </c>
      <c r="AV182" s="36">
        <f t="shared" si="35"/>
        <v>2963.798637</v>
      </c>
      <c r="AW182" s="35">
        <f t="shared" si="36"/>
        <v>0.3210824366</v>
      </c>
      <c r="AX182" s="37">
        <f t="shared" si="37"/>
        <v>0.637</v>
      </c>
      <c r="AY182" s="33">
        <v>1.01</v>
      </c>
      <c r="AZ182" s="37">
        <f t="shared" si="38"/>
        <v>0.611</v>
      </c>
      <c r="BA182" s="73">
        <f t="shared" si="39"/>
        <v>0.06698373961</v>
      </c>
      <c r="BB182" s="33">
        <v>27.37</v>
      </c>
      <c r="BC182" s="37">
        <f t="shared" si="40"/>
        <v>0.523</v>
      </c>
      <c r="BD182" s="73">
        <f t="shared" si="41"/>
        <v>0.006164817685</v>
      </c>
      <c r="BE182" s="89">
        <f t="shared" si="42"/>
        <v>0.2199761271</v>
      </c>
      <c r="BF182" s="39">
        <f t="shared" si="43"/>
        <v>0.589</v>
      </c>
      <c r="BG182" s="33">
        <v>15.95</v>
      </c>
      <c r="BH182" s="34">
        <f t="shared" si="44"/>
        <v>0.637</v>
      </c>
      <c r="BI182" s="73">
        <f t="shared" si="45"/>
        <v>0.2797666779</v>
      </c>
      <c r="BJ182" s="33">
        <v>92.75</v>
      </c>
      <c r="BK182" s="34">
        <f t="shared" si="46"/>
        <v>0.726</v>
      </c>
      <c r="BL182" s="73">
        <f t="shared" si="47"/>
        <v>0.6620331323</v>
      </c>
      <c r="BM182" s="36">
        <f t="shared" si="48"/>
        <v>7549.98988</v>
      </c>
      <c r="BN182" s="35">
        <f t="shared" si="49"/>
        <v>0.5458694586</v>
      </c>
      <c r="BO182" s="90">
        <f t="shared" si="50"/>
        <v>0.689</v>
      </c>
      <c r="BP182" s="33">
        <v>10.26</v>
      </c>
      <c r="BQ182" s="34">
        <f t="shared" si="51"/>
        <v>0.337</v>
      </c>
      <c r="BR182" s="73">
        <f t="shared" si="52"/>
        <v>-0.5062629241</v>
      </c>
      <c r="BS182" s="33">
        <v>65.26</v>
      </c>
      <c r="BT182" s="34">
        <f t="shared" si="53"/>
        <v>0.2</v>
      </c>
      <c r="BU182" s="73">
        <f t="shared" si="54"/>
        <v>-0.898566062</v>
      </c>
      <c r="BV182" s="36">
        <f t="shared" si="55"/>
        <v>5234.808199</v>
      </c>
      <c r="BW182" s="35">
        <f t="shared" si="56"/>
        <v>-0.8431064046</v>
      </c>
      <c r="BX182" s="90">
        <f t="shared" si="57"/>
        <v>0.194</v>
      </c>
      <c r="BY182" s="33">
        <v>3.95</v>
      </c>
      <c r="BZ182" s="34">
        <f t="shared" si="58"/>
        <v>0.58</v>
      </c>
      <c r="CA182" s="73">
        <f t="shared" si="59"/>
        <v>0.1114047996</v>
      </c>
      <c r="CB182" s="33">
        <v>40.24</v>
      </c>
      <c r="CC182" s="34">
        <f t="shared" si="60"/>
        <v>0.08</v>
      </c>
      <c r="CD182" s="73">
        <f t="shared" si="61"/>
        <v>-1.387969106</v>
      </c>
      <c r="CE182" s="36">
        <f t="shared" si="62"/>
        <v>2796.306349</v>
      </c>
      <c r="CF182" s="35">
        <f t="shared" si="63"/>
        <v>-0.6523573818</v>
      </c>
      <c r="CG182" s="90">
        <f t="shared" si="64"/>
        <v>0.286</v>
      </c>
      <c r="CH182" s="33">
        <v>1.01</v>
      </c>
      <c r="CI182" s="34">
        <f t="shared" si="65"/>
        <v>0.851</v>
      </c>
      <c r="CJ182" s="73">
        <f t="shared" si="66"/>
        <v>1.081760984</v>
      </c>
      <c r="CK182" s="33">
        <v>19.05</v>
      </c>
      <c r="CL182" s="34">
        <f t="shared" si="67"/>
        <v>0.16</v>
      </c>
      <c r="CM182" s="73">
        <f t="shared" si="68"/>
        <v>-0.7840937106</v>
      </c>
      <c r="CN182" s="36">
        <f t="shared" si="69"/>
        <v>1175.485384</v>
      </c>
      <c r="CO182" s="35">
        <f t="shared" si="70"/>
        <v>-0.1587272616</v>
      </c>
      <c r="CP182" s="90">
        <f t="shared" si="71"/>
        <v>0.5</v>
      </c>
      <c r="CQ182" s="33">
        <v>5.2</v>
      </c>
      <c r="CR182" s="34">
        <f t="shared" si="72"/>
        <v>0.349</v>
      </c>
      <c r="CS182" s="73">
        <f t="shared" si="73"/>
        <v>-0.4857999313</v>
      </c>
      <c r="CT182" s="33">
        <v>72.22</v>
      </c>
      <c r="CU182" s="34">
        <f t="shared" si="74"/>
        <v>0.42</v>
      </c>
      <c r="CV182" s="73">
        <f t="shared" si="75"/>
        <v>-0.1526555164</v>
      </c>
      <c r="CW182" s="36">
        <f t="shared" si="76"/>
        <v>5227.024345</v>
      </c>
      <c r="CX182" s="35">
        <f t="shared" si="77"/>
        <v>-0.3713687401</v>
      </c>
      <c r="CY182" s="90">
        <f t="shared" si="78"/>
        <v>0.357</v>
      </c>
      <c r="CZ182" s="91">
        <f t="shared" si="79"/>
        <v>-1.479690329</v>
      </c>
      <c r="DA182" s="91">
        <f t="shared" si="80"/>
        <v>0.36</v>
      </c>
    </row>
    <row r="183">
      <c r="A183" s="28">
        <v>2023.0</v>
      </c>
      <c r="B183" s="29" t="s">
        <v>647</v>
      </c>
      <c r="C183" s="29" t="s">
        <v>18</v>
      </c>
      <c r="D183" s="30">
        <f t="array" ref="D183">INDEX(
  TP!C:C,
  MATCH(
    1,
    (TP!A:A = A183) * (TP!B:B = C183),
    0
  )
)
</f>
        <v>50.52</v>
      </c>
      <c r="E183" s="64">
        <f t="shared" si="1"/>
        <v>-0.3698429936</v>
      </c>
      <c r="F183" s="32">
        <f t="shared" si="2"/>
        <v>0.483</v>
      </c>
      <c r="G183" s="33">
        <v>5.92</v>
      </c>
      <c r="H183" s="34">
        <f t="shared" si="3"/>
        <v>0.531</v>
      </c>
      <c r="I183" s="73">
        <f t="shared" si="4"/>
        <v>-0.005115284757</v>
      </c>
      <c r="J183" s="66">
        <f t="shared" si="5"/>
        <v>6.027732105</v>
      </c>
      <c r="K183" s="34">
        <f t="shared" si="6"/>
        <v>0.543</v>
      </c>
      <c r="L183" s="73">
        <f t="shared" si="7"/>
        <v>0.1199430041</v>
      </c>
      <c r="M183" s="33">
        <v>56.76</v>
      </c>
      <c r="N183" s="34">
        <f t="shared" si="8"/>
        <v>0.337</v>
      </c>
      <c r="O183" s="73">
        <f t="shared" si="9"/>
        <v>-0.393914579</v>
      </c>
      <c r="P183" s="36">
        <f t="shared" si="10"/>
        <v>4419.746814</v>
      </c>
      <c r="Q183" s="35">
        <f t="shared" si="11"/>
        <v>-0.05773795318</v>
      </c>
      <c r="R183" s="40">
        <f t="shared" si="12"/>
        <v>0.463</v>
      </c>
      <c r="S183" s="33">
        <v>0.64</v>
      </c>
      <c r="T183" s="34">
        <f t="shared" si="13"/>
        <v>0.034</v>
      </c>
      <c r="U183" s="73">
        <f t="shared" si="14"/>
        <v>-1.259118691</v>
      </c>
      <c r="V183" s="33">
        <v>12.5</v>
      </c>
      <c r="W183" s="34">
        <f t="shared" si="15"/>
        <v>0.006</v>
      </c>
      <c r="X183" s="73">
        <f t="shared" si="16"/>
        <v>-2.457448913</v>
      </c>
      <c r="Y183" s="36">
        <f t="shared" si="17"/>
        <v>259.065526</v>
      </c>
      <c r="Z183" s="35">
        <f t="shared" si="18"/>
        <v>-1.830348903</v>
      </c>
      <c r="AA183" s="40">
        <f t="shared" si="19"/>
        <v>0.003</v>
      </c>
      <c r="AB183" s="33">
        <v>4.71</v>
      </c>
      <c r="AC183" s="40">
        <f t="shared" si="20"/>
        <v>0.589</v>
      </c>
      <c r="AD183" s="73">
        <f t="shared" si="21"/>
        <v>0.1217605961</v>
      </c>
      <c r="AE183" s="88">
        <f t="shared" si="22"/>
        <v>-1.76632626</v>
      </c>
      <c r="AF183" s="44">
        <f t="shared" si="23"/>
        <v>0.246</v>
      </c>
      <c r="AG183" s="42">
        <v>1.36</v>
      </c>
      <c r="AH183" s="34">
        <f t="shared" si="24"/>
        <v>0.651</v>
      </c>
      <c r="AI183" s="73">
        <f t="shared" si="25"/>
        <v>0.02289319007</v>
      </c>
      <c r="AJ183" s="33">
        <v>58.82</v>
      </c>
      <c r="AK183" s="34">
        <f t="shared" si="26"/>
        <v>0.554</v>
      </c>
      <c r="AL183" s="73">
        <f t="shared" si="27"/>
        <v>0.07594493619</v>
      </c>
      <c r="AM183" s="36">
        <f t="shared" si="28"/>
        <v>2223.882717</v>
      </c>
      <c r="AN183" s="35">
        <f t="shared" si="29"/>
        <v>0.3058905932</v>
      </c>
      <c r="AO183" s="37">
        <f t="shared" si="30"/>
        <v>0.646</v>
      </c>
      <c r="AP183" s="33">
        <v>6.08</v>
      </c>
      <c r="AQ183" s="34">
        <f t="shared" si="31"/>
        <v>0.786</v>
      </c>
      <c r="AR183" s="73">
        <f t="shared" si="32"/>
        <v>0.6968944886</v>
      </c>
      <c r="AS183" s="33">
        <v>53.95</v>
      </c>
      <c r="AT183" s="34">
        <f t="shared" si="33"/>
        <v>0.851</v>
      </c>
      <c r="AU183" s="73">
        <f t="shared" si="34"/>
        <v>0.9859345695</v>
      </c>
      <c r="AV183" s="36">
        <f t="shared" si="35"/>
        <v>3867.289047</v>
      </c>
      <c r="AW183" s="35">
        <f t="shared" si="36"/>
        <v>1.477930662</v>
      </c>
      <c r="AX183" s="37">
        <f t="shared" si="37"/>
        <v>0.929</v>
      </c>
      <c r="AY183" s="33">
        <v>1.04</v>
      </c>
      <c r="AZ183" s="37">
        <f t="shared" si="38"/>
        <v>0.62</v>
      </c>
      <c r="BA183" s="73">
        <f t="shared" si="39"/>
        <v>0.1141005584</v>
      </c>
      <c r="BB183" s="33">
        <v>27.36</v>
      </c>
      <c r="BC183" s="37">
        <f t="shared" si="40"/>
        <v>0.52</v>
      </c>
      <c r="BD183" s="73">
        <f t="shared" si="41"/>
        <v>0.004759719628</v>
      </c>
      <c r="BE183" s="89">
        <f t="shared" si="42"/>
        <v>1.902681533</v>
      </c>
      <c r="BF183" s="39">
        <f t="shared" si="43"/>
        <v>0.751</v>
      </c>
      <c r="BG183" s="33">
        <v>14.24</v>
      </c>
      <c r="BH183" s="34">
        <f t="shared" si="44"/>
        <v>0.469</v>
      </c>
      <c r="BI183" s="73">
        <f t="shared" si="45"/>
        <v>-0.09071862292</v>
      </c>
      <c r="BJ183" s="33">
        <v>93.82</v>
      </c>
      <c r="BK183" s="34">
        <f t="shared" si="46"/>
        <v>0.834</v>
      </c>
      <c r="BL183" s="73">
        <f t="shared" si="47"/>
        <v>0.8340700413</v>
      </c>
      <c r="BM183" s="36">
        <f t="shared" si="48"/>
        <v>7350.134033</v>
      </c>
      <c r="BN183" s="35">
        <f t="shared" si="49"/>
        <v>0.3691749618</v>
      </c>
      <c r="BO183" s="90">
        <f t="shared" si="50"/>
        <v>0.586</v>
      </c>
      <c r="BP183" s="33">
        <v>9.68</v>
      </c>
      <c r="BQ183" s="34">
        <f t="shared" si="51"/>
        <v>0.263</v>
      </c>
      <c r="BR183" s="73">
        <f t="shared" si="52"/>
        <v>-0.7142943435</v>
      </c>
      <c r="BS183" s="33">
        <v>74.38</v>
      </c>
      <c r="BT183" s="34">
        <f t="shared" si="53"/>
        <v>0.649</v>
      </c>
      <c r="BU183" s="73">
        <f t="shared" si="54"/>
        <v>0.4781780915</v>
      </c>
      <c r="BV183" s="36">
        <f t="shared" si="55"/>
        <v>5836.051662</v>
      </c>
      <c r="BW183" s="35">
        <f t="shared" si="56"/>
        <v>-0.1264166595</v>
      </c>
      <c r="BX183" s="90">
        <f t="shared" si="57"/>
        <v>0.437</v>
      </c>
      <c r="BY183" s="33">
        <v>2.08</v>
      </c>
      <c r="BZ183" s="34">
        <f t="shared" si="58"/>
        <v>0.151</v>
      </c>
      <c r="CA183" s="73">
        <f t="shared" si="59"/>
        <v>-1.025277438</v>
      </c>
      <c r="CB183" s="33">
        <v>69.23</v>
      </c>
      <c r="CC183" s="34">
        <f t="shared" si="60"/>
        <v>0.96</v>
      </c>
      <c r="CD183" s="73">
        <f t="shared" si="61"/>
        <v>1.726133671</v>
      </c>
      <c r="CE183" s="36">
        <f t="shared" si="62"/>
        <v>3383.706871</v>
      </c>
      <c r="CF183" s="35">
        <f t="shared" si="63"/>
        <v>-0.09943612108</v>
      </c>
      <c r="CG183" s="90">
        <f t="shared" si="64"/>
        <v>0.457</v>
      </c>
      <c r="CH183" s="33">
        <v>0.24</v>
      </c>
      <c r="CI183" s="34">
        <f t="shared" si="65"/>
        <v>0.134</v>
      </c>
      <c r="CJ183" s="73">
        <f t="shared" si="66"/>
        <v>-0.9823984426</v>
      </c>
      <c r="CK183" s="33">
        <v>100.0</v>
      </c>
      <c r="CL183" s="34">
        <f t="shared" si="67"/>
        <v>0.977</v>
      </c>
      <c r="CM183" s="73">
        <f t="shared" si="68"/>
        <v>3.565069781</v>
      </c>
      <c r="CN183" s="36">
        <f t="shared" si="69"/>
        <v>1901.281405</v>
      </c>
      <c r="CO183" s="35">
        <f t="shared" si="70"/>
        <v>0.7339402599</v>
      </c>
      <c r="CP183" s="90">
        <f t="shared" si="71"/>
        <v>0.783</v>
      </c>
      <c r="CQ183" s="33">
        <v>5.04</v>
      </c>
      <c r="CR183" s="34">
        <f t="shared" si="72"/>
        <v>0.303</v>
      </c>
      <c r="CS183" s="73">
        <f t="shared" si="73"/>
        <v>-0.5801998625</v>
      </c>
      <c r="CT183" s="33">
        <v>58.73</v>
      </c>
      <c r="CU183" s="34">
        <f t="shared" si="74"/>
        <v>0.029</v>
      </c>
      <c r="CV183" s="73">
        <f t="shared" si="75"/>
        <v>-2.062156081</v>
      </c>
      <c r="CW183" s="36">
        <f t="shared" si="76"/>
        <v>4189.75571</v>
      </c>
      <c r="CX183" s="35">
        <f t="shared" si="77"/>
        <v>-1.383460707</v>
      </c>
      <c r="CY183" s="90">
        <f t="shared" si="78"/>
        <v>0.094</v>
      </c>
      <c r="CZ183" s="91">
        <f t="shared" si="79"/>
        <v>-0.5061982661</v>
      </c>
      <c r="DA183" s="91">
        <f t="shared" si="80"/>
        <v>0.446</v>
      </c>
    </row>
    <row r="184">
      <c r="A184" s="28">
        <v>2025.0</v>
      </c>
      <c r="B184" s="29" t="s">
        <v>561</v>
      </c>
      <c r="C184" s="29" t="s">
        <v>8</v>
      </c>
      <c r="D184" s="30">
        <f t="array" ref="D184">INDEX(
  TP!C:C,
  MATCH(
    1,
    (TP!A:A = A184) * (TP!B:B = C184),
    0
  )
)
</f>
        <v>49.62</v>
      </c>
      <c r="E184" s="64">
        <f t="shared" si="1"/>
        <v>-0.372873288</v>
      </c>
      <c r="F184" s="32">
        <f t="shared" si="2"/>
        <v>0.48</v>
      </c>
      <c r="G184" s="33">
        <v>6.69</v>
      </c>
      <c r="H184" s="34">
        <f t="shared" si="3"/>
        <v>0.703</v>
      </c>
      <c r="I184" s="73">
        <f t="shared" si="4"/>
        <v>0.5031597193</v>
      </c>
      <c r="J184" s="66">
        <f t="shared" si="5"/>
        <v>6.601028246</v>
      </c>
      <c r="K184" s="34">
        <f t="shared" si="6"/>
        <v>0.669</v>
      </c>
      <c r="L184" s="73">
        <f t="shared" si="7"/>
        <v>0.4818922915</v>
      </c>
      <c r="M184" s="33">
        <v>65.61</v>
      </c>
      <c r="N184" s="34">
        <f t="shared" si="8"/>
        <v>0.897</v>
      </c>
      <c r="O184" s="73">
        <f t="shared" si="9"/>
        <v>1.237579071</v>
      </c>
      <c r="P184" s="36">
        <f t="shared" si="10"/>
        <v>5314.340473</v>
      </c>
      <c r="Q184" s="35">
        <f t="shared" si="11"/>
        <v>1.204013724</v>
      </c>
      <c r="R184" s="40">
        <f t="shared" si="12"/>
        <v>0.894</v>
      </c>
      <c r="S184" s="33">
        <v>1.84</v>
      </c>
      <c r="T184" s="34">
        <f t="shared" si="13"/>
        <v>0.494</v>
      </c>
      <c r="U184" s="73">
        <f t="shared" si="14"/>
        <v>-0.2227300553</v>
      </c>
      <c r="V184" s="33">
        <v>32.69</v>
      </c>
      <c r="W184" s="34">
        <f t="shared" si="15"/>
        <v>0.209</v>
      </c>
      <c r="X184" s="73">
        <f t="shared" si="16"/>
        <v>-0.8514352407</v>
      </c>
      <c r="Y184" s="36">
        <f t="shared" si="17"/>
        <v>1429.535353</v>
      </c>
      <c r="Z184" s="35">
        <f t="shared" si="18"/>
        <v>-0.603838033</v>
      </c>
      <c r="AA184" s="40">
        <f t="shared" si="19"/>
        <v>0.294</v>
      </c>
      <c r="AB184" s="33">
        <v>3.89</v>
      </c>
      <c r="AC184" s="40">
        <f t="shared" si="20"/>
        <v>0.317</v>
      </c>
      <c r="AD184" s="73">
        <f t="shared" si="21"/>
        <v>-0.5655336728</v>
      </c>
      <c r="AE184" s="88">
        <f t="shared" si="22"/>
        <v>0.03464201842</v>
      </c>
      <c r="AF184" s="44">
        <f t="shared" si="23"/>
        <v>0.514</v>
      </c>
      <c r="AG184" s="42">
        <v>1.13</v>
      </c>
      <c r="AH184" s="34">
        <f t="shared" si="24"/>
        <v>0.569</v>
      </c>
      <c r="AI184" s="73">
        <f t="shared" si="25"/>
        <v>-0.1902748877</v>
      </c>
      <c r="AJ184" s="33">
        <v>50.0</v>
      </c>
      <c r="AK184" s="34">
        <f t="shared" si="26"/>
        <v>0.246</v>
      </c>
      <c r="AL184" s="73">
        <f t="shared" si="27"/>
        <v>-0.5512206965</v>
      </c>
      <c r="AM184" s="36">
        <f t="shared" si="28"/>
        <v>1664.664338</v>
      </c>
      <c r="AN184" s="35">
        <f t="shared" si="29"/>
        <v>-0.2443307199</v>
      </c>
      <c r="AO184" s="37">
        <f t="shared" si="30"/>
        <v>0.466</v>
      </c>
      <c r="AP184" s="33">
        <v>3.93</v>
      </c>
      <c r="AQ184" s="34">
        <f t="shared" si="31"/>
        <v>0.46</v>
      </c>
      <c r="AR184" s="73">
        <f t="shared" si="32"/>
        <v>-0.2556192778</v>
      </c>
      <c r="AS184" s="33">
        <v>43.24</v>
      </c>
      <c r="AT184" s="34">
        <f t="shared" si="33"/>
        <v>0.371</v>
      </c>
      <c r="AU184" s="73">
        <f t="shared" si="34"/>
        <v>-0.3033151498</v>
      </c>
      <c r="AV184" s="36">
        <f t="shared" si="35"/>
        <v>2526.400751</v>
      </c>
      <c r="AW184" s="35">
        <f t="shared" si="36"/>
        <v>-0.2389710658</v>
      </c>
      <c r="AX184" s="37">
        <f t="shared" si="37"/>
        <v>0.4</v>
      </c>
      <c r="AY184" s="33">
        <v>0.81</v>
      </c>
      <c r="AZ184" s="37">
        <f t="shared" si="38"/>
        <v>0.5</v>
      </c>
      <c r="BA184" s="73">
        <f t="shared" si="39"/>
        <v>-0.247128386</v>
      </c>
      <c r="BB184" s="33">
        <v>29.22</v>
      </c>
      <c r="BC184" s="37">
        <f t="shared" si="40"/>
        <v>0.614</v>
      </c>
      <c r="BD184" s="73">
        <f t="shared" si="41"/>
        <v>0.2661079582</v>
      </c>
      <c r="BE184" s="89">
        <f t="shared" si="42"/>
        <v>-0.4643222135</v>
      </c>
      <c r="BF184" s="39">
        <f t="shared" si="43"/>
        <v>0.494</v>
      </c>
      <c r="BG184" s="33">
        <v>15.05</v>
      </c>
      <c r="BH184" s="34">
        <f t="shared" si="44"/>
        <v>0.56</v>
      </c>
      <c r="BI184" s="73">
        <f t="shared" si="45"/>
        <v>0.08477441432</v>
      </c>
      <c r="BJ184" s="33">
        <v>95.06</v>
      </c>
      <c r="BK184" s="34">
        <f t="shared" si="46"/>
        <v>0.926</v>
      </c>
      <c r="BL184" s="73">
        <f t="shared" si="47"/>
        <v>1.033439917</v>
      </c>
      <c r="BM184" s="36">
        <f t="shared" si="48"/>
        <v>7588.861653</v>
      </c>
      <c r="BN184" s="35">
        <f t="shared" si="49"/>
        <v>0.5802363709</v>
      </c>
      <c r="BO184" s="90">
        <f t="shared" si="50"/>
        <v>0.697</v>
      </c>
      <c r="BP184" s="33">
        <v>12.79</v>
      </c>
      <c r="BQ184" s="34">
        <f t="shared" si="51"/>
        <v>0.646</v>
      </c>
      <c r="BR184" s="73">
        <f t="shared" si="52"/>
        <v>0.4011844741</v>
      </c>
      <c r="BS184" s="33">
        <v>78.39</v>
      </c>
      <c r="BT184" s="34">
        <f t="shared" si="53"/>
        <v>0.854</v>
      </c>
      <c r="BU184" s="73">
        <f t="shared" si="54"/>
        <v>1.083522834</v>
      </c>
      <c r="BV184" s="36">
        <f t="shared" si="55"/>
        <v>6814.406836</v>
      </c>
      <c r="BW184" s="35">
        <f t="shared" si="56"/>
        <v>1.039794971</v>
      </c>
      <c r="BX184" s="90">
        <f t="shared" si="57"/>
        <v>0.863</v>
      </c>
      <c r="BY184" s="33">
        <v>2.37</v>
      </c>
      <c r="BZ184" s="34">
        <f t="shared" si="58"/>
        <v>0.197</v>
      </c>
      <c r="CA184" s="73">
        <f t="shared" si="59"/>
        <v>-0.8490005133</v>
      </c>
      <c r="CB184" s="33">
        <v>52.24</v>
      </c>
      <c r="CC184" s="34">
        <f t="shared" si="60"/>
        <v>0.463</v>
      </c>
      <c r="CD184" s="73">
        <f t="shared" si="61"/>
        <v>-0.09893035754</v>
      </c>
      <c r="CE184" s="36">
        <f t="shared" si="62"/>
        <v>2757.536784</v>
      </c>
      <c r="CF184" s="35">
        <f t="shared" si="63"/>
        <v>-0.6888512484</v>
      </c>
      <c r="CG184" s="90">
        <f t="shared" si="64"/>
        <v>0.269</v>
      </c>
      <c r="CH184" s="33">
        <v>0.25</v>
      </c>
      <c r="CI184" s="34">
        <f t="shared" si="65"/>
        <v>0.157</v>
      </c>
      <c r="CJ184" s="73">
        <f t="shared" si="66"/>
        <v>-0.9555911773</v>
      </c>
      <c r="CK184" s="33">
        <v>28.57</v>
      </c>
      <c r="CL184" s="34">
        <f t="shared" si="67"/>
        <v>0.386</v>
      </c>
      <c r="CM184" s="73">
        <f t="shared" si="68"/>
        <v>-0.2726170406</v>
      </c>
      <c r="CN184" s="36">
        <f t="shared" si="69"/>
        <v>563.4788194</v>
      </c>
      <c r="CO184" s="35">
        <f t="shared" si="70"/>
        <v>-0.9114434069</v>
      </c>
      <c r="CP184" s="90">
        <f t="shared" si="71"/>
        <v>0.177</v>
      </c>
      <c r="CQ184" s="33">
        <v>5.67</v>
      </c>
      <c r="CR184" s="34">
        <f t="shared" si="72"/>
        <v>0.443</v>
      </c>
      <c r="CS184" s="73">
        <f t="shared" si="73"/>
        <v>-0.2085001331</v>
      </c>
      <c r="CT184" s="33">
        <v>75.0</v>
      </c>
      <c r="CU184" s="34">
        <f t="shared" si="74"/>
        <v>0.597</v>
      </c>
      <c r="CV184" s="73">
        <f t="shared" si="75"/>
        <v>0.2408516422</v>
      </c>
      <c r="CW184" s="36">
        <f t="shared" si="76"/>
        <v>5645.623579</v>
      </c>
      <c r="CX184" s="35">
        <f t="shared" si="77"/>
        <v>0.03707021996</v>
      </c>
      <c r="CY184" s="90">
        <f t="shared" si="78"/>
        <v>0.5</v>
      </c>
      <c r="CZ184" s="91">
        <f t="shared" si="79"/>
        <v>0.05680690708</v>
      </c>
      <c r="DA184" s="91">
        <f t="shared" si="80"/>
        <v>0.483</v>
      </c>
    </row>
    <row r="185">
      <c r="A185" s="28">
        <v>2023.0</v>
      </c>
      <c r="B185" s="29" t="s">
        <v>626</v>
      </c>
      <c r="C185" s="29" t="s">
        <v>13</v>
      </c>
      <c r="D185" s="30">
        <f t="array" ref="D185">INDEX(
  TP!C:C,
  MATCH(
    1,
    (TP!A:A = A185) * (TP!B:B = C185),
    0
  )
)
</f>
        <v>50.42</v>
      </c>
      <c r="E185" s="64">
        <f t="shared" si="1"/>
        <v>-0.3741646857</v>
      </c>
      <c r="F185" s="32">
        <f t="shared" si="2"/>
        <v>0.477</v>
      </c>
      <c r="G185" s="33">
        <v>4.35</v>
      </c>
      <c r="H185" s="34">
        <f t="shared" si="3"/>
        <v>0.16</v>
      </c>
      <c r="I185" s="73">
        <f t="shared" si="4"/>
        <v>-1.041468215</v>
      </c>
      <c r="J185" s="66">
        <f t="shared" si="5"/>
        <v>4.413940394</v>
      </c>
      <c r="K185" s="34">
        <f t="shared" si="6"/>
        <v>0.211</v>
      </c>
      <c r="L185" s="73">
        <f t="shared" si="7"/>
        <v>-0.8989209269</v>
      </c>
      <c r="M185" s="33">
        <v>60.43</v>
      </c>
      <c r="N185" s="34">
        <f t="shared" si="8"/>
        <v>0.617</v>
      </c>
      <c r="O185" s="73">
        <f t="shared" si="9"/>
        <v>0.2826483245</v>
      </c>
      <c r="P185" s="36">
        <f t="shared" si="10"/>
        <v>4075.933114</v>
      </c>
      <c r="Q185" s="35">
        <f t="shared" si="11"/>
        <v>-0.5426592454</v>
      </c>
      <c r="R185" s="40">
        <f t="shared" si="12"/>
        <v>0.286</v>
      </c>
      <c r="S185" s="33">
        <v>1.88</v>
      </c>
      <c r="T185" s="34">
        <f t="shared" si="13"/>
        <v>0.514</v>
      </c>
      <c r="U185" s="73">
        <f t="shared" si="14"/>
        <v>-0.1881837674</v>
      </c>
      <c r="V185" s="33">
        <v>40.0</v>
      </c>
      <c r="W185" s="34">
        <f t="shared" si="15"/>
        <v>0.383</v>
      </c>
      <c r="X185" s="73">
        <f t="shared" si="16"/>
        <v>-0.2699612466</v>
      </c>
      <c r="Y185" s="36">
        <f t="shared" si="17"/>
        <v>1772.640102</v>
      </c>
      <c r="Z185" s="35">
        <f t="shared" si="18"/>
        <v>-0.2443057364</v>
      </c>
      <c r="AA185" s="40">
        <f t="shared" si="19"/>
        <v>0.449</v>
      </c>
      <c r="AB185" s="33">
        <v>3.94</v>
      </c>
      <c r="AC185" s="40">
        <f t="shared" si="20"/>
        <v>0.36</v>
      </c>
      <c r="AD185" s="73">
        <f t="shared" si="21"/>
        <v>-0.5236254857</v>
      </c>
      <c r="AE185" s="88">
        <f t="shared" si="22"/>
        <v>-1.310590468</v>
      </c>
      <c r="AF185" s="44">
        <f t="shared" si="23"/>
        <v>0.303</v>
      </c>
      <c r="AG185" s="42">
        <v>1.13</v>
      </c>
      <c r="AH185" s="34">
        <f t="shared" si="24"/>
        <v>0.569</v>
      </c>
      <c r="AI185" s="73">
        <f t="shared" si="25"/>
        <v>-0.1902748877</v>
      </c>
      <c r="AJ185" s="33">
        <v>41.67</v>
      </c>
      <c r="AK185" s="34">
        <f t="shared" si="26"/>
        <v>0.08</v>
      </c>
      <c r="AL185" s="73">
        <f t="shared" si="27"/>
        <v>-1.143543794</v>
      </c>
      <c r="AM185" s="36">
        <f t="shared" si="28"/>
        <v>1387.331259</v>
      </c>
      <c r="AN185" s="35">
        <f t="shared" si="29"/>
        <v>-0.5172018849</v>
      </c>
      <c r="AO185" s="37">
        <f t="shared" si="30"/>
        <v>0.331</v>
      </c>
      <c r="AP185" s="33">
        <v>4.2</v>
      </c>
      <c r="AQ185" s="34">
        <f t="shared" si="31"/>
        <v>0.514</v>
      </c>
      <c r="AR185" s="73">
        <f t="shared" si="32"/>
        <v>-0.1360012699</v>
      </c>
      <c r="AS185" s="33">
        <v>35.82</v>
      </c>
      <c r="AT185" s="34">
        <f t="shared" si="33"/>
        <v>0.103</v>
      </c>
      <c r="AU185" s="73">
        <f t="shared" si="34"/>
        <v>-1.196520838</v>
      </c>
      <c r="AV185" s="36">
        <f t="shared" si="35"/>
        <v>2162.817616</v>
      </c>
      <c r="AW185" s="35">
        <f t="shared" si="36"/>
        <v>-0.7045105999</v>
      </c>
      <c r="AX185" s="37">
        <f t="shared" si="37"/>
        <v>0.24</v>
      </c>
      <c r="AY185" s="33">
        <v>1.47</v>
      </c>
      <c r="AZ185" s="37">
        <f t="shared" si="38"/>
        <v>0.831</v>
      </c>
      <c r="BA185" s="73">
        <f t="shared" si="39"/>
        <v>0.7894416285</v>
      </c>
      <c r="BB185" s="33">
        <v>30.23</v>
      </c>
      <c r="BC185" s="37">
        <f t="shared" si="40"/>
        <v>0.669</v>
      </c>
      <c r="BD185" s="73">
        <f t="shared" si="41"/>
        <v>0.4080228619</v>
      </c>
      <c r="BE185" s="89">
        <f t="shared" si="42"/>
        <v>-0.02424799436</v>
      </c>
      <c r="BF185" s="39">
        <f t="shared" si="43"/>
        <v>0.554</v>
      </c>
      <c r="BG185" s="33">
        <v>12.59</v>
      </c>
      <c r="BH185" s="34">
        <f t="shared" si="44"/>
        <v>0.314</v>
      </c>
      <c r="BI185" s="73">
        <f t="shared" si="45"/>
        <v>-0.4482044395</v>
      </c>
      <c r="BJ185" s="33">
        <v>87.56</v>
      </c>
      <c r="BK185" s="34">
        <f t="shared" si="46"/>
        <v>0.303</v>
      </c>
      <c r="BL185" s="73">
        <f t="shared" si="47"/>
        <v>-0.1724262675</v>
      </c>
      <c r="BM185" s="36">
        <f t="shared" si="48"/>
        <v>6571.13485</v>
      </c>
      <c r="BN185" s="35">
        <f t="shared" si="49"/>
        <v>-0.3195457865</v>
      </c>
      <c r="BO185" s="90">
        <f t="shared" si="50"/>
        <v>0.314</v>
      </c>
      <c r="BP185" s="33">
        <v>10.65</v>
      </c>
      <c r="BQ185" s="34">
        <f t="shared" si="51"/>
        <v>0.383</v>
      </c>
      <c r="BR185" s="73">
        <f t="shared" si="52"/>
        <v>-0.3663797284</v>
      </c>
      <c r="BS185" s="33">
        <v>76.76</v>
      </c>
      <c r="BT185" s="34">
        <f t="shared" si="53"/>
        <v>0.789</v>
      </c>
      <c r="BU185" s="73">
        <f t="shared" si="54"/>
        <v>0.8374600087</v>
      </c>
      <c r="BV185" s="36">
        <f t="shared" si="55"/>
        <v>6243.865019</v>
      </c>
      <c r="BW185" s="35">
        <f t="shared" si="56"/>
        <v>0.3597019741</v>
      </c>
      <c r="BX185" s="90">
        <f t="shared" si="57"/>
        <v>0.617</v>
      </c>
      <c r="BY185" s="33">
        <v>1.82</v>
      </c>
      <c r="BZ185" s="34">
        <f t="shared" si="58"/>
        <v>0.106</v>
      </c>
      <c r="CA185" s="73">
        <f t="shared" si="59"/>
        <v>-1.183318818</v>
      </c>
      <c r="CB185" s="33">
        <v>65.52</v>
      </c>
      <c r="CC185" s="34">
        <f t="shared" si="60"/>
        <v>0.92</v>
      </c>
      <c r="CD185" s="73">
        <f t="shared" si="61"/>
        <v>1.327605858</v>
      </c>
      <c r="CE185" s="36">
        <f t="shared" si="62"/>
        <v>2951.314539</v>
      </c>
      <c r="CF185" s="35">
        <f t="shared" si="63"/>
        <v>-0.5064478692</v>
      </c>
      <c r="CG185" s="90">
        <f t="shared" si="64"/>
        <v>0.326</v>
      </c>
      <c r="CH185" s="33">
        <v>0.75</v>
      </c>
      <c r="CI185" s="34">
        <f t="shared" si="65"/>
        <v>0.686</v>
      </c>
      <c r="CJ185" s="73">
        <f t="shared" si="66"/>
        <v>0.3847720869</v>
      </c>
      <c r="CK185" s="33">
        <v>50.0</v>
      </c>
      <c r="CL185" s="34">
        <f t="shared" si="67"/>
        <v>0.834</v>
      </c>
      <c r="CM185" s="73">
        <f t="shared" si="68"/>
        <v>0.8787427323</v>
      </c>
      <c r="CN185" s="36">
        <f t="shared" si="69"/>
        <v>2473.107405</v>
      </c>
      <c r="CO185" s="35">
        <f t="shared" si="70"/>
        <v>1.43723772</v>
      </c>
      <c r="CP185" s="90">
        <f t="shared" si="71"/>
        <v>0.906</v>
      </c>
      <c r="CQ185" s="33">
        <v>5.7</v>
      </c>
      <c r="CR185" s="34">
        <f t="shared" si="72"/>
        <v>0.454</v>
      </c>
      <c r="CS185" s="73">
        <f t="shared" si="73"/>
        <v>-0.190800146</v>
      </c>
      <c r="CT185" s="33">
        <v>74.18</v>
      </c>
      <c r="CU185" s="34">
        <f t="shared" si="74"/>
        <v>0.551</v>
      </c>
      <c r="CV185" s="73">
        <f t="shared" si="75"/>
        <v>0.1247811853</v>
      </c>
      <c r="CW185" s="36">
        <f t="shared" si="76"/>
        <v>5597.103412</v>
      </c>
      <c r="CX185" s="35">
        <f t="shared" si="77"/>
        <v>-0.01027226188</v>
      </c>
      <c r="CY185" s="90">
        <f t="shared" si="78"/>
        <v>0.466</v>
      </c>
      <c r="CZ185" s="91">
        <f t="shared" si="79"/>
        <v>0.9606737762</v>
      </c>
      <c r="DA185" s="91">
        <f t="shared" si="80"/>
        <v>0.571</v>
      </c>
    </row>
    <row r="186">
      <c r="A186" s="28">
        <v>2025.0</v>
      </c>
      <c r="B186" s="29" t="s">
        <v>644</v>
      </c>
      <c r="C186" s="29" t="s">
        <v>33</v>
      </c>
      <c r="D186" s="30">
        <f t="array" ref="D186">INDEX(
  TP!C:C,
  MATCH(
    1,
    (TP!A:A = A186) * (TP!B:B = C186),
    0
  )
)
</f>
        <v>52.41</v>
      </c>
      <c r="E186" s="64">
        <f t="shared" si="1"/>
        <v>-0.3781095334</v>
      </c>
      <c r="F186" s="32">
        <f t="shared" si="2"/>
        <v>0.474</v>
      </c>
      <c r="G186" s="33">
        <v>4.66</v>
      </c>
      <c r="H186" s="34">
        <f t="shared" si="3"/>
        <v>0.22</v>
      </c>
      <c r="I186" s="73">
        <f t="shared" si="4"/>
        <v>-0.8368380187</v>
      </c>
      <c r="J186" s="66">
        <f t="shared" si="5"/>
        <v>5.052141422</v>
      </c>
      <c r="K186" s="34">
        <f t="shared" si="6"/>
        <v>0.366</v>
      </c>
      <c r="L186" s="73">
        <f t="shared" si="7"/>
        <v>-0.4959940785</v>
      </c>
      <c r="M186" s="33">
        <v>51.11</v>
      </c>
      <c r="N186" s="34">
        <f t="shared" si="8"/>
        <v>0.083</v>
      </c>
      <c r="O186" s="73">
        <f t="shared" si="9"/>
        <v>-1.435489621</v>
      </c>
      <c r="P186" s="36">
        <f t="shared" si="10"/>
        <v>3674.755863</v>
      </c>
      <c r="Q186" s="35">
        <f t="shared" si="11"/>
        <v>-1.108487166</v>
      </c>
      <c r="R186" s="40">
        <f t="shared" si="12"/>
        <v>0.134</v>
      </c>
      <c r="S186" s="33">
        <v>1.4</v>
      </c>
      <c r="T186" s="34">
        <f t="shared" si="13"/>
        <v>0.286</v>
      </c>
      <c r="U186" s="73">
        <f t="shared" si="14"/>
        <v>-0.6027392216</v>
      </c>
      <c r="V186" s="33">
        <v>37.04</v>
      </c>
      <c r="W186" s="34">
        <f t="shared" si="15"/>
        <v>0.309</v>
      </c>
      <c r="X186" s="73">
        <f t="shared" si="16"/>
        <v>-0.5054144644</v>
      </c>
      <c r="Y186" s="36">
        <f t="shared" si="17"/>
        <v>1358.540598</v>
      </c>
      <c r="Z186" s="35">
        <f t="shared" si="18"/>
        <v>-0.6782319529</v>
      </c>
      <c r="AA186" s="40">
        <f t="shared" si="19"/>
        <v>0.243</v>
      </c>
      <c r="AB186" s="33">
        <v>5.09</v>
      </c>
      <c r="AC186" s="40">
        <f t="shared" si="20"/>
        <v>0.694</v>
      </c>
      <c r="AD186" s="73">
        <f t="shared" si="21"/>
        <v>0.4402628183</v>
      </c>
      <c r="AE186" s="88">
        <f t="shared" si="22"/>
        <v>-1.3464563</v>
      </c>
      <c r="AF186" s="44">
        <f t="shared" si="23"/>
        <v>0.297</v>
      </c>
      <c r="AG186" s="42">
        <v>0.62</v>
      </c>
      <c r="AH186" s="34">
        <f t="shared" si="24"/>
        <v>0.257</v>
      </c>
      <c r="AI186" s="73">
        <f t="shared" si="25"/>
        <v>-0.6629519298</v>
      </c>
      <c r="AJ186" s="33">
        <v>66.67</v>
      </c>
      <c r="AK186" s="34">
        <f t="shared" si="26"/>
        <v>0.749</v>
      </c>
      <c r="AL186" s="73">
        <f t="shared" si="27"/>
        <v>0.6341365707</v>
      </c>
      <c r="AM186" s="36">
        <f t="shared" si="28"/>
        <v>1416.204936</v>
      </c>
      <c r="AN186" s="35">
        <f t="shared" si="29"/>
        <v>-0.488792746</v>
      </c>
      <c r="AO186" s="37">
        <f t="shared" si="30"/>
        <v>0.351</v>
      </c>
      <c r="AP186" s="33">
        <v>2.9</v>
      </c>
      <c r="AQ186" s="34">
        <f t="shared" si="31"/>
        <v>0.26</v>
      </c>
      <c r="AR186" s="73">
        <f t="shared" si="32"/>
        <v>-0.7119398263</v>
      </c>
      <c r="AS186" s="33">
        <v>51.79</v>
      </c>
      <c r="AT186" s="34">
        <f t="shared" si="33"/>
        <v>0.78</v>
      </c>
      <c r="AU186" s="73">
        <f t="shared" si="34"/>
        <v>0.7259178194</v>
      </c>
      <c r="AV186" s="36">
        <f t="shared" si="35"/>
        <v>2581.428686</v>
      </c>
      <c r="AW186" s="35">
        <f t="shared" si="36"/>
        <v>-0.1685121342</v>
      </c>
      <c r="AX186" s="37">
        <f t="shared" si="37"/>
        <v>0.429</v>
      </c>
      <c r="AY186" s="33">
        <v>0.47</v>
      </c>
      <c r="AZ186" s="37">
        <f t="shared" si="38"/>
        <v>0.217</v>
      </c>
      <c r="BA186" s="73">
        <f t="shared" si="39"/>
        <v>-0.7811189996</v>
      </c>
      <c r="BB186" s="33">
        <v>30.52</v>
      </c>
      <c r="BC186" s="37">
        <f t="shared" si="40"/>
        <v>0.683</v>
      </c>
      <c r="BD186" s="73">
        <f t="shared" si="41"/>
        <v>0.4487707055</v>
      </c>
      <c r="BE186" s="89">
        <f t="shared" si="42"/>
        <v>-0.9896531742</v>
      </c>
      <c r="BF186" s="39">
        <f t="shared" si="43"/>
        <v>0.411</v>
      </c>
      <c r="BG186" s="33">
        <v>16.29</v>
      </c>
      <c r="BH186" s="34">
        <f t="shared" si="44"/>
        <v>0.666</v>
      </c>
      <c r="BI186" s="73">
        <f t="shared" si="45"/>
        <v>0.3534304219</v>
      </c>
      <c r="BJ186" s="33">
        <v>89.84</v>
      </c>
      <c r="BK186" s="34">
        <f t="shared" si="46"/>
        <v>0.483</v>
      </c>
      <c r="BL186" s="73">
        <f t="shared" si="47"/>
        <v>0.1941570526</v>
      </c>
      <c r="BM186" s="36">
        <f t="shared" si="48"/>
        <v>7364.428826</v>
      </c>
      <c r="BN186" s="35">
        <f t="shared" si="49"/>
        <v>0.3818131272</v>
      </c>
      <c r="BO186" s="90">
        <f t="shared" si="50"/>
        <v>0.594</v>
      </c>
      <c r="BP186" s="33">
        <v>11.84</v>
      </c>
      <c r="BQ186" s="34">
        <f t="shared" si="51"/>
        <v>0.517</v>
      </c>
      <c r="BR186" s="73">
        <f t="shared" si="52"/>
        <v>0.0604433562</v>
      </c>
      <c r="BS186" s="33">
        <v>81.22</v>
      </c>
      <c r="BT186" s="34">
        <f t="shared" si="53"/>
        <v>0.946</v>
      </c>
      <c r="BU186" s="73">
        <f t="shared" si="54"/>
        <v>1.510736207</v>
      </c>
      <c r="BV186" s="36">
        <f t="shared" si="55"/>
        <v>6868.354915</v>
      </c>
      <c r="BW186" s="35">
        <f t="shared" si="56"/>
        <v>1.104101758</v>
      </c>
      <c r="BX186" s="90">
        <f t="shared" si="57"/>
        <v>0.877</v>
      </c>
      <c r="BY186" s="33">
        <v>3.21</v>
      </c>
      <c r="BZ186" s="34">
        <f t="shared" si="58"/>
        <v>0.42</v>
      </c>
      <c r="CA186" s="73">
        <f t="shared" si="59"/>
        <v>-0.3384052836</v>
      </c>
      <c r="CB186" s="33">
        <v>64.52</v>
      </c>
      <c r="CC186" s="34">
        <f t="shared" si="60"/>
        <v>0.891</v>
      </c>
      <c r="CD186" s="73">
        <f t="shared" si="61"/>
        <v>1.220185962</v>
      </c>
      <c r="CE186" s="36">
        <f t="shared" si="62"/>
        <v>4029.618999</v>
      </c>
      <c r="CF186" s="35">
        <f t="shared" si="63"/>
        <v>0.508562229</v>
      </c>
      <c r="CG186" s="90">
        <f t="shared" si="64"/>
        <v>0.677</v>
      </c>
      <c r="CH186" s="33">
        <v>0.36</v>
      </c>
      <c r="CI186" s="34">
        <f t="shared" si="65"/>
        <v>0.3</v>
      </c>
      <c r="CJ186" s="73">
        <f t="shared" si="66"/>
        <v>-0.6607112592</v>
      </c>
      <c r="CK186" s="33">
        <v>42.86</v>
      </c>
      <c r="CL186" s="34">
        <f t="shared" si="67"/>
        <v>0.749</v>
      </c>
      <c r="CM186" s="73">
        <f t="shared" si="68"/>
        <v>0.4951352298</v>
      </c>
      <c r="CN186" s="36">
        <f t="shared" si="69"/>
        <v>1164.81966</v>
      </c>
      <c r="CO186" s="35">
        <f t="shared" si="70"/>
        <v>-0.1718451969</v>
      </c>
      <c r="CP186" s="90">
        <f t="shared" si="71"/>
        <v>0.486</v>
      </c>
      <c r="CQ186" s="33">
        <v>6.21</v>
      </c>
      <c r="CR186" s="34">
        <f t="shared" si="72"/>
        <v>0.554</v>
      </c>
      <c r="CS186" s="73">
        <f t="shared" si="73"/>
        <v>0.110099635</v>
      </c>
      <c r="CT186" s="33">
        <v>73.33</v>
      </c>
      <c r="CU186" s="34">
        <f t="shared" si="74"/>
        <v>0.494</v>
      </c>
      <c r="CV186" s="73">
        <f t="shared" si="75"/>
        <v>0.00446424834</v>
      </c>
      <c r="CW186" s="36">
        <f t="shared" si="76"/>
        <v>5746.366627</v>
      </c>
      <c r="CX186" s="35">
        <f t="shared" si="77"/>
        <v>0.1353680243</v>
      </c>
      <c r="CY186" s="90">
        <f t="shared" si="78"/>
        <v>0.543</v>
      </c>
      <c r="CZ186" s="91">
        <f t="shared" si="79"/>
        <v>1.957999941</v>
      </c>
      <c r="DA186" s="91">
        <f t="shared" si="80"/>
        <v>0.686</v>
      </c>
    </row>
    <row r="187">
      <c r="A187" s="28">
        <v>2022.0</v>
      </c>
      <c r="B187" s="29" t="s">
        <v>648</v>
      </c>
      <c r="C187" s="29" t="s">
        <v>25</v>
      </c>
      <c r="D187" s="30">
        <f t="array" ref="D187">INDEX(
  TP!C:C,
  MATCH(
    1,
    (TP!A:A = A187) * (TP!B:B = C187),
    0
  )
)
</f>
        <v>50.78</v>
      </c>
      <c r="E187" s="64">
        <f t="shared" si="1"/>
        <v>-0.3992820148</v>
      </c>
      <c r="F187" s="32">
        <f t="shared" si="2"/>
        <v>0.471</v>
      </c>
      <c r="G187" s="33">
        <v>7.72</v>
      </c>
      <c r="H187" s="34">
        <f t="shared" si="3"/>
        <v>0.854</v>
      </c>
      <c r="I187" s="73">
        <f t="shared" si="4"/>
        <v>1.18306005</v>
      </c>
      <c r="J187" s="66">
        <f t="shared" si="5"/>
        <v>7.930703657</v>
      </c>
      <c r="K187" s="34">
        <f t="shared" si="6"/>
        <v>0.906</v>
      </c>
      <c r="L187" s="73">
        <f t="shared" si="7"/>
        <v>1.321380007</v>
      </c>
      <c r="M187" s="33">
        <v>62.08</v>
      </c>
      <c r="N187" s="34">
        <f t="shared" si="8"/>
        <v>0.72</v>
      </c>
      <c r="O187" s="73">
        <f t="shared" si="9"/>
        <v>0.5868251067</v>
      </c>
      <c r="P187" s="36">
        <f t="shared" si="10"/>
        <v>5428.081699</v>
      </c>
      <c r="Q187" s="35">
        <f t="shared" si="11"/>
        <v>1.364436482</v>
      </c>
      <c r="R187" s="40">
        <f t="shared" si="12"/>
        <v>0.903</v>
      </c>
      <c r="S187" s="33">
        <v>0.95</v>
      </c>
      <c r="T187" s="34">
        <f t="shared" si="13"/>
        <v>0.086</v>
      </c>
      <c r="U187" s="73">
        <f t="shared" si="14"/>
        <v>-0.9913849599</v>
      </c>
      <c r="V187" s="33">
        <v>57.58</v>
      </c>
      <c r="W187" s="34">
        <f t="shared" si="15"/>
        <v>0.88</v>
      </c>
      <c r="X187" s="73">
        <f t="shared" si="16"/>
        <v>1.12843996</v>
      </c>
      <c r="Y187" s="36">
        <f t="shared" si="17"/>
        <v>1611.009783</v>
      </c>
      <c r="Z187" s="35">
        <f t="shared" si="18"/>
        <v>-0.4136747696</v>
      </c>
      <c r="AA187" s="40">
        <f t="shared" si="19"/>
        <v>0.386</v>
      </c>
      <c r="AB187" s="33">
        <v>4.56</v>
      </c>
      <c r="AC187" s="40">
        <f t="shared" si="20"/>
        <v>0.546</v>
      </c>
      <c r="AD187" s="73">
        <f t="shared" si="21"/>
        <v>-0.003963965278</v>
      </c>
      <c r="AE187" s="88">
        <f t="shared" si="22"/>
        <v>0.9467977473</v>
      </c>
      <c r="AF187" s="44">
        <f t="shared" si="23"/>
        <v>0.674</v>
      </c>
      <c r="AG187" s="42">
        <v>0.23</v>
      </c>
      <c r="AH187" s="34">
        <f t="shared" si="24"/>
        <v>0.031</v>
      </c>
      <c r="AI187" s="73">
        <f t="shared" si="25"/>
        <v>-1.024410844</v>
      </c>
      <c r="AJ187" s="33">
        <v>50.0</v>
      </c>
      <c r="AK187" s="34">
        <f t="shared" si="26"/>
        <v>0.246</v>
      </c>
      <c r="AL187" s="73">
        <f t="shared" si="27"/>
        <v>-0.5512206965</v>
      </c>
      <c r="AM187" s="36">
        <f t="shared" si="28"/>
        <v>455.7586136</v>
      </c>
      <c r="AN187" s="35">
        <f t="shared" si="29"/>
        <v>-1.433786788</v>
      </c>
      <c r="AO187" s="37">
        <f t="shared" si="30"/>
        <v>0.043</v>
      </c>
      <c r="AP187" s="33">
        <v>1.92</v>
      </c>
      <c r="AQ187" s="34">
        <f t="shared" si="31"/>
        <v>0.091</v>
      </c>
      <c r="AR187" s="73">
        <f t="shared" si="32"/>
        <v>-1.146108892</v>
      </c>
      <c r="AS187" s="33">
        <v>32.84</v>
      </c>
      <c r="AT187" s="34">
        <f t="shared" si="33"/>
        <v>0.046</v>
      </c>
      <c r="AU187" s="73">
        <f t="shared" si="34"/>
        <v>-1.55524765</v>
      </c>
      <c r="AV187" s="36">
        <f t="shared" si="35"/>
        <v>1288.821555</v>
      </c>
      <c r="AW187" s="35">
        <f t="shared" si="36"/>
        <v>-1.823593636</v>
      </c>
      <c r="AX187" s="37">
        <f t="shared" si="37"/>
        <v>0.04</v>
      </c>
      <c r="AY187" s="33">
        <v>0.37</v>
      </c>
      <c r="AZ187" s="37">
        <f t="shared" si="38"/>
        <v>0.123</v>
      </c>
      <c r="BA187" s="73">
        <f t="shared" si="39"/>
        <v>-0.9381750624</v>
      </c>
      <c r="BB187" s="33">
        <v>34.65</v>
      </c>
      <c r="BC187" s="37">
        <f t="shared" si="40"/>
        <v>0.869</v>
      </c>
      <c r="BD187" s="73">
        <f t="shared" si="41"/>
        <v>1.029076203</v>
      </c>
      <c r="BE187" s="89">
        <f t="shared" si="42"/>
        <v>-3.166479284</v>
      </c>
      <c r="BF187" s="39">
        <f t="shared" si="43"/>
        <v>0.091</v>
      </c>
      <c r="BG187" s="33">
        <v>19.52</v>
      </c>
      <c r="BH187" s="34">
        <f t="shared" si="44"/>
        <v>0.871</v>
      </c>
      <c r="BI187" s="73">
        <f t="shared" si="45"/>
        <v>1.05323599</v>
      </c>
      <c r="BJ187" s="33">
        <v>96.18</v>
      </c>
      <c r="BK187" s="34">
        <f t="shared" si="46"/>
        <v>0.98</v>
      </c>
      <c r="BL187" s="73">
        <f t="shared" si="47"/>
        <v>1.213515934</v>
      </c>
      <c r="BM187" s="36">
        <f t="shared" si="48"/>
        <v>8357.914347</v>
      </c>
      <c r="BN187" s="35">
        <f t="shared" si="49"/>
        <v>1.260163332</v>
      </c>
      <c r="BO187" s="90">
        <f t="shared" si="50"/>
        <v>0.934</v>
      </c>
      <c r="BP187" s="33">
        <v>11.57</v>
      </c>
      <c r="BQ187" s="34">
        <f t="shared" si="51"/>
        <v>0.5</v>
      </c>
      <c r="BR187" s="73">
        <f t="shared" si="52"/>
        <v>-0.03639885626</v>
      </c>
      <c r="BS187" s="33">
        <v>85.61</v>
      </c>
      <c r="BT187" s="34">
        <f t="shared" si="53"/>
        <v>0.991</v>
      </c>
      <c r="BU187" s="73">
        <f t="shared" si="54"/>
        <v>2.173445289</v>
      </c>
      <c r="BV187" s="36">
        <f t="shared" si="55"/>
        <v>7179.31871</v>
      </c>
      <c r="BW187" s="35">
        <f t="shared" si="56"/>
        <v>1.474774499</v>
      </c>
      <c r="BX187" s="90">
        <f t="shared" si="57"/>
        <v>0.931</v>
      </c>
      <c r="BY187" s="33">
        <v>2.76</v>
      </c>
      <c r="BZ187" s="34">
        <f t="shared" si="58"/>
        <v>0.317</v>
      </c>
      <c r="CA187" s="73">
        <f t="shared" si="59"/>
        <v>-0.6119384424</v>
      </c>
      <c r="CB187" s="33">
        <v>65.63</v>
      </c>
      <c r="CC187" s="34">
        <f t="shared" si="60"/>
        <v>0.926</v>
      </c>
      <c r="CD187" s="73">
        <f t="shared" si="61"/>
        <v>1.339422046</v>
      </c>
      <c r="CE187" s="36">
        <f t="shared" si="62"/>
        <v>3776.598803</v>
      </c>
      <c r="CF187" s="35">
        <f t="shared" si="63"/>
        <v>0.2703938232</v>
      </c>
      <c r="CG187" s="90">
        <f t="shared" si="64"/>
        <v>0.609</v>
      </c>
      <c r="CH187" s="33">
        <v>0.23</v>
      </c>
      <c r="CI187" s="34">
        <f t="shared" si="65"/>
        <v>0.131</v>
      </c>
      <c r="CJ187" s="73">
        <f t="shared" si="66"/>
        <v>-1.009205708</v>
      </c>
      <c r="CK187" s="33">
        <v>25.0</v>
      </c>
      <c r="CL187" s="34">
        <f t="shared" si="67"/>
        <v>0.294</v>
      </c>
      <c r="CM187" s="73">
        <f t="shared" si="68"/>
        <v>-0.4644207919</v>
      </c>
      <c r="CN187" s="36">
        <f t="shared" si="69"/>
        <v>457.4283698</v>
      </c>
      <c r="CO187" s="35">
        <f t="shared" si="70"/>
        <v>-1.041876461</v>
      </c>
      <c r="CP187" s="90">
        <f t="shared" si="71"/>
        <v>0.131</v>
      </c>
      <c r="CQ187" s="33">
        <v>5.08</v>
      </c>
      <c r="CR187" s="34">
        <f t="shared" si="72"/>
        <v>0.323</v>
      </c>
      <c r="CS187" s="73">
        <f t="shared" si="73"/>
        <v>-0.5565998797</v>
      </c>
      <c r="CT187" s="33">
        <v>76.27</v>
      </c>
      <c r="CU187" s="34">
        <f t="shared" si="74"/>
        <v>0.666</v>
      </c>
      <c r="CV187" s="73">
        <f t="shared" si="75"/>
        <v>0.4206193009</v>
      </c>
      <c r="CW187" s="36">
        <f t="shared" si="76"/>
        <v>5461.0169</v>
      </c>
      <c r="CX187" s="35">
        <f t="shared" si="77"/>
        <v>-0.1430556716</v>
      </c>
      <c r="CY187" s="90">
        <f t="shared" si="78"/>
        <v>0.44</v>
      </c>
      <c r="CZ187" s="91">
        <f t="shared" si="79"/>
        <v>1.820399521</v>
      </c>
      <c r="DA187" s="91">
        <f t="shared" si="80"/>
        <v>0.68</v>
      </c>
    </row>
    <row r="188">
      <c r="A188" s="28">
        <v>2022.0</v>
      </c>
      <c r="B188" s="29" t="s">
        <v>649</v>
      </c>
      <c r="C188" s="29" t="s">
        <v>11</v>
      </c>
      <c r="D188" s="30">
        <f t="array" ref="D188">INDEX(
  TP!C:C,
  MATCH(
    1,
    (TP!A:A = A188) * (TP!B:B = C188),
    0
  )
)
</f>
        <v>48.87</v>
      </c>
      <c r="E188" s="64">
        <f t="shared" si="1"/>
        <v>-0.4282639084</v>
      </c>
      <c r="F188" s="32">
        <f t="shared" si="2"/>
        <v>0.469</v>
      </c>
      <c r="G188" s="33">
        <v>8.15</v>
      </c>
      <c r="H188" s="34">
        <f t="shared" si="3"/>
        <v>0.911</v>
      </c>
      <c r="I188" s="73">
        <f t="shared" si="4"/>
        <v>1.466901935</v>
      </c>
      <c r="J188" s="66">
        <f t="shared" si="5"/>
        <v>7.827835459</v>
      </c>
      <c r="K188" s="34">
        <f t="shared" si="6"/>
        <v>0.897</v>
      </c>
      <c r="L188" s="73">
        <f t="shared" si="7"/>
        <v>1.256434391</v>
      </c>
      <c r="M188" s="33">
        <v>64.45</v>
      </c>
      <c r="N188" s="34">
        <f t="shared" si="8"/>
        <v>0.857</v>
      </c>
      <c r="O188" s="73">
        <f t="shared" si="9"/>
        <v>1.023733576</v>
      </c>
      <c r="P188" s="36">
        <f t="shared" si="10"/>
        <v>5605.488848</v>
      </c>
      <c r="Q188" s="35">
        <f t="shared" si="11"/>
        <v>1.614654854</v>
      </c>
      <c r="R188" s="40">
        <f t="shared" si="12"/>
        <v>0.931</v>
      </c>
      <c r="S188" s="33">
        <v>4.87</v>
      </c>
      <c r="T188" s="34">
        <f t="shared" si="13"/>
        <v>0.974</v>
      </c>
      <c r="U188" s="73">
        <f t="shared" si="14"/>
        <v>2.394151249</v>
      </c>
      <c r="V188" s="33">
        <v>50.98</v>
      </c>
      <c r="W188" s="34">
        <f t="shared" si="15"/>
        <v>0.706</v>
      </c>
      <c r="X188" s="73">
        <f t="shared" si="16"/>
        <v>0.6034429197</v>
      </c>
      <c r="Y188" s="36">
        <f t="shared" si="17"/>
        <v>3780.057702</v>
      </c>
      <c r="Z188" s="35">
        <f t="shared" si="18"/>
        <v>1.859225214</v>
      </c>
      <c r="AA188" s="40">
        <f t="shared" si="19"/>
        <v>0.949</v>
      </c>
      <c r="AB188" s="33">
        <v>5.29</v>
      </c>
      <c r="AC188" s="40">
        <f t="shared" si="20"/>
        <v>0.746</v>
      </c>
      <c r="AD188" s="73">
        <f t="shared" si="21"/>
        <v>0.6078955668</v>
      </c>
      <c r="AE188" s="88">
        <f t="shared" si="22"/>
        <v>4.081775635</v>
      </c>
      <c r="AF188" s="44">
        <f t="shared" si="23"/>
        <v>0.966</v>
      </c>
      <c r="AG188" s="42">
        <v>1.27</v>
      </c>
      <c r="AH188" s="34">
        <f t="shared" si="24"/>
        <v>0.617</v>
      </c>
      <c r="AI188" s="73">
        <f t="shared" si="25"/>
        <v>-0.06052040559</v>
      </c>
      <c r="AJ188" s="33">
        <v>60.0</v>
      </c>
      <c r="AK188" s="34">
        <f t="shared" si="26"/>
        <v>0.574</v>
      </c>
      <c r="AL188" s="73">
        <f t="shared" si="27"/>
        <v>0.1598514494</v>
      </c>
      <c r="AM188" s="36">
        <f t="shared" si="28"/>
        <v>2165.774762</v>
      </c>
      <c r="AN188" s="35">
        <f t="shared" si="29"/>
        <v>0.2487175158</v>
      </c>
      <c r="AO188" s="37">
        <f t="shared" si="30"/>
        <v>0.631</v>
      </c>
      <c r="AP188" s="33">
        <v>3.79</v>
      </c>
      <c r="AQ188" s="34">
        <f t="shared" si="31"/>
        <v>0.431</v>
      </c>
      <c r="AR188" s="73">
        <f t="shared" si="32"/>
        <v>-0.31764343</v>
      </c>
      <c r="AS188" s="33">
        <v>47.9</v>
      </c>
      <c r="AT188" s="34">
        <f t="shared" si="33"/>
        <v>0.643</v>
      </c>
      <c r="AU188" s="73">
        <f t="shared" si="34"/>
        <v>0.2576469129</v>
      </c>
      <c r="AV188" s="36">
        <f t="shared" si="35"/>
        <v>2748.134102</v>
      </c>
      <c r="AW188" s="35">
        <f t="shared" si="36"/>
        <v>0.04494100491</v>
      </c>
      <c r="AX188" s="37">
        <f t="shared" si="37"/>
        <v>0.517</v>
      </c>
      <c r="AY188" s="33">
        <v>0.6</v>
      </c>
      <c r="AZ188" s="37">
        <f t="shared" si="38"/>
        <v>0.331</v>
      </c>
      <c r="BA188" s="73">
        <f t="shared" si="39"/>
        <v>-0.5769461179</v>
      </c>
      <c r="BB188" s="33">
        <v>19.79</v>
      </c>
      <c r="BC188" s="37">
        <f t="shared" si="40"/>
        <v>0.151</v>
      </c>
      <c r="BD188" s="73">
        <f t="shared" si="41"/>
        <v>-1.058899509</v>
      </c>
      <c r="BE188" s="89">
        <f t="shared" si="42"/>
        <v>-1.342187106</v>
      </c>
      <c r="BF188" s="39">
        <f t="shared" si="43"/>
        <v>0.346</v>
      </c>
      <c r="BG188" s="33">
        <v>11.07</v>
      </c>
      <c r="BH188" s="34">
        <f t="shared" si="44"/>
        <v>0.206</v>
      </c>
      <c r="BI188" s="73">
        <f t="shared" si="45"/>
        <v>-0.7775247069</v>
      </c>
      <c r="BJ188" s="33">
        <v>85.92</v>
      </c>
      <c r="BK188" s="34">
        <f t="shared" si="46"/>
        <v>0.22</v>
      </c>
      <c r="BL188" s="73">
        <f t="shared" si="47"/>
        <v>-0.4361090065</v>
      </c>
      <c r="BM188" s="36">
        <f t="shared" si="48"/>
        <v>6154.951303</v>
      </c>
      <c r="BN188" s="35">
        <f t="shared" si="49"/>
        <v>-0.6874977049</v>
      </c>
      <c r="BO188" s="90">
        <f t="shared" si="50"/>
        <v>0.22</v>
      </c>
      <c r="BP188" s="33">
        <v>10.28</v>
      </c>
      <c r="BQ188" s="34">
        <f t="shared" si="51"/>
        <v>0.343</v>
      </c>
      <c r="BR188" s="73">
        <f t="shared" si="52"/>
        <v>-0.4990894269</v>
      </c>
      <c r="BS188" s="33">
        <v>71.83</v>
      </c>
      <c r="BT188" s="34">
        <f t="shared" si="53"/>
        <v>0.531</v>
      </c>
      <c r="BU188" s="73">
        <f t="shared" si="54"/>
        <v>0.09323318014</v>
      </c>
      <c r="BV188" s="36">
        <f t="shared" si="55"/>
        <v>5766.041501</v>
      </c>
      <c r="BW188" s="35">
        <f t="shared" si="56"/>
        <v>-0.2098696495</v>
      </c>
      <c r="BX188" s="90">
        <f t="shared" si="57"/>
        <v>0.4</v>
      </c>
      <c r="BY188" s="33">
        <v>2.74</v>
      </c>
      <c r="BZ188" s="34">
        <f t="shared" si="58"/>
        <v>0.306</v>
      </c>
      <c r="CA188" s="73">
        <f t="shared" si="59"/>
        <v>-0.6240954716</v>
      </c>
      <c r="CB188" s="33">
        <v>53.49</v>
      </c>
      <c r="CC188" s="34">
        <f t="shared" si="60"/>
        <v>0.503</v>
      </c>
      <c r="CD188" s="73">
        <f t="shared" si="61"/>
        <v>0.03534451213</v>
      </c>
      <c r="CE188" s="36">
        <f t="shared" si="62"/>
        <v>3065.622249</v>
      </c>
      <c r="CF188" s="35">
        <f t="shared" si="63"/>
        <v>-0.3988497977</v>
      </c>
      <c r="CG188" s="90">
        <f t="shared" si="64"/>
        <v>0.354</v>
      </c>
      <c r="CH188" s="33">
        <v>0.41</v>
      </c>
      <c r="CI188" s="34">
        <f t="shared" si="65"/>
        <v>0.354</v>
      </c>
      <c r="CJ188" s="73">
        <f t="shared" si="66"/>
        <v>-0.5266749328</v>
      </c>
      <c r="CK188" s="33">
        <v>15.38</v>
      </c>
      <c r="CL188" s="34">
        <f t="shared" si="67"/>
        <v>0.109</v>
      </c>
      <c r="CM188" s="73">
        <f t="shared" si="68"/>
        <v>-0.981270116</v>
      </c>
      <c r="CN188" s="36">
        <f t="shared" si="69"/>
        <v>467.0673318</v>
      </c>
      <c r="CO188" s="35">
        <f t="shared" si="70"/>
        <v>-1.030021356</v>
      </c>
      <c r="CP188" s="90">
        <f t="shared" si="71"/>
        <v>0.143</v>
      </c>
      <c r="CQ188" s="33">
        <v>4.39</v>
      </c>
      <c r="CR188" s="34">
        <f t="shared" si="72"/>
        <v>0.169</v>
      </c>
      <c r="CS188" s="73">
        <f t="shared" si="73"/>
        <v>-0.9636995834</v>
      </c>
      <c r="CT188" s="33">
        <v>71.01</v>
      </c>
      <c r="CU188" s="34">
        <f t="shared" si="74"/>
        <v>0.357</v>
      </c>
      <c r="CV188" s="73">
        <f t="shared" si="75"/>
        <v>-0.3239302149</v>
      </c>
      <c r="CW188" s="36">
        <f t="shared" si="76"/>
        <v>4745.081399</v>
      </c>
      <c r="CX188" s="35">
        <f t="shared" si="77"/>
        <v>-0.8416139287</v>
      </c>
      <c r="CY188" s="90">
        <f t="shared" si="78"/>
        <v>0.194</v>
      </c>
      <c r="CZ188" s="91">
        <f t="shared" si="79"/>
        <v>-3.167852437</v>
      </c>
      <c r="DA188" s="91">
        <f t="shared" si="80"/>
        <v>0.22</v>
      </c>
    </row>
    <row r="189">
      <c r="A189" s="28">
        <v>2025.0</v>
      </c>
      <c r="B189" s="29" t="s">
        <v>614</v>
      </c>
      <c r="C189" s="29" t="s">
        <v>16</v>
      </c>
      <c r="D189" s="30">
        <f t="array" ref="D189">INDEX(
  TP!C:C,
  MATCH(
    1,
    (TP!A:A = A189) * (TP!B:B = C189),
    0
  )
)
</f>
        <v>52.57</v>
      </c>
      <c r="E189" s="64">
        <f t="shared" si="1"/>
        <v>-0.5469100672</v>
      </c>
      <c r="F189" s="32">
        <f t="shared" si="2"/>
        <v>0.466</v>
      </c>
      <c r="G189" s="33">
        <v>3.1</v>
      </c>
      <c r="H189" s="34">
        <f t="shared" si="3"/>
        <v>0.017</v>
      </c>
      <c r="I189" s="73">
        <f t="shared" si="4"/>
        <v>-1.866589975</v>
      </c>
      <c r="J189" s="66">
        <f t="shared" si="5"/>
        <v>3.378095381</v>
      </c>
      <c r="K189" s="34">
        <f t="shared" si="6"/>
        <v>0.037</v>
      </c>
      <c r="L189" s="73">
        <f t="shared" si="7"/>
        <v>-1.552899452</v>
      </c>
      <c r="M189" s="33">
        <v>58.75</v>
      </c>
      <c r="N189" s="34">
        <f t="shared" si="8"/>
        <v>0.469</v>
      </c>
      <c r="O189" s="73">
        <f t="shared" si="9"/>
        <v>-0.0270589447</v>
      </c>
      <c r="P189" s="36">
        <f t="shared" si="10"/>
        <v>3464.379513</v>
      </c>
      <c r="Q189" s="35">
        <f t="shared" si="11"/>
        <v>-1.405205916</v>
      </c>
      <c r="R189" s="40">
        <f t="shared" si="12"/>
        <v>0.074</v>
      </c>
      <c r="S189" s="33">
        <v>2.29</v>
      </c>
      <c r="T189" s="34">
        <f t="shared" si="13"/>
        <v>0.677</v>
      </c>
      <c r="U189" s="73">
        <f t="shared" si="14"/>
        <v>0.165915683</v>
      </c>
      <c r="V189" s="33">
        <v>35.59</v>
      </c>
      <c r="W189" s="34">
        <f t="shared" si="15"/>
        <v>0.277</v>
      </c>
      <c r="X189" s="73">
        <f t="shared" si="16"/>
        <v>-0.6207547232</v>
      </c>
      <c r="Y189" s="36">
        <f t="shared" si="17"/>
        <v>1775.659746</v>
      </c>
      <c r="Z189" s="35">
        <f t="shared" si="18"/>
        <v>-0.2411415151</v>
      </c>
      <c r="AA189" s="40">
        <f t="shared" si="19"/>
        <v>0.451</v>
      </c>
      <c r="AB189" s="33">
        <v>3.12</v>
      </c>
      <c r="AC189" s="40">
        <f t="shared" si="20"/>
        <v>0.08</v>
      </c>
      <c r="AD189" s="73">
        <f t="shared" si="21"/>
        <v>-1.210919755</v>
      </c>
      <c r="AE189" s="88">
        <f t="shared" si="22"/>
        <v>-2.857267186</v>
      </c>
      <c r="AF189" s="44">
        <f t="shared" si="23"/>
        <v>0.091</v>
      </c>
      <c r="AG189" s="42">
        <v>0.93</v>
      </c>
      <c r="AH189" s="34">
        <f t="shared" si="24"/>
        <v>0.443</v>
      </c>
      <c r="AI189" s="73">
        <f t="shared" si="25"/>
        <v>-0.3756384337</v>
      </c>
      <c r="AJ189" s="33">
        <v>50.0</v>
      </c>
      <c r="AK189" s="34">
        <f t="shared" si="26"/>
        <v>0.246</v>
      </c>
      <c r="AL189" s="73">
        <f t="shared" si="27"/>
        <v>-0.5512206965</v>
      </c>
      <c r="AM189" s="36">
        <f t="shared" si="28"/>
        <v>1447.584027</v>
      </c>
      <c r="AN189" s="35">
        <f t="shared" si="29"/>
        <v>-0.4579185025</v>
      </c>
      <c r="AO189" s="37">
        <f t="shared" si="30"/>
        <v>0.371</v>
      </c>
      <c r="AP189" s="33">
        <v>2.75</v>
      </c>
      <c r="AQ189" s="34">
        <f t="shared" si="31"/>
        <v>0.246</v>
      </c>
      <c r="AR189" s="73">
        <f t="shared" si="32"/>
        <v>-0.7783942751</v>
      </c>
      <c r="AS189" s="33">
        <v>39.44</v>
      </c>
      <c r="AT189" s="34">
        <f t="shared" si="33"/>
        <v>0.214</v>
      </c>
      <c r="AU189" s="73">
        <f t="shared" si="34"/>
        <v>-0.7607520249</v>
      </c>
      <c r="AV189" s="36">
        <f t="shared" si="35"/>
        <v>1909.201301</v>
      </c>
      <c r="AW189" s="35">
        <f t="shared" si="36"/>
        <v>-1.029246291</v>
      </c>
      <c r="AX189" s="37">
        <f t="shared" si="37"/>
        <v>0.151</v>
      </c>
      <c r="AY189" s="33">
        <v>0.93</v>
      </c>
      <c r="AZ189" s="37">
        <f t="shared" si="38"/>
        <v>0.574</v>
      </c>
      <c r="BA189" s="73">
        <f t="shared" si="39"/>
        <v>-0.05866111064</v>
      </c>
      <c r="BB189" s="33">
        <v>32.97</v>
      </c>
      <c r="BC189" s="37">
        <f t="shared" si="40"/>
        <v>0.791</v>
      </c>
      <c r="BD189" s="73">
        <f t="shared" si="41"/>
        <v>0.7930197294</v>
      </c>
      <c r="BE189" s="89">
        <f t="shared" si="42"/>
        <v>-0.752806175</v>
      </c>
      <c r="BF189" s="39">
        <f t="shared" si="43"/>
        <v>0.449</v>
      </c>
      <c r="BG189" s="33">
        <v>17.92</v>
      </c>
      <c r="BH189" s="34">
        <f t="shared" si="44"/>
        <v>0.797</v>
      </c>
      <c r="BI189" s="73">
        <f t="shared" si="45"/>
        <v>0.7065830771</v>
      </c>
      <c r="BJ189" s="33">
        <v>90.04</v>
      </c>
      <c r="BK189" s="34">
        <f t="shared" si="46"/>
        <v>0.5</v>
      </c>
      <c r="BL189" s="73">
        <f t="shared" si="47"/>
        <v>0.2263134842</v>
      </c>
      <c r="BM189" s="36">
        <f t="shared" si="48"/>
        <v>7614.127851</v>
      </c>
      <c r="BN189" s="35">
        <f t="shared" si="49"/>
        <v>0.602574462</v>
      </c>
      <c r="BO189" s="90">
        <f t="shared" si="50"/>
        <v>0.711</v>
      </c>
      <c r="BP189" s="33">
        <v>12.84</v>
      </c>
      <c r="BQ189" s="34">
        <f t="shared" si="51"/>
        <v>0.651</v>
      </c>
      <c r="BR189" s="73">
        <f t="shared" si="52"/>
        <v>0.4191182172</v>
      </c>
      <c r="BS189" s="33">
        <v>68.88</v>
      </c>
      <c r="BT189" s="34">
        <f t="shared" si="53"/>
        <v>0.357</v>
      </c>
      <c r="BU189" s="73">
        <f t="shared" si="54"/>
        <v>-0.3520952467</v>
      </c>
      <c r="BV189" s="36">
        <f t="shared" si="55"/>
        <v>5995.965852</v>
      </c>
      <c r="BW189" s="35">
        <f t="shared" si="56"/>
        <v>0.06420305889</v>
      </c>
      <c r="BX189" s="90">
        <f t="shared" si="57"/>
        <v>0.511</v>
      </c>
      <c r="BY189" s="33">
        <v>5.66</v>
      </c>
      <c r="BZ189" s="34">
        <f t="shared" si="58"/>
        <v>0.88</v>
      </c>
      <c r="CA189" s="73">
        <f t="shared" si="59"/>
        <v>1.150830803</v>
      </c>
      <c r="CB189" s="33">
        <v>54.79</v>
      </c>
      <c r="CC189" s="34">
        <f t="shared" si="60"/>
        <v>0.566</v>
      </c>
      <c r="CD189" s="73">
        <f t="shared" si="61"/>
        <v>0.1749903766</v>
      </c>
      <c r="CE189" s="36">
        <f t="shared" si="62"/>
        <v>4513.776591</v>
      </c>
      <c r="CF189" s="35">
        <f t="shared" si="63"/>
        <v>0.9643007169</v>
      </c>
      <c r="CG189" s="90">
        <f t="shared" si="64"/>
        <v>0.851</v>
      </c>
      <c r="CH189" s="33">
        <v>0.74</v>
      </c>
      <c r="CI189" s="34">
        <f t="shared" si="65"/>
        <v>0.671</v>
      </c>
      <c r="CJ189" s="73">
        <f t="shared" si="66"/>
        <v>0.3579648216</v>
      </c>
      <c r="CK189" s="33">
        <v>36.84</v>
      </c>
      <c r="CL189" s="34">
        <f t="shared" si="67"/>
        <v>0.66</v>
      </c>
      <c r="CM189" s="73">
        <f t="shared" si="68"/>
        <v>0.1717014532</v>
      </c>
      <c r="CN189" s="36">
        <f t="shared" si="69"/>
        <v>1803.525675</v>
      </c>
      <c r="CO189" s="35">
        <f t="shared" si="70"/>
        <v>0.613709007</v>
      </c>
      <c r="CP189" s="90">
        <f t="shared" si="71"/>
        <v>0.749</v>
      </c>
      <c r="CQ189" s="33">
        <v>7.25</v>
      </c>
      <c r="CR189" s="34">
        <f t="shared" si="72"/>
        <v>0.791</v>
      </c>
      <c r="CS189" s="73">
        <f t="shared" si="73"/>
        <v>0.7236991883</v>
      </c>
      <c r="CT189" s="33">
        <v>77.01</v>
      </c>
      <c r="CU189" s="34">
        <f t="shared" si="74"/>
        <v>0.689</v>
      </c>
      <c r="CV189" s="73">
        <f t="shared" si="75"/>
        <v>0.5253658108</v>
      </c>
      <c r="CW189" s="36">
        <f t="shared" si="76"/>
        <v>6446.36507</v>
      </c>
      <c r="CX189" s="35">
        <f t="shared" si="77"/>
        <v>0.818376049</v>
      </c>
      <c r="CY189" s="90">
        <f t="shared" si="78"/>
        <v>0.797</v>
      </c>
      <c r="CZ189" s="91">
        <f t="shared" si="79"/>
        <v>3.063163294</v>
      </c>
      <c r="DA189" s="91">
        <f t="shared" si="80"/>
        <v>0.791</v>
      </c>
    </row>
    <row r="190">
      <c r="A190" s="28">
        <v>2024.0</v>
      </c>
      <c r="B190" s="29" t="s">
        <v>421</v>
      </c>
      <c r="C190" s="29" t="s">
        <v>12</v>
      </c>
      <c r="D190" s="30">
        <f t="array" ref="D190">INDEX(
  TP!C:C,
  MATCH(
    1,
    (TP!A:A = A190) * (TP!B:B = C190),
    0
  )
)
</f>
        <v>45.69</v>
      </c>
      <c r="E190" s="64">
        <f t="shared" si="1"/>
        <v>-0.5759023344</v>
      </c>
      <c r="F190" s="32">
        <f t="shared" si="2"/>
        <v>0.463</v>
      </c>
      <c r="G190" s="33">
        <v>5.87</v>
      </c>
      <c r="H190" s="34">
        <f t="shared" si="3"/>
        <v>0.523</v>
      </c>
      <c r="I190" s="73">
        <f t="shared" si="4"/>
        <v>-0.03812015515</v>
      </c>
      <c r="J190" s="66">
        <f t="shared" si="5"/>
        <v>4.991166572</v>
      </c>
      <c r="K190" s="34">
        <f t="shared" si="6"/>
        <v>0.36</v>
      </c>
      <c r="L190" s="73">
        <f t="shared" si="7"/>
        <v>-0.5344904192</v>
      </c>
      <c r="M190" s="33">
        <v>63.29</v>
      </c>
      <c r="N190" s="34">
        <f t="shared" si="8"/>
        <v>0.803</v>
      </c>
      <c r="O190" s="73">
        <f t="shared" si="9"/>
        <v>0.8098880804</v>
      </c>
      <c r="P190" s="36">
        <f t="shared" si="10"/>
        <v>4524.89201</v>
      </c>
      <c r="Q190" s="35">
        <f t="shared" si="11"/>
        <v>0.09056080294</v>
      </c>
      <c r="R190" s="40">
        <f t="shared" si="12"/>
        <v>0.543</v>
      </c>
      <c r="S190" s="33">
        <v>2.71</v>
      </c>
      <c r="T190" s="34">
        <f t="shared" si="13"/>
        <v>0.774</v>
      </c>
      <c r="U190" s="73">
        <f t="shared" si="14"/>
        <v>0.5286517054</v>
      </c>
      <c r="V190" s="33">
        <v>41.1</v>
      </c>
      <c r="W190" s="34">
        <f t="shared" si="15"/>
        <v>0.429</v>
      </c>
      <c r="X190" s="73">
        <f t="shared" si="16"/>
        <v>-0.1824617399</v>
      </c>
      <c r="Y190" s="36">
        <f t="shared" si="17"/>
        <v>2257.439262</v>
      </c>
      <c r="Z190" s="35">
        <f t="shared" si="18"/>
        <v>0.2637051715</v>
      </c>
      <c r="AA190" s="40">
        <f t="shared" si="19"/>
        <v>0.649</v>
      </c>
      <c r="AB190" s="33">
        <v>4.9</v>
      </c>
      <c r="AC190" s="40">
        <f t="shared" si="20"/>
        <v>0.649</v>
      </c>
      <c r="AD190" s="73">
        <f t="shared" si="21"/>
        <v>0.2810117072</v>
      </c>
      <c r="AE190" s="88">
        <f t="shared" si="22"/>
        <v>0.6352776816</v>
      </c>
      <c r="AF190" s="44">
        <f t="shared" si="23"/>
        <v>0.617</v>
      </c>
      <c r="AG190" s="42">
        <v>2.75</v>
      </c>
      <c r="AH190" s="34">
        <f t="shared" si="24"/>
        <v>0.897</v>
      </c>
      <c r="AI190" s="73">
        <f t="shared" si="25"/>
        <v>1.311169834</v>
      </c>
      <c r="AJ190" s="33">
        <v>51.35</v>
      </c>
      <c r="AK190" s="34">
        <f t="shared" si="26"/>
        <v>0.326</v>
      </c>
      <c r="AL190" s="73">
        <f t="shared" si="27"/>
        <v>-0.4552259568</v>
      </c>
      <c r="AM190" s="36">
        <f t="shared" si="28"/>
        <v>2988.522256</v>
      </c>
      <c r="AN190" s="35">
        <f t="shared" si="29"/>
        <v>1.058228118</v>
      </c>
      <c r="AO190" s="37">
        <f t="shared" si="30"/>
        <v>0.86</v>
      </c>
      <c r="AP190" s="33">
        <v>5.43</v>
      </c>
      <c r="AQ190" s="34">
        <f t="shared" si="31"/>
        <v>0.706</v>
      </c>
      <c r="AR190" s="73">
        <f t="shared" si="32"/>
        <v>0.4089252104</v>
      </c>
      <c r="AS190" s="33">
        <v>38.36</v>
      </c>
      <c r="AT190" s="34">
        <f t="shared" si="33"/>
        <v>0.183</v>
      </c>
      <c r="AU190" s="73">
        <f t="shared" si="34"/>
        <v>-0.8907604</v>
      </c>
      <c r="AV190" s="36">
        <f t="shared" si="35"/>
        <v>2614.463645</v>
      </c>
      <c r="AW190" s="35">
        <f t="shared" si="36"/>
        <v>-0.126213474</v>
      </c>
      <c r="AX190" s="37">
        <f t="shared" si="37"/>
        <v>0.451</v>
      </c>
      <c r="AY190" s="33">
        <v>1.04</v>
      </c>
      <c r="AZ190" s="37">
        <f t="shared" si="38"/>
        <v>0.62</v>
      </c>
      <c r="BA190" s="73">
        <f t="shared" si="39"/>
        <v>0.1141005584</v>
      </c>
      <c r="BB190" s="33">
        <v>24.54</v>
      </c>
      <c r="BC190" s="37">
        <f t="shared" si="40"/>
        <v>0.351</v>
      </c>
      <c r="BD190" s="73">
        <f t="shared" si="41"/>
        <v>-0.3914779324</v>
      </c>
      <c r="BE190" s="89">
        <f t="shared" si="42"/>
        <v>0.6546372697</v>
      </c>
      <c r="BF190" s="39">
        <f t="shared" si="43"/>
        <v>0.631</v>
      </c>
      <c r="BG190" s="33">
        <v>12.3</v>
      </c>
      <c r="BH190" s="34">
        <f t="shared" si="44"/>
        <v>0.294</v>
      </c>
      <c r="BI190" s="73">
        <f t="shared" si="45"/>
        <v>-0.51103528</v>
      </c>
      <c r="BJ190" s="33">
        <v>78.85</v>
      </c>
      <c r="BK190" s="34">
        <f t="shared" si="46"/>
        <v>0.08</v>
      </c>
      <c r="BL190" s="73">
        <f t="shared" si="47"/>
        <v>-1.572838863</v>
      </c>
      <c r="BM190" s="36">
        <f t="shared" si="48"/>
        <v>5868.556444</v>
      </c>
      <c r="BN190" s="35">
        <f t="shared" si="49"/>
        <v>-0.9407021834</v>
      </c>
      <c r="BO190" s="90">
        <f t="shared" si="50"/>
        <v>0.171</v>
      </c>
      <c r="BP190" s="33">
        <v>10.82</v>
      </c>
      <c r="BQ190" s="34">
        <f t="shared" si="51"/>
        <v>0.414</v>
      </c>
      <c r="BR190" s="73">
        <f t="shared" si="52"/>
        <v>-0.305405002</v>
      </c>
      <c r="BS190" s="33">
        <v>59.11</v>
      </c>
      <c r="BT190" s="34">
        <f t="shared" si="53"/>
        <v>0.034</v>
      </c>
      <c r="BU190" s="73">
        <f t="shared" si="54"/>
        <v>-1.826962613</v>
      </c>
      <c r="BV190" s="36">
        <f t="shared" si="55"/>
        <v>4836.535721</v>
      </c>
      <c r="BW190" s="35">
        <f t="shared" si="56"/>
        <v>-1.31785219</v>
      </c>
      <c r="BX190" s="90">
        <f t="shared" si="57"/>
        <v>0.103</v>
      </c>
      <c r="BY190" s="33">
        <v>4.61</v>
      </c>
      <c r="BZ190" s="34">
        <f t="shared" si="58"/>
        <v>0.709</v>
      </c>
      <c r="CA190" s="73">
        <f t="shared" si="59"/>
        <v>0.5125867658</v>
      </c>
      <c r="CB190" s="33">
        <v>45.97</v>
      </c>
      <c r="CC190" s="34">
        <f t="shared" si="60"/>
        <v>0.2</v>
      </c>
      <c r="CD190" s="73">
        <f t="shared" si="61"/>
        <v>-0.7724531038</v>
      </c>
      <c r="CE190" s="36">
        <f t="shared" si="62"/>
        <v>3444.47894</v>
      </c>
      <c r="CF190" s="35">
        <f t="shared" si="63"/>
        <v>-0.04223125361</v>
      </c>
      <c r="CG190" s="90">
        <f t="shared" si="64"/>
        <v>0.491</v>
      </c>
      <c r="CH190" s="33">
        <v>0.63</v>
      </c>
      <c r="CI190" s="34">
        <f t="shared" si="65"/>
        <v>0.58</v>
      </c>
      <c r="CJ190" s="73">
        <f t="shared" si="66"/>
        <v>0.06308490349</v>
      </c>
      <c r="CK190" s="33">
        <v>29.41</v>
      </c>
      <c r="CL190" s="34">
        <f t="shared" si="67"/>
        <v>0.409</v>
      </c>
      <c r="CM190" s="73">
        <f t="shared" si="68"/>
        <v>-0.2274867462</v>
      </c>
      <c r="CN190" s="36">
        <f t="shared" si="69"/>
        <v>1270.029293</v>
      </c>
      <c r="CO190" s="35">
        <f t="shared" si="70"/>
        <v>-0.04244627588</v>
      </c>
      <c r="CP190" s="90">
        <f t="shared" si="71"/>
        <v>0.529</v>
      </c>
      <c r="CQ190" s="33">
        <v>7.51</v>
      </c>
      <c r="CR190" s="34">
        <f t="shared" si="72"/>
        <v>0.811</v>
      </c>
      <c r="CS190" s="73">
        <f t="shared" si="73"/>
        <v>0.8770990766</v>
      </c>
      <c r="CT190" s="33">
        <v>71.78</v>
      </c>
      <c r="CU190" s="34">
        <f t="shared" si="74"/>
        <v>0.391</v>
      </c>
      <c r="CV190" s="73">
        <f t="shared" si="75"/>
        <v>-0.214937225</v>
      </c>
      <c r="CW190" s="36">
        <f t="shared" si="76"/>
        <v>6096.921926</v>
      </c>
      <c r="CX190" s="35">
        <f t="shared" si="77"/>
        <v>0.4774146173</v>
      </c>
      <c r="CY190" s="90">
        <f t="shared" si="78"/>
        <v>0.677</v>
      </c>
      <c r="CZ190" s="91">
        <f t="shared" si="79"/>
        <v>-1.865817286</v>
      </c>
      <c r="DA190" s="91">
        <f t="shared" si="80"/>
        <v>0.329</v>
      </c>
    </row>
    <row r="191">
      <c r="A191" s="28">
        <v>2024.0</v>
      </c>
      <c r="B191" s="29" t="s">
        <v>578</v>
      </c>
      <c r="C191" s="29" t="s">
        <v>12</v>
      </c>
      <c r="D191" s="30">
        <f t="array" ref="D191">INDEX(
  TP!C:C,
  MATCH(
    1,
    (TP!A:A = A191) * (TP!B:B = C191),
    0
  )
)
</f>
        <v>45.69</v>
      </c>
      <c r="E191" s="64">
        <f t="shared" si="1"/>
        <v>-0.5906740417</v>
      </c>
      <c r="F191" s="32">
        <f t="shared" si="2"/>
        <v>0.46</v>
      </c>
      <c r="G191" s="33">
        <v>4.57</v>
      </c>
      <c r="H191" s="34">
        <f t="shared" si="3"/>
        <v>0.2</v>
      </c>
      <c r="I191" s="73">
        <f t="shared" si="4"/>
        <v>-0.8962467854</v>
      </c>
      <c r="J191" s="66">
        <f t="shared" si="5"/>
        <v>3.885797485</v>
      </c>
      <c r="K191" s="34">
        <f t="shared" si="6"/>
        <v>0.103</v>
      </c>
      <c r="L191" s="73">
        <f t="shared" si="7"/>
        <v>-1.232362819</v>
      </c>
      <c r="M191" s="33">
        <v>64.02</v>
      </c>
      <c r="N191" s="34">
        <f t="shared" si="8"/>
        <v>0.829</v>
      </c>
      <c r="O191" s="73">
        <f t="shared" si="9"/>
        <v>0.9444632628</v>
      </c>
      <c r="P191" s="36">
        <f t="shared" si="10"/>
        <v>4055.650951</v>
      </c>
      <c r="Q191" s="35">
        <f t="shared" si="11"/>
        <v>-0.5712655885</v>
      </c>
      <c r="R191" s="40">
        <f t="shared" si="12"/>
        <v>0.28</v>
      </c>
      <c r="S191" s="33">
        <v>3.79</v>
      </c>
      <c r="T191" s="34">
        <f t="shared" si="13"/>
        <v>0.926</v>
      </c>
      <c r="U191" s="73">
        <f t="shared" si="14"/>
        <v>1.461401477</v>
      </c>
      <c r="V191" s="33">
        <v>48.53</v>
      </c>
      <c r="W191" s="34">
        <f t="shared" si="15"/>
        <v>0.637</v>
      </c>
      <c r="X191" s="73">
        <f t="shared" si="16"/>
        <v>0.4085576549</v>
      </c>
      <c r="Y191" s="36">
        <f t="shared" si="17"/>
        <v>3185.005031</v>
      </c>
      <c r="Z191" s="35">
        <f t="shared" si="18"/>
        <v>1.235681956</v>
      </c>
      <c r="AA191" s="40">
        <f t="shared" si="19"/>
        <v>0.909</v>
      </c>
      <c r="AB191" s="33">
        <v>4.2</v>
      </c>
      <c r="AC191" s="40">
        <f t="shared" si="20"/>
        <v>0.429</v>
      </c>
      <c r="AD191" s="73">
        <f t="shared" si="21"/>
        <v>-0.3057029126</v>
      </c>
      <c r="AE191" s="88">
        <f t="shared" si="22"/>
        <v>0.3587134544</v>
      </c>
      <c r="AF191" s="44">
        <f t="shared" si="23"/>
        <v>0.563</v>
      </c>
      <c r="AG191" s="42">
        <v>1.12</v>
      </c>
      <c r="AH191" s="34">
        <f t="shared" si="24"/>
        <v>0.56</v>
      </c>
      <c r="AI191" s="73">
        <f t="shared" si="25"/>
        <v>-0.199543065</v>
      </c>
      <c r="AJ191" s="33">
        <v>50.0</v>
      </c>
      <c r="AK191" s="34">
        <f t="shared" si="26"/>
        <v>0.246</v>
      </c>
      <c r="AL191" s="73">
        <f t="shared" si="27"/>
        <v>-0.5512206965</v>
      </c>
      <c r="AM191" s="36">
        <f t="shared" si="28"/>
        <v>1654.303934</v>
      </c>
      <c r="AN191" s="35">
        <f t="shared" si="29"/>
        <v>-0.2545244388</v>
      </c>
      <c r="AO191" s="37">
        <f t="shared" si="30"/>
        <v>0.46</v>
      </c>
      <c r="AP191" s="33">
        <v>4.18</v>
      </c>
      <c r="AQ191" s="34">
        <f t="shared" si="31"/>
        <v>0.506</v>
      </c>
      <c r="AR191" s="73">
        <f t="shared" si="32"/>
        <v>-0.1448618631</v>
      </c>
      <c r="AS191" s="33">
        <v>44.67</v>
      </c>
      <c r="AT191" s="34">
        <f t="shared" si="33"/>
        <v>0.446</v>
      </c>
      <c r="AU191" s="73">
        <f t="shared" si="34"/>
        <v>-0.131174431</v>
      </c>
      <c r="AV191" s="36">
        <f t="shared" si="35"/>
        <v>2690.877717</v>
      </c>
      <c r="AW191" s="35">
        <f t="shared" si="36"/>
        <v>-0.02837128018</v>
      </c>
      <c r="AX191" s="37">
        <f t="shared" si="37"/>
        <v>0.497</v>
      </c>
      <c r="AY191" s="33">
        <v>1.28</v>
      </c>
      <c r="AZ191" s="37">
        <f t="shared" si="38"/>
        <v>0.743</v>
      </c>
      <c r="BA191" s="73">
        <f t="shared" si="39"/>
        <v>0.4910351092</v>
      </c>
      <c r="BB191" s="33">
        <v>22.47</v>
      </c>
      <c r="BC191" s="37">
        <f t="shared" si="40"/>
        <v>0.254</v>
      </c>
      <c r="BD191" s="73">
        <f t="shared" si="41"/>
        <v>-0.6823332301</v>
      </c>
      <c r="BE191" s="89">
        <f t="shared" si="42"/>
        <v>-0.4741938398</v>
      </c>
      <c r="BF191" s="39">
        <f t="shared" si="43"/>
        <v>0.491</v>
      </c>
      <c r="BG191" s="33">
        <v>12.83</v>
      </c>
      <c r="BH191" s="34">
        <f t="shared" si="44"/>
        <v>0.34</v>
      </c>
      <c r="BI191" s="73">
        <f t="shared" si="45"/>
        <v>-0.3962065026</v>
      </c>
      <c r="BJ191" s="33">
        <v>87.17</v>
      </c>
      <c r="BK191" s="34">
        <f t="shared" si="46"/>
        <v>0.283</v>
      </c>
      <c r="BL191" s="73">
        <f t="shared" si="47"/>
        <v>-0.2351313091</v>
      </c>
      <c r="BM191" s="36">
        <f t="shared" si="48"/>
        <v>6585.75555</v>
      </c>
      <c r="BN191" s="35">
        <f t="shared" si="49"/>
        <v>-0.3066194839</v>
      </c>
      <c r="BO191" s="90">
        <f t="shared" si="50"/>
        <v>0.326</v>
      </c>
      <c r="BP191" s="33">
        <v>13.41</v>
      </c>
      <c r="BQ191" s="34">
        <f t="shared" si="51"/>
        <v>0.731</v>
      </c>
      <c r="BR191" s="73">
        <f t="shared" si="52"/>
        <v>0.6235628879</v>
      </c>
      <c r="BS191" s="33">
        <v>60.91</v>
      </c>
      <c r="BT191" s="34">
        <f t="shared" si="53"/>
        <v>0.063</v>
      </c>
      <c r="BU191" s="73">
        <f t="shared" si="54"/>
        <v>-1.555236793</v>
      </c>
      <c r="BV191" s="36">
        <f t="shared" si="55"/>
        <v>5383.623465</v>
      </c>
      <c r="BW191" s="35">
        <f t="shared" si="56"/>
        <v>-0.6657167415</v>
      </c>
      <c r="BX191" s="90">
        <f t="shared" si="57"/>
        <v>0.251</v>
      </c>
      <c r="BY191" s="33">
        <v>4.43</v>
      </c>
      <c r="BZ191" s="34">
        <f t="shared" si="58"/>
        <v>0.677</v>
      </c>
      <c r="CA191" s="73">
        <f t="shared" si="59"/>
        <v>0.4031735023</v>
      </c>
      <c r="CB191" s="33">
        <v>48.43</v>
      </c>
      <c r="CC191" s="34">
        <f t="shared" si="60"/>
        <v>0.28</v>
      </c>
      <c r="CD191" s="73">
        <f t="shared" si="61"/>
        <v>-0.5082001603</v>
      </c>
      <c r="CE191" s="36">
        <f t="shared" si="62"/>
        <v>3560.182516</v>
      </c>
      <c r="CF191" s="35">
        <f t="shared" si="63"/>
        <v>0.06668074889</v>
      </c>
      <c r="CG191" s="90">
        <f t="shared" si="64"/>
        <v>0.523</v>
      </c>
      <c r="CH191" s="33">
        <v>0.89</v>
      </c>
      <c r="CI191" s="34">
        <f t="shared" si="65"/>
        <v>0.789</v>
      </c>
      <c r="CJ191" s="73">
        <f t="shared" si="66"/>
        <v>0.7600738009</v>
      </c>
      <c r="CK191" s="33">
        <v>28.13</v>
      </c>
      <c r="CL191" s="34">
        <f t="shared" si="67"/>
        <v>0.383</v>
      </c>
      <c r="CM191" s="73">
        <f t="shared" si="68"/>
        <v>-0.2962567186</v>
      </c>
      <c r="CN191" s="36">
        <f t="shared" si="69"/>
        <v>1582.718118</v>
      </c>
      <c r="CO191" s="35">
        <f t="shared" si="70"/>
        <v>0.3421344467</v>
      </c>
      <c r="CP191" s="90">
        <f t="shared" si="71"/>
        <v>0.686</v>
      </c>
      <c r="CQ191" s="33">
        <v>6.83</v>
      </c>
      <c r="CR191" s="34">
        <f t="shared" si="72"/>
        <v>0.697</v>
      </c>
      <c r="CS191" s="73">
        <f t="shared" si="73"/>
        <v>0.4758993687</v>
      </c>
      <c r="CT191" s="33">
        <v>69.8</v>
      </c>
      <c r="CU191" s="34">
        <f t="shared" si="74"/>
        <v>0.294</v>
      </c>
      <c r="CV191" s="73">
        <f t="shared" si="75"/>
        <v>-0.4952049134</v>
      </c>
      <c r="CW191" s="36">
        <f t="shared" si="76"/>
        <v>5698.155799</v>
      </c>
      <c r="CX191" s="35">
        <f t="shared" si="77"/>
        <v>0.08832737344</v>
      </c>
      <c r="CY191" s="90">
        <f t="shared" si="78"/>
        <v>0.52</v>
      </c>
      <c r="CZ191" s="91">
        <f t="shared" si="79"/>
        <v>-0.4751936563</v>
      </c>
      <c r="DA191" s="91">
        <f t="shared" si="80"/>
        <v>0.449</v>
      </c>
    </row>
    <row r="192">
      <c r="A192" s="28">
        <v>2024.0</v>
      </c>
      <c r="B192" s="29" t="s">
        <v>568</v>
      </c>
      <c r="C192" s="29" t="s">
        <v>21</v>
      </c>
      <c r="D192" s="30">
        <f t="array" ref="D192">INDEX(
  TP!C:C,
  MATCH(
    1,
    (TP!A:A = A192) * (TP!B:B = C192),
    0
  )
)
</f>
        <v>45.37</v>
      </c>
      <c r="E192" s="64">
        <f t="shared" si="1"/>
        <v>-0.6671017786</v>
      </c>
      <c r="F192" s="32">
        <f t="shared" si="2"/>
        <v>0.457</v>
      </c>
      <c r="G192" s="33">
        <v>5.8</v>
      </c>
      <c r="H192" s="34">
        <f t="shared" si="3"/>
        <v>0.506</v>
      </c>
      <c r="I192" s="73">
        <f t="shared" si="4"/>
        <v>-0.08432697371</v>
      </c>
      <c r="J192" s="66">
        <f t="shared" si="5"/>
        <v>4.868251723</v>
      </c>
      <c r="K192" s="34">
        <f t="shared" si="6"/>
        <v>0.329</v>
      </c>
      <c r="L192" s="73">
        <f t="shared" si="7"/>
        <v>-0.6120924451</v>
      </c>
      <c r="M192" s="33">
        <v>50.75</v>
      </c>
      <c r="N192" s="34">
        <f t="shared" si="8"/>
        <v>0.071</v>
      </c>
      <c r="O192" s="73">
        <f t="shared" si="9"/>
        <v>-1.501855465</v>
      </c>
      <c r="P192" s="36">
        <f t="shared" si="10"/>
        <v>3586.337981</v>
      </c>
      <c r="Q192" s="35">
        <f t="shared" si="11"/>
        <v>-1.233193406</v>
      </c>
      <c r="R192" s="40">
        <f t="shared" si="12"/>
        <v>0.12</v>
      </c>
      <c r="S192" s="33">
        <v>1.25</v>
      </c>
      <c r="T192" s="34">
        <f t="shared" si="13"/>
        <v>0.206</v>
      </c>
      <c r="U192" s="73">
        <f t="shared" si="14"/>
        <v>-0.732287801</v>
      </c>
      <c r="V192" s="33">
        <v>48.28</v>
      </c>
      <c r="W192" s="34">
        <f t="shared" si="15"/>
        <v>0.623</v>
      </c>
      <c r="X192" s="73">
        <f t="shared" si="16"/>
        <v>0.3886714034</v>
      </c>
      <c r="Y192" s="36">
        <f t="shared" si="17"/>
        <v>1640.256417</v>
      </c>
      <c r="Z192" s="35">
        <f t="shared" si="18"/>
        <v>-0.3830278338</v>
      </c>
      <c r="AA192" s="40">
        <f t="shared" si="19"/>
        <v>0.394</v>
      </c>
      <c r="AB192" s="33">
        <v>4.05</v>
      </c>
      <c r="AC192" s="40">
        <f t="shared" si="20"/>
        <v>0.389</v>
      </c>
      <c r="AD192" s="73">
        <f t="shared" si="21"/>
        <v>-0.431427474</v>
      </c>
      <c r="AE192" s="88">
        <f t="shared" si="22"/>
        <v>-2.047648713</v>
      </c>
      <c r="AF192" s="44">
        <f t="shared" si="23"/>
        <v>0.194</v>
      </c>
      <c r="AG192" s="42">
        <v>0.39</v>
      </c>
      <c r="AH192" s="34">
        <f t="shared" si="24"/>
        <v>0.12</v>
      </c>
      <c r="AI192" s="73">
        <f t="shared" si="25"/>
        <v>-0.8761200077</v>
      </c>
      <c r="AJ192" s="33">
        <v>44.44</v>
      </c>
      <c r="AK192" s="34">
        <f t="shared" si="26"/>
        <v>0.134</v>
      </c>
      <c r="AL192" s="73">
        <f t="shared" si="27"/>
        <v>-0.9465768095</v>
      </c>
      <c r="AM192" s="36">
        <f t="shared" si="28"/>
        <v>644.3703245</v>
      </c>
      <c r="AN192" s="35">
        <f t="shared" si="29"/>
        <v>-1.248209584</v>
      </c>
      <c r="AO192" s="37">
        <f t="shared" si="30"/>
        <v>0.086</v>
      </c>
      <c r="AP192" s="33">
        <v>1.69</v>
      </c>
      <c r="AQ192" s="34">
        <f t="shared" si="31"/>
        <v>0.054</v>
      </c>
      <c r="AR192" s="73">
        <f t="shared" si="32"/>
        <v>-1.248005713</v>
      </c>
      <c r="AS192" s="33">
        <v>48.72</v>
      </c>
      <c r="AT192" s="34">
        <f t="shared" si="33"/>
        <v>0.663</v>
      </c>
      <c r="AU192" s="73">
        <f t="shared" si="34"/>
        <v>0.3563569755</v>
      </c>
      <c r="AV192" s="36">
        <f t="shared" si="35"/>
        <v>1765.650474</v>
      </c>
      <c r="AW192" s="35">
        <f t="shared" si="36"/>
        <v>-1.213051806</v>
      </c>
      <c r="AX192" s="37">
        <f t="shared" si="37"/>
        <v>0.111</v>
      </c>
      <c r="AY192" s="33">
        <v>0.65</v>
      </c>
      <c r="AZ192" s="37">
        <f t="shared" si="38"/>
        <v>0.36</v>
      </c>
      <c r="BA192" s="73">
        <f t="shared" si="39"/>
        <v>-0.4984180865</v>
      </c>
      <c r="BB192" s="33">
        <v>27.77</v>
      </c>
      <c r="BC192" s="37">
        <f t="shared" si="40"/>
        <v>0.54</v>
      </c>
      <c r="BD192" s="73">
        <f t="shared" si="41"/>
        <v>0.06236873995</v>
      </c>
      <c r="BE192" s="89">
        <f t="shared" si="42"/>
        <v>-2.897310737</v>
      </c>
      <c r="BF192" s="39">
        <f t="shared" si="43"/>
        <v>0.103</v>
      </c>
      <c r="BG192" s="33">
        <v>15.92</v>
      </c>
      <c r="BH192" s="34">
        <f t="shared" si="44"/>
        <v>0.634</v>
      </c>
      <c r="BI192" s="73">
        <f t="shared" si="45"/>
        <v>0.2732669358</v>
      </c>
      <c r="BJ192" s="33">
        <v>86.41</v>
      </c>
      <c r="BK192" s="34">
        <f t="shared" si="46"/>
        <v>0.26</v>
      </c>
      <c r="BL192" s="73">
        <f t="shared" si="47"/>
        <v>-0.3573257492</v>
      </c>
      <c r="BM192" s="36">
        <f t="shared" si="48"/>
        <v>7029.50176</v>
      </c>
      <c r="BN192" s="35">
        <f t="shared" si="49"/>
        <v>0.08570085356</v>
      </c>
      <c r="BO192" s="90">
        <f t="shared" si="50"/>
        <v>0.48</v>
      </c>
      <c r="BP192" s="33">
        <v>15.53</v>
      </c>
      <c r="BQ192" s="34">
        <f t="shared" si="51"/>
        <v>0.909</v>
      </c>
      <c r="BR192" s="73">
        <f t="shared" si="52"/>
        <v>1.383953593</v>
      </c>
      <c r="BS192" s="33">
        <v>66.3</v>
      </c>
      <c r="BT192" s="34">
        <f t="shared" si="53"/>
        <v>0.246</v>
      </c>
      <c r="BU192" s="73">
        <f t="shared" si="54"/>
        <v>-0.7415689217</v>
      </c>
      <c r="BV192" s="36">
        <f t="shared" si="55"/>
        <v>6161.503039</v>
      </c>
      <c r="BW192" s="35">
        <f t="shared" si="56"/>
        <v>0.2615254609</v>
      </c>
      <c r="BX192" s="90">
        <f t="shared" si="57"/>
        <v>0.569</v>
      </c>
      <c r="BY192" s="33">
        <v>7.65</v>
      </c>
      <c r="BZ192" s="34">
        <f t="shared" si="58"/>
        <v>0.977</v>
      </c>
      <c r="CA192" s="73">
        <f t="shared" si="59"/>
        <v>2.360455216</v>
      </c>
      <c r="CB192" s="33">
        <v>55.93</v>
      </c>
      <c r="CC192" s="34">
        <f t="shared" si="60"/>
        <v>0.614</v>
      </c>
      <c r="CD192" s="73">
        <f t="shared" si="61"/>
        <v>0.2974490577</v>
      </c>
      <c r="CE192" s="36">
        <f t="shared" si="62"/>
        <v>5243.009238</v>
      </c>
      <c r="CF192" s="35">
        <f t="shared" si="63"/>
        <v>1.650728835</v>
      </c>
      <c r="CG192" s="90">
        <f t="shared" si="64"/>
        <v>0.957</v>
      </c>
      <c r="CH192" s="33">
        <v>0.95</v>
      </c>
      <c r="CI192" s="34">
        <f t="shared" si="65"/>
        <v>0.823</v>
      </c>
      <c r="CJ192" s="73">
        <f t="shared" si="66"/>
        <v>0.9209173926</v>
      </c>
      <c r="CK192" s="33">
        <v>31.82</v>
      </c>
      <c r="CL192" s="34">
        <f t="shared" si="67"/>
        <v>0.457</v>
      </c>
      <c r="CM192" s="73">
        <f t="shared" si="68"/>
        <v>-0.09800578248</v>
      </c>
      <c r="CN192" s="36">
        <f t="shared" si="69"/>
        <v>1878.229713</v>
      </c>
      <c r="CO192" s="35">
        <f t="shared" si="70"/>
        <v>0.7055886351</v>
      </c>
      <c r="CP192" s="90">
        <f t="shared" si="71"/>
        <v>0.774</v>
      </c>
      <c r="CQ192" s="33">
        <v>8.87</v>
      </c>
      <c r="CR192" s="34">
        <f t="shared" si="72"/>
        <v>0.949</v>
      </c>
      <c r="CS192" s="73">
        <f t="shared" si="73"/>
        <v>1.679498492</v>
      </c>
      <c r="CT192" s="33">
        <v>79.51</v>
      </c>
      <c r="CU192" s="34">
        <f t="shared" si="74"/>
        <v>0.797</v>
      </c>
      <c r="CV192" s="73">
        <f t="shared" si="75"/>
        <v>0.8792391548</v>
      </c>
      <c r="CW192" s="36">
        <f t="shared" si="76"/>
        <v>7221.107519</v>
      </c>
      <c r="CX192" s="35">
        <f t="shared" si="77"/>
        <v>1.574313887</v>
      </c>
      <c r="CY192" s="90">
        <f t="shared" si="78"/>
        <v>0.949</v>
      </c>
      <c r="CZ192" s="91">
        <f t="shared" si="79"/>
        <v>4.277857672</v>
      </c>
      <c r="DA192" s="91">
        <f t="shared" si="80"/>
        <v>0.874</v>
      </c>
    </row>
    <row r="193">
      <c r="A193" s="28">
        <v>2024.0</v>
      </c>
      <c r="B193" s="29" t="s">
        <v>649</v>
      </c>
      <c r="C193" s="29" t="s">
        <v>11</v>
      </c>
      <c r="D193" s="30">
        <f t="array" ref="D193">INDEX(
  TP!C:C,
  MATCH(
    1,
    (TP!A:A = A193) * (TP!B:B = C193),
    0
  )
)
</f>
        <v>49.69</v>
      </c>
      <c r="E193" s="64">
        <f t="shared" si="1"/>
        <v>-0.7173896556</v>
      </c>
      <c r="F193" s="32">
        <f t="shared" si="2"/>
        <v>0.454</v>
      </c>
      <c r="G193" s="33">
        <v>7.45</v>
      </c>
      <c r="H193" s="34">
        <f t="shared" si="3"/>
        <v>0.823</v>
      </c>
      <c r="I193" s="73">
        <f t="shared" si="4"/>
        <v>1.004833749</v>
      </c>
      <c r="J193" s="66">
        <f t="shared" si="5"/>
        <v>7.369170672</v>
      </c>
      <c r="K193" s="34">
        <f t="shared" si="6"/>
        <v>0.834</v>
      </c>
      <c r="L193" s="73">
        <f t="shared" si="7"/>
        <v>0.9668573625</v>
      </c>
      <c r="M193" s="33">
        <v>64.82</v>
      </c>
      <c r="N193" s="34">
        <f t="shared" si="8"/>
        <v>0.863</v>
      </c>
      <c r="O193" s="73">
        <f t="shared" si="9"/>
        <v>1.091942915</v>
      </c>
      <c r="P193" s="36">
        <f t="shared" si="10"/>
        <v>5499.556089</v>
      </c>
      <c r="Q193" s="35">
        <f t="shared" si="11"/>
        <v>1.465245303</v>
      </c>
      <c r="R193" s="40">
        <f t="shared" si="12"/>
        <v>0.923</v>
      </c>
      <c r="S193" s="33">
        <v>5.5</v>
      </c>
      <c r="T193" s="34">
        <f t="shared" si="13"/>
        <v>0.983</v>
      </c>
      <c r="U193" s="73">
        <f t="shared" si="14"/>
        <v>2.938255283</v>
      </c>
      <c r="V193" s="33">
        <v>52.41</v>
      </c>
      <c r="W193" s="34">
        <f t="shared" si="15"/>
        <v>0.769</v>
      </c>
      <c r="X193" s="73">
        <f t="shared" si="16"/>
        <v>0.7171922784</v>
      </c>
      <c r="Y193" s="36">
        <f t="shared" si="17"/>
        <v>4109.936469</v>
      </c>
      <c r="Z193" s="35">
        <f t="shared" si="18"/>
        <v>2.20489828</v>
      </c>
      <c r="AA193" s="40">
        <f t="shared" si="19"/>
        <v>0.971</v>
      </c>
      <c r="AB193" s="33">
        <v>5.05</v>
      </c>
      <c r="AC193" s="40">
        <f t="shared" si="20"/>
        <v>0.686</v>
      </c>
      <c r="AD193" s="73">
        <f t="shared" si="21"/>
        <v>0.4067362686</v>
      </c>
      <c r="AE193" s="88">
        <f t="shared" si="22"/>
        <v>4.076879852</v>
      </c>
      <c r="AF193" s="44">
        <f t="shared" si="23"/>
        <v>0.963</v>
      </c>
      <c r="AG193" s="42">
        <v>0.68</v>
      </c>
      <c r="AH193" s="34">
        <f t="shared" si="24"/>
        <v>0.28</v>
      </c>
      <c r="AI193" s="73">
        <f t="shared" si="25"/>
        <v>-0.6073428661</v>
      </c>
      <c r="AJ193" s="33">
        <v>69.57</v>
      </c>
      <c r="AK193" s="34">
        <f t="shared" si="26"/>
        <v>0.831</v>
      </c>
      <c r="AL193" s="73">
        <f t="shared" si="27"/>
        <v>0.840347493</v>
      </c>
      <c r="AM193" s="36">
        <f t="shared" si="28"/>
        <v>1589.211078</v>
      </c>
      <c r="AN193" s="35">
        <f t="shared" si="29"/>
        <v>-0.3185700389</v>
      </c>
      <c r="AO193" s="37">
        <f t="shared" si="30"/>
        <v>0.426</v>
      </c>
      <c r="AP193" s="33">
        <v>3.03</v>
      </c>
      <c r="AQ193" s="34">
        <f t="shared" si="31"/>
        <v>0.277</v>
      </c>
      <c r="AR193" s="73">
        <f t="shared" si="32"/>
        <v>-0.6543459707</v>
      </c>
      <c r="AS193" s="33">
        <v>37.86</v>
      </c>
      <c r="AT193" s="34">
        <f t="shared" si="33"/>
        <v>0.16</v>
      </c>
      <c r="AU193" s="73">
        <f t="shared" si="34"/>
        <v>-0.9509494625</v>
      </c>
      <c r="AV193" s="36">
        <f t="shared" si="35"/>
        <v>1932.565269</v>
      </c>
      <c r="AW193" s="35">
        <f t="shared" si="36"/>
        <v>-0.9993305736</v>
      </c>
      <c r="AX193" s="37">
        <f t="shared" si="37"/>
        <v>0.163</v>
      </c>
      <c r="AY193" s="33">
        <v>0.35</v>
      </c>
      <c r="AZ193" s="37">
        <f t="shared" si="38"/>
        <v>0.111</v>
      </c>
      <c r="BA193" s="73">
        <f t="shared" si="39"/>
        <v>-0.9695862749</v>
      </c>
      <c r="BB193" s="33">
        <v>23.52</v>
      </c>
      <c r="BC193" s="37">
        <f t="shared" si="40"/>
        <v>0.294</v>
      </c>
      <c r="BD193" s="73">
        <f t="shared" si="41"/>
        <v>-0.5347979341</v>
      </c>
      <c r="BE193" s="89">
        <f t="shared" si="42"/>
        <v>-2.822284822</v>
      </c>
      <c r="BF193" s="39">
        <f t="shared" si="43"/>
        <v>0.111</v>
      </c>
      <c r="BG193" s="33">
        <v>11.65</v>
      </c>
      <c r="BH193" s="34">
        <f t="shared" si="44"/>
        <v>0.251</v>
      </c>
      <c r="BI193" s="73">
        <f t="shared" si="45"/>
        <v>-0.651863026</v>
      </c>
      <c r="BJ193" s="33">
        <v>87.88</v>
      </c>
      <c r="BK193" s="34">
        <f t="shared" si="46"/>
        <v>0.32</v>
      </c>
      <c r="BL193" s="73">
        <f t="shared" si="47"/>
        <v>-0.120975977</v>
      </c>
      <c r="BM193" s="36">
        <f t="shared" si="48"/>
        <v>6413.984726</v>
      </c>
      <c r="BN193" s="35">
        <f t="shared" si="49"/>
        <v>-0.4584837383</v>
      </c>
      <c r="BO193" s="90">
        <f t="shared" si="50"/>
        <v>0.274</v>
      </c>
      <c r="BP193" s="33">
        <v>10.27</v>
      </c>
      <c r="BQ193" s="34">
        <f t="shared" si="51"/>
        <v>0.34</v>
      </c>
      <c r="BR193" s="73">
        <f t="shared" si="52"/>
        <v>-0.5026761755</v>
      </c>
      <c r="BS193" s="33">
        <v>73.07</v>
      </c>
      <c r="BT193" s="34">
        <f t="shared" si="53"/>
        <v>0.58</v>
      </c>
      <c r="BU193" s="73">
        <f t="shared" si="54"/>
        <v>0.2804220782</v>
      </c>
      <c r="BV193" s="36">
        <f t="shared" si="55"/>
        <v>5863.433555</v>
      </c>
      <c r="BW193" s="35">
        <f t="shared" si="56"/>
        <v>-0.09377710041</v>
      </c>
      <c r="BX193" s="90">
        <f t="shared" si="57"/>
        <v>0.451</v>
      </c>
      <c r="BY193" s="33">
        <v>2.5</v>
      </c>
      <c r="BZ193" s="34">
        <f t="shared" si="58"/>
        <v>0.243</v>
      </c>
      <c r="CA193" s="73">
        <f t="shared" si="59"/>
        <v>-0.769979823</v>
      </c>
      <c r="CB193" s="33">
        <v>55.29</v>
      </c>
      <c r="CC193" s="34">
        <f t="shared" si="60"/>
        <v>0.586</v>
      </c>
      <c r="CD193" s="73">
        <f t="shared" si="61"/>
        <v>0.2287003245</v>
      </c>
      <c r="CE193" s="36">
        <f t="shared" si="62"/>
        <v>3009.459863</v>
      </c>
      <c r="CF193" s="35">
        <f t="shared" si="63"/>
        <v>-0.4517155617</v>
      </c>
      <c r="CG193" s="90">
        <f t="shared" si="64"/>
        <v>0.337</v>
      </c>
      <c r="CH193" s="33">
        <v>0.26</v>
      </c>
      <c r="CI193" s="34">
        <f t="shared" si="65"/>
        <v>0.169</v>
      </c>
      <c r="CJ193" s="73">
        <f t="shared" si="66"/>
        <v>-0.928783912</v>
      </c>
      <c r="CK193" s="33">
        <v>33.33</v>
      </c>
      <c r="CL193" s="34">
        <f t="shared" si="67"/>
        <v>0.474</v>
      </c>
      <c r="CM193" s="73">
        <f t="shared" si="68"/>
        <v>-0.01687870562</v>
      </c>
      <c r="CN193" s="36">
        <f t="shared" si="69"/>
        <v>680.8325335</v>
      </c>
      <c r="CO193" s="35">
        <f t="shared" si="70"/>
        <v>-0.7671082961</v>
      </c>
      <c r="CP193" s="90">
        <f t="shared" si="71"/>
        <v>0.249</v>
      </c>
      <c r="CQ193" s="33">
        <v>5.06</v>
      </c>
      <c r="CR193" s="34">
        <f t="shared" si="72"/>
        <v>0.314</v>
      </c>
      <c r="CS193" s="73">
        <f t="shared" si="73"/>
        <v>-0.5683998711</v>
      </c>
      <c r="CT193" s="33">
        <v>75.58</v>
      </c>
      <c r="CU193" s="34">
        <f t="shared" si="74"/>
        <v>0.634</v>
      </c>
      <c r="CV193" s="73">
        <f t="shared" si="75"/>
        <v>0.322950258</v>
      </c>
      <c r="CW193" s="36">
        <f t="shared" si="76"/>
        <v>5401.733654</v>
      </c>
      <c r="CX193" s="35">
        <f t="shared" si="77"/>
        <v>-0.2008999896</v>
      </c>
      <c r="CY193" s="90">
        <f t="shared" si="78"/>
        <v>0.417</v>
      </c>
      <c r="CZ193" s="91">
        <f t="shared" si="79"/>
        <v>-1.971984686</v>
      </c>
      <c r="DA193" s="91">
        <f t="shared" si="80"/>
        <v>0.311</v>
      </c>
    </row>
    <row r="194">
      <c r="A194" s="28">
        <v>2023.0</v>
      </c>
      <c r="B194" s="29" t="s">
        <v>650</v>
      </c>
      <c r="C194" s="29" t="s">
        <v>4</v>
      </c>
      <c r="D194" s="30">
        <f t="array" ref="D194">INDEX(
  TP!C:C,
  MATCH(
    1,
    (TP!A:A = A194) * (TP!B:B = C194),
    0
  )
)
</f>
        <v>45.03</v>
      </c>
      <c r="E194" s="64">
        <f t="shared" si="1"/>
        <v>-0.7304236651</v>
      </c>
      <c r="F194" s="32">
        <f t="shared" si="2"/>
        <v>0.451</v>
      </c>
      <c r="G194" s="33">
        <v>8.48</v>
      </c>
      <c r="H194" s="34">
        <f t="shared" si="3"/>
        <v>0.946</v>
      </c>
      <c r="I194" s="73">
        <f t="shared" si="4"/>
        <v>1.68473408</v>
      </c>
      <c r="J194" s="66">
        <f t="shared" si="5"/>
        <v>7.019604217</v>
      </c>
      <c r="K194" s="34">
        <f t="shared" si="6"/>
        <v>0.771</v>
      </c>
      <c r="L194" s="73">
        <f t="shared" si="7"/>
        <v>0.7461593319</v>
      </c>
      <c r="M194" s="33">
        <v>61.26</v>
      </c>
      <c r="N194" s="34">
        <f t="shared" si="8"/>
        <v>0.674</v>
      </c>
      <c r="O194" s="73">
        <f t="shared" si="9"/>
        <v>0.4356584634</v>
      </c>
      <c r="P194" s="36">
        <f t="shared" si="10"/>
        <v>5093.135729</v>
      </c>
      <c r="Q194" s="35">
        <f t="shared" si="11"/>
        <v>0.8920224038</v>
      </c>
      <c r="R194" s="40">
        <f t="shared" si="12"/>
        <v>0.829</v>
      </c>
      <c r="S194" s="33">
        <v>2.45</v>
      </c>
      <c r="T194" s="34">
        <f t="shared" si="13"/>
        <v>0.711</v>
      </c>
      <c r="U194" s="73">
        <f t="shared" si="14"/>
        <v>0.3041008344</v>
      </c>
      <c r="V194" s="33">
        <v>51.56</v>
      </c>
      <c r="W194" s="34">
        <f t="shared" si="15"/>
        <v>0.734</v>
      </c>
      <c r="X194" s="73">
        <f t="shared" si="16"/>
        <v>0.6495790232</v>
      </c>
      <c r="Y194" s="36">
        <f t="shared" si="17"/>
        <v>2675.012501</v>
      </c>
      <c r="Z194" s="35">
        <f t="shared" si="18"/>
        <v>0.7012714421</v>
      </c>
      <c r="AA194" s="40">
        <f t="shared" si="19"/>
        <v>0.777</v>
      </c>
      <c r="AB194" s="33">
        <v>6.44</v>
      </c>
      <c r="AC194" s="40">
        <f t="shared" si="20"/>
        <v>0.931</v>
      </c>
      <c r="AD194" s="73">
        <f t="shared" si="21"/>
        <v>1.571783871</v>
      </c>
      <c r="AE194" s="88">
        <f t="shared" si="22"/>
        <v>3.165077717</v>
      </c>
      <c r="AF194" s="44">
        <f t="shared" si="23"/>
        <v>0.911</v>
      </c>
      <c r="AG194" s="42">
        <v>1.3</v>
      </c>
      <c r="AH194" s="34">
        <f t="shared" si="24"/>
        <v>0.629</v>
      </c>
      <c r="AI194" s="73">
        <f t="shared" si="25"/>
        <v>-0.0327158737</v>
      </c>
      <c r="AJ194" s="33">
        <v>61.76</v>
      </c>
      <c r="AK194" s="34">
        <f t="shared" si="26"/>
        <v>0.651</v>
      </c>
      <c r="AL194" s="73">
        <f t="shared" si="27"/>
        <v>0.2850001471</v>
      </c>
      <c r="AM194" s="36">
        <f t="shared" si="28"/>
        <v>2265.007868</v>
      </c>
      <c r="AN194" s="35">
        <f t="shared" si="29"/>
        <v>0.3463540957</v>
      </c>
      <c r="AO194" s="37">
        <f t="shared" si="30"/>
        <v>0.671</v>
      </c>
      <c r="AP194" s="33">
        <v>5.43</v>
      </c>
      <c r="AQ194" s="34">
        <f t="shared" si="31"/>
        <v>0.706</v>
      </c>
      <c r="AR194" s="73">
        <f t="shared" si="32"/>
        <v>0.4089252104</v>
      </c>
      <c r="AS194" s="33">
        <v>49.3</v>
      </c>
      <c r="AT194" s="34">
        <f t="shared" si="33"/>
        <v>0.686</v>
      </c>
      <c r="AU194" s="73">
        <f t="shared" si="34"/>
        <v>0.426176288</v>
      </c>
      <c r="AV194" s="36">
        <f t="shared" si="35"/>
        <v>3360.090138</v>
      </c>
      <c r="AW194" s="35">
        <f t="shared" si="36"/>
        <v>0.8285024539</v>
      </c>
      <c r="AX194" s="37">
        <f t="shared" si="37"/>
        <v>0.797</v>
      </c>
      <c r="AY194" s="33">
        <v>0.31</v>
      </c>
      <c r="AZ194" s="37">
        <f t="shared" si="38"/>
        <v>0.094</v>
      </c>
      <c r="BA194" s="73">
        <f t="shared" si="39"/>
        <v>-1.0324087</v>
      </c>
      <c r="BB194" s="33">
        <v>12.96</v>
      </c>
      <c r="BC194" s="37">
        <f t="shared" si="40"/>
        <v>0.006</v>
      </c>
      <c r="BD194" s="73">
        <f t="shared" si="41"/>
        <v>-2.018581482</v>
      </c>
      <c r="BE194" s="89">
        <f t="shared" si="42"/>
        <v>-1.876133632</v>
      </c>
      <c r="BF194" s="39">
        <f t="shared" si="43"/>
        <v>0.243</v>
      </c>
      <c r="BG194" s="33">
        <v>5.89</v>
      </c>
      <c r="BH194" s="34">
        <f t="shared" si="44"/>
        <v>0.02</v>
      </c>
      <c r="BI194" s="73">
        <f t="shared" si="45"/>
        <v>-1.899813513</v>
      </c>
      <c r="BJ194" s="33">
        <v>81.82</v>
      </c>
      <c r="BK194" s="34">
        <f t="shared" si="46"/>
        <v>0.137</v>
      </c>
      <c r="BL194" s="73">
        <f t="shared" si="47"/>
        <v>-1.095315854</v>
      </c>
      <c r="BM194" s="36">
        <f t="shared" si="48"/>
        <v>4541.90133</v>
      </c>
      <c r="BN194" s="35">
        <f t="shared" si="49"/>
        <v>-2.113610863</v>
      </c>
      <c r="BO194" s="90">
        <f t="shared" si="50"/>
        <v>0.037</v>
      </c>
      <c r="BP194" s="33">
        <v>11.69</v>
      </c>
      <c r="BQ194" s="34">
        <f t="shared" si="51"/>
        <v>0.503</v>
      </c>
      <c r="BR194" s="73">
        <f t="shared" si="52"/>
        <v>0.006642127055</v>
      </c>
      <c r="BS194" s="33">
        <v>71.24</v>
      </c>
      <c r="BT194" s="34">
        <f t="shared" si="53"/>
        <v>0.48</v>
      </c>
      <c r="BU194" s="73">
        <f t="shared" si="54"/>
        <v>0.004167494767</v>
      </c>
      <c r="BV194" s="36">
        <f t="shared" si="55"/>
        <v>5996.664001</v>
      </c>
      <c r="BW194" s="35">
        <f t="shared" si="56"/>
        <v>0.06503526088</v>
      </c>
      <c r="BX194" s="90">
        <f t="shared" si="57"/>
        <v>0.514</v>
      </c>
      <c r="BY194" s="33">
        <v>3.29</v>
      </c>
      <c r="BZ194" s="34">
        <f t="shared" si="58"/>
        <v>0.451</v>
      </c>
      <c r="CA194" s="73">
        <f t="shared" si="59"/>
        <v>-0.2897771665</v>
      </c>
      <c r="CB194" s="33">
        <v>46.51</v>
      </c>
      <c r="CC194" s="34">
        <f t="shared" si="60"/>
        <v>0.211</v>
      </c>
      <c r="CD194" s="73">
        <f t="shared" si="61"/>
        <v>-0.7144463601</v>
      </c>
      <c r="CE194" s="36">
        <f t="shared" si="62"/>
        <v>2942.837564</v>
      </c>
      <c r="CF194" s="35">
        <f t="shared" si="63"/>
        <v>-0.5144272625</v>
      </c>
      <c r="CG194" s="90">
        <f t="shared" si="64"/>
        <v>0.317</v>
      </c>
      <c r="CH194" s="33">
        <v>0.76</v>
      </c>
      <c r="CI194" s="34">
        <f t="shared" si="65"/>
        <v>0.697</v>
      </c>
      <c r="CJ194" s="73">
        <f t="shared" si="66"/>
        <v>0.4115793522</v>
      </c>
      <c r="CK194" s="33">
        <v>30.0</v>
      </c>
      <c r="CL194" s="34">
        <f t="shared" si="67"/>
        <v>0.414</v>
      </c>
      <c r="CM194" s="73">
        <f t="shared" si="68"/>
        <v>-0.195788087</v>
      </c>
      <c r="CN194" s="36">
        <f t="shared" si="69"/>
        <v>1498.973186</v>
      </c>
      <c r="CO194" s="35">
        <f t="shared" si="70"/>
        <v>0.239135286</v>
      </c>
      <c r="CP194" s="90">
        <f t="shared" si="71"/>
        <v>0.651</v>
      </c>
      <c r="CQ194" s="33">
        <v>5.01</v>
      </c>
      <c r="CR194" s="34">
        <f t="shared" si="72"/>
        <v>0.3</v>
      </c>
      <c r="CS194" s="73">
        <f t="shared" si="73"/>
        <v>-0.5978998497</v>
      </c>
      <c r="CT194" s="33">
        <v>83.21</v>
      </c>
      <c r="CU194" s="34">
        <f t="shared" si="74"/>
        <v>0.929</v>
      </c>
      <c r="CV194" s="73">
        <f t="shared" si="75"/>
        <v>1.402971704</v>
      </c>
      <c r="CW194" s="36">
        <f t="shared" si="76"/>
        <v>5919.705732</v>
      </c>
      <c r="CX194" s="35">
        <f t="shared" si="77"/>
        <v>0.3044998291</v>
      </c>
      <c r="CY194" s="90">
        <f t="shared" si="78"/>
        <v>0.6</v>
      </c>
      <c r="CZ194" s="91">
        <f t="shared" si="79"/>
        <v>-2.019367749</v>
      </c>
      <c r="DA194" s="91">
        <f t="shared" si="80"/>
        <v>0.309</v>
      </c>
    </row>
    <row r="195">
      <c r="A195" s="28">
        <v>2022.0</v>
      </c>
      <c r="B195" s="29" t="s">
        <v>651</v>
      </c>
      <c r="C195" s="29" t="s">
        <v>5</v>
      </c>
      <c r="D195" s="30">
        <f t="array" ref="D195">INDEX(
  TP!C:C,
  MATCH(
    1,
    (TP!A:A = A195) * (TP!B:B = C195),
    0
  )
)
</f>
        <v>54.54</v>
      </c>
      <c r="E195" s="64">
        <f t="shared" si="1"/>
        <v>-0.7900677717</v>
      </c>
      <c r="F195" s="32">
        <f t="shared" si="2"/>
        <v>0.449</v>
      </c>
      <c r="G195" s="33">
        <v>5.0</v>
      </c>
      <c r="H195" s="34">
        <f t="shared" si="3"/>
        <v>0.28</v>
      </c>
      <c r="I195" s="73">
        <f t="shared" si="4"/>
        <v>-0.6124049</v>
      </c>
      <c r="J195" s="66">
        <f t="shared" si="5"/>
        <v>5.787880019</v>
      </c>
      <c r="K195" s="34">
        <f t="shared" si="6"/>
        <v>0.494</v>
      </c>
      <c r="L195" s="73">
        <f t="shared" si="7"/>
        <v>-0.03148709526</v>
      </c>
      <c r="M195" s="33">
        <v>53.54</v>
      </c>
      <c r="N195" s="34">
        <f t="shared" si="8"/>
        <v>0.143</v>
      </c>
      <c r="O195" s="73">
        <f t="shared" si="9"/>
        <v>-0.9875201783</v>
      </c>
      <c r="P195" s="36">
        <f t="shared" si="10"/>
        <v>4094.767663</v>
      </c>
      <c r="Q195" s="35">
        <f t="shared" si="11"/>
        <v>-0.516094644</v>
      </c>
      <c r="R195" s="40">
        <f t="shared" si="12"/>
        <v>0.297</v>
      </c>
      <c r="S195" s="33">
        <v>0.51</v>
      </c>
      <c r="T195" s="34">
        <f t="shared" si="13"/>
        <v>0.017</v>
      </c>
      <c r="U195" s="73">
        <f t="shared" si="14"/>
        <v>-1.371394126</v>
      </c>
      <c r="V195" s="33">
        <v>15.38</v>
      </c>
      <c r="W195" s="34">
        <f t="shared" si="15"/>
        <v>0.014</v>
      </c>
      <c r="X195" s="73">
        <f t="shared" si="16"/>
        <v>-2.228359295</v>
      </c>
      <c r="Y195" s="36">
        <f t="shared" si="17"/>
        <v>265.5401042</v>
      </c>
      <c r="Z195" s="35">
        <f t="shared" si="18"/>
        <v>-1.823564328</v>
      </c>
      <c r="AA195" s="40">
        <f t="shared" si="19"/>
        <v>0.006</v>
      </c>
      <c r="AB195" s="33">
        <v>4.29</v>
      </c>
      <c r="AC195" s="40">
        <f t="shared" si="20"/>
        <v>0.449</v>
      </c>
      <c r="AD195" s="73">
        <f t="shared" si="21"/>
        <v>-0.2302681758</v>
      </c>
      <c r="AE195" s="88">
        <f t="shared" si="22"/>
        <v>-2.569927148</v>
      </c>
      <c r="AF195" s="44">
        <f t="shared" si="23"/>
        <v>0.129</v>
      </c>
      <c r="AG195" s="42">
        <v>0.94</v>
      </c>
      <c r="AH195" s="34">
        <f t="shared" si="24"/>
        <v>0.449</v>
      </c>
      <c r="AI195" s="73">
        <f t="shared" si="25"/>
        <v>-0.3663702564</v>
      </c>
      <c r="AJ195" s="33">
        <v>54.17</v>
      </c>
      <c r="AK195" s="34">
        <f t="shared" si="26"/>
        <v>0.4</v>
      </c>
      <c r="AL195" s="73">
        <f t="shared" si="27"/>
        <v>-0.2547036116</v>
      </c>
      <c r="AM195" s="36">
        <f t="shared" si="28"/>
        <v>1580.639144</v>
      </c>
      <c r="AN195" s="35">
        <f t="shared" si="29"/>
        <v>-0.3270040617</v>
      </c>
      <c r="AO195" s="37">
        <f t="shared" si="30"/>
        <v>0.42</v>
      </c>
      <c r="AP195" s="33">
        <v>2.24</v>
      </c>
      <c r="AQ195" s="34">
        <f t="shared" si="31"/>
        <v>0.151</v>
      </c>
      <c r="AR195" s="73">
        <f t="shared" si="32"/>
        <v>-1.004339401</v>
      </c>
      <c r="AS195" s="33">
        <v>45.61</v>
      </c>
      <c r="AT195" s="34">
        <f t="shared" si="33"/>
        <v>0.494</v>
      </c>
      <c r="AU195" s="73">
        <f t="shared" si="34"/>
        <v>-0.01801899342</v>
      </c>
      <c r="AV195" s="36">
        <f t="shared" si="35"/>
        <v>1963.692016</v>
      </c>
      <c r="AW195" s="35">
        <f t="shared" si="36"/>
        <v>-0.9594752276</v>
      </c>
      <c r="AX195" s="37">
        <f t="shared" si="37"/>
        <v>0.183</v>
      </c>
      <c r="AY195" s="33">
        <v>0.63</v>
      </c>
      <c r="AZ195" s="37">
        <f t="shared" si="38"/>
        <v>0.351</v>
      </c>
      <c r="BA195" s="73">
        <f t="shared" si="39"/>
        <v>-0.5298292991</v>
      </c>
      <c r="BB195" s="33">
        <v>32.85</v>
      </c>
      <c r="BC195" s="37">
        <f t="shared" si="40"/>
        <v>0.783</v>
      </c>
      <c r="BD195" s="73">
        <f t="shared" si="41"/>
        <v>0.7761585527</v>
      </c>
      <c r="BE195" s="89">
        <f t="shared" si="42"/>
        <v>-1.040150036</v>
      </c>
      <c r="BF195" s="39">
        <f t="shared" si="43"/>
        <v>0.397</v>
      </c>
      <c r="BG195" s="33">
        <v>17.07</v>
      </c>
      <c r="BH195" s="34">
        <f t="shared" si="44"/>
        <v>0.734</v>
      </c>
      <c r="BI195" s="73">
        <f t="shared" si="45"/>
        <v>0.5224237171</v>
      </c>
      <c r="BJ195" s="33">
        <v>89.63</v>
      </c>
      <c r="BK195" s="34">
        <f t="shared" si="46"/>
        <v>0.469</v>
      </c>
      <c r="BL195" s="73">
        <f t="shared" si="47"/>
        <v>0.1603927994</v>
      </c>
      <c r="BM195" s="36">
        <f t="shared" si="48"/>
        <v>7460.961859</v>
      </c>
      <c r="BN195" s="35">
        <f t="shared" si="49"/>
        <v>0.46715892</v>
      </c>
      <c r="BO195" s="90">
        <f t="shared" si="50"/>
        <v>0.643</v>
      </c>
      <c r="BP195" s="33">
        <v>12.51</v>
      </c>
      <c r="BQ195" s="34">
        <f t="shared" si="51"/>
        <v>0.6</v>
      </c>
      <c r="BR195" s="73">
        <f t="shared" si="52"/>
        <v>0.3007555131</v>
      </c>
      <c r="BS195" s="33">
        <v>77.04</v>
      </c>
      <c r="BT195" s="34">
        <f t="shared" si="53"/>
        <v>0.803</v>
      </c>
      <c r="BU195" s="73">
        <f t="shared" si="54"/>
        <v>0.8797284696</v>
      </c>
      <c r="BV195" s="36">
        <f t="shared" si="55"/>
        <v>6644.695555</v>
      </c>
      <c r="BW195" s="35">
        <f t="shared" si="56"/>
        <v>0.8374969971</v>
      </c>
      <c r="BX195" s="90">
        <f t="shared" si="57"/>
        <v>0.817</v>
      </c>
      <c r="BY195" s="33">
        <v>2.2</v>
      </c>
      <c r="BZ195" s="34">
        <f t="shared" si="58"/>
        <v>0.171</v>
      </c>
      <c r="CA195" s="73">
        <f t="shared" si="59"/>
        <v>-0.9523352621</v>
      </c>
      <c r="CB195" s="33">
        <v>66.07</v>
      </c>
      <c r="CC195" s="34">
        <f t="shared" si="60"/>
        <v>0.931</v>
      </c>
      <c r="CD195" s="73">
        <f t="shared" si="61"/>
        <v>1.3866868</v>
      </c>
      <c r="CE195" s="36">
        <f t="shared" si="62"/>
        <v>3338.976731</v>
      </c>
      <c r="CF195" s="35">
        <f t="shared" si="63"/>
        <v>-0.1415406887</v>
      </c>
      <c r="CG195" s="90">
        <f t="shared" si="64"/>
        <v>0.449</v>
      </c>
      <c r="CH195" s="33">
        <v>1.18</v>
      </c>
      <c r="CI195" s="34">
        <f t="shared" si="65"/>
        <v>0.929</v>
      </c>
      <c r="CJ195" s="73">
        <f t="shared" si="66"/>
        <v>1.537484494</v>
      </c>
      <c r="CK195" s="33">
        <v>30.0</v>
      </c>
      <c r="CL195" s="34">
        <f t="shared" si="67"/>
        <v>0.414</v>
      </c>
      <c r="CM195" s="73">
        <f t="shared" si="68"/>
        <v>-0.195788087</v>
      </c>
      <c r="CN195" s="36">
        <f t="shared" si="69"/>
        <v>2066.440045</v>
      </c>
      <c r="CO195" s="35">
        <f t="shared" si="70"/>
        <v>0.9370713735</v>
      </c>
      <c r="CP195" s="90">
        <f t="shared" si="71"/>
        <v>0.826</v>
      </c>
      <c r="CQ195" s="33">
        <v>5.55</v>
      </c>
      <c r="CR195" s="34">
        <f t="shared" si="72"/>
        <v>0.434</v>
      </c>
      <c r="CS195" s="73">
        <f t="shared" si="73"/>
        <v>-0.2793000816</v>
      </c>
      <c r="CT195" s="33">
        <v>85.11</v>
      </c>
      <c r="CU195" s="34">
        <f t="shared" si="74"/>
        <v>0.969</v>
      </c>
      <c r="CV195" s="73">
        <f t="shared" si="75"/>
        <v>1.671915445</v>
      </c>
      <c r="CW195" s="36">
        <f t="shared" si="76"/>
        <v>6345.360233</v>
      </c>
      <c r="CX195" s="35">
        <f t="shared" si="77"/>
        <v>0.7198228099</v>
      </c>
      <c r="CY195" s="90">
        <f t="shared" si="78"/>
        <v>0.777</v>
      </c>
      <c r="CZ195" s="91">
        <f t="shared" si="79"/>
        <v>2.820009412</v>
      </c>
      <c r="DA195" s="91">
        <f t="shared" si="80"/>
        <v>0.769</v>
      </c>
    </row>
    <row r="196">
      <c r="A196" s="28">
        <v>2023.0</v>
      </c>
      <c r="B196" s="29" t="s">
        <v>652</v>
      </c>
      <c r="C196" s="29" t="s">
        <v>10</v>
      </c>
      <c r="D196" s="30">
        <f t="array" ref="D196">INDEX(
  TP!C:C,
  MATCH(
    1,
    (TP!A:A = A196) * (TP!B:B = C196),
    0
  )
)
</f>
        <v>49.16</v>
      </c>
      <c r="E196" s="64">
        <f t="shared" si="1"/>
        <v>-0.798628709</v>
      </c>
      <c r="F196" s="32">
        <f t="shared" si="2"/>
        <v>0.446</v>
      </c>
      <c r="G196" s="33">
        <v>7.17</v>
      </c>
      <c r="H196" s="34">
        <f t="shared" si="3"/>
        <v>0.783</v>
      </c>
      <c r="I196" s="73">
        <f t="shared" si="4"/>
        <v>0.8200064751</v>
      </c>
      <c r="J196" s="66">
        <f t="shared" si="5"/>
        <v>6.959262714</v>
      </c>
      <c r="K196" s="34">
        <f t="shared" si="6"/>
        <v>0.757</v>
      </c>
      <c r="L196" s="73">
        <f t="shared" si="7"/>
        <v>0.7080628537</v>
      </c>
      <c r="M196" s="33">
        <v>63.35</v>
      </c>
      <c r="N196" s="34">
        <f t="shared" si="8"/>
        <v>0.811</v>
      </c>
      <c r="O196" s="73">
        <f t="shared" si="9"/>
        <v>0.8209490543</v>
      </c>
      <c r="P196" s="36">
        <f t="shared" si="10"/>
        <v>5247.790316</v>
      </c>
      <c r="Q196" s="35">
        <f t="shared" si="11"/>
        <v>1.110150135</v>
      </c>
      <c r="R196" s="40">
        <f t="shared" si="12"/>
        <v>0.886</v>
      </c>
      <c r="S196" s="33">
        <v>1.65</v>
      </c>
      <c r="T196" s="34">
        <f t="shared" si="13"/>
        <v>0.411</v>
      </c>
      <c r="U196" s="73">
        <f t="shared" si="14"/>
        <v>-0.3868249225</v>
      </c>
      <c r="V196" s="33">
        <v>35.14</v>
      </c>
      <c r="W196" s="34">
        <f t="shared" si="15"/>
        <v>0.263</v>
      </c>
      <c r="X196" s="73">
        <f t="shared" si="16"/>
        <v>-0.6565499759</v>
      </c>
      <c r="Y196" s="36">
        <f t="shared" si="17"/>
        <v>1434.733305</v>
      </c>
      <c r="Z196" s="35">
        <f t="shared" si="18"/>
        <v>-0.5983912076</v>
      </c>
      <c r="AA196" s="40">
        <f t="shared" si="19"/>
        <v>0.303</v>
      </c>
      <c r="AB196" s="33">
        <v>4.02</v>
      </c>
      <c r="AC196" s="40">
        <f t="shared" si="20"/>
        <v>0.377</v>
      </c>
      <c r="AD196" s="73">
        <f t="shared" si="21"/>
        <v>-0.4565723863</v>
      </c>
      <c r="AE196" s="88">
        <f t="shared" si="22"/>
        <v>0.05518654086</v>
      </c>
      <c r="AF196" s="44">
        <f t="shared" si="23"/>
        <v>0.517</v>
      </c>
      <c r="AG196" s="42">
        <v>0.4</v>
      </c>
      <c r="AH196" s="34">
        <f t="shared" si="24"/>
        <v>0.131</v>
      </c>
      <c r="AI196" s="73">
        <f t="shared" si="25"/>
        <v>-0.8668518304</v>
      </c>
      <c r="AJ196" s="33">
        <v>66.67</v>
      </c>
      <c r="AK196" s="34">
        <f t="shared" si="26"/>
        <v>0.749</v>
      </c>
      <c r="AL196" s="73">
        <f t="shared" si="27"/>
        <v>0.6341365707</v>
      </c>
      <c r="AM196" s="36">
        <f t="shared" si="28"/>
        <v>987.7442241</v>
      </c>
      <c r="AN196" s="35">
        <f t="shared" si="29"/>
        <v>-0.9103601056</v>
      </c>
      <c r="AO196" s="37">
        <f t="shared" si="30"/>
        <v>0.191</v>
      </c>
      <c r="AP196" s="33">
        <v>2.05</v>
      </c>
      <c r="AQ196" s="34">
        <f t="shared" si="31"/>
        <v>0.097</v>
      </c>
      <c r="AR196" s="73">
        <f t="shared" si="32"/>
        <v>-1.088515036</v>
      </c>
      <c r="AS196" s="33">
        <v>43.48</v>
      </c>
      <c r="AT196" s="34">
        <f t="shared" si="33"/>
        <v>0.383</v>
      </c>
      <c r="AU196" s="73">
        <f t="shared" si="34"/>
        <v>-0.2744243998</v>
      </c>
      <c r="AV196" s="36">
        <f t="shared" si="35"/>
        <v>1775.755329</v>
      </c>
      <c r="AW196" s="35">
        <f t="shared" si="36"/>
        <v>-1.200113336</v>
      </c>
      <c r="AX196" s="37">
        <f t="shared" si="37"/>
        <v>0.114</v>
      </c>
      <c r="AY196" s="33">
        <v>0.4</v>
      </c>
      <c r="AZ196" s="37">
        <f t="shared" si="38"/>
        <v>0.166</v>
      </c>
      <c r="BA196" s="73">
        <f t="shared" si="39"/>
        <v>-0.8910582435</v>
      </c>
      <c r="BB196" s="33">
        <v>32.38</v>
      </c>
      <c r="BC196" s="37">
        <f t="shared" si="40"/>
        <v>0.766</v>
      </c>
      <c r="BD196" s="73">
        <f t="shared" si="41"/>
        <v>0.7101189441</v>
      </c>
      <c r="BE196" s="89">
        <f t="shared" si="42"/>
        <v>-2.291412741</v>
      </c>
      <c r="BF196" s="39">
        <f t="shared" si="43"/>
        <v>0.183</v>
      </c>
      <c r="BG196" s="33">
        <v>17.32</v>
      </c>
      <c r="BH196" s="34">
        <f t="shared" si="44"/>
        <v>0.76</v>
      </c>
      <c r="BI196" s="73">
        <f t="shared" si="45"/>
        <v>0.5765882347</v>
      </c>
      <c r="BJ196" s="33">
        <v>91.52</v>
      </c>
      <c r="BK196" s="34">
        <f t="shared" si="46"/>
        <v>0.614</v>
      </c>
      <c r="BL196" s="73">
        <f t="shared" si="47"/>
        <v>0.464271078</v>
      </c>
      <c r="BM196" s="36">
        <f t="shared" si="48"/>
        <v>7654.456115</v>
      </c>
      <c r="BN196" s="35">
        <f t="shared" si="49"/>
        <v>0.6382290723</v>
      </c>
      <c r="BO196" s="90">
        <f t="shared" si="50"/>
        <v>0.729</v>
      </c>
      <c r="BP196" s="33">
        <v>13.4</v>
      </c>
      <c r="BQ196" s="34">
        <f t="shared" si="51"/>
        <v>0.726</v>
      </c>
      <c r="BR196" s="73">
        <f t="shared" si="52"/>
        <v>0.6199761393</v>
      </c>
      <c r="BS196" s="33">
        <v>64.78</v>
      </c>
      <c r="BT196" s="34">
        <f t="shared" si="53"/>
        <v>0.166</v>
      </c>
      <c r="BU196" s="73">
        <f t="shared" si="54"/>
        <v>-0.9710262806</v>
      </c>
      <c r="BV196" s="36">
        <f t="shared" si="55"/>
        <v>5724.189488</v>
      </c>
      <c r="BW196" s="35">
        <f t="shared" si="56"/>
        <v>-0.2597577732</v>
      </c>
      <c r="BX196" s="90">
        <f t="shared" si="57"/>
        <v>0.383</v>
      </c>
      <c r="BY196" s="33">
        <v>5.57</v>
      </c>
      <c r="BZ196" s="34">
        <f t="shared" si="58"/>
        <v>0.869</v>
      </c>
      <c r="CA196" s="73">
        <f t="shared" si="59"/>
        <v>1.096124171</v>
      </c>
      <c r="CB196" s="33">
        <v>50.4</v>
      </c>
      <c r="CC196" s="34">
        <f t="shared" si="60"/>
        <v>0.371</v>
      </c>
      <c r="CD196" s="73">
        <f t="shared" si="61"/>
        <v>-0.2965829657</v>
      </c>
      <c r="CE196" s="36">
        <f t="shared" si="62"/>
        <v>4122.320659</v>
      </c>
      <c r="CF196" s="35">
        <f t="shared" si="63"/>
        <v>0.5958224831</v>
      </c>
      <c r="CG196" s="90">
        <f t="shared" si="64"/>
        <v>0.709</v>
      </c>
      <c r="CH196" s="33">
        <v>1.07</v>
      </c>
      <c r="CI196" s="34">
        <f t="shared" si="65"/>
        <v>0.894</v>
      </c>
      <c r="CJ196" s="73">
        <f t="shared" si="66"/>
        <v>1.242604576</v>
      </c>
      <c r="CK196" s="33">
        <v>20.83</v>
      </c>
      <c r="CL196" s="34">
        <f t="shared" si="67"/>
        <v>0.22</v>
      </c>
      <c r="CM196" s="73">
        <f t="shared" si="68"/>
        <v>-0.6884604677</v>
      </c>
      <c r="CN196" s="36">
        <f t="shared" si="69"/>
        <v>1339.474033</v>
      </c>
      <c r="CO196" s="35">
        <f t="shared" si="70"/>
        <v>0.04296486178</v>
      </c>
      <c r="CP196" s="90">
        <f t="shared" si="71"/>
        <v>0.58</v>
      </c>
      <c r="CQ196" s="33">
        <v>6.68</v>
      </c>
      <c r="CR196" s="34">
        <f t="shared" si="72"/>
        <v>0.66</v>
      </c>
      <c r="CS196" s="73">
        <f t="shared" si="73"/>
        <v>0.3873994331</v>
      </c>
      <c r="CT196" s="33">
        <v>74.67</v>
      </c>
      <c r="CU196" s="34">
        <f t="shared" si="74"/>
        <v>0.574</v>
      </c>
      <c r="CV196" s="73">
        <f t="shared" si="75"/>
        <v>0.1941403607</v>
      </c>
      <c r="CW196" s="36">
        <f t="shared" si="76"/>
        <v>6038.426347</v>
      </c>
      <c r="CX196" s="35">
        <f t="shared" si="77"/>
        <v>0.4203388474</v>
      </c>
      <c r="CY196" s="90">
        <f t="shared" si="78"/>
        <v>0.651</v>
      </c>
      <c r="CZ196" s="91">
        <f t="shared" si="79"/>
        <v>1.437597491</v>
      </c>
      <c r="DA196" s="91">
        <f t="shared" si="80"/>
        <v>0.64</v>
      </c>
    </row>
    <row r="197">
      <c r="A197" s="28">
        <v>2025.0</v>
      </c>
      <c r="B197" s="29" t="s">
        <v>377</v>
      </c>
      <c r="C197" s="29" t="s">
        <v>25</v>
      </c>
      <c r="D197" s="30">
        <f t="array" ref="D197">INDEX(
  TP!C:C,
  MATCH(
    1,
    (TP!A:A = A197) * (TP!B:B = C197),
    0
  )
)
</f>
        <v>52.9</v>
      </c>
      <c r="E197" s="64">
        <f t="shared" si="1"/>
        <v>-0.8124942699</v>
      </c>
      <c r="F197" s="32">
        <f t="shared" si="2"/>
        <v>0.443</v>
      </c>
      <c r="G197" s="33">
        <v>6.19</v>
      </c>
      <c r="H197" s="34">
        <f t="shared" si="3"/>
        <v>0.606</v>
      </c>
      <c r="I197" s="73">
        <f t="shared" si="4"/>
        <v>0.1731110154</v>
      </c>
      <c r="J197" s="66">
        <f t="shared" si="5"/>
        <v>6.816136271</v>
      </c>
      <c r="K197" s="34">
        <f t="shared" si="6"/>
        <v>0.72</v>
      </c>
      <c r="L197" s="73">
        <f t="shared" si="7"/>
        <v>0.6177002813</v>
      </c>
      <c r="M197" s="33">
        <v>62.42</v>
      </c>
      <c r="N197" s="34">
        <f t="shared" si="8"/>
        <v>0.757</v>
      </c>
      <c r="O197" s="73">
        <f t="shared" si="9"/>
        <v>0.6495039588</v>
      </c>
      <c r="P197" s="36">
        <f t="shared" si="10"/>
        <v>5125.517882</v>
      </c>
      <c r="Q197" s="35">
        <f t="shared" si="11"/>
        <v>0.9376947994</v>
      </c>
      <c r="R197" s="40">
        <f t="shared" si="12"/>
        <v>0.843</v>
      </c>
      <c r="S197" s="33">
        <v>3.91</v>
      </c>
      <c r="T197" s="34">
        <f t="shared" si="13"/>
        <v>0.929</v>
      </c>
      <c r="U197" s="73">
        <f t="shared" si="14"/>
        <v>1.565040341</v>
      </c>
      <c r="V197" s="33">
        <v>51.52</v>
      </c>
      <c r="W197" s="34">
        <f t="shared" si="15"/>
        <v>0.726</v>
      </c>
      <c r="X197" s="73">
        <f t="shared" si="16"/>
        <v>0.646397223</v>
      </c>
      <c r="Y197" s="36">
        <f t="shared" si="17"/>
        <v>3434.644609</v>
      </c>
      <c r="Z197" s="35">
        <f t="shared" si="18"/>
        <v>1.497274053</v>
      </c>
      <c r="AA197" s="40">
        <f t="shared" si="19"/>
        <v>0.926</v>
      </c>
      <c r="AB197" s="33">
        <v>4.43</v>
      </c>
      <c r="AC197" s="40">
        <f t="shared" si="20"/>
        <v>0.5</v>
      </c>
      <c r="AD197" s="73">
        <f t="shared" si="21"/>
        <v>-0.1129252518</v>
      </c>
      <c r="AE197" s="88">
        <f t="shared" si="22"/>
        <v>2.322043601</v>
      </c>
      <c r="AF197" s="44">
        <f t="shared" si="23"/>
        <v>0.854</v>
      </c>
      <c r="AG197" s="42">
        <v>0.43</v>
      </c>
      <c r="AH197" s="34">
        <f t="shared" si="24"/>
        <v>0.146</v>
      </c>
      <c r="AI197" s="73">
        <f t="shared" si="25"/>
        <v>-0.8390472985</v>
      </c>
      <c r="AJ197" s="33">
        <v>45.45</v>
      </c>
      <c r="AK197" s="34">
        <f t="shared" si="26"/>
        <v>0.151</v>
      </c>
      <c r="AL197" s="73">
        <f t="shared" si="27"/>
        <v>-0.8747585228</v>
      </c>
      <c r="AM197" s="36">
        <f t="shared" si="28"/>
        <v>715.791616</v>
      </c>
      <c r="AN197" s="35">
        <f t="shared" si="29"/>
        <v>-1.177937365</v>
      </c>
      <c r="AO197" s="37">
        <f t="shared" si="30"/>
        <v>0.114</v>
      </c>
      <c r="AP197" s="33">
        <v>2.53</v>
      </c>
      <c r="AQ197" s="34">
        <f t="shared" si="31"/>
        <v>0.203</v>
      </c>
      <c r="AR197" s="73">
        <f t="shared" si="32"/>
        <v>-0.8758608001</v>
      </c>
      <c r="AS197" s="33">
        <v>46.88</v>
      </c>
      <c r="AT197" s="34">
        <f t="shared" si="33"/>
        <v>0.571</v>
      </c>
      <c r="AU197" s="73">
        <f t="shared" si="34"/>
        <v>0.1348612254</v>
      </c>
      <c r="AV197" s="36">
        <f t="shared" si="35"/>
        <v>2165.55313</v>
      </c>
      <c r="AW197" s="35">
        <f t="shared" si="36"/>
        <v>-0.7010079898</v>
      </c>
      <c r="AX197" s="37">
        <f t="shared" si="37"/>
        <v>0.243</v>
      </c>
      <c r="AY197" s="33">
        <v>0.71</v>
      </c>
      <c r="AZ197" s="37">
        <f t="shared" si="38"/>
        <v>0.417</v>
      </c>
      <c r="BA197" s="73">
        <f t="shared" si="39"/>
        <v>-0.4041844488</v>
      </c>
      <c r="BB197" s="33">
        <v>29.24</v>
      </c>
      <c r="BC197" s="37">
        <f t="shared" si="40"/>
        <v>0.617</v>
      </c>
      <c r="BD197" s="73">
        <f t="shared" si="41"/>
        <v>0.2689181543</v>
      </c>
      <c r="BE197" s="89">
        <f t="shared" si="42"/>
        <v>-2.014211649</v>
      </c>
      <c r="BF197" s="39">
        <f t="shared" si="43"/>
        <v>0.211</v>
      </c>
      <c r="BG197" s="33">
        <v>14.48</v>
      </c>
      <c r="BH197" s="34">
        <f t="shared" si="44"/>
        <v>0.494</v>
      </c>
      <c r="BI197" s="73">
        <f t="shared" si="45"/>
        <v>-0.03872068596</v>
      </c>
      <c r="BJ197" s="33">
        <v>92.64</v>
      </c>
      <c r="BK197" s="34">
        <f t="shared" si="46"/>
        <v>0.714</v>
      </c>
      <c r="BL197" s="73">
        <f t="shared" si="47"/>
        <v>0.6443470949</v>
      </c>
      <c r="BM197" s="36">
        <f t="shared" si="48"/>
        <v>7299.321855</v>
      </c>
      <c r="BN197" s="35">
        <f t="shared" si="49"/>
        <v>0.3242514217</v>
      </c>
      <c r="BO197" s="90">
        <f t="shared" si="50"/>
        <v>0.554</v>
      </c>
      <c r="BP197" s="33">
        <v>13.22</v>
      </c>
      <c r="BQ197" s="34">
        <f t="shared" si="51"/>
        <v>0.709</v>
      </c>
      <c r="BR197" s="73">
        <f t="shared" si="52"/>
        <v>0.5554146643</v>
      </c>
      <c r="BS197" s="33">
        <v>71.64</v>
      </c>
      <c r="BT197" s="34">
        <f t="shared" si="53"/>
        <v>0.509</v>
      </c>
      <c r="BU197" s="73">
        <f t="shared" si="54"/>
        <v>0.06455101027</v>
      </c>
      <c r="BV197" s="36">
        <f t="shared" si="55"/>
        <v>6300.508994</v>
      </c>
      <c r="BW197" s="35">
        <f t="shared" si="56"/>
        <v>0.4272223021</v>
      </c>
      <c r="BX197" s="90">
        <f t="shared" si="57"/>
        <v>0.646</v>
      </c>
      <c r="BY197" s="33">
        <v>3.24</v>
      </c>
      <c r="BZ197" s="34">
        <f t="shared" si="58"/>
        <v>0.434</v>
      </c>
      <c r="CA197" s="73">
        <f t="shared" si="59"/>
        <v>-0.3201697397</v>
      </c>
      <c r="CB197" s="33">
        <v>52.44</v>
      </c>
      <c r="CC197" s="34">
        <f t="shared" si="60"/>
        <v>0.469</v>
      </c>
      <c r="CD197" s="73">
        <f t="shared" si="61"/>
        <v>-0.07744637839</v>
      </c>
      <c r="CE197" s="36">
        <f t="shared" si="62"/>
        <v>3291.336677</v>
      </c>
      <c r="CF197" s="35">
        <f t="shared" si="63"/>
        <v>-0.1863843657</v>
      </c>
      <c r="CG197" s="90">
        <f t="shared" si="64"/>
        <v>0.429</v>
      </c>
      <c r="CH197" s="33">
        <v>0.12</v>
      </c>
      <c r="CI197" s="34">
        <f t="shared" si="65"/>
        <v>0.046</v>
      </c>
      <c r="CJ197" s="73">
        <f t="shared" si="66"/>
        <v>-1.304085626</v>
      </c>
      <c r="CK197" s="33">
        <v>33.33</v>
      </c>
      <c r="CL197" s="34">
        <f t="shared" si="67"/>
        <v>0.474</v>
      </c>
      <c r="CM197" s="73">
        <f t="shared" si="68"/>
        <v>-0.01687870562</v>
      </c>
      <c r="CN197" s="36">
        <f t="shared" si="69"/>
        <v>333.8552264</v>
      </c>
      <c r="CO197" s="35">
        <f t="shared" si="70"/>
        <v>-1.193860943</v>
      </c>
      <c r="CP197" s="90">
        <f t="shared" si="71"/>
        <v>0.08</v>
      </c>
      <c r="CQ197" s="33">
        <v>7.02</v>
      </c>
      <c r="CR197" s="34">
        <f t="shared" si="72"/>
        <v>0.757</v>
      </c>
      <c r="CS197" s="73">
        <f t="shared" si="73"/>
        <v>0.5879992871</v>
      </c>
      <c r="CT197" s="33">
        <v>61.8</v>
      </c>
      <c r="CU197" s="34">
        <f t="shared" si="74"/>
        <v>0.051</v>
      </c>
      <c r="CV197" s="73">
        <f t="shared" si="75"/>
        <v>-1.627599614</v>
      </c>
      <c r="CW197" s="36">
        <f t="shared" si="76"/>
        <v>5103.848719</v>
      </c>
      <c r="CX197" s="35">
        <f t="shared" si="77"/>
        <v>-0.4915546373</v>
      </c>
      <c r="CY197" s="90">
        <f t="shared" si="78"/>
        <v>0.331</v>
      </c>
      <c r="CZ197" s="91">
        <f t="shared" si="79"/>
        <v>-1.120326222</v>
      </c>
      <c r="DA197" s="91">
        <f t="shared" si="80"/>
        <v>0.4</v>
      </c>
    </row>
    <row r="198">
      <c r="A198" s="28">
        <v>2023.0</v>
      </c>
      <c r="B198" s="29" t="s">
        <v>633</v>
      </c>
      <c r="C198" s="29" t="s">
        <v>19</v>
      </c>
      <c r="D198" s="30">
        <f t="array" ref="D198">INDEX(
  TP!C:C,
  MATCH(
    1,
    (TP!A:A = A198) * (TP!B:B = C198),
    0
  )
)
</f>
        <v>51.06</v>
      </c>
      <c r="E198" s="64">
        <f t="shared" si="1"/>
        <v>-0.8191926186</v>
      </c>
      <c r="F198" s="32">
        <f t="shared" si="2"/>
        <v>0.44</v>
      </c>
      <c r="G198" s="33">
        <v>6.1</v>
      </c>
      <c r="H198" s="34">
        <f t="shared" si="3"/>
        <v>0.583</v>
      </c>
      <c r="I198" s="73">
        <f t="shared" si="4"/>
        <v>0.1137022487</v>
      </c>
      <c r="J198" s="66">
        <f t="shared" si="5"/>
        <v>6.326206225</v>
      </c>
      <c r="K198" s="34">
        <f t="shared" si="6"/>
        <v>0.611</v>
      </c>
      <c r="L198" s="73">
        <f t="shared" si="7"/>
        <v>0.3083839989</v>
      </c>
      <c r="M198" s="33">
        <v>60.67</v>
      </c>
      <c r="N198" s="34">
        <f t="shared" si="8"/>
        <v>0.64</v>
      </c>
      <c r="O198" s="73">
        <f t="shared" si="9"/>
        <v>0.3268922201</v>
      </c>
      <c r="P198" s="36">
        <f t="shared" si="10"/>
        <v>4824.982895</v>
      </c>
      <c r="Q198" s="35">
        <f t="shared" si="11"/>
        <v>0.5138146161</v>
      </c>
      <c r="R198" s="40">
        <f t="shared" si="12"/>
        <v>0.689</v>
      </c>
      <c r="S198" s="33">
        <v>1.3</v>
      </c>
      <c r="T198" s="34">
        <f t="shared" si="13"/>
        <v>0.237</v>
      </c>
      <c r="U198" s="73">
        <f t="shared" si="14"/>
        <v>-0.6891049412</v>
      </c>
      <c r="V198" s="33">
        <v>59.38</v>
      </c>
      <c r="W198" s="34">
        <f t="shared" si="15"/>
        <v>0.897</v>
      </c>
      <c r="X198" s="73">
        <f t="shared" si="16"/>
        <v>1.27162097</v>
      </c>
      <c r="Y198" s="36">
        <f t="shared" si="17"/>
        <v>2072.043235</v>
      </c>
      <c r="Z198" s="35">
        <f t="shared" si="18"/>
        <v>0.06943254972</v>
      </c>
      <c r="AA198" s="40">
        <f t="shared" si="19"/>
        <v>0.571</v>
      </c>
      <c r="AB198" s="33">
        <v>4.63</v>
      </c>
      <c r="AC198" s="40">
        <f t="shared" si="20"/>
        <v>0.566</v>
      </c>
      <c r="AD198" s="73">
        <f t="shared" si="21"/>
        <v>0.0547074967</v>
      </c>
      <c r="AE198" s="88">
        <f t="shared" si="22"/>
        <v>0.6379546625</v>
      </c>
      <c r="AF198" s="44">
        <f t="shared" si="23"/>
        <v>0.62</v>
      </c>
      <c r="AG198" s="42">
        <v>0.24</v>
      </c>
      <c r="AH198" s="34">
        <f t="shared" si="24"/>
        <v>0.037</v>
      </c>
      <c r="AI198" s="73">
        <f t="shared" si="25"/>
        <v>-1.015142667</v>
      </c>
      <c r="AJ198" s="33">
        <v>66.67</v>
      </c>
      <c r="AK198" s="34">
        <f t="shared" si="26"/>
        <v>0.749</v>
      </c>
      <c r="AL198" s="73">
        <f t="shared" si="27"/>
        <v>0.6341365707</v>
      </c>
      <c r="AM198" s="36">
        <f t="shared" si="28"/>
        <v>631.4786173</v>
      </c>
      <c r="AN198" s="35">
        <f t="shared" si="29"/>
        <v>-1.260893881</v>
      </c>
      <c r="AO198" s="37">
        <f t="shared" si="30"/>
        <v>0.077</v>
      </c>
      <c r="AP198" s="33">
        <v>0.9</v>
      </c>
      <c r="AQ198" s="34">
        <f t="shared" si="31"/>
        <v>0.006</v>
      </c>
      <c r="AR198" s="73">
        <f t="shared" si="32"/>
        <v>-1.597999144</v>
      </c>
      <c r="AS198" s="33">
        <v>50.0</v>
      </c>
      <c r="AT198" s="34">
        <f t="shared" si="33"/>
        <v>0.691</v>
      </c>
      <c r="AU198" s="73">
        <f t="shared" si="34"/>
        <v>0.5104409755</v>
      </c>
      <c r="AV198" s="36">
        <f t="shared" si="35"/>
        <v>1175.356888</v>
      </c>
      <c r="AW198" s="35">
        <f t="shared" si="36"/>
        <v>-1.968876195</v>
      </c>
      <c r="AX198" s="37">
        <f t="shared" si="37"/>
        <v>0.014</v>
      </c>
      <c r="AY198" s="33">
        <v>0.16</v>
      </c>
      <c r="AZ198" s="37">
        <f t="shared" si="38"/>
        <v>0.014</v>
      </c>
      <c r="BA198" s="73">
        <f t="shared" si="39"/>
        <v>-1.267992794</v>
      </c>
      <c r="BB198" s="33">
        <v>30.88</v>
      </c>
      <c r="BC198" s="37">
        <f t="shared" si="40"/>
        <v>0.709</v>
      </c>
      <c r="BD198" s="73">
        <f t="shared" si="41"/>
        <v>0.4993542356</v>
      </c>
      <c r="BE198" s="89">
        <f t="shared" si="42"/>
        <v>-3.998408635</v>
      </c>
      <c r="BF198" s="39">
        <f t="shared" si="43"/>
        <v>0.054</v>
      </c>
      <c r="BG198" s="33">
        <v>17.29</v>
      </c>
      <c r="BH198" s="34">
        <f t="shared" si="44"/>
        <v>0.754</v>
      </c>
      <c r="BI198" s="73">
        <f t="shared" si="45"/>
        <v>0.5700884926</v>
      </c>
      <c r="BJ198" s="33">
        <v>93.18</v>
      </c>
      <c r="BK198" s="34">
        <f t="shared" si="46"/>
        <v>0.78</v>
      </c>
      <c r="BL198" s="73">
        <f t="shared" si="47"/>
        <v>0.7311694602</v>
      </c>
      <c r="BM198" s="36">
        <f t="shared" si="48"/>
        <v>7788.901325</v>
      </c>
      <c r="BN198" s="35">
        <f t="shared" si="49"/>
        <v>0.7570933895</v>
      </c>
      <c r="BO198" s="90">
        <f t="shared" si="50"/>
        <v>0.803</v>
      </c>
      <c r="BP198" s="33">
        <v>13.71</v>
      </c>
      <c r="BQ198" s="34">
        <f t="shared" si="51"/>
        <v>0.78</v>
      </c>
      <c r="BR198" s="73">
        <f t="shared" si="52"/>
        <v>0.7311653462</v>
      </c>
      <c r="BS198" s="33">
        <v>74.78</v>
      </c>
      <c r="BT198" s="34">
        <f t="shared" si="53"/>
        <v>0.674</v>
      </c>
      <c r="BU198" s="73">
        <f t="shared" si="54"/>
        <v>0.538561607</v>
      </c>
      <c r="BV198" s="36">
        <f t="shared" si="55"/>
        <v>6660.592014</v>
      </c>
      <c r="BW198" s="35">
        <f t="shared" si="56"/>
        <v>0.8564457757</v>
      </c>
      <c r="BX198" s="90">
        <f t="shared" si="57"/>
        <v>0.823</v>
      </c>
      <c r="BY198" s="33">
        <v>4.35</v>
      </c>
      <c r="BZ198" s="34">
        <f t="shared" si="58"/>
        <v>0.663</v>
      </c>
      <c r="CA198" s="73">
        <f t="shared" si="59"/>
        <v>0.3545453852</v>
      </c>
      <c r="CB198" s="33">
        <v>57.94</v>
      </c>
      <c r="CC198" s="34">
        <f t="shared" si="60"/>
        <v>0.726</v>
      </c>
      <c r="CD198" s="73">
        <f t="shared" si="61"/>
        <v>0.5133630482</v>
      </c>
      <c r="CE198" s="36">
        <f t="shared" si="62"/>
        <v>4221.916285</v>
      </c>
      <c r="CF198" s="35">
        <f t="shared" si="63"/>
        <v>0.6895720406</v>
      </c>
      <c r="CG198" s="90">
        <f t="shared" si="64"/>
        <v>0.754</v>
      </c>
      <c r="CH198" s="33">
        <v>0.49</v>
      </c>
      <c r="CI198" s="34">
        <f t="shared" si="65"/>
        <v>0.451</v>
      </c>
      <c r="CJ198" s="73">
        <f t="shared" si="66"/>
        <v>-0.3122168105</v>
      </c>
      <c r="CK198" s="33">
        <v>33.33</v>
      </c>
      <c r="CL198" s="34">
        <f t="shared" si="67"/>
        <v>0.474</v>
      </c>
      <c r="CM198" s="73">
        <f t="shared" si="68"/>
        <v>-0.01687870562</v>
      </c>
      <c r="CN198" s="36">
        <f t="shared" si="69"/>
        <v>1174.75546</v>
      </c>
      <c r="CO198" s="35">
        <f t="shared" si="70"/>
        <v>-0.1596250064</v>
      </c>
      <c r="CP198" s="90">
        <f t="shared" si="71"/>
        <v>0.494</v>
      </c>
      <c r="CQ198" s="33">
        <v>6.96</v>
      </c>
      <c r="CR198" s="34">
        <f t="shared" si="72"/>
        <v>0.726</v>
      </c>
      <c r="CS198" s="73">
        <f t="shared" si="73"/>
        <v>0.5525993128</v>
      </c>
      <c r="CT198" s="33">
        <v>73.1</v>
      </c>
      <c r="CU198" s="34">
        <f t="shared" si="74"/>
        <v>0.471</v>
      </c>
      <c r="CV198" s="73">
        <f t="shared" si="75"/>
        <v>-0.02809209931</v>
      </c>
      <c r="CW198" s="36">
        <f t="shared" si="76"/>
        <v>6015.301362</v>
      </c>
      <c r="CX198" s="35">
        <f t="shared" si="77"/>
        <v>0.397775154</v>
      </c>
      <c r="CY198" s="90">
        <f t="shared" si="78"/>
        <v>0.643</v>
      </c>
      <c r="CZ198" s="91">
        <f t="shared" si="79"/>
        <v>2.541261353</v>
      </c>
      <c r="DA198" s="91">
        <f t="shared" si="80"/>
        <v>0.743</v>
      </c>
    </row>
    <row r="199">
      <c r="A199" s="28">
        <v>2024.0</v>
      </c>
      <c r="B199" s="29" t="s">
        <v>162</v>
      </c>
      <c r="C199" s="29" t="s">
        <v>10</v>
      </c>
      <c r="D199" s="30">
        <f t="array" ref="D199">INDEX(
  TP!C:C,
  MATCH(
    1,
    (TP!A:A = A199) * (TP!B:B = C199),
    0
  )
)
</f>
        <v>49.34</v>
      </c>
      <c r="E199" s="64">
        <f t="shared" si="1"/>
        <v>-0.8412609941</v>
      </c>
      <c r="F199" s="32">
        <f t="shared" si="2"/>
        <v>0.437</v>
      </c>
      <c r="G199" s="33">
        <v>7.0</v>
      </c>
      <c r="H199" s="34">
        <f t="shared" si="3"/>
        <v>0.746</v>
      </c>
      <c r="I199" s="73">
        <f t="shared" si="4"/>
        <v>0.7077899158</v>
      </c>
      <c r="J199" s="66">
        <f t="shared" si="5"/>
        <v>6.838328755</v>
      </c>
      <c r="K199" s="34">
        <f t="shared" si="6"/>
        <v>0.729</v>
      </c>
      <c r="L199" s="73">
        <f t="shared" si="7"/>
        <v>0.6317114586</v>
      </c>
      <c r="M199" s="33">
        <v>57.46</v>
      </c>
      <c r="N199" s="34">
        <f t="shared" si="8"/>
        <v>0.391</v>
      </c>
      <c r="O199" s="73">
        <f t="shared" si="9"/>
        <v>-0.2648698835</v>
      </c>
      <c r="P199" s="36">
        <f t="shared" si="10"/>
        <v>4724.741464</v>
      </c>
      <c r="Q199" s="35">
        <f t="shared" si="11"/>
        <v>0.3724322223</v>
      </c>
      <c r="R199" s="40">
        <f t="shared" si="12"/>
        <v>0.654</v>
      </c>
      <c r="S199" s="33">
        <v>2.98</v>
      </c>
      <c r="T199" s="34">
        <f t="shared" si="13"/>
        <v>0.814</v>
      </c>
      <c r="U199" s="73">
        <f t="shared" si="14"/>
        <v>0.7618391484</v>
      </c>
      <c r="V199" s="33">
        <v>43.86</v>
      </c>
      <c r="W199" s="34">
        <f t="shared" si="15"/>
        <v>0.509</v>
      </c>
      <c r="X199" s="73">
        <f t="shared" si="16"/>
        <v>0.03708247675</v>
      </c>
      <c r="Y199" s="36">
        <f t="shared" si="17"/>
        <v>2538.118671</v>
      </c>
      <c r="Z199" s="35">
        <f t="shared" si="18"/>
        <v>0.5578232582</v>
      </c>
      <c r="AA199" s="40">
        <f t="shared" si="19"/>
        <v>0.737</v>
      </c>
      <c r="AB199" s="33">
        <v>3.58</v>
      </c>
      <c r="AC199" s="40">
        <f t="shared" si="20"/>
        <v>0.206</v>
      </c>
      <c r="AD199" s="73">
        <f t="shared" si="21"/>
        <v>-0.825364433</v>
      </c>
      <c r="AE199" s="88">
        <f t="shared" si="22"/>
        <v>0.1048910475</v>
      </c>
      <c r="AF199" s="44">
        <f t="shared" si="23"/>
        <v>0.523</v>
      </c>
      <c r="AG199" s="42">
        <v>0.89</v>
      </c>
      <c r="AH199" s="34">
        <f t="shared" si="24"/>
        <v>0.42</v>
      </c>
      <c r="AI199" s="73">
        <f t="shared" si="25"/>
        <v>-0.4127111428</v>
      </c>
      <c r="AJ199" s="33">
        <v>41.18</v>
      </c>
      <c r="AK199" s="34">
        <f t="shared" si="26"/>
        <v>0.071</v>
      </c>
      <c r="AL199" s="73">
        <f t="shared" si="27"/>
        <v>-1.178386329</v>
      </c>
      <c r="AM199" s="36">
        <f t="shared" si="28"/>
        <v>1154.255566</v>
      </c>
      <c r="AN199" s="35">
        <f t="shared" si="29"/>
        <v>-0.7465277057</v>
      </c>
      <c r="AO199" s="37">
        <f t="shared" si="30"/>
        <v>0.237</v>
      </c>
      <c r="AP199" s="33">
        <v>3.45</v>
      </c>
      <c r="AQ199" s="34">
        <f t="shared" si="31"/>
        <v>0.369</v>
      </c>
      <c r="AR199" s="73">
        <f t="shared" si="32"/>
        <v>-0.468273514</v>
      </c>
      <c r="AS199" s="33">
        <v>45.45</v>
      </c>
      <c r="AT199" s="34">
        <f t="shared" si="33"/>
        <v>0.486</v>
      </c>
      <c r="AU199" s="73">
        <f t="shared" si="34"/>
        <v>-0.03727949343</v>
      </c>
      <c r="AV199" s="36">
        <f t="shared" si="35"/>
        <v>2485.017061</v>
      </c>
      <c r="AW199" s="35">
        <f t="shared" si="36"/>
        <v>-0.2919596174</v>
      </c>
      <c r="AX199" s="37">
        <f t="shared" si="37"/>
        <v>0.377</v>
      </c>
      <c r="AY199" s="33">
        <v>0.84</v>
      </c>
      <c r="AZ199" s="37">
        <f t="shared" si="38"/>
        <v>0.52</v>
      </c>
      <c r="BA199" s="73">
        <f t="shared" si="39"/>
        <v>-0.2000115672</v>
      </c>
      <c r="BB199" s="33">
        <v>27.35</v>
      </c>
      <c r="BC199" s="37">
        <f t="shared" si="40"/>
        <v>0.517</v>
      </c>
      <c r="BD199" s="73">
        <f t="shared" si="41"/>
        <v>0.003354621571</v>
      </c>
      <c r="BE199" s="89">
        <f t="shared" si="42"/>
        <v>-1.235144269</v>
      </c>
      <c r="BF199" s="39">
        <f t="shared" si="43"/>
        <v>0.36</v>
      </c>
      <c r="BG199" s="33">
        <v>15.14</v>
      </c>
      <c r="BH199" s="34">
        <f t="shared" si="44"/>
        <v>0.569</v>
      </c>
      <c r="BI199" s="73">
        <f t="shared" si="45"/>
        <v>0.1042736407</v>
      </c>
      <c r="BJ199" s="33">
        <v>87.93</v>
      </c>
      <c r="BK199" s="34">
        <f t="shared" si="46"/>
        <v>0.329</v>
      </c>
      <c r="BL199" s="73">
        <f t="shared" si="47"/>
        <v>-0.1129368691</v>
      </c>
      <c r="BM199" s="36">
        <f t="shared" si="48"/>
        <v>7033.798586</v>
      </c>
      <c r="BN199" s="35">
        <f t="shared" si="49"/>
        <v>0.08949971878</v>
      </c>
      <c r="BO199" s="90">
        <f t="shared" si="50"/>
        <v>0.486</v>
      </c>
      <c r="BP199" s="33">
        <v>14.93</v>
      </c>
      <c r="BQ199" s="34">
        <f t="shared" si="51"/>
        <v>0.877</v>
      </c>
      <c r="BR199" s="73">
        <f t="shared" si="52"/>
        <v>1.168748677</v>
      </c>
      <c r="BS199" s="33">
        <v>75.17</v>
      </c>
      <c r="BT199" s="34">
        <f t="shared" si="53"/>
        <v>0.7</v>
      </c>
      <c r="BU199" s="73">
        <f t="shared" si="54"/>
        <v>0.5974355346</v>
      </c>
      <c r="BV199" s="36">
        <f t="shared" si="55"/>
        <v>6893.750232</v>
      </c>
      <c r="BW199" s="35">
        <f t="shared" si="56"/>
        <v>1.134373294</v>
      </c>
      <c r="BX199" s="90">
        <f t="shared" si="57"/>
        <v>0.88</v>
      </c>
      <c r="BY199" s="33">
        <v>4.18</v>
      </c>
      <c r="BZ199" s="34">
        <f t="shared" si="58"/>
        <v>0.623</v>
      </c>
      <c r="CA199" s="73">
        <f t="shared" si="59"/>
        <v>0.2512106363</v>
      </c>
      <c r="CB199" s="33">
        <v>51.25</v>
      </c>
      <c r="CC199" s="34">
        <f t="shared" si="60"/>
        <v>0.406</v>
      </c>
      <c r="CD199" s="73">
        <f t="shared" si="61"/>
        <v>-0.2052760543</v>
      </c>
      <c r="CE199" s="36">
        <f t="shared" si="62"/>
        <v>3662.531432</v>
      </c>
      <c r="CF199" s="35">
        <f t="shared" si="63"/>
        <v>0.1630219836</v>
      </c>
      <c r="CG199" s="90">
        <f t="shared" si="64"/>
        <v>0.557</v>
      </c>
      <c r="CH199" s="33">
        <v>0.26</v>
      </c>
      <c r="CI199" s="34">
        <f t="shared" si="65"/>
        <v>0.169</v>
      </c>
      <c r="CJ199" s="73">
        <f t="shared" si="66"/>
        <v>-0.928783912</v>
      </c>
      <c r="CK199" s="33">
        <v>20.0</v>
      </c>
      <c r="CL199" s="34">
        <f t="shared" si="67"/>
        <v>0.166</v>
      </c>
      <c r="CM199" s="73">
        <f t="shared" si="68"/>
        <v>-0.7330534967</v>
      </c>
      <c r="CN199" s="36">
        <f t="shared" si="69"/>
        <v>408.5403741</v>
      </c>
      <c r="CO199" s="35">
        <f t="shared" si="70"/>
        <v>-1.102004548</v>
      </c>
      <c r="CP199" s="90">
        <f t="shared" si="71"/>
        <v>0.109</v>
      </c>
      <c r="CQ199" s="33">
        <v>6.84</v>
      </c>
      <c r="CR199" s="34">
        <f t="shared" si="72"/>
        <v>0.709</v>
      </c>
      <c r="CS199" s="73">
        <f t="shared" si="73"/>
        <v>0.4817993644</v>
      </c>
      <c r="CT199" s="33">
        <v>68.7</v>
      </c>
      <c r="CU199" s="34">
        <f t="shared" si="74"/>
        <v>0.237</v>
      </c>
      <c r="CV199" s="73">
        <f t="shared" si="75"/>
        <v>-0.6509091848</v>
      </c>
      <c r="CW199" s="36">
        <f t="shared" si="76"/>
        <v>5611.83502</v>
      </c>
      <c r="CX199" s="35">
        <f t="shared" si="77"/>
        <v>0.004101778934</v>
      </c>
      <c r="CY199" s="90">
        <f t="shared" si="78"/>
        <v>0.469</v>
      </c>
      <c r="CZ199" s="91">
        <f t="shared" si="79"/>
        <v>0.288992227</v>
      </c>
      <c r="DA199" s="91">
        <f t="shared" si="80"/>
        <v>0.511</v>
      </c>
    </row>
    <row r="200">
      <c r="A200" s="28">
        <v>2025.0</v>
      </c>
      <c r="B200" s="29" t="s">
        <v>590</v>
      </c>
      <c r="C200" s="29" t="s">
        <v>26</v>
      </c>
      <c r="D200" s="30">
        <f t="array" ref="D200">INDEX(
  TP!C:C,
  MATCH(
    1,
    (TP!A:A = A200) * (TP!B:B = C200),
    0
  )
)
</f>
        <v>47.09</v>
      </c>
      <c r="E200" s="64">
        <f t="shared" si="1"/>
        <v>-0.842718514</v>
      </c>
      <c r="F200" s="32">
        <f t="shared" si="2"/>
        <v>0.434</v>
      </c>
      <c r="G200" s="33">
        <v>2.57</v>
      </c>
      <c r="H200" s="34">
        <f t="shared" si="3"/>
        <v>0.003</v>
      </c>
      <c r="I200" s="73">
        <f t="shared" si="4"/>
        <v>-2.216441601</v>
      </c>
      <c r="J200" s="66">
        <f t="shared" si="5"/>
        <v>2.309146857</v>
      </c>
      <c r="K200" s="34">
        <f t="shared" si="6"/>
        <v>0.003</v>
      </c>
      <c r="L200" s="73">
        <f t="shared" si="7"/>
        <v>-2.227777807</v>
      </c>
      <c r="M200" s="33">
        <v>52.94</v>
      </c>
      <c r="N200" s="34">
        <f t="shared" si="8"/>
        <v>0.114</v>
      </c>
      <c r="O200" s="73">
        <f t="shared" si="9"/>
        <v>-1.098129917</v>
      </c>
      <c r="P200" s="36">
        <f t="shared" si="10"/>
        <v>2529.976106</v>
      </c>
      <c r="Q200" s="35">
        <f t="shared" si="11"/>
        <v>-2.72310601</v>
      </c>
      <c r="R200" s="40">
        <f t="shared" si="12"/>
        <v>0.003</v>
      </c>
      <c r="S200" s="33">
        <v>1.21</v>
      </c>
      <c r="T200" s="34">
        <f t="shared" si="13"/>
        <v>0.197</v>
      </c>
      <c r="U200" s="73">
        <f t="shared" si="14"/>
        <v>-0.7668340889</v>
      </c>
      <c r="V200" s="33">
        <v>62.5</v>
      </c>
      <c r="W200" s="34">
        <f t="shared" si="15"/>
        <v>0.934</v>
      </c>
      <c r="X200" s="73">
        <f t="shared" si="16"/>
        <v>1.519801389</v>
      </c>
      <c r="Y200" s="36">
        <f t="shared" si="17"/>
        <v>2076.395632</v>
      </c>
      <c r="Z200" s="35">
        <f t="shared" si="18"/>
        <v>0.07399333534</v>
      </c>
      <c r="AA200" s="40">
        <f t="shared" si="19"/>
        <v>0.574</v>
      </c>
      <c r="AB200" s="33">
        <v>3.29</v>
      </c>
      <c r="AC200" s="40">
        <f t="shared" si="20"/>
        <v>0.126</v>
      </c>
      <c r="AD200" s="73">
        <f t="shared" si="21"/>
        <v>-1.068431918</v>
      </c>
      <c r="AE200" s="88">
        <f t="shared" si="22"/>
        <v>-3.717544593</v>
      </c>
      <c r="AF200" s="44">
        <f t="shared" si="23"/>
        <v>0.029</v>
      </c>
      <c r="AG200" s="42">
        <v>0.53</v>
      </c>
      <c r="AH200" s="34">
        <f t="shared" si="24"/>
        <v>0.2</v>
      </c>
      <c r="AI200" s="73">
        <f t="shared" si="25"/>
        <v>-0.7463655255</v>
      </c>
      <c r="AJ200" s="33">
        <v>71.43</v>
      </c>
      <c r="AK200" s="34">
        <f t="shared" si="26"/>
        <v>0.854</v>
      </c>
      <c r="AL200" s="73">
        <f t="shared" si="27"/>
        <v>0.9726069121</v>
      </c>
      <c r="AM200" s="36">
        <f t="shared" si="28"/>
        <v>1337.543433</v>
      </c>
      <c r="AN200" s="35">
        <f t="shared" si="29"/>
        <v>-0.5661886928</v>
      </c>
      <c r="AO200" s="37">
        <f t="shared" si="30"/>
        <v>0.309</v>
      </c>
      <c r="AP200" s="33">
        <v>2.12</v>
      </c>
      <c r="AQ200" s="34">
        <f t="shared" si="31"/>
        <v>0.12</v>
      </c>
      <c r="AR200" s="73">
        <f t="shared" si="32"/>
        <v>-1.05750296</v>
      </c>
      <c r="AS200" s="33">
        <v>46.43</v>
      </c>
      <c r="AT200" s="34">
        <f t="shared" si="33"/>
        <v>0.546</v>
      </c>
      <c r="AU200" s="73">
        <f t="shared" si="34"/>
        <v>0.08069106912</v>
      </c>
      <c r="AV200" s="36">
        <f t="shared" si="35"/>
        <v>1934.820976</v>
      </c>
      <c r="AW200" s="35">
        <f t="shared" si="36"/>
        <v>-0.9964423179</v>
      </c>
      <c r="AX200" s="37">
        <f t="shared" si="37"/>
        <v>0.166</v>
      </c>
      <c r="AY200" s="33">
        <v>2.19</v>
      </c>
      <c r="AZ200" s="37">
        <f t="shared" si="38"/>
        <v>0.943</v>
      </c>
      <c r="BA200" s="73">
        <f t="shared" si="39"/>
        <v>1.920245281</v>
      </c>
      <c r="BB200" s="33">
        <v>35.06</v>
      </c>
      <c r="BC200" s="37">
        <f t="shared" si="40"/>
        <v>0.88</v>
      </c>
      <c r="BD200" s="73">
        <f t="shared" si="41"/>
        <v>1.086685223</v>
      </c>
      <c r="BE200" s="89">
        <f t="shared" si="42"/>
        <v>1.444299493</v>
      </c>
      <c r="BF200" s="39">
        <f t="shared" si="43"/>
        <v>0.7</v>
      </c>
      <c r="BG200" s="33">
        <v>16.55</v>
      </c>
      <c r="BH200" s="34">
        <f t="shared" si="44"/>
        <v>0.683</v>
      </c>
      <c r="BI200" s="73">
        <f t="shared" si="45"/>
        <v>0.4097615203</v>
      </c>
      <c r="BJ200" s="33">
        <v>90.41</v>
      </c>
      <c r="BK200" s="34">
        <f t="shared" si="46"/>
        <v>0.537</v>
      </c>
      <c r="BL200" s="73">
        <f t="shared" si="47"/>
        <v>0.2858028826</v>
      </c>
      <c r="BM200" s="36">
        <f t="shared" si="48"/>
        <v>7449.964257</v>
      </c>
      <c r="BN200" s="35">
        <f t="shared" si="49"/>
        <v>0.4574358334</v>
      </c>
      <c r="BO200" s="90">
        <f t="shared" si="50"/>
        <v>0.634</v>
      </c>
      <c r="BP200" s="33">
        <v>12.17</v>
      </c>
      <c r="BQ200" s="34">
        <f t="shared" si="51"/>
        <v>0.569</v>
      </c>
      <c r="BR200" s="73">
        <f t="shared" si="52"/>
        <v>0.1788060603</v>
      </c>
      <c r="BS200" s="33">
        <v>70.19</v>
      </c>
      <c r="BT200" s="34">
        <f t="shared" si="53"/>
        <v>0.434</v>
      </c>
      <c r="BU200" s="73">
        <f t="shared" si="54"/>
        <v>-0.1543392334</v>
      </c>
      <c r="BV200" s="36">
        <f t="shared" si="55"/>
        <v>5994.613478</v>
      </c>
      <c r="BW200" s="35">
        <f t="shared" si="56"/>
        <v>0.06259101249</v>
      </c>
      <c r="BX200" s="90">
        <f t="shared" si="57"/>
        <v>0.506</v>
      </c>
      <c r="BY200" s="33">
        <v>5.37</v>
      </c>
      <c r="BZ200" s="34">
        <f t="shared" si="58"/>
        <v>0.831</v>
      </c>
      <c r="CA200" s="73">
        <f t="shared" si="59"/>
        <v>0.9745538783</v>
      </c>
      <c r="CB200" s="33">
        <v>54.93</v>
      </c>
      <c r="CC200" s="34">
        <f t="shared" si="60"/>
        <v>0.571</v>
      </c>
      <c r="CD200" s="73">
        <f t="shared" si="61"/>
        <v>0.190029162</v>
      </c>
      <c r="CE200" s="36">
        <f t="shared" si="62"/>
        <v>4419.058035</v>
      </c>
      <c r="CF200" s="35">
        <f t="shared" si="63"/>
        <v>0.8751419548</v>
      </c>
      <c r="CG200" s="90">
        <f t="shared" si="64"/>
        <v>0.817</v>
      </c>
      <c r="CH200" s="33">
        <v>0.76</v>
      </c>
      <c r="CI200" s="34">
        <f t="shared" si="65"/>
        <v>0.697</v>
      </c>
      <c r="CJ200" s="73">
        <f t="shared" si="66"/>
        <v>0.4115793522</v>
      </c>
      <c r="CK200" s="33">
        <v>20.0</v>
      </c>
      <c r="CL200" s="34">
        <f t="shared" si="67"/>
        <v>0.166</v>
      </c>
      <c r="CM200" s="73">
        <f t="shared" si="68"/>
        <v>-0.7330534967</v>
      </c>
      <c r="CN200" s="36">
        <f t="shared" si="69"/>
        <v>999.315457</v>
      </c>
      <c r="CO200" s="35">
        <f t="shared" si="70"/>
        <v>-0.3754013237</v>
      </c>
      <c r="CP200" s="90">
        <f t="shared" si="71"/>
        <v>0.397</v>
      </c>
      <c r="CQ200" s="33">
        <v>6.35</v>
      </c>
      <c r="CR200" s="34">
        <f t="shared" si="72"/>
        <v>0.58</v>
      </c>
      <c r="CS200" s="73">
        <f t="shared" si="73"/>
        <v>0.1926995748</v>
      </c>
      <c r="CT200" s="33">
        <v>76.19</v>
      </c>
      <c r="CU200" s="34">
        <f t="shared" si="74"/>
        <v>0.66</v>
      </c>
      <c r="CV200" s="73">
        <f t="shared" si="75"/>
        <v>0.4092953539</v>
      </c>
      <c r="CW200" s="36">
        <f t="shared" si="76"/>
        <v>6028.608304</v>
      </c>
      <c r="CX200" s="35">
        <f t="shared" si="77"/>
        <v>0.4107591088</v>
      </c>
      <c r="CY200" s="90">
        <f t="shared" si="78"/>
        <v>0.649</v>
      </c>
      <c r="CZ200" s="91">
        <f t="shared" si="79"/>
        <v>1.430526586</v>
      </c>
      <c r="DA200" s="91">
        <f t="shared" si="80"/>
        <v>0.634</v>
      </c>
    </row>
    <row r="201">
      <c r="A201" s="28">
        <v>2024.0</v>
      </c>
      <c r="B201" s="29" t="s">
        <v>580</v>
      </c>
      <c r="C201" s="29" t="s">
        <v>4</v>
      </c>
      <c r="D201" s="30">
        <f t="array" ref="D201">INDEX(
  TP!C:C,
  MATCH(
    1,
    (TP!A:A = A201) * (TP!B:B = C201),
    0
  )
)
</f>
        <v>47.59</v>
      </c>
      <c r="E201" s="64">
        <f t="shared" si="1"/>
        <v>-0.8973010165</v>
      </c>
      <c r="F201" s="32">
        <f t="shared" si="2"/>
        <v>0.431</v>
      </c>
      <c r="G201" s="33">
        <v>4.78</v>
      </c>
      <c r="H201" s="34">
        <f t="shared" si="3"/>
        <v>0.24</v>
      </c>
      <c r="I201" s="73">
        <f t="shared" si="4"/>
        <v>-0.7576263298</v>
      </c>
      <c r="J201" s="66">
        <f t="shared" si="5"/>
        <v>4.377760515</v>
      </c>
      <c r="K201" s="34">
        <f t="shared" si="6"/>
        <v>0.203</v>
      </c>
      <c r="L201" s="73">
        <f t="shared" si="7"/>
        <v>-0.9217630159</v>
      </c>
      <c r="M201" s="33">
        <v>50.92</v>
      </c>
      <c r="N201" s="34">
        <f t="shared" si="8"/>
        <v>0.074</v>
      </c>
      <c r="O201" s="73">
        <f t="shared" si="9"/>
        <v>-1.470516039</v>
      </c>
      <c r="P201" s="36">
        <f t="shared" si="10"/>
        <v>3420.859918</v>
      </c>
      <c r="Q201" s="35">
        <f t="shared" si="11"/>
        <v>-1.466586769</v>
      </c>
      <c r="R201" s="40">
        <f t="shared" si="12"/>
        <v>0.057</v>
      </c>
      <c r="S201" s="33">
        <v>0.85</v>
      </c>
      <c r="T201" s="34">
        <f t="shared" si="13"/>
        <v>0.069</v>
      </c>
      <c r="U201" s="73">
        <f t="shared" si="14"/>
        <v>-1.077750679</v>
      </c>
      <c r="V201" s="33">
        <v>20.69</v>
      </c>
      <c r="W201" s="34">
        <f t="shared" si="15"/>
        <v>0.034</v>
      </c>
      <c r="X201" s="73">
        <f t="shared" si="16"/>
        <v>-1.805975313</v>
      </c>
      <c r="Y201" s="36">
        <f t="shared" si="17"/>
        <v>533.2460908</v>
      </c>
      <c r="Z201" s="35">
        <f t="shared" si="18"/>
        <v>-1.543040819</v>
      </c>
      <c r="AA201" s="40">
        <f t="shared" si="19"/>
        <v>0.034</v>
      </c>
      <c r="AB201" s="33">
        <v>3.28</v>
      </c>
      <c r="AC201" s="40">
        <f t="shared" si="20"/>
        <v>0.123</v>
      </c>
      <c r="AD201" s="73">
        <f t="shared" si="21"/>
        <v>-1.076813556</v>
      </c>
      <c r="AE201" s="88">
        <f t="shared" si="22"/>
        <v>-4.086441144</v>
      </c>
      <c r="AF201" s="44">
        <f t="shared" si="23"/>
        <v>0.017</v>
      </c>
      <c r="AG201" s="42">
        <v>3.75</v>
      </c>
      <c r="AH201" s="34">
        <f t="shared" si="24"/>
        <v>0.963</v>
      </c>
      <c r="AI201" s="73">
        <f t="shared" si="25"/>
        <v>2.237987564</v>
      </c>
      <c r="AJ201" s="33">
        <v>57.03</v>
      </c>
      <c r="AK201" s="34">
        <f t="shared" si="26"/>
        <v>0.494</v>
      </c>
      <c r="AL201" s="73">
        <f t="shared" si="27"/>
        <v>-0.05133697791</v>
      </c>
      <c r="AM201" s="36">
        <f t="shared" si="28"/>
        <v>3912.694539</v>
      </c>
      <c r="AN201" s="35">
        <f t="shared" si="29"/>
        <v>1.967531719</v>
      </c>
      <c r="AO201" s="37">
        <f t="shared" si="30"/>
        <v>0.951</v>
      </c>
      <c r="AP201" s="33">
        <v>10.93</v>
      </c>
      <c r="AQ201" s="34">
        <f t="shared" si="31"/>
        <v>0.989</v>
      </c>
      <c r="AR201" s="73">
        <f t="shared" si="32"/>
        <v>2.845588334</v>
      </c>
      <c r="AS201" s="33">
        <v>44.24</v>
      </c>
      <c r="AT201" s="34">
        <f t="shared" si="33"/>
        <v>0.426</v>
      </c>
      <c r="AU201" s="73">
        <f t="shared" si="34"/>
        <v>-0.1829370247</v>
      </c>
      <c r="AV201" s="36">
        <f t="shared" si="35"/>
        <v>4016.660029</v>
      </c>
      <c r="AW201" s="35">
        <f t="shared" si="36"/>
        <v>1.669188424</v>
      </c>
      <c r="AX201" s="37">
        <f t="shared" si="37"/>
        <v>0.949</v>
      </c>
      <c r="AY201" s="33">
        <v>1.55</v>
      </c>
      <c r="AZ201" s="37">
        <f t="shared" si="38"/>
        <v>0.854</v>
      </c>
      <c r="BA201" s="73">
        <f t="shared" si="39"/>
        <v>0.9150864788</v>
      </c>
      <c r="BB201" s="33">
        <v>22.3</v>
      </c>
      <c r="BC201" s="37">
        <f t="shared" si="40"/>
        <v>0.249</v>
      </c>
      <c r="BD201" s="73">
        <f t="shared" si="41"/>
        <v>-0.7062198971</v>
      </c>
      <c r="BE201" s="89">
        <f t="shared" si="42"/>
        <v>3.845586725</v>
      </c>
      <c r="BF201" s="39">
        <f t="shared" si="43"/>
        <v>0.926</v>
      </c>
      <c r="BG201" s="33">
        <v>9.61</v>
      </c>
      <c r="BH201" s="34">
        <f t="shared" si="44"/>
        <v>0.126</v>
      </c>
      <c r="BI201" s="73">
        <f t="shared" si="45"/>
        <v>-1.09384549</v>
      </c>
      <c r="BJ201" s="33">
        <v>81.1</v>
      </c>
      <c r="BK201" s="34">
        <f t="shared" si="46"/>
        <v>0.129</v>
      </c>
      <c r="BL201" s="73">
        <f t="shared" si="47"/>
        <v>-1.211079008</v>
      </c>
      <c r="BM201" s="36">
        <f t="shared" si="48"/>
        <v>5508.94362</v>
      </c>
      <c r="BN201" s="35">
        <f t="shared" si="49"/>
        <v>-1.258639376</v>
      </c>
      <c r="BO201" s="90">
        <f t="shared" si="50"/>
        <v>0.14</v>
      </c>
      <c r="BP201" s="33">
        <v>10.87</v>
      </c>
      <c r="BQ201" s="34">
        <f t="shared" si="51"/>
        <v>0.423</v>
      </c>
      <c r="BR201" s="73">
        <f t="shared" si="52"/>
        <v>-0.2874712589</v>
      </c>
      <c r="BS201" s="33">
        <v>63.34</v>
      </c>
      <c r="BT201" s="34">
        <f t="shared" si="53"/>
        <v>0.117</v>
      </c>
      <c r="BU201" s="73">
        <f t="shared" si="54"/>
        <v>-1.188406936</v>
      </c>
      <c r="BV201" s="36">
        <f t="shared" si="55"/>
        <v>5191.503264</v>
      </c>
      <c r="BW201" s="35">
        <f t="shared" si="56"/>
        <v>-0.8947264296</v>
      </c>
      <c r="BX201" s="90">
        <f t="shared" si="57"/>
        <v>0.183</v>
      </c>
      <c r="BY201" s="33">
        <v>4.04</v>
      </c>
      <c r="BZ201" s="34">
        <f t="shared" si="58"/>
        <v>0.597</v>
      </c>
      <c r="CA201" s="73">
        <f t="shared" si="59"/>
        <v>0.1661114314</v>
      </c>
      <c r="CB201" s="33">
        <v>47.1</v>
      </c>
      <c r="CC201" s="34">
        <f t="shared" si="60"/>
        <v>0.229</v>
      </c>
      <c r="CD201" s="73">
        <f t="shared" si="61"/>
        <v>-0.6510686216</v>
      </c>
      <c r="CE201" s="36">
        <f t="shared" si="62"/>
        <v>3309.886011</v>
      </c>
      <c r="CF201" s="35">
        <f t="shared" si="63"/>
        <v>-0.1689238407</v>
      </c>
      <c r="CG201" s="90">
        <f t="shared" si="64"/>
        <v>0.431</v>
      </c>
      <c r="CH201" s="33">
        <v>1.17</v>
      </c>
      <c r="CI201" s="34">
        <f t="shared" si="65"/>
        <v>0.926</v>
      </c>
      <c r="CJ201" s="73">
        <f t="shared" si="66"/>
        <v>1.510677229</v>
      </c>
      <c r="CK201" s="33">
        <v>32.5</v>
      </c>
      <c r="CL201" s="34">
        <f t="shared" si="67"/>
        <v>0.471</v>
      </c>
      <c r="CM201" s="73">
        <f t="shared" si="68"/>
        <v>-0.06147173462</v>
      </c>
      <c r="CN201" s="36">
        <f t="shared" si="69"/>
        <v>2225.43627</v>
      </c>
      <c r="CO201" s="35">
        <f t="shared" si="70"/>
        <v>1.132623239</v>
      </c>
      <c r="CP201" s="90">
        <f t="shared" si="71"/>
        <v>0.863</v>
      </c>
      <c r="CQ201" s="33">
        <v>5.92</v>
      </c>
      <c r="CR201" s="34">
        <f t="shared" si="72"/>
        <v>0.5</v>
      </c>
      <c r="CS201" s="73">
        <f t="shared" si="73"/>
        <v>-0.06100024049</v>
      </c>
      <c r="CT201" s="33">
        <v>80.2</v>
      </c>
      <c r="CU201" s="34">
        <f t="shared" si="74"/>
        <v>0.831</v>
      </c>
      <c r="CV201" s="73">
        <f t="shared" si="75"/>
        <v>0.9769081977</v>
      </c>
      <c r="CW201" s="36">
        <f t="shared" si="76"/>
        <v>6154.115322</v>
      </c>
      <c r="CX201" s="35">
        <f t="shared" si="77"/>
        <v>0.5332198103</v>
      </c>
      <c r="CY201" s="90">
        <f t="shared" si="78"/>
        <v>0.711</v>
      </c>
      <c r="CZ201" s="91">
        <f t="shared" si="79"/>
        <v>-0.6564465974</v>
      </c>
      <c r="DA201" s="91">
        <f t="shared" si="80"/>
        <v>0.429</v>
      </c>
    </row>
    <row r="202">
      <c r="A202" s="28">
        <v>2025.0</v>
      </c>
      <c r="B202" s="29" t="s">
        <v>653</v>
      </c>
      <c r="C202" s="29" t="s">
        <v>19</v>
      </c>
      <c r="D202" s="30">
        <f t="array" ref="D202">INDEX(
  TP!C:C,
  MATCH(
    1,
    (TP!A:A = A202) * (TP!B:B = C202),
    0
  )
)
</f>
        <v>46.6</v>
      </c>
      <c r="E202" s="64">
        <f t="shared" si="1"/>
        <v>-0.900153965</v>
      </c>
      <c r="F202" s="32">
        <f t="shared" si="2"/>
        <v>0.429</v>
      </c>
      <c r="G202" s="33">
        <v>6.14</v>
      </c>
      <c r="H202" s="34">
        <f t="shared" si="3"/>
        <v>0.591</v>
      </c>
      <c r="I202" s="73">
        <f t="shared" si="4"/>
        <v>0.140106145</v>
      </c>
      <c r="J202" s="66">
        <f t="shared" si="5"/>
        <v>5.412769534</v>
      </c>
      <c r="K202" s="34">
        <f t="shared" si="6"/>
        <v>0.426</v>
      </c>
      <c r="L202" s="73">
        <f t="shared" si="7"/>
        <v>-0.2683122947</v>
      </c>
      <c r="M202" s="33">
        <v>59.6</v>
      </c>
      <c r="N202" s="34">
        <f t="shared" si="8"/>
        <v>0.531</v>
      </c>
      <c r="O202" s="73">
        <f t="shared" si="9"/>
        <v>0.1296381856</v>
      </c>
      <c r="P202" s="36">
        <f t="shared" si="10"/>
        <v>4422.936579</v>
      </c>
      <c r="Q202" s="35">
        <f t="shared" si="11"/>
        <v>-0.05323904867</v>
      </c>
      <c r="R202" s="40">
        <f t="shared" si="12"/>
        <v>0.469</v>
      </c>
      <c r="S202" s="33">
        <v>2.36</v>
      </c>
      <c r="T202" s="34">
        <f t="shared" si="13"/>
        <v>0.694</v>
      </c>
      <c r="U202" s="73">
        <f t="shared" si="14"/>
        <v>0.2263716867</v>
      </c>
      <c r="V202" s="33">
        <v>47.37</v>
      </c>
      <c r="W202" s="34">
        <f t="shared" si="15"/>
        <v>0.597</v>
      </c>
      <c r="X202" s="73">
        <f t="shared" si="16"/>
        <v>0.3162854479</v>
      </c>
      <c r="Y202" s="36">
        <f t="shared" si="17"/>
        <v>2405.170421</v>
      </c>
      <c r="Z202" s="35">
        <f t="shared" si="18"/>
        <v>0.4185095659</v>
      </c>
      <c r="AA202" s="40">
        <f t="shared" si="19"/>
        <v>0.703</v>
      </c>
      <c r="AB202" s="33">
        <v>5.4</v>
      </c>
      <c r="AC202" s="40">
        <f t="shared" si="20"/>
        <v>0.766</v>
      </c>
      <c r="AD202" s="73">
        <f t="shared" si="21"/>
        <v>0.7000935785</v>
      </c>
      <c r="AE202" s="88">
        <f t="shared" si="22"/>
        <v>1.065364096</v>
      </c>
      <c r="AF202" s="44">
        <f t="shared" si="23"/>
        <v>0.711</v>
      </c>
      <c r="AG202" s="42">
        <v>0.43</v>
      </c>
      <c r="AH202" s="34">
        <f t="shared" si="24"/>
        <v>0.146</v>
      </c>
      <c r="AI202" s="73">
        <f t="shared" si="25"/>
        <v>-0.8390472985</v>
      </c>
      <c r="AJ202" s="33">
        <v>28.57</v>
      </c>
      <c r="AK202" s="34">
        <f t="shared" si="26"/>
        <v>0.02</v>
      </c>
      <c r="AL202" s="73">
        <f t="shared" si="27"/>
        <v>-2.075048305</v>
      </c>
      <c r="AM202" s="36">
        <f t="shared" si="28"/>
        <v>449.9486572</v>
      </c>
      <c r="AN202" s="35">
        <f t="shared" si="29"/>
        <v>-1.43950327</v>
      </c>
      <c r="AO202" s="37">
        <f t="shared" si="30"/>
        <v>0.04</v>
      </c>
      <c r="AP202" s="33">
        <v>2.73</v>
      </c>
      <c r="AQ202" s="34">
        <f t="shared" si="31"/>
        <v>0.24</v>
      </c>
      <c r="AR202" s="73">
        <f t="shared" si="32"/>
        <v>-0.7872548683</v>
      </c>
      <c r="AS202" s="33">
        <v>47.73</v>
      </c>
      <c r="AT202" s="34">
        <f t="shared" si="33"/>
        <v>0.617</v>
      </c>
      <c r="AU202" s="73">
        <f t="shared" si="34"/>
        <v>0.2371826317</v>
      </c>
      <c r="AV202" s="36">
        <f t="shared" si="35"/>
        <v>2301.153565</v>
      </c>
      <c r="AW202" s="35">
        <f t="shared" si="36"/>
        <v>-0.5273823248</v>
      </c>
      <c r="AX202" s="37">
        <f t="shared" si="37"/>
        <v>0.291</v>
      </c>
      <c r="AY202" s="33">
        <v>0.87</v>
      </c>
      <c r="AZ202" s="37">
        <f t="shared" si="38"/>
        <v>0.537</v>
      </c>
      <c r="BA202" s="73">
        <f t="shared" si="39"/>
        <v>-0.1528947483</v>
      </c>
      <c r="BB202" s="33">
        <v>14.33</v>
      </c>
      <c r="BC202" s="37">
        <f t="shared" si="40"/>
        <v>0.031</v>
      </c>
      <c r="BD202" s="73">
        <f t="shared" si="41"/>
        <v>-1.826083048</v>
      </c>
      <c r="BE202" s="89">
        <f t="shared" si="42"/>
        <v>-3.945863391</v>
      </c>
      <c r="BF202" s="39">
        <f t="shared" si="43"/>
        <v>0.066</v>
      </c>
      <c r="BG202" s="33">
        <v>10.54</v>
      </c>
      <c r="BH202" s="34">
        <f t="shared" si="44"/>
        <v>0.177</v>
      </c>
      <c r="BI202" s="73">
        <f t="shared" si="45"/>
        <v>-0.8923534844</v>
      </c>
      <c r="BJ202" s="33">
        <v>87.06</v>
      </c>
      <c r="BK202" s="34">
        <f t="shared" si="46"/>
        <v>0.28</v>
      </c>
      <c r="BL202" s="73">
        <f t="shared" si="47"/>
        <v>-0.2528173465</v>
      </c>
      <c r="BM202" s="36">
        <f t="shared" si="48"/>
        <v>6124.179892</v>
      </c>
      <c r="BN202" s="35">
        <f t="shared" si="49"/>
        <v>-0.7147030087</v>
      </c>
      <c r="BO202" s="90">
        <f t="shared" si="50"/>
        <v>0.209</v>
      </c>
      <c r="BP202" s="33">
        <v>11.23</v>
      </c>
      <c r="BQ202" s="34">
        <f t="shared" si="51"/>
        <v>0.457</v>
      </c>
      <c r="BR202" s="73">
        <f t="shared" si="52"/>
        <v>-0.158348309</v>
      </c>
      <c r="BS202" s="33">
        <v>65.75</v>
      </c>
      <c r="BT202" s="34">
        <f t="shared" si="53"/>
        <v>0.214</v>
      </c>
      <c r="BU202" s="73">
        <f t="shared" si="54"/>
        <v>-0.8245962555</v>
      </c>
      <c r="BV202" s="36">
        <f t="shared" si="55"/>
        <v>5454.11416</v>
      </c>
      <c r="BW202" s="35">
        <f t="shared" si="56"/>
        <v>-0.5816909504</v>
      </c>
      <c r="BX202" s="90">
        <f t="shared" si="57"/>
        <v>0.28</v>
      </c>
      <c r="BY202" s="33">
        <v>5.09</v>
      </c>
      <c r="BZ202" s="34">
        <f t="shared" si="58"/>
        <v>0.803</v>
      </c>
      <c r="CA202" s="73">
        <f t="shared" si="59"/>
        <v>0.8043554684</v>
      </c>
      <c r="CB202" s="33">
        <v>56.1</v>
      </c>
      <c r="CC202" s="34">
        <f t="shared" si="60"/>
        <v>0.631</v>
      </c>
      <c r="CD202" s="73">
        <f t="shared" si="61"/>
        <v>0.31571044</v>
      </c>
      <c r="CE202" s="36">
        <f t="shared" si="62"/>
        <v>4403.616435</v>
      </c>
      <c r="CF202" s="35">
        <f t="shared" si="63"/>
        <v>0.8606067467</v>
      </c>
      <c r="CG202" s="90">
        <f t="shared" si="64"/>
        <v>0.811</v>
      </c>
      <c r="CH202" s="33">
        <v>1.12</v>
      </c>
      <c r="CI202" s="34">
        <f t="shared" si="65"/>
        <v>0.906</v>
      </c>
      <c r="CJ202" s="73">
        <f t="shared" si="66"/>
        <v>1.376640902</v>
      </c>
      <c r="CK202" s="33">
        <v>44.44</v>
      </c>
      <c r="CL202" s="34">
        <f t="shared" si="67"/>
        <v>0.791</v>
      </c>
      <c r="CM202" s="73">
        <f t="shared" si="68"/>
        <v>0.5800231645</v>
      </c>
      <c r="CN202" s="36">
        <f t="shared" si="69"/>
        <v>2951.464439</v>
      </c>
      <c r="CO202" s="35">
        <f t="shared" si="70"/>
        <v>2.025576283</v>
      </c>
      <c r="CP202" s="90">
        <f t="shared" si="71"/>
        <v>0.96</v>
      </c>
      <c r="CQ202" s="33">
        <v>6.82</v>
      </c>
      <c r="CR202" s="34">
        <f t="shared" si="72"/>
        <v>0.694</v>
      </c>
      <c r="CS202" s="73">
        <f t="shared" si="73"/>
        <v>0.469999373</v>
      </c>
      <c r="CT202" s="33">
        <v>73.64</v>
      </c>
      <c r="CU202" s="34">
        <f t="shared" si="74"/>
        <v>0.514</v>
      </c>
      <c r="CV202" s="73">
        <f t="shared" si="75"/>
        <v>0.048344543</v>
      </c>
      <c r="CW202" s="36">
        <f t="shared" si="76"/>
        <v>6007.902892</v>
      </c>
      <c r="CX202" s="35">
        <f t="shared" si="77"/>
        <v>0.3905562603</v>
      </c>
      <c r="CY202" s="90">
        <f t="shared" si="78"/>
        <v>0.64</v>
      </c>
      <c r="CZ202" s="91">
        <f t="shared" si="79"/>
        <v>1.980345331</v>
      </c>
      <c r="DA202" s="91">
        <f t="shared" si="80"/>
        <v>0.691</v>
      </c>
    </row>
    <row r="203">
      <c r="A203" s="28">
        <v>2025.0</v>
      </c>
      <c r="B203" s="29" t="s">
        <v>654</v>
      </c>
      <c r="C203" s="29" t="s">
        <v>26</v>
      </c>
      <c r="D203" s="30">
        <f t="array" ref="D203">INDEX(
  TP!C:C,
  MATCH(
    1,
    (TP!A:A = A203) * (TP!B:B = C203),
    0
  )
)
</f>
        <v>47.09</v>
      </c>
      <c r="E203" s="64">
        <f t="shared" si="1"/>
        <v>-0.9062884352</v>
      </c>
      <c r="F203" s="32">
        <f t="shared" si="2"/>
        <v>0.426</v>
      </c>
      <c r="G203" s="33">
        <v>4.54</v>
      </c>
      <c r="H203" s="34">
        <f t="shared" si="3"/>
        <v>0.189</v>
      </c>
      <c r="I203" s="73">
        <f t="shared" si="4"/>
        <v>-0.9160497077</v>
      </c>
      <c r="J203" s="66">
        <f t="shared" si="5"/>
        <v>4.07919328</v>
      </c>
      <c r="K203" s="34">
        <f t="shared" si="6"/>
        <v>0.129</v>
      </c>
      <c r="L203" s="73">
        <f t="shared" si="7"/>
        <v>-1.110262799</v>
      </c>
      <c r="M203" s="33">
        <v>58.47</v>
      </c>
      <c r="N203" s="34">
        <f t="shared" si="8"/>
        <v>0.449</v>
      </c>
      <c r="O203" s="73">
        <f t="shared" si="9"/>
        <v>-0.0786768229</v>
      </c>
      <c r="P203" s="36">
        <f t="shared" si="10"/>
        <v>3794.703709</v>
      </c>
      <c r="Q203" s="35">
        <f t="shared" si="11"/>
        <v>-0.9393104734</v>
      </c>
      <c r="R203" s="40">
        <f t="shared" si="12"/>
        <v>0.174</v>
      </c>
      <c r="S203" s="33">
        <v>2.15</v>
      </c>
      <c r="T203" s="34">
        <f t="shared" si="13"/>
        <v>0.626</v>
      </c>
      <c r="U203" s="73">
        <f t="shared" si="14"/>
        <v>0.04500367555</v>
      </c>
      <c r="V203" s="33">
        <v>46.43</v>
      </c>
      <c r="W203" s="34">
        <f t="shared" si="15"/>
        <v>0.583</v>
      </c>
      <c r="X203" s="73">
        <f t="shared" si="16"/>
        <v>0.2415131423</v>
      </c>
      <c r="Y203" s="36">
        <f t="shared" si="17"/>
        <v>2231.903733</v>
      </c>
      <c r="Z203" s="35">
        <f t="shared" si="18"/>
        <v>0.2369470242</v>
      </c>
      <c r="AA203" s="40">
        <f t="shared" si="19"/>
        <v>0.631</v>
      </c>
      <c r="AB203" s="33">
        <v>4.49</v>
      </c>
      <c r="AC203" s="40">
        <f t="shared" si="20"/>
        <v>0.514</v>
      </c>
      <c r="AD203" s="73">
        <f t="shared" si="21"/>
        <v>-0.06263542726</v>
      </c>
      <c r="AE203" s="88">
        <f t="shared" si="22"/>
        <v>-0.7649988764</v>
      </c>
      <c r="AF203" s="44">
        <f t="shared" si="23"/>
        <v>0.38</v>
      </c>
      <c r="AG203" s="42">
        <v>1.08</v>
      </c>
      <c r="AH203" s="34">
        <f t="shared" si="24"/>
        <v>0.537</v>
      </c>
      <c r="AI203" s="73">
        <f t="shared" si="25"/>
        <v>-0.2366157742</v>
      </c>
      <c r="AJ203" s="33">
        <v>35.71</v>
      </c>
      <c r="AK203" s="34">
        <f t="shared" si="26"/>
        <v>0.034</v>
      </c>
      <c r="AL203" s="73">
        <f t="shared" si="27"/>
        <v>-1.567342793</v>
      </c>
      <c r="AM203" s="36">
        <f t="shared" si="28"/>
        <v>1151.553066</v>
      </c>
      <c r="AN203" s="35">
        <f t="shared" si="29"/>
        <v>-0.7491867265</v>
      </c>
      <c r="AO203" s="37">
        <f t="shared" si="30"/>
        <v>0.234</v>
      </c>
      <c r="AP203" s="33">
        <v>4.5</v>
      </c>
      <c r="AQ203" s="34">
        <f t="shared" si="31"/>
        <v>0.554</v>
      </c>
      <c r="AR203" s="73">
        <f t="shared" si="32"/>
        <v>-0.003092372262</v>
      </c>
      <c r="AS203" s="33">
        <v>35.9</v>
      </c>
      <c r="AT203" s="34">
        <f t="shared" si="33"/>
        <v>0.109</v>
      </c>
      <c r="AU203" s="73">
        <f t="shared" si="34"/>
        <v>-1.186890588</v>
      </c>
      <c r="AV203" s="36">
        <f t="shared" si="35"/>
        <v>2241.394176</v>
      </c>
      <c r="AW203" s="35">
        <f t="shared" si="36"/>
        <v>-0.6038995101</v>
      </c>
      <c r="AX203" s="37">
        <f t="shared" si="37"/>
        <v>0.277</v>
      </c>
      <c r="AY203" s="33">
        <v>1.0</v>
      </c>
      <c r="AZ203" s="37">
        <f t="shared" si="38"/>
        <v>0.606</v>
      </c>
      <c r="BA203" s="73">
        <f t="shared" si="39"/>
        <v>0.05127813333</v>
      </c>
      <c r="BB203" s="33">
        <v>28.18</v>
      </c>
      <c r="BC203" s="37">
        <f t="shared" si="40"/>
        <v>0.58</v>
      </c>
      <c r="BD203" s="73">
        <f t="shared" si="41"/>
        <v>0.1199777603</v>
      </c>
      <c r="BE203" s="89">
        <f t="shared" si="42"/>
        <v>-1.181830343</v>
      </c>
      <c r="BF203" s="39">
        <f t="shared" si="43"/>
        <v>0.366</v>
      </c>
      <c r="BG203" s="33">
        <v>12.11</v>
      </c>
      <c r="BH203" s="34">
        <f t="shared" si="44"/>
        <v>0.286</v>
      </c>
      <c r="BI203" s="73">
        <f t="shared" si="45"/>
        <v>-0.5522003135</v>
      </c>
      <c r="BJ203" s="33">
        <v>94.6</v>
      </c>
      <c r="BK203" s="34">
        <f t="shared" si="46"/>
        <v>0.891</v>
      </c>
      <c r="BL203" s="73">
        <f t="shared" si="47"/>
        <v>0.9594801245</v>
      </c>
      <c r="BM203" s="36">
        <f t="shared" si="48"/>
        <v>7001.63037</v>
      </c>
      <c r="BN203" s="35">
        <f t="shared" si="49"/>
        <v>0.06105948679</v>
      </c>
      <c r="BO203" s="90">
        <f t="shared" si="50"/>
        <v>0.469</v>
      </c>
      <c r="BP203" s="33">
        <v>12.61</v>
      </c>
      <c r="BQ203" s="34">
        <f t="shared" si="51"/>
        <v>0.626</v>
      </c>
      <c r="BR203" s="73">
        <f t="shared" si="52"/>
        <v>0.3366229992</v>
      </c>
      <c r="BS203" s="33">
        <v>78.96</v>
      </c>
      <c r="BT203" s="34">
        <f t="shared" si="53"/>
        <v>0.891</v>
      </c>
      <c r="BU203" s="73">
        <f t="shared" si="54"/>
        <v>1.169569344</v>
      </c>
      <c r="BV203" s="36">
        <f t="shared" si="55"/>
        <v>6829.58678</v>
      </c>
      <c r="BW203" s="35">
        <f t="shared" si="56"/>
        <v>1.057889655</v>
      </c>
      <c r="BX203" s="90">
        <f t="shared" si="57"/>
        <v>0.871</v>
      </c>
      <c r="BY203" s="33">
        <v>3.34</v>
      </c>
      <c r="BZ203" s="34">
        <f t="shared" si="58"/>
        <v>0.46</v>
      </c>
      <c r="CA203" s="73">
        <f t="shared" si="59"/>
        <v>-0.2593845933</v>
      </c>
      <c r="CB203" s="33">
        <v>63.22</v>
      </c>
      <c r="CC203" s="34">
        <f t="shared" si="60"/>
        <v>0.869</v>
      </c>
      <c r="CD203" s="73">
        <f t="shared" si="61"/>
        <v>1.080540098</v>
      </c>
      <c r="CE203" s="36">
        <f t="shared" si="62"/>
        <v>4031.962005</v>
      </c>
      <c r="CF203" s="35">
        <f t="shared" si="63"/>
        <v>0.5107677048</v>
      </c>
      <c r="CG203" s="90">
        <f t="shared" si="64"/>
        <v>0.683</v>
      </c>
      <c r="CH203" s="33">
        <v>0.27</v>
      </c>
      <c r="CI203" s="34">
        <f t="shared" si="65"/>
        <v>0.18</v>
      </c>
      <c r="CJ203" s="73">
        <f t="shared" si="66"/>
        <v>-0.9019766467</v>
      </c>
      <c r="CK203" s="33">
        <v>42.86</v>
      </c>
      <c r="CL203" s="34">
        <f t="shared" si="67"/>
        <v>0.749</v>
      </c>
      <c r="CM203" s="73">
        <f t="shared" si="68"/>
        <v>0.4951352298</v>
      </c>
      <c r="CN203" s="36">
        <f t="shared" si="69"/>
        <v>905.4485801</v>
      </c>
      <c r="CO203" s="35">
        <f t="shared" si="70"/>
        <v>-0.4908496176</v>
      </c>
      <c r="CP203" s="90">
        <f t="shared" si="71"/>
        <v>0.349</v>
      </c>
      <c r="CQ203" s="33">
        <v>5.31</v>
      </c>
      <c r="CR203" s="34">
        <f t="shared" si="72"/>
        <v>0.38</v>
      </c>
      <c r="CS203" s="73">
        <f t="shared" si="73"/>
        <v>-0.4208999785</v>
      </c>
      <c r="CT203" s="33">
        <v>75.36</v>
      </c>
      <c r="CU203" s="34">
        <f t="shared" si="74"/>
        <v>0.617</v>
      </c>
      <c r="CV203" s="73">
        <f t="shared" si="75"/>
        <v>0.2918094037</v>
      </c>
      <c r="CW203" s="36">
        <f t="shared" si="76"/>
        <v>5506.858805</v>
      </c>
      <c r="CX203" s="35">
        <f t="shared" si="77"/>
        <v>-0.09832644473</v>
      </c>
      <c r="CY203" s="90">
        <f t="shared" si="78"/>
        <v>0.443</v>
      </c>
      <c r="CZ203" s="91">
        <f t="shared" si="79"/>
        <v>1.040540784</v>
      </c>
      <c r="DA203" s="91">
        <f t="shared" si="80"/>
        <v>0.58</v>
      </c>
    </row>
    <row r="204">
      <c r="A204" s="28">
        <v>2025.0</v>
      </c>
      <c r="B204" s="29" t="s">
        <v>602</v>
      </c>
      <c r="C204" s="29" t="s">
        <v>8</v>
      </c>
      <c r="D204" s="30">
        <f t="array" ref="D204">INDEX(
  TP!C:C,
  MATCH(
    1,
    (TP!A:A = A204) * (TP!B:B = C204),
    0
  )
)
</f>
        <v>49.62</v>
      </c>
      <c r="E204" s="64">
        <f t="shared" si="1"/>
        <v>-0.9220244025</v>
      </c>
      <c r="F204" s="32">
        <f t="shared" si="2"/>
        <v>0.423</v>
      </c>
      <c r="G204" s="33">
        <v>3.21</v>
      </c>
      <c r="H204" s="34">
        <f t="shared" si="3"/>
        <v>0.023</v>
      </c>
      <c r="I204" s="73">
        <f t="shared" si="4"/>
        <v>-1.79397926</v>
      </c>
      <c r="J204" s="66">
        <f t="shared" si="5"/>
        <v>3.167309517</v>
      </c>
      <c r="K204" s="34">
        <f t="shared" si="6"/>
        <v>0.017</v>
      </c>
      <c r="L204" s="73">
        <f t="shared" si="7"/>
        <v>-1.685978654</v>
      </c>
      <c r="M204" s="33">
        <v>68.42</v>
      </c>
      <c r="N204" s="34">
        <f t="shared" si="8"/>
        <v>0.963</v>
      </c>
      <c r="O204" s="73">
        <f t="shared" si="9"/>
        <v>1.755601349</v>
      </c>
      <c r="P204" s="36">
        <f t="shared" si="10"/>
        <v>3899.779666</v>
      </c>
      <c r="Q204" s="35">
        <f t="shared" si="11"/>
        <v>-0.7911093732</v>
      </c>
      <c r="R204" s="40">
        <f t="shared" si="12"/>
        <v>0.211</v>
      </c>
      <c r="S204" s="33">
        <v>0.59</v>
      </c>
      <c r="T204" s="34">
        <f t="shared" si="13"/>
        <v>0.029</v>
      </c>
      <c r="U204" s="73">
        <f t="shared" si="14"/>
        <v>-1.30230155</v>
      </c>
      <c r="V204" s="33">
        <v>14.29</v>
      </c>
      <c r="W204" s="34">
        <f t="shared" si="15"/>
        <v>0.011</v>
      </c>
      <c r="X204" s="73">
        <f t="shared" si="16"/>
        <v>-2.315063352</v>
      </c>
      <c r="Y204" s="36">
        <f t="shared" si="17"/>
        <v>277.627309</v>
      </c>
      <c r="Z204" s="35">
        <f t="shared" si="18"/>
        <v>-1.810898399</v>
      </c>
      <c r="AA204" s="40">
        <f t="shared" si="19"/>
        <v>0.014</v>
      </c>
      <c r="AB204" s="33">
        <v>3.88</v>
      </c>
      <c r="AC204" s="40">
        <f t="shared" si="20"/>
        <v>0.314</v>
      </c>
      <c r="AD204" s="73">
        <f t="shared" si="21"/>
        <v>-0.5739153103</v>
      </c>
      <c r="AE204" s="88">
        <f t="shared" si="22"/>
        <v>-3.175923082</v>
      </c>
      <c r="AF204" s="44">
        <f t="shared" si="23"/>
        <v>0.063</v>
      </c>
      <c r="AG204" s="42">
        <v>0.25</v>
      </c>
      <c r="AH204" s="34">
        <f t="shared" si="24"/>
        <v>0.051</v>
      </c>
      <c r="AI204" s="73">
        <f t="shared" si="25"/>
        <v>-1.00587449</v>
      </c>
      <c r="AJ204" s="33">
        <v>66.67</v>
      </c>
      <c r="AK204" s="34">
        <f t="shared" si="26"/>
        <v>0.749</v>
      </c>
      <c r="AL204" s="73">
        <f t="shared" si="27"/>
        <v>0.6341365707</v>
      </c>
      <c r="AM204" s="36">
        <f t="shared" si="28"/>
        <v>655.0577729</v>
      </c>
      <c r="AN204" s="35">
        <f t="shared" si="29"/>
        <v>-1.237694082</v>
      </c>
      <c r="AO204" s="37">
        <f t="shared" si="30"/>
        <v>0.094</v>
      </c>
      <c r="AP204" s="33">
        <v>3.12</v>
      </c>
      <c r="AQ204" s="34">
        <f t="shared" si="31"/>
        <v>0.297</v>
      </c>
      <c r="AR204" s="73">
        <f t="shared" si="32"/>
        <v>-0.6144733014</v>
      </c>
      <c r="AS204" s="33">
        <v>56.76</v>
      </c>
      <c r="AT204" s="34">
        <f t="shared" si="33"/>
        <v>0.911</v>
      </c>
      <c r="AU204" s="73">
        <f t="shared" si="34"/>
        <v>1.324197101</v>
      </c>
      <c r="AV204" s="36">
        <f t="shared" si="35"/>
        <v>2943.229852</v>
      </c>
      <c r="AW204" s="35">
        <f t="shared" si="36"/>
        <v>0.2947457296</v>
      </c>
      <c r="AX204" s="37">
        <f t="shared" si="37"/>
        <v>0.62</v>
      </c>
      <c r="AY204" s="33">
        <v>0.51</v>
      </c>
      <c r="AZ204" s="37">
        <f t="shared" si="38"/>
        <v>0.254</v>
      </c>
      <c r="BA204" s="73">
        <f t="shared" si="39"/>
        <v>-0.7182965744</v>
      </c>
      <c r="BB204" s="33">
        <v>34.11</v>
      </c>
      <c r="BC204" s="37">
        <f t="shared" si="40"/>
        <v>0.834</v>
      </c>
      <c r="BD204" s="73">
        <f t="shared" si="41"/>
        <v>0.9532009079</v>
      </c>
      <c r="BE204" s="89">
        <f t="shared" si="42"/>
        <v>-0.7080440193</v>
      </c>
      <c r="BF204" s="39">
        <f t="shared" si="43"/>
        <v>0.463</v>
      </c>
      <c r="BG204" s="33">
        <v>17.65</v>
      </c>
      <c r="BH204" s="34">
        <f t="shared" si="44"/>
        <v>0.78</v>
      </c>
      <c r="BI204" s="73">
        <f t="shared" si="45"/>
        <v>0.6480853981</v>
      </c>
      <c r="BJ204" s="33">
        <v>93.78</v>
      </c>
      <c r="BK204" s="34">
        <f t="shared" si="46"/>
        <v>0.829</v>
      </c>
      <c r="BL204" s="73">
        <f t="shared" si="47"/>
        <v>0.8276387549</v>
      </c>
      <c r="BM204" s="36">
        <f t="shared" si="48"/>
        <v>7891.62844</v>
      </c>
      <c r="BN204" s="35">
        <f t="shared" si="49"/>
        <v>0.84791543</v>
      </c>
      <c r="BO204" s="90">
        <f t="shared" si="50"/>
        <v>0.831</v>
      </c>
      <c r="BP204" s="33">
        <v>13.85</v>
      </c>
      <c r="BQ204" s="34">
        <f t="shared" si="51"/>
        <v>0.789</v>
      </c>
      <c r="BR204" s="73">
        <f t="shared" si="52"/>
        <v>0.7813798268</v>
      </c>
      <c r="BS204" s="33">
        <v>68.9</v>
      </c>
      <c r="BT204" s="34">
        <f t="shared" si="53"/>
        <v>0.36</v>
      </c>
      <c r="BU204" s="73">
        <f t="shared" si="54"/>
        <v>-0.3490760709</v>
      </c>
      <c r="BV204" s="36">
        <f t="shared" si="55"/>
        <v>6158.486992</v>
      </c>
      <c r="BW204" s="35">
        <f t="shared" si="56"/>
        <v>0.2579302946</v>
      </c>
      <c r="BX204" s="90">
        <f t="shared" si="57"/>
        <v>0.566</v>
      </c>
      <c r="BY204" s="33">
        <v>6.5</v>
      </c>
      <c r="BZ204" s="34">
        <f t="shared" si="58"/>
        <v>0.937</v>
      </c>
      <c r="CA204" s="73">
        <f t="shared" si="59"/>
        <v>1.661426032</v>
      </c>
      <c r="CB204" s="33">
        <v>57.14</v>
      </c>
      <c r="CC204" s="34">
        <f t="shared" si="60"/>
        <v>0.671</v>
      </c>
      <c r="CD204" s="73">
        <f t="shared" si="61"/>
        <v>0.4274271316</v>
      </c>
      <c r="CE204" s="36">
        <f t="shared" si="62"/>
        <v>5002.273606</v>
      </c>
      <c r="CF204" s="35">
        <f t="shared" si="63"/>
        <v>1.424123913</v>
      </c>
      <c r="CG204" s="90">
        <f t="shared" si="64"/>
        <v>0.931</v>
      </c>
      <c r="CH204" s="33">
        <v>0.51</v>
      </c>
      <c r="CI204" s="34">
        <f t="shared" si="65"/>
        <v>0.474</v>
      </c>
      <c r="CJ204" s="73">
        <f t="shared" si="66"/>
        <v>-0.2586022799</v>
      </c>
      <c r="CK204" s="33">
        <v>33.33</v>
      </c>
      <c r="CL204" s="34">
        <f t="shared" si="67"/>
        <v>0.474</v>
      </c>
      <c r="CM204" s="73">
        <f t="shared" si="68"/>
        <v>-0.01687870562</v>
      </c>
      <c r="CN204" s="36">
        <f t="shared" si="69"/>
        <v>1214.034738</v>
      </c>
      <c r="CO204" s="35">
        <f t="shared" si="70"/>
        <v>-0.1113148269</v>
      </c>
      <c r="CP204" s="90">
        <f t="shared" si="71"/>
        <v>0.506</v>
      </c>
      <c r="CQ204" s="33">
        <v>7.6</v>
      </c>
      <c r="CR204" s="34">
        <f t="shared" si="72"/>
        <v>0.823</v>
      </c>
      <c r="CS204" s="73">
        <f t="shared" si="73"/>
        <v>0.930199038</v>
      </c>
      <c r="CT204" s="33">
        <v>72.22</v>
      </c>
      <c r="CU204" s="34">
        <f t="shared" si="74"/>
        <v>0.42</v>
      </c>
      <c r="CV204" s="73">
        <f t="shared" si="75"/>
        <v>-0.1526555164</v>
      </c>
      <c r="CW204" s="36">
        <f t="shared" si="76"/>
        <v>6164.433852</v>
      </c>
      <c r="CX204" s="35">
        <f t="shared" si="77"/>
        <v>0.5432878885</v>
      </c>
      <c r="CY204" s="90">
        <f t="shared" si="78"/>
        <v>0.717</v>
      </c>
      <c r="CZ204" s="91">
        <f t="shared" si="79"/>
        <v>2.961942699</v>
      </c>
      <c r="DA204" s="91">
        <f t="shared" si="80"/>
        <v>0.78</v>
      </c>
    </row>
    <row r="205">
      <c r="A205" s="28">
        <v>2025.0</v>
      </c>
      <c r="B205" s="29" t="s">
        <v>655</v>
      </c>
      <c r="C205" s="29" t="s">
        <v>14</v>
      </c>
      <c r="D205" s="30">
        <f t="array" ref="D205">INDEX(
  TP!C:C,
  MATCH(
    1,
    (TP!A:A = A205) * (TP!B:B = C205),
    0
  )
)
</f>
        <v>48.65</v>
      </c>
      <c r="E205" s="64">
        <f t="shared" si="1"/>
        <v>-0.9259032482</v>
      </c>
      <c r="F205" s="32">
        <f t="shared" si="2"/>
        <v>0.42</v>
      </c>
      <c r="G205" s="33">
        <v>4.55</v>
      </c>
      <c r="H205" s="34">
        <f t="shared" si="3"/>
        <v>0.197</v>
      </c>
      <c r="I205" s="73">
        <f t="shared" si="4"/>
        <v>-0.9094487336</v>
      </c>
      <c r="J205" s="66">
        <f t="shared" si="5"/>
        <v>4.335172348</v>
      </c>
      <c r="K205" s="34">
        <f t="shared" si="6"/>
        <v>0.186</v>
      </c>
      <c r="L205" s="73">
        <f t="shared" si="7"/>
        <v>-0.9486509637</v>
      </c>
      <c r="M205" s="33">
        <v>65.71</v>
      </c>
      <c r="N205" s="34">
        <f t="shared" si="8"/>
        <v>0.903</v>
      </c>
      <c r="O205" s="73">
        <f t="shared" si="9"/>
        <v>1.256014028</v>
      </c>
      <c r="P205" s="36">
        <f t="shared" si="10"/>
        <v>4393.604019</v>
      </c>
      <c r="Q205" s="35">
        <f t="shared" si="11"/>
        <v>-0.09461024148</v>
      </c>
      <c r="R205" s="40">
        <f t="shared" si="12"/>
        <v>0.449</v>
      </c>
      <c r="S205" s="33">
        <v>1.49</v>
      </c>
      <c r="T205" s="34">
        <f t="shared" si="13"/>
        <v>0.323</v>
      </c>
      <c r="U205" s="73">
        <f t="shared" si="14"/>
        <v>-0.5250100739</v>
      </c>
      <c r="V205" s="33">
        <v>34.78</v>
      </c>
      <c r="W205" s="34">
        <f t="shared" si="15"/>
        <v>0.254</v>
      </c>
      <c r="X205" s="73">
        <f t="shared" si="16"/>
        <v>-0.6851861781</v>
      </c>
      <c r="Y205" s="36">
        <f t="shared" si="17"/>
        <v>1329.290873</v>
      </c>
      <c r="Z205" s="35">
        <f t="shared" si="18"/>
        <v>-0.7088821285</v>
      </c>
      <c r="AA205" s="40">
        <f t="shared" si="19"/>
        <v>0.234</v>
      </c>
      <c r="AB205" s="33">
        <v>3.16</v>
      </c>
      <c r="AC205" s="40">
        <f t="shared" si="20"/>
        <v>0.089</v>
      </c>
      <c r="AD205" s="73">
        <f t="shared" si="21"/>
        <v>-1.177393205</v>
      </c>
      <c r="AE205" s="88">
        <f t="shared" si="22"/>
        <v>-1.980885575</v>
      </c>
      <c r="AF205" s="44">
        <f t="shared" si="23"/>
        <v>0.209</v>
      </c>
      <c r="AG205" s="42">
        <v>1.07</v>
      </c>
      <c r="AH205" s="34">
        <f t="shared" si="24"/>
        <v>0.529</v>
      </c>
      <c r="AI205" s="73">
        <f t="shared" si="25"/>
        <v>-0.2458839515</v>
      </c>
      <c r="AJ205" s="33">
        <v>48.48</v>
      </c>
      <c r="AK205" s="34">
        <f t="shared" si="26"/>
        <v>0.229</v>
      </c>
      <c r="AL205" s="73">
        <f t="shared" si="27"/>
        <v>-0.6593036626</v>
      </c>
      <c r="AM205" s="36">
        <f t="shared" si="28"/>
        <v>1553.064288</v>
      </c>
      <c r="AN205" s="35">
        <f t="shared" si="29"/>
        <v>-0.3541352758</v>
      </c>
      <c r="AO205" s="37">
        <f t="shared" si="30"/>
        <v>0.411</v>
      </c>
      <c r="AP205" s="33">
        <v>3.54</v>
      </c>
      <c r="AQ205" s="34">
        <f t="shared" si="31"/>
        <v>0.389</v>
      </c>
      <c r="AR205" s="73">
        <f t="shared" si="32"/>
        <v>-0.4284008447</v>
      </c>
      <c r="AS205" s="33">
        <v>44.95</v>
      </c>
      <c r="AT205" s="34">
        <f t="shared" si="33"/>
        <v>0.466</v>
      </c>
      <c r="AU205" s="73">
        <f t="shared" si="34"/>
        <v>-0.09746855595</v>
      </c>
      <c r="AV205" s="36">
        <f t="shared" si="35"/>
        <v>2490.641674</v>
      </c>
      <c r="AW205" s="35">
        <f t="shared" si="36"/>
        <v>-0.2847577441</v>
      </c>
      <c r="AX205" s="37">
        <f t="shared" si="37"/>
        <v>0.386</v>
      </c>
      <c r="AY205" s="33">
        <v>1.04</v>
      </c>
      <c r="AZ205" s="37">
        <f t="shared" si="38"/>
        <v>0.62</v>
      </c>
      <c r="BA205" s="73">
        <f t="shared" si="39"/>
        <v>0.1141005584</v>
      </c>
      <c r="BB205" s="33">
        <v>32.2</v>
      </c>
      <c r="BC205" s="37">
        <f t="shared" si="40"/>
        <v>0.754</v>
      </c>
      <c r="BD205" s="73">
        <f t="shared" si="41"/>
        <v>0.6848271791</v>
      </c>
      <c r="BE205" s="89">
        <f t="shared" si="42"/>
        <v>0.1600347176</v>
      </c>
      <c r="BF205" s="39">
        <f t="shared" si="43"/>
        <v>0.583</v>
      </c>
      <c r="BG205" s="33">
        <v>13.19</v>
      </c>
      <c r="BH205" s="34">
        <f t="shared" si="44"/>
        <v>0.374</v>
      </c>
      <c r="BI205" s="73">
        <f t="shared" si="45"/>
        <v>-0.3182095971</v>
      </c>
      <c r="BJ205" s="33">
        <v>85.22</v>
      </c>
      <c r="BK205" s="34">
        <f t="shared" si="46"/>
        <v>0.191</v>
      </c>
      <c r="BL205" s="73">
        <f t="shared" si="47"/>
        <v>-0.5486565171</v>
      </c>
      <c r="BM205" s="36">
        <f t="shared" si="48"/>
        <v>6501.41631</v>
      </c>
      <c r="BN205" s="35">
        <f t="shared" si="49"/>
        <v>-0.3811846253</v>
      </c>
      <c r="BO205" s="90">
        <f t="shared" si="50"/>
        <v>0.3</v>
      </c>
      <c r="BP205" s="33">
        <v>13.55</v>
      </c>
      <c r="BQ205" s="34">
        <f t="shared" si="51"/>
        <v>0.751</v>
      </c>
      <c r="BR205" s="73">
        <f t="shared" si="52"/>
        <v>0.6737773685</v>
      </c>
      <c r="BS205" s="33">
        <v>77.22</v>
      </c>
      <c r="BT205" s="34">
        <f t="shared" si="53"/>
        <v>0.814</v>
      </c>
      <c r="BU205" s="73">
        <f t="shared" si="54"/>
        <v>0.9069010516</v>
      </c>
      <c r="BV205" s="36">
        <f t="shared" si="55"/>
        <v>6849.942386</v>
      </c>
      <c r="BW205" s="35">
        <f t="shared" si="56"/>
        <v>1.082153792</v>
      </c>
      <c r="BX205" s="90">
        <f t="shared" si="57"/>
        <v>0.874</v>
      </c>
      <c r="BY205" s="33">
        <v>3.44</v>
      </c>
      <c r="BZ205" s="34">
        <f t="shared" si="58"/>
        <v>0.483</v>
      </c>
      <c r="CA205" s="73">
        <f t="shared" si="59"/>
        <v>-0.1985994469</v>
      </c>
      <c r="CB205" s="33">
        <v>48.11</v>
      </c>
      <c r="CC205" s="34">
        <f t="shared" si="60"/>
        <v>0.269</v>
      </c>
      <c r="CD205" s="73">
        <f t="shared" si="61"/>
        <v>-0.5425745269</v>
      </c>
      <c r="CE205" s="36">
        <f t="shared" si="62"/>
        <v>3115.91337</v>
      </c>
      <c r="CF205" s="35">
        <f t="shared" si="63"/>
        <v>-0.351510667</v>
      </c>
      <c r="CG205" s="90">
        <f t="shared" si="64"/>
        <v>0.363</v>
      </c>
      <c r="CH205" s="33">
        <v>0.49</v>
      </c>
      <c r="CI205" s="34">
        <f t="shared" si="65"/>
        <v>0.451</v>
      </c>
      <c r="CJ205" s="73">
        <f t="shared" si="66"/>
        <v>-0.3122168105</v>
      </c>
      <c r="CK205" s="33">
        <v>26.67</v>
      </c>
      <c r="CL205" s="34">
        <f t="shared" si="67"/>
        <v>0.36</v>
      </c>
      <c r="CM205" s="73">
        <f t="shared" si="68"/>
        <v>-0.3746974685</v>
      </c>
      <c r="CN205" s="36">
        <f t="shared" si="69"/>
        <v>940.0158451</v>
      </c>
      <c r="CO205" s="35">
        <f t="shared" si="70"/>
        <v>-0.4483348148</v>
      </c>
      <c r="CP205" s="90">
        <f t="shared" si="71"/>
        <v>0.377</v>
      </c>
      <c r="CQ205" s="33">
        <v>6.24</v>
      </c>
      <c r="CR205" s="34">
        <f t="shared" si="72"/>
        <v>0.56</v>
      </c>
      <c r="CS205" s="73">
        <f t="shared" si="73"/>
        <v>0.1277996221</v>
      </c>
      <c r="CT205" s="33">
        <v>84.38</v>
      </c>
      <c r="CU205" s="34">
        <f t="shared" si="74"/>
        <v>0.96</v>
      </c>
      <c r="CV205" s="73">
        <f t="shared" si="75"/>
        <v>1.568584429</v>
      </c>
      <c r="CW205" s="36">
        <f t="shared" si="76"/>
        <v>6626.177364</v>
      </c>
      <c r="CX205" s="35">
        <f t="shared" si="77"/>
        <v>0.9938239243</v>
      </c>
      <c r="CY205" s="90">
        <f t="shared" si="78"/>
        <v>0.823</v>
      </c>
      <c r="CZ205" s="91">
        <f t="shared" si="79"/>
        <v>0.894947609</v>
      </c>
      <c r="DA205" s="91">
        <f t="shared" si="80"/>
        <v>0.563</v>
      </c>
    </row>
    <row r="206">
      <c r="A206" s="28">
        <v>2023.0</v>
      </c>
      <c r="B206" s="29" t="s">
        <v>462</v>
      </c>
      <c r="C206" s="29" t="s">
        <v>28</v>
      </c>
      <c r="D206" s="30">
        <f t="array" ref="D206">INDEX(
  TP!C:C,
  MATCH(
    1,
    (TP!A:A = A206) * (TP!B:B = C206),
    0
  )
)
</f>
        <v>45.73</v>
      </c>
      <c r="E206" s="64">
        <f t="shared" si="1"/>
        <v>-0.9330062024</v>
      </c>
      <c r="F206" s="32">
        <f t="shared" si="2"/>
        <v>0.417</v>
      </c>
      <c r="G206" s="33">
        <v>7.9</v>
      </c>
      <c r="H206" s="34">
        <f t="shared" si="3"/>
        <v>0.889</v>
      </c>
      <c r="I206" s="73">
        <f t="shared" si="4"/>
        <v>1.301877583</v>
      </c>
      <c r="J206" s="66">
        <f t="shared" si="5"/>
        <v>6.728057267</v>
      </c>
      <c r="K206" s="34">
        <f t="shared" si="6"/>
        <v>0.697</v>
      </c>
      <c r="L206" s="73">
        <f t="shared" si="7"/>
        <v>0.5620917914</v>
      </c>
      <c r="M206" s="33">
        <v>53.77</v>
      </c>
      <c r="N206" s="34">
        <f t="shared" si="8"/>
        <v>0.163</v>
      </c>
      <c r="O206" s="73">
        <f t="shared" si="9"/>
        <v>-0.9451197784</v>
      </c>
      <c r="P206" s="36">
        <f t="shared" si="10"/>
        <v>4390.902148</v>
      </c>
      <c r="Q206" s="35">
        <f t="shared" si="11"/>
        <v>-0.09842101134</v>
      </c>
      <c r="R206" s="40">
        <f t="shared" si="12"/>
        <v>0.446</v>
      </c>
      <c r="S206" s="33">
        <v>2.46</v>
      </c>
      <c r="T206" s="34">
        <f t="shared" si="13"/>
        <v>0.72</v>
      </c>
      <c r="U206" s="73">
        <f t="shared" si="14"/>
        <v>0.3127374064</v>
      </c>
      <c r="V206" s="33">
        <v>30.3</v>
      </c>
      <c r="W206" s="34">
        <f t="shared" si="15"/>
        <v>0.137</v>
      </c>
      <c r="X206" s="73">
        <f t="shared" si="16"/>
        <v>-1.041547805</v>
      </c>
      <c r="Y206" s="36">
        <f t="shared" si="17"/>
        <v>1575.684979</v>
      </c>
      <c r="Z206" s="35">
        <f t="shared" si="18"/>
        <v>-0.4506908939</v>
      </c>
      <c r="AA206" s="40">
        <f t="shared" si="19"/>
        <v>0.366</v>
      </c>
      <c r="AB206" s="33">
        <v>4.76</v>
      </c>
      <c r="AC206" s="40">
        <f t="shared" si="20"/>
        <v>0.606</v>
      </c>
      <c r="AD206" s="73">
        <f t="shared" si="21"/>
        <v>0.1636687832</v>
      </c>
      <c r="AE206" s="88">
        <f t="shared" si="22"/>
        <v>-0.385443122</v>
      </c>
      <c r="AF206" s="44">
        <f t="shared" si="23"/>
        <v>0.449</v>
      </c>
      <c r="AG206" s="42">
        <v>1.71</v>
      </c>
      <c r="AH206" s="34">
        <f t="shared" si="24"/>
        <v>0.726</v>
      </c>
      <c r="AI206" s="73">
        <f t="shared" si="25"/>
        <v>0.3472793954</v>
      </c>
      <c r="AJ206" s="33">
        <v>60.87</v>
      </c>
      <c r="AK206" s="34">
        <f t="shared" si="26"/>
        <v>0.62</v>
      </c>
      <c r="AL206" s="73">
        <f t="shared" si="27"/>
        <v>0.2217147261</v>
      </c>
      <c r="AM206" s="36">
        <f t="shared" si="28"/>
        <v>2672.027315</v>
      </c>
      <c r="AN206" s="35">
        <f t="shared" si="29"/>
        <v>0.746825151</v>
      </c>
      <c r="AO206" s="37">
        <f t="shared" si="30"/>
        <v>0.777</v>
      </c>
      <c r="AP206" s="33">
        <v>5.07</v>
      </c>
      <c r="AQ206" s="34">
        <f t="shared" si="31"/>
        <v>0.654</v>
      </c>
      <c r="AR206" s="73">
        <f t="shared" si="32"/>
        <v>0.2494345332</v>
      </c>
      <c r="AS206" s="33">
        <v>36.76</v>
      </c>
      <c r="AT206" s="34">
        <f t="shared" si="33"/>
        <v>0.134</v>
      </c>
      <c r="AU206" s="73">
        <f t="shared" si="34"/>
        <v>-1.0833654</v>
      </c>
      <c r="AV206" s="36">
        <f t="shared" si="35"/>
        <v>2427.84623</v>
      </c>
      <c r="AW206" s="35">
        <f t="shared" si="36"/>
        <v>-0.3651623586</v>
      </c>
      <c r="AX206" s="37">
        <f t="shared" si="37"/>
        <v>0.343</v>
      </c>
      <c r="AY206" s="33">
        <v>0.52</v>
      </c>
      <c r="AZ206" s="37">
        <f t="shared" si="38"/>
        <v>0.26</v>
      </c>
      <c r="BA206" s="73">
        <f t="shared" si="39"/>
        <v>-0.7025909681</v>
      </c>
      <c r="BB206" s="33">
        <v>25.11</v>
      </c>
      <c r="BC206" s="37">
        <f t="shared" si="40"/>
        <v>0.383</v>
      </c>
      <c r="BD206" s="73">
        <f t="shared" si="41"/>
        <v>-0.3113873431</v>
      </c>
      <c r="BE206" s="89">
        <f t="shared" si="42"/>
        <v>-0.6323155189</v>
      </c>
      <c r="BF206" s="39">
        <f t="shared" si="43"/>
        <v>0.471</v>
      </c>
      <c r="BG206" s="33">
        <v>13.56</v>
      </c>
      <c r="BH206" s="34">
        <f t="shared" si="44"/>
        <v>0.414</v>
      </c>
      <c r="BI206" s="73">
        <f t="shared" si="45"/>
        <v>-0.238046111</v>
      </c>
      <c r="BJ206" s="33">
        <v>87.91</v>
      </c>
      <c r="BK206" s="34">
        <f t="shared" si="46"/>
        <v>0.326</v>
      </c>
      <c r="BL206" s="73">
        <f t="shared" si="47"/>
        <v>-0.1161525122</v>
      </c>
      <c r="BM206" s="36">
        <f t="shared" si="48"/>
        <v>6771.717881</v>
      </c>
      <c r="BN206" s="35">
        <f t="shared" si="49"/>
        <v>-0.1422083794</v>
      </c>
      <c r="BO206" s="90">
        <f t="shared" si="50"/>
        <v>0.389</v>
      </c>
      <c r="BP206" s="33">
        <v>8.87</v>
      </c>
      <c r="BQ206" s="34">
        <f t="shared" si="51"/>
        <v>0.157</v>
      </c>
      <c r="BR206" s="73">
        <f t="shared" si="52"/>
        <v>-1.004820981</v>
      </c>
      <c r="BS206" s="33">
        <v>73.11</v>
      </c>
      <c r="BT206" s="34">
        <f t="shared" si="53"/>
        <v>0.583</v>
      </c>
      <c r="BU206" s="73">
        <f t="shared" si="54"/>
        <v>0.2864604298</v>
      </c>
      <c r="BV206" s="36">
        <f t="shared" si="55"/>
        <v>5545.366913</v>
      </c>
      <c r="BW206" s="35">
        <f t="shared" si="56"/>
        <v>-0.4729165245</v>
      </c>
      <c r="BX206" s="90">
        <f t="shared" si="57"/>
        <v>0.306</v>
      </c>
      <c r="BY206" s="33">
        <v>3.28</v>
      </c>
      <c r="BZ206" s="34">
        <f t="shared" si="58"/>
        <v>0.446</v>
      </c>
      <c r="CA206" s="73">
        <f t="shared" si="59"/>
        <v>-0.2958556812</v>
      </c>
      <c r="CB206" s="33">
        <v>56.82</v>
      </c>
      <c r="CC206" s="34">
        <f t="shared" si="60"/>
        <v>0.666</v>
      </c>
      <c r="CD206" s="73">
        <f t="shared" si="61"/>
        <v>0.3930527649</v>
      </c>
      <c r="CE206" s="36">
        <f t="shared" si="62"/>
        <v>3589.423142</v>
      </c>
      <c r="CF206" s="35">
        <f t="shared" si="63"/>
        <v>0.09420500757</v>
      </c>
      <c r="CG206" s="90">
        <f t="shared" si="64"/>
        <v>0.534</v>
      </c>
      <c r="CH206" s="33">
        <v>1.04</v>
      </c>
      <c r="CI206" s="34">
        <f t="shared" si="65"/>
        <v>0.866</v>
      </c>
      <c r="CJ206" s="73">
        <f t="shared" si="66"/>
        <v>1.16218278</v>
      </c>
      <c r="CK206" s="33">
        <v>35.71</v>
      </c>
      <c r="CL206" s="34">
        <f t="shared" si="67"/>
        <v>0.611</v>
      </c>
      <c r="CM206" s="73">
        <f t="shared" si="68"/>
        <v>0.1109904619</v>
      </c>
      <c r="CN206" s="36">
        <f t="shared" si="69"/>
        <v>2250.255447</v>
      </c>
      <c r="CO206" s="35">
        <f t="shared" si="70"/>
        <v>1.163148721</v>
      </c>
      <c r="CP206" s="90">
        <f t="shared" si="71"/>
        <v>0.866</v>
      </c>
      <c r="CQ206" s="33">
        <v>4.69</v>
      </c>
      <c r="CR206" s="34">
        <f t="shared" si="72"/>
        <v>0.24</v>
      </c>
      <c r="CS206" s="73">
        <f t="shared" si="73"/>
        <v>-0.7866997122</v>
      </c>
      <c r="CT206" s="33">
        <v>73.02</v>
      </c>
      <c r="CU206" s="34">
        <f t="shared" si="74"/>
        <v>0.466</v>
      </c>
      <c r="CV206" s="73">
        <f t="shared" si="75"/>
        <v>-0.03941604632</v>
      </c>
      <c r="CW206" s="36">
        <f t="shared" si="76"/>
        <v>5036.28711</v>
      </c>
      <c r="CX206" s="35">
        <f t="shared" si="77"/>
        <v>-0.5574763858</v>
      </c>
      <c r="CY206" s="90">
        <f t="shared" si="78"/>
        <v>0.309</v>
      </c>
      <c r="CZ206" s="91">
        <f t="shared" si="79"/>
        <v>0.08475243846</v>
      </c>
      <c r="DA206" s="91">
        <f t="shared" si="80"/>
        <v>0.486</v>
      </c>
    </row>
    <row r="207">
      <c r="A207" s="28">
        <v>2023.0</v>
      </c>
      <c r="B207" s="29" t="s">
        <v>656</v>
      </c>
      <c r="C207" s="29" t="s">
        <v>20</v>
      </c>
      <c r="D207" s="30">
        <f t="array" ref="D207">INDEX(
  TP!C:C,
  MATCH(
    1,
    (TP!A:A = A207) * (TP!B:B = C207),
    0
  )
)
</f>
        <v>47.21</v>
      </c>
      <c r="E207" s="64">
        <f t="shared" si="1"/>
        <v>-0.9687675268</v>
      </c>
      <c r="F207" s="32">
        <f t="shared" si="2"/>
        <v>0.411</v>
      </c>
      <c r="G207" s="33">
        <v>8.43</v>
      </c>
      <c r="H207" s="34">
        <f t="shared" si="3"/>
        <v>0.937</v>
      </c>
      <c r="I207" s="73">
        <f t="shared" si="4"/>
        <v>1.651729209</v>
      </c>
      <c r="J207" s="66">
        <f t="shared" si="5"/>
        <v>7.609417072</v>
      </c>
      <c r="K207" s="34">
        <f t="shared" si="6"/>
        <v>0.869</v>
      </c>
      <c r="L207" s="73">
        <f t="shared" si="7"/>
        <v>1.118536412</v>
      </c>
      <c r="M207" s="33">
        <v>57.14</v>
      </c>
      <c r="N207" s="34">
        <f t="shared" si="8"/>
        <v>0.366</v>
      </c>
      <c r="O207" s="73">
        <f t="shared" si="9"/>
        <v>-0.3238617443</v>
      </c>
      <c r="P207" s="36">
        <f t="shared" si="10"/>
        <v>4912.539027</v>
      </c>
      <c r="Q207" s="35">
        <f t="shared" si="11"/>
        <v>0.637305427</v>
      </c>
      <c r="R207" s="40">
        <f t="shared" si="12"/>
        <v>0.743</v>
      </c>
      <c r="S207" s="33">
        <v>1.81</v>
      </c>
      <c r="T207" s="34">
        <f t="shared" si="13"/>
        <v>0.477</v>
      </c>
      <c r="U207" s="73">
        <f t="shared" si="14"/>
        <v>-0.2486397712</v>
      </c>
      <c r="V207" s="33">
        <v>50.0</v>
      </c>
      <c r="W207" s="34">
        <f t="shared" si="15"/>
        <v>0.669</v>
      </c>
      <c r="X207" s="73">
        <f t="shared" si="16"/>
        <v>0.5254888138</v>
      </c>
      <c r="Y207" s="36">
        <f t="shared" si="17"/>
        <v>2164.257247</v>
      </c>
      <c r="Z207" s="35">
        <f t="shared" si="18"/>
        <v>0.1660616856</v>
      </c>
      <c r="AA207" s="40">
        <f t="shared" si="19"/>
        <v>0.606</v>
      </c>
      <c r="AB207" s="33">
        <v>4.86</v>
      </c>
      <c r="AC207" s="40">
        <f t="shared" si="20"/>
        <v>0.637</v>
      </c>
      <c r="AD207" s="73">
        <f t="shared" si="21"/>
        <v>0.2474851575</v>
      </c>
      <c r="AE207" s="88">
        <f t="shared" si="22"/>
        <v>1.05085227</v>
      </c>
      <c r="AF207" s="44">
        <f t="shared" si="23"/>
        <v>0.694</v>
      </c>
      <c r="AG207" s="42">
        <v>0.9</v>
      </c>
      <c r="AH207" s="34">
        <f t="shared" si="24"/>
        <v>0.426</v>
      </c>
      <c r="AI207" s="73">
        <f t="shared" si="25"/>
        <v>-0.4034429656</v>
      </c>
      <c r="AJ207" s="33">
        <v>41.67</v>
      </c>
      <c r="AK207" s="34">
        <f t="shared" si="26"/>
        <v>0.08</v>
      </c>
      <c r="AL207" s="73">
        <f t="shared" si="27"/>
        <v>-1.143543794</v>
      </c>
      <c r="AM207" s="36">
        <f t="shared" si="28"/>
        <v>1177.672365</v>
      </c>
      <c r="AN207" s="35">
        <f t="shared" si="29"/>
        <v>-0.7234876513</v>
      </c>
      <c r="AO207" s="37">
        <f t="shared" si="30"/>
        <v>0.251</v>
      </c>
      <c r="AP207" s="33">
        <v>3.24</v>
      </c>
      <c r="AQ207" s="34">
        <f t="shared" si="31"/>
        <v>0.32</v>
      </c>
      <c r="AR207" s="73">
        <f t="shared" si="32"/>
        <v>-0.5613097423</v>
      </c>
      <c r="AS207" s="33">
        <v>50.0</v>
      </c>
      <c r="AT207" s="34">
        <f t="shared" si="33"/>
        <v>0.691</v>
      </c>
      <c r="AU207" s="73">
        <f t="shared" si="34"/>
        <v>0.5104409755</v>
      </c>
      <c r="AV207" s="36">
        <f t="shared" si="35"/>
        <v>2645.270872</v>
      </c>
      <c r="AW207" s="35">
        <f t="shared" si="36"/>
        <v>-0.08676724934</v>
      </c>
      <c r="AX207" s="37">
        <f t="shared" si="37"/>
        <v>0.466</v>
      </c>
      <c r="AY207" s="33">
        <v>0.38</v>
      </c>
      <c r="AZ207" s="37">
        <f t="shared" si="38"/>
        <v>0.137</v>
      </c>
      <c r="BA207" s="73">
        <f t="shared" si="39"/>
        <v>-0.9224694561</v>
      </c>
      <c r="BB207" s="33">
        <v>20.05</v>
      </c>
      <c r="BC207" s="37">
        <f t="shared" si="40"/>
        <v>0.16</v>
      </c>
      <c r="BD207" s="73">
        <f t="shared" si="41"/>
        <v>-1.02236696</v>
      </c>
      <c r="BE207" s="89">
        <f t="shared" si="42"/>
        <v>-2.755091317</v>
      </c>
      <c r="BF207" s="39">
        <f t="shared" si="43"/>
        <v>0.126</v>
      </c>
      <c r="BG207" s="33">
        <v>13.58</v>
      </c>
      <c r="BH207" s="34">
        <f t="shared" si="44"/>
        <v>0.42</v>
      </c>
      <c r="BI207" s="73">
        <f t="shared" si="45"/>
        <v>-0.2337129496</v>
      </c>
      <c r="BJ207" s="33">
        <v>88.64</v>
      </c>
      <c r="BK207" s="34">
        <f t="shared" si="46"/>
        <v>0.389</v>
      </c>
      <c r="BL207" s="73">
        <f t="shared" si="47"/>
        <v>0.001218463077</v>
      </c>
      <c r="BM207" s="36">
        <f t="shared" si="48"/>
        <v>6831.449362</v>
      </c>
      <c r="BN207" s="35">
        <f t="shared" si="49"/>
        <v>-0.08939919632</v>
      </c>
      <c r="BO207" s="90">
        <f t="shared" si="50"/>
        <v>0.409</v>
      </c>
      <c r="BP207" s="33">
        <v>10.69</v>
      </c>
      <c r="BQ207" s="34">
        <f t="shared" si="51"/>
        <v>0.397</v>
      </c>
      <c r="BR207" s="73">
        <f t="shared" si="52"/>
        <v>-0.3520327339</v>
      </c>
      <c r="BS207" s="33">
        <v>66.55</v>
      </c>
      <c r="BT207" s="34">
        <f t="shared" si="53"/>
        <v>0.257</v>
      </c>
      <c r="BU207" s="73">
        <f t="shared" si="54"/>
        <v>-0.7038292245</v>
      </c>
      <c r="BV207" s="36">
        <f t="shared" si="55"/>
        <v>5420.913155</v>
      </c>
      <c r="BW207" s="35">
        <f t="shared" si="56"/>
        <v>-0.6212669635</v>
      </c>
      <c r="BX207" s="90">
        <f t="shared" si="57"/>
        <v>0.263</v>
      </c>
      <c r="BY207" s="33">
        <v>4.78</v>
      </c>
      <c r="BZ207" s="34">
        <f t="shared" si="58"/>
        <v>0.749</v>
      </c>
      <c r="CA207" s="73">
        <f t="shared" si="59"/>
        <v>0.6159215146</v>
      </c>
      <c r="CB207" s="33">
        <v>56.69</v>
      </c>
      <c r="CC207" s="34">
        <f t="shared" si="60"/>
        <v>0.651</v>
      </c>
      <c r="CD207" s="73">
        <f t="shared" si="61"/>
        <v>0.3790881785</v>
      </c>
      <c r="CE207" s="36">
        <f t="shared" si="62"/>
        <v>4321.246549</v>
      </c>
      <c r="CF207" s="35">
        <f t="shared" si="63"/>
        <v>0.7830718116</v>
      </c>
      <c r="CG207" s="90">
        <f t="shared" si="64"/>
        <v>0.78</v>
      </c>
      <c r="CH207" s="33">
        <v>0.6</v>
      </c>
      <c r="CI207" s="34">
        <f t="shared" si="65"/>
        <v>0.551</v>
      </c>
      <c r="CJ207" s="73">
        <f t="shared" si="66"/>
        <v>-0.01733689236</v>
      </c>
      <c r="CK207" s="33">
        <v>43.75</v>
      </c>
      <c r="CL207" s="34">
        <f t="shared" si="67"/>
        <v>0.783</v>
      </c>
      <c r="CM207" s="73">
        <f t="shared" si="68"/>
        <v>0.5429518512</v>
      </c>
      <c r="CN207" s="36">
        <f t="shared" si="69"/>
        <v>1817.449214</v>
      </c>
      <c r="CO207" s="35">
        <f t="shared" si="70"/>
        <v>0.6308337778</v>
      </c>
      <c r="CP207" s="90">
        <f t="shared" si="71"/>
        <v>0.754</v>
      </c>
      <c r="CQ207" s="33">
        <v>6.13</v>
      </c>
      <c r="CR207" s="34">
        <f t="shared" si="72"/>
        <v>0.543</v>
      </c>
      <c r="CS207" s="73">
        <f t="shared" si="73"/>
        <v>0.06289966931</v>
      </c>
      <c r="CT207" s="33">
        <v>72.39</v>
      </c>
      <c r="CU207" s="34">
        <f t="shared" si="74"/>
        <v>0.434</v>
      </c>
      <c r="CV207" s="73">
        <f t="shared" si="75"/>
        <v>-0.128592129</v>
      </c>
      <c r="CW207" s="36">
        <f t="shared" si="76"/>
        <v>5640.665097</v>
      </c>
      <c r="CX207" s="35">
        <f t="shared" si="77"/>
        <v>0.03223209007</v>
      </c>
      <c r="CY207" s="90">
        <f t="shared" si="78"/>
        <v>0.491</v>
      </c>
      <c r="CZ207" s="91">
        <f t="shared" si="79"/>
        <v>0.7354715197</v>
      </c>
      <c r="DA207" s="91">
        <f t="shared" si="80"/>
        <v>0.549</v>
      </c>
    </row>
    <row r="208">
      <c r="A208" s="28">
        <v>2023.0</v>
      </c>
      <c r="B208" s="29" t="s">
        <v>657</v>
      </c>
      <c r="C208" s="29" t="s">
        <v>20</v>
      </c>
      <c r="D208" s="30">
        <f t="array" ref="D208">INDEX(
  TP!C:C,
  MATCH(
    1,
    (TP!A:A = A208) * (TP!B:B = C208),
    0
  )
)
</f>
        <v>47.21</v>
      </c>
      <c r="E208" s="64">
        <f t="shared" si="1"/>
        <v>-0.9687675268</v>
      </c>
      <c r="F208" s="32">
        <f t="shared" si="2"/>
        <v>0.411</v>
      </c>
      <c r="G208" s="33">
        <v>8.43</v>
      </c>
      <c r="H208" s="34">
        <f t="shared" si="3"/>
        <v>0.937</v>
      </c>
      <c r="I208" s="73">
        <f t="shared" si="4"/>
        <v>1.651729209</v>
      </c>
      <c r="J208" s="66">
        <f t="shared" si="5"/>
        <v>7.609417072</v>
      </c>
      <c r="K208" s="34">
        <f t="shared" si="6"/>
        <v>0.869</v>
      </c>
      <c r="L208" s="73">
        <f t="shared" si="7"/>
        <v>1.118536412</v>
      </c>
      <c r="M208" s="33">
        <v>57.14</v>
      </c>
      <c r="N208" s="34">
        <f t="shared" si="8"/>
        <v>0.366</v>
      </c>
      <c r="O208" s="73">
        <f t="shared" si="9"/>
        <v>-0.3238617443</v>
      </c>
      <c r="P208" s="36">
        <f t="shared" si="10"/>
        <v>4912.539027</v>
      </c>
      <c r="Q208" s="35">
        <f t="shared" si="11"/>
        <v>0.637305427</v>
      </c>
      <c r="R208" s="40">
        <f t="shared" si="12"/>
        <v>0.743</v>
      </c>
      <c r="S208" s="33">
        <v>1.81</v>
      </c>
      <c r="T208" s="34">
        <f t="shared" si="13"/>
        <v>0.477</v>
      </c>
      <c r="U208" s="73">
        <f t="shared" si="14"/>
        <v>-0.2486397712</v>
      </c>
      <c r="V208" s="33">
        <v>50.0</v>
      </c>
      <c r="W208" s="34">
        <f t="shared" si="15"/>
        <v>0.669</v>
      </c>
      <c r="X208" s="73">
        <f t="shared" si="16"/>
        <v>0.5254888138</v>
      </c>
      <c r="Y208" s="36">
        <f t="shared" si="17"/>
        <v>2164.257247</v>
      </c>
      <c r="Z208" s="35">
        <f t="shared" si="18"/>
        <v>0.1660616856</v>
      </c>
      <c r="AA208" s="40">
        <f t="shared" si="19"/>
        <v>0.606</v>
      </c>
      <c r="AB208" s="33">
        <v>4.86</v>
      </c>
      <c r="AC208" s="40">
        <f t="shared" si="20"/>
        <v>0.637</v>
      </c>
      <c r="AD208" s="73">
        <f t="shared" si="21"/>
        <v>0.2474851575</v>
      </c>
      <c r="AE208" s="88">
        <f t="shared" si="22"/>
        <v>1.05085227</v>
      </c>
      <c r="AF208" s="44">
        <f t="shared" si="23"/>
        <v>0.694</v>
      </c>
      <c r="AG208" s="42">
        <v>0.9</v>
      </c>
      <c r="AH208" s="34">
        <f t="shared" si="24"/>
        <v>0.426</v>
      </c>
      <c r="AI208" s="73">
        <f t="shared" si="25"/>
        <v>-0.4034429656</v>
      </c>
      <c r="AJ208" s="33">
        <v>41.67</v>
      </c>
      <c r="AK208" s="34">
        <f t="shared" si="26"/>
        <v>0.08</v>
      </c>
      <c r="AL208" s="73">
        <f t="shared" si="27"/>
        <v>-1.143543794</v>
      </c>
      <c r="AM208" s="36">
        <f t="shared" si="28"/>
        <v>1177.672365</v>
      </c>
      <c r="AN208" s="35">
        <f t="shared" si="29"/>
        <v>-0.7234876513</v>
      </c>
      <c r="AO208" s="37">
        <f t="shared" si="30"/>
        <v>0.251</v>
      </c>
      <c r="AP208" s="33">
        <v>3.24</v>
      </c>
      <c r="AQ208" s="34">
        <f t="shared" si="31"/>
        <v>0.32</v>
      </c>
      <c r="AR208" s="73">
        <f t="shared" si="32"/>
        <v>-0.5613097423</v>
      </c>
      <c r="AS208" s="33">
        <v>50.0</v>
      </c>
      <c r="AT208" s="34">
        <f t="shared" si="33"/>
        <v>0.691</v>
      </c>
      <c r="AU208" s="73">
        <f t="shared" si="34"/>
        <v>0.5104409755</v>
      </c>
      <c r="AV208" s="36">
        <f t="shared" si="35"/>
        <v>2645.270872</v>
      </c>
      <c r="AW208" s="35">
        <f t="shared" si="36"/>
        <v>-0.08676724934</v>
      </c>
      <c r="AX208" s="37">
        <f t="shared" si="37"/>
        <v>0.466</v>
      </c>
      <c r="AY208" s="33">
        <v>0.38</v>
      </c>
      <c r="AZ208" s="37">
        <f t="shared" si="38"/>
        <v>0.137</v>
      </c>
      <c r="BA208" s="73">
        <f t="shared" si="39"/>
        <v>-0.9224694561</v>
      </c>
      <c r="BB208" s="33">
        <v>20.05</v>
      </c>
      <c r="BC208" s="37">
        <f t="shared" si="40"/>
        <v>0.16</v>
      </c>
      <c r="BD208" s="73">
        <f t="shared" si="41"/>
        <v>-1.02236696</v>
      </c>
      <c r="BE208" s="89">
        <f t="shared" si="42"/>
        <v>-2.755091317</v>
      </c>
      <c r="BF208" s="39">
        <f t="shared" si="43"/>
        <v>0.126</v>
      </c>
      <c r="BG208" s="33">
        <v>13.58</v>
      </c>
      <c r="BH208" s="34">
        <f t="shared" si="44"/>
        <v>0.42</v>
      </c>
      <c r="BI208" s="73">
        <f t="shared" si="45"/>
        <v>-0.2337129496</v>
      </c>
      <c r="BJ208" s="33">
        <v>88.64</v>
      </c>
      <c r="BK208" s="34">
        <f t="shared" si="46"/>
        <v>0.389</v>
      </c>
      <c r="BL208" s="73">
        <f t="shared" si="47"/>
        <v>0.001218463077</v>
      </c>
      <c r="BM208" s="36">
        <f t="shared" si="48"/>
        <v>6831.449362</v>
      </c>
      <c r="BN208" s="35">
        <f t="shared" si="49"/>
        <v>-0.08939919632</v>
      </c>
      <c r="BO208" s="90">
        <f t="shared" si="50"/>
        <v>0.409</v>
      </c>
      <c r="BP208" s="33">
        <v>10.69</v>
      </c>
      <c r="BQ208" s="34">
        <f t="shared" si="51"/>
        <v>0.397</v>
      </c>
      <c r="BR208" s="73">
        <f t="shared" si="52"/>
        <v>-0.3520327339</v>
      </c>
      <c r="BS208" s="33">
        <v>66.55</v>
      </c>
      <c r="BT208" s="34">
        <f t="shared" si="53"/>
        <v>0.257</v>
      </c>
      <c r="BU208" s="73">
        <f t="shared" si="54"/>
        <v>-0.7038292245</v>
      </c>
      <c r="BV208" s="36">
        <f t="shared" si="55"/>
        <v>5420.913155</v>
      </c>
      <c r="BW208" s="35">
        <f t="shared" si="56"/>
        <v>-0.6212669635</v>
      </c>
      <c r="BX208" s="90">
        <f t="shared" si="57"/>
        <v>0.263</v>
      </c>
      <c r="BY208" s="33">
        <v>4.78</v>
      </c>
      <c r="BZ208" s="34">
        <f t="shared" si="58"/>
        <v>0.749</v>
      </c>
      <c r="CA208" s="73">
        <f t="shared" si="59"/>
        <v>0.6159215146</v>
      </c>
      <c r="CB208" s="33">
        <v>56.69</v>
      </c>
      <c r="CC208" s="34">
        <f t="shared" si="60"/>
        <v>0.651</v>
      </c>
      <c r="CD208" s="73">
        <f t="shared" si="61"/>
        <v>0.3790881785</v>
      </c>
      <c r="CE208" s="36">
        <f t="shared" si="62"/>
        <v>4321.246549</v>
      </c>
      <c r="CF208" s="35">
        <f t="shared" si="63"/>
        <v>0.7830718116</v>
      </c>
      <c r="CG208" s="90">
        <f t="shared" si="64"/>
        <v>0.78</v>
      </c>
      <c r="CH208" s="33">
        <v>0.6</v>
      </c>
      <c r="CI208" s="34">
        <f t="shared" si="65"/>
        <v>0.551</v>
      </c>
      <c r="CJ208" s="73">
        <f t="shared" si="66"/>
        <v>-0.01733689236</v>
      </c>
      <c r="CK208" s="33">
        <v>43.75</v>
      </c>
      <c r="CL208" s="34">
        <f t="shared" si="67"/>
        <v>0.783</v>
      </c>
      <c r="CM208" s="73">
        <f t="shared" si="68"/>
        <v>0.5429518512</v>
      </c>
      <c r="CN208" s="36">
        <f t="shared" si="69"/>
        <v>1817.449214</v>
      </c>
      <c r="CO208" s="35">
        <f t="shared" si="70"/>
        <v>0.6308337778</v>
      </c>
      <c r="CP208" s="90">
        <f t="shared" si="71"/>
        <v>0.754</v>
      </c>
      <c r="CQ208" s="33">
        <v>6.13</v>
      </c>
      <c r="CR208" s="34">
        <f t="shared" si="72"/>
        <v>0.543</v>
      </c>
      <c r="CS208" s="73">
        <f t="shared" si="73"/>
        <v>0.06289966931</v>
      </c>
      <c r="CT208" s="33">
        <v>72.39</v>
      </c>
      <c r="CU208" s="34">
        <f t="shared" si="74"/>
        <v>0.434</v>
      </c>
      <c r="CV208" s="73">
        <f t="shared" si="75"/>
        <v>-0.128592129</v>
      </c>
      <c r="CW208" s="36">
        <f t="shared" si="76"/>
        <v>5640.665097</v>
      </c>
      <c r="CX208" s="35">
        <f t="shared" si="77"/>
        <v>0.03223209007</v>
      </c>
      <c r="CY208" s="90">
        <f t="shared" si="78"/>
        <v>0.491</v>
      </c>
      <c r="CZ208" s="91">
        <f t="shared" si="79"/>
        <v>0.7354715197</v>
      </c>
      <c r="DA208" s="91">
        <f t="shared" si="80"/>
        <v>0.549</v>
      </c>
    </row>
    <row r="209">
      <c r="A209" s="28">
        <v>2025.0</v>
      </c>
      <c r="B209" s="29" t="s">
        <v>658</v>
      </c>
      <c r="C209" s="29" t="s">
        <v>17</v>
      </c>
      <c r="D209" s="30">
        <f t="array" ref="D209">INDEX(
  TP!C:C,
  MATCH(
    1,
    (TP!A:A = A209) * (TP!B:B = C209),
    0
  )
)
</f>
        <v>48.97</v>
      </c>
      <c r="E209" s="64">
        <f t="shared" si="1"/>
        <v>-0.9779436253</v>
      </c>
      <c r="F209" s="32">
        <f t="shared" si="2"/>
        <v>0.409</v>
      </c>
      <c r="G209" s="33">
        <v>4.47</v>
      </c>
      <c r="H209" s="34">
        <f t="shared" si="3"/>
        <v>0.177</v>
      </c>
      <c r="I209" s="73">
        <f t="shared" si="4"/>
        <v>-0.9622565262</v>
      </c>
      <c r="J209" s="66">
        <f t="shared" si="5"/>
        <v>4.308926271</v>
      </c>
      <c r="K209" s="34">
        <f t="shared" si="6"/>
        <v>0.177</v>
      </c>
      <c r="L209" s="73">
        <f t="shared" si="7"/>
        <v>-0.9652213681</v>
      </c>
      <c r="M209" s="33">
        <v>42.31</v>
      </c>
      <c r="N209" s="34">
        <f t="shared" si="8"/>
        <v>0.003</v>
      </c>
      <c r="O209" s="73">
        <f t="shared" si="9"/>
        <v>-3.057765793</v>
      </c>
      <c r="P209" s="36">
        <f t="shared" si="10"/>
        <v>2820.664305</v>
      </c>
      <c r="Q209" s="35">
        <f t="shared" si="11"/>
        <v>-2.313113921</v>
      </c>
      <c r="R209" s="40">
        <f t="shared" si="12"/>
        <v>0.011</v>
      </c>
      <c r="S209" s="33">
        <v>0.26</v>
      </c>
      <c r="T209" s="34">
        <f t="shared" si="13"/>
        <v>0</v>
      </c>
      <c r="U209" s="73">
        <f t="shared" si="14"/>
        <v>-1.587308425</v>
      </c>
      <c r="V209" s="33">
        <v>0.0</v>
      </c>
      <c r="W209" s="34">
        <f t="shared" si="15"/>
        <v>0</v>
      </c>
      <c r="X209" s="73">
        <f t="shared" si="16"/>
        <v>-3.451761488</v>
      </c>
      <c r="Y209" s="36">
        <f t="shared" si="17"/>
        <v>0</v>
      </c>
      <c r="Z209" s="35">
        <f t="shared" si="18"/>
        <v>-2.101818254</v>
      </c>
      <c r="AA209" s="40">
        <f t="shared" si="19"/>
        <v>0</v>
      </c>
      <c r="AB209" s="33">
        <v>3.12</v>
      </c>
      <c r="AC209" s="40">
        <f t="shared" si="20"/>
        <v>0.08</v>
      </c>
      <c r="AD209" s="73">
        <f t="shared" si="21"/>
        <v>-1.210919755</v>
      </c>
      <c r="AE209" s="88">
        <f t="shared" si="22"/>
        <v>-5.625851929</v>
      </c>
      <c r="AF209" s="44">
        <f t="shared" si="23"/>
        <v>0</v>
      </c>
      <c r="AG209" s="42">
        <v>0.69</v>
      </c>
      <c r="AH209" s="34">
        <f t="shared" si="24"/>
        <v>0.289</v>
      </c>
      <c r="AI209" s="73">
        <f t="shared" si="25"/>
        <v>-0.5980746888</v>
      </c>
      <c r="AJ209" s="33">
        <v>62.5</v>
      </c>
      <c r="AK209" s="34">
        <f t="shared" si="26"/>
        <v>0.666</v>
      </c>
      <c r="AL209" s="73">
        <f t="shared" si="27"/>
        <v>0.3376194859</v>
      </c>
      <c r="AM209" s="36">
        <f t="shared" si="28"/>
        <v>1444.04093</v>
      </c>
      <c r="AN209" s="35">
        <f t="shared" si="29"/>
        <v>-0.4614045963</v>
      </c>
      <c r="AO209" s="37">
        <f t="shared" si="30"/>
        <v>0.366</v>
      </c>
      <c r="AP209" s="33">
        <v>4.56</v>
      </c>
      <c r="AQ209" s="34">
        <f t="shared" si="31"/>
        <v>0.566</v>
      </c>
      <c r="AR209" s="73">
        <f t="shared" si="32"/>
        <v>0.02348940726</v>
      </c>
      <c r="AS209" s="33">
        <v>41.51</v>
      </c>
      <c r="AT209" s="34">
        <f t="shared" si="33"/>
        <v>0.3</v>
      </c>
      <c r="AU209" s="73">
        <f t="shared" si="34"/>
        <v>-0.5115693061</v>
      </c>
      <c r="AV209" s="36">
        <f t="shared" si="35"/>
        <v>2608.145824</v>
      </c>
      <c r="AW209" s="35">
        <f t="shared" si="36"/>
        <v>-0.1343029455</v>
      </c>
      <c r="AX209" s="37">
        <f t="shared" si="37"/>
        <v>0.446</v>
      </c>
      <c r="AY209" s="33">
        <v>2.07</v>
      </c>
      <c r="AZ209" s="37">
        <f t="shared" si="38"/>
        <v>0.931</v>
      </c>
      <c r="BA209" s="73">
        <f t="shared" si="39"/>
        <v>1.731778005</v>
      </c>
      <c r="BB209" s="33">
        <v>30.2</v>
      </c>
      <c r="BC209" s="37">
        <f t="shared" si="40"/>
        <v>0.666</v>
      </c>
      <c r="BD209" s="73">
        <f t="shared" si="41"/>
        <v>0.4038075677</v>
      </c>
      <c r="BE209" s="89">
        <f t="shared" si="42"/>
        <v>1.539878031</v>
      </c>
      <c r="BF209" s="39">
        <f t="shared" si="43"/>
        <v>0.709</v>
      </c>
      <c r="BG209" s="33">
        <v>12.73</v>
      </c>
      <c r="BH209" s="34">
        <f t="shared" si="44"/>
        <v>0.329</v>
      </c>
      <c r="BI209" s="73">
        <f t="shared" si="45"/>
        <v>-0.4178723096</v>
      </c>
      <c r="BJ209" s="33">
        <v>87.84</v>
      </c>
      <c r="BK209" s="34">
        <f t="shared" si="46"/>
        <v>0.317</v>
      </c>
      <c r="BL209" s="73">
        <f t="shared" si="47"/>
        <v>-0.1274072633</v>
      </c>
      <c r="BM209" s="36">
        <f t="shared" si="48"/>
        <v>6618.040835</v>
      </c>
      <c r="BN209" s="35">
        <f t="shared" si="49"/>
        <v>-0.2780757497</v>
      </c>
      <c r="BO209" s="90">
        <f t="shared" si="50"/>
        <v>0.329</v>
      </c>
      <c r="BP209" s="33">
        <v>13.08</v>
      </c>
      <c r="BQ209" s="34">
        <f t="shared" si="51"/>
        <v>0.689</v>
      </c>
      <c r="BR209" s="73">
        <f t="shared" si="52"/>
        <v>0.5052001838</v>
      </c>
      <c r="BS209" s="33">
        <v>68.42</v>
      </c>
      <c r="BT209" s="34">
        <f t="shared" si="53"/>
        <v>0.343</v>
      </c>
      <c r="BU209" s="73">
        <f t="shared" si="54"/>
        <v>-0.4215362895</v>
      </c>
      <c r="BV209" s="36">
        <f t="shared" si="55"/>
        <v>5994.893292</v>
      </c>
      <c r="BW209" s="35">
        <f t="shared" si="56"/>
        <v>0.06292455426</v>
      </c>
      <c r="BX209" s="90">
        <f t="shared" si="57"/>
        <v>0.509</v>
      </c>
      <c r="BY209" s="33">
        <v>4.65</v>
      </c>
      <c r="BZ209" s="34">
        <f t="shared" si="58"/>
        <v>0.72</v>
      </c>
      <c r="CA209" s="73">
        <f t="shared" si="59"/>
        <v>0.5369008243</v>
      </c>
      <c r="CB209" s="33">
        <v>48.15</v>
      </c>
      <c r="CC209" s="34">
        <f t="shared" si="60"/>
        <v>0.271</v>
      </c>
      <c r="CD209" s="73">
        <f t="shared" si="61"/>
        <v>-0.5382777311</v>
      </c>
      <c r="CE209" s="36">
        <f t="shared" si="62"/>
        <v>3622.687377</v>
      </c>
      <c r="CF209" s="35">
        <f t="shared" si="63"/>
        <v>0.1255166965</v>
      </c>
      <c r="CG209" s="90">
        <f t="shared" si="64"/>
        <v>0.537</v>
      </c>
      <c r="CH209" s="33">
        <v>1.2</v>
      </c>
      <c r="CI209" s="34">
        <f t="shared" si="65"/>
        <v>0.937</v>
      </c>
      <c r="CJ209" s="73">
        <f t="shared" si="66"/>
        <v>1.591099025</v>
      </c>
      <c r="CK209" s="33">
        <v>42.86</v>
      </c>
      <c r="CL209" s="34">
        <f t="shared" si="67"/>
        <v>0.749</v>
      </c>
      <c r="CM209" s="73">
        <f t="shared" si="68"/>
        <v>0.4951352298</v>
      </c>
      <c r="CN209" s="36">
        <f t="shared" si="69"/>
        <v>2986.849867</v>
      </c>
      <c r="CO209" s="35">
        <f t="shared" si="70"/>
        <v>2.069097357</v>
      </c>
      <c r="CP209" s="90">
        <f t="shared" si="71"/>
        <v>0.963</v>
      </c>
      <c r="CQ209" s="33">
        <v>7.06</v>
      </c>
      <c r="CR209" s="34">
        <f t="shared" si="72"/>
        <v>0.763</v>
      </c>
      <c r="CS209" s="73">
        <f t="shared" si="73"/>
        <v>0.6115992699</v>
      </c>
      <c r="CT209" s="33">
        <v>81.71</v>
      </c>
      <c r="CU209" s="34">
        <f t="shared" si="74"/>
        <v>0.877</v>
      </c>
      <c r="CV209" s="73">
        <f t="shared" si="75"/>
        <v>1.190647698</v>
      </c>
      <c r="CW209" s="36">
        <f t="shared" si="76"/>
        <v>6764.272715</v>
      </c>
      <c r="CX209" s="35">
        <f t="shared" si="77"/>
        <v>1.128567414</v>
      </c>
      <c r="CY209" s="90">
        <f t="shared" si="78"/>
        <v>0.857</v>
      </c>
      <c r="CZ209" s="91">
        <f t="shared" si="79"/>
        <v>3.108030272</v>
      </c>
      <c r="DA209" s="91">
        <f t="shared" si="80"/>
        <v>0.794</v>
      </c>
    </row>
    <row r="210">
      <c r="A210" s="28">
        <v>2024.0</v>
      </c>
      <c r="B210" s="29" t="s">
        <v>394</v>
      </c>
      <c r="C210" s="29" t="s">
        <v>12</v>
      </c>
      <c r="D210" s="30">
        <f t="array" ref="D210">INDEX(
  TP!C:C,
  MATCH(
    1,
    (TP!A:A = A210) * (TP!B:B = C210),
    0
  )
)
</f>
        <v>45.69</v>
      </c>
      <c r="E210" s="64">
        <f t="shared" si="1"/>
        <v>-0.9899990357</v>
      </c>
      <c r="F210" s="32">
        <f t="shared" si="2"/>
        <v>0.406</v>
      </c>
      <c r="G210" s="33">
        <v>7.44</v>
      </c>
      <c r="H210" s="34">
        <f t="shared" si="3"/>
        <v>0.82</v>
      </c>
      <c r="I210" s="73">
        <f t="shared" si="4"/>
        <v>0.9982327753</v>
      </c>
      <c r="J210" s="66">
        <f t="shared" si="5"/>
        <v>6.326112316</v>
      </c>
      <c r="K210" s="34">
        <f t="shared" si="6"/>
        <v>0.609</v>
      </c>
      <c r="L210" s="73">
        <f t="shared" si="7"/>
        <v>0.3083247097</v>
      </c>
      <c r="M210" s="33">
        <v>61.04</v>
      </c>
      <c r="N210" s="34">
        <f t="shared" si="8"/>
        <v>0.663</v>
      </c>
      <c r="O210" s="73">
        <f t="shared" si="9"/>
        <v>0.3951015591</v>
      </c>
      <c r="P210" s="36">
        <f t="shared" si="10"/>
        <v>4854.377125</v>
      </c>
      <c r="Q210" s="35">
        <f t="shared" si="11"/>
        <v>0.5552727903</v>
      </c>
      <c r="R210" s="40">
        <f t="shared" si="12"/>
        <v>0.709</v>
      </c>
      <c r="S210" s="33">
        <v>1.35</v>
      </c>
      <c r="T210" s="34">
        <f t="shared" si="13"/>
        <v>0.251</v>
      </c>
      <c r="U210" s="73">
        <f t="shared" si="14"/>
        <v>-0.6459220814</v>
      </c>
      <c r="V210" s="33">
        <v>28.57</v>
      </c>
      <c r="W210" s="34">
        <f t="shared" si="15"/>
        <v>0.097</v>
      </c>
      <c r="X210" s="73">
        <f t="shared" si="16"/>
        <v>-1.179160666</v>
      </c>
      <c r="Y210" s="36">
        <f t="shared" si="17"/>
        <v>1022.6812</v>
      </c>
      <c r="Z210" s="35">
        <f t="shared" si="18"/>
        <v>-1.030171997</v>
      </c>
      <c r="AA210" s="40">
        <f t="shared" si="19"/>
        <v>0.137</v>
      </c>
      <c r="AB210" s="33">
        <v>5.75</v>
      </c>
      <c r="AC210" s="40">
        <f t="shared" si="20"/>
        <v>0.826</v>
      </c>
      <c r="AD210" s="73">
        <f t="shared" si="21"/>
        <v>0.9934508884</v>
      </c>
      <c r="AE210" s="88">
        <f t="shared" si="22"/>
        <v>0.5185516816</v>
      </c>
      <c r="AF210" s="44">
        <f t="shared" si="23"/>
        <v>0.591</v>
      </c>
      <c r="AG210" s="42">
        <v>1.35</v>
      </c>
      <c r="AH210" s="34">
        <f t="shared" si="24"/>
        <v>0.649</v>
      </c>
      <c r="AI210" s="73">
        <f t="shared" si="25"/>
        <v>0.01362501278</v>
      </c>
      <c r="AJ210" s="33">
        <v>42.86</v>
      </c>
      <c r="AK210" s="34">
        <f t="shared" si="26"/>
        <v>0.097</v>
      </c>
      <c r="AL210" s="73">
        <f t="shared" si="27"/>
        <v>-1.058926209</v>
      </c>
      <c r="AM210" s="36">
        <f t="shared" si="28"/>
        <v>1612.449071</v>
      </c>
      <c r="AN210" s="35">
        <f t="shared" si="29"/>
        <v>-0.2957059141</v>
      </c>
      <c r="AO210" s="37">
        <f t="shared" si="30"/>
        <v>0.44</v>
      </c>
      <c r="AP210" s="33">
        <v>4.06</v>
      </c>
      <c r="AQ210" s="34">
        <f t="shared" si="31"/>
        <v>0.48</v>
      </c>
      <c r="AR210" s="73">
        <f t="shared" si="32"/>
        <v>-0.1980254221</v>
      </c>
      <c r="AS210" s="33">
        <v>47.62</v>
      </c>
      <c r="AT210" s="34">
        <f t="shared" si="33"/>
        <v>0.606</v>
      </c>
      <c r="AU210" s="73">
        <f t="shared" si="34"/>
        <v>0.2239410379</v>
      </c>
      <c r="AV210" s="36">
        <f t="shared" si="35"/>
        <v>2827.70539</v>
      </c>
      <c r="AW210" s="35">
        <f t="shared" si="36"/>
        <v>0.1468257654</v>
      </c>
      <c r="AX210" s="37">
        <f t="shared" si="37"/>
        <v>0.557</v>
      </c>
      <c r="AY210" s="33">
        <v>0.58</v>
      </c>
      <c r="AZ210" s="37">
        <f t="shared" si="38"/>
        <v>0.309</v>
      </c>
      <c r="BA210" s="73">
        <f t="shared" si="39"/>
        <v>-0.6083573305</v>
      </c>
      <c r="BB210" s="33">
        <v>22.69</v>
      </c>
      <c r="BC210" s="37">
        <f t="shared" si="40"/>
        <v>0.257</v>
      </c>
      <c r="BD210" s="73">
        <f t="shared" si="41"/>
        <v>-0.6514210728</v>
      </c>
      <c r="BE210" s="89">
        <f t="shared" si="42"/>
        <v>-1.408658552</v>
      </c>
      <c r="BF210" s="39">
        <f t="shared" si="43"/>
        <v>0.337</v>
      </c>
      <c r="BG210" s="33">
        <v>13.52</v>
      </c>
      <c r="BH210" s="34">
        <f t="shared" si="44"/>
        <v>0.411</v>
      </c>
      <c r="BI210" s="73">
        <f t="shared" si="45"/>
        <v>-0.2467124338</v>
      </c>
      <c r="BJ210" s="33">
        <v>73.57</v>
      </c>
      <c r="BK210" s="34">
        <f t="shared" si="46"/>
        <v>0.029</v>
      </c>
      <c r="BL210" s="73">
        <f t="shared" si="47"/>
        <v>-2.421768657</v>
      </c>
      <c r="BM210" s="36">
        <f t="shared" si="48"/>
        <v>5661.284902</v>
      </c>
      <c r="BN210" s="35">
        <f t="shared" si="49"/>
        <v>-1.123952968</v>
      </c>
      <c r="BO210" s="90">
        <f t="shared" si="50"/>
        <v>0.154</v>
      </c>
      <c r="BP210" s="33">
        <v>10.91</v>
      </c>
      <c r="BQ210" s="34">
        <f t="shared" si="51"/>
        <v>0.431</v>
      </c>
      <c r="BR210" s="73">
        <f t="shared" si="52"/>
        <v>-0.2731242645</v>
      </c>
      <c r="BS210" s="33">
        <v>53.98</v>
      </c>
      <c r="BT210" s="34">
        <f t="shared" si="53"/>
        <v>0.006</v>
      </c>
      <c r="BU210" s="73">
        <f t="shared" si="54"/>
        <v>-2.601381199</v>
      </c>
      <c r="BV210" s="36">
        <f t="shared" si="55"/>
        <v>4430.350712</v>
      </c>
      <c r="BW210" s="35">
        <f t="shared" si="56"/>
        <v>-1.802029813</v>
      </c>
      <c r="BX210" s="90">
        <f t="shared" si="57"/>
        <v>0.031</v>
      </c>
      <c r="BY210" s="33">
        <v>5.89</v>
      </c>
      <c r="BZ210" s="34">
        <f t="shared" si="58"/>
        <v>0.891</v>
      </c>
      <c r="CA210" s="73">
        <f t="shared" si="59"/>
        <v>1.29063664</v>
      </c>
      <c r="CB210" s="33">
        <v>52.46</v>
      </c>
      <c r="CC210" s="34">
        <f t="shared" si="60"/>
        <v>0.474</v>
      </c>
      <c r="CD210" s="73">
        <f t="shared" si="61"/>
        <v>-0.07529798048</v>
      </c>
      <c r="CE210" s="36">
        <f t="shared" si="62"/>
        <v>4399.209546</v>
      </c>
      <c r="CF210" s="35">
        <f t="shared" si="63"/>
        <v>0.8564585341</v>
      </c>
      <c r="CG210" s="90">
        <f t="shared" si="64"/>
        <v>0.806</v>
      </c>
      <c r="CH210" s="33">
        <v>1.06</v>
      </c>
      <c r="CI210" s="34">
        <f t="shared" si="65"/>
        <v>0.874</v>
      </c>
      <c r="CJ210" s="73">
        <f t="shared" si="66"/>
        <v>1.215797311</v>
      </c>
      <c r="CK210" s="33">
        <v>36.36</v>
      </c>
      <c r="CL210" s="34">
        <f t="shared" si="67"/>
        <v>0.64</v>
      </c>
      <c r="CM210" s="73">
        <f t="shared" si="68"/>
        <v>0.1459127135</v>
      </c>
      <c r="CN210" s="36">
        <f t="shared" si="69"/>
        <v>2322.568543</v>
      </c>
      <c r="CO210" s="35">
        <f t="shared" si="70"/>
        <v>1.252087693</v>
      </c>
      <c r="CP210" s="90">
        <f t="shared" si="71"/>
        <v>0.877</v>
      </c>
      <c r="CQ210" s="33">
        <v>9.75</v>
      </c>
      <c r="CR210" s="34">
        <f t="shared" si="72"/>
        <v>0.974</v>
      </c>
      <c r="CS210" s="73">
        <f t="shared" si="73"/>
        <v>2.198698115</v>
      </c>
      <c r="CT210" s="33">
        <v>67.33</v>
      </c>
      <c r="CU210" s="34">
        <f t="shared" si="74"/>
        <v>0.177</v>
      </c>
      <c r="CV210" s="73">
        <f t="shared" si="75"/>
        <v>-0.8448317773</v>
      </c>
      <c r="CW210" s="36">
        <f t="shared" si="76"/>
        <v>6343.025134</v>
      </c>
      <c r="CX210" s="35">
        <f t="shared" si="77"/>
        <v>0.7175443882</v>
      </c>
      <c r="CY210" s="90">
        <f t="shared" si="78"/>
        <v>0.774</v>
      </c>
      <c r="CZ210" s="91">
        <f t="shared" si="79"/>
        <v>-0.09989216531</v>
      </c>
      <c r="DA210" s="91">
        <f t="shared" si="80"/>
        <v>0.469</v>
      </c>
    </row>
    <row r="211">
      <c r="A211" s="28">
        <v>2025.0</v>
      </c>
      <c r="B211" s="29" t="s">
        <v>573</v>
      </c>
      <c r="C211" s="29" t="s">
        <v>33</v>
      </c>
      <c r="D211" s="30">
        <f t="array" ref="D211">INDEX(
  TP!C:C,
  MATCH(
    1,
    (TP!A:A = A211) * (TP!B:B = C211),
    0
  )
)
</f>
        <v>52.41</v>
      </c>
      <c r="E211" s="64">
        <f t="shared" si="1"/>
        <v>-1.062430463</v>
      </c>
      <c r="F211" s="32">
        <f t="shared" si="2"/>
        <v>0.403</v>
      </c>
      <c r="G211" s="33">
        <v>3.91</v>
      </c>
      <c r="H211" s="34">
        <f t="shared" si="3"/>
        <v>0.08</v>
      </c>
      <c r="I211" s="73">
        <f t="shared" si="4"/>
        <v>-1.331911075</v>
      </c>
      <c r="J211" s="66">
        <f t="shared" si="5"/>
        <v>4.239028532</v>
      </c>
      <c r="K211" s="34">
        <f t="shared" si="6"/>
        <v>0.16</v>
      </c>
      <c r="L211" s="73">
        <f t="shared" si="7"/>
        <v>-1.009351155</v>
      </c>
      <c r="M211" s="33">
        <v>65.82</v>
      </c>
      <c r="N211" s="34">
        <f t="shared" si="8"/>
        <v>0.909</v>
      </c>
      <c r="O211" s="73">
        <f t="shared" si="9"/>
        <v>1.27629248</v>
      </c>
      <c r="P211" s="36">
        <f t="shared" si="10"/>
        <v>4353.159405</v>
      </c>
      <c r="Q211" s="35">
        <f t="shared" si="11"/>
        <v>-0.1516540848</v>
      </c>
      <c r="R211" s="40">
        <f t="shared" si="12"/>
        <v>0.437</v>
      </c>
      <c r="S211" s="33">
        <v>1.53</v>
      </c>
      <c r="T211" s="34">
        <f t="shared" si="13"/>
        <v>0.343</v>
      </c>
      <c r="U211" s="73">
        <f t="shared" si="14"/>
        <v>-0.4904637861</v>
      </c>
      <c r="V211" s="33">
        <v>48.39</v>
      </c>
      <c r="W211" s="34">
        <f t="shared" si="15"/>
        <v>0.629</v>
      </c>
      <c r="X211" s="73">
        <f t="shared" si="16"/>
        <v>0.3974213541</v>
      </c>
      <c r="Y211" s="36">
        <f t="shared" si="17"/>
        <v>1881.772938</v>
      </c>
      <c r="Z211" s="35">
        <f t="shared" si="18"/>
        <v>-0.1299477186</v>
      </c>
      <c r="AA211" s="40">
        <f t="shared" si="19"/>
        <v>0.497</v>
      </c>
      <c r="AB211" s="33">
        <v>4.82</v>
      </c>
      <c r="AC211" s="40">
        <f t="shared" si="20"/>
        <v>0.626</v>
      </c>
      <c r="AD211" s="73">
        <f t="shared" si="21"/>
        <v>0.2139586078</v>
      </c>
      <c r="AE211" s="88">
        <f t="shared" si="22"/>
        <v>-0.06764319564</v>
      </c>
      <c r="AF211" s="44">
        <f t="shared" si="23"/>
        <v>0.486</v>
      </c>
      <c r="AG211" s="42">
        <v>0.35</v>
      </c>
      <c r="AH211" s="34">
        <f t="shared" si="24"/>
        <v>0.1</v>
      </c>
      <c r="AI211" s="73">
        <f t="shared" si="25"/>
        <v>-0.9131927168</v>
      </c>
      <c r="AJ211" s="33">
        <v>28.57</v>
      </c>
      <c r="AK211" s="34">
        <f t="shared" si="26"/>
        <v>0.02</v>
      </c>
      <c r="AL211" s="73">
        <f t="shared" si="27"/>
        <v>-2.075048305</v>
      </c>
      <c r="AM211" s="36">
        <f t="shared" si="28"/>
        <v>377.5267161</v>
      </c>
      <c r="AN211" s="35">
        <f t="shared" si="29"/>
        <v>-1.51076004</v>
      </c>
      <c r="AO211" s="37">
        <f t="shared" si="30"/>
        <v>0.023</v>
      </c>
      <c r="AP211" s="33">
        <v>1.73</v>
      </c>
      <c r="AQ211" s="34">
        <f t="shared" si="31"/>
        <v>0.066</v>
      </c>
      <c r="AR211" s="73">
        <f t="shared" si="32"/>
        <v>-1.230284527</v>
      </c>
      <c r="AS211" s="33">
        <v>34.29</v>
      </c>
      <c r="AT211" s="34">
        <f t="shared" si="33"/>
        <v>0.063</v>
      </c>
      <c r="AU211" s="73">
        <f t="shared" si="34"/>
        <v>-1.380699369</v>
      </c>
      <c r="AV211" s="36">
        <f t="shared" si="35"/>
        <v>1261.232697</v>
      </c>
      <c r="AW211" s="35">
        <f t="shared" si="36"/>
        <v>-1.858918993</v>
      </c>
      <c r="AX211" s="37">
        <f t="shared" si="37"/>
        <v>0.031</v>
      </c>
      <c r="AY211" s="33">
        <v>0.54</v>
      </c>
      <c r="AZ211" s="37">
        <f t="shared" si="38"/>
        <v>0.28</v>
      </c>
      <c r="BA211" s="73">
        <f t="shared" si="39"/>
        <v>-0.6711797556</v>
      </c>
      <c r="BB211" s="33">
        <v>36.88</v>
      </c>
      <c r="BC211" s="37">
        <f t="shared" si="40"/>
        <v>0.917</v>
      </c>
      <c r="BD211" s="73">
        <f t="shared" si="41"/>
        <v>1.34241307</v>
      </c>
      <c r="BE211" s="89">
        <f t="shared" si="42"/>
        <v>-2.698445719</v>
      </c>
      <c r="BF211" s="39">
        <f t="shared" si="43"/>
        <v>0.154</v>
      </c>
      <c r="BG211" s="33">
        <v>21.14</v>
      </c>
      <c r="BH211" s="34">
        <f t="shared" si="44"/>
        <v>0.917</v>
      </c>
      <c r="BI211" s="73">
        <f t="shared" si="45"/>
        <v>1.404222065</v>
      </c>
      <c r="BJ211" s="33">
        <v>94.85</v>
      </c>
      <c r="BK211" s="34">
        <f t="shared" si="46"/>
        <v>0.917</v>
      </c>
      <c r="BL211" s="73">
        <f t="shared" si="47"/>
        <v>0.9996756639</v>
      </c>
      <c r="BM211" s="36">
        <f t="shared" si="48"/>
        <v>8449.627657</v>
      </c>
      <c r="BN211" s="35">
        <f t="shared" si="49"/>
        <v>1.341247961</v>
      </c>
      <c r="BO211" s="90">
        <f t="shared" si="50"/>
        <v>0.946</v>
      </c>
      <c r="BP211" s="33">
        <v>14.55</v>
      </c>
      <c r="BQ211" s="34">
        <f t="shared" si="51"/>
        <v>0.837</v>
      </c>
      <c r="BR211" s="73">
        <f t="shared" si="52"/>
        <v>1.032452229</v>
      </c>
      <c r="BS211" s="33">
        <v>78.91</v>
      </c>
      <c r="BT211" s="34">
        <f t="shared" si="53"/>
        <v>0.883</v>
      </c>
      <c r="BU211" s="73">
        <f t="shared" si="54"/>
        <v>1.162021405</v>
      </c>
      <c r="BV211" s="36">
        <f t="shared" si="55"/>
        <v>7173.624343</v>
      </c>
      <c r="BW211" s="35">
        <f t="shared" si="56"/>
        <v>1.467986742</v>
      </c>
      <c r="BX211" s="90">
        <f t="shared" si="57"/>
        <v>0.929</v>
      </c>
      <c r="BY211" s="33">
        <v>3.42</v>
      </c>
      <c r="BZ211" s="34">
        <f t="shared" si="58"/>
        <v>0.48</v>
      </c>
      <c r="CA211" s="73">
        <f t="shared" si="59"/>
        <v>-0.2107564762</v>
      </c>
      <c r="CB211" s="33">
        <v>49.28</v>
      </c>
      <c r="CC211" s="34">
        <f t="shared" si="60"/>
        <v>0.323</v>
      </c>
      <c r="CD211" s="73">
        <f t="shared" si="61"/>
        <v>-0.4168932489</v>
      </c>
      <c r="CE211" s="36">
        <f t="shared" si="62"/>
        <v>3182.02357</v>
      </c>
      <c r="CF211" s="35">
        <f t="shared" si="63"/>
        <v>-0.2892810066</v>
      </c>
      <c r="CG211" s="90">
        <f t="shared" si="64"/>
        <v>0.391</v>
      </c>
      <c r="CH211" s="33">
        <v>0.35</v>
      </c>
      <c r="CI211" s="34">
        <f t="shared" si="65"/>
        <v>0.283</v>
      </c>
      <c r="CJ211" s="73">
        <f t="shared" si="66"/>
        <v>-0.6875185245</v>
      </c>
      <c r="CK211" s="33">
        <v>14.29</v>
      </c>
      <c r="CL211" s="34">
        <f t="shared" si="67"/>
        <v>0.091</v>
      </c>
      <c r="CM211" s="73">
        <f t="shared" si="68"/>
        <v>-1.039832046</v>
      </c>
      <c r="CN211" s="36">
        <f t="shared" si="69"/>
        <v>379.0424803</v>
      </c>
      <c r="CO211" s="35">
        <f t="shared" si="70"/>
        <v>-1.138284454</v>
      </c>
      <c r="CP211" s="90">
        <f t="shared" si="71"/>
        <v>0.094</v>
      </c>
      <c r="CQ211" s="33">
        <v>6.09</v>
      </c>
      <c r="CR211" s="34">
        <f t="shared" si="72"/>
        <v>0.534</v>
      </c>
      <c r="CS211" s="73">
        <f t="shared" si="73"/>
        <v>0.03929968649</v>
      </c>
      <c r="CT211" s="33">
        <v>76.42</v>
      </c>
      <c r="CU211" s="34">
        <f t="shared" si="74"/>
        <v>0.671</v>
      </c>
      <c r="CV211" s="73">
        <f t="shared" si="75"/>
        <v>0.4418517016</v>
      </c>
      <c r="CW211" s="36">
        <f t="shared" si="76"/>
        <v>5937.630177</v>
      </c>
      <c r="CX211" s="35">
        <f t="shared" si="77"/>
        <v>0.3219892106</v>
      </c>
      <c r="CY211" s="90">
        <f t="shared" si="78"/>
        <v>0.611</v>
      </c>
      <c r="CZ211" s="91">
        <f t="shared" si="79"/>
        <v>1.703658452</v>
      </c>
      <c r="DA211" s="91">
        <f t="shared" si="80"/>
        <v>0.666</v>
      </c>
    </row>
    <row r="212">
      <c r="A212" s="28">
        <v>2023.0</v>
      </c>
      <c r="B212" s="29" t="s">
        <v>623</v>
      </c>
      <c r="C212" s="29" t="s">
        <v>18</v>
      </c>
      <c r="D212" s="30">
        <f t="array" ref="D212">INDEX(
  TP!C:C,
  MATCH(
    1,
    (TP!A:A = A212) * (TP!B:B = C212),
    0
  )
)
</f>
        <v>50.52</v>
      </c>
      <c r="E212" s="64">
        <f t="shared" si="1"/>
        <v>-1.07509468</v>
      </c>
      <c r="F212" s="32">
        <f t="shared" si="2"/>
        <v>0.4</v>
      </c>
      <c r="G212" s="33">
        <v>4.24</v>
      </c>
      <c r="H212" s="34">
        <f t="shared" si="3"/>
        <v>0.131</v>
      </c>
      <c r="I212" s="73">
        <f t="shared" si="4"/>
        <v>-1.11407893</v>
      </c>
      <c r="J212" s="66">
        <f t="shared" si="5"/>
        <v>4.317159481</v>
      </c>
      <c r="K212" s="34">
        <f t="shared" si="6"/>
        <v>0.18</v>
      </c>
      <c r="L212" s="73">
        <f t="shared" si="7"/>
        <v>-0.9600233489</v>
      </c>
      <c r="M212" s="33">
        <v>53.06</v>
      </c>
      <c r="N212" s="34">
        <f t="shared" si="8"/>
        <v>0.12</v>
      </c>
      <c r="O212" s="73">
        <f t="shared" si="9"/>
        <v>-1.07600797</v>
      </c>
      <c r="P212" s="36">
        <f t="shared" si="10"/>
        <v>3540.613923</v>
      </c>
      <c r="Q212" s="35">
        <f t="shared" si="11"/>
        <v>-1.297683474</v>
      </c>
      <c r="R212" s="40">
        <f t="shared" si="12"/>
        <v>0.1</v>
      </c>
      <c r="S212" s="33">
        <v>1.39</v>
      </c>
      <c r="T212" s="34">
        <f t="shared" si="13"/>
        <v>0.28</v>
      </c>
      <c r="U212" s="73">
        <f t="shared" si="14"/>
        <v>-0.6113757935</v>
      </c>
      <c r="V212" s="33">
        <v>41.67</v>
      </c>
      <c r="W212" s="34">
        <f t="shared" si="15"/>
        <v>0.44</v>
      </c>
      <c r="X212" s="73">
        <f t="shared" si="16"/>
        <v>-0.1371210865</v>
      </c>
      <c r="Y212" s="36">
        <f t="shared" si="17"/>
        <v>1521.068977</v>
      </c>
      <c r="Z212" s="35">
        <f t="shared" si="18"/>
        <v>-0.5079218612</v>
      </c>
      <c r="AA212" s="40">
        <f t="shared" si="19"/>
        <v>0.349</v>
      </c>
      <c r="AB212" s="33">
        <v>3.51</v>
      </c>
      <c r="AC212" s="40">
        <f t="shared" si="20"/>
        <v>0.177</v>
      </c>
      <c r="AD212" s="73">
        <f t="shared" si="21"/>
        <v>-0.884035895</v>
      </c>
      <c r="AE212" s="88">
        <f t="shared" si="22"/>
        <v>-2.68964123</v>
      </c>
      <c r="AF212" s="44">
        <f t="shared" si="23"/>
        <v>0.12</v>
      </c>
      <c r="AG212" s="42">
        <v>0.69</v>
      </c>
      <c r="AH212" s="34">
        <f t="shared" si="24"/>
        <v>0.289</v>
      </c>
      <c r="AI212" s="73">
        <f t="shared" si="25"/>
        <v>-0.5980746888</v>
      </c>
      <c r="AJ212" s="33">
        <v>62.5</v>
      </c>
      <c r="AK212" s="34">
        <f t="shared" si="26"/>
        <v>0.666</v>
      </c>
      <c r="AL212" s="73">
        <f t="shared" si="27"/>
        <v>0.3376194859</v>
      </c>
      <c r="AM212" s="36">
        <f t="shared" si="28"/>
        <v>1444.04093</v>
      </c>
      <c r="AN212" s="35">
        <f t="shared" si="29"/>
        <v>-0.4614045963</v>
      </c>
      <c r="AO212" s="37">
        <f t="shared" si="30"/>
        <v>0.366</v>
      </c>
      <c r="AP212" s="33">
        <v>3.06</v>
      </c>
      <c r="AQ212" s="34">
        <f t="shared" si="31"/>
        <v>0.28</v>
      </c>
      <c r="AR212" s="73">
        <f t="shared" si="32"/>
        <v>-0.6410550809</v>
      </c>
      <c r="AS212" s="33">
        <v>47.17</v>
      </c>
      <c r="AT212" s="34">
        <f t="shared" si="33"/>
        <v>0.586</v>
      </c>
      <c r="AU212" s="73">
        <f t="shared" si="34"/>
        <v>0.1697708817</v>
      </c>
      <c r="AV212" s="36">
        <f t="shared" si="35"/>
        <v>2420.607113</v>
      </c>
      <c r="AW212" s="35">
        <f t="shared" si="36"/>
        <v>-0.3744314765</v>
      </c>
      <c r="AX212" s="37">
        <f t="shared" si="37"/>
        <v>0.34</v>
      </c>
      <c r="AY212" s="33">
        <v>0.9</v>
      </c>
      <c r="AZ212" s="37">
        <f t="shared" si="38"/>
        <v>0.557</v>
      </c>
      <c r="BA212" s="73">
        <f t="shared" si="39"/>
        <v>-0.1057779295</v>
      </c>
      <c r="BB212" s="33">
        <v>33.61</v>
      </c>
      <c r="BC212" s="37">
        <f t="shared" si="40"/>
        <v>0.817</v>
      </c>
      <c r="BD212" s="73">
        <f t="shared" si="41"/>
        <v>0.8829460051</v>
      </c>
      <c r="BE212" s="89">
        <f t="shared" si="42"/>
        <v>-0.05866799725</v>
      </c>
      <c r="BF212" s="39">
        <f t="shared" si="43"/>
        <v>0.543</v>
      </c>
      <c r="BG212" s="33">
        <v>16.6</v>
      </c>
      <c r="BH212" s="34">
        <f t="shared" si="44"/>
        <v>0.686</v>
      </c>
      <c r="BI212" s="73">
        <f t="shared" si="45"/>
        <v>0.4205944239</v>
      </c>
      <c r="BJ212" s="33">
        <v>94.26</v>
      </c>
      <c r="BK212" s="34">
        <f t="shared" si="46"/>
        <v>0.871</v>
      </c>
      <c r="BL212" s="73">
        <f t="shared" si="47"/>
        <v>0.9048141908</v>
      </c>
      <c r="BM212" s="36">
        <f t="shared" si="48"/>
        <v>7774.924649</v>
      </c>
      <c r="BN212" s="35">
        <f t="shared" si="49"/>
        <v>0.7447364738</v>
      </c>
      <c r="BO212" s="90">
        <f t="shared" si="50"/>
        <v>0.797</v>
      </c>
      <c r="BP212" s="33">
        <v>10.51</v>
      </c>
      <c r="BQ212" s="34">
        <f t="shared" si="51"/>
        <v>0.366</v>
      </c>
      <c r="BR212" s="73">
        <f t="shared" si="52"/>
        <v>-0.4165942089</v>
      </c>
      <c r="BS212" s="33">
        <v>76.92</v>
      </c>
      <c r="BT212" s="34">
        <f t="shared" si="53"/>
        <v>0.797</v>
      </c>
      <c r="BU212" s="73">
        <f t="shared" si="54"/>
        <v>0.8616134149</v>
      </c>
      <c r="BV212" s="36">
        <f t="shared" si="55"/>
        <v>6226.070898</v>
      </c>
      <c r="BW212" s="35">
        <f t="shared" si="56"/>
        <v>0.3384911585</v>
      </c>
      <c r="BX212" s="90">
        <f t="shared" si="57"/>
        <v>0.603</v>
      </c>
      <c r="BY212" s="33">
        <v>2.8</v>
      </c>
      <c r="BZ212" s="34">
        <f t="shared" si="58"/>
        <v>0.329</v>
      </c>
      <c r="CA212" s="73">
        <f t="shared" si="59"/>
        <v>-0.5876243838</v>
      </c>
      <c r="CB212" s="33">
        <v>69.07</v>
      </c>
      <c r="CC212" s="34">
        <f t="shared" si="60"/>
        <v>0.957</v>
      </c>
      <c r="CD212" s="73">
        <f t="shared" si="61"/>
        <v>1.708946488</v>
      </c>
      <c r="CE212" s="36">
        <f t="shared" si="62"/>
        <v>4006.306089</v>
      </c>
      <c r="CF212" s="35">
        <f t="shared" si="63"/>
        <v>0.486617741</v>
      </c>
      <c r="CG212" s="90">
        <f t="shared" si="64"/>
        <v>0.674</v>
      </c>
      <c r="CH212" s="33">
        <v>0.64</v>
      </c>
      <c r="CI212" s="34">
        <f t="shared" si="65"/>
        <v>0.589</v>
      </c>
      <c r="CJ212" s="73">
        <f t="shared" si="66"/>
        <v>0.08989216877</v>
      </c>
      <c r="CK212" s="33">
        <v>45.45</v>
      </c>
      <c r="CL212" s="34">
        <f t="shared" si="67"/>
        <v>0.809</v>
      </c>
      <c r="CM212" s="73">
        <f t="shared" si="68"/>
        <v>0.6342869709</v>
      </c>
      <c r="CN212" s="36">
        <f t="shared" si="69"/>
        <v>1987.263764</v>
      </c>
      <c r="CO212" s="35">
        <f t="shared" si="70"/>
        <v>0.8396912663</v>
      </c>
      <c r="CP212" s="90">
        <f t="shared" si="71"/>
        <v>0.814</v>
      </c>
      <c r="CQ212" s="33">
        <v>4.82</v>
      </c>
      <c r="CR212" s="34">
        <f t="shared" si="72"/>
        <v>0.263</v>
      </c>
      <c r="CS212" s="73">
        <f t="shared" si="73"/>
        <v>-0.7099997681</v>
      </c>
      <c r="CT212" s="33">
        <v>69.46</v>
      </c>
      <c r="CU212" s="34">
        <f t="shared" si="74"/>
        <v>0.274</v>
      </c>
      <c r="CV212" s="73">
        <f t="shared" si="75"/>
        <v>-0.5433316882</v>
      </c>
      <c r="CW212" s="36">
        <f t="shared" si="76"/>
        <v>4852.99246</v>
      </c>
      <c r="CX212" s="35">
        <f t="shared" si="77"/>
        <v>-0.7363220928</v>
      </c>
      <c r="CY212" s="90">
        <f t="shared" si="78"/>
        <v>0.231</v>
      </c>
      <c r="CZ212" s="91">
        <f t="shared" si="79"/>
        <v>1.673214547</v>
      </c>
      <c r="DA212" s="91">
        <f t="shared" si="80"/>
        <v>0.66</v>
      </c>
    </row>
    <row r="213">
      <c r="A213" s="28">
        <v>2024.0</v>
      </c>
      <c r="B213" s="29" t="s">
        <v>659</v>
      </c>
      <c r="C213" s="29" t="s">
        <v>21</v>
      </c>
      <c r="D213" s="30">
        <f t="array" ref="D213">INDEX(
  TP!C:C,
  MATCH(
    1,
    (TP!A:A = A213) * (TP!B:B = C213),
    0
  )
)
</f>
        <v>45.37</v>
      </c>
      <c r="E213" s="64">
        <f t="shared" si="1"/>
        <v>-1.123108582</v>
      </c>
      <c r="F213" s="32">
        <f t="shared" si="2"/>
        <v>0.397</v>
      </c>
      <c r="G213" s="33">
        <v>7.49</v>
      </c>
      <c r="H213" s="34">
        <f t="shared" si="3"/>
        <v>0.826</v>
      </c>
      <c r="I213" s="73">
        <f t="shared" si="4"/>
        <v>1.031237646</v>
      </c>
      <c r="J213" s="66">
        <f t="shared" si="5"/>
        <v>6.286759553</v>
      </c>
      <c r="K213" s="34">
        <f t="shared" si="6"/>
        <v>0.586</v>
      </c>
      <c r="L213" s="73">
        <f t="shared" si="7"/>
        <v>0.2834794271</v>
      </c>
      <c r="M213" s="33">
        <v>58.49</v>
      </c>
      <c r="N213" s="34">
        <f t="shared" si="8"/>
        <v>0.454</v>
      </c>
      <c r="O213" s="73">
        <f t="shared" si="9"/>
        <v>-0.0749898316</v>
      </c>
      <c r="P213" s="36">
        <f t="shared" si="10"/>
        <v>4639.000579</v>
      </c>
      <c r="Q213" s="35">
        <f t="shared" si="11"/>
        <v>0.251501669</v>
      </c>
      <c r="R213" s="40">
        <f t="shared" si="12"/>
        <v>0.606</v>
      </c>
      <c r="S213" s="33">
        <v>2.05</v>
      </c>
      <c r="T213" s="34">
        <f t="shared" si="13"/>
        <v>0.589</v>
      </c>
      <c r="U213" s="73">
        <f t="shared" si="14"/>
        <v>-0.04136204407</v>
      </c>
      <c r="V213" s="33">
        <v>75.86</v>
      </c>
      <c r="W213" s="34">
        <f t="shared" si="15"/>
        <v>0.997</v>
      </c>
      <c r="X213" s="73">
        <f t="shared" si="16"/>
        <v>2.58252267</v>
      </c>
      <c r="Y213" s="36">
        <f t="shared" si="17"/>
        <v>3544.082745</v>
      </c>
      <c r="Z213" s="35">
        <f t="shared" si="18"/>
        <v>1.611951988</v>
      </c>
      <c r="AA213" s="40">
        <f t="shared" si="19"/>
        <v>0.934</v>
      </c>
      <c r="AB213" s="33">
        <v>4.66</v>
      </c>
      <c r="AC213" s="40">
        <f t="shared" si="20"/>
        <v>0.571</v>
      </c>
      <c r="AD213" s="73">
        <f t="shared" si="21"/>
        <v>0.07985240898</v>
      </c>
      <c r="AE213" s="88">
        <f t="shared" si="22"/>
        <v>1.943306066</v>
      </c>
      <c r="AF213" s="44">
        <f t="shared" si="23"/>
        <v>0.806</v>
      </c>
      <c r="AG213" s="42">
        <v>0.49</v>
      </c>
      <c r="AH213" s="34">
        <f t="shared" si="24"/>
        <v>0.186</v>
      </c>
      <c r="AI213" s="73">
        <f t="shared" si="25"/>
        <v>-0.7834382347</v>
      </c>
      <c r="AJ213" s="33">
        <v>71.43</v>
      </c>
      <c r="AK213" s="34">
        <f t="shared" si="26"/>
        <v>0.854</v>
      </c>
      <c r="AL213" s="73">
        <f t="shared" si="27"/>
        <v>0.9726069121</v>
      </c>
      <c r="AM213" s="36">
        <f t="shared" si="28"/>
        <v>1254.222542</v>
      </c>
      <c r="AN213" s="35">
        <f t="shared" si="29"/>
        <v>-0.6481690626</v>
      </c>
      <c r="AO213" s="37">
        <f t="shared" si="30"/>
        <v>0.277</v>
      </c>
      <c r="AP213" s="33">
        <v>3.11</v>
      </c>
      <c r="AQ213" s="34">
        <f t="shared" si="31"/>
        <v>0.294</v>
      </c>
      <c r="AR213" s="73">
        <f t="shared" si="32"/>
        <v>-0.618903598</v>
      </c>
      <c r="AS213" s="33">
        <v>56.82</v>
      </c>
      <c r="AT213" s="34">
        <f t="shared" si="33"/>
        <v>0.917</v>
      </c>
      <c r="AU213" s="73">
        <f t="shared" si="34"/>
        <v>1.331419788</v>
      </c>
      <c r="AV213" s="36">
        <f t="shared" si="35"/>
        <v>2941.284063</v>
      </c>
      <c r="AW213" s="35">
        <f t="shared" si="36"/>
        <v>0.2922542998</v>
      </c>
      <c r="AX213" s="37">
        <f t="shared" si="37"/>
        <v>0.617</v>
      </c>
      <c r="AY213" s="33">
        <v>1.41</v>
      </c>
      <c r="AZ213" s="37">
        <f t="shared" si="38"/>
        <v>0.803</v>
      </c>
      <c r="BA213" s="73">
        <f t="shared" si="39"/>
        <v>0.6952079908</v>
      </c>
      <c r="BB213" s="33">
        <v>22.04</v>
      </c>
      <c r="BC213" s="37">
        <f t="shared" si="40"/>
        <v>0.22</v>
      </c>
      <c r="BD213" s="73">
        <f t="shared" si="41"/>
        <v>-0.7427524465</v>
      </c>
      <c r="BE213" s="89">
        <f t="shared" si="42"/>
        <v>-0.4034592185</v>
      </c>
      <c r="BF213" s="39">
        <f t="shared" si="43"/>
        <v>0.506</v>
      </c>
      <c r="BG213" s="33">
        <v>13.0</v>
      </c>
      <c r="BH213" s="34">
        <f t="shared" si="44"/>
        <v>0.354</v>
      </c>
      <c r="BI213" s="73">
        <f t="shared" si="45"/>
        <v>-0.3593746306</v>
      </c>
      <c r="BJ213" s="33">
        <v>89.13</v>
      </c>
      <c r="BK213" s="34">
        <f t="shared" si="46"/>
        <v>0.429</v>
      </c>
      <c r="BL213" s="73">
        <f t="shared" si="47"/>
        <v>0.08000172047</v>
      </c>
      <c r="BM213" s="36">
        <f t="shared" si="48"/>
        <v>6765.153371</v>
      </c>
      <c r="BN213" s="35">
        <f t="shared" si="49"/>
        <v>-0.1480121262</v>
      </c>
      <c r="BO213" s="90">
        <f t="shared" si="50"/>
        <v>0.386</v>
      </c>
      <c r="BP213" s="33">
        <v>12.08</v>
      </c>
      <c r="BQ213" s="34">
        <f t="shared" si="51"/>
        <v>0.557</v>
      </c>
      <c r="BR213" s="73">
        <f t="shared" si="52"/>
        <v>0.1465253228</v>
      </c>
      <c r="BS213" s="33">
        <v>67.84</v>
      </c>
      <c r="BT213" s="34">
        <f t="shared" si="53"/>
        <v>0.323</v>
      </c>
      <c r="BU213" s="73">
        <f t="shared" si="54"/>
        <v>-0.509092387</v>
      </c>
      <c r="BV213" s="36">
        <f t="shared" si="55"/>
        <v>5778.499051</v>
      </c>
      <c r="BW213" s="35">
        <f t="shared" si="56"/>
        <v>-0.1950200937</v>
      </c>
      <c r="BX213" s="90">
        <f t="shared" si="57"/>
        <v>0.406</v>
      </c>
      <c r="BY213" s="33">
        <v>2.61</v>
      </c>
      <c r="BZ213" s="34">
        <f t="shared" si="58"/>
        <v>0.271</v>
      </c>
      <c r="CA213" s="73">
        <f t="shared" si="59"/>
        <v>-0.7031161619</v>
      </c>
      <c r="CB213" s="33">
        <v>45.95</v>
      </c>
      <c r="CC213" s="34">
        <f t="shared" si="60"/>
        <v>0.194</v>
      </c>
      <c r="CD213" s="73">
        <f t="shared" si="61"/>
        <v>-0.7746015017</v>
      </c>
      <c r="CE213" s="36">
        <f t="shared" si="62"/>
        <v>2562.859185</v>
      </c>
      <c r="CF213" s="35">
        <f t="shared" si="63"/>
        <v>-0.8721016533</v>
      </c>
      <c r="CG213" s="90">
        <f t="shared" si="64"/>
        <v>0.214</v>
      </c>
      <c r="CH213" s="33">
        <v>0.14</v>
      </c>
      <c r="CI213" s="34">
        <f t="shared" si="65"/>
        <v>0.057</v>
      </c>
      <c r="CJ213" s="73">
        <f t="shared" si="66"/>
        <v>-1.250471095</v>
      </c>
      <c r="CK213" s="33">
        <v>50.0</v>
      </c>
      <c r="CL213" s="34">
        <f t="shared" si="67"/>
        <v>0.834</v>
      </c>
      <c r="CM213" s="73">
        <f t="shared" si="68"/>
        <v>0.8787427323</v>
      </c>
      <c r="CN213" s="36">
        <f t="shared" si="69"/>
        <v>579.0525803</v>
      </c>
      <c r="CO213" s="35">
        <f t="shared" si="70"/>
        <v>-0.8922890024</v>
      </c>
      <c r="CP213" s="90">
        <f t="shared" si="71"/>
        <v>0.183</v>
      </c>
      <c r="CQ213" s="33">
        <v>5.16</v>
      </c>
      <c r="CR213" s="34">
        <f t="shared" si="72"/>
        <v>0.34</v>
      </c>
      <c r="CS213" s="73">
        <f t="shared" si="73"/>
        <v>-0.5093999141</v>
      </c>
      <c r="CT213" s="33">
        <v>69.86</v>
      </c>
      <c r="CU213" s="34">
        <f t="shared" si="74"/>
        <v>0.297</v>
      </c>
      <c r="CV213" s="73">
        <f t="shared" si="75"/>
        <v>-0.4867119532</v>
      </c>
      <c r="CW213" s="36">
        <f t="shared" si="76"/>
        <v>5038.279296</v>
      </c>
      <c r="CX213" s="35">
        <f t="shared" si="77"/>
        <v>-0.5555325541</v>
      </c>
      <c r="CY213" s="90">
        <f t="shared" si="78"/>
        <v>0.311</v>
      </c>
      <c r="CZ213" s="91">
        <f t="shared" si="79"/>
        <v>-2.66295543</v>
      </c>
      <c r="DA213" s="91">
        <f t="shared" si="80"/>
        <v>0.263</v>
      </c>
    </row>
    <row r="214">
      <c r="A214" s="28">
        <v>2025.0</v>
      </c>
      <c r="B214" s="29" t="s">
        <v>660</v>
      </c>
      <c r="C214" s="29" t="s">
        <v>4</v>
      </c>
      <c r="D214" s="30">
        <f t="array" ref="D214">INDEX(
  TP!C:C,
  MATCH(
    1,
    (TP!A:A = A214) * (TP!B:B = C214),
    0
  )
)
</f>
        <v>53.33</v>
      </c>
      <c r="E214" s="64">
        <f t="shared" si="1"/>
        <v>-1.155434854</v>
      </c>
      <c r="F214" s="32">
        <f t="shared" si="2"/>
        <v>0.394</v>
      </c>
      <c r="G214" s="33">
        <v>4.47</v>
      </c>
      <c r="H214" s="34">
        <f t="shared" si="3"/>
        <v>0.177</v>
      </c>
      <c r="I214" s="73">
        <f t="shared" si="4"/>
        <v>-0.9622565262</v>
      </c>
      <c r="J214" s="66">
        <f t="shared" si="5"/>
        <v>4.988632274</v>
      </c>
      <c r="K214" s="34">
        <f t="shared" si="6"/>
        <v>0.357</v>
      </c>
      <c r="L214" s="73">
        <f t="shared" si="7"/>
        <v>-0.536090443</v>
      </c>
      <c r="M214" s="33">
        <v>66.04</v>
      </c>
      <c r="N214" s="34">
        <f t="shared" si="8"/>
        <v>0.911</v>
      </c>
      <c r="O214" s="73">
        <f t="shared" si="9"/>
        <v>1.316849384</v>
      </c>
      <c r="P214" s="36">
        <f t="shared" si="10"/>
        <v>4720.386282</v>
      </c>
      <c r="Q214" s="35">
        <f t="shared" si="11"/>
        <v>0.3662895915</v>
      </c>
      <c r="R214" s="40">
        <f t="shared" si="12"/>
        <v>0.651</v>
      </c>
      <c r="S214" s="33">
        <v>2.78</v>
      </c>
      <c r="T214" s="34">
        <f t="shared" si="13"/>
        <v>0.786</v>
      </c>
      <c r="U214" s="73">
        <f t="shared" si="14"/>
        <v>0.5891077091</v>
      </c>
      <c r="V214" s="33">
        <v>51.52</v>
      </c>
      <c r="W214" s="34">
        <f t="shared" si="15"/>
        <v>0.726</v>
      </c>
      <c r="X214" s="73">
        <f t="shared" si="16"/>
        <v>0.646397223</v>
      </c>
      <c r="Y214" s="36">
        <f t="shared" si="17"/>
        <v>2870.108837</v>
      </c>
      <c r="Z214" s="35">
        <f t="shared" si="18"/>
        <v>0.9057088146</v>
      </c>
      <c r="AA214" s="40">
        <f t="shared" si="19"/>
        <v>0.834</v>
      </c>
      <c r="AB214" s="33">
        <v>6.62</v>
      </c>
      <c r="AC214" s="40">
        <f t="shared" si="20"/>
        <v>0.949</v>
      </c>
      <c r="AD214" s="73">
        <f t="shared" si="21"/>
        <v>1.722653344</v>
      </c>
      <c r="AE214" s="88">
        <f t="shared" si="22"/>
        <v>2.994651751</v>
      </c>
      <c r="AF214" s="44">
        <f t="shared" si="23"/>
        <v>0.894</v>
      </c>
      <c r="AG214" s="42">
        <v>0.25</v>
      </c>
      <c r="AH214" s="34">
        <f t="shared" si="24"/>
        <v>0.051</v>
      </c>
      <c r="AI214" s="73">
        <f t="shared" si="25"/>
        <v>-1.00587449</v>
      </c>
      <c r="AJ214" s="33">
        <v>100.0</v>
      </c>
      <c r="AK214" s="34">
        <f t="shared" si="26"/>
        <v>0.983</v>
      </c>
      <c r="AL214" s="73">
        <f t="shared" si="27"/>
        <v>3.004140033</v>
      </c>
      <c r="AM214" s="36">
        <f t="shared" si="28"/>
        <v>982.5375324</v>
      </c>
      <c r="AN214" s="35">
        <f t="shared" si="29"/>
        <v>-0.9154830287</v>
      </c>
      <c r="AO214" s="37">
        <f t="shared" si="30"/>
        <v>0.189</v>
      </c>
      <c r="AP214" s="33">
        <v>3.62</v>
      </c>
      <c r="AQ214" s="34">
        <f t="shared" si="31"/>
        <v>0.394</v>
      </c>
      <c r="AR214" s="73">
        <f t="shared" si="32"/>
        <v>-0.392958472</v>
      </c>
      <c r="AS214" s="33">
        <v>58.14</v>
      </c>
      <c r="AT214" s="34">
        <f t="shared" si="33"/>
        <v>0.937</v>
      </c>
      <c r="AU214" s="73">
        <f t="shared" si="34"/>
        <v>1.490318913</v>
      </c>
      <c r="AV214" s="36">
        <f t="shared" si="35"/>
        <v>3258.682583</v>
      </c>
      <c r="AW214" s="35">
        <f t="shared" si="36"/>
        <v>0.6986580759</v>
      </c>
      <c r="AX214" s="37">
        <f t="shared" si="37"/>
        <v>0.763</v>
      </c>
      <c r="AY214" s="33">
        <v>0.59</v>
      </c>
      <c r="AZ214" s="37">
        <f t="shared" si="38"/>
        <v>0.323</v>
      </c>
      <c r="BA214" s="73">
        <f t="shared" si="39"/>
        <v>-0.5926517242</v>
      </c>
      <c r="BB214" s="33">
        <v>23.93</v>
      </c>
      <c r="BC214" s="37">
        <f t="shared" si="40"/>
        <v>0.323</v>
      </c>
      <c r="BD214" s="73">
        <f t="shared" si="41"/>
        <v>-0.4771889138</v>
      </c>
      <c r="BE214" s="89">
        <f t="shared" si="42"/>
        <v>-1.286665591</v>
      </c>
      <c r="BF214" s="39">
        <f t="shared" si="43"/>
        <v>0.354</v>
      </c>
      <c r="BG214" s="33">
        <v>15.84</v>
      </c>
      <c r="BH214" s="34">
        <f t="shared" si="44"/>
        <v>0.629</v>
      </c>
      <c r="BI214" s="73">
        <f t="shared" si="45"/>
        <v>0.2559342901</v>
      </c>
      <c r="BJ214" s="33">
        <v>95.21</v>
      </c>
      <c r="BK214" s="34">
        <f t="shared" si="46"/>
        <v>0.937</v>
      </c>
      <c r="BL214" s="73">
        <f t="shared" si="47"/>
        <v>1.057557241</v>
      </c>
      <c r="BM214" s="36">
        <f t="shared" si="48"/>
        <v>7732.408733</v>
      </c>
      <c r="BN214" s="35">
        <f t="shared" si="49"/>
        <v>0.7071477394</v>
      </c>
      <c r="BO214" s="90">
        <f t="shared" si="50"/>
        <v>0.757</v>
      </c>
      <c r="BP214" s="33">
        <v>10.45</v>
      </c>
      <c r="BQ214" s="34">
        <f t="shared" si="51"/>
        <v>0.36</v>
      </c>
      <c r="BR214" s="73">
        <f t="shared" si="52"/>
        <v>-0.4381147006</v>
      </c>
      <c r="BS214" s="33">
        <v>74.19</v>
      </c>
      <c r="BT214" s="34">
        <f t="shared" si="53"/>
        <v>0.634</v>
      </c>
      <c r="BU214" s="73">
        <f t="shared" si="54"/>
        <v>0.4494959216</v>
      </c>
      <c r="BV214" s="36">
        <f t="shared" si="55"/>
        <v>5992.252783</v>
      </c>
      <c r="BW214" s="35">
        <f t="shared" si="56"/>
        <v>0.05977703405</v>
      </c>
      <c r="BX214" s="90">
        <f t="shared" si="57"/>
        <v>0.503</v>
      </c>
      <c r="BY214" s="33">
        <v>1.43</v>
      </c>
      <c r="BZ214" s="34">
        <f t="shared" si="58"/>
        <v>0.04</v>
      </c>
      <c r="CA214" s="73">
        <f t="shared" si="59"/>
        <v>-1.420380889</v>
      </c>
      <c r="CB214" s="33">
        <v>64.71</v>
      </c>
      <c r="CC214" s="34">
        <f t="shared" si="60"/>
        <v>0.897</v>
      </c>
      <c r="CD214" s="73">
        <f t="shared" si="61"/>
        <v>1.240595742</v>
      </c>
      <c r="CE214" s="36">
        <f t="shared" si="62"/>
        <v>2496.342887</v>
      </c>
      <c r="CF214" s="35">
        <f t="shared" si="63"/>
        <v>-0.9347135751</v>
      </c>
      <c r="CG214" s="90">
        <f t="shared" si="64"/>
        <v>0.197</v>
      </c>
      <c r="CH214" s="33">
        <v>0.08</v>
      </c>
      <c r="CI214" s="34">
        <f t="shared" si="65"/>
        <v>0.009</v>
      </c>
      <c r="CJ214" s="73">
        <f t="shared" si="66"/>
        <v>-1.411314687</v>
      </c>
      <c r="CK214" s="33">
        <v>100.0</v>
      </c>
      <c r="CL214" s="34">
        <f t="shared" si="67"/>
        <v>0.977</v>
      </c>
      <c r="CM214" s="73">
        <f t="shared" si="68"/>
        <v>3.565069781</v>
      </c>
      <c r="CN214" s="36">
        <f t="shared" si="69"/>
        <v>680.2271302</v>
      </c>
      <c r="CO214" s="35">
        <f t="shared" si="70"/>
        <v>-0.7678528909</v>
      </c>
      <c r="CP214" s="90">
        <f t="shared" si="71"/>
        <v>0.246</v>
      </c>
      <c r="CQ214" s="33">
        <v>4.3</v>
      </c>
      <c r="CR214" s="34">
        <f t="shared" si="72"/>
        <v>0.154</v>
      </c>
      <c r="CS214" s="73">
        <f t="shared" si="73"/>
        <v>-1.016799545</v>
      </c>
      <c r="CT214" s="33">
        <v>54.9</v>
      </c>
      <c r="CU214" s="34">
        <f t="shared" si="74"/>
        <v>0.006</v>
      </c>
      <c r="CV214" s="73">
        <f t="shared" si="75"/>
        <v>-2.604290044</v>
      </c>
      <c r="CW214" s="36">
        <f t="shared" si="76"/>
        <v>3631.896698</v>
      </c>
      <c r="CX214" s="35">
        <f t="shared" si="77"/>
        <v>-1.927779321</v>
      </c>
      <c r="CY214" s="90">
        <f t="shared" si="78"/>
        <v>0.029</v>
      </c>
      <c r="CZ214" s="91">
        <f t="shared" si="79"/>
        <v>-2.863421014</v>
      </c>
      <c r="DA214" s="91">
        <f t="shared" si="80"/>
        <v>0.246</v>
      </c>
    </row>
    <row r="215">
      <c r="A215" s="28">
        <v>2025.0</v>
      </c>
      <c r="B215" s="29" t="s">
        <v>661</v>
      </c>
      <c r="C215" s="29" t="s">
        <v>26</v>
      </c>
      <c r="D215" s="30">
        <f t="array" ref="D215">INDEX(
  TP!C:C,
  MATCH(
    1,
    (TP!A:A = A215) * (TP!B:B = C215),
    0
  )
)
</f>
        <v>47.09</v>
      </c>
      <c r="E215" s="64">
        <f t="shared" si="1"/>
        <v>-1.189393389</v>
      </c>
      <c r="F215" s="32">
        <f t="shared" si="2"/>
        <v>0.391</v>
      </c>
      <c r="G215" s="33">
        <v>3.4</v>
      </c>
      <c r="H215" s="34">
        <f t="shared" si="3"/>
        <v>0.034</v>
      </c>
      <c r="I215" s="73">
        <f t="shared" si="4"/>
        <v>-1.668560753</v>
      </c>
      <c r="J215" s="66">
        <f t="shared" si="5"/>
        <v>3.054902456</v>
      </c>
      <c r="K215" s="34">
        <f t="shared" si="6"/>
        <v>0.011</v>
      </c>
      <c r="L215" s="73">
        <f t="shared" si="7"/>
        <v>-1.756946611</v>
      </c>
      <c r="M215" s="33">
        <v>68.29</v>
      </c>
      <c r="N215" s="34">
        <f t="shared" si="8"/>
        <v>0.957</v>
      </c>
      <c r="O215" s="73">
        <f t="shared" si="9"/>
        <v>1.731635905</v>
      </c>
      <c r="P215" s="36">
        <f t="shared" si="10"/>
        <v>3817.799006</v>
      </c>
      <c r="Q215" s="35">
        <f t="shared" si="11"/>
        <v>-0.9067364341</v>
      </c>
      <c r="R215" s="40">
        <f t="shared" si="12"/>
        <v>0.183</v>
      </c>
      <c r="S215" s="33">
        <v>2.99</v>
      </c>
      <c r="T215" s="34">
        <f t="shared" si="13"/>
        <v>0.82</v>
      </c>
      <c r="U215" s="73">
        <f t="shared" si="14"/>
        <v>0.7704757203</v>
      </c>
      <c r="V215" s="33">
        <v>63.89</v>
      </c>
      <c r="W215" s="34">
        <f t="shared" si="15"/>
        <v>0.946</v>
      </c>
      <c r="X215" s="73">
        <f t="shared" si="16"/>
        <v>1.630368948</v>
      </c>
      <c r="Y215" s="36">
        <f t="shared" si="17"/>
        <v>3703.944437</v>
      </c>
      <c r="Z215" s="35">
        <f t="shared" si="18"/>
        <v>1.779467715</v>
      </c>
      <c r="AA215" s="40">
        <f t="shared" si="19"/>
        <v>0.943</v>
      </c>
      <c r="AB215" s="33">
        <v>3.27</v>
      </c>
      <c r="AC215" s="40">
        <f t="shared" si="20"/>
        <v>0.117</v>
      </c>
      <c r="AD215" s="73">
        <f t="shared" si="21"/>
        <v>-1.085195193</v>
      </c>
      <c r="AE215" s="88">
        <f t="shared" si="22"/>
        <v>-0.2124639126</v>
      </c>
      <c r="AF215" s="44">
        <f t="shared" si="23"/>
        <v>0.471</v>
      </c>
      <c r="AG215" s="42">
        <v>0.33</v>
      </c>
      <c r="AH215" s="34">
        <f t="shared" si="24"/>
        <v>0.091</v>
      </c>
      <c r="AI215" s="73">
        <f t="shared" si="25"/>
        <v>-0.9317290714</v>
      </c>
      <c r="AJ215" s="33">
        <v>100.0</v>
      </c>
      <c r="AK215" s="34">
        <f t="shared" si="26"/>
        <v>0.983</v>
      </c>
      <c r="AL215" s="73">
        <f t="shared" si="27"/>
        <v>3.004140033</v>
      </c>
      <c r="AM215" s="36">
        <f t="shared" si="28"/>
        <v>1255.689499</v>
      </c>
      <c r="AN215" s="35">
        <f t="shared" si="29"/>
        <v>-0.6467257071</v>
      </c>
      <c r="AO215" s="37">
        <f t="shared" si="30"/>
        <v>0.28</v>
      </c>
      <c r="AP215" s="33">
        <v>2.16</v>
      </c>
      <c r="AQ215" s="34">
        <f t="shared" si="31"/>
        <v>0.129</v>
      </c>
      <c r="AR215" s="73">
        <f t="shared" si="32"/>
        <v>-1.039781774</v>
      </c>
      <c r="AS215" s="33">
        <v>65.38</v>
      </c>
      <c r="AT215" s="34">
        <f t="shared" si="33"/>
        <v>0.991</v>
      </c>
      <c r="AU215" s="73">
        <f t="shared" si="34"/>
        <v>2.361856539</v>
      </c>
      <c r="AV215" s="36">
        <f t="shared" si="35"/>
        <v>2755.004453</v>
      </c>
      <c r="AW215" s="35">
        <f t="shared" si="36"/>
        <v>0.0537379481</v>
      </c>
      <c r="AX215" s="37">
        <f t="shared" si="37"/>
        <v>0.526</v>
      </c>
      <c r="AY215" s="33">
        <v>0.33</v>
      </c>
      <c r="AZ215" s="37">
        <f t="shared" si="38"/>
        <v>0.103</v>
      </c>
      <c r="BA215" s="73">
        <f t="shared" si="39"/>
        <v>-1.000997487</v>
      </c>
      <c r="BB215" s="33">
        <v>24.24</v>
      </c>
      <c r="BC215" s="37">
        <f t="shared" si="40"/>
        <v>0.34</v>
      </c>
      <c r="BD215" s="73">
        <f t="shared" si="41"/>
        <v>-0.4336308741</v>
      </c>
      <c r="BE215" s="89">
        <f t="shared" si="42"/>
        <v>-2.027616121</v>
      </c>
      <c r="BF215" s="39">
        <f t="shared" si="43"/>
        <v>0.206</v>
      </c>
      <c r="BG215" s="33">
        <v>14.03</v>
      </c>
      <c r="BH215" s="34">
        <f t="shared" si="44"/>
        <v>0.454</v>
      </c>
      <c r="BI215" s="73">
        <f t="shared" si="45"/>
        <v>-0.1362168178</v>
      </c>
      <c r="BJ215" s="33">
        <v>91.12</v>
      </c>
      <c r="BK215" s="34">
        <f t="shared" si="46"/>
        <v>0.574</v>
      </c>
      <c r="BL215" s="73">
        <f t="shared" si="47"/>
        <v>0.3999582148</v>
      </c>
      <c r="BM215" s="36">
        <f t="shared" si="48"/>
        <v>7102.244881</v>
      </c>
      <c r="BN215" s="35">
        <f t="shared" si="49"/>
        <v>0.1500137536</v>
      </c>
      <c r="BO215" s="90">
        <f t="shared" si="50"/>
        <v>0.509</v>
      </c>
      <c r="BP215" s="33">
        <v>13.53</v>
      </c>
      <c r="BQ215" s="34">
        <f t="shared" si="51"/>
        <v>0.749</v>
      </c>
      <c r="BR215" s="73">
        <f t="shared" si="52"/>
        <v>0.6666038712</v>
      </c>
      <c r="BS215" s="33">
        <v>71.17</v>
      </c>
      <c r="BT215" s="34">
        <f t="shared" si="53"/>
        <v>0.471</v>
      </c>
      <c r="BU215" s="73">
        <f t="shared" si="54"/>
        <v>-0.006399620447</v>
      </c>
      <c r="BV215" s="36">
        <f t="shared" si="55"/>
        <v>6310.022775</v>
      </c>
      <c r="BW215" s="35">
        <f t="shared" si="56"/>
        <v>0.4385628477</v>
      </c>
      <c r="BX215" s="90">
        <f t="shared" si="57"/>
        <v>0.649</v>
      </c>
      <c r="BY215" s="33">
        <v>5.06</v>
      </c>
      <c r="BZ215" s="34">
        <f t="shared" si="58"/>
        <v>0.791</v>
      </c>
      <c r="CA215" s="73">
        <f t="shared" si="59"/>
        <v>0.7861199245</v>
      </c>
      <c r="CB215" s="33">
        <v>49.18</v>
      </c>
      <c r="CC215" s="34">
        <f t="shared" si="60"/>
        <v>0.311</v>
      </c>
      <c r="CD215" s="73">
        <f t="shared" si="61"/>
        <v>-0.4276352385</v>
      </c>
      <c r="CE215" s="36">
        <f t="shared" si="62"/>
        <v>3849.873181</v>
      </c>
      <c r="CF215" s="35">
        <f t="shared" si="63"/>
        <v>0.3393671385</v>
      </c>
      <c r="CG215" s="90">
        <f t="shared" si="64"/>
        <v>0.623</v>
      </c>
      <c r="CH215" s="33">
        <v>0.17</v>
      </c>
      <c r="CI215" s="34">
        <f t="shared" si="65"/>
        <v>0.077</v>
      </c>
      <c r="CJ215" s="73">
        <f t="shared" si="66"/>
        <v>-1.1700493</v>
      </c>
      <c r="CK215" s="33">
        <v>100.0</v>
      </c>
      <c r="CL215" s="34">
        <f t="shared" si="67"/>
        <v>0.977</v>
      </c>
      <c r="CM215" s="73">
        <f t="shared" si="68"/>
        <v>3.565069781</v>
      </c>
      <c r="CN215" s="36">
        <f t="shared" si="69"/>
        <v>1387.691849</v>
      </c>
      <c r="CO215" s="35">
        <f t="shared" si="70"/>
        <v>0.1022686845</v>
      </c>
      <c r="CP215" s="90">
        <f t="shared" si="71"/>
        <v>0.609</v>
      </c>
      <c r="CQ215" s="33">
        <v>6.06</v>
      </c>
      <c r="CR215" s="34">
        <f t="shared" si="72"/>
        <v>0.526</v>
      </c>
      <c r="CS215" s="73">
        <f t="shared" si="73"/>
        <v>0.02159969938</v>
      </c>
      <c r="CT215" s="33">
        <v>72.6</v>
      </c>
      <c r="CU215" s="34">
        <f t="shared" si="74"/>
        <v>0.446</v>
      </c>
      <c r="CV215" s="73">
        <f t="shared" si="75"/>
        <v>-0.09886676812</v>
      </c>
      <c r="CW215" s="36">
        <f t="shared" si="76"/>
        <v>5628.614739</v>
      </c>
      <c r="CX215" s="35">
        <f t="shared" si="77"/>
        <v>0.02047421983</v>
      </c>
      <c r="CY215" s="90">
        <f t="shared" si="78"/>
        <v>0.48</v>
      </c>
      <c r="CZ215" s="91">
        <f t="shared" si="79"/>
        <v>1.050686644</v>
      </c>
      <c r="DA215" s="91">
        <f t="shared" si="80"/>
        <v>0.586</v>
      </c>
    </row>
    <row r="216">
      <c r="A216" s="28">
        <v>2024.0</v>
      </c>
      <c r="B216" s="29" t="s">
        <v>452</v>
      </c>
      <c r="C216" s="29" t="s">
        <v>28</v>
      </c>
      <c r="D216" s="30">
        <f t="array" ref="D216">INDEX(
  TP!C:C,
  MATCH(
    1,
    (TP!A:A = A216) * (TP!B:B = C216),
    0
  )
)
</f>
        <v>46.09</v>
      </c>
      <c r="E216" s="64">
        <f t="shared" si="1"/>
        <v>-1.191018349</v>
      </c>
      <c r="F216" s="32">
        <f t="shared" si="2"/>
        <v>0.389</v>
      </c>
      <c r="G216" s="33">
        <v>6.07</v>
      </c>
      <c r="H216" s="34">
        <f t="shared" si="3"/>
        <v>0.574</v>
      </c>
      <c r="I216" s="73">
        <f t="shared" si="4"/>
        <v>0.09389932643</v>
      </c>
      <c r="J216" s="66">
        <f t="shared" si="5"/>
        <v>5.24446758</v>
      </c>
      <c r="K216" s="34">
        <f t="shared" si="6"/>
        <v>0.4</v>
      </c>
      <c r="L216" s="73">
        <f t="shared" si="7"/>
        <v>-0.3745693721</v>
      </c>
      <c r="M216" s="33">
        <v>58.56</v>
      </c>
      <c r="N216" s="34">
        <f t="shared" si="8"/>
        <v>0.457</v>
      </c>
      <c r="O216" s="73">
        <f t="shared" si="9"/>
        <v>-0.06208536205</v>
      </c>
      <c r="P216" s="36">
        <f t="shared" si="10"/>
        <v>4283.562519</v>
      </c>
      <c r="Q216" s="35">
        <f t="shared" si="11"/>
        <v>-0.2498148379</v>
      </c>
      <c r="R216" s="40">
        <f t="shared" si="12"/>
        <v>0.391</v>
      </c>
      <c r="S216" s="33">
        <v>1.26</v>
      </c>
      <c r="T216" s="34">
        <f t="shared" si="13"/>
        <v>0.209</v>
      </c>
      <c r="U216" s="73">
        <f t="shared" si="14"/>
        <v>-0.723651229</v>
      </c>
      <c r="V216" s="33">
        <v>39.13</v>
      </c>
      <c r="W216" s="34">
        <f t="shared" si="15"/>
        <v>0.369</v>
      </c>
      <c r="X216" s="73">
        <f t="shared" si="16"/>
        <v>-0.3391654018</v>
      </c>
      <c r="Y216" s="36">
        <f t="shared" si="17"/>
        <v>1336.665733</v>
      </c>
      <c r="Z216" s="35">
        <f t="shared" si="18"/>
        <v>-0.7011541666</v>
      </c>
      <c r="AA216" s="40">
        <f t="shared" si="19"/>
        <v>0.237</v>
      </c>
      <c r="AB216" s="33">
        <v>3.27</v>
      </c>
      <c r="AC216" s="40">
        <f t="shared" si="20"/>
        <v>0.117</v>
      </c>
      <c r="AD216" s="73">
        <f t="shared" si="21"/>
        <v>-1.085195193</v>
      </c>
      <c r="AE216" s="88">
        <f t="shared" si="22"/>
        <v>-2.036164198</v>
      </c>
      <c r="AF216" s="44">
        <f t="shared" si="23"/>
        <v>0.2</v>
      </c>
      <c r="AG216" s="42">
        <v>0.27</v>
      </c>
      <c r="AH216" s="34">
        <f t="shared" si="24"/>
        <v>0.06</v>
      </c>
      <c r="AI216" s="73">
        <f t="shared" si="25"/>
        <v>-0.9873381352</v>
      </c>
      <c r="AJ216" s="33">
        <v>80.0</v>
      </c>
      <c r="AK216" s="34">
        <f t="shared" si="26"/>
        <v>0.937</v>
      </c>
      <c r="AL216" s="73">
        <f t="shared" si="27"/>
        <v>1.581995741</v>
      </c>
      <c r="AM216" s="36">
        <f t="shared" si="28"/>
        <v>841.9443868</v>
      </c>
      <c r="AN216" s="35">
        <f t="shared" si="29"/>
        <v>-1.053814221</v>
      </c>
      <c r="AO216" s="37">
        <f t="shared" si="30"/>
        <v>0.137</v>
      </c>
      <c r="AP216" s="33">
        <v>1.7</v>
      </c>
      <c r="AQ216" s="34">
        <f t="shared" si="31"/>
        <v>0.063</v>
      </c>
      <c r="AR216" s="73">
        <f t="shared" si="32"/>
        <v>-1.243575417</v>
      </c>
      <c r="AS216" s="33">
        <v>41.94</v>
      </c>
      <c r="AT216" s="34">
        <f t="shared" si="33"/>
        <v>0.32</v>
      </c>
      <c r="AU216" s="73">
        <f t="shared" si="34"/>
        <v>-0.4598067123</v>
      </c>
      <c r="AV216" s="36">
        <f t="shared" si="35"/>
        <v>1525.637491</v>
      </c>
      <c r="AW216" s="35">
        <f t="shared" si="36"/>
        <v>-1.520369504</v>
      </c>
      <c r="AX216" s="37">
        <f t="shared" si="37"/>
        <v>0.074</v>
      </c>
      <c r="AY216" s="33">
        <v>0.38</v>
      </c>
      <c r="AZ216" s="37">
        <f t="shared" si="38"/>
        <v>0.137</v>
      </c>
      <c r="BA216" s="73">
        <f t="shared" si="39"/>
        <v>-0.9224694561</v>
      </c>
      <c r="BB216" s="33">
        <v>33.32</v>
      </c>
      <c r="BC216" s="37">
        <f t="shared" si="40"/>
        <v>0.806</v>
      </c>
      <c r="BD216" s="73">
        <f t="shared" si="41"/>
        <v>0.8421981614</v>
      </c>
      <c r="BE216" s="89">
        <f t="shared" si="42"/>
        <v>-2.65445502</v>
      </c>
      <c r="BF216" s="39">
        <f t="shared" si="43"/>
        <v>0.16</v>
      </c>
      <c r="BG216" s="33">
        <v>18.93</v>
      </c>
      <c r="BH216" s="34">
        <f t="shared" si="44"/>
        <v>0.846</v>
      </c>
      <c r="BI216" s="73">
        <f t="shared" si="45"/>
        <v>0.9254077285</v>
      </c>
      <c r="BJ216" s="33">
        <v>91.91</v>
      </c>
      <c r="BK216" s="34">
        <f t="shared" si="46"/>
        <v>0.649</v>
      </c>
      <c r="BL216" s="73">
        <f t="shared" si="47"/>
        <v>0.5269761196</v>
      </c>
      <c r="BM216" s="36">
        <f t="shared" si="48"/>
        <v>7909.737912</v>
      </c>
      <c r="BN216" s="35">
        <f t="shared" si="49"/>
        <v>0.8639261903</v>
      </c>
      <c r="BO216" s="90">
        <f t="shared" si="50"/>
        <v>0.834</v>
      </c>
      <c r="BP216" s="33">
        <v>13.51</v>
      </c>
      <c r="BQ216" s="34">
        <f t="shared" si="51"/>
        <v>0.743</v>
      </c>
      <c r="BR216" s="73">
        <f t="shared" si="52"/>
        <v>0.659430374</v>
      </c>
      <c r="BS216" s="33">
        <v>73.28</v>
      </c>
      <c r="BT216" s="34">
        <f t="shared" si="53"/>
        <v>0.589</v>
      </c>
      <c r="BU216" s="73">
        <f t="shared" si="54"/>
        <v>0.3121234238</v>
      </c>
      <c r="BV216" s="36">
        <f t="shared" si="55"/>
        <v>6493.754095</v>
      </c>
      <c r="BW216" s="35">
        <f t="shared" si="56"/>
        <v>0.6575728839</v>
      </c>
      <c r="BX216" s="90">
        <f t="shared" si="57"/>
        <v>0.749</v>
      </c>
      <c r="BY216" s="33">
        <v>5.64</v>
      </c>
      <c r="BZ216" s="34">
        <f t="shared" si="58"/>
        <v>0.874</v>
      </c>
      <c r="CA216" s="73">
        <f t="shared" si="59"/>
        <v>1.138673774</v>
      </c>
      <c r="CB216" s="33">
        <v>54.37</v>
      </c>
      <c r="CC216" s="34">
        <f t="shared" si="60"/>
        <v>0.543</v>
      </c>
      <c r="CD216" s="73">
        <f t="shared" si="61"/>
        <v>0.1298740204</v>
      </c>
      <c r="CE216" s="36">
        <f t="shared" si="62"/>
        <v>4472.071015</v>
      </c>
      <c r="CF216" s="35">
        <f t="shared" si="63"/>
        <v>0.925043177</v>
      </c>
      <c r="CG216" s="90">
        <f t="shared" si="64"/>
        <v>0.831</v>
      </c>
      <c r="CH216" s="33">
        <v>0.38</v>
      </c>
      <c r="CI216" s="34">
        <f t="shared" si="65"/>
        <v>0.32</v>
      </c>
      <c r="CJ216" s="73">
        <f t="shared" si="66"/>
        <v>-0.6070967286</v>
      </c>
      <c r="CK216" s="33">
        <v>42.86</v>
      </c>
      <c r="CL216" s="34">
        <f t="shared" si="67"/>
        <v>0.749</v>
      </c>
      <c r="CM216" s="73">
        <f t="shared" si="68"/>
        <v>0.4951352298</v>
      </c>
      <c r="CN216" s="36">
        <f t="shared" si="69"/>
        <v>1220.123123</v>
      </c>
      <c r="CO216" s="35">
        <f t="shared" si="70"/>
        <v>-0.1038266304</v>
      </c>
      <c r="CP216" s="90">
        <f t="shared" si="71"/>
        <v>0.517</v>
      </c>
      <c r="CQ216" s="33">
        <v>7.77</v>
      </c>
      <c r="CR216" s="34">
        <f t="shared" si="72"/>
        <v>0.857</v>
      </c>
      <c r="CS216" s="73">
        <f t="shared" si="73"/>
        <v>1.030498965</v>
      </c>
      <c r="CT216" s="33">
        <v>78.87</v>
      </c>
      <c r="CU216" s="34">
        <f t="shared" si="74"/>
        <v>0.769</v>
      </c>
      <c r="CV216" s="73">
        <f t="shared" si="75"/>
        <v>0.7886475787</v>
      </c>
      <c r="CW216" s="36">
        <f t="shared" si="76"/>
        <v>6793.294979</v>
      </c>
      <c r="CX216" s="35">
        <f t="shared" si="77"/>
        <v>1.156885248</v>
      </c>
      <c r="CY216" s="90">
        <f t="shared" si="78"/>
        <v>0.866</v>
      </c>
      <c r="CZ216" s="91">
        <f t="shared" si="79"/>
        <v>3.499600868</v>
      </c>
      <c r="DA216" s="91">
        <f t="shared" si="80"/>
        <v>0.817</v>
      </c>
    </row>
    <row r="217">
      <c r="A217" s="28">
        <v>2022.0</v>
      </c>
      <c r="B217" s="29" t="s">
        <v>271</v>
      </c>
      <c r="C217" s="29" t="s">
        <v>14</v>
      </c>
      <c r="D217" s="30">
        <f t="array" ref="D217">INDEX(
  TP!C:C,
  MATCH(
    1,
    (TP!A:A = A217) * (TP!B:B = C217),
    0
  )
)
</f>
        <v>49.1</v>
      </c>
      <c r="E217" s="64">
        <f t="shared" si="1"/>
        <v>-1.360989654</v>
      </c>
      <c r="F217" s="32">
        <f t="shared" si="2"/>
        <v>0.386</v>
      </c>
      <c r="G217" s="33">
        <v>6.53</v>
      </c>
      <c r="H217" s="34">
        <f t="shared" si="3"/>
        <v>0.689</v>
      </c>
      <c r="I217" s="73">
        <f t="shared" si="4"/>
        <v>0.3975441341</v>
      </c>
      <c r="J217" s="66">
        <f t="shared" si="5"/>
        <v>6.324373007</v>
      </c>
      <c r="K217" s="34">
        <f t="shared" si="6"/>
        <v>0.606</v>
      </c>
      <c r="L217" s="73">
        <f t="shared" si="7"/>
        <v>0.3072266002</v>
      </c>
      <c r="M217" s="33">
        <v>54.81</v>
      </c>
      <c r="N217" s="34">
        <f t="shared" si="8"/>
        <v>0.211</v>
      </c>
      <c r="O217" s="73">
        <f t="shared" si="9"/>
        <v>-0.7533962308</v>
      </c>
      <c r="P217" s="36">
        <f t="shared" si="10"/>
        <v>4358.399194</v>
      </c>
      <c r="Q217" s="35">
        <f t="shared" si="11"/>
        <v>-0.1442637872</v>
      </c>
      <c r="R217" s="40">
        <f t="shared" si="12"/>
        <v>0.44</v>
      </c>
      <c r="S217" s="33">
        <v>3.67</v>
      </c>
      <c r="T217" s="34">
        <f t="shared" si="13"/>
        <v>0.914</v>
      </c>
      <c r="U217" s="73">
        <f t="shared" si="14"/>
        <v>1.357762614</v>
      </c>
      <c r="V217" s="33">
        <v>66.67</v>
      </c>
      <c r="W217" s="34">
        <f t="shared" si="15"/>
        <v>0.971</v>
      </c>
      <c r="X217" s="73">
        <f t="shared" si="16"/>
        <v>1.851504064</v>
      </c>
      <c r="Y217" s="36">
        <f t="shared" si="17"/>
        <v>4304.660677</v>
      </c>
      <c r="Z217" s="35">
        <f t="shared" si="18"/>
        <v>2.408945708</v>
      </c>
      <c r="AA217" s="40">
        <f t="shared" si="19"/>
        <v>0.98</v>
      </c>
      <c r="AB217" s="33">
        <v>5.17</v>
      </c>
      <c r="AC217" s="40">
        <f t="shared" si="20"/>
        <v>0.717</v>
      </c>
      <c r="AD217" s="73">
        <f t="shared" si="21"/>
        <v>0.5073159177</v>
      </c>
      <c r="AE217" s="88">
        <f t="shared" si="22"/>
        <v>2.771997839</v>
      </c>
      <c r="AF217" s="44">
        <f t="shared" si="23"/>
        <v>0.877</v>
      </c>
      <c r="AG217" s="42">
        <v>0.66</v>
      </c>
      <c r="AH217" s="34">
        <f t="shared" si="24"/>
        <v>0.274</v>
      </c>
      <c r="AI217" s="73">
        <f t="shared" si="25"/>
        <v>-0.6258792207</v>
      </c>
      <c r="AJ217" s="33">
        <v>61.9</v>
      </c>
      <c r="AK217" s="34">
        <f t="shared" si="26"/>
        <v>0.654</v>
      </c>
      <c r="AL217" s="73">
        <f t="shared" si="27"/>
        <v>0.2949551571</v>
      </c>
      <c r="AM217" s="36">
        <f t="shared" si="28"/>
        <v>1381.360864</v>
      </c>
      <c r="AN217" s="35">
        <f t="shared" si="29"/>
        <v>-0.5230762243</v>
      </c>
      <c r="AO217" s="37">
        <f t="shared" si="30"/>
        <v>0.329</v>
      </c>
      <c r="AP217" s="33">
        <v>4.52</v>
      </c>
      <c r="AQ217" s="34">
        <f t="shared" si="31"/>
        <v>0.557</v>
      </c>
      <c r="AR217" s="73">
        <f t="shared" si="32"/>
        <v>0.005768220913</v>
      </c>
      <c r="AS217" s="33">
        <v>43.75</v>
      </c>
      <c r="AT217" s="34">
        <f t="shared" si="33"/>
        <v>0.394</v>
      </c>
      <c r="AU217" s="73">
        <f t="shared" si="34"/>
        <v>-0.241922306</v>
      </c>
      <c r="AV217" s="36">
        <f t="shared" si="35"/>
        <v>2737.319993</v>
      </c>
      <c r="AW217" s="35">
        <f t="shared" si="36"/>
        <v>0.03109439163</v>
      </c>
      <c r="AX217" s="37">
        <f t="shared" si="37"/>
        <v>0.514</v>
      </c>
      <c r="AY217" s="33">
        <v>0.38</v>
      </c>
      <c r="AZ217" s="37">
        <f t="shared" si="38"/>
        <v>0.137</v>
      </c>
      <c r="BA217" s="73">
        <f t="shared" si="39"/>
        <v>-0.9224694561</v>
      </c>
      <c r="BB217" s="33">
        <v>28.12</v>
      </c>
      <c r="BC217" s="37">
        <f t="shared" si="40"/>
        <v>0.574</v>
      </c>
      <c r="BD217" s="73">
        <f t="shared" si="41"/>
        <v>0.1115471719</v>
      </c>
      <c r="BE217" s="89">
        <f t="shared" si="42"/>
        <v>-1.302904117</v>
      </c>
      <c r="BF217" s="39">
        <f t="shared" si="43"/>
        <v>0.351</v>
      </c>
      <c r="BG217" s="33">
        <v>16.26</v>
      </c>
      <c r="BH217" s="34">
        <f t="shared" si="44"/>
        <v>0.663</v>
      </c>
      <c r="BI217" s="73">
        <f t="shared" si="45"/>
        <v>0.3469306798</v>
      </c>
      <c r="BJ217" s="33">
        <v>95.56</v>
      </c>
      <c r="BK217" s="34">
        <f t="shared" si="46"/>
        <v>0.957</v>
      </c>
      <c r="BL217" s="73">
        <f t="shared" si="47"/>
        <v>1.113830996</v>
      </c>
      <c r="BM217" s="36">
        <f t="shared" si="48"/>
        <v>7828.53984</v>
      </c>
      <c r="BN217" s="35">
        <f t="shared" si="49"/>
        <v>0.7921381857</v>
      </c>
      <c r="BO217" s="90">
        <f t="shared" si="50"/>
        <v>0.811</v>
      </c>
      <c r="BP217" s="33">
        <v>9.63</v>
      </c>
      <c r="BQ217" s="34">
        <f t="shared" si="51"/>
        <v>0.257</v>
      </c>
      <c r="BR217" s="73">
        <f t="shared" si="52"/>
        <v>-0.7322280866</v>
      </c>
      <c r="BS217" s="33">
        <v>78.83</v>
      </c>
      <c r="BT217" s="34">
        <f t="shared" si="53"/>
        <v>0.88</v>
      </c>
      <c r="BU217" s="73">
        <f t="shared" si="54"/>
        <v>1.149944701</v>
      </c>
      <c r="BV217" s="36">
        <f t="shared" si="55"/>
        <v>6172.955202</v>
      </c>
      <c r="BW217" s="35">
        <f t="shared" si="56"/>
        <v>0.2751765828</v>
      </c>
      <c r="BX217" s="90">
        <f t="shared" si="57"/>
        <v>0.577</v>
      </c>
      <c r="BY217" s="33">
        <v>1.29</v>
      </c>
      <c r="BZ217" s="34">
        <f t="shared" si="58"/>
        <v>0.014</v>
      </c>
      <c r="CA217" s="73">
        <f t="shared" si="59"/>
        <v>-1.505480094</v>
      </c>
      <c r="CB217" s="33">
        <v>48.78</v>
      </c>
      <c r="CC217" s="34">
        <f t="shared" si="60"/>
        <v>0.297</v>
      </c>
      <c r="CD217" s="73">
        <f t="shared" si="61"/>
        <v>-0.4706031968</v>
      </c>
      <c r="CE217" s="36">
        <f t="shared" si="62"/>
        <v>1756.040503</v>
      </c>
      <c r="CF217" s="35">
        <f t="shared" si="63"/>
        <v>-1.631561657</v>
      </c>
      <c r="CG217" s="90">
        <f t="shared" si="64"/>
        <v>0.031</v>
      </c>
      <c r="CH217" s="33">
        <v>0.09</v>
      </c>
      <c r="CI217" s="34">
        <f t="shared" si="65"/>
        <v>0.017</v>
      </c>
      <c r="CJ217" s="73">
        <f t="shared" si="66"/>
        <v>-1.384507422</v>
      </c>
      <c r="CK217" s="33">
        <v>0.0</v>
      </c>
      <c r="CL217" s="34">
        <f t="shared" si="67"/>
        <v>0</v>
      </c>
      <c r="CM217" s="73">
        <f t="shared" si="68"/>
        <v>-1.807584316</v>
      </c>
      <c r="CN217" s="36">
        <f t="shared" si="69"/>
        <v>0</v>
      </c>
      <c r="CO217" s="35">
        <f t="shared" si="70"/>
        <v>-1.604474543</v>
      </c>
      <c r="CP217" s="90">
        <f t="shared" si="71"/>
        <v>0</v>
      </c>
      <c r="CQ217" s="33">
        <v>4.96</v>
      </c>
      <c r="CR217" s="34">
        <f t="shared" si="72"/>
        <v>0.286</v>
      </c>
      <c r="CS217" s="73">
        <f t="shared" si="73"/>
        <v>-0.6273998282</v>
      </c>
      <c r="CT217" s="33">
        <v>69.62</v>
      </c>
      <c r="CU217" s="34">
        <f t="shared" si="74"/>
        <v>0.283</v>
      </c>
      <c r="CV217" s="73">
        <f t="shared" si="75"/>
        <v>-0.5206837942</v>
      </c>
      <c r="CW217" s="36">
        <f t="shared" si="76"/>
        <v>4929.817308</v>
      </c>
      <c r="CX217" s="35">
        <f t="shared" si="77"/>
        <v>-0.661361944</v>
      </c>
      <c r="CY217" s="90">
        <f t="shared" si="78"/>
        <v>0.274</v>
      </c>
      <c r="CZ217" s="91">
        <f t="shared" si="79"/>
        <v>-2.830083376</v>
      </c>
      <c r="DA217" s="91">
        <f t="shared" si="80"/>
        <v>0.249</v>
      </c>
    </row>
    <row r="218">
      <c r="A218" s="28">
        <v>2024.0</v>
      </c>
      <c r="B218" s="29" t="s">
        <v>580</v>
      </c>
      <c r="C218" s="29" t="s">
        <v>22</v>
      </c>
      <c r="D218" s="30">
        <f t="array" ref="D218">INDEX(
  TP!C:C,
  MATCH(
    1,
    (TP!A:A = A218) * (TP!B:B = C218),
    0
  )
)
</f>
        <v>56.51</v>
      </c>
      <c r="E218" s="64">
        <f t="shared" si="1"/>
        <v>-1.422239042</v>
      </c>
      <c r="F218" s="32">
        <f t="shared" si="2"/>
        <v>0.383</v>
      </c>
      <c r="G218" s="33">
        <v>4.91</v>
      </c>
      <c r="H218" s="34">
        <f t="shared" si="3"/>
        <v>0.26</v>
      </c>
      <c r="I218" s="73">
        <f t="shared" si="4"/>
        <v>-0.6718136668</v>
      </c>
      <c r="J218" s="66">
        <f t="shared" si="5"/>
        <v>6.009777174</v>
      </c>
      <c r="K218" s="34">
        <f t="shared" si="6"/>
        <v>0.537</v>
      </c>
      <c r="L218" s="73">
        <f t="shared" si="7"/>
        <v>0.1086071968</v>
      </c>
      <c r="M218" s="33">
        <v>62.82</v>
      </c>
      <c r="N218" s="34">
        <f t="shared" si="8"/>
        <v>0.78</v>
      </c>
      <c r="O218" s="73">
        <f t="shared" si="9"/>
        <v>0.7232437848</v>
      </c>
      <c r="P218" s="36">
        <f t="shared" si="10"/>
        <v>4885.204933</v>
      </c>
      <c r="Q218" s="35">
        <f t="shared" si="11"/>
        <v>0.5987529087</v>
      </c>
      <c r="R218" s="40">
        <f t="shared" si="12"/>
        <v>0.72</v>
      </c>
      <c r="S218" s="33">
        <v>1.64</v>
      </c>
      <c r="T218" s="34">
        <f t="shared" si="13"/>
        <v>0.406</v>
      </c>
      <c r="U218" s="73">
        <f t="shared" si="14"/>
        <v>-0.3954614945</v>
      </c>
      <c r="V218" s="33">
        <v>42.31</v>
      </c>
      <c r="W218" s="34">
        <f t="shared" si="15"/>
        <v>0.46</v>
      </c>
      <c r="X218" s="73">
        <f t="shared" si="16"/>
        <v>-0.08621228261</v>
      </c>
      <c r="Y218" s="36">
        <f t="shared" si="17"/>
        <v>1720.776087</v>
      </c>
      <c r="Z218" s="35">
        <f t="shared" si="18"/>
        <v>-0.2986529538</v>
      </c>
      <c r="AA218" s="40">
        <f t="shared" si="19"/>
        <v>0.42</v>
      </c>
      <c r="AB218" s="33">
        <v>4.6</v>
      </c>
      <c r="AC218" s="40">
        <f t="shared" si="20"/>
        <v>0.557</v>
      </c>
      <c r="AD218" s="73">
        <f t="shared" si="21"/>
        <v>0.02956258443</v>
      </c>
      <c r="AE218" s="88">
        <f t="shared" si="22"/>
        <v>0.3296625393</v>
      </c>
      <c r="AF218" s="44">
        <f t="shared" si="23"/>
        <v>0.554</v>
      </c>
      <c r="AG218" s="42">
        <v>0.88</v>
      </c>
      <c r="AH218" s="34">
        <f t="shared" si="24"/>
        <v>0.414</v>
      </c>
      <c r="AI218" s="73">
        <f t="shared" si="25"/>
        <v>-0.4219793201</v>
      </c>
      <c r="AJ218" s="33">
        <v>64.29</v>
      </c>
      <c r="AK218" s="34">
        <f t="shared" si="26"/>
        <v>0.717</v>
      </c>
      <c r="AL218" s="73">
        <f t="shared" si="27"/>
        <v>0.4649014</v>
      </c>
      <c r="AM218" s="36">
        <f t="shared" si="28"/>
        <v>1787.000226</v>
      </c>
      <c r="AN218" s="35">
        <f t="shared" si="29"/>
        <v>-0.1239630501</v>
      </c>
      <c r="AO218" s="37">
        <f t="shared" si="30"/>
        <v>0.526</v>
      </c>
      <c r="AP218" s="33">
        <v>3.28</v>
      </c>
      <c r="AQ218" s="34">
        <f t="shared" si="31"/>
        <v>0.331</v>
      </c>
      <c r="AR218" s="73">
        <f t="shared" si="32"/>
        <v>-0.543588556</v>
      </c>
      <c r="AS218" s="33">
        <v>48.08</v>
      </c>
      <c r="AT218" s="34">
        <f t="shared" si="33"/>
        <v>0.649</v>
      </c>
      <c r="AU218" s="73">
        <f t="shared" si="34"/>
        <v>0.2793149754</v>
      </c>
      <c r="AV218" s="36">
        <f t="shared" si="35"/>
        <v>2560.226611</v>
      </c>
      <c r="AW218" s="35">
        <f t="shared" si="36"/>
        <v>-0.1956597195</v>
      </c>
      <c r="AX218" s="37">
        <f t="shared" si="37"/>
        <v>0.42</v>
      </c>
      <c r="AY218" s="33">
        <v>0.5</v>
      </c>
      <c r="AZ218" s="37">
        <f t="shared" si="38"/>
        <v>0.249</v>
      </c>
      <c r="BA218" s="73">
        <f t="shared" si="39"/>
        <v>-0.7340021807</v>
      </c>
      <c r="BB218" s="33">
        <v>31.43</v>
      </c>
      <c r="BC218" s="37">
        <f t="shared" si="40"/>
        <v>0.723</v>
      </c>
      <c r="BD218" s="73">
        <f t="shared" si="41"/>
        <v>0.5766346287</v>
      </c>
      <c r="BE218" s="89">
        <f t="shared" si="42"/>
        <v>-0.4769903216</v>
      </c>
      <c r="BF218" s="39">
        <f t="shared" si="43"/>
        <v>0.489</v>
      </c>
      <c r="BG218" s="33">
        <v>15.49</v>
      </c>
      <c r="BH218" s="34">
        <f t="shared" si="44"/>
        <v>0.594</v>
      </c>
      <c r="BI218" s="73">
        <f t="shared" si="45"/>
        <v>0.1801039654</v>
      </c>
      <c r="BJ218" s="33">
        <v>95.93</v>
      </c>
      <c r="BK218" s="34">
        <f t="shared" si="46"/>
        <v>0.971</v>
      </c>
      <c r="BL218" s="73">
        <f t="shared" si="47"/>
        <v>1.173320395</v>
      </c>
      <c r="BM218" s="36">
        <f t="shared" si="48"/>
        <v>7732.935046</v>
      </c>
      <c r="BN218" s="35">
        <f t="shared" si="49"/>
        <v>0.7076130581</v>
      </c>
      <c r="BO218" s="90">
        <f t="shared" si="50"/>
        <v>0.763</v>
      </c>
      <c r="BP218" s="33">
        <v>10.01</v>
      </c>
      <c r="BQ218" s="34">
        <f t="shared" si="51"/>
        <v>0.303</v>
      </c>
      <c r="BR218" s="73">
        <f t="shared" si="52"/>
        <v>-0.5959316394</v>
      </c>
      <c r="BS218" s="33">
        <v>80.5</v>
      </c>
      <c r="BT218" s="34">
        <f t="shared" si="53"/>
        <v>0.929</v>
      </c>
      <c r="BU218" s="73">
        <f t="shared" si="54"/>
        <v>1.402045879</v>
      </c>
      <c r="BV218" s="36">
        <f t="shared" si="55"/>
        <v>6397.400186</v>
      </c>
      <c r="BW218" s="35">
        <f t="shared" si="56"/>
        <v>0.5427178176</v>
      </c>
      <c r="BX218" s="90">
        <f t="shared" si="57"/>
        <v>0.7</v>
      </c>
      <c r="BY218" s="33">
        <v>1.64</v>
      </c>
      <c r="BZ218" s="34">
        <f t="shared" si="58"/>
        <v>0.066</v>
      </c>
      <c r="CA218" s="73">
        <f t="shared" si="59"/>
        <v>-1.292732082</v>
      </c>
      <c r="CB218" s="33">
        <v>61.54</v>
      </c>
      <c r="CC218" s="34">
        <f t="shared" si="60"/>
        <v>0.826</v>
      </c>
      <c r="CD218" s="73">
        <f t="shared" si="61"/>
        <v>0.9000746728</v>
      </c>
      <c r="CE218" s="36">
        <f t="shared" si="62"/>
        <v>2595.678419</v>
      </c>
      <c r="CF218" s="35">
        <f t="shared" si="63"/>
        <v>-0.8412088445</v>
      </c>
      <c r="CG218" s="90">
        <f t="shared" si="64"/>
        <v>0.226</v>
      </c>
      <c r="CH218" s="33">
        <v>0.25</v>
      </c>
      <c r="CI218" s="34">
        <f t="shared" si="65"/>
        <v>0.157</v>
      </c>
      <c r="CJ218" s="73">
        <f t="shared" si="66"/>
        <v>-0.9555911773</v>
      </c>
      <c r="CK218" s="33">
        <v>25.0</v>
      </c>
      <c r="CL218" s="34">
        <f t="shared" si="67"/>
        <v>0.294</v>
      </c>
      <c r="CM218" s="73">
        <f t="shared" si="68"/>
        <v>-0.4644207919</v>
      </c>
      <c r="CN218" s="36">
        <f t="shared" si="69"/>
        <v>493.0686204</v>
      </c>
      <c r="CO218" s="35">
        <f t="shared" si="70"/>
        <v>-0.9980419773</v>
      </c>
      <c r="CP218" s="90">
        <f t="shared" si="71"/>
        <v>0.154</v>
      </c>
      <c r="CQ218" s="33">
        <v>5.04</v>
      </c>
      <c r="CR218" s="34">
        <f t="shared" si="72"/>
        <v>0.303</v>
      </c>
      <c r="CS218" s="73">
        <f t="shared" si="73"/>
        <v>-0.5801998625</v>
      </c>
      <c r="CT218" s="33">
        <v>68.75</v>
      </c>
      <c r="CU218" s="34">
        <f t="shared" si="74"/>
        <v>0.24</v>
      </c>
      <c r="CV218" s="73">
        <f t="shared" si="75"/>
        <v>-0.6438317179</v>
      </c>
      <c r="CW218" s="36">
        <f t="shared" si="76"/>
        <v>4904.575261</v>
      </c>
      <c r="CX218" s="35">
        <f t="shared" si="77"/>
        <v>-0.6859913138</v>
      </c>
      <c r="CY218" s="90">
        <f t="shared" si="78"/>
        <v>0.257</v>
      </c>
      <c r="CZ218" s="91">
        <f t="shared" si="79"/>
        <v>-1.27491126</v>
      </c>
      <c r="DA218" s="91">
        <f t="shared" si="80"/>
        <v>0.383</v>
      </c>
    </row>
    <row r="219">
      <c r="A219" s="28">
        <v>2025.0</v>
      </c>
      <c r="B219" s="29" t="s">
        <v>662</v>
      </c>
      <c r="C219" s="29" t="s">
        <v>12</v>
      </c>
      <c r="D219" s="30">
        <f t="array" ref="D219">INDEX(
  TP!C:C,
  MATCH(
    1,
    (TP!A:A = A219) * (TP!B:B = C219),
    0
  )
)
</f>
        <v>50.64</v>
      </c>
      <c r="E219" s="64">
        <f t="shared" si="1"/>
        <v>-1.4753497</v>
      </c>
      <c r="F219" s="32">
        <f t="shared" si="2"/>
        <v>0.38</v>
      </c>
      <c r="G219" s="33">
        <v>6.21</v>
      </c>
      <c r="H219" s="34">
        <f t="shared" si="3"/>
        <v>0.62</v>
      </c>
      <c r="I219" s="73">
        <f t="shared" si="4"/>
        <v>0.1863129635</v>
      </c>
      <c r="J219" s="66">
        <f t="shared" si="5"/>
        <v>6.349080739</v>
      </c>
      <c r="K219" s="34">
        <f t="shared" si="6"/>
        <v>0.62</v>
      </c>
      <c r="L219" s="73">
        <f t="shared" si="7"/>
        <v>0.3228257741</v>
      </c>
      <c r="M219" s="33">
        <v>61.44</v>
      </c>
      <c r="N219" s="34">
        <f t="shared" si="8"/>
        <v>0.68</v>
      </c>
      <c r="O219" s="73">
        <f t="shared" si="9"/>
        <v>0.4688413851</v>
      </c>
      <c r="P219" s="36">
        <f t="shared" si="10"/>
        <v>4893.868571</v>
      </c>
      <c r="Q219" s="35">
        <f t="shared" si="11"/>
        <v>0.6109722666</v>
      </c>
      <c r="R219" s="40">
        <f t="shared" si="12"/>
        <v>0.731</v>
      </c>
      <c r="S219" s="33">
        <v>2.27</v>
      </c>
      <c r="T219" s="34">
        <f t="shared" si="13"/>
        <v>0.671</v>
      </c>
      <c r="U219" s="73">
        <f t="shared" si="14"/>
        <v>0.1486425391</v>
      </c>
      <c r="V219" s="33">
        <v>51.79</v>
      </c>
      <c r="W219" s="34">
        <f t="shared" si="15"/>
        <v>0.746</v>
      </c>
      <c r="X219" s="73">
        <f t="shared" si="16"/>
        <v>0.6678743746</v>
      </c>
      <c r="Y219" s="36">
        <f t="shared" si="17"/>
        <v>2570.681584</v>
      </c>
      <c r="Z219" s="35">
        <f t="shared" si="18"/>
        <v>0.5919452546</v>
      </c>
      <c r="AA219" s="40">
        <f t="shared" si="19"/>
        <v>0.749</v>
      </c>
      <c r="AB219" s="33">
        <v>5.46</v>
      </c>
      <c r="AC219" s="40">
        <f t="shared" si="20"/>
        <v>0.783</v>
      </c>
      <c r="AD219" s="73">
        <f t="shared" si="21"/>
        <v>0.7503834031</v>
      </c>
      <c r="AE219" s="88">
        <f t="shared" si="22"/>
        <v>1.953300924</v>
      </c>
      <c r="AF219" s="44">
        <f t="shared" si="23"/>
        <v>0.811</v>
      </c>
      <c r="AG219" s="42">
        <v>0.97</v>
      </c>
      <c r="AH219" s="34">
        <f t="shared" si="24"/>
        <v>0.471</v>
      </c>
      <c r="AI219" s="73">
        <f t="shared" si="25"/>
        <v>-0.3385657245</v>
      </c>
      <c r="AJ219" s="33">
        <v>45.83</v>
      </c>
      <c r="AK219" s="34">
        <f t="shared" si="26"/>
        <v>0.169</v>
      </c>
      <c r="AL219" s="73">
        <f t="shared" si="27"/>
        <v>-0.8477377813</v>
      </c>
      <c r="AM219" s="36">
        <f t="shared" si="28"/>
        <v>1368.251223</v>
      </c>
      <c r="AN219" s="35">
        <f t="shared" si="29"/>
        <v>-0.5359749488</v>
      </c>
      <c r="AO219" s="37">
        <f t="shared" si="30"/>
        <v>0.32</v>
      </c>
      <c r="AP219" s="33">
        <v>3.12</v>
      </c>
      <c r="AQ219" s="34">
        <f t="shared" si="31"/>
        <v>0.297</v>
      </c>
      <c r="AR219" s="73">
        <f t="shared" si="32"/>
        <v>-0.6144733014</v>
      </c>
      <c r="AS219" s="33">
        <v>32.47</v>
      </c>
      <c r="AT219" s="34">
        <f t="shared" si="33"/>
        <v>0.043</v>
      </c>
      <c r="AU219" s="73">
        <f t="shared" si="34"/>
        <v>-1.599787557</v>
      </c>
      <c r="AV219" s="36">
        <f t="shared" si="35"/>
        <v>1683.697557</v>
      </c>
      <c r="AW219" s="35">
        <f t="shared" si="36"/>
        <v>-1.317986054</v>
      </c>
      <c r="AX219" s="37">
        <f t="shared" si="37"/>
        <v>0.089</v>
      </c>
      <c r="AY219" s="33">
        <v>1.18</v>
      </c>
      <c r="AZ219" s="37">
        <f t="shared" si="38"/>
        <v>0.7</v>
      </c>
      <c r="BA219" s="73">
        <f t="shared" si="39"/>
        <v>0.3339790464</v>
      </c>
      <c r="BB219" s="33">
        <v>26.77</v>
      </c>
      <c r="BC219" s="37">
        <f t="shared" si="40"/>
        <v>0.471</v>
      </c>
      <c r="BD219" s="73">
        <f t="shared" si="41"/>
        <v>-0.07814106572</v>
      </c>
      <c r="BE219" s="89">
        <f t="shared" si="42"/>
        <v>-1.598123023</v>
      </c>
      <c r="BF219" s="39">
        <f t="shared" si="43"/>
        <v>0.294</v>
      </c>
      <c r="BG219" s="33">
        <v>15.66</v>
      </c>
      <c r="BH219" s="34">
        <f t="shared" si="44"/>
        <v>0.6</v>
      </c>
      <c r="BI219" s="73">
        <f t="shared" si="45"/>
        <v>0.2169358374</v>
      </c>
      <c r="BJ219" s="33">
        <v>86.27</v>
      </c>
      <c r="BK219" s="34">
        <f t="shared" si="46"/>
        <v>0.246</v>
      </c>
      <c r="BL219" s="73">
        <f t="shared" si="47"/>
        <v>-0.3798352513</v>
      </c>
      <c r="BM219" s="36">
        <f t="shared" si="48"/>
        <v>6979.68926</v>
      </c>
      <c r="BN219" s="35">
        <f t="shared" si="49"/>
        <v>0.04166113775</v>
      </c>
      <c r="BO219" s="90">
        <f t="shared" si="50"/>
        <v>0.451</v>
      </c>
      <c r="BP219" s="33">
        <v>12.01</v>
      </c>
      <c r="BQ219" s="34">
        <f t="shared" si="51"/>
        <v>0.537</v>
      </c>
      <c r="BR219" s="73">
        <f t="shared" si="52"/>
        <v>0.1214180826</v>
      </c>
      <c r="BS219" s="33">
        <v>64.86</v>
      </c>
      <c r="BT219" s="34">
        <f t="shared" si="53"/>
        <v>0.174</v>
      </c>
      <c r="BU219" s="73">
        <f t="shared" si="54"/>
        <v>-0.9589495775</v>
      </c>
      <c r="BV219" s="36">
        <f t="shared" si="55"/>
        <v>5513.137165</v>
      </c>
      <c r="BW219" s="35">
        <f t="shared" si="56"/>
        <v>-0.5113347877</v>
      </c>
      <c r="BX219" s="90">
        <f t="shared" si="57"/>
        <v>0.294</v>
      </c>
      <c r="BY219" s="33">
        <v>4.66</v>
      </c>
      <c r="BZ219" s="34">
        <f t="shared" si="58"/>
        <v>0.726</v>
      </c>
      <c r="CA219" s="73">
        <f t="shared" si="59"/>
        <v>0.542979339</v>
      </c>
      <c r="CB219" s="33">
        <v>40.0</v>
      </c>
      <c r="CC219" s="34">
        <f t="shared" si="60"/>
        <v>0.069</v>
      </c>
      <c r="CD219" s="73">
        <f t="shared" si="61"/>
        <v>-1.413749881</v>
      </c>
      <c r="CE219" s="36">
        <f t="shared" si="62"/>
        <v>3012.574724</v>
      </c>
      <c r="CF219" s="35">
        <f t="shared" si="63"/>
        <v>-0.4487835369</v>
      </c>
      <c r="CG219" s="90">
        <f t="shared" si="64"/>
        <v>0.34</v>
      </c>
      <c r="CH219" s="33">
        <v>0.53</v>
      </c>
      <c r="CI219" s="34">
        <f t="shared" si="65"/>
        <v>0.497</v>
      </c>
      <c r="CJ219" s="73">
        <f t="shared" si="66"/>
        <v>-0.2049877493</v>
      </c>
      <c r="CK219" s="33">
        <v>23.08</v>
      </c>
      <c r="CL219" s="34">
        <f t="shared" si="67"/>
        <v>0.266</v>
      </c>
      <c r="CM219" s="73">
        <f t="shared" si="68"/>
        <v>-0.5675757505</v>
      </c>
      <c r="CN219" s="36">
        <f t="shared" si="69"/>
        <v>867.5235121</v>
      </c>
      <c r="CO219" s="35">
        <f t="shared" si="70"/>
        <v>-0.5374942334</v>
      </c>
      <c r="CP219" s="90">
        <f t="shared" si="71"/>
        <v>0.326</v>
      </c>
      <c r="CQ219" s="33">
        <v>5.88</v>
      </c>
      <c r="CR219" s="34">
        <f t="shared" si="72"/>
        <v>0.494</v>
      </c>
      <c r="CS219" s="73">
        <f t="shared" si="73"/>
        <v>-0.08460022331</v>
      </c>
      <c r="CT219" s="33">
        <v>68.28</v>
      </c>
      <c r="CU219" s="34">
        <f t="shared" si="74"/>
        <v>0.223</v>
      </c>
      <c r="CV219" s="73">
        <f t="shared" si="75"/>
        <v>-0.7103599066</v>
      </c>
      <c r="CW219" s="36">
        <f t="shared" si="76"/>
        <v>5223.737116</v>
      </c>
      <c r="CX219" s="35">
        <f t="shared" si="77"/>
        <v>-0.3745761812</v>
      </c>
      <c r="CY219" s="90">
        <f t="shared" si="78"/>
        <v>0.354</v>
      </c>
      <c r="CZ219" s="91">
        <f t="shared" si="79"/>
        <v>-1.830527601</v>
      </c>
      <c r="DA219" s="91">
        <f t="shared" si="80"/>
        <v>0.334</v>
      </c>
    </row>
    <row r="220">
      <c r="A220" s="28">
        <v>2024.0</v>
      </c>
      <c r="B220" s="29" t="s">
        <v>663</v>
      </c>
      <c r="C220" s="29" t="s">
        <v>12</v>
      </c>
      <c r="D220" s="30">
        <f t="array" ref="D220">INDEX(
  TP!C:C,
  MATCH(
    1,
    (TP!A:A = A220) * (TP!B:B = C220),
    0
  )
)
</f>
        <v>45.69</v>
      </c>
      <c r="E220" s="64">
        <f t="shared" si="1"/>
        <v>-1.496205923</v>
      </c>
      <c r="F220" s="32">
        <f t="shared" si="2"/>
        <v>0.377</v>
      </c>
      <c r="G220" s="33">
        <v>4.04</v>
      </c>
      <c r="H220" s="34">
        <f t="shared" si="3"/>
        <v>0.097</v>
      </c>
      <c r="I220" s="73">
        <f t="shared" si="4"/>
        <v>-1.246098412</v>
      </c>
      <c r="J220" s="66">
        <f t="shared" si="5"/>
        <v>3.43514701</v>
      </c>
      <c r="K220" s="34">
        <f t="shared" si="6"/>
        <v>0.043</v>
      </c>
      <c r="L220" s="73">
        <f t="shared" si="7"/>
        <v>-1.516880028</v>
      </c>
      <c r="M220" s="33">
        <v>67.57</v>
      </c>
      <c r="N220" s="34">
        <f t="shared" si="8"/>
        <v>0.951</v>
      </c>
      <c r="O220" s="73">
        <f t="shared" si="9"/>
        <v>1.598904219</v>
      </c>
      <c r="P220" s="36">
        <f t="shared" si="10"/>
        <v>4019.414686</v>
      </c>
      <c r="Q220" s="35">
        <f t="shared" si="11"/>
        <v>-0.6223738964</v>
      </c>
      <c r="R220" s="40">
        <f t="shared" si="12"/>
        <v>0.269</v>
      </c>
      <c r="S220" s="33">
        <v>2.45</v>
      </c>
      <c r="T220" s="34">
        <f t="shared" si="13"/>
        <v>0.711</v>
      </c>
      <c r="U220" s="73">
        <f t="shared" si="14"/>
        <v>0.3041008344</v>
      </c>
      <c r="V220" s="33">
        <v>42.22</v>
      </c>
      <c r="W220" s="34">
        <f t="shared" si="15"/>
        <v>0.457</v>
      </c>
      <c r="X220" s="73">
        <f t="shared" si="16"/>
        <v>-0.09337133316</v>
      </c>
      <c r="Y220" s="36">
        <f t="shared" si="17"/>
        <v>2190.438863</v>
      </c>
      <c r="Z220" s="35">
        <f t="shared" si="18"/>
        <v>0.1934968541</v>
      </c>
      <c r="AA220" s="40">
        <f t="shared" si="19"/>
        <v>0.623</v>
      </c>
      <c r="AB220" s="33">
        <v>5.64</v>
      </c>
      <c r="AC220" s="40">
        <f t="shared" si="20"/>
        <v>0.811</v>
      </c>
      <c r="AD220" s="73">
        <f t="shared" si="21"/>
        <v>0.9012528767</v>
      </c>
      <c r="AE220" s="88">
        <f t="shared" si="22"/>
        <v>0.4723758344</v>
      </c>
      <c r="AF220" s="44">
        <f t="shared" si="23"/>
        <v>0.58</v>
      </c>
      <c r="AG220" s="42">
        <v>0.44</v>
      </c>
      <c r="AH220" s="34">
        <f t="shared" si="24"/>
        <v>0.16</v>
      </c>
      <c r="AI220" s="73">
        <f t="shared" si="25"/>
        <v>-0.8297791212</v>
      </c>
      <c r="AJ220" s="33">
        <v>25.0</v>
      </c>
      <c r="AK220" s="34">
        <f t="shared" si="26"/>
        <v>0.014</v>
      </c>
      <c r="AL220" s="73">
        <f t="shared" si="27"/>
        <v>-2.328901061</v>
      </c>
      <c r="AM220" s="36">
        <f t="shared" si="28"/>
        <v>401.3958088</v>
      </c>
      <c r="AN220" s="35">
        <f t="shared" si="29"/>
        <v>-1.487274969</v>
      </c>
      <c r="AO220" s="37">
        <f t="shared" si="30"/>
        <v>0.029</v>
      </c>
      <c r="AP220" s="33">
        <v>2.18</v>
      </c>
      <c r="AQ220" s="34">
        <f t="shared" si="31"/>
        <v>0.134</v>
      </c>
      <c r="AR220" s="73">
        <f t="shared" si="32"/>
        <v>-1.030921181</v>
      </c>
      <c r="AS220" s="33">
        <v>45.0</v>
      </c>
      <c r="AT220" s="34">
        <f t="shared" si="33"/>
        <v>0.471</v>
      </c>
      <c r="AU220" s="73">
        <f t="shared" si="34"/>
        <v>-0.0914496497</v>
      </c>
      <c r="AV220" s="36">
        <f t="shared" si="35"/>
        <v>1906.623114</v>
      </c>
      <c r="AW220" s="35">
        <f t="shared" si="36"/>
        <v>-1.032547457</v>
      </c>
      <c r="AX220" s="37">
        <f t="shared" si="37"/>
        <v>0.149</v>
      </c>
      <c r="AY220" s="33">
        <v>0.55</v>
      </c>
      <c r="AZ220" s="37">
        <f t="shared" si="38"/>
        <v>0.283</v>
      </c>
      <c r="BA220" s="73">
        <f t="shared" si="39"/>
        <v>-0.6554741493</v>
      </c>
      <c r="BB220" s="33">
        <v>21.27</v>
      </c>
      <c r="BC220" s="37">
        <f t="shared" si="40"/>
        <v>0.183</v>
      </c>
      <c r="BD220" s="73">
        <f t="shared" si="41"/>
        <v>-0.8509449969</v>
      </c>
      <c r="BE220" s="89">
        <f t="shared" si="42"/>
        <v>-4.026241572</v>
      </c>
      <c r="BF220" s="39">
        <f t="shared" si="43"/>
        <v>0.049</v>
      </c>
      <c r="BG220" s="33">
        <v>12.38</v>
      </c>
      <c r="BH220" s="34">
        <f t="shared" si="44"/>
        <v>0.3</v>
      </c>
      <c r="BI220" s="73">
        <f t="shared" si="45"/>
        <v>-0.4937026344</v>
      </c>
      <c r="BJ220" s="33">
        <v>86.34</v>
      </c>
      <c r="BK220" s="34">
        <f t="shared" si="46"/>
        <v>0.257</v>
      </c>
      <c r="BL220" s="73">
        <f t="shared" si="47"/>
        <v>-0.3685805002</v>
      </c>
      <c r="BM220" s="36">
        <f t="shared" si="48"/>
        <v>6440.905465</v>
      </c>
      <c r="BN220" s="35">
        <f t="shared" si="49"/>
        <v>-0.4346828513</v>
      </c>
      <c r="BO220" s="90">
        <f t="shared" si="50"/>
        <v>0.28</v>
      </c>
      <c r="BP220" s="33">
        <v>11.78</v>
      </c>
      <c r="BQ220" s="34">
        <f t="shared" si="51"/>
        <v>0.506</v>
      </c>
      <c r="BR220" s="73">
        <f t="shared" si="52"/>
        <v>0.03892286454</v>
      </c>
      <c r="BS220" s="33">
        <v>62.04</v>
      </c>
      <c r="BT220" s="34">
        <f t="shared" si="53"/>
        <v>0.083</v>
      </c>
      <c r="BU220" s="73">
        <f t="shared" si="54"/>
        <v>-1.384653362</v>
      </c>
      <c r="BV220" s="36">
        <f t="shared" si="55"/>
        <v>5236.774687</v>
      </c>
      <c r="BW220" s="35">
        <f t="shared" si="56"/>
        <v>-0.8407623259</v>
      </c>
      <c r="BX220" s="90">
        <f t="shared" si="57"/>
        <v>0.203</v>
      </c>
      <c r="BY220" s="33">
        <v>4.42</v>
      </c>
      <c r="BZ220" s="34">
        <f t="shared" si="58"/>
        <v>0.674</v>
      </c>
      <c r="CA220" s="73">
        <f t="shared" si="59"/>
        <v>0.3970949876</v>
      </c>
      <c r="CB220" s="33">
        <v>50.62</v>
      </c>
      <c r="CC220" s="34">
        <f t="shared" si="60"/>
        <v>0.377</v>
      </c>
      <c r="CD220" s="73">
        <f t="shared" si="61"/>
        <v>-0.2729505886</v>
      </c>
      <c r="CE220" s="36">
        <f t="shared" si="62"/>
        <v>3717.119521</v>
      </c>
      <c r="CF220" s="35">
        <f t="shared" si="63"/>
        <v>0.2144058585</v>
      </c>
      <c r="CG220" s="90">
        <f t="shared" si="64"/>
        <v>0.583</v>
      </c>
      <c r="CH220" s="33">
        <v>0.93</v>
      </c>
      <c r="CI220" s="34">
        <f t="shared" si="65"/>
        <v>0.809</v>
      </c>
      <c r="CJ220" s="73">
        <f t="shared" si="66"/>
        <v>0.867302862</v>
      </c>
      <c r="CK220" s="33">
        <v>58.82</v>
      </c>
      <c r="CL220" s="34">
        <f t="shared" si="67"/>
        <v>0.923</v>
      </c>
      <c r="CM220" s="73">
        <f t="shared" si="68"/>
        <v>1.352610824</v>
      </c>
      <c r="CN220" s="36">
        <f t="shared" si="69"/>
        <v>3418.353756</v>
      </c>
      <c r="CO220" s="35">
        <f t="shared" si="70"/>
        <v>2.599810527</v>
      </c>
      <c r="CP220" s="90">
        <f t="shared" si="71"/>
        <v>0.986</v>
      </c>
      <c r="CQ220" s="33">
        <v>6.44</v>
      </c>
      <c r="CR220" s="34">
        <f t="shared" si="72"/>
        <v>0.6</v>
      </c>
      <c r="CS220" s="73">
        <f t="shared" si="73"/>
        <v>0.2457995362</v>
      </c>
      <c r="CT220" s="33">
        <v>77.12</v>
      </c>
      <c r="CU220" s="34">
        <f t="shared" si="74"/>
        <v>0.7</v>
      </c>
      <c r="CV220" s="73">
        <f t="shared" si="75"/>
        <v>0.5409362379</v>
      </c>
      <c r="CW220" s="36">
        <f t="shared" si="76"/>
        <v>6139.427617</v>
      </c>
      <c r="CX220" s="35">
        <f t="shared" si="77"/>
        <v>0.5188886066</v>
      </c>
      <c r="CY220" s="90">
        <f t="shared" si="78"/>
        <v>0.697</v>
      </c>
      <c r="CZ220" s="91">
        <f t="shared" si="79"/>
        <v>2.057659815</v>
      </c>
      <c r="DA220" s="91">
        <f t="shared" si="80"/>
        <v>0.697</v>
      </c>
    </row>
    <row r="221">
      <c r="A221" s="28">
        <v>2023.0</v>
      </c>
      <c r="B221" s="29" t="s">
        <v>424</v>
      </c>
      <c r="C221" s="29" t="s">
        <v>23</v>
      </c>
      <c r="D221" s="30">
        <f t="array" ref="D221">INDEX(
  TP!C:C,
  MATCH(
    1,
    (TP!A:A = A221) * (TP!B:B = C221),
    0
  )
)
</f>
        <v>49.4</v>
      </c>
      <c r="E221" s="64">
        <f t="shared" si="1"/>
        <v>-1.568353304</v>
      </c>
      <c r="F221" s="32">
        <f t="shared" si="2"/>
        <v>0.374</v>
      </c>
      <c r="G221" s="33">
        <v>8.87</v>
      </c>
      <c r="H221" s="34">
        <f t="shared" si="3"/>
        <v>0.957</v>
      </c>
      <c r="I221" s="73">
        <f t="shared" si="4"/>
        <v>1.942172069</v>
      </c>
      <c r="J221" s="66">
        <f t="shared" si="5"/>
        <v>8.683757377</v>
      </c>
      <c r="K221" s="34">
        <f t="shared" si="6"/>
        <v>0.96</v>
      </c>
      <c r="L221" s="73">
        <f t="shared" si="7"/>
        <v>1.796818856</v>
      </c>
      <c r="M221" s="33">
        <v>55.63</v>
      </c>
      <c r="N221" s="34">
        <f t="shared" si="8"/>
        <v>0.263</v>
      </c>
      <c r="O221" s="73">
        <f t="shared" si="9"/>
        <v>-0.6022295875</v>
      </c>
      <c r="P221" s="36">
        <f t="shared" si="10"/>
        <v>5043.960437</v>
      </c>
      <c r="Q221" s="35">
        <f t="shared" si="11"/>
        <v>0.8226646497</v>
      </c>
      <c r="R221" s="40">
        <f t="shared" si="12"/>
        <v>0.8</v>
      </c>
      <c r="S221" s="33">
        <v>1.94</v>
      </c>
      <c r="T221" s="34">
        <f t="shared" si="13"/>
        <v>0.543</v>
      </c>
      <c r="U221" s="73">
        <f t="shared" si="14"/>
        <v>-0.1363643356</v>
      </c>
      <c r="V221" s="33">
        <v>30.3</v>
      </c>
      <c r="W221" s="34">
        <f t="shared" si="15"/>
        <v>0.137</v>
      </c>
      <c r="X221" s="73">
        <f t="shared" si="16"/>
        <v>-1.041547805</v>
      </c>
      <c r="Y221" s="36">
        <f t="shared" si="17"/>
        <v>1368.94931</v>
      </c>
      <c r="Z221" s="35">
        <f t="shared" si="18"/>
        <v>-0.6673248809</v>
      </c>
      <c r="AA221" s="40">
        <f t="shared" si="19"/>
        <v>0.254</v>
      </c>
      <c r="AB221" s="33">
        <v>3.54</v>
      </c>
      <c r="AC221" s="40">
        <f t="shared" si="20"/>
        <v>0.189</v>
      </c>
      <c r="AD221" s="73">
        <f t="shared" si="21"/>
        <v>-0.8588909827</v>
      </c>
      <c r="AE221" s="88">
        <f t="shared" si="22"/>
        <v>-0.703551214</v>
      </c>
      <c r="AF221" s="44">
        <f t="shared" si="23"/>
        <v>0.4</v>
      </c>
      <c r="AG221" s="42">
        <v>2.88</v>
      </c>
      <c r="AH221" s="34">
        <f t="shared" si="24"/>
        <v>0.917</v>
      </c>
      <c r="AI221" s="73">
        <f t="shared" si="25"/>
        <v>1.431656139</v>
      </c>
      <c r="AJ221" s="33">
        <v>71.43</v>
      </c>
      <c r="AK221" s="34">
        <f t="shared" si="26"/>
        <v>0.854</v>
      </c>
      <c r="AL221" s="73">
        <f t="shared" si="27"/>
        <v>0.9726069121</v>
      </c>
      <c r="AM221" s="36">
        <f t="shared" si="28"/>
        <v>4264.345151</v>
      </c>
      <c r="AN221" s="35">
        <f t="shared" si="29"/>
        <v>2.313524749</v>
      </c>
      <c r="AO221" s="37">
        <f t="shared" si="30"/>
        <v>0.98</v>
      </c>
      <c r="AP221" s="33">
        <v>6.05</v>
      </c>
      <c r="AQ221" s="34">
        <f t="shared" si="31"/>
        <v>0.777</v>
      </c>
      <c r="AR221" s="73">
        <f t="shared" si="32"/>
        <v>0.6836035988</v>
      </c>
      <c r="AS221" s="33">
        <v>58.25</v>
      </c>
      <c r="AT221" s="34">
        <f t="shared" si="33"/>
        <v>0.94</v>
      </c>
      <c r="AU221" s="73">
        <f t="shared" si="34"/>
        <v>1.503560507</v>
      </c>
      <c r="AV221" s="36">
        <f t="shared" si="35"/>
        <v>4166.466475</v>
      </c>
      <c r="AW221" s="35">
        <f t="shared" si="36"/>
        <v>1.861003766</v>
      </c>
      <c r="AX221" s="37">
        <f t="shared" si="37"/>
        <v>0.966</v>
      </c>
      <c r="AY221" s="33">
        <v>2.82</v>
      </c>
      <c r="AZ221" s="37">
        <f t="shared" si="38"/>
        <v>0.986</v>
      </c>
      <c r="BA221" s="73">
        <f t="shared" si="39"/>
        <v>2.909698476</v>
      </c>
      <c r="BB221" s="33">
        <v>21.8</v>
      </c>
      <c r="BC221" s="37">
        <f t="shared" si="40"/>
        <v>0.197</v>
      </c>
      <c r="BD221" s="73">
        <f t="shared" si="41"/>
        <v>-0.7764747999</v>
      </c>
      <c r="BE221" s="89">
        <f t="shared" si="42"/>
        <v>6.307752192</v>
      </c>
      <c r="BF221" s="39">
        <f t="shared" si="43"/>
        <v>0.974</v>
      </c>
      <c r="BG221" s="33">
        <v>8.58</v>
      </c>
      <c r="BH221" s="34">
        <f t="shared" si="44"/>
        <v>0.1</v>
      </c>
      <c r="BI221" s="73">
        <f t="shared" si="45"/>
        <v>-1.317003303</v>
      </c>
      <c r="BJ221" s="33">
        <v>80.14</v>
      </c>
      <c r="BK221" s="34">
        <f t="shared" si="46"/>
        <v>0.097</v>
      </c>
      <c r="BL221" s="73">
        <f t="shared" si="47"/>
        <v>-1.365429879</v>
      </c>
      <c r="BM221" s="36">
        <f t="shared" si="48"/>
        <v>5208.356855</v>
      </c>
      <c r="BN221" s="35">
        <f t="shared" si="49"/>
        <v>-1.524391056</v>
      </c>
      <c r="BO221" s="90">
        <f t="shared" si="50"/>
        <v>0.1</v>
      </c>
      <c r="BP221" s="33">
        <v>7.93</v>
      </c>
      <c r="BQ221" s="34">
        <f t="shared" si="51"/>
        <v>0.077</v>
      </c>
      <c r="BR221" s="73">
        <f t="shared" si="52"/>
        <v>-1.34197535</v>
      </c>
      <c r="BS221" s="33">
        <v>66.67</v>
      </c>
      <c r="BT221" s="34">
        <f t="shared" si="53"/>
        <v>0.263</v>
      </c>
      <c r="BU221" s="73">
        <f t="shared" si="54"/>
        <v>-0.6857141699</v>
      </c>
      <c r="BV221" s="36">
        <f t="shared" si="55"/>
        <v>4835.837557</v>
      </c>
      <c r="BW221" s="35">
        <f t="shared" si="56"/>
        <v>-1.318684411</v>
      </c>
      <c r="BX221" s="90">
        <f t="shared" si="57"/>
        <v>0.1</v>
      </c>
      <c r="BY221" s="33">
        <v>1.35</v>
      </c>
      <c r="BZ221" s="34">
        <f t="shared" si="58"/>
        <v>0.026</v>
      </c>
      <c r="CA221" s="73">
        <f t="shared" si="59"/>
        <v>-1.469009006</v>
      </c>
      <c r="CB221" s="33">
        <v>39.13</v>
      </c>
      <c r="CC221" s="34">
        <f t="shared" si="60"/>
        <v>0.063</v>
      </c>
      <c r="CD221" s="73">
        <f t="shared" si="61"/>
        <v>-1.507205191</v>
      </c>
      <c r="CE221" s="36">
        <f t="shared" si="62"/>
        <v>1452.619725</v>
      </c>
      <c r="CF221" s="35">
        <f t="shared" si="63"/>
        <v>-1.917172229</v>
      </c>
      <c r="CG221" s="90">
        <f t="shared" si="64"/>
        <v>0.02</v>
      </c>
      <c r="CH221" s="33">
        <v>0.35</v>
      </c>
      <c r="CI221" s="34">
        <f t="shared" si="65"/>
        <v>0.283</v>
      </c>
      <c r="CJ221" s="73">
        <f t="shared" si="66"/>
        <v>-0.6875185245</v>
      </c>
      <c r="CK221" s="33">
        <v>16.67</v>
      </c>
      <c r="CL221" s="34">
        <f t="shared" si="67"/>
        <v>0.12</v>
      </c>
      <c r="CM221" s="73">
        <f t="shared" si="68"/>
        <v>-0.9119628781</v>
      </c>
      <c r="CN221" s="36">
        <f t="shared" si="69"/>
        <v>442.1720187</v>
      </c>
      <c r="CO221" s="35">
        <f t="shared" si="70"/>
        <v>-1.060640479</v>
      </c>
      <c r="CP221" s="90">
        <f t="shared" si="71"/>
        <v>0.126</v>
      </c>
      <c r="CQ221" s="33">
        <v>4.17</v>
      </c>
      <c r="CR221" s="34">
        <f t="shared" si="72"/>
        <v>0.14</v>
      </c>
      <c r="CS221" s="73">
        <f t="shared" si="73"/>
        <v>-1.093499489</v>
      </c>
      <c r="CT221" s="33">
        <v>64.79</v>
      </c>
      <c r="CU221" s="34">
        <f t="shared" si="74"/>
        <v>0.111</v>
      </c>
      <c r="CV221" s="73">
        <f t="shared" si="75"/>
        <v>-1.204367095</v>
      </c>
      <c r="CW221" s="36">
        <f t="shared" si="76"/>
        <v>4222.341228</v>
      </c>
      <c r="CX221" s="35">
        <f t="shared" si="77"/>
        <v>-1.351666108</v>
      </c>
      <c r="CY221" s="90">
        <f t="shared" si="78"/>
        <v>0.103</v>
      </c>
      <c r="CZ221" s="91">
        <f t="shared" si="79"/>
        <v>-7.172554283</v>
      </c>
      <c r="DA221" s="91">
        <f t="shared" si="80"/>
        <v>0.029</v>
      </c>
    </row>
    <row r="222">
      <c r="A222" s="28">
        <v>2025.0</v>
      </c>
      <c r="B222" s="29" t="s">
        <v>664</v>
      </c>
      <c r="C222" s="29" t="s">
        <v>20</v>
      </c>
      <c r="D222" s="30">
        <f t="array" ref="D222">INDEX(
  TP!C:C,
  MATCH(
    1,
    (TP!A:A = A222) * (TP!B:B = C222),
    0
  )
)
</f>
        <v>47.75</v>
      </c>
      <c r="E222" s="64">
        <f t="shared" si="1"/>
        <v>-1.618030394</v>
      </c>
      <c r="F222" s="32">
        <f t="shared" si="2"/>
        <v>0.371</v>
      </c>
      <c r="G222" s="33">
        <v>7.01</v>
      </c>
      <c r="H222" s="34">
        <f t="shared" si="3"/>
        <v>0.754</v>
      </c>
      <c r="I222" s="73">
        <f t="shared" si="4"/>
        <v>0.7143908899</v>
      </c>
      <c r="J222" s="66">
        <f t="shared" si="5"/>
        <v>6.459100841</v>
      </c>
      <c r="K222" s="34">
        <f t="shared" si="6"/>
        <v>0.64</v>
      </c>
      <c r="L222" s="73">
        <f t="shared" si="7"/>
        <v>0.3922867293</v>
      </c>
      <c r="M222" s="33">
        <v>53.52</v>
      </c>
      <c r="N222" s="34">
        <f t="shared" si="8"/>
        <v>0.14</v>
      </c>
      <c r="O222" s="73">
        <f t="shared" si="9"/>
        <v>-0.9912071696</v>
      </c>
      <c r="P222" s="36">
        <f t="shared" si="10"/>
        <v>4294.77793</v>
      </c>
      <c r="Q222" s="35">
        <f t="shared" si="11"/>
        <v>-0.2339964124</v>
      </c>
      <c r="R222" s="40">
        <f t="shared" si="12"/>
        <v>0.397</v>
      </c>
      <c r="S222" s="33">
        <v>0.99</v>
      </c>
      <c r="T222" s="34">
        <f t="shared" si="13"/>
        <v>0.111</v>
      </c>
      <c r="U222" s="73">
        <f t="shared" si="14"/>
        <v>-0.956838672</v>
      </c>
      <c r="V222" s="33">
        <v>40.0</v>
      </c>
      <c r="W222" s="34">
        <f t="shared" si="15"/>
        <v>0.383</v>
      </c>
      <c r="X222" s="73">
        <f t="shared" si="16"/>
        <v>-0.2699612466</v>
      </c>
      <c r="Y222" s="36">
        <f t="shared" si="17"/>
        <v>1153.172858</v>
      </c>
      <c r="Z222" s="35">
        <f t="shared" si="18"/>
        <v>-0.893432516</v>
      </c>
      <c r="AA222" s="40">
        <f t="shared" si="19"/>
        <v>0.174</v>
      </c>
      <c r="AB222" s="33">
        <v>5.02</v>
      </c>
      <c r="AC222" s="40">
        <f t="shared" si="20"/>
        <v>0.674</v>
      </c>
      <c r="AD222" s="73">
        <f t="shared" si="21"/>
        <v>0.3815913563</v>
      </c>
      <c r="AE222" s="88">
        <f t="shared" si="22"/>
        <v>-0.745837572</v>
      </c>
      <c r="AF222" s="44">
        <f t="shared" si="23"/>
        <v>0.389</v>
      </c>
      <c r="AG222" s="42">
        <v>0.79</v>
      </c>
      <c r="AH222" s="34">
        <f t="shared" si="24"/>
        <v>0.357</v>
      </c>
      <c r="AI222" s="73">
        <f t="shared" si="25"/>
        <v>-0.5053929158</v>
      </c>
      <c r="AJ222" s="33">
        <v>62.5</v>
      </c>
      <c r="AK222" s="34">
        <f t="shared" si="26"/>
        <v>0.666</v>
      </c>
      <c r="AL222" s="73">
        <f t="shared" si="27"/>
        <v>0.3376194859</v>
      </c>
      <c r="AM222" s="36">
        <f t="shared" si="28"/>
        <v>1602.244091</v>
      </c>
      <c r="AN222" s="35">
        <f t="shared" si="29"/>
        <v>-0.3057467094</v>
      </c>
      <c r="AO222" s="37">
        <f t="shared" si="30"/>
        <v>0.434</v>
      </c>
      <c r="AP222" s="33">
        <v>5.63</v>
      </c>
      <c r="AQ222" s="34">
        <f t="shared" si="31"/>
        <v>0.731</v>
      </c>
      <c r="AR222" s="73">
        <f t="shared" si="32"/>
        <v>0.4975311422</v>
      </c>
      <c r="AS222" s="33">
        <v>64.91</v>
      </c>
      <c r="AT222" s="34">
        <f t="shared" si="33"/>
        <v>0.989</v>
      </c>
      <c r="AU222" s="73">
        <f t="shared" si="34"/>
        <v>2.30527882</v>
      </c>
      <c r="AV222" s="36">
        <f t="shared" si="35"/>
        <v>4496.820944</v>
      </c>
      <c r="AW222" s="35">
        <f t="shared" si="36"/>
        <v>2.283996613</v>
      </c>
      <c r="AX222" s="37">
        <f t="shared" si="37"/>
        <v>0.989</v>
      </c>
      <c r="AY222" s="33">
        <v>0.69</v>
      </c>
      <c r="AZ222" s="37">
        <f t="shared" si="38"/>
        <v>0.391</v>
      </c>
      <c r="BA222" s="73">
        <f t="shared" si="39"/>
        <v>-0.4355956614</v>
      </c>
      <c r="BB222" s="33">
        <v>26.38</v>
      </c>
      <c r="BC222" s="37">
        <f t="shared" si="40"/>
        <v>0.449</v>
      </c>
      <c r="BD222" s="73">
        <f t="shared" si="41"/>
        <v>-0.1329398899</v>
      </c>
      <c r="BE222" s="89">
        <f t="shared" si="42"/>
        <v>1.409714352</v>
      </c>
      <c r="BF222" s="39">
        <f t="shared" si="43"/>
        <v>0.694</v>
      </c>
      <c r="BG222" s="33">
        <v>13.44</v>
      </c>
      <c r="BH222" s="34">
        <f t="shared" si="44"/>
        <v>0.403</v>
      </c>
      <c r="BI222" s="73">
        <f t="shared" si="45"/>
        <v>-0.2640450795</v>
      </c>
      <c r="BJ222" s="33">
        <v>83.09</v>
      </c>
      <c r="BK222" s="34">
        <f t="shared" si="46"/>
        <v>0.154</v>
      </c>
      <c r="BL222" s="73">
        <f t="shared" si="47"/>
        <v>-0.8911225135</v>
      </c>
      <c r="BM222" s="36">
        <f t="shared" si="48"/>
        <v>6380.655292</v>
      </c>
      <c r="BN222" s="35">
        <f t="shared" si="49"/>
        <v>-0.4879506152</v>
      </c>
      <c r="BO222" s="90">
        <f t="shared" si="50"/>
        <v>0.257</v>
      </c>
      <c r="BP222" s="33">
        <v>10.37</v>
      </c>
      <c r="BQ222" s="34">
        <f t="shared" si="51"/>
        <v>0.349</v>
      </c>
      <c r="BR222" s="73">
        <f t="shared" si="52"/>
        <v>-0.4668086894</v>
      </c>
      <c r="BS222" s="33">
        <v>66.67</v>
      </c>
      <c r="BT222" s="34">
        <f t="shared" si="53"/>
        <v>0.263</v>
      </c>
      <c r="BU222" s="73">
        <f t="shared" si="54"/>
        <v>-0.6857141699</v>
      </c>
      <c r="BV222" s="36">
        <f t="shared" si="55"/>
        <v>5369.383471</v>
      </c>
      <c r="BW222" s="35">
        <f t="shared" si="56"/>
        <v>-0.6826909936</v>
      </c>
      <c r="BX222" s="90">
        <f t="shared" si="57"/>
        <v>0.24</v>
      </c>
      <c r="BY222" s="33">
        <v>5.14</v>
      </c>
      <c r="BZ222" s="34">
        <f t="shared" si="58"/>
        <v>0.806</v>
      </c>
      <c r="CA222" s="73">
        <f t="shared" si="59"/>
        <v>0.8347480416</v>
      </c>
      <c r="CB222" s="33">
        <v>55.77</v>
      </c>
      <c r="CC222" s="34">
        <f t="shared" si="60"/>
        <v>0.603</v>
      </c>
      <c r="CD222" s="73">
        <f t="shared" si="61"/>
        <v>0.2802618744</v>
      </c>
      <c r="CE222" s="36">
        <f t="shared" si="62"/>
        <v>4397.525783</v>
      </c>
      <c r="CF222" s="35">
        <f t="shared" si="63"/>
        <v>0.8548736038</v>
      </c>
      <c r="CG222" s="90">
        <f t="shared" si="64"/>
        <v>0.803</v>
      </c>
      <c r="CH222" s="33">
        <v>0.3</v>
      </c>
      <c r="CI222" s="34">
        <f t="shared" si="65"/>
        <v>0.214</v>
      </c>
      <c r="CJ222" s="73">
        <f t="shared" si="66"/>
        <v>-0.8215548509</v>
      </c>
      <c r="CK222" s="33">
        <v>33.33</v>
      </c>
      <c r="CL222" s="34">
        <f t="shared" si="67"/>
        <v>0.474</v>
      </c>
      <c r="CM222" s="73">
        <f t="shared" si="68"/>
        <v>-0.01687870562</v>
      </c>
      <c r="CN222" s="36">
        <f t="shared" si="69"/>
        <v>772.899471</v>
      </c>
      <c r="CO222" s="35">
        <f t="shared" si="70"/>
        <v>-0.6538737749</v>
      </c>
      <c r="CP222" s="90">
        <f t="shared" si="71"/>
        <v>0.28</v>
      </c>
      <c r="CQ222" s="33">
        <v>5.83</v>
      </c>
      <c r="CR222" s="34">
        <f t="shared" si="72"/>
        <v>0.474</v>
      </c>
      <c r="CS222" s="73">
        <f t="shared" si="73"/>
        <v>-0.1141002018</v>
      </c>
      <c r="CT222" s="33">
        <v>55.93</v>
      </c>
      <c r="CU222" s="34">
        <f t="shared" si="74"/>
        <v>0.017</v>
      </c>
      <c r="CV222" s="73">
        <f t="shared" si="75"/>
        <v>-2.458494226</v>
      </c>
      <c r="CW222" s="36">
        <f t="shared" si="76"/>
        <v>4262.722068</v>
      </c>
      <c r="CX222" s="35">
        <f t="shared" si="77"/>
        <v>-1.312265395</v>
      </c>
      <c r="CY222" s="90">
        <f t="shared" si="78"/>
        <v>0.111</v>
      </c>
      <c r="CZ222" s="91">
        <f t="shared" si="79"/>
        <v>-2.281907175</v>
      </c>
      <c r="DA222" s="91">
        <f t="shared" si="80"/>
        <v>0.289</v>
      </c>
    </row>
    <row r="223">
      <c r="A223" s="28">
        <v>2023.0</v>
      </c>
      <c r="B223" s="29" t="s">
        <v>622</v>
      </c>
      <c r="C223" s="29" t="s">
        <v>26</v>
      </c>
      <c r="D223" s="30">
        <f t="array" ref="D223">INDEX(
  TP!C:C,
  MATCH(
    1,
    (TP!A:A = A223) * (TP!B:B = C223),
    0
  )
)
</f>
        <v>46.54</v>
      </c>
      <c r="E223" s="64">
        <f t="shared" si="1"/>
        <v>-1.647807557</v>
      </c>
      <c r="F223" s="32">
        <f t="shared" si="2"/>
        <v>0.369</v>
      </c>
      <c r="G223" s="33">
        <v>5.44</v>
      </c>
      <c r="H223" s="34">
        <f t="shared" si="3"/>
        <v>0.403</v>
      </c>
      <c r="I223" s="73">
        <f t="shared" si="4"/>
        <v>-0.3219620406</v>
      </c>
      <c r="J223" s="66">
        <f t="shared" si="5"/>
        <v>4.784417622</v>
      </c>
      <c r="K223" s="34">
        <f t="shared" si="6"/>
        <v>0.303</v>
      </c>
      <c r="L223" s="73">
        <f t="shared" si="7"/>
        <v>-0.6650209247</v>
      </c>
      <c r="M223" s="33">
        <v>60.98</v>
      </c>
      <c r="N223" s="34">
        <f t="shared" si="8"/>
        <v>0.66</v>
      </c>
      <c r="O223" s="73">
        <f t="shared" si="9"/>
        <v>0.3840405852</v>
      </c>
      <c r="P223" s="36">
        <f t="shared" si="10"/>
        <v>4274.218371</v>
      </c>
      <c r="Q223" s="35">
        <f t="shared" si="11"/>
        <v>-0.2629939994</v>
      </c>
      <c r="R223" s="40">
        <f t="shared" si="12"/>
        <v>0.389</v>
      </c>
      <c r="S223" s="33">
        <v>1.59</v>
      </c>
      <c r="T223" s="34">
        <f t="shared" si="13"/>
        <v>0.374</v>
      </c>
      <c r="U223" s="73">
        <f t="shared" si="14"/>
        <v>-0.4386443543</v>
      </c>
      <c r="V223" s="33">
        <v>44.44</v>
      </c>
      <c r="W223" s="34">
        <f t="shared" si="15"/>
        <v>0.52</v>
      </c>
      <c r="X223" s="73">
        <f t="shared" si="16"/>
        <v>0.08321858025</v>
      </c>
      <c r="Y223" s="36">
        <f t="shared" si="17"/>
        <v>1771.804895</v>
      </c>
      <c r="Z223" s="35">
        <f t="shared" si="18"/>
        <v>-0.2451809322</v>
      </c>
      <c r="AA223" s="40">
        <f t="shared" si="19"/>
        <v>0.446</v>
      </c>
      <c r="AB223" s="33">
        <v>4.29</v>
      </c>
      <c r="AC223" s="40">
        <f t="shared" si="20"/>
        <v>0.449</v>
      </c>
      <c r="AD223" s="73">
        <f t="shared" si="21"/>
        <v>-0.2302681758</v>
      </c>
      <c r="AE223" s="88">
        <f t="shared" si="22"/>
        <v>-0.7384431074</v>
      </c>
      <c r="AF223" s="44">
        <f t="shared" si="23"/>
        <v>0.391</v>
      </c>
      <c r="AG223" s="42">
        <v>0.27</v>
      </c>
      <c r="AH223" s="34">
        <f t="shared" si="24"/>
        <v>0.06</v>
      </c>
      <c r="AI223" s="73">
        <f t="shared" si="25"/>
        <v>-0.9873381352</v>
      </c>
      <c r="AJ223" s="33">
        <v>50.0</v>
      </c>
      <c r="AK223" s="34">
        <f t="shared" si="26"/>
        <v>0.246</v>
      </c>
      <c r="AL223" s="73">
        <f t="shared" si="27"/>
        <v>-0.5512206965</v>
      </c>
      <c r="AM223" s="36">
        <f t="shared" si="28"/>
        <v>526.2152417</v>
      </c>
      <c r="AN223" s="35">
        <f t="shared" si="29"/>
        <v>-1.364463712</v>
      </c>
      <c r="AO223" s="37">
        <f t="shared" si="30"/>
        <v>0.049</v>
      </c>
      <c r="AP223" s="33">
        <v>1.5</v>
      </c>
      <c r="AQ223" s="34">
        <f t="shared" si="31"/>
        <v>0.029</v>
      </c>
      <c r="AR223" s="73">
        <f t="shared" si="32"/>
        <v>-1.332181349</v>
      </c>
      <c r="AS223" s="33">
        <v>38.24</v>
      </c>
      <c r="AT223" s="34">
        <f t="shared" si="33"/>
        <v>0.177</v>
      </c>
      <c r="AU223" s="73">
        <f t="shared" si="34"/>
        <v>-0.905205775</v>
      </c>
      <c r="AV223" s="36">
        <f t="shared" si="35"/>
        <v>1283.260289</v>
      </c>
      <c r="AW223" s="35">
        <f t="shared" si="36"/>
        <v>-1.830714399</v>
      </c>
      <c r="AX223" s="37">
        <f t="shared" si="37"/>
        <v>0.034</v>
      </c>
      <c r="AY223" s="33">
        <v>0.22</v>
      </c>
      <c r="AZ223" s="37">
        <f t="shared" si="38"/>
        <v>0.043</v>
      </c>
      <c r="BA223" s="73">
        <f t="shared" si="39"/>
        <v>-1.173759157</v>
      </c>
      <c r="BB223" s="33">
        <v>32.64</v>
      </c>
      <c r="BC223" s="37">
        <f t="shared" si="40"/>
        <v>0.774</v>
      </c>
      <c r="BD223" s="73">
        <f t="shared" si="41"/>
        <v>0.7466514936</v>
      </c>
      <c r="BE223" s="89">
        <f t="shared" si="42"/>
        <v>-3.622285774</v>
      </c>
      <c r="BF223" s="39">
        <f t="shared" si="43"/>
        <v>0.074</v>
      </c>
      <c r="BG223" s="33">
        <v>19.86</v>
      </c>
      <c r="BH223" s="34">
        <f t="shared" si="44"/>
        <v>0.894</v>
      </c>
      <c r="BI223" s="73">
        <f t="shared" si="45"/>
        <v>1.126899734</v>
      </c>
      <c r="BJ223" s="33">
        <v>90.2</v>
      </c>
      <c r="BK223" s="34">
        <f t="shared" si="46"/>
        <v>0.511</v>
      </c>
      <c r="BL223" s="73">
        <f t="shared" si="47"/>
        <v>0.2520386295</v>
      </c>
      <c r="BM223" s="36">
        <f t="shared" si="48"/>
        <v>7880.892671</v>
      </c>
      <c r="BN223" s="35">
        <f t="shared" si="49"/>
        <v>0.8384238324</v>
      </c>
      <c r="BO223" s="90">
        <f t="shared" si="50"/>
        <v>0.826</v>
      </c>
      <c r="BP223" s="33">
        <v>16.36</v>
      </c>
      <c r="BQ223" s="34">
        <f t="shared" si="51"/>
        <v>0.951</v>
      </c>
      <c r="BR223" s="73">
        <f t="shared" si="52"/>
        <v>1.681653728</v>
      </c>
      <c r="BS223" s="33">
        <v>69.19</v>
      </c>
      <c r="BT223" s="34">
        <f t="shared" si="53"/>
        <v>0.369</v>
      </c>
      <c r="BU223" s="73">
        <f t="shared" si="54"/>
        <v>-0.3052980222</v>
      </c>
      <c r="BV223" s="36">
        <f t="shared" si="55"/>
        <v>6542.381333</v>
      </c>
      <c r="BW223" s="35">
        <f t="shared" si="56"/>
        <v>0.7155371613</v>
      </c>
      <c r="BX223" s="90">
        <f t="shared" si="57"/>
        <v>0.766</v>
      </c>
      <c r="BY223" s="33">
        <v>6.77</v>
      </c>
      <c r="BZ223" s="34">
        <f t="shared" si="58"/>
        <v>0.949</v>
      </c>
      <c r="CA223" s="73">
        <f t="shared" si="59"/>
        <v>1.825545928</v>
      </c>
      <c r="CB223" s="33">
        <v>48.37</v>
      </c>
      <c r="CC223" s="34">
        <f t="shared" si="60"/>
        <v>0.277</v>
      </c>
      <c r="CD223" s="73">
        <f t="shared" si="61"/>
        <v>-0.514645354</v>
      </c>
      <c r="CE223" s="36">
        <f t="shared" si="62"/>
        <v>4308.838709</v>
      </c>
      <c r="CF223" s="35">
        <f t="shared" si="63"/>
        <v>0.7713922881</v>
      </c>
      <c r="CG223" s="90">
        <f t="shared" si="64"/>
        <v>0.774</v>
      </c>
      <c r="CH223" s="33">
        <v>1.06</v>
      </c>
      <c r="CI223" s="34">
        <f t="shared" si="65"/>
        <v>0.874</v>
      </c>
      <c r="CJ223" s="73">
        <f t="shared" si="66"/>
        <v>1.215797311</v>
      </c>
      <c r="CK223" s="33">
        <v>12.5</v>
      </c>
      <c r="CL223" s="34">
        <f t="shared" si="67"/>
        <v>0.077</v>
      </c>
      <c r="CM223" s="73">
        <f t="shared" si="68"/>
        <v>-1.136002554</v>
      </c>
      <c r="CN223" s="36">
        <f t="shared" si="69"/>
        <v>798.4627829</v>
      </c>
      <c r="CO223" s="35">
        <f t="shared" si="70"/>
        <v>-0.6224330704</v>
      </c>
      <c r="CP223" s="90">
        <f t="shared" si="71"/>
        <v>0.297</v>
      </c>
      <c r="CQ223" s="33">
        <v>8.8</v>
      </c>
      <c r="CR223" s="34">
        <f t="shared" si="72"/>
        <v>0.943</v>
      </c>
      <c r="CS223" s="73">
        <f t="shared" si="73"/>
        <v>1.638198523</v>
      </c>
      <c r="CT223" s="33">
        <v>73.37</v>
      </c>
      <c r="CU223" s="34">
        <f t="shared" si="74"/>
        <v>0.5</v>
      </c>
      <c r="CV223" s="73">
        <f t="shared" si="75"/>
        <v>0.01012622184</v>
      </c>
      <c r="CW223" s="36">
        <f t="shared" si="76"/>
        <v>6642.756974</v>
      </c>
      <c r="CX223" s="35">
        <f t="shared" si="77"/>
        <v>1.010001113</v>
      </c>
      <c r="CY223" s="90">
        <f t="shared" si="78"/>
        <v>0.829</v>
      </c>
      <c r="CZ223" s="91">
        <f t="shared" si="79"/>
        <v>2.712921325</v>
      </c>
      <c r="DA223" s="91">
        <f t="shared" si="80"/>
        <v>0.76</v>
      </c>
    </row>
    <row r="224">
      <c r="A224" s="28">
        <v>2023.0</v>
      </c>
      <c r="B224" s="29" t="s">
        <v>588</v>
      </c>
      <c r="C224" s="29" t="s">
        <v>7</v>
      </c>
      <c r="D224" s="30">
        <f t="array" ref="D224">INDEX(
  TP!C:C,
  MATCH(
    1,
    (TP!A:A = A224) * (TP!B:B = C224),
    0
  )
)
</f>
        <v>56.61</v>
      </c>
      <c r="E224" s="64">
        <f t="shared" si="1"/>
        <v>-1.656403745</v>
      </c>
      <c r="F224" s="32">
        <f t="shared" si="2"/>
        <v>0.366</v>
      </c>
      <c r="G224" s="33">
        <v>5.33</v>
      </c>
      <c r="H224" s="34">
        <f t="shared" si="3"/>
        <v>0.377</v>
      </c>
      <c r="I224" s="73">
        <f t="shared" si="4"/>
        <v>-0.3945727554</v>
      </c>
      <c r="J224" s="66">
        <f t="shared" si="5"/>
        <v>6.541556921</v>
      </c>
      <c r="K224" s="34">
        <f t="shared" si="6"/>
        <v>0.657</v>
      </c>
      <c r="L224" s="73">
        <f t="shared" si="7"/>
        <v>0.4443451983</v>
      </c>
      <c r="M224" s="33">
        <v>53.51</v>
      </c>
      <c r="N224" s="34">
        <f t="shared" si="8"/>
        <v>0.137</v>
      </c>
      <c r="O224" s="73">
        <f t="shared" si="9"/>
        <v>-0.9930506653</v>
      </c>
      <c r="P224" s="36">
        <f t="shared" si="10"/>
        <v>4317.468137</v>
      </c>
      <c r="Q224" s="35">
        <f t="shared" si="11"/>
        <v>-0.2019937181</v>
      </c>
      <c r="R224" s="40">
        <f t="shared" si="12"/>
        <v>0.403</v>
      </c>
      <c r="S224" s="33">
        <v>2.24</v>
      </c>
      <c r="T224" s="34">
        <f t="shared" si="13"/>
        <v>0.663</v>
      </c>
      <c r="U224" s="73">
        <f t="shared" si="14"/>
        <v>0.1227328232</v>
      </c>
      <c r="V224" s="33">
        <v>58.33</v>
      </c>
      <c r="W224" s="34">
        <f t="shared" si="15"/>
        <v>0.886</v>
      </c>
      <c r="X224" s="73">
        <f t="shared" si="16"/>
        <v>1.188098714</v>
      </c>
      <c r="Y224" s="36">
        <f t="shared" si="17"/>
        <v>2872.782206</v>
      </c>
      <c r="Z224" s="35">
        <f t="shared" si="18"/>
        <v>0.9085101824</v>
      </c>
      <c r="AA224" s="40">
        <f t="shared" si="19"/>
        <v>0.837</v>
      </c>
      <c r="AB224" s="33">
        <v>4.17</v>
      </c>
      <c r="AC224" s="40">
        <f t="shared" si="20"/>
        <v>0.409</v>
      </c>
      <c r="AD224" s="73">
        <f t="shared" si="21"/>
        <v>-0.3308478249</v>
      </c>
      <c r="AE224" s="88">
        <f t="shared" si="22"/>
        <v>0.3756686394</v>
      </c>
      <c r="AF224" s="44">
        <f t="shared" si="23"/>
        <v>0.566</v>
      </c>
      <c r="AG224" s="42">
        <v>2.66</v>
      </c>
      <c r="AH224" s="34">
        <f t="shared" si="24"/>
        <v>0.891</v>
      </c>
      <c r="AI224" s="73">
        <f t="shared" si="25"/>
        <v>1.227756239</v>
      </c>
      <c r="AJ224" s="33">
        <v>57.89</v>
      </c>
      <c r="AK224" s="34">
        <f t="shared" si="26"/>
        <v>0.529</v>
      </c>
      <c r="AL224" s="73">
        <f t="shared" si="27"/>
        <v>0.009815226629</v>
      </c>
      <c r="AM224" s="36">
        <f t="shared" si="28"/>
        <v>3307.222313</v>
      </c>
      <c r="AN224" s="35">
        <f t="shared" si="29"/>
        <v>1.371800722</v>
      </c>
      <c r="AO224" s="37">
        <f t="shared" si="30"/>
        <v>0.903</v>
      </c>
      <c r="AP224" s="33">
        <v>7.99</v>
      </c>
      <c r="AQ224" s="34">
        <f t="shared" si="31"/>
        <v>0.923</v>
      </c>
      <c r="AR224" s="73">
        <f t="shared" si="32"/>
        <v>1.543081137</v>
      </c>
      <c r="AS224" s="33">
        <v>40.94</v>
      </c>
      <c r="AT224" s="34">
        <f t="shared" si="33"/>
        <v>0.28</v>
      </c>
      <c r="AU224" s="73">
        <f t="shared" si="34"/>
        <v>-0.5801848374</v>
      </c>
      <c r="AV224" s="36">
        <f t="shared" si="35"/>
        <v>3292.805426</v>
      </c>
      <c r="AW224" s="35">
        <f t="shared" si="36"/>
        <v>0.7423496851</v>
      </c>
      <c r="AX224" s="37">
        <f t="shared" si="37"/>
        <v>0.777</v>
      </c>
      <c r="AY224" s="33">
        <v>1.82</v>
      </c>
      <c r="AZ224" s="37">
        <f t="shared" si="38"/>
        <v>0.897</v>
      </c>
      <c r="BA224" s="73">
        <f t="shared" si="39"/>
        <v>1.339137848</v>
      </c>
      <c r="BB224" s="33">
        <v>23.38</v>
      </c>
      <c r="BC224" s="37">
        <f t="shared" si="40"/>
        <v>0.283</v>
      </c>
      <c r="BD224" s="73">
        <f t="shared" si="41"/>
        <v>-0.5544693069</v>
      </c>
      <c r="BE224" s="89">
        <f t="shared" si="42"/>
        <v>2.898818948</v>
      </c>
      <c r="BF224" s="39">
        <f t="shared" si="43"/>
        <v>0.866</v>
      </c>
      <c r="BG224" s="33">
        <v>12.25</v>
      </c>
      <c r="BH224" s="34">
        <f t="shared" si="44"/>
        <v>0.291</v>
      </c>
      <c r="BI224" s="73">
        <f t="shared" si="45"/>
        <v>-0.5218681836</v>
      </c>
      <c r="BJ224" s="33">
        <v>80.53</v>
      </c>
      <c r="BK224" s="34">
        <f t="shared" si="46"/>
        <v>0.114</v>
      </c>
      <c r="BL224" s="73">
        <f t="shared" si="47"/>
        <v>-1.302724838</v>
      </c>
      <c r="BM224" s="36">
        <f t="shared" si="48"/>
        <v>5984.86988</v>
      </c>
      <c r="BN224" s="35">
        <f t="shared" si="49"/>
        <v>-0.8378683441</v>
      </c>
      <c r="BO224" s="90">
        <f t="shared" si="50"/>
        <v>0.186</v>
      </c>
      <c r="BP224" s="33">
        <v>8.56</v>
      </c>
      <c r="BQ224" s="34">
        <f t="shared" si="51"/>
        <v>0.134</v>
      </c>
      <c r="BR224" s="73">
        <f t="shared" si="52"/>
        <v>-1.116010188</v>
      </c>
      <c r="BS224" s="33">
        <v>61.2</v>
      </c>
      <c r="BT224" s="34">
        <f t="shared" si="53"/>
        <v>0.069</v>
      </c>
      <c r="BU224" s="73">
        <f t="shared" si="54"/>
        <v>-1.511458744</v>
      </c>
      <c r="BV224" s="36">
        <f t="shared" si="55"/>
        <v>4577.295395</v>
      </c>
      <c r="BW224" s="35">
        <f t="shared" si="56"/>
        <v>-1.626869909</v>
      </c>
      <c r="BX224" s="90">
        <f t="shared" si="57"/>
        <v>0.054</v>
      </c>
      <c r="BY224" s="33">
        <v>2.62</v>
      </c>
      <c r="BZ224" s="34">
        <f t="shared" si="58"/>
        <v>0.274</v>
      </c>
      <c r="CA224" s="73">
        <f t="shared" si="59"/>
        <v>-0.6970376473</v>
      </c>
      <c r="CB224" s="33">
        <v>35.71</v>
      </c>
      <c r="CC224" s="34">
        <f t="shared" si="60"/>
        <v>0.034</v>
      </c>
      <c r="CD224" s="73">
        <f t="shared" si="61"/>
        <v>-1.874581234</v>
      </c>
      <c r="CE224" s="36">
        <f t="shared" si="62"/>
        <v>1996.015598</v>
      </c>
      <c r="CF224" s="35">
        <f t="shared" si="63"/>
        <v>-1.405672631</v>
      </c>
      <c r="CG224" s="90">
        <f t="shared" si="64"/>
        <v>0.071</v>
      </c>
      <c r="CH224" s="33">
        <v>0.75</v>
      </c>
      <c r="CI224" s="34">
        <f t="shared" si="65"/>
        <v>0.686</v>
      </c>
      <c r="CJ224" s="73">
        <f t="shared" si="66"/>
        <v>0.3847720869</v>
      </c>
      <c r="CK224" s="33">
        <v>18.75</v>
      </c>
      <c r="CL224" s="34">
        <f t="shared" si="67"/>
        <v>0.157</v>
      </c>
      <c r="CM224" s="73">
        <f t="shared" si="68"/>
        <v>-0.8002116729</v>
      </c>
      <c r="CN224" s="36">
        <f t="shared" si="69"/>
        <v>927.4152768</v>
      </c>
      <c r="CO224" s="35">
        <f t="shared" si="70"/>
        <v>-0.4638324446</v>
      </c>
      <c r="CP224" s="90">
        <f t="shared" si="71"/>
        <v>0.369</v>
      </c>
      <c r="CQ224" s="33">
        <v>4.49</v>
      </c>
      <c r="CR224" s="34">
        <f t="shared" si="72"/>
        <v>0.189</v>
      </c>
      <c r="CS224" s="73">
        <f t="shared" si="73"/>
        <v>-0.9046996263</v>
      </c>
      <c r="CT224" s="33">
        <v>73.96</v>
      </c>
      <c r="CU224" s="34">
        <f t="shared" si="74"/>
        <v>0.537</v>
      </c>
      <c r="CV224" s="73">
        <f t="shared" si="75"/>
        <v>0.09364033104</v>
      </c>
      <c r="CW224" s="36">
        <f t="shared" si="76"/>
        <v>4996.141064</v>
      </c>
      <c r="CX224" s="35">
        <f t="shared" si="77"/>
        <v>-0.596648004</v>
      </c>
      <c r="CY224" s="90">
        <f t="shared" si="78"/>
        <v>0.291</v>
      </c>
      <c r="CZ224" s="91">
        <f t="shared" si="79"/>
        <v>-4.930891332</v>
      </c>
      <c r="DA224" s="91">
        <f t="shared" si="80"/>
        <v>0.097</v>
      </c>
    </row>
    <row r="225">
      <c r="A225" s="28">
        <v>2022.0</v>
      </c>
      <c r="B225" s="29" t="s">
        <v>608</v>
      </c>
      <c r="C225" s="29" t="s">
        <v>9</v>
      </c>
      <c r="D225" s="30">
        <f t="array" ref="D225">INDEX(
  TP!C:C,
  MATCH(
    1,
    (TP!A:A = A225) * (TP!B:B = C225),
    0
  )
)
</f>
        <v>52.16</v>
      </c>
      <c r="E225" s="64">
        <f t="shared" si="1"/>
        <v>-1.66484469</v>
      </c>
      <c r="F225" s="32">
        <f t="shared" si="2"/>
        <v>0.363</v>
      </c>
      <c r="G225" s="33">
        <v>6.98</v>
      </c>
      <c r="H225" s="34">
        <f t="shared" si="3"/>
        <v>0.743</v>
      </c>
      <c r="I225" s="73">
        <f t="shared" si="4"/>
        <v>0.6945879676</v>
      </c>
      <c r="J225" s="66">
        <f t="shared" si="5"/>
        <v>7.506684984</v>
      </c>
      <c r="K225" s="34">
        <f t="shared" si="6"/>
        <v>0.857</v>
      </c>
      <c r="L225" s="73">
        <f t="shared" si="7"/>
        <v>1.053676728</v>
      </c>
      <c r="M225" s="33">
        <v>56.49</v>
      </c>
      <c r="N225" s="34">
        <f t="shared" si="8"/>
        <v>0.317</v>
      </c>
      <c r="O225" s="73">
        <f t="shared" si="9"/>
        <v>-0.4436889616</v>
      </c>
      <c r="P225" s="36">
        <f t="shared" si="10"/>
        <v>4829.575475</v>
      </c>
      <c r="Q225" s="35">
        <f t="shared" si="11"/>
        <v>0.5202920769</v>
      </c>
      <c r="R225" s="40">
        <f t="shared" si="12"/>
        <v>0.694</v>
      </c>
      <c r="S225" s="33">
        <v>2.88</v>
      </c>
      <c r="T225" s="34">
        <f t="shared" si="13"/>
        <v>0.8</v>
      </c>
      <c r="U225" s="73">
        <f t="shared" si="14"/>
        <v>0.6754734288</v>
      </c>
      <c r="V225" s="33">
        <v>38.89</v>
      </c>
      <c r="W225" s="34">
        <f t="shared" si="15"/>
        <v>0.357</v>
      </c>
      <c r="X225" s="73">
        <f t="shared" si="16"/>
        <v>-0.3582562033</v>
      </c>
      <c r="Y225" s="36">
        <f t="shared" si="17"/>
        <v>2209.051466</v>
      </c>
      <c r="Z225" s="35">
        <f t="shared" si="18"/>
        <v>0.2130006111</v>
      </c>
      <c r="AA225" s="40">
        <f t="shared" si="19"/>
        <v>0.626</v>
      </c>
      <c r="AB225" s="33">
        <v>5.4</v>
      </c>
      <c r="AC225" s="40">
        <f t="shared" si="20"/>
        <v>0.766</v>
      </c>
      <c r="AD225" s="73">
        <f t="shared" si="21"/>
        <v>0.7000935785</v>
      </c>
      <c r="AE225" s="88">
        <f t="shared" si="22"/>
        <v>1.433386266</v>
      </c>
      <c r="AF225" s="44">
        <f t="shared" si="23"/>
        <v>0.754</v>
      </c>
      <c r="AG225" s="42">
        <v>1.07</v>
      </c>
      <c r="AH225" s="34">
        <f t="shared" si="24"/>
        <v>0.529</v>
      </c>
      <c r="AI225" s="73">
        <f t="shared" si="25"/>
        <v>-0.2458839515</v>
      </c>
      <c r="AJ225" s="33">
        <v>55.0</v>
      </c>
      <c r="AK225" s="34">
        <f t="shared" si="26"/>
        <v>0.431</v>
      </c>
      <c r="AL225" s="73">
        <f t="shared" si="27"/>
        <v>-0.1956846235</v>
      </c>
      <c r="AM225" s="36">
        <f t="shared" si="28"/>
        <v>1761.933495</v>
      </c>
      <c r="AN225" s="35">
        <f t="shared" si="29"/>
        <v>-0.1486264914</v>
      </c>
      <c r="AO225" s="37">
        <f t="shared" si="30"/>
        <v>0.509</v>
      </c>
      <c r="AP225" s="33">
        <v>4.59</v>
      </c>
      <c r="AQ225" s="34">
        <f t="shared" si="31"/>
        <v>0.571</v>
      </c>
      <c r="AR225" s="73">
        <f t="shared" si="32"/>
        <v>0.03678029703</v>
      </c>
      <c r="AS225" s="33">
        <v>47.67</v>
      </c>
      <c r="AT225" s="34">
        <f t="shared" si="33"/>
        <v>0.614</v>
      </c>
      <c r="AU225" s="73">
        <f t="shared" si="34"/>
        <v>0.2299599442</v>
      </c>
      <c r="AV225" s="36">
        <f t="shared" si="35"/>
        <v>3004.584157</v>
      </c>
      <c r="AW225" s="35">
        <f t="shared" si="36"/>
        <v>0.3733050781</v>
      </c>
      <c r="AX225" s="37">
        <f t="shared" si="37"/>
        <v>0.657</v>
      </c>
      <c r="AY225" s="33">
        <v>0.21</v>
      </c>
      <c r="AZ225" s="37">
        <f t="shared" si="38"/>
        <v>0.034</v>
      </c>
      <c r="BA225" s="73">
        <f t="shared" si="39"/>
        <v>-1.189464763</v>
      </c>
      <c r="BB225" s="33">
        <v>18.77</v>
      </c>
      <c r="BC225" s="37">
        <f t="shared" si="40"/>
        <v>0.114</v>
      </c>
      <c r="BD225" s="73">
        <f t="shared" si="41"/>
        <v>-1.202219511</v>
      </c>
      <c r="BE225" s="89">
        <f t="shared" si="42"/>
        <v>-2.167005687</v>
      </c>
      <c r="BF225" s="39">
        <f t="shared" si="43"/>
        <v>0.2</v>
      </c>
      <c r="BG225" s="33">
        <v>14.72</v>
      </c>
      <c r="BH225" s="34">
        <f t="shared" si="44"/>
        <v>0.526</v>
      </c>
      <c r="BI225" s="73">
        <f t="shared" si="45"/>
        <v>0.013277251</v>
      </c>
      <c r="BJ225" s="33">
        <v>93.84</v>
      </c>
      <c r="BK225" s="34">
        <f t="shared" si="46"/>
        <v>0.837</v>
      </c>
      <c r="BL225" s="73">
        <f t="shared" si="47"/>
        <v>0.8372856844</v>
      </c>
      <c r="BM225" s="36">
        <f t="shared" si="48"/>
        <v>7435.395599</v>
      </c>
      <c r="BN225" s="35">
        <f t="shared" si="49"/>
        <v>0.4445555411</v>
      </c>
      <c r="BO225" s="90">
        <f t="shared" si="50"/>
        <v>0.62</v>
      </c>
      <c r="BP225" s="33">
        <v>7.09</v>
      </c>
      <c r="BQ225" s="34">
        <f t="shared" si="51"/>
        <v>0.04</v>
      </c>
      <c r="BR225" s="73">
        <f t="shared" si="52"/>
        <v>-1.643262233</v>
      </c>
      <c r="BS225" s="33">
        <v>82.71</v>
      </c>
      <c r="BT225" s="34">
        <f t="shared" si="53"/>
        <v>0.971</v>
      </c>
      <c r="BU225" s="73">
        <f t="shared" si="54"/>
        <v>1.735664802</v>
      </c>
      <c r="BV225" s="36">
        <f t="shared" si="55"/>
        <v>5728.591024</v>
      </c>
      <c r="BW225" s="35">
        <f t="shared" si="56"/>
        <v>-0.254511087</v>
      </c>
      <c r="BX225" s="90">
        <f t="shared" si="57"/>
        <v>0.386</v>
      </c>
      <c r="BY225" s="33">
        <v>2.45</v>
      </c>
      <c r="BZ225" s="34">
        <f t="shared" si="58"/>
        <v>0.229</v>
      </c>
      <c r="CA225" s="73">
        <f t="shared" si="59"/>
        <v>-0.8003723962</v>
      </c>
      <c r="CB225" s="33">
        <v>71.74</v>
      </c>
      <c r="CC225" s="34">
        <f t="shared" si="60"/>
        <v>0.977</v>
      </c>
      <c r="CD225" s="73">
        <f t="shared" si="61"/>
        <v>1.995757609</v>
      </c>
      <c r="CE225" s="36">
        <f t="shared" si="62"/>
        <v>3859.9914</v>
      </c>
      <c r="CF225" s="35">
        <f t="shared" si="63"/>
        <v>0.3488914378</v>
      </c>
      <c r="CG225" s="90">
        <f t="shared" si="64"/>
        <v>0.629</v>
      </c>
      <c r="CH225" s="33">
        <v>0.11</v>
      </c>
      <c r="CI225" s="34">
        <f t="shared" si="65"/>
        <v>0.037</v>
      </c>
      <c r="CJ225" s="73">
        <f t="shared" si="66"/>
        <v>-1.330892891</v>
      </c>
      <c r="CK225" s="33">
        <v>50.0</v>
      </c>
      <c r="CL225" s="34">
        <f t="shared" si="67"/>
        <v>0.834</v>
      </c>
      <c r="CM225" s="73">
        <f t="shared" si="68"/>
        <v>0.8787427323</v>
      </c>
      <c r="CN225" s="36">
        <f t="shared" si="69"/>
        <v>461.1977221</v>
      </c>
      <c r="CO225" s="35">
        <f t="shared" si="70"/>
        <v>-1.037240478</v>
      </c>
      <c r="CP225" s="90">
        <f t="shared" si="71"/>
        <v>0.134</v>
      </c>
      <c r="CQ225" s="33">
        <v>3.79</v>
      </c>
      <c r="CR225" s="34">
        <f t="shared" si="72"/>
        <v>0.074</v>
      </c>
      <c r="CS225" s="73">
        <f t="shared" si="73"/>
        <v>-1.317699326</v>
      </c>
      <c r="CT225" s="33">
        <v>83.1</v>
      </c>
      <c r="CU225" s="34">
        <f t="shared" si="74"/>
        <v>0.926</v>
      </c>
      <c r="CV225" s="73">
        <f t="shared" si="75"/>
        <v>1.387401277</v>
      </c>
      <c r="CW225" s="36">
        <f t="shared" si="76"/>
        <v>5163.941244</v>
      </c>
      <c r="CX225" s="35">
        <f t="shared" si="77"/>
        <v>-0.4329206834</v>
      </c>
      <c r="CY225" s="90">
        <f t="shared" si="78"/>
        <v>0.34</v>
      </c>
      <c r="CZ225" s="91">
        <f t="shared" si="79"/>
        <v>-0.9312252694</v>
      </c>
      <c r="DA225" s="91">
        <f t="shared" si="80"/>
        <v>0.42</v>
      </c>
    </row>
    <row r="226">
      <c r="A226" s="28">
        <v>2024.0</v>
      </c>
      <c r="B226" s="29" t="s">
        <v>377</v>
      </c>
      <c r="C226" s="29" t="s">
        <v>25</v>
      </c>
      <c r="D226" s="30">
        <f t="array" ref="D226">INDEX(
  TP!C:C,
  MATCH(
    1,
    (TP!A:A = A226) * (TP!B:B = C226),
    0
  )
)
</f>
        <v>52.07</v>
      </c>
      <c r="E226" s="64">
        <f t="shared" si="1"/>
        <v>-1.684182892</v>
      </c>
      <c r="F226" s="32">
        <f t="shared" si="2"/>
        <v>0.36</v>
      </c>
      <c r="G226" s="33">
        <v>6.78</v>
      </c>
      <c r="H226" s="34">
        <f t="shared" si="3"/>
        <v>0.717</v>
      </c>
      <c r="I226" s="73">
        <f t="shared" si="4"/>
        <v>0.5625684861</v>
      </c>
      <c r="J226" s="66">
        <f t="shared" si="5"/>
        <v>7.270353345</v>
      </c>
      <c r="K226" s="34">
        <f t="shared" si="6"/>
        <v>0.817</v>
      </c>
      <c r="L226" s="73">
        <f t="shared" si="7"/>
        <v>0.9044692553</v>
      </c>
      <c r="M226" s="33">
        <v>60.54</v>
      </c>
      <c r="N226" s="34">
        <f t="shared" si="8"/>
        <v>0.631</v>
      </c>
      <c r="O226" s="73">
        <f t="shared" si="9"/>
        <v>0.3029267767</v>
      </c>
      <c r="P226" s="36">
        <f t="shared" si="10"/>
        <v>5107.710116</v>
      </c>
      <c r="Q226" s="35">
        <f t="shared" si="11"/>
        <v>0.9125783927</v>
      </c>
      <c r="R226" s="40">
        <f t="shared" si="12"/>
        <v>0.837</v>
      </c>
      <c r="S226" s="33">
        <v>2.31</v>
      </c>
      <c r="T226" s="34">
        <f t="shared" si="13"/>
        <v>0.683</v>
      </c>
      <c r="U226" s="73">
        <f t="shared" si="14"/>
        <v>0.1831888269</v>
      </c>
      <c r="V226" s="33">
        <v>38.0</v>
      </c>
      <c r="W226" s="34">
        <f t="shared" si="15"/>
        <v>0.331</v>
      </c>
      <c r="X226" s="73">
        <f t="shared" si="16"/>
        <v>-0.4290512586</v>
      </c>
      <c r="Y226" s="36">
        <f t="shared" si="17"/>
        <v>1905.548249</v>
      </c>
      <c r="Z226" s="35">
        <f t="shared" si="18"/>
        <v>-0.1050340671</v>
      </c>
      <c r="AA226" s="40">
        <f t="shared" si="19"/>
        <v>0.511</v>
      </c>
      <c r="AB226" s="33">
        <v>4.72</v>
      </c>
      <c r="AC226" s="40">
        <f t="shared" si="20"/>
        <v>0.591</v>
      </c>
      <c r="AD226" s="73">
        <f t="shared" si="21"/>
        <v>0.1301422335</v>
      </c>
      <c r="AE226" s="88">
        <f t="shared" si="22"/>
        <v>0.9376865592</v>
      </c>
      <c r="AF226" s="44">
        <f t="shared" si="23"/>
        <v>0.669</v>
      </c>
      <c r="AG226" s="42">
        <v>0.88</v>
      </c>
      <c r="AH226" s="34">
        <f t="shared" si="24"/>
        <v>0.414</v>
      </c>
      <c r="AI226" s="73">
        <f t="shared" si="25"/>
        <v>-0.4219793201</v>
      </c>
      <c r="AJ226" s="33">
        <v>52.63</v>
      </c>
      <c r="AK226" s="34">
        <f t="shared" si="26"/>
        <v>0.363</v>
      </c>
      <c r="AL226" s="73">
        <f t="shared" si="27"/>
        <v>-0.3642087221</v>
      </c>
      <c r="AM226" s="36">
        <f t="shared" si="28"/>
        <v>1462.899703</v>
      </c>
      <c r="AN226" s="35">
        <f t="shared" si="29"/>
        <v>-0.4428492348</v>
      </c>
      <c r="AO226" s="37">
        <f t="shared" si="30"/>
        <v>0.377</v>
      </c>
      <c r="AP226" s="33">
        <v>3.69</v>
      </c>
      <c r="AQ226" s="34">
        <f t="shared" si="31"/>
        <v>0.42</v>
      </c>
      <c r="AR226" s="73">
        <f t="shared" si="32"/>
        <v>-0.3619463959</v>
      </c>
      <c r="AS226" s="33">
        <v>42.5</v>
      </c>
      <c r="AT226" s="34">
        <f t="shared" si="33"/>
        <v>0.351</v>
      </c>
      <c r="AU226" s="73">
        <f t="shared" si="34"/>
        <v>-0.3923949623</v>
      </c>
      <c r="AV226" s="36">
        <f t="shared" si="35"/>
        <v>2405.48455</v>
      </c>
      <c r="AW226" s="35">
        <f t="shared" si="36"/>
        <v>-0.3937947261</v>
      </c>
      <c r="AX226" s="37">
        <f t="shared" si="37"/>
        <v>0.331</v>
      </c>
      <c r="AY226" s="33">
        <v>0.55</v>
      </c>
      <c r="AZ226" s="37">
        <f t="shared" si="38"/>
        <v>0.283</v>
      </c>
      <c r="BA226" s="73">
        <f t="shared" si="39"/>
        <v>-0.6554741493</v>
      </c>
      <c r="BB226" s="33">
        <v>27.0</v>
      </c>
      <c r="BC226" s="37">
        <f t="shared" si="40"/>
        <v>0.494</v>
      </c>
      <c r="BD226" s="73">
        <f t="shared" si="41"/>
        <v>-0.04582381041</v>
      </c>
      <c r="BE226" s="89">
        <f t="shared" si="42"/>
        <v>-1.537941921</v>
      </c>
      <c r="BF226" s="39">
        <f t="shared" si="43"/>
        <v>0.3</v>
      </c>
      <c r="BG226" s="33">
        <v>11.95</v>
      </c>
      <c r="BH226" s="34">
        <f t="shared" si="44"/>
        <v>0.271</v>
      </c>
      <c r="BI226" s="73">
        <f t="shared" si="45"/>
        <v>-0.5868656048</v>
      </c>
      <c r="BJ226" s="33">
        <v>93.05</v>
      </c>
      <c r="BK226" s="34">
        <f t="shared" si="46"/>
        <v>0.76</v>
      </c>
      <c r="BL226" s="73">
        <f t="shared" si="47"/>
        <v>0.7102677796</v>
      </c>
      <c r="BM226" s="36">
        <f t="shared" si="48"/>
        <v>6854.047581</v>
      </c>
      <c r="BN226" s="35">
        <f t="shared" si="49"/>
        <v>-0.06941989158</v>
      </c>
      <c r="BO226" s="90">
        <f t="shared" si="50"/>
        <v>0.423</v>
      </c>
      <c r="BP226" s="33">
        <v>11.45</v>
      </c>
      <c r="BQ226" s="34">
        <f t="shared" si="51"/>
        <v>0.486</v>
      </c>
      <c r="BR226" s="73">
        <f t="shared" si="52"/>
        <v>-0.07943983958</v>
      </c>
      <c r="BS226" s="33">
        <v>77.42</v>
      </c>
      <c r="BT226" s="34">
        <f t="shared" si="53"/>
        <v>0.82</v>
      </c>
      <c r="BU226" s="73">
        <f t="shared" si="54"/>
        <v>0.9370928093</v>
      </c>
      <c r="BV226" s="36">
        <f t="shared" si="55"/>
        <v>6467.89588</v>
      </c>
      <c r="BW226" s="35">
        <f t="shared" si="56"/>
        <v>0.6267495676</v>
      </c>
      <c r="BX226" s="90">
        <f t="shared" si="57"/>
        <v>0.734</v>
      </c>
      <c r="BY226" s="33">
        <v>2.26</v>
      </c>
      <c r="BZ226" s="34">
        <f t="shared" si="58"/>
        <v>0.18</v>
      </c>
      <c r="CA226" s="73">
        <f t="shared" si="59"/>
        <v>-0.9158641743</v>
      </c>
      <c r="CB226" s="33">
        <v>63.27</v>
      </c>
      <c r="CC226" s="34">
        <f t="shared" si="60"/>
        <v>0.871</v>
      </c>
      <c r="CD226" s="73">
        <f t="shared" si="61"/>
        <v>1.085911092</v>
      </c>
      <c r="CE226" s="36">
        <f t="shared" si="62"/>
        <v>3248.539284</v>
      </c>
      <c r="CF226" s="35">
        <f t="shared" si="63"/>
        <v>-0.2266696348</v>
      </c>
      <c r="CG226" s="90">
        <f t="shared" si="64"/>
        <v>0.409</v>
      </c>
      <c r="CH226" s="33">
        <v>0.28</v>
      </c>
      <c r="CI226" s="34">
        <f t="shared" si="65"/>
        <v>0.194</v>
      </c>
      <c r="CJ226" s="73">
        <f t="shared" si="66"/>
        <v>-0.8751693814</v>
      </c>
      <c r="CK226" s="33">
        <v>16.67</v>
      </c>
      <c r="CL226" s="34">
        <f t="shared" si="67"/>
        <v>0.12</v>
      </c>
      <c r="CM226" s="73">
        <f t="shared" si="68"/>
        <v>-0.9119628781</v>
      </c>
      <c r="CN226" s="36">
        <f t="shared" si="69"/>
        <v>363.7219214</v>
      </c>
      <c r="CO226" s="35">
        <f t="shared" si="70"/>
        <v>-1.157127442</v>
      </c>
      <c r="CP226" s="90">
        <f t="shared" si="71"/>
        <v>0.089</v>
      </c>
      <c r="CQ226" s="33">
        <v>6.97</v>
      </c>
      <c r="CR226" s="34">
        <f t="shared" si="72"/>
        <v>0.731</v>
      </c>
      <c r="CS226" s="73">
        <f t="shared" si="73"/>
        <v>0.5584993085</v>
      </c>
      <c r="CT226" s="33">
        <v>64.9</v>
      </c>
      <c r="CU226" s="34">
        <f t="shared" si="74"/>
        <v>0.12</v>
      </c>
      <c r="CV226" s="73">
        <f t="shared" si="75"/>
        <v>-1.188796668</v>
      </c>
      <c r="CW226" s="36">
        <f t="shared" si="76"/>
        <v>5343.766531</v>
      </c>
      <c r="CX226" s="35">
        <f t="shared" si="77"/>
        <v>-0.2574601299</v>
      </c>
      <c r="CY226" s="90">
        <f t="shared" si="78"/>
        <v>0.403</v>
      </c>
      <c r="CZ226" s="91">
        <f t="shared" si="79"/>
        <v>-1.083927531</v>
      </c>
      <c r="DA226" s="91">
        <f t="shared" si="80"/>
        <v>0.403</v>
      </c>
    </row>
    <row r="227">
      <c r="A227" s="28">
        <v>2025.0</v>
      </c>
      <c r="B227" s="29" t="s">
        <v>606</v>
      </c>
      <c r="C227" s="29" t="s">
        <v>18</v>
      </c>
      <c r="D227" s="30">
        <f t="array" ref="D227">INDEX(
  TP!C:C,
  MATCH(
    1,
    (TP!A:A = A227) * (TP!B:B = C227),
    0
  )
)
</f>
        <v>53.25</v>
      </c>
      <c r="E227" s="64">
        <f t="shared" si="1"/>
        <v>-1.868519352</v>
      </c>
      <c r="F227" s="32">
        <f t="shared" si="2"/>
        <v>0.357</v>
      </c>
      <c r="G227" s="33">
        <v>4.88</v>
      </c>
      <c r="H227" s="34">
        <f t="shared" si="3"/>
        <v>0.254</v>
      </c>
      <c r="I227" s="73">
        <f t="shared" si="4"/>
        <v>-0.691616589</v>
      </c>
      <c r="J227" s="66">
        <f t="shared" si="5"/>
        <v>5.432718169</v>
      </c>
      <c r="K227" s="34">
        <f t="shared" si="6"/>
        <v>0.434</v>
      </c>
      <c r="L227" s="73">
        <f t="shared" si="7"/>
        <v>-0.2557177668</v>
      </c>
      <c r="M227" s="33">
        <v>57.05</v>
      </c>
      <c r="N227" s="34">
        <f t="shared" si="8"/>
        <v>0.357</v>
      </c>
      <c r="O227" s="73">
        <f t="shared" si="9"/>
        <v>-0.3404532052</v>
      </c>
      <c r="P227" s="36">
        <f t="shared" si="10"/>
        <v>4240.776385</v>
      </c>
      <c r="Q227" s="35">
        <f t="shared" si="11"/>
        <v>-0.3101612037</v>
      </c>
      <c r="R227" s="40">
        <f t="shared" si="12"/>
        <v>0.374</v>
      </c>
      <c r="S227" s="33">
        <v>0.82</v>
      </c>
      <c r="T227" s="34">
        <f t="shared" si="13"/>
        <v>0.06</v>
      </c>
      <c r="U227" s="73">
        <f t="shared" si="14"/>
        <v>-1.103660395</v>
      </c>
      <c r="V227" s="33">
        <v>28.0</v>
      </c>
      <c r="W227" s="34">
        <f t="shared" si="15"/>
        <v>0.094</v>
      </c>
      <c r="X227" s="73">
        <f t="shared" si="16"/>
        <v>-1.224501319</v>
      </c>
      <c r="Y227" s="36">
        <f t="shared" si="17"/>
        <v>702.469215</v>
      </c>
      <c r="Z227" s="35">
        <f t="shared" si="18"/>
        <v>-1.365715444</v>
      </c>
      <c r="AA227" s="40">
        <f t="shared" si="19"/>
        <v>0.051</v>
      </c>
      <c r="AB227" s="33">
        <v>2.47</v>
      </c>
      <c r="AC227" s="40">
        <f t="shared" si="20"/>
        <v>0.029</v>
      </c>
      <c r="AD227" s="73">
        <f t="shared" si="21"/>
        <v>-1.755726187</v>
      </c>
      <c r="AE227" s="88">
        <f t="shared" si="22"/>
        <v>-3.431602835</v>
      </c>
      <c r="AF227" s="44">
        <f t="shared" si="23"/>
        <v>0.051</v>
      </c>
      <c r="AG227" s="42">
        <v>1.21</v>
      </c>
      <c r="AH227" s="34">
        <f t="shared" si="24"/>
        <v>0.603</v>
      </c>
      <c r="AI227" s="73">
        <f t="shared" si="25"/>
        <v>-0.1161294694</v>
      </c>
      <c r="AJ227" s="33">
        <v>81.08</v>
      </c>
      <c r="AK227" s="34">
        <f t="shared" si="26"/>
        <v>0.949</v>
      </c>
      <c r="AL227" s="73">
        <f t="shared" si="27"/>
        <v>1.658791533</v>
      </c>
      <c r="AM227" s="36">
        <f t="shared" si="28"/>
        <v>2831.050635</v>
      </c>
      <c r="AN227" s="35">
        <f t="shared" si="29"/>
        <v>0.903290001</v>
      </c>
      <c r="AO227" s="37">
        <f t="shared" si="30"/>
        <v>0.826</v>
      </c>
      <c r="AP227" s="33">
        <v>5.76</v>
      </c>
      <c r="AQ227" s="34">
        <f t="shared" si="31"/>
        <v>0.743</v>
      </c>
      <c r="AR227" s="73">
        <f t="shared" si="32"/>
        <v>0.5551249978</v>
      </c>
      <c r="AS227" s="33">
        <v>55.68</v>
      </c>
      <c r="AT227" s="34">
        <f t="shared" si="33"/>
        <v>0.889</v>
      </c>
      <c r="AU227" s="73">
        <f t="shared" si="34"/>
        <v>1.194188726</v>
      </c>
      <c r="AV227" s="36">
        <f t="shared" si="35"/>
        <v>3896.984632</v>
      </c>
      <c r="AW227" s="35">
        <f t="shared" si="36"/>
        <v>1.515953516</v>
      </c>
      <c r="AX227" s="37">
        <f t="shared" si="37"/>
        <v>0.931</v>
      </c>
      <c r="AY227" s="33">
        <v>1.24</v>
      </c>
      <c r="AZ227" s="37">
        <f t="shared" si="38"/>
        <v>0.723</v>
      </c>
      <c r="BA227" s="73">
        <f t="shared" si="39"/>
        <v>0.4282126841</v>
      </c>
      <c r="BB227" s="33">
        <v>30.73</v>
      </c>
      <c r="BC227" s="37">
        <f t="shared" si="40"/>
        <v>0.7</v>
      </c>
      <c r="BD227" s="73">
        <f t="shared" si="41"/>
        <v>0.4782777647</v>
      </c>
      <c r="BE227" s="89">
        <f t="shared" si="42"/>
        <v>3.325733966</v>
      </c>
      <c r="BF227" s="39">
        <f t="shared" si="43"/>
        <v>0.897</v>
      </c>
      <c r="BG227" s="33">
        <v>17.15</v>
      </c>
      <c r="BH227" s="34">
        <f t="shared" si="44"/>
        <v>0.749</v>
      </c>
      <c r="BI227" s="73">
        <f t="shared" si="45"/>
        <v>0.5397563627</v>
      </c>
      <c r="BJ227" s="33">
        <v>96.95</v>
      </c>
      <c r="BK227" s="34">
        <f t="shared" si="46"/>
        <v>0.991</v>
      </c>
      <c r="BL227" s="73">
        <f t="shared" si="47"/>
        <v>1.337318196</v>
      </c>
      <c r="BM227" s="36">
        <f t="shared" si="48"/>
        <v>8082.609348</v>
      </c>
      <c r="BN227" s="35">
        <f t="shared" si="49"/>
        <v>1.016763507</v>
      </c>
      <c r="BO227" s="90">
        <f t="shared" si="50"/>
        <v>0.874</v>
      </c>
      <c r="BP227" s="33">
        <v>9.03</v>
      </c>
      <c r="BQ227" s="34">
        <f t="shared" si="51"/>
        <v>0.174</v>
      </c>
      <c r="BR227" s="73">
        <f t="shared" si="52"/>
        <v>-0.9474330031</v>
      </c>
      <c r="BS227" s="33">
        <v>82.97</v>
      </c>
      <c r="BT227" s="34">
        <f t="shared" si="53"/>
        <v>0.974</v>
      </c>
      <c r="BU227" s="73">
        <f t="shared" si="54"/>
        <v>1.774914087</v>
      </c>
      <c r="BV227" s="36">
        <f t="shared" si="55"/>
        <v>6337.446156</v>
      </c>
      <c r="BW227" s="35">
        <f t="shared" si="56"/>
        <v>0.4712518614</v>
      </c>
      <c r="BX227" s="90">
        <f t="shared" si="57"/>
        <v>0.669</v>
      </c>
      <c r="BY227" s="33">
        <v>1.47</v>
      </c>
      <c r="BZ227" s="34">
        <f t="shared" si="58"/>
        <v>0.046</v>
      </c>
      <c r="CA227" s="73">
        <f t="shared" si="59"/>
        <v>-1.396066831</v>
      </c>
      <c r="CB227" s="33">
        <v>66.67</v>
      </c>
      <c r="CC227" s="34">
        <f t="shared" si="60"/>
        <v>0.937</v>
      </c>
      <c r="CD227" s="73">
        <f t="shared" si="61"/>
        <v>1.451138738</v>
      </c>
      <c r="CE227" s="36">
        <f t="shared" si="62"/>
        <v>2619.248682</v>
      </c>
      <c r="CF227" s="35">
        <f t="shared" si="63"/>
        <v>-0.8190221099</v>
      </c>
      <c r="CG227" s="90">
        <f t="shared" si="64"/>
        <v>0.231</v>
      </c>
      <c r="CH227" s="33">
        <v>0.2</v>
      </c>
      <c r="CI227" s="34">
        <f t="shared" si="65"/>
        <v>0.1</v>
      </c>
      <c r="CJ227" s="73">
        <f t="shared" si="66"/>
        <v>-1.089627504</v>
      </c>
      <c r="CK227" s="33">
        <v>16.67</v>
      </c>
      <c r="CL227" s="34">
        <f t="shared" si="67"/>
        <v>0.12</v>
      </c>
      <c r="CM227" s="73">
        <f t="shared" si="68"/>
        <v>-0.9119628781</v>
      </c>
      <c r="CN227" s="36">
        <f t="shared" si="69"/>
        <v>268.6313134</v>
      </c>
      <c r="CO227" s="35">
        <f t="shared" si="70"/>
        <v>-1.274080821</v>
      </c>
      <c r="CP227" s="90">
        <f t="shared" si="71"/>
        <v>0.063</v>
      </c>
      <c r="CQ227" s="33">
        <v>3.67</v>
      </c>
      <c r="CR227" s="34">
        <f t="shared" si="72"/>
        <v>0.06</v>
      </c>
      <c r="CS227" s="73">
        <f t="shared" si="73"/>
        <v>-1.388499274</v>
      </c>
      <c r="CT227" s="33">
        <v>72.32</v>
      </c>
      <c r="CU227" s="34">
        <f t="shared" si="74"/>
        <v>0.431</v>
      </c>
      <c r="CV227" s="73">
        <f t="shared" si="75"/>
        <v>-0.1385005826</v>
      </c>
      <c r="CW227" s="36">
        <f t="shared" si="76"/>
        <v>4421.272902</v>
      </c>
      <c r="CX227" s="35">
        <f t="shared" si="77"/>
        <v>-1.157562919</v>
      </c>
      <c r="CY227" s="90">
        <f t="shared" si="78"/>
        <v>0.149</v>
      </c>
      <c r="CZ227" s="91">
        <f t="shared" si="79"/>
        <v>-1.762650483</v>
      </c>
      <c r="DA227" s="91">
        <f t="shared" si="80"/>
        <v>0.343</v>
      </c>
    </row>
    <row r="228">
      <c r="A228" s="28">
        <v>2024.0</v>
      </c>
      <c r="B228" s="29" t="s">
        <v>271</v>
      </c>
      <c r="C228" s="29" t="s">
        <v>18</v>
      </c>
      <c r="D228" s="30">
        <f t="array" ref="D228">INDEX(
  TP!C:C,
  MATCH(
    1,
    (TP!A:A = A228) * (TP!B:B = C228),
    0
  )
)
</f>
        <v>52.22</v>
      </c>
      <c r="E228" s="64">
        <f t="shared" si="1"/>
        <v>-1.91844146</v>
      </c>
      <c r="F228" s="32">
        <f t="shared" si="2"/>
        <v>0.354</v>
      </c>
      <c r="G228" s="33">
        <v>5.83</v>
      </c>
      <c r="H228" s="34">
        <f t="shared" si="3"/>
        <v>0.511</v>
      </c>
      <c r="I228" s="73">
        <f t="shared" si="4"/>
        <v>-0.06452405147</v>
      </c>
      <c r="J228" s="66">
        <f t="shared" si="5"/>
        <v>6.282081583</v>
      </c>
      <c r="K228" s="34">
        <f t="shared" si="6"/>
        <v>0.583</v>
      </c>
      <c r="L228" s="73">
        <f t="shared" si="7"/>
        <v>0.280526001</v>
      </c>
      <c r="M228" s="33">
        <v>60.16</v>
      </c>
      <c r="N228" s="34">
        <f t="shared" si="8"/>
        <v>0.58</v>
      </c>
      <c r="O228" s="73">
        <f t="shared" si="9"/>
        <v>0.232873942</v>
      </c>
      <c r="P228" s="36">
        <f t="shared" si="10"/>
        <v>4769.909969</v>
      </c>
      <c r="Q228" s="35">
        <f t="shared" si="11"/>
        <v>0.4361387291</v>
      </c>
      <c r="R228" s="40">
        <f t="shared" si="12"/>
        <v>0.671</v>
      </c>
      <c r="S228" s="33">
        <v>2.23</v>
      </c>
      <c r="T228" s="34">
        <f t="shared" si="13"/>
        <v>0.66</v>
      </c>
      <c r="U228" s="73">
        <f t="shared" si="14"/>
        <v>0.1140962512</v>
      </c>
      <c r="V228" s="33">
        <v>67.35</v>
      </c>
      <c r="W228" s="34">
        <f t="shared" si="15"/>
        <v>0.98</v>
      </c>
      <c r="X228" s="73">
        <f t="shared" si="16"/>
        <v>1.905594669</v>
      </c>
      <c r="Y228" s="36">
        <f t="shared" si="17"/>
        <v>3308.299627</v>
      </c>
      <c r="Z228" s="35">
        <f t="shared" si="18"/>
        <v>1.364879786</v>
      </c>
      <c r="AA228" s="40">
        <f t="shared" si="19"/>
        <v>0.92</v>
      </c>
      <c r="AB228" s="33">
        <v>6.27</v>
      </c>
      <c r="AC228" s="40">
        <f t="shared" si="20"/>
        <v>0.909</v>
      </c>
      <c r="AD228" s="73">
        <f t="shared" si="21"/>
        <v>1.429296035</v>
      </c>
      <c r="AE228" s="88">
        <f t="shared" si="22"/>
        <v>3.23031455</v>
      </c>
      <c r="AF228" s="44">
        <f t="shared" si="23"/>
        <v>0.917</v>
      </c>
      <c r="AG228" s="42">
        <v>0.36</v>
      </c>
      <c r="AH228" s="34">
        <f t="shared" si="24"/>
        <v>0.106</v>
      </c>
      <c r="AI228" s="73">
        <f t="shared" si="25"/>
        <v>-0.9039245395</v>
      </c>
      <c r="AJ228" s="33">
        <v>75.0</v>
      </c>
      <c r="AK228" s="34">
        <f t="shared" si="26"/>
        <v>0.891</v>
      </c>
      <c r="AL228" s="73">
        <f t="shared" si="27"/>
        <v>1.226459668</v>
      </c>
      <c r="AM228" s="36">
        <f t="shared" si="28"/>
        <v>1015.429047</v>
      </c>
      <c r="AN228" s="35">
        <f t="shared" si="29"/>
        <v>-0.8831206942</v>
      </c>
      <c r="AO228" s="37">
        <f t="shared" si="30"/>
        <v>0.197</v>
      </c>
      <c r="AP228" s="33">
        <v>2.73</v>
      </c>
      <c r="AQ228" s="34">
        <f t="shared" si="31"/>
        <v>0.24</v>
      </c>
      <c r="AR228" s="73">
        <f t="shared" si="32"/>
        <v>-0.7872548683</v>
      </c>
      <c r="AS228" s="33">
        <v>40.0</v>
      </c>
      <c r="AT228" s="34">
        <f t="shared" si="33"/>
        <v>0.229</v>
      </c>
      <c r="AU228" s="73">
        <f t="shared" si="34"/>
        <v>-0.6933402749</v>
      </c>
      <c r="AV228" s="36">
        <f t="shared" si="35"/>
        <v>1928.475647</v>
      </c>
      <c r="AW228" s="35">
        <f t="shared" si="36"/>
        <v>-1.004567012</v>
      </c>
      <c r="AX228" s="37">
        <f t="shared" si="37"/>
        <v>0.16</v>
      </c>
      <c r="AY228" s="33">
        <v>0.27</v>
      </c>
      <c r="AZ228" s="37">
        <f t="shared" si="38"/>
        <v>0.063</v>
      </c>
      <c r="BA228" s="73">
        <f t="shared" si="39"/>
        <v>-1.095231125</v>
      </c>
      <c r="BB228" s="33">
        <v>28.07</v>
      </c>
      <c r="BC228" s="37">
        <f t="shared" si="40"/>
        <v>0.571</v>
      </c>
      <c r="BD228" s="73">
        <f t="shared" si="41"/>
        <v>0.1045216817</v>
      </c>
      <c r="BE228" s="89">
        <f t="shared" si="42"/>
        <v>-2.87839715</v>
      </c>
      <c r="BF228" s="39">
        <f t="shared" si="43"/>
        <v>0.109</v>
      </c>
      <c r="BG228" s="33">
        <v>18.91</v>
      </c>
      <c r="BH228" s="34">
        <f t="shared" si="44"/>
        <v>0.843</v>
      </c>
      <c r="BI228" s="73">
        <f t="shared" si="45"/>
        <v>0.9210745671</v>
      </c>
      <c r="BJ228" s="33">
        <v>96.87</v>
      </c>
      <c r="BK228" s="34">
        <f t="shared" si="46"/>
        <v>0.989</v>
      </c>
      <c r="BL228" s="73">
        <f t="shared" si="47"/>
        <v>1.324455623</v>
      </c>
      <c r="BM228" s="36">
        <f t="shared" si="48"/>
        <v>8333.796259</v>
      </c>
      <c r="BN228" s="35">
        <f t="shared" si="49"/>
        <v>1.238840296</v>
      </c>
      <c r="BO228" s="90">
        <f t="shared" si="50"/>
        <v>0.92</v>
      </c>
      <c r="BP228" s="33">
        <v>9.89</v>
      </c>
      <c r="BQ228" s="34">
        <f t="shared" si="51"/>
        <v>0.286</v>
      </c>
      <c r="BR228" s="73">
        <f t="shared" si="52"/>
        <v>-0.6389726227</v>
      </c>
      <c r="BS228" s="33">
        <v>78.8</v>
      </c>
      <c r="BT228" s="34">
        <f t="shared" si="53"/>
        <v>0.877</v>
      </c>
      <c r="BU228" s="73">
        <f t="shared" si="54"/>
        <v>1.145415938</v>
      </c>
      <c r="BV228" s="36">
        <f t="shared" si="55"/>
        <v>6233.69029</v>
      </c>
      <c r="BW228" s="35">
        <f t="shared" si="56"/>
        <v>0.3475735686</v>
      </c>
      <c r="BX228" s="90">
        <f t="shared" si="57"/>
        <v>0.611</v>
      </c>
      <c r="BY228" s="33">
        <v>1.87</v>
      </c>
      <c r="BZ228" s="34">
        <f t="shared" si="58"/>
        <v>0.114</v>
      </c>
      <c r="CA228" s="73">
        <f t="shared" si="59"/>
        <v>-1.152926245</v>
      </c>
      <c r="CB228" s="33">
        <v>51.22</v>
      </c>
      <c r="CC228" s="34">
        <f t="shared" si="60"/>
        <v>0.4</v>
      </c>
      <c r="CD228" s="73">
        <f t="shared" si="61"/>
        <v>-0.2084986512</v>
      </c>
      <c r="CE228" s="36">
        <f t="shared" si="62"/>
        <v>2346.290566</v>
      </c>
      <c r="CF228" s="35">
        <f t="shared" si="63"/>
        <v>-1.075958118</v>
      </c>
      <c r="CG228" s="90">
        <f t="shared" si="64"/>
        <v>0.143</v>
      </c>
      <c r="CH228" s="33">
        <v>0.14</v>
      </c>
      <c r="CI228" s="34">
        <f t="shared" si="65"/>
        <v>0.057</v>
      </c>
      <c r="CJ228" s="73">
        <f t="shared" si="66"/>
        <v>-1.250471095</v>
      </c>
      <c r="CK228" s="33">
        <v>33.33</v>
      </c>
      <c r="CL228" s="34">
        <f t="shared" si="67"/>
        <v>0.474</v>
      </c>
      <c r="CM228" s="73">
        <f t="shared" si="68"/>
        <v>-0.01687870562</v>
      </c>
      <c r="CN228" s="36">
        <f t="shared" si="69"/>
        <v>385.99645</v>
      </c>
      <c r="CO228" s="35">
        <f t="shared" si="70"/>
        <v>-1.129731662</v>
      </c>
      <c r="CP228" s="90">
        <f t="shared" si="71"/>
        <v>0.1</v>
      </c>
      <c r="CQ228" s="33">
        <v>3.87</v>
      </c>
      <c r="CR228" s="34">
        <f t="shared" si="72"/>
        <v>0.086</v>
      </c>
      <c r="CS228" s="73">
        <f t="shared" si="73"/>
        <v>-1.27049936</v>
      </c>
      <c r="CT228" s="33">
        <v>62.35</v>
      </c>
      <c r="CU228" s="34">
        <f t="shared" si="74"/>
        <v>0.063</v>
      </c>
      <c r="CV228" s="73">
        <f t="shared" si="75"/>
        <v>-1.549747479</v>
      </c>
      <c r="CW228" s="36">
        <f t="shared" si="76"/>
        <v>3915.476137</v>
      </c>
      <c r="CX228" s="35">
        <f t="shared" si="77"/>
        <v>-1.651082945</v>
      </c>
      <c r="CY228" s="90">
        <f t="shared" si="78"/>
        <v>0.049</v>
      </c>
      <c r="CZ228" s="91">
        <f t="shared" si="79"/>
        <v>-2.270358861</v>
      </c>
      <c r="DA228" s="91">
        <f t="shared" si="80"/>
        <v>0.291</v>
      </c>
    </row>
    <row r="229">
      <c r="A229" s="28">
        <v>2023.0</v>
      </c>
      <c r="B229" s="29" t="s">
        <v>631</v>
      </c>
      <c r="C229" s="29" t="s">
        <v>27</v>
      </c>
      <c r="D229" s="30">
        <f t="array" ref="D229">INDEX(
  TP!C:C,
  MATCH(
    1,
    (TP!A:A = A229) * (TP!B:B = C229),
    0
  )
)
</f>
        <v>51.79</v>
      </c>
      <c r="E229" s="64">
        <f t="shared" si="1"/>
        <v>-1.984767813</v>
      </c>
      <c r="F229" s="32">
        <f t="shared" si="2"/>
        <v>0.351</v>
      </c>
      <c r="G229" s="33">
        <v>7.43</v>
      </c>
      <c r="H229" s="34">
        <f t="shared" si="3"/>
        <v>0.814</v>
      </c>
      <c r="I229" s="73">
        <f t="shared" si="4"/>
        <v>0.9916318012</v>
      </c>
      <c r="J229" s="66">
        <f t="shared" si="5"/>
        <v>7.894881436</v>
      </c>
      <c r="K229" s="34">
        <f t="shared" si="6"/>
        <v>0.903</v>
      </c>
      <c r="L229" s="73">
        <f t="shared" si="7"/>
        <v>1.298763724</v>
      </c>
      <c r="M229" s="33">
        <v>56.16</v>
      </c>
      <c r="N229" s="34">
        <f t="shared" si="8"/>
        <v>0.303</v>
      </c>
      <c r="O229" s="73">
        <f t="shared" si="9"/>
        <v>-0.504524318</v>
      </c>
      <c r="P229" s="36">
        <f t="shared" si="10"/>
        <v>4901.441361</v>
      </c>
      <c r="Q229" s="35">
        <f t="shared" si="11"/>
        <v>0.6216530711</v>
      </c>
      <c r="R229" s="40">
        <f t="shared" si="12"/>
        <v>0.734</v>
      </c>
      <c r="S229" s="33">
        <v>2.75</v>
      </c>
      <c r="T229" s="34">
        <f t="shared" si="13"/>
        <v>0.78</v>
      </c>
      <c r="U229" s="73">
        <f t="shared" si="14"/>
        <v>0.5631979933</v>
      </c>
      <c r="V229" s="33">
        <v>40.74</v>
      </c>
      <c r="W229" s="34">
        <f t="shared" si="15"/>
        <v>0.414</v>
      </c>
      <c r="X229" s="73">
        <f t="shared" si="16"/>
        <v>-0.2110979421</v>
      </c>
      <c r="Y229" s="36">
        <f t="shared" si="17"/>
        <v>2255.969706</v>
      </c>
      <c r="Z229" s="35">
        <f t="shared" si="18"/>
        <v>0.2621652549</v>
      </c>
      <c r="AA229" s="40">
        <f t="shared" si="19"/>
        <v>0.646</v>
      </c>
      <c r="AB229" s="33">
        <v>3.93</v>
      </c>
      <c r="AC229" s="40">
        <f t="shared" si="20"/>
        <v>0.346</v>
      </c>
      <c r="AD229" s="73">
        <f t="shared" si="21"/>
        <v>-0.5320071231</v>
      </c>
      <c r="AE229" s="88">
        <f t="shared" si="22"/>
        <v>0.3518112028</v>
      </c>
      <c r="AF229" s="44">
        <f t="shared" si="23"/>
        <v>0.557</v>
      </c>
      <c r="AG229" s="42">
        <v>0.92</v>
      </c>
      <c r="AH229" s="34">
        <f t="shared" si="24"/>
        <v>0.434</v>
      </c>
      <c r="AI229" s="73">
        <f t="shared" si="25"/>
        <v>-0.384906611</v>
      </c>
      <c r="AJ229" s="33">
        <v>22.22</v>
      </c>
      <c r="AK229" s="34">
        <f t="shared" si="26"/>
        <v>0.009</v>
      </c>
      <c r="AL229" s="73">
        <f t="shared" si="27"/>
        <v>-2.526579118</v>
      </c>
      <c r="AM229" s="36">
        <f t="shared" si="28"/>
        <v>638.2238215</v>
      </c>
      <c r="AN229" s="35">
        <f t="shared" si="29"/>
        <v>-1.254257198</v>
      </c>
      <c r="AO229" s="37">
        <f t="shared" si="30"/>
        <v>0.08</v>
      </c>
      <c r="AP229" s="33">
        <v>5.19</v>
      </c>
      <c r="AQ229" s="34">
        <f t="shared" si="31"/>
        <v>0.669</v>
      </c>
      <c r="AR229" s="73">
        <f t="shared" si="32"/>
        <v>0.3025980923</v>
      </c>
      <c r="AS229" s="33">
        <v>31.37</v>
      </c>
      <c r="AT229" s="34">
        <f t="shared" si="33"/>
        <v>0.031</v>
      </c>
      <c r="AU229" s="73">
        <f t="shared" si="34"/>
        <v>-1.732203494</v>
      </c>
      <c r="AV229" s="36">
        <f t="shared" si="35"/>
        <v>2094.350189</v>
      </c>
      <c r="AW229" s="35">
        <f t="shared" si="36"/>
        <v>-0.7921777408</v>
      </c>
      <c r="AX229" s="37">
        <f t="shared" si="37"/>
        <v>0.211</v>
      </c>
      <c r="AY229" s="33">
        <v>1.12</v>
      </c>
      <c r="AZ229" s="37">
        <f t="shared" si="38"/>
        <v>0.669</v>
      </c>
      <c r="BA229" s="73">
        <f t="shared" si="39"/>
        <v>0.2397454087</v>
      </c>
      <c r="BB229" s="33">
        <v>30.64</v>
      </c>
      <c r="BC229" s="37">
        <f t="shared" si="40"/>
        <v>0.694</v>
      </c>
      <c r="BD229" s="73">
        <f t="shared" si="41"/>
        <v>0.4656318822</v>
      </c>
      <c r="BE229" s="89">
        <f t="shared" si="42"/>
        <v>-1.341057648</v>
      </c>
      <c r="BF229" s="39">
        <f t="shared" si="43"/>
        <v>0.349</v>
      </c>
      <c r="BG229" s="33">
        <v>19.55</v>
      </c>
      <c r="BH229" s="34">
        <f t="shared" si="44"/>
        <v>0.874</v>
      </c>
      <c r="BI229" s="73">
        <f t="shared" si="45"/>
        <v>1.059735732</v>
      </c>
      <c r="BJ229" s="33">
        <v>93.75</v>
      </c>
      <c r="BK229" s="34">
        <f t="shared" si="46"/>
        <v>0.823</v>
      </c>
      <c r="BL229" s="73">
        <f t="shared" si="47"/>
        <v>0.8228152902</v>
      </c>
      <c r="BM229" s="36">
        <f t="shared" si="48"/>
        <v>8150.689725</v>
      </c>
      <c r="BN229" s="35">
        <f t="shared" si="49"/>
        <v>1.07695403</v>
      </c>
      <c r="BO229" s="90">
        <f t="shared" si="50"/>
        <v>0.891</v>
      </c>
      <c r="BP229" s="33">
        <v>9.37</v>
      </c>
      <c r="BQ229" s="34">
        <f t="shared" si="51"/>
        <v>0.226</v>
      </c>
      <c r="BR229" s="73">
        <f t="shared" si="52"/>
        <v>-0.8254835504</v>
      </c>
      <c r="BS229" s="33">
        <v>71.74</v>
      </c>
      <c r="BT229" s="34">
        <f t="shared" si="53"/>
        <v>0.514</v>
      </c>
      <c r="BU229" s="73">
        <f t="shared" si="54"/>
        <v>0.07964688915</v>
      </c>
      <c r="BV229" s="36">
        <f t="shared" si="55"/>
        <v>5558.902666</v>
      </c>
      <c r="BW229" s="35">
        <f t="shared" si="56"/>
        <v>-0.4567817369</v>
      </c>
      <c r="BX229" s="90">
        <f t="shared" si="57"/>
        <v>0.32</v>
      </c>
      <c r="BY229" s="33">
        <v>2.75</v>
      </c>
      <c r="BZ229" s="34">
        <f t="shared" si="58"/>
        <v>0.311</v>
      </c>
      <c r="CA229" s="73">
        <f t="shared" si="59"/>
        <v>-0.618016957</v>
      </c>
      <c r="CB229" s="33">
        <v>59.26</v>
      </c>
      <c r="CC229" s="34">
        <f t="shared" si="60"/>
        <v>0.771</v>
      </c>
      <c r="CD229" s="73">
        <f t="shared" si="61"/>
        <v>0.6551573105</v>
      </c>
      <c r="CE229" s="36">
        <f t="shared" si="62"/>
        <v>3403.188018</v>
      </c>
      <c r="CF229" s="35">
        <f t="shared" si="63"/>
        <v>-0.08109847929</v>
      </c>
      <c r="CG229" s="90">
        <f t="shared" si="64"/>
        <v>0.469</v>
      </c>
      <c r="CH229" s="33">
        <v>0.92</v>
      </c>
      <c r="CI229" s="34">
        <f t="shared" si="65"/>
        <v>0.806</v>
      </c>
      <c r="CJ229" s="73">
        <f t="shared" si="66"/>
        <v>0.8404955967</v>
      </c>
      <c r="CK229" s="33">
        <v>11.11</v>
      </c>
      <c r="CL229" s="34">
        <f t="shared" si="67"/>
        <v>0.071</v>
      </c>
      <c r="CM229" s="73">
        <f t="shared" si="68"/>
        <v>-1.210682446</v>
      </c>
      <c r="CN229" s="36">
        <f t="shared" si="69"/>
        <v>640.5620728</v>
      </c>
      <c r="CO229" s="35">
        <f t="shared" si="70"/>
        <v>-0.8166375458</v>
      </c>
      <c r="CP229" s="90">
        <f t="shared" si="71"/>
        <v>0.226</v>
      </c>
      <c r="CQ229" s="33">
        <v>4.28</v>
      </c>
      <c r="CR229" s="34">
        <f t="shared" si="72"/>
        <v>0.151</v>
      </c>
      <c r="CS229" s="73">
        <f t="shared" si="73"/>
        <v>-1.028599536</v>
      </c>
      <c r="CT229" s="33">
        <v>73.81</v>
      </c>
      <c r="CU229" s="34">
        <f t="shared" si="74"/>
        <v>0.526</v>
      </c>
      <c r="CV229" s="73">
        <f t="shared" si="75"/>
        <v>0.07240793039</v>
      </c>
      <c r="CW229" s="36">
        <f t="shared" si="76"/>
        <v>4871.813749</v>
      </c>
      <c r="CX229" s="35">
        <f t="shared" si="77"/>
        <v>-0.7179576356</v>
      </c>
      <c r="CY229" s="90">
        <f t="shared" si="78"/>
        <v>0.24</v>
      </c>
      <c r="CZ229" s="91">
        <f t="shared" si="79"/>
        <v>-0.995521368</v>
      </c>
      <c r="DA229" s="91">
        <f t="shared" si="80"/>
        <v>0.411</v>
      </c>
    </row>
    <row r="230">
      <c r="A230" s="28">
        <v>2025.0</v>
      </c>
      <c r="B230" s="29" t="s">
        <v>610</v>
      </c>
      <c r="C230" s="29" t="s">
        <v>13</v>
      </c>
      <c r="D230" s="30">
        <f t="array" ref="D230">INDEX(
  TP!C:C,
  MATCH(
    1,
    (TP!A:A = A230) * (TP!B:B = C230),
    0
  )
)
</f>
        <v>58.96</v>
      </c>
      <c r="E230" s="64">
        <f t="shared" si="1"/>
        <v>-2.031473875</v>
      </c>
      <c r="F230" s="32">
        <f t="shared" si="2"/>
        <v>0.349</v>
      </c>
      <c r="G230" s="33">
        <v>5.28</v>
      </c>
      <c r="H230" s="34">
        <f t="shared" si="3"/>
        <v>0.354</v>
      </c>
      <c r="I230" s="73">
        <f t="shared" si="4"/>
        <v>-0.4275776258</v>
      </c>
      <c r="J230" s="66">
        <f t="shared" si="5"/>
        <v>6.883581407</v>
      </c>
      <c r="K230" s="34">
        <f t="shared" si="6"/>
        <v>0.743</v>
      </c>
      <c r="L230" s="73">
        <f t="shared" si="7"/>
        <v>0.660281623</v>
      </c>
      <c r="M230" s="33">
        <v>56.93</v>
      </c>
      <c r="N230" s="34">
        <f t="shared" si="8"/>
        <v>0.346</v>
      </c>
      <c r="O230" s="73">
        <f t="shared" si="9"/>
        <v>-0.362575153</v>
      </c>
      <c r="P230" s="36">
        <f t="shared" si="10"/>
        <v>4694.24901</v>
      </c>
      <c r="Q230" s="35">
        <f t="shared" si="11"/>
        <v>0.3294250926</v>
      </c>
      <c r="R230" s="40">
        <f t="shared" si="12"/>
        <v>0.626</v>
      </c>
      <c r="S230" s="33">
        <v>1.12</v>
      </c>
      <c r="T230" s="34">
        <f t="shared" si="13"/>
        <v>0.163</v>
      </c>
      <c r="U230" s="73">
        <f t="shared" si="14"/>
        <v>-0.8445632365</v>
      </c>
      <c r="V230" s="33">
        <v>20.69</v>
      </c>
      <c r="W230" s="34">
        <f t="shared" si="15"/>
        <v>0.034</v>
      </c>
      <c r="X230" s="73">
        <f t="shared" si="16"/>
        <v>-1.805975313</v>
      </c>
      <c r="Y230" s="36">
        <f t="shared" si="17"/>
        <v>651.3313485</v>
      </c>
      <c r="Z230" s="35">
        <f t="shared" si="18"/>
        <v>-1.419301746</v>
      </c>
      <c r="AA230" s="40">
        <f t="shared" si="19"/>
        <v>0.049</v>
      </c>
      <c r="AB230" s="33">
        <v>3.02</v>
      </c>
      <c r="AC230" s="40">
        <f t="shared" si="20"/>
        <v>0.051</v>
      </c>
      <c r="AD230" s="73">
        <f t="shared" si="21"/>
        <v>-1.294736129</v>
      </c>
      <c r="AE230" s="88">
        <f t="shared" si="22"/>
        <v>-2.384612782</v>
      </c>
      <c r="AF230" s="44">
        <f t="shared" si="23"/>
        <v>0.149</v>
      </c>
      <c r="AG230" s="42">
        <v>1.31</v>
      </c>
      <c r="AH230" s="34">
        <f t="shared" si="24"/>
        <v>0.637</v>
      </c>
      <c r="AI230" s="73">
        <f t="shared" si="25"/>
        <v>-0.02344769641</v>
      </c>
      <c r="AJ230" s="33">
        <v>70.59</v>
      </c>
      <c r="AK230" s="34">
        <f t="shared" si="26"/>
        <v>0.843</v>
      </c>
      <c r="AL230" s="73">
        <f t="shared" si="27"/>
        <v>0.9128768519</v>
      </c>
      <c r="AM230" s="36">
        <f t="shared" si="28"/>
        <v>2602.32697</v>
      </c>
      <c r="AN230" s="35">
        <f t="shared" si="29"/>
        <v>0.6782461902</v>
      </c>
      <c r="AO230" s="37">
        <f t="shared" si="30"/>
        <v>0.76</v>
      </c>
      <c r="AP230" s="33">
        <v>4.55</v>
      </c>
      <c r="AQ230" s="34">
        <f t="shared" si="31"/>
        <v>0.563</v>
      </c>
      <c r="AR230" s="73">
        <f t="shared" si="32"/>
        <v>0.01905911068</v>
      </c>
      <c r="AS230" s="33">
        <v>44.92</v>
      </c>
      <c r="AT230" s="34">
        <f t="shared" si="33"/>
        <v>0.46</v>
      </c>
      <c r="AU230" s="73">
        <f t="shared" si="34"/>
        <v>-0.1010798997</v>
      </c>
      <c r="AV230" s="36">
        <f t="shared" si="35"/>
        <v>2819.44053</v>
      </c>
      <c r="AW230" s="35">
        <f t="shared" si="36"/>
        <v>0.1362432634</v>
      </c>
      <c r="AX230" s="37">
        <f t="shared" si="37"/>
        <v>0.551</v>
      </c>
      <c r="AY230" s="33">
        <v>1.31</v>
      </c>
      <c r="AZ230" s="37">
        <f t="shared" si="38"/>
        <v>0.76</v>
      </c>
      <c r="BA230" s="73">
        <f t="shared" si="39"/>
        <v>0.538151928</v>
      </c>
      <c r="BB230" s="33">
        <v>30.5</v>
      </c>
      <c r="BC230" s="37">
        <f t="shared" si="40"/>
        <v>0.68</v>
      </c>
      <c r="BD230" s="73">
        <f t="shared" si="41"/>
        <v>0.4459605094</v>
      </c>
      <c r="BE230" s="89">
        <f t="shared" si="42"/>
        <v>1.798601891</v>
      </c>
      <c r="BF230" s="39">
        <f t="shared" si="43"/>
        <v>0.743</v>
      </c>
      <c r="BG230" s="33">
        <v>12.22</v>
      </c>
      <c r="BH230" s="34">
        <f t="shared" si="44"/>
        <v>0.289</v>
      </c>
      <c r="BI230" s="73">
        <f t="shared" si="45"/>
        <v>-0.5283679257</v>
      </c>
      <c r="BJ230" s="33">
        <v>90.85</v>
      </c>
      <c r="BK230" s="34">
        <f t="shared" si="46"/>
        <v>0.56</v>
      </c>
      <c r="BL230" s="73">
        <f t="shared" si="47"/>
        <v>0.3565470321</v>
      </c>
      <c r="BM230" s="36">
        <f t="shared" si="48"/>
        <v>6745.914134</v>
      </c>
      <c r="BN230" s="35">
        <f t="shared" si="49"/>
        <v>-0.1650217228</v>
      </c>
      <c r="BO230" s="90">
        <f t="shared" si="50"/>
        <v>0.377</v>
      </c>
      <c r="BP230" s="33">
        <v>10.41</v>
      </c>
      <c r="BQ230" s="34">
        <f t="shared" si="51"/>
        <v>0.354</v>
      </c>
      <c r="BR230" s="73">
        <f t="shared" si="52"/>
        <v>-0.452461695</v>
      </c>
      <c r="BS230" s="33">
        <v>78.52</v>
      </c>
      <c r="BT230" s="34">
        <f t="shared" si="53"/>
        <v>0.866</v>
      </c>
      <c r="BU230" s="73">
        <f t="shared" si="54"/>
        <v>1.103147477</v>
      </c>
      <c r="BV230" s="36">
        <f t="shared" si="55"/>
        <v>6332.879113</v>
      </c>
      <c r="BW230" s="35">
        <f t="shared" si="56"/>
        <v>0.4658078899</v>
      </c>
      <c r="BX230" s="90">
        <f t="shared" si="57"/>
        <v>0.663</v>
      </c>
      <c r="BY230" s="33">
        <v>2.62</v>
      </c>
      <c r="BZ230" s="34">
        <f t="shared" si="58"/>
        <v>0.274</v>
      </c>
      <c r="CA230" s="73">
        <f t="shared" si="59"/>
        <v>-0.6970376473</v>
      </c>
      <c r="CB230" s="33">
        <v>38.24</v>
      </c>
      <c r="CC230" s="34">
        <f t="shared" si="60"/>
        <v>0.054</v>
      </c>
      <c r="CD230" s="73">
        <f t="shared" si="61"/>
        <v>-1.602808898</v>
      </c>
      <c r="CE230" s="36">
        <f t="shared" si="62"/>
        <v>2137.430312</v>
      </c>
      <c r="CF230" s="35">
        <f t="shared" si="63"/>
        <v>-1.272558684</v>
      </c>
      <c r="CG230" s="90">
        <f t="shared" si="64"/>
        <v>0.097</v>
      </c>
      <c r="CH230" s="33">
        <v>0.42</v>
      </c>
      <c r="CI230" s="34">
        <f t="shared" si="65"/>
        <v>0.371</v>
      </c>
      <c r="CJ230" s="73">
        <f t="shared" si="66"/>
        <v>-0.4998676675</v>
      </c>
      <c r="CK230" s="33">
        <v>27.27</v>
      </c>
      <c r="CL230" s="34">
        <f t="shared" si="67"/>
        <v>0.366</v>
      </c>
      <c r="CM230" s="73">
        <f t="shared" si="68"/>
        <v>-0.3424615439</v>
      </c>
      <c r="CN230" s="36">
        <f t="shared" si="69"/>
        <v>845.182521</v>
      </c>
      <c r="CO230" s="35">
        <f t="shared" si="70"/>
        <v>-0.5649717567</v>
      </c>
      <c r="CP230" s="90">
        <f t="shared" si="71"/>
        <v>0.323</v>
      </c>
      <c r="CQ230" s="33">
        <v>4.82</v>
      </c>
      <c r="CR230" s="34">
        <f t="shared" si="72"/>
        <v>0.263</v>
      </c>
      <c r="CS230" s="73">
        <f t="shared" si="73"/>
        <v>-0.7099997681</v>
      </c>
      <c r="CT230" s="33">
        <v>81.6</v>
      </c>
      <c r="CU230" s="34">
        <f t="shared" si="74"/>
        <v>0.866</v>
      </c>
      <c r="CV230" s="73">
        <f t="shared" si="75"/>
        <v>1.17507727</v>
      </c>
      <c r="CW230" s="36">
        <f t="shared" si="76"/>
        <v>5701.183196</v>
      </c>
      <c r="CX230" s="35">
        <f t="shared" si="77"/>
        <v>0.0912812889</v>
      </c>
      <c r="CY230" s="90">
        <f t="shared" si="78"/>
        <v>0.523</v>
      </c>
      <c r="CZ230" s="91">
        <f t="shared" si="79"/>
        <v>-1.445462984</v>
      </c>
      <c r="DA230" s="91">
        <f t="shared" si="80"/>
        <v>0.363</v>
      </c>
    </row>
    <row r="231">
      <c r="A231" s="28">
        <v>2022.0</v>
      </c>
      <c r="B231" s="29" t="s">
        <v>634</v>
      </c>
      <c r="C231" s="29" t="s">
        <v>7</v>
      </c>
      <c r="D231" s="30">
        <f t="array" ref="D231">INDEX(
  TP!C:C,
  MATCH(
    1,
    (TP!A:A = A231) * (TP!B:B = C231),
    0
  )
)
</f>
        <v>55.63</v>
      </c>
      <c r="E231" s="64">
        <f t="shared" si="1"/>
        <v>-2.100581592</v>
      </c>
      <c r="F231" s="32">
        <f t="shared" si="2"/>
        <v>0.346</v>
      </c>
      <c r="G231" s="33">
        <v>6.75</v>
      </c>
      <c r="H231" s="34">
        <f t="shared" si="3"/>
        <v>0.709</v>
      </c>
      <c r="I231" s="73">
        <f t="shared" si="4"/>
        <v>0.5427655638</v>
      </c>
      <c r="J231" s="66">
        <f t="shared" si="5"/>
        <v>8.06313555</v>
      </c>
      <c r="K231" s="34">
        <f t="shared" si="6"/>
        <v>0.917</v>
      </c>
      <c r="L231" s="73">
        <f t="shared" si="7"/>
        <v>1.404990598</v>
      </c>
      <c r="M231" s="33">
        <v>48.25</v>
      </c>
      <c r="N231" s="34">
        <f t="shared" si="8"/>
        <v>0.026</v>
      </c>
      <c r="O231" s="73">
        <f t="shared" si="9"/>
        <v>-1.962729377</v>
      </c>
      <c r="P231" s="36">
        <f t="shared" si="10"/>
        <v>4247.192764</v>
      </c>
      <c r="Q231" s="35">
        <f t="shared" si="11"/>
        <v>-0.3011114231</v>
      </c>
      <c r="R231" s="40">
        <f t="shared" si="12"/>
        <v>0.38</v>
      </c>
      <c r="S231" s="33">
        <v>0.95</v>
      </c>
      <c r="T231" s="34">
        <f t="shared" si="13"/>
        <v>0.086</v>
      </c>
      <c r="U231" s="73">
        <f t="shared" si="14"/>
        <v>-0.9913849599</v>
      </c>
      <c r="V231" s="33">
        <v>43.75</v>
      </c>
      <c r="W231" s="34">
        <f t="shared" si="15"/>
        <v>0.5</v>
      </c>
      <c r="X231" s="73">
        <f t="shared" si="16"/>
        <v>0.02833252608</v>
      </c>
      <c r="Y231" s="36">
        <f t="shared" si="17"/>
        <v>1224.065266</v>
      </c>
      <c r="Z231" s="35">
        <f t="shared" si="18"/>
        <v>-0.8191458427</v>
      </c>
      <c r="AA231" s="40">
        <f t="shared" si="19"/>
        <v>0.197</v>
      </c>
      <c r="AB231" s="33">
        <v>5.28</v>
      </c>
      <c r="AC231" s="40">
        <f t="shared" si="20"/>
        <v>0.74</v>
      </c>
      <c r="AD231" s="73">
        <f t="shared" si="21"/>
        <v>0.5995139294</v>
      </c>
      <c r="AE231" s="88">
        <f t="shared" si="22"/>
        <v>-0.5207433364</v>
      </c>
      <c r="AF231" s="44">
        <f t="shared" si="23"/>
        <v>0.431</v>
      </c>
      <c r="AG231" s="42">
        <v>2.84</v>
      </c>
      <c r="AH231" s="34">
        <f t="shared" si="24"/>
        <v>0.911</v>
      </c>
      <c r="AI231" s="73">
        <f t="shared" si="25"/>
        <v>1.39458343</v>
      </c>
      <c r="AJ231" s="33">
        <v>50.0</v>
      </c>
      <c r="AK231" s="34">
        <f t="shared" si="26"/>
        <v>0.246</v>
      </c>
      <c r="AL231" s="73">
        <f t="shared" si="27"/>
        <v>-0.5512206965</v>
      </c>
      <c r="AM231" s="36">
        <f t="shared" si="28"/>
        <v>2962.167383</v>
      </c>
      <c r="AN231" s="35">
        <f t="shared" si="29"/>
        <v>1.032297259</v>
      </c>
      <c r="AO231" s="37">
        <f t="shared" si="30"/>
        <v>0.849</v>
      </c>
      <c r="AP231" s="33">
        <v>6.57</v>
      </c>
      <c r="AQ231" s="34">
        <f t="shared" si="31"/>
        <v>0.849</v>
      </c>
      <c r="AR231" s="73">
        <f t="shared" si="32"/>
        <v>0.9139790214</v>
      </c>
      <c r="AS231" s="33">
        <v>43.24</v>
      </c>
      <c r="AT231" s="34">
        <f t="shared" si="33"/>
        <v>0.371</v>
      </c>
      <c r="AU231" s="73">
        <f t="shared" si="34"/>
        <v>-0.3033151498</v>
      </c>
      <c r="AV231" s="36">
        <f t="shared" si="35"/>
        <v>3205.539966</v>
      </c>
      <c r="AW231" s="35">
        <f t="shared" si="36"/>
        <v>0.6306131454</v>
      </c>
      <c r="AX231" s="37">
        <f t="shared" si="37"/>
        <v>0.743</v>
      </c>
      <c r="AY231" s="33">
        <v>1.24</v>
      </c>
      <c r="AZ231" s="37">
        <f t="shared" si="38"/>
        <v>0.723</v>
      </c>
      <c r="BA231" s="73">
        <f t="shared" si="39"/>
        <v>0.4282126841</v>
      </c>
      <c r="BB231" s="33">
        <v>24.38</v>
      </c>
      <c r="BC231" s="37">
        <f t="shared" si="40"/>
        <v>0.343</v>
      </c>
      <c r="BD231" s="73">
        <f t="shared" si="41"/>
        <v>-0.4139595013</v>
      </c>
      <c r="BE231" s="89">
        <f t="shared" si="42"/>
        <v>1.677163587</v>
      </c>
      <c r="BF231" s="39">
        <f t="shared" si="43"/>
        <v>0.72</v>
      </c>
      <c r="BG231" s="33">
        <v>11.18</v>
      </c>
      <c r="BH231" s="34">
        <f t="shared" si="44"/>
        <v>0.214</v>
      </c>
      <c r="BI231" s="73">
        <f t="shared" si="45"/>
        <v>-0.7536923192</v>
      </c>
      <c r="BJ231" s="33">
        <v>73.02</v>
      </c>
      <c r="BK231" s="34">
        <f t="shared" si="46"/>
        <v>0.026</v>
      </c>
      <c r="BL231" s="73">
        <f t="shared" si="47"/>
        <v>-2.510198844</v>
      </c>
      <c r="BM231" s="36">
        <f t="shared" si="48"/>
        <v>5249.901859</v>
      </c>
      <c r="BN231" s="35">
        <f t="shared" si="49"/>
        <v>-1.487660715</v>
      </c>
      <c r="BO231" s="90">
        <f t="shared" si="50"/>
        <v>0.106</v>
      </c>
      <c r="BP231" s="33">
        <v>9.7</v>
      </c>
      <c r="BQ231" s="34">
        <f t="shared" si="51"/>
        <v>0.266</v>
      </c>
      <c r="BR231" s="73">
        <f t="shared" si="52"/>
        <v>-0.7071208463</v>
      </c>
      <c r="BS231" s="33">
        <v>71.34</v>
      </c>
      <c r="BT231" s="34">
        <f t="shared" si="53"/>
        <v>0.489</v>
      </c>
      <c r="BU231" s="73">
        <f t="shared" si="54"/>
        <v>0.01926337364</v>
      </c>
      <c r="BV231" s="36">
        <f t="shared" si="55"/>
        <v>5601.947009</v>
      </c>
      <c r="BW231" s="35">
        <f t="shared" si="56"/>
        <v>-0.4054723404</v>
      </c>
      <c r="BX231" s="90">
        <f t="shared" si="57"/>
        <v>0.334</v>
      </c>
      <c r="BY231" s="33">
        <v>2.96</v>
      </c>
      <c r="BZ231" s="34">
        <f t="shared" si="58"/>
        <v>0.374</v>
      </c>
      <c r="CA231" s="73">
        <f t="shared" si="59"/>
        <v>-0.4903681496</v>
      </c>
      <c r="CB231" s="33">
        <v>36.0</v>
      </c>
      <c r="CC231" s="34">
        <f t="shared" si="60"/>
        <v>0.037</v>
      </c>
      <c r="CD231" s="73">
        <f t="shared" si="61"/>
        <v>-1.843429464</v>
      </c>
      <c r="CE231" s="36">
        <f t="shared" si="62"/>
        <v>2152.638016</v>
      </c>
      <c r="CF231" s="35">
        <f t="shared" si="63"/>
        <v>-1.258243642</v>
      </c>
      <c r="CG231" s="90">
        <f t="shared" si="64"/>
        <v>0.1</v>
      </c>
      <c r="CH231" s="33">
        <v>0.95</v>
      </c>
      <c r="CI231" s="34">
        <f t="shared" si="65"/>
        <v>0.823</v>
      </c>
      <c r="CJ231" s="73">
        <f t="shared" si="66"/>
        <v>0.9209173926</v>
      </c>
      <c r="CK231" s="33">
        <v>12.5</v>
      </c>
      <c r="CL231" s="34">
        <f t="shared" si="67"/>
        <v>0.077</v>
      </c>
      <c r="CM231" s="73">
        <f t="shared" si="68"/>
        <v>-1.136002554</v>
      </c>
      <c r="CN231" s="36">
        <f t="shared" si="69"/>
        <v>737.8337969</v>
      </c>
      <c r="CO231" s="35">
        <f t="shared" si="70"/>
        <v>-0.6970015788</v>
      </c>
      <c r="CP231" s="90">
        <f t="shared" si="71"/>
        <v>0.266</v>
      </c>
      <c r="CQ231" s="33">
        <v>6.98</v>
      </c>
      <c r="CR231" s="34">
        <f t="shared" si="72"/>
        <v>0.737</v>
      </c>
      <c r="CS231" s="73">
        <f t="shared" si="73"/>
        <v>0.5643993042</v>
      </c>
      <c r="CT231" s="33">
        <v>75.42</v>
      </c>
      <c r="CU231" s="34">
        <f t="shared" si="74"/>
        <v>0.626</v>
      </c>
      <c r="CV231" s="73">
        <f t="shared" si="75"/>
        <v>0.300302364</v>
      </c>
      <c r="CW231" s="36">
        <f t="shared" si="76"/>
        <v>6213.718642</v>
      </c>
      <c r="CX231" s="35">
        <f t="shared" si="77"/>
        <v>0.5913764333</v>
      </c>
      <c r="CY231" s="90">
        <f t="shared" si="78"/>
        <v>0.74</v>
      </c>
      <c r="CZ231" s="91">
        <f t="shared" si="79"/>
        <v>-3.257001843</v>
      </c>
      <c r="DA231" s="91">
        <f t="shared" si="80"/>
        <v>0.217</v>
      </c>
    </row>
    <row r="232">
      <c r="A232" s="28">
        <v>2022.0</v>
      </c>
      <c r="B232" s="29" t="s">
        <v>665</v>
      </c>
      <c r="C232" s="29" t="s">
        <v>4</v>
      </c>
      <c r="D232" s="30">
        <f t="array" ref="D232">INDEX(
  TP!C:C,
  MATCH(
    1,
    (TP!A:A = A232) * (TP!B:B = C232),
    0
  )
)
</f>
        <v>43.42</v>
      </c>
      <c r="E232" s="64">
        <f t="shared" si="1"/>
        <v>-2.117549453</v>
      </c>
      <c r="F232" s="32">
        <f t="shared" si="2"/>
        <v>0.343</v>
      </c>
      <c r="G232" s="33">
        <v>7.63</v>
      </c>
      <c r="H232" s="34">
        <f t="shared" si="3"/>
        <v>0.837</v>
      </c>
      <c r="I232" s="73">
        <f t="shared" si="4"/>
        <v>1.123651283</v>
      </c>
      <c r="J232" s="66">
        <f t="shared" si="5"/>
        <v>5.903231762</v>
      </c>
      <c r="K232" s="34">
        <f t="shared" si="6"/>
        <v>0.517</v>
      </c>
      <c r="L232" s="73">
        <f t="shared" si="7"/>
        <v>0.04133997967</v>
      </c>
      <c r="M232" s="33">
        <v>49.55</v>
      </c>
      <c r="N232" s="34">
        <f t="shared" si="8"/>
        <v>0.037</v>
      </c>
      <c r="O232" s="73">
        <f t="shared" si="9"/>
        <v>-1.723074943</v>
      </c>
      <c r="P232" s="36">
        <f t="shared" si="10"/>
        <v>3822.954522</v>
      </c>
      <c r="Q232" s="35">
        <f t="shared" si="11"/>
        <v>-0.8994649966</v>
      </c>
      <c r="R232" s="40">
        <f t="shared" si="12"/>
        <v>0.189</v>
      </c>
      <c r="S232" s="33">
        <v>1.98</v>
      </c>
      <c r="T232" s="34">
        <f t="shared" si="13"/>
        <v>0.56</v>
      </c>
      <c r="U232" s="73">
        <f t="shared" si="14"/>
        <v>-0.1018180478</v>
      </c>
      <c r="V232" s="33">
        <v>45.61</v>
      </c>
      <c r="W232" s="34">
        <f t="shared" si="15"/>
        <v>0.551</v>
      </c>
      <c r="X232" s="73">
        <f t="shared" si="16"/>
        <v>0.1762862373</v>
      </c>
      <c r="Y232" s="36">
        <f t="shared" si="17"/>
        <v>2086.475102</v>
      </c>
      <c r="Z232" s="35">
        <f t="shared" si="18"/>
        <v>0.08455540137</v>
      </c>
      <c r="AA232" s="40">
        <f t="shared" si="19"/>
        <v>0.58</v>
      </c>
      <c r="AB232" s="33">
        <v>5.49</v>
      </c>
      <c r="AC232" s="40">
        <f t="shared" si="20"/>
        <v>0.794</v>
      </c>
      <c r="AD232" s="73">
        <f t="shared" si="21"/>
        <v>0.7755283153</v>
      </c>
      <c r="AE232" s="88">
        <f t="shared" si="22"/>
        <v>-0.0393812799</v>
      </c>
      <c r="AF232" s="44">
        <f t="shared" si="23"/>
        <v>0.497</v>
      </c>
      <c r="AG232" s="42">
        <v>1.07</v>
      </c>
      <c r="AH232" s="34">
        <f t="shared" si="24"/>
        <v>0.529</v>
      </c>
      <c r="AI232" s="73">
        <f t="shared" si="25"/>
        <v>-0.2458839515</v>
      </c>
      <c r="AJ232" s="33">
        <v>58.06</v>
      </c>
      <c r="AK232" s="34">
        <f t="shared" si="26"/>
        <v>0.534</v>
      </c>
      <c r="AL232" s="73">
        <f t="shared" si="27"/>
        <v>0.02190345311</v>
      </c>
      <c r="AM232" s="36">
        <f t="shared" si="28"/>
        <v>1859.961068</v>
      </c>
      <c r="AN232" s="35">
        <f t="shared" si="29"/>
        <v>-0.05217604965</v>
      </c>
      <c r="AO232" s="37">
        <f t="shared" si="30"/>
        <v>0.549</v>
      </c>
      <c r="AP232" s="33">
        <v>3.5</v>
      </c>
      <c r="AQ232" s="34">
        <f t="shared" si="31"/>
        <v>0.383</v>
      </c>
      <c r="AR232" s="73">
        <f t="shared" si="32"/>
        <v>-0.446122031</v>
      </c>
      <c r="AS232" s="33">
        <v>54.46</v>
      </c>
      <c r="AT232" s="34">
        <f t="shared" si="33"/>
        <v>0.863</v>
      </c>
      <c r="AU232" s="73">
        <f t="shared" si="34"/>
        <v>1.047327413</v>
      </c>
      <c r="AV232" s="36">
        <f t="shared" si="35"/>
        <v>2999.931922</v>
      </c>
      <c r="AW232" s="35">
        <f t="shared" si="36"/>
        <v>0.3673482581</v>
      </c>
      <c r="AX232" s="37">
        <f t="shared" si="37"/>
        <v>0.651</v>
      </c>
      <c r="AY232" s="33">
        <v>0.52</v>
      </c>
      <c r="AZ232" s="37">
        <f t="shared" si="38"/>
        <v>0.26</v>
      </c>
      <c r="BA232" s="73">
        <f t="shared" si="39"/>
        <v>-0.7025909681</v>
      </c>
      <c r="BB232" s="33">
        <v>16.74</v>
      </c>
      <c r="BC232" s="37">
        <f t="shared" si="40"/>
        <v>0.071</v>
      </c>
      <c r="BD232" s="73">
        <f t="shared" si="41"/>
        <v>-1.487454417</v>
      </c>
      <c r="BE232" s="89">
        <f t="shared" si="42"/>
        <v>-1.874873176</v>
      </c>
      <c r="BF232" s="39">
        <f t="shared" si="43"/>
        <v>0.246</v>
      </c>
      <c r="BG232" s="33">
        <v>9.6</v>
      </c>
      <c r="BH232" s="34">
        <f t="shared" si="44"/>
        <v>0.12</v>
      </c>
      <c r="BI232" s="73">
        <f t="shared" si="45"/>
        <v>-1.096012071</v>
      </c>
      <c r="BJ232" s="33">
        <v>80.51</v>
      </c>
      <c r="BK232" s="34">
        <f t="shared" si="46"/>
        <v>0.111</v>
      </c>
      <c r="BL232" s="73">
        <f t="shared" si="47"/>
        <v>-1.305940481</v>
      </c>
      <c r="BM232" s="36">
        <f t="shared" si="48"/>
        <v>5466.682771</v>
      </c>
      <c r="BN232" s="35">
        <f t="shared" si="49"/>
        <v>-1.296002604</v>
      </c>
      <c r="BO232" s="90">
        <f t="shared" si="50"/>
        <v>0.134</v>
      </c>
      <c r="BP232" s="33">
        <v>11.09</v>
      </c>
      <c r="BQ232" s="34">
        <f t="shared" si="51"/>
        <v>0.451</v>
      </c>
      <c r="BR232" s="73">
        <f t="shared" si="52"/>
        <v>-0.2085627895</v>
      </c>
      <c r="BS232" s="33">
        <v>69.69</v>
      </c>
      <c r="BT232" s="34">
        <f t="shared" si="53"/>
        <v>0.397</v>
      </c>
      <c r="BU232" s="73">
        <f t="shared" si="54"/>
        <v>-0.2298186278</v>
      </c>
      <c r="BV232" s="36">
        <f t="shared" si="55"/>
        <v>5754.364557</v>
      </c>
      <c r="BW232" s="35">
        <f t="shared" si="56"/>
        <v>-0.2237887135</v>
      </c>
      <c r="BX232" s="90">
        <f t="shared" si="57"/>
        <v>0.394</v>
      </c>
      <c r="BY232" s="33">
        <v>3.85</v>
      </c>
      <c r="BZ232" s="34">
        <f t="shared" si="58"/>
        <v>0.566</v>
      </c>
      <c r="CA232" s="73">
        <f t="shared" si="59"/>
        <v>0.05061965324</v>
      </c>
      <c r="CB232" s="33">
        <v>56.76</v>
      </c>
      <c r="CC232" s="34">
        <f t="shared" si="60"/>
        <v>0.66</v>
      </c>
      <c r="CD232" s="73">
        <f t="shared" si="61"/>
        <v>0.3866075712</v>
      </c>
      <c r="CE232" s="36">
        <f t="shared" si="62"/>
        <v>3893.962081</v>
      </c>
      <c r="CF232" s="35">
        <f t="shared" si="63"/>
        <v>0.3808681062</v>
      </c>
      <c r="CG232" s="90">
        <f t="shared" si="64"/>
        <v>0.634</v>
      </c>
      <c r="CH232" s="33">
        <v>0.76</v>
      </c>
      <c r="CI232" s="34">
        <f t="shared" si="65"/>
        <v>0.697</v>
      </c>
      <c r="CJ232" s="73">
        <f t="shared" si="66"/>
        <v>0.4115793522</v>
      </c>
      <c r="CK232" s="33">
        <v>31.82</v>
      </c>
      <c r="CL232" s="34">
        <f t="shared" si="67"/>
        <v>0.457</v>
      </c>
      <c r="CM232" s="73">
        <f t="shared" si="68"/>
        <v>-0.09800578248</v>
      </c>
      <c r="CN232" s="36">
        <f t="shared" si="69"/>
        <v>1589.910892</v>
      </c>
      <c r="CO232" s="35">
        <f t="shared" si="70"/>
        <v>0.350980949</v>
      </c>
      <c r="CP232" s="90">
        <f t="shared" si="71"/>
        <v>0.691</v>
      </c>
      <c r="CQ232" s="33">
        <v>6.07</v>
      </c>
      <c r="CR232" s="34">
        <f t="shared" si="72"/>
        <v>0.529</v>
      </c>
      <c r="CS232" s="73">
        <f t="shared" si="73"/>
        <v>0.02749969508</v>
      </c>
      <c r="CT232" s="33">
        <v>80.0</v>
      </c>
      <c r="CU232" s="34">
        <f t="shared" si="74"/>
        <v>0.817</v>
      </c>
      <c r="CV232" s="73">
        <f t="shared" si="75"/>
        <v>0.9485983302</v>
      </c>
      <c r="CW232" s="36">
        <f t="shared" si="76"/>
        <v>6206.82208</v>
      </c>
      <c r="CX232" s="35">
        <f t="shared" si="77"/>
        <v>0.5846472656</v>
      </c>
      <c r="CY232" s="90">
        <f t="shared" si="78"/>
        <v>0.731</v>
      </c>
      <c r="CZ232" s="91">
        <f t="shared" si="79"/>
        <v>-0.2032949964</v>
      </c>
      <c r="DA232" s="91">
        <f t="shared" si="80"/>
        <v>0.463</v>
      </c>
    </row>
    <row r="233">
      <c r="A233" s="28">
        <v>2022.0</v>
      </c>
      <c r="B233" s="29" t="s">
        <v>575</v>
      </c>
      <c r="C233" s="29" t="s">
        <v>7</v>
      </c>
      <c r="D233" s="30">
        <f t="array" ref="D233">INDEX(
  TP!C:C,
  MATCH(
    1,
    (TP!A:A = A233) * (TP!B:B = C233),
    0
  )
)
</f>
        <v>55.63</v>
      </c>
      <c r="E233" s="64">
        <f t="shared" si="1"/>
        <v>-2.141717674</v>
      </c>
      <c r="F233" s="32">
        <f t="shared" si="2"/>
        <v>0.34</v>
      </c>
      <c r="G233" s="33">
        <v>2.8</v>
      </c>
      <c r="H233" s="34">
        <f t="shared" si="3"/>
        <v>0.006</v>
      </c>
      <c r="I233" s="73">
        <f t="shared" si="4"/>
        <v>-2.064619197</v>
      </c>
      <c r="J233" s="66">
        <f t="shared" si="5"/>
        <v>3.34470808</v>
      </c>
      <c r="K233" s="34">
        <f t="shared" si="6"/>
        <v>0.031</v>
      </c>
      <c r="L233" s="73">
        <f t="shared" si="7"/>
        <v>-1.573978453</v>
      </c>
      <c r="M233" s="33">
        <v>59.46</v>
      </c>
      <c r="N233" s="34">
        <f t="shared" si="8"/>
        <v>0.526</v>
      </c>
      <c r="O233" s="73">
        <f t="shared" si="9"/>
        <v>0.1038292465</v>
      </c>
      <c r="P233" s="36">
        <f t="shared" si="10"/>
        <v>3488.06946</v>
      </c>
      <c r="Q233" s="35">
        <f t="shared" si="11"/>
        <v>-1.371793171</v>
      </c>
      <c r="R233" s="40">
        <f t="shared" si="12"/>
        <v>0.086</v>
      </c>
      <c r="S233" s="33">
        <v>0.38</v>
      </c>
      <c r="T233" s="34">
        <f t="shared" si="13"/>
        <v>0.006</v>
      </c>
      <c r="U233" s="73">
        <f t="shared" si="14"/>
        <v>-1.483669562</v>
      </c>
      <c r="V233" s="33">
        <v>40.0</v>
      </c>
      <c r="W233" s="34">
        <f t="shared" si="15"/>
        <v>0.383</v>
      </c>
      <c r="X233" s="73">
        <f t="shared" si="16"/>
        <v>-0.2699612466</v>
      </c>
      <c r="Y233" s="36">
        <f t="shared" si="17"/>
        <v>539.7460442</v>
      </c>
      <c r="Z233" s="35">
        <f t="shared" si="18"/>
        <v>-1.536229654</v>
      </c>
      <c r="AA233" s="40">
        <f t="shared" si="19"/>
        <v>0.037</v>
      </c>
      <c r="AB233" s="33">
        <v>3.68</v>
      </c>
      <c r="AC233" s="40">
        <f t="shared" si="20"/>
        <v>0.234</v>
      </c>
      <c r="AD233" s="73">
        <f t="shared" si="21"/>
        <v>-0.7415480588</v>
      </c>
      <c r="AE233" s="88">
        <f t="shared" si="22"/>
        <v>-3.649570884</v>
      </c>
      <c r="AF233" s="44">
        <f t="shared" si="23"/>
        <v>0.034</v>
      </c>
      <c r="AG233" s="42">
        <v>2.12</v>
      </c>
      <c r="AH233" s="34">
        <f t="shared" si="24"/>
        <v>0.82</v>
      </c>
      <c r="AI233" s="73">
        <f t="shared" si="25"/>
        <v>0.7272746646</v>
      </c>
      <c r="AJ233" s="33">
        <v>55.36</v>
      </c>
      <c r="AK233" s="34">
        <f t="shared" si="26"/>
        <v>0.454</v>
      </c>
      <c r="AL233" s="73">
        <f t="shared" si="27"/>
        <v>-0.1700860263</v>
      </c>
      <c r="AM233" s="36">
        <f t="shared" si="28"/>
        <v>2773.571819</v>
      </c>
      <c r="AN233" s="35">
        <f t="shared" si="29"/>
        <v>0.8467359416</v>
      </c>
      <c r="AO233" s="37">
        <f t="shared" si="30"/>
        <v>0.809</v>
      </c>
      <c r="AP233" s="33">
        <v>6.37</v>
      </c>
      <c r="AQ233" s="34">
        <f t="shared" si="31"/>
        <v>0.826</v>
      </c>
      <c r="AR233" s="73">
        <f t="shared" si="32"/>
        <v>0.8253730897</v>
      </c>
      <c r="AS233" s="33">
        <v>53.57</v>
      </c>
      <c r="AT233" s="34">
        <f t="shared" si="33"/>
        <v>0.837</v>
      </c>
      <c r="AU233" s="73">
        <f t="shared" si="34"/>
        <v>0.9401908819</v>
      </c>
      <c r="AV233" s="36">
        <f t="shared" si="35"/>
        <v>3918.809203</v>
      </c>
      <c r="AW233" s="35">
        <f t="shared" si="36"/>
        <v>1.543898158</v>
      </c>
      <c r="AX233" s="37">
        <f t="shared" si="37"/>
        <v>0.937</v>
      </c>
      <c r="AY233" s="33">
        <v>0.76</v>
      </c>
      <c r="AZ233" s="37">
        <f t="shared" si="38"/>
        <v>0.471</v>
      </c>
      <c r="BA233" s="73">
        <f t="shared" si="39"/>
        <v>-0.3256564174</v>
      </c>
      <c r="BB233" s="33">
        <v>27.21</v>
      </c>
      <c r="BC233" s="37">
        <f t="shared" si="40"/>
        <v>0.503</v>
      </c>
      <c r="BD233" s="73">
        <f t="shared" si="41"/>
        <v>-0.01631675122</v>
      </c>
      <c r="BE233" s="89">
        <f t="shared" si="42"/>
        <v>2.048660931</v>
      </c>
      <c r="BF233" s="39">
        <f t="shared" si="43"/>
        <v>0.783</v>
      </c>
      <c r="BG233" s="33">
        <v>13.0</v>
      </c>
      <c r="BH233" s="34">
        <f t="shared" si="44"/>
        <v>0.354</v>
      </c>
      <c r="BI233" s="73">
        <f t="shared" si="45"/>
        <v>-0.3593746306</v>
      </c>
      <c r="BJ233" s="33">
        <v>86.01</v>
      </c>
      <c r="BK233" s="34">
        <f t="shared" si="46"/>
        <v>0.229</v>
      </c>
      <c r="BL233" s="73">
        <f t="shared" si="47"/>
        <v>-0.4216386123</v>
      </c>
      <c r="BM233" s="36">
        <f t="shared" si="48"/>
        <v>6528.338847</v>
      </c>
      <c r="BN233" s="35">
        <f t="shared" si="49"/>
        <v>-0.3573821483</v>
      </c>
      <c r="BO233" s="90">
        <f t="shared" si="50"/>
        <v>0.306</v>
      </c>
      <c r="BP233" s="33">
        <v>9.66</v>
      </c>
      <c r="BQ233" s="34">
        <f t="shared" si="51"/>
        <v>0.26</v>
      </c>
      <c r="BR233" s="73">
        <f t="shared" si="52"/>
        <v>-0.7214678407</v>
      </c>
      <c r="BS233" s="33">
        <v>78.43</v>
      </c>
      <c r="BT233" s="34">
        <f t="shared" si="53"/>
        <v>0.86</v>
      </c>
      <c r="BU233" s="73">
        <f t="shared" si="54"/>
        <v>1.089561186</v>
      </c>
      <c r="BV233" s="36">
        <f t="shared" si="55"/>
        <v>6148.955024</v>
      </c>
      <c r="BW233" s="35">
        <f t="shared" si="56"/>
        <v>0.2465680704</v>
      </c>
      <c r="BX233" s="90">
        <f t="shared" si="57"/>
        <v>0.563</v>
      </c>
      <c r="BY233" s="33">
        <v>2.84</v>
      </c>
      <c r="BZ233" s="34">
        <f t="shared" si="58"/>
        <v>0.343</v>
      </c>
      <c r="CA233" s="73">
        <f t="shared" si="59"/>
        <v>-0.5633103253</v>
      </c>
      <c r="CB233" s="33">
        <v>56.0</v>
      </c>
      <c r="CC233" s="34">
        <f t="shared" si="60"/>
        <v>0.623</v>
      </c>
      <c r="CD233" s="73">
        <f t="shared" si="61"/>
        <v>0.3049684504</v>
      </c>
      <c r="CE233" s="36">
        <f t="shared" si="62"/>
        <v>3273.677308</v>
      </c>
      <c r="CF233" s="35">
        <f t="shared" si="63"/>
        <v>-0.203007164</v>
      </c>
      <c r="CG233" s="90">
        <f t="shared" si="64"/>
        <v>0.417</v>
      </c>
      <c r="CH233" s="33">
        <v>0.3</v>
      </c>
      <c r="CI233" s="34">
        <f t="shared" si="65"/>
        <v>0.214</v>
      </c>
      <c r="CJ233" s="73">
        <f t="shared" si="66"/>
        <v>-0.8215548509</v>
      </c>
      <c r="CK233" s="33">
        <v>37.5</v>
      </c>
      <c r="CL233" s="34">
        <f t="shared" si="67"/>
        <v>0.666</v>
      </c>
      <c r="CM233" s="73">
        <f t="shared" si="68"/>
        <v>0.2071609702</v>
      </c>
      <c r="CN233" s="36">
        <f t="shared" si="69"/>
        <v>869.5988648</v>
      </c>
      <c r="CO233" s="35">
        <f t="shared" si="70"/>
        <v>-0.5349417256</v>
      </c>
      <c r="CP233" s="90">
        <f t="shared" si="71"/>
        <v>0.331</v>
      </c>
      <c r="CQ233" s="33">
        <v>5.34</v>
      </c>
      <c r="CR233" s="34">
        <f t="shared" si="72"/>
        <v>0.389</v>
      </c>
      <c r="CS233" s="73">
        <f t="shared" si="73"/>
        <v>-0.4031999914</v>
      </c>
      <c r="CT233" s="33">
        <v>80.85</v>
      </c>
      <c r="CU233" s="34">
        <f t="shared" si="74"/>
        <v>0.846</v>
      </c>
      <c r="CV233" s="73">
        <f t="shared" si="75"/>
        <v>1.068915267</v>
      </c>
      <c r="CW233" s="36">
        <f t="shared" si="76"/>
        <v>5923.247106</v>
      </c>
      <c r="CX233" s="35">
        <f t="shared" si="77"/>
        <v>0.3079552466</v>
      </c>
      <c r="CY233" s="90">
        <f t="shared" si="78"/>
        <v>0.603</v>
      </c>
      <c r="CZ233" s="91">
        <f t="shared" si="79"/>
        <v>-0.5408077209</v>
      </c>
      <c r="DA233" s="91">
        <f t="shared" si="80"/>
        <v>0.44</v>
      </c>
    </row>
    <row r="234">
      <c r="A234" s="28">
        <v>2025.0</v>
      </c>
      <c r="B234" s="29" t="s">
        <v>599</v>
      </c>
      <c r="C234" s="29" t="s">
        <v>11</v>
      </c>
      <c r="D234" s="30">
        <f t="array" ref="D234">INDEX(
  TP!C:C,
  MATCH(
    1,
    (TP!A:A = A234) * (TP!B:B = C234),
    0
  )
)
</f>
        <v>46.29</v>
      </c>
      <c r="E234" s="64">
        <f t="shared" si="1"/>
        <v>-2.166613737</v>
      </c>
      <c r="F234" s="32">
        <f t="shared" si="2"/>
        <v>0.337</v>
      </c>
      <c r="G234" s="33">
        <v>5.56</v>
      </c>
      <c r="H234" s="34">
        <f t="shared" si="3"/>
        <v>0.426</v>
      </c>
      <c r="I234" s="73">
        <f t="shared" si="4"/>
        <v>-0.2427503516</v>
      </c>
      <c r="J234" s="66">
        <f t="shared" si="5"/>
        <v>4.842064514</v>
      </c>
      <c r="K234" s="34">
        <f t="shared" si="6"/>
        <v>0.32</v>
      </c>
      <c r="L234" s="73">
        <f t="shared" si="7"/>
        <v>-0.6286256836</v>
      </c>
      <c r="M234" s="33">
        <v>66.67</v>
      </c>
      <c r="N234" s="34">
        <f t="shared" si="8"/>
        <v>0.926</v>
      </c>
      <c r="O234" s="73">
        <f t="shared" si="9"/>
        <v>1.43298961</v>
      </c>
      <c r="P234" s="36">
        <f t="shared" si="10"/>
        <v>4699.444947</v>
      </c>
      <c r="Q234" s="35">
        <f t="shared" si="11"/>
        <v>0.3367535395</v>
      </c>
      <c r="R234" s="40">
        <f t="shared" si="12"/>
        <v>0.631</v>
      </c>
      <c r="S234" s="33">
        <v>1.18</v>
      </c>
      <c r="T234" s="34">
        <f t="shared" si="13"/>
        <v>0.183</v>
      </c>
      <c r="U234" s="73">
        <f t="shared" si="14"/>
        <v>-0.7927438047</v>
      </c>
      <c r="V234" s="33">
        <v>42.31</v>
      </c>
      <c r="W234" s="34">
        <f t="shared" si="15"/>
        <v>0.46</v>
      </c>
      <c r="X234" s="73">
        <f t="shared" si="16"/>
        <v>-0.08621228261</v>
      </c>
      <c r="Y234" s="36">
        <f t="shared" si="17"/>
        <v>1381.409906</v>
      </c>
      <c r="Z234" s="35">
        <f t="shared" si="18"/>
        <v>-0.6542676834</v>
      </c>
      <c r="AA234" s="40">
        <f t="shared" si="19"/>
        <v>0.274</v>
      </c>
      <c r="AB234" s="33">
        <v>4.31</v>
      </c>
      <c r="AC234" s="40">
        <f t="shared" si="20"/>
        <v>0.463</v>
      </c>
      <c r="AD234" s="73">
        <f t="shared" si="21"/>
        <v>-0.2135049009</v>
      </c>
      <c r="AE234" s="88">
        <f t="shared" si="22"/>
        <v>-0.5310190448</v>
      </c>
      <c r="AF234" s="44">
        <f t="shared" si="23"/>
        <v>0.429</v>
      </c>
      <c r="AG234" s="42">
        <v>0.09</v>
      </c>
      <c r="AH234" s="34">
        <f t="shared" si="24"/>
        <v>0.003</v>
      </c>
      <c r="AI234" s="73">
        <f t="shared" si="25"/>
        <v>-1.154165327</v>
      </c>
      <c r="AJ234" s="33">
        <v>50.0</v>
      </c>
      <c r="AK234" s="34">
        <f t="shared" si="26"/>
        <v>0.246</v>
      </c>
      <c r="AL234" s="73">
        <f t="shared" si="27"/>
        <v>-0.5512206965</v>
      </c>
      <c r="AM234" s="36">
        <f t="shared" si="28"/>
        <v>189.7272418</v>
      </c>
      <c r="AN234" s="35">
        <f t="shared" si="29"/>
        <v>-1.695538075</v>
      </c>
      <c r="AO234" s="37">
        <f t="shared" si="30"/>
        <v>0.003</v>
      </c>
      <c r="AP234" s="33">
        <v>1.49</v>
      </c>
      <c r="AQ234" s="34">
        <f t="shared" si="31"/>
        <v>0.026</v>
      </c>
      <c r="AR234" s="73">
        <f t="shared" si="32"/>
        <v>-1.336611645</v>
      </c>
      <c r="AS234" s="33">
        <v>54.55</v>
      </c>
      <c r="AT234" s="34">
        <f t="shared" si="33"/>
        <v>0.866</v>
      </c>
      <c r="AU234" s="73">
        <f t="shared" si="34"/>
        <v>1.058161444</v>
      </c>
      <c r="AV234" s="36">
        <f t="shared" si="35"/>
        <v>1822.584937</v>
      </c>
      <c r="AW234" s="35">
        <f t="shared" si="36"/>
        <v>-1.140151716</v>
      </c>
      <c r="AX234" s="37">
        <f t="shared" si="37"/>
        <v>0.134</v>
      </c>
      <c r="AY234" s="33">
        <v>0.68</v>
      </c>
      <c r="AZ234" s="37">
        <f t="shared" si="38"/>
        <v>0.386</v>
      </c>
      <c r="BA234" s="73">
        <f t="shared" si="39"/>
        <v>-0.4513012677</v>
      </c>
      <c r="BB234" s="33">
        <v>26.9</v>
      </c>
      <c r="BC234" s="37">
        <f t="shared" si="40"/>
        <v>0.491</v>
      </c>
      <c r="BD234" s="73">
        <f t="shared" si="41"/>
        <v>-0.05987479098</v>
      </c>
      <c r="BE234" s="89">
        <f t="shared" si="42"/>
        <v>-3.34686585</v>
      </c>
      <c r="BF234" s="39">
        <f t="shared" si="43"/>
        <v>0.086</v>
      </c>
      <c r="BG234" s="33">
        <v>15.87</v>
      </c>
      <c r="BH234" s="34">
        <f t="shared" si="44"/>
        <v>0.631</v>
      </c>
      <c r="BI234" s="73">
        <f t="shared" si="45"/>
        <v>0.2624340323</v>
      </c>
      <c r="BJ234" s="33">
        <v>93.16</v>
      </c>
      <c r="BK234" s="34">
        <f t="shared" si="46"/>
        <v>0.771</v>
      </c>
      <c r="BL234" s="73">
        <f t="shared" si="47"/>
        <v>0.727953817</v>
      </c>
      <c r="BM234" s="36">
        <f t="shared" si="48"/>
        <v>7570.688517</v>
      </c>
      <c r="BN234" s="35">
        <f t="shared" si="49"/>
        <v>0.5641693249</v>
      </c>
      <c r="BO234" s="90">
        <f t="shared" si="50"/>
        <v>0.694</v>
      </c>
      <c r="BP234" s="33">
        <v>12.97</v>
      </c>
      <c r="BQ234" s="34">
        <f t="shared" si="51"/>
        <v>0.669</v>
      </c>
      <c r="BR234" s="73">
        <f t="shared" si="52"/>
        <v>0.4657459491</v>
      </c>
      <c r="BS234" s="33">
        <v>75.96</v>
      </c>
      <c r="BT234" s="34">
        <f t="shared" si="53"/>
        <v>0.751</v>
      </c>
      <c r="BU234" s="73">
        <f t="shared" si="54"/>
        <v>0.7166929777</v>
      </c>
      <c r="BV234" s="36">
        <f t="shared" si="55"/>
        <v>6635.8033</v>
      </c>
      <c r="BW234" s="35">
        <f t="shared" si="56"/>
        <v>0.8268973169</v>
      </c>
      <c r="BX234" s="90">
        <f t="shared" si="57"/>
        <v>0.814</v>
      </c>
      <c r="BY234" s="33">
        <v>3.62</v>
      </c>
      <c r="BZ234" s="34">
        <f t="shared" si="58"/>
        <v>0.52</v>
      </c>
      <c r="CA234" s="73">
        <f t="shared" si="59"/>
        <v>-0.08918618344</v>
      </c>
      <c r="CB234" s="33">
        <v>56.25</v>
      </c>
      <c r="CC234" s="34">
        <f t="shared" si="60"/>
        <v>0.634</v>
      </c>
      <c r="CD234" s="73">
        <f t="shared" si="61"/>
        <v>0.3318234244</v>
      </c>
      <c r="CE234" s="36">
        <f t="shared" si="62"/>
        <v>3740.236289</v>
      </c>
      <c r="CF234" s="35">
        <f t="shared" si="63"/>
        <v>0.2361657179</v>
      </c>
      <c r="CG234" s="90">
        <f t="shared" si="64"/>
        <v>0.597</v>
      </c>
      <c r="CH234" s="33">
        <v>0.41</v>
      </c>
      <c r="CI234" s="34">
        <f t="shared" si="65"/>
        <v>0.354</v>
      </c>
      <c r="CJ234" s="73">
        <f t="shared" si="66"/>
        <v>-0.5266749328</v>
      </c>
      <c r="CK234" s="33">
        <v>22.22</v>
      </c>
      <c r="CL234" s="34">
        <f t="shared" si="67"/>
        <v>0.24</v>
      </c>
      <c r="CM234" s="73">
        <f t="shared" si="68"/>
        <v>-0.6137805758</v>
      </c>
      <c r="CN234" s="36">
        <f t="shared" si="69"/>
        <v>674.7877836</v>
      </c>
      <c r="CO234" s="35">
        <f t="shared" si="70"/>
        <v>-0.7745428256</v>
      </c>
      <c r="CP234" s="90">
        <f t="shared" si="71"/>
        <v>0.243</v>
      </c>
      <c r="CQ234" s="33">
        <v>6.83</v>
      </c>
      <c r="CR234" s="34">
        <f t="shared" si="72"/>
        <v>0.697</v>
      </c>
      <c r="CS234" s="73">
        <f t="shared" si="73"/>
        <v>0.4758993687</v>
      </c>
      <c r="CT234" s="33">
        <v>79.47</v>
      </c>
      <c r="CU234" s="34">
        <f t="shared" si="74"/>
        <v>0.794</v>
      </c>
      <c r="CV234" s="73">
        <f t="shared" si="75"/>
        <v>0.8735771813</v>
      </c>
      <c r="CW234" s="36">
        <f t="shared" si="76"/>
        <v>6487.570793</v>
      </c>
      <c r="CX234" s="35">
        <f t="shared" si="77"/>
        <v>0.8585816233</v>
      </c>
      <c r="CY234" s="90">
        <f t="shared" si="78"/>
        <v>0.806</v>
      </c>
      <c r="CZ234" s="91">
        <f t="shared" si="79"/>
        <v>1.711271157</v>
      </c>
      <c r="DA234" s="91">
        <f t="shared" si="80"/>
        <v>0.669</v>
      </c>
    </row>
    <row r="235">
      <c r="A235" s="28">
        <v>2023.0</v>
      </c>
      <c r="B235" s="29" t="s">
        <v>578</v>
      </c>
      <c r="C235" s="29" t="s">
        <v>12</v>
      </c>
      <c r="D235" s="30">
        <f t="array" ref="D235">INDEX(
  TP!C:C,
  MATCH(
    1,
    (TP!A:A = A235) * (TP!B:B = C235),
    0
  )
)
</f>
        <v>45.69</v>
      </c>
      <c r="E235" s="64">
        <f t="shared" si="1"/>
        <v>-2.236264535</v>
      </c>
      <c r="F235" s="32">
        <f t="shared" si="2"/>
        <v>0.334</v>
      </c>
      <c r="G235" s="33">
        <v>3.77</v>
      </c>
      <c r="H235" s="34">
        <f t="shared" si="3"/>
        <v>0.063</v>
      </c>
      <c r="I235" s="73">
        <f t="shared" si="4"/>
        <v>-1.424324712</v>
      </c>
      <c r="J235" s="66">
        <f t="shared" si="5"/>
        <v>3.205570354</v>
      </c>
      <c r="K235" s="34">
        <f t="shared" si="6"/>
        <v>0.023</v>
      </c>
      <c r="L235" s="73">
        <f t="shared" si="7"/>
        <v>-1.661822757</v>
      </c>
      <c r="M235" s="33">
        <v>65.14</v>
      </c>
      <c r="N235" s="34">
        <f t="shared" si="8"/>
        <v>0.871</v>
      </c>
      <c r="O235" s="73">
        <f t="shared" si="9"/>
        <v>1.150934776</v>
      </c>
      <c r="P235" s="36">
        <f t="shared" si="10"/>
        <v>3736.601833</v>
      </c>
      <c r="Q235" s="35">
        <f t="shared" si="11"/>
        <v>-1.021258449</v>
      </c>
      <c r="R235" s="40">
        <f t="shared" si="12"/>
        <v>0.16</v>
      </c>
      <c r="S235" s="33">
        <v>3.01</v>
      </c>
      <c r="T235" s="34">
        <f t="shared" si="13"/>
        <v>0.829</v>
      </c>
      <c r="U235" s="73">
        <f t="shared" si="14"/>
        <v>0.7877488643</v>
      </c>
      <c r="V235" s="33">
        <v>39.08</v>
      </c>
      <c r="W235" s="34">
        <f t="shared" si="15"/>
        <v>0.366</v>
      </c>
      <c r="X235" s="73">
        <f t="shared" si="16"/>
        <v>-0.3431426521</v>
      </c>
      <c r="Y235" s="36">
        <f t="shared" si="17"/>
        <v>2273.801376</v>
      </c>
      <c r="Z235" s="35">
        <f t="shared" si="18"/>
        <v>0.2808506883</v>
      </c>
      <c r="AA235" s="40">
        <f t="shared" si="19"/>
        <v>0.663</v>
      </c>
      <c r="AB235" s="33">
        <v>5.75</v>
      </c>
      <c r="AC235" s="40">
        <f t="shared" si="20"/>
        <v>0.826</v>
      </c>
      <c r="AD235" s="73">
        <f t="shared" si="21"/>
        <v>0.9934508884</v>
      </c>
      <c r="AE235" s="88">
        <f t="shared" si="22"/>
        <v>0.2530431275</v>
      </c>
      <c r="AF235" s="44">
        <f t="shared" si="23"/>
        <v>0.54</v>
      </c>
      <c r="AG235" s="42">
        <v>1.04</v>
      </c>
      <c r="AH235" s="34">
        <f t="shared" si="24"/>
        <v>0.511</v>
      </c>
      <c r="AI235" s="73">
        <f t="shared" si="25"/>
        <v>-0.2736884834</v>
      </c>
      <c r="AJ235" s="33">
        <v>36.67</v>
      </c>
      <c r="AK235" s="34">
        <f t="shared" si="26"/>
        <v>0.049</v>
      </c>
      <c r="AL235" s="73">
        <f t="shared" si="27"/>
        <v>-1.499079867</v>
      </c>
      <c r="AM235" s="36">
        <f t="shared" si="28"/>
        <v>1151.157308</v>
      </c>
      <c r="AN235" s="35">
        <f t="shared" si="29"/>
        <v>-0.749576117</v>
      </c>
      <c r="AO235" s="37">
        <f t="shared" si="30"/>
        <v>0.231</v>
      </c>
      <c r="AP235" s="33">
        <v>3.88</v>
      </c>
      <c r="AQ235" s="34">
        <f t="shared" si="31"/>
        <v>0.449</v>
      </c>
      <c r="AR235" s="73">
        <f t="shared" si="32"/>
        <v>-0.2777707607</v>
      </c>
      <c r="AS235" s="33">
        <v>34.82</v>
      </c>
      <c r="AT235" s="34">
        <f t="shared" si="33"/>
        <v>0.077</v>
      </c>
      <c r="AU235" s="73">
        <f t="shared" si="34"/>
        <v>-1.316898963</v>
      </c>
      <c r="AV235" s="36">
        <f t="shared" si="35"/>
        <v>2021.442534</v>
      </c>
      <c r="AW235" s="35">
        <f t="shared" si="36"/>
        <v>-0.8855302434</v>
      </c>
      <c r="AX235" s="37">
        <f t="shared" si="37"/>
        <v>0.194</v>
      </c>
      <c r="AY235" s="33">
        <v>1.63</v>
      </c>
      <c r="AZ235" s="37">
        <f t="shared" si="38"/>
        <v>0.871</v>
      </c>
      <c r="BA235" s="73">
        <f t="shared" si="39"/>
        <v>1.040731329</v>
      </c>
      <c r="BB235" s="33">
        <v>24.1</v>
      </c>
      <c r="BC235" s="37">
        <f t="shared" si="40"/>
        <v>0.331</v>
      </c>
      <c r="BD235" s="73">
        <f t="shared" si="41"/>
        <v>-0.4533022468</v>
      </c>
      <c r="BE235" s="89">
        <f t="shared" si="42"/>
        <v>-1.047677278</v>
      </c>
      <c r="BF235" s="39">
        <f t="shared" si="43"/>
        <v>0.391</v>
      </c>
      <c r="BG235" s="33">
        <v>14.89</v>
      </c>
      <c r="BH235" s="34">
        <f t="shared" si="44"/>
        <v>0.546</v>
      </c>
      <c r="BI235" s="73">
        <f t="shared" si="45"/>
        <v>0.05010912301</v>
      </c>
      <c r="BJ235" s="33">
        <v>92.09</v>
      </c>
      <c r="BK235" s="34">
        <f t="shared" si="46"/>
        <v>0.671</v>
      </c>
      <c r="BL235" s="73">
        <f t="shared" si="47"/>
        <v>0.555916908</v>
      </c>
      <c r="BM235" s="36">
        <f t="shared" si="48"/>
        <v>7325.223583</v>
      </c>
      <c r="BN235" s="35">
        <f t="shared" si="49"/>
        <v>0.3471513911</v>
      </c>
      <c r="BO235" s="90">
        <f t="shared" si="50"/>
        <v>0.56</v>
      </c>
      <c r="BP235" s="33">
        <v>12.02</v>
      </c>
      <c r="BQ235" s="34">
        <f t="shared" si="51"/>
        <v>0.546</v>
      </c>
      <c r="BR235" s="73">
        <f t="shared" si="52"/>
        <v>0.1250048312</v>
      </c>
      <c r="BS235" s="33">
        <v>66.28</v>
      </c>
      <c r="BT235" s="34">
        <f t="shared" si="53"/>
        <v>0.24</v>
      </c>
      <c r="BU235" s="73">
        <f t="shared" si="54"/>
        <v>-0.7445880975</v>
      </c>
      <c r="BV235" s="36">
        <f t="shared" si="55"/>
        <v>5635.525119</v>
      </c>
      <c r="BW235" s="35">
        <f t="shared" si="56"/>
        <v>-0.3654468123</v>
      </c>
      <c r="BX235" s="90">
        <f t="shared" si="57"/>
        <v>0.349</v>
      </c>
      <c r="BY235" s="33">
        <v>3.32</v>
      </c>
      <c r="BZ235" s="34">
        <f t="shared" si="58"/>
        <v>0.454</v>
      </c>
      <c r="CA235" s="73">
        <f t="shared" si="59"/>
        <v>-0.2715416226</v>
      </c>
      <c r="CB235" s="33">
        <v>58.33</v>
      </c>
      <c r="CC235" s="34">
        <f t="shared" si="60"/>
        <v>0.734</v>
      </c>
      <c r="CD235" s="73">
        <f t="shared" si="61"/>
        <v>0.5552568075</v>
      </c>
      <c r="CE235" s="36">
        <f t="shared" si="62"/>
        <v>3708.388033</v>
      </c>
      <c r="CF235" s="35">
        <f t="shared" si="63"/>
        <v>0.2061868925</v>
      </c>
      <c r="CG235" s="90">
        <f t="shared" si="64"/>
        <v>0.577</v>
      </c>
      <c r="CH235" s="33">
        <v>0.52</v>
      </c>
      <c r="CI235" s="34">
        <f t="shared" si="65"/>
        <v>0.483</v>
      </c>
      <c r="CJ235" s="73">
        <f t="shared" si="66"/>
        <v>-0.2317950146</v>
      </c>
      <c r="CK235" s="33">
        <v>6.67</v>
      </c>
      <c r="CL235" s="34">
        <f t="shared" si="67"/>
        <v>0.057</v>
      </c>
      <c r="CM235" s="73">
        <f t="shared" si="68"/>
        <v>-1.449228288</v>
      </c>
      <c r="CN235" s="36">
        <f t="shared" si="69"/>
        <v>246.843974</v>
      </c>
      <c r="CO235" s="35">
        <f t="shared" si="70"/>
        <v>-1.3008774</v>
      </c>
      <c r="CP235" s="90">
        <f t="shared" si="71"/>
        <v>0.06</v>
      </c>
      <c r="CQ235" s="33">
        <v>5.44</v>
      </c>
      <c r="CR235" s="34">
        <f t="shared" si="72"/>
        <v>0.403</v>
      </c>
      <c r="CS235" s="73">
        <f t="shared" si="73"/>
        <v>-0.3442000343</v>
      </c>
      <c r="CT235" s="33">
        <v>71.34</v>
      </c>
      <c r="CU235" s="34">
        <f t="shared" si="74"/>
        <v>0.371</v>
      </c>
      <c r="CV235" s="73">
        <f t="shared" si="75"/>
        <v>-0.2772189335</v>
      </c>
      <c r="CW235" s="36">
        <f t="shared" si="76"/>
        <v>5270.811433</v>
      </c>
      <c r="CX235" s="35">
        <f t="shared" si="77"/>
        <v>-0.3286444559</v>
      </c>
      <c r="CY235" s="90">
        <f t="shared" si="78"/>
        <v>0.374</v>
      </c>
      <c r="CZ235" s="91">
        <f t="shared" si="79"/>
        <v>-1.441630385</v>
      </c>
      <c r="DA235" s="91">
        <f t="shared" si="80"/>
        <v>0.366</v>
      </c>
    </row>
    <row r="236">
      <c r="A236" s="28">
        <v>2022.0</v>
      </c>
      <c r="B236" s="29" t="s">
        <v>666</v>
      </c>
      <c r="C236" s="29" t="s">
        <v>8</v>
      </c>
      <c r="D236" s="30">
        <f t="array" ref="D236">INDEX(
  TP!C:C,
  MATCH(
    1,
    (TP!A:A = A236) * (TP!B:B = C236),
    0
  )
)
</f>
        <v>52.39</v>
      </c>
      <c r="E236" s="64">
        <f t="shared" si="1"/>
        <v>-2.257197954</v>
      </c>
      <c r="F236" s="32">
        <f t="shared" si="2"/>
        <v>0.331</v>
      </c>
      <c r="G236" s="33">
        <v>3.91</v>
      </c>
      <c r="H236" s="34">
        <f t="shared" si="3"/>
        <v>0.08</v>
      </c>
      <c r="I236" s="73">
        <f t="shared" si="4"/>
        <v>-1.331911075</v>
      </c>
      <c r="J236" s="66">
        <f t="shared" si="5"/>
        <v>4.236310754</v>
      </c>
      <c r="K236" s="34">
        <f t="shared" si="6"/>
        <v>0.157</v>
      </c>
      <c r="L236" s="73">
        <f t="shared" si="7"/>
        <v>-1.011067019</v>
      </c>
      <c r="M236" s="33">
        <v>54.65</v>
      </c>
      <c r="N236" s="34">
        <f t="shared" si="8"/>
        <v>0.2</v>
      </c>
      <c r="O236" s="73">
        <f t="shared" si="9"/>
        <v>-0.7828921612</v>
      </c>
      <c r="P236" s="36">
        <f t="shared" si="10"/>
        <v>3613.272926</v>
      </c>
      <c r="Q236" s="35">
        <f t="shared" si="11"/>
        <v>-1.195203853</v>
      </c>
      <c r="R236" s="40">
        <f t="shared" si="12"/>
        <v>0.126</v>
      </c>
      <c r="S236" s="33">
        <v>2.13</v>
      </c>
      <c r="T236" s="34">
        <f t="shared" si="13"/>
        <v>0.611</v>
      </c>
      <c r="U236" s="73">
        <f t="shared" si="14"/>
        <v>0.02773053163</v>
      </c>
      <c r="V236" s="33">
        <v>53.19</v>
      </c>
      <c r="W236" s="34">
        <f t="shared" si="15"/>
        <v>0.797</v>
      </c>
      <c r="X236" s="73">
        <f t="shared" si="16"/>
        <v>0.7792373831</v>
      </c>
      <c r="Y236" s="36">
        <f t="shared" si="17"/>
        <v>2542.66531</v>
      </c>
      <c r="Z236" s="35">
        <f t="shared" si="18"/>
        <v>0.5625875862</v>
      </c>
      <c r="AA236" s="40">
        <f t="shared" si="19"/>
        <v>0.74</v>
      </c>
      <c r="AB236" s="33">
        <v>3.76</v>
      </c>
      <c r="AC236" s="40">
        <f t="shared" si="20"/>
        <v>0.266</v>
      </c>
      <c r="AD236" s="73">
        <f t="shared" si="21"/>
        <v>-0.6744949594</v>
      </c>
      <c r="AE236" s="88">
        <f t="shared" si="22"/>
        <v>-1.307111226</v>
      </c>
      <c r="AF236" s="44">
        <f t="shared" si="23"/>
        <v>0.306</v>
      </c>
      <c r="AG236" s="42">
        <v>2.45</v>
      </c>
      <c r="AH236" s="34">
        <f t="shared" si="24"/>
        <v>0.874</v>
      </c>
      <c r="AI236" s="73">
        <f t="shared" si="25"/>
        <v>1.033124515</v>
      </c>
      <c r="AJ236" s="33">
        <v>57.41</v>
      </c>
      <c r="AK236" s="34">
        <f t="shared" si="26"/>
        <v>0.517</v>
      </c>
      <c r="AL236" s="73">
        <f t="shared" si="27"/>
        <v>-0.02431623637</v>
      </c>
      <c r="AM236" s="36">
        <f t="shared" si="28"/>
        <v>3130.43191</v>
      </c>
      <c r="AN236" s="35">
        <f t="shared" si="29"/>
        <v>1.197854636</v>
      </c>
      <c r="AO236" s="37">
        <f t="shared" si="30"/>
        <v>0.889</v>
      </c>
      <c r="AP236" s="33">
        <v>8.08</v>
      </c>
      <c r="AQ236" s="34">
        <f t="shared" si="31"/>
        <v>0.931</v>
      </c>
      <c r="AR236" s="73">
        <f t="shared" si="32"/>
        <v>1.582953806</v>
      </c>
      <c r="AS236" s="33">
        <v>44.94</v>
      </c>
      <c r="AT236" s="34">
        <f t="shared" si="33"/>
        <v>0.463</v>
      </c>
      <c r="AU236" s="73">
        <f t="shared" si="34"/>
        <v>-0.0986723372</v>
      </c>
      <c r="AV236" s="36">
        <f t="shared" si="35"/>
        <v>3630.920665</v>
      </c>
      <c r="AW236" s="35">
        <f t="shared" si="36"/>
        <v>1.175279587</v>
      </c>
      <c r="AX236" s="37">
        <f t="shared" si="37"/>
        <v>0.883</v>
      </c>
      <c r="AY236" s="33">
        <v>1.5</v>
      </c>
      <c r="AZ236" s="37">
        <f t="shared" si="38"/>
        <v>0.846</v>
      </c>
      <c r="BA236" s="73">
        <f t="shared" si="39"/>
        <v>0.8365584474</v>
      </c>
      <c r="BB236" s="33">
        <v>18.71</v>
      </c>
      <c r="BC236" s="37">
        <f t="shared" si="40"/>
        <v>0.109</v>
      </c>
      <c r="BD236" s="73">
        <f t="shared" si="41"/>
        <v>-1.210650099</v>
      </c>
      <c r="BE236" s="89">
        <f t="shared" si="42"/>
        <v>1.999042571</v>
      </c>
      <c r="BF236" s="39">
        <f t="shared" si="43"/>
        <v>0.766</v>
      </c>
      <c r="BG236" s="33">
        <v>10.9</v>
      </c>
      <c r="BH236" s="34">
        <f t="shared" si="44"/>
        <v>0.197</v>
      </c>
      <c r="BI236" s="73">
        <f t="shared" si="45"/>
        <v>-0.814356579</v>
      </c>
      <c r="BJ236" s="33">
        <v>86.25</v>
      </c>
      <c r="BK236" s="34">
        <f t="shared" si="46"/>
        <v>0.237</v>
      </c>
      <c r="BL236" s="73">
        <f t="shared" si="47"/>
        <v>-0.3830508944</v>
      </c>
      <c r="BM236" s="36">
        <f t="shared" si="48"/>
        <v>6143.404135</v>
      </c>
      <c r="BN236" s="35">
        <f t="shared" si="49"/>
        <v>-0.6977066687</v>
      </c>
      <c r="BO236" s="90">
        <f t="shared" si="50"/>
        <v>0.214</v>
      </c>
      <c r="BP236" s="33">
        <v>7.81</v>
      </c>
      <c r="BQ236" s="34">
        <f t="shared" si="51"/>
        <v>0.074</v>
      </c>
      <c r="BR236" s="73">
        <f t="shared" si="52"/>
        <v>-1.385016334</v>
      </c>
      <c r="BS236" s="33">
        <v>68.02</v>
      </c>
      <c r="BT236" s="34">
        <f t="shared" si="53"/>
        <v>0.331</v>
      </c>
      <c r="BU236" s="73">
        <f t="shared" si="54"/>
        <v>-0.481919805</v>
      </c>
      <c r="BV236" s="36">
        <f t="shared" si="55"/>
        <v>4903.271437</v>
      </c>
      <c r="BW236" s="35">
        <f t="shared" si="56"/>
        <v>-1.238302381</v>
      </c>
      <c r="BX236" s="90">
        <f t="shared" si="57"/>
        <v>0.12</v>
      </c>
      <c r="BY236" s="33">
        <v>2.68</v>
      </c>
      <c r="BZ236" s="34">
        <f t="shared" si="58"/>
        <v>0.291</v>
      </c>
      <c r="CA236" s="73">
        <f t="shared" si="59"/>
        <v>-0.6605665595</v>
      </c>
      <c r="CB236" s="33">
        <v>49.15</v>
      </c>
      <c r="CC236" s="34">
        <f t="shared" si="60"/>
        <v>0.306</v>
      </c>
      <c r="CD236" s="73">
        <f t="shared" si="61"/>
        <v>-0.4308578354</v>
      </c>
      <c r="CE236" s="36">
        <f t="shared" si="62"/>
        <v>2782.350993</v>
      </c>
      <c r="CF236" s="35">
        <f t="shared" si="63"/>
        <v>-0.6654935852</v>
      </c>
      <c r="CG236" s="90">
        <f t="shared" si="64"/>
        <v>0.277</v>
      </c>
      <c r="CH236" s="33">
        <v>0.82</v>
      </c>
      <c r="CI236" s="34">
        <f t="shared" si="65"/>
        <v>0.743</v>
      </c>
      <c r="CJ236" s="73">
        <f t="shared" si="66"/>
        <v>0.5724229439</v>
      </c>
      <c r="CK236" s="33">
        <v>38.89</v>
      </c>
      <c r="CL236" s="34">
        <f t="shared" si="67"/>
        <v>0.706</v>
      </c>
      <c r="CM236" s="73">
        <f t="shared" si="68"/>
        <v>0.2818408622</v>
      </c>
      <c r="CN236" s="36">
        <f t="shared" si="69"/>
        <v>2058.397389</v>
      </c>
      <c r="CO236" s="35">
        <f t="shared" si="70"/>
        <v>0.9271795894</v>
      </c>
      <c r="CP236" s="90">
        <f t="shared" si="71"/>
        <v>0.823</v>
      </c>
      <c r="CQ236" s="33">
        <v>4.36</v>
      </c>
      <c r="CR236" s="34">
        <f t="shared" si="72"/>
        <v>0.16</v>
      </c>
      <c r="CS236" s="73">
        <f t="shared" si="73"/>
        <v>-0.9813995705</v>
      </c>
      <c r="CT236" s="33">
        <v>64.58</v>
      </c>
      <c r="CU236" s="34">
        <f t="shared" si="74"/>
        <v>0.109</v>
      </c>
      <c r="CV236" s="73">
        <f t="shared" si="75"/>
        <v>-1.234092456</v>
      </c>
      <c r="CW236" s="36">
        <f t="shared" si="76"/>
        <v>4301.113038</v>
      </c>
      <c r="CX236" s="35">
        <f t="shared" si="77"/>
        <v>-1.274806254</v>
      </c>
      <c r="CY236" s="90">
        <f t="shared" si="78"/>
        <v>0.117</v>
      </c>
      <c r="CZ236" s="91">
        <f t="shared" si="79"/>
        <v>-2.949129299</v>
      </c>
      <c r="DA236" s="91">
        <f t="shared" si="80"/>
        <v>0.24</v>
      </c>
    </row>
    <row r="237">
      <c r="A237" s="28">
        <v>2022.0</v>
      </c>
      <c r="B237" s="29" t="s">
        <v>667</v>
      </c>
      <c r="C237" s="29" t="s">
        <v>28</v>
      </c>
      <c r="D237" s="30">
        <f t="array" ref="D237">INDEX(
  TP!C:C,
  MATCH(
    1,
    (TP!A:A = A237) * (TP!B:B = C237),
    0
  )
)
</f>
        <v>47.95</v>
      </c>
      <c r="E237" s="64">
        <f t="shared" si="1"/>
        <v>-2.402364182</v>
      </c>
      <c r="F237" s="32">
        <f t="shared" si="2"/>
        <v>0.329</v>
      </c>
      <c r="G237" s="33">
        <v>7.36</v>
      </c>
      <c r="H237" s="34">
        <f t="shared" si="3"/>
        <v>0.806</v>
      </c>
      <c r="I237" s="73">
        <f t="shared" si="4"/>
        <v>0.9454249826</v>
      </c>
      <c r="J237" s="66">
        <f t="shared" si="5"/>
        <v>6.832824334</v>
      </c>
      <c r="K237" s="34">
        <f t="shared" si="6"/>
        <v>0.726</v>
      </c>
      <c r="L237" s="73">
        <f t="shared" si="7"/>
        <v>0.628236254</v>
      </c>
      <c r="M237" s="33">
        <v>55.34</v>
      </c>
      <c r="N237" s="34">
        <f t="shared" si="8"/>
        <v>0.254</v>
      </c>
      <c r="O237" s="73">
        <f t="shared" si="9"/>
        <v>-0.6556909613</v>
      </c>
      <c r="P237" s="36">
        <f t="shared" si="10"/>
        <v>4548.868538</v>
      </c>
      <c r="Q237" s="35">
        <f t="shared" si="11"/>
        <v>0.1243777482</v>
      </c>
      <c r="R237" s="40">
        <f t="shared" si="12"/>
        <v>0.551</v>
      </c>
      <c r="S237" s="33">
        <v>1.79</v>
      </c>
      <c r="T237" s="34">
        <f t="shared" si="13"/>
        <v>0.471</v>
      </c>
      <c r="U237" s="73">
        <f t="shared" si="14"/>
        <v>-0.2659129151</v>
      </c>
      <c r="V237" s="33">
        <v>40.0</v>
      </c>
      <c r="W237" s="34">
        <f t="shared" si="15"/>
        <v>0.383</v>
      </c>
      <c r="X237" s="73">
        <f t="shared" si="16"/>
        <v>-0.2699612466</v>
      </c>
      <c r="Y237" s="36">
        <f t="shared" si="17"/>
        <v>1719.43578</v>
      </c>
      <c r="Z237" s="35">
        <f t="shared" si="18"/>
        <v>-0.300057434</v>
      </c>
      <c r="AA237" s="40">
        <f t="shared" si="19"/>
        <v>0.417</v>
      </c>
      <c r="AB237" s="33">
        <v>3.95</v>
      </c>
      <c r="AC237" s="40">
        <f t="shared" si="20"/>
        <v>0.366</v>
      </c>
      <c r="AD237" s="73">
        <f t="shared" si="21"/>
        <v>-0.5152438483</v>
      </c>
      <c r="AE237" s="88">
        <f t="shared" si="22"/>
        <v>-0.6909235341</v>
      </c>
      <c r="AF237" s="44">
        <f t="shared" si="23"/>
        <v>0.406</v>
      </c>
      <c r="AG237" s="42">
        <v>1.5</v>
      </c>
      <c r="AH237" s="34">
        <f t="shared" si="24"/>
        <v>0.68</v>
      </c>
      <c r="AI237" s="73">
        <f t="shared" si="25"/>
        <v>0.1526476722</v>
      </c>
      <c r="AJ237" s="33">
        <v>76.19</v>
      </c>
      <c r="AK237" s="34">
        <f t="shared" si="26"/>
        <v>0.917</v>
      </c>
      <c r="AL237" s="73">
        <f t="shared" si="27"/>
        <v>1.311077254</v>
      </c>
      <c r="AM237" s="36">
        <f t="shared" si="28"/>
        <v>3073.944882</v>
      </c>
      <c r="AN237" s="35">
        <f t="shared" si="29"/>
        <v>1.142276408</v>
      </c>
      <c r="AO237" s="37">
        <f t="shared" si="30"/>
        <v>0.874</v>
      </c>
      <c r="AP237" s="33">
        <v>6.15</v>
      </c>
      <c r="AQ237" s="34">
        <f t="shared" si="31"/>
        <v>0.803</v>
      </c>
      <c r="AR237" s="73">
        <f t="shared" si="32"/>
        <v>0.7279065647</v>
      </c>
      <c r="AS237" s="33">
        <v>51.16</v>
      </c>
      <c r="AT237" s="34">
        <f t="shared" si="33"/>
        <v>0.757</v>
      </c>
      <c r="AU237" s="73">
        <f t="shared" si="34"/>
        <v>0.6500796006</v>
      </c>
      <c r="AV237" s="36">
        <f t="shared" si="35"/>
        <v>3685.727982</v>
      </c>
      <c r="AW237" s="35">
        <f t="shared" si="36"/>
        <v>1.245456035</v>
      </c>
      <c r="AX237" s="37">
        <f t="shared" si="37"/>
        <v>0.897</v>
      </c>
      <c r="AY237" s="33">
        <v>0.57</v>
      </c>
      <c r="AZ237" s="37">
        <f t="shared" si="38"/>
        <v>0.303</v>
      </c>
      <c r="BA237" s="73">
        <f t="shared" si="39"/>
        <v>-0.6240629367</v>
      </c>
      <c r="BB237" s="33">
        <v>24.16</v>
      </c>
      <c r="BC237" s="37">
        <f t="shared" si="40"/>
        <v>0.334</v>
      </c>
      <c r="BD237" s="73">
        <f t="shared" si="41"/>
        <v>-0.4448716585</v>
      </c>
      <c r="BE237" s="89">
        <f t="shared" si="42"/>
        <v>1.318797848</v>
      </c>
      <c r="BF237" s="39">
        <f t="shared" si="43"/>
        <v>0.683</v>
      </c>
      <c r="BG237" s="33">
        <v>11.94</v>
      </c>
      <c r="BH237" s="34">
        <f t="shared" si="44"/>
        <v>0.269</v>
      </c>
      <c r="BI237" s="73">
        <f t="shared" si="45"/>
        <v>-0.5890321855</v>
      </c>
      <c r="BJ237" s="33">
        <v>90.42</v>
      </c>
      <c r="BK237" s="34">
        <f t="shared" si="46"/>
        <v>0.54</v>
      </c>
      <c r="BL237" s="73">
        <f t="shared" si="47"/>
        <v>0.2874107042</v>
      </c>
      <c r="BM237" s="36">
        <f t="shared" si="48"/>
        <v>6658.313275</v>
      </c>
      <c r="BN237" s="35">
        <f t="shared" si="49"/>
        <v>-0.2424704939</v>
      </c>
      <c r="BO237" s="90">
        <f t="shared" si="50"/>
        <v>0.346</v>
      </c>
      <c r="BP237" s="33">
        <v>8.44</v>
      </c>
      <c r="BQ237" s="34">
        <f t="shared" si="51"/>
        <v>0.12</v>
      </c>
      <c r="BR237" s="73">
        <f t="shared" si="52"/>
        <v>-1.159051171</v>
      </c>
      <c r="BS237" s="33">
        <v>69.49</v>
      </c>
      <c r="BT237" s="34">
        <f t="shared" si="53"/>
        <v>0.386</v>
      </c>
      <c r="BU237" s="73">
        <f t="shared" si="54"/>
        <v>-0.2600103856</v>
      </c>
      <c r="BV237" s="36">
        <f t="shared" si="55"/>
        <v>5168.244179</v>
      </c>
      <c r="BW237" s="35">
        <f t="shared" si="56"/>
        <v>-0.9224515505</v>
      </c>
      <c r="BX237" s="90">
        <f t="shared" si="57"/>
        <v>0.177</v>
      </c>
      <c r="BY237" s="33">
        <v>2.79</v>
      </c>
      <c r="BZ237" s="34">
        <f t="shared" si="58"/>
        <v>0.326</v>
      </c>
      <c r="CA237" s="73">
        <f t="shared" si="59"/>
        <v>-0.5937028985</v>
      </c>
      <c r="CB237" s="33">
        <v>56.41</v>
      </c>
      <c r="CC237" s="34">
        <f t="shared" si="60"/>
        <v>0.64</v>
      </c>
      <c r="CD237" s="73">
        <f t="shared" si="61"/>
        <v>0.3490106077</v>
      </c>
      <c r="CE237" s="36">
        <f t="shared" si="62"/>
        <v>3265.522691</v>
      </c>
      <c r="CF237" s="35">
        <f t="shared" si="63"/>
        <v>-0.2106831203</v>
      </c>
      <c r="CG237" s="90">
        <f t="shared" si="64"/>
        <v>0.411</v>
      </c>
      <c r="CH237" s="33">
        <v>0.36</v>
      </c>
      <c r="CI237" s="34">
        <f t="shared" si="65"/>
        <v>0.3</v>
      </c>
      <c r="CJ237" s="73">
        <f t="shared" si="66"/>
        <v>-0.6607112592</v>
      </c>
      <c r="CK237" s="33">
        <v>40.0</v>
      </c>
      <c r="CL237" s="34">
        <f t="shared" si="67"/>
        <v>0.714</v>
      </c>
      <c r="CM237" s="73">
        <f t="shared" si="68"/>
        <v>0.3414773226</v>
      </c>
      <c r="CN237" s="36">
        <f t="shared" si="69"/>
        <v>1087.092543</v>
      </c>
      <c r="CO237" s="35">
        <f t="shared" si="70"/>
        <v>-0.2674429554</v>
      </c>
      <c r="CP237" s="90">
        <f t="shared" si="71"/>
        <v>0.449</v>
      </c>
      <c r="CQ237" s="33">
        <v>4.5</v>
      </c>
      <c r="CR237" s="34">
        <f t="shared" si="72"/>
        <v>0.191</v>
      </c>
      <c r="CS237" s="73">
        <f t="shared" si="73"/>
        <v>-0.8987996306</v>
      </c>
      <c r="CT237" s="33">
        <v>61.9</v>
      </c>
      <c r="CU237" s="34">
        <f t="shared" si="74"/>
        <v>0.057</v>
      </c>
      <c r="CV237" s="73">
        <f t="shared" si="75"/>
        <v>-1.613444681</v>
      </c>
      <c r="CW237" s="36">
        <f t="shared" si="76"/>
        <v>4185.933264</v>
      </c>
      <c r="CX237" s="35">
        <f t="shared" si="77"/>
        <v>-1.387190375</v>
      </c>
      <c r="CY237" s="90">
        <f t="shared" si="78"/>
        <v>0.091</v>
      </c>
      <c r="CZ237" s="91">
        <f t="shared" si="79"/>
        <v>-3.030238495</v>
      </c>
      <c r="DA237" s="91">
        <f t="shared" si="80"/>
        <v>0.237</v>
      </c>
    </row>
    <row r="238">
      <c r="A238" s="28">
        <v>2025.0</v>
      </c>
      <c r="B238" s="29" t="s">
        <v>572</v>
      </c>
      <c r="C238" s="29" t="s">
        <v>22</v>
      </c>
      <c r="D238" s="30">
        <f t="array" ref="D238">INDEX(
  TP!C:C,
  MATCH(
    1,
    (TP!A:A = A238) * (TP!B:B = C238),
    0
  )
)
</f>
        <v>51.35</v>
      </c>
      <c r="E238" s="64">
        <f t="shared" si="1"/>
        <v>-2.462326018</v>
      </c>
      <c r="F238" s="32">
        <f t="shared" si="2"/>
        <v>0.326</v>
      </c>
      <c r="G238" s="33">
        <v>6.02</v>
      </c>
      <c r="H238" s="34">
        <f t="shared" si="3"/>
        <v>0.56</v>
      </c>
      <c r="I238" s="73">
        <f t="shared" si="4"/>
        <v>0.06089445604</v>
      </c>
      <c r="J238" s="66">
        <f t="shared" si="5"/>
        <v>6.304233508</v>
      </c>
      <c r="K238" s="34">
        <f t="shared" si="6"/>
        <v>0.603</v>
      </c>
      <c r="L238" s="73">
        <f t="shared" si="7"/>
        <v>0.2945115713</v>
      </c>
      <c r="M238" s="33">
        <v>58.97</v>
      </c>
      <c r="N238" s="34">
        <f t="shared" si="8"/>
        <v>0.486</v>
      </c>
      <c r="O238" s="73">
        <f t="shared" si="9"/>
        <v>0.0134979596</v>
      </c>
      <c r="P238" s="36">
        <f t="shared" si="10"/>
        <v>4682.711191</v>
      </c>
      <c r="Q238" s="35">
        <f t="shared" si="11"/>
        <v>0.3131519365</v>
      </c>
      <c r="R238" s="40">
        <f t="shared" si="12"/>
        <v>0.62</v>
      </c>
      <c r="S238" s="33">
        <v>4.05</v>
      </c>
      <c r="T238" s="34">
        <f t="shared" si="13"/>
        <v>0.934</v>
      </c>
      <c r="U238" s="73">
        <f t="shared" si="14"/>
        <v>1.685952348</v>
      </c>
      <c r="V238" s="33">
        <v>72.38</v>
      </c>
      <c r="W238" s="34">
        <f t="shared" si="15"/>
        <v>0.989</v>
      </c>
      <c r="X238" s="73">
        <f t="shared" si="16"/>
        <v>2.305706049</v>
      </c>
      <c r="Y238" s="36">
        <f t="shared" si="17"/>
        <v>4910.554797</v>
      </c>
      <c r="Z238" s="35">
        <f t="shared" si="18"/>
        <v>3.043849494</v>
      </c>
      <c r="AA238" s="40">
        <f t="shared" si="19"/>
        <v>0.991</v>
      </c>
      <c r="AB238" s="33">
        <v>6.33</v>
      </c>
      <c r="AC238" s="40">
        <f t="shared" si="20"/>
        <v>0.914</v>
      </c>
      <c r="AD238" s="73">
        <f t="shared" si="21"/>
        <v>1.479585859</v>
      </c>
      <c r="AE238" s="88">
        <f t="shared" si="22"/>
        <v>4.83658729</v>
      </c>
      <c r="AF238" s="44">
        <f t="shared" si="23"/>
        <v>0.98</v>
      </c>
      <c r="AG238" s="42">
        <v>0.31</v>
      </c>
      <c r="AH238" s="34">
        <f t="shared" si="24"/>
        <v>0.086</v>
      </c>
      <c r="AI238" s="73">
        <f t="shared" si="25"/>
        <v>-0.950265426</v>
      </c>
      <c r="AJ238" s="33">
        <v>75.0</v>
      </c>
      <c r="AK238" s="34">
        <f t="shared" si="26"/>
        <v>0.891</v>
      </c>
      <c r="AL238" s="73">
        <f t="shared" si="27"/>
        <v>1.226459668</v>
      </c>
      <c r="AM238" s="36">
        <f t="shared" si="28"/>
        <v>891.7302187</v>
      </c>
      <c r="AN238" s="35">
        <f t="shared" si="29"/>
        <v>-1.004829376</v>
      </c>
      <c r="AO238" s="37">
        <f t="shared" si="30"/>
        <v>0.16</v>
      </c>
      <c r="AP238" s="33">
        <v>1.89</v>
      </c>
      <c r="AQ238" s="34">
        <f t="shared" si="31"/>
        <v>0.089</v>
      </c>
      <c r="AR238" s="73">
        <f t="shared" si="32"/>
        <v>-1.159399782</v>
      </c>
      <c r="AS238" s="33">
        <v>53.06</v>
      </c>
      <c r="AT238" s="34">
        <f t="shared" si="33"/>
        <v>0.817</v>
      </c>
      <c r="AU238" s="73">
        <f t="shared" si="34"/>
        <v>0.8787980382</v>
      </c>
      <c r="AV238" s="36">
        <f t="shared" si="35"/>
        <v>2062.296892</v>
      </c>
      <c r="AW238" s="35">
        <f t="shared" si="36"/>
        <v>-0.8332194599</v>
      </c>
      <c r="AX238" s="37">
        <f t="shared" si="37"/>
        <v>0.203</v>
      </c>
      <c r="AY238" s="33">
        <v>0.27</v>
      </c>
      <c r="AZ238" s="37">
        <f t="shared" si="38"/>
        <v>0.063</v>
      </c>
      <c r="BA238" s="73">
        <f t="shared" si="39"/>
        <v>-1.095231125</v>
      </c>
      <c r="BB238" s="33">
        <v>23.67</v>
      </c>
      <c r="BC238" s="37">
        <f t="shared" si="40"/>
        <v>0.309</v>
      </c>
      <c r="BD238" s="73">
        <f t="shared" si="41"/>
        <v>-0.5137214633</v>
      </c>
      <c r="BE238" s="89">
        <f t="shared" si="42"/>
        <v>-3.447001424</v>
      </c>
      <c r="BF238" s="39">
        <f t="shared" si="43"/>
        <v>0.083</v>
      </c>
      <c r="BG238" s="33">
        <v>12.93</v>
      </c>
      <c r="BH238" s="34">
        <f t="shared" si="44"/>
        <v>0.346</v>
      </c>
      <c r="BI238" s="73">
        <f t="shared" si="45"/>
        <v>-0.3745406955</v>
      </c>
      <c r="BJ238" s="33">
        <v>91.94</v>
      </c>
      <c r="BK238" s="34">
        <f t="shared" si="46"/>
        <v>0.654</v>
      </c>
      <c r="BL238" s="73">
        <f t="shared" si="47"/>
        <v>0.5317995843</v>
      </c>
      <c r="BM238" s="36">
        <f t="shared" si="48"/>
        <v>6965.183623</v>
      </c>
      <c r="BN238" s="35">
        <f t="shared" si="49"/>
        <v>0.02883656311</v>
      </c>
      <c r="BO238" s="90">
        <f t="shared" si="50"/>
        <v>0.446</v>
      </c>
      <c r="BP238" s="33">
        <v>10.23</v>
      </c>
      <c r="BQ238" s="34">
        <f t="shared" si="51"/>
        <v>0.323</v>
      </c>
      <c r="BR238" s="73">
        <f t="shared" si="52"/>
        <v>-0.51702317</v>
      </c>
      <c r="BS238" s="33">
        <v>70.57</v>
      </c>
      <c r="BT238" s="34">
        <f t="shared" si="53"/>
        <v>0.449</v>
      </c>
      <c r="BU238" s="73">
        <f t="shared" si="54"/>
        <v>-0.0969748937</v>
      </c>
      <c r="BV238" s="36">
        <f t="shared" si="55"/>
        <v>5654.510724</v>
      </c>
      <c r="BW238" s="35">
        <f t="shared" si="56"/>
        <v>-0.3428157332</v>
      </c>
      <c r="BX238" s="90">
        <f t="shared" si="57"/>
        <v>0.357</v>
      </c>
      <c r="BY238" s="33">
        <v>2.43</v>
      </c>
      <c r="BZ238" s="34">
        <f t="shared" si="58"/>
        <v>0.223</v>
      </c>
      <c r="CA238" s="73">
        <f t="shared" si="59"/>
        <v>-0.8125294254</v>
      </c>
      <c r="CB238" s="33">
        <v>49.21</v>
      </c>
      <c r="CC238" s="34">
        <f t="shared" si="60"/>
        <v>0.314</v>
      </c>
      <c r="CD238" s="73">
        <f t="shared" si="61"/>
        <v>-0.4244126416</v>
      </c>
      <c r="CE238" s="36">
        <f t="shared" si="62"/>
        <v>2635.327446</v>
      </c>
      <c r="CF238" s="35">
        <f t="shared" si="63"/>
        <v>-0.8038871381</v>
      </c>
      <c r="CG238" s="90">
        <f t="shared" si="64"/>
        <v>0.24</v>
      </c>
      <c r="CH238" s="33">
        <v>0.42</v>
      </c>
      <c r="CI238" s="34">
        <f t="shared" si="65"/>
        <v>0.371</v>
      </c>
      <c r="CJ238" s="73">
        <f t="shared" si="66"/>
        <v>-0.4998676675</v>
      </c>
      <c r="CK238" s="33">
        <v>9.09</v>
      </c>
      <c r="CL238" s="34">
        <f t="shared" si="67"/>
        <v>0.066</v>
      </c>
      <c r="CM238" s="73">
        <f t="shared" si="68"/>
        <v>-1.319210059</v>
      </c>
      <c r="CN238" s="36">
        <f t="shared" si="69"/>
        <v>281.727507</v>
      </c>
      <c r="CO238" s="35">
        <f t="shared" si="70"/>
        <v>-1.257973614</v>
      </c>
      <c r="CP238" s="90">
        <f t="shared" si="71"/>
        <v>0.069</v>
      </c>
      <c r="CQ238" s="33">
        <v>4.56</v>
      </c>
      <c r="CR238" s="34">
        <f t="shared" si="72"/>
        <v>0.203</v>
      </c>
      <c r="CS238" s="73">
        <f t="shared" si="73"/>
        <v>-0.8633996564</v>
      </c>
      <c r="CT238" s="33">
        <v>60.17</v>
      </c>
      <c r="CU238" s="34">
        <f t="shared" si="74"/>
        <v>0.04</v>
      </c>
      <c r="CV238" s="73">
        <f t="shared" si="75"/>
        <v>-1.858325035</v>
      </c>
      <c r="CW238" s="36">
        <f t="shared" si="76"/>
        <v>4094.840671</v>
      </c>
      <c r="CX238" s="35">
        <f t="shared" si="77"/>
        <v>-1.476071961</v>
      </c>
      <c r="CY238" s="90">
        <f t="shared" si="78"/>
        <v>0.074</v>
      </c>
      <c r="CZ238" s="91">
        <f t="shared" si="79"/>
        <v>-3.851911884</v>
      </c>
      <c r="DA238" s="91">
        <f t="shared" si="80"/>
        <v>0.166</v>
      </c>
    </row>
    <row r="239">
      <c r="A239" s="28">
        <v>2022.0</v>
      </c>
      <c r="B239" s="29" t="s">
        <v>668</v>
      </c>
      <c r="C239" s="29" t="s">
        <v>30</v>
      </c>
      <c r="D239" s="30">
        <f t="array" ref="D239">INDEX(
  TP!C:C,
  MATCH(
    1,
    (TP!A:A = A239) * (TP!B:B = C239),
    0
  )
)
</f>
        <v>45.81</v>
      </c>
      <c r="E239" s="64">
        <f t="shared" si="1"/>
        <v>-2.490107329</v>
      </c>
      <c r="F239" s="32">
        <f t="shared" si="2"/>
        <v>0.323</v>
      </c>
      <c r="G239" s="33">
        <v>8.81</v>
      </c>
      <c r="H239" s="34">
        <f t="shared" si="3"/>
        <v>0.954</v>
      </c>
      <c r="I239" s="73">
        <f t="shared" si="4"/>
        <v>1.902566224</v>
      </c>
      <c r="J239" s="66">
        <f t="shared" si="5"/>
        <v>7.527196428</v>
      </c>
      <c r="K239" s="34">
        <f t="shared" si="6"/>
        <v>0.86</v>
      </c>
      <c r="L239" s="73">
        <f t="shared" si="7"/>
        <v>1.066626585</v>
      </c>
      <c r="M239" s="33">
        <v>58.41</v>
      </c>
      <c r="N239" s="34">
        <f t="shared" si="8"/>
        <v>0.446</v>
      </c>
      <c r="O239" s="73">
        <f t="shared" si="9"/>
        <v>-0.0897377968</v>
      </c>
      <c r="P239" s="36">
        <f t="shared" si="10"/>
        <v>4999.342213</v>
      </c>
      <c r="Q239" s="35">
        <f t="shared" si="11"/>
        <v>0.7597342694</v>
      </c>
      <c r="R239" s="40">
        <f t="shared" si="12"/>
        <v>0.78</v>
      </c>
      <c r="S239" s="33">
        <v>4.06</v>
      </c>
      <c r="T239" s="34">
        <f t="shared" si="13"/>
        <v>0.937</v>
      </c>
      <c r="U239" s="73">
        <f t="shared" si="14"/>
        <v>1.69458892</v>
      </c>
      <c r="V239" s="33">
        <v>59.62</v>
      </c>
      <c r="W239" s="34">
        <f t="shared" si="15"/>
        <v>0.903</v>
      </c>
      <c r="X239" s="73">
        <f t="shared" si="16"/>
        <v>1.290711772</v>
      </c>
      <c r="Y239" s="36">
        <f t="shared" si="17"/>
        <v>4049.80548</v>
      </c>
      <c r="Z239" s="35">
        <f t="shared" si="18"/>
        <v>2.141888274</v>
      </c>
      <c r="AA239" s="40">
        <f t="shared" si="19"/>
        <v>0.969</v>
      </c>
      <c r="AB239" s="33">
        <v>6.35</v>
      </c>
      <c r="AC239" s="40">
        <f t="shared" si="20"/>
        <v>0.92</v>
      </c>
      <c r="AD239" s="73">
        <f t="shared" si="21"/>
        <v>1.496349134</v>
      </c>
      <c r="AE239" s="88">
        <f t="shared" si="22"/>
        <v>4.397971677</v>
      </c>
      <c r="AF239" s="44">
        <f t="shared" si="23"/>
        <v>0.971</v>
      </c>
      <c r="AG239" s="42">
        <v>1.09</v>
      </c>
      <c r="AH239" s="34">
        <f t="shared" si="24"/>
        <v>0.546</v>
      </c>
      <c r="AI239" s="73">
        <f t="shared" si="25"/>
        <v>-0.2273475969</v>
      </c>
      <c r="AJ239" s="33">
        <v>78.57</v>
      </c>
      <c r="AK239" s="34">
        <f t="shared" si="26"/>
        <v>0.934</v>
      </c>
      <c r="AL239" s="73">
        <f t="shared" si="27"/>
        <v>1.480312424</v>
      </c>
      <c r="AM239" s="36">
        <f t="shared" si="28"/>
        <v>2550.267395</v>
      </c>
      <c r="AN239" s="35">
        <f t="shared" si="29"/>
        <v>0.6270241838</v>
      </c>
      <c r="AO239" s="37">
        <f t="shared" si="30"/>
        <v>0.743</v>
      </c>
      <c r="AP239" s="33">
        <v>3.67</v>
      </c>
      <c r="AQ239" s="34">
        <f t="shared" si="31"/>
        <v>0.414</v>
      </c>
      <c r="AR239" s="73">
        <f t="shared" si="32"/>
        <v>-0.370806989</v>
      </c>
      <c r="AS239" s="33">
        <v>48.94</v>
      </c>
      <c r="AT239" s="34">
        <f t="shared" si="33"/>
        <v>0.674</v>
      </c>
      <c r="AU239" s="73">
        <f t="shared" si="34"/>
        <v>0.382840163</v>
      </c>
      <c r="AV239" s="36">
        <f t="shared" si="35"/>
        <v>2762.326499</v>
      </c>
      <c r="AW239" s="35">
        <f t="shared" si="36"/>
        <v>0.06311325008</v>
      </c>
      <c r="AX239" s="37">
        <f t="shared" si="37"/>
        <v>0.531</v>
      </c>
      <c r="AY239" s="33">
        <v>0.55</v>
      </c>
      <c r="AZ239" s="37">
        <f t="shared" si="38"/>
        <v>0.283</v>
      </c>
      <c r="BA239" s="73">
        <f t="shared" si="39"/>
        <v>-0.6554741493</v>
      </c>
      <c r="BB239" s="33">
        <v>13.8</v>
      </c>
      <c r="BC239" s="37">
        <f t="shared" si="40"/>
        <v>0.023</v>
      </c>
      <c r="BD239" s="73">
        <f t="shared" si="41"/>
        <v>-1.900553245</v>
      </c>
      <c r="BE239" s="89">
        <f t="shared" si="42"/>
        <v>-1.865889961</v>
      </c>
      <c r="BF239" s="39">
        <f t="shared" si="43"/>
        <v>0.249</v>
      </c>
      <c r="BG239" s="33">
        <v>6.01</v>
      </c>
      <c r="BH239" s="34">
        <f t="shared" si="44"/>
        <v>0.023</v>
      </c>
      <c r="BI239" s="73">
        <f t="shared" si="45"/>
        <v>-1.873814545</v>
      </c>
      <c r="BJ239" s="33">
        <v>90.91</v>
      </c>
      <c r="BK239" s="34">
        <f t="shared" si="46"/>
        <v>0.566</v>
      </c>
      <c r="BL239" s="73">
        <f t="shared" si="47"/>
        <v>0.3661939616</v>
      </c>
      <c r="BM239" s="36">
        <f t="shared" si="48"/>
        <v>5091.641825</v>
      </c>
      <c r="BN239" s="35">
        <f t="shared" si="49"/>
        <v>-1.627579948</v>
      </c>
      <c r="BO239" s="90">
        <f t="shared" si="50"/>
        <v>0.074</v>
      </c>
      <c r="BP239" s="33">
        <v>10.68</v>
      </c>
      <c r="BQ239" s="34">
        <f t="shared" si="51"/>
        <v>0.391</v>
      </c>
      <c r="BR239" s="73">
        <f t="shared" si="52"/>
        <v>-0.3556194825</v>
      </c>
      <c r="BS239" s="33">
        <v>67.88</v>
      </c>
      <c r="BT239" s="34">
        <f t="shared" si="53"/>
        <v>0.326</v>
      </c>
      <c r="BU239" s="73">
        <f t="shared" si="54"/>
        <v>-0.5030540355</v>
      </c>
      <c r="BV239" s="36">
        <f t="shared" si="55"/>
        <v>5527.325426</v>
      </c>
      <c r="BW239" s="35">
        <f t="shared" si="56"/>
        <v>-0.4944222027</v>
      </c>
      <c r="BX239" s="90">
        <f t="shared" si="57"/>
        <v>0.3</v>
      </c>
      <c r="BY239" s="33">
        <v>2.42</v>
      </c>
      <c r="BZ239" s="34">
        <f t="shared" si="58"/>
        <v>0.214</v>
      </c>
      <c r="CA239" s="73">
        <f t="shared" si="59"/>
        <v>-0.8186079401</v>
      </c>
      <c r="CB239" s="33">
        <v>45.16</v>
      </c>
      <c r="CC239" s="34">
        <f t="shared" si="60"/>
        <v>0.18</v>
      </c>
      <c r="CD239" s="73">
        <f t="shared" si="61"/>
        <v>-0.8594632193</v>
      </c>
      <c r="CE239" s="36">
        <f t="shared" si="62"/>
        <v>2412.710246</v>
      </c>
      <c r="CF239" s="35">
        <f t="shared" si="63"/>
        <v>-1.013437144</v>
      </c>
      <c r="CG239" s="90">
        <f t="shared" si="64"/>
        <v>0.171</v>
      </c>
      <c r="CH239" s="33">
        <v>0.31</v>
      </c>
      <c r="CI239" s="34">
        <f t="shared" si="65"/>
        <v>0.229</v>
      </c>
      <c r="CJ239" s="73">
        <f t="shared" si="66"/>
        <v>-0.7947475856</v>
      </c>
      <c r="CK239" s="33">
        <v>0.0</v>
      </c>
      <c r="CL239" s="34">
        <f t="shared" si="67"/>
        <v>0</v>
      </c>
      <c r="CM239" s="73">
        <f t="shared" si="68"/>
        <v>-1.807584316</v>
      </c>
      <c r="CN239" s="36">
        <f t="shared" si="69"/>
        <v>0</v>
      </c>
      <c r="CO239" s="35">
        <f t="shared" si="70"/>
        <v>-1.604474543</v>
      </c>
      <c r="CP239" s="90">
        <f t="shared" si="71"/>
        <v>0</v>
      </c>
      <c r="CQ239" s="33">
        <v>4.06</v>
      </c>
      <c r="CR239" s="34">
        <f t="shared" si="72"/>
        <v>0.12</v>
      </c>
      <c r="CS239" s="73">
        <f t="shared" si="73"/>
        <v>-1.158399442</v>
      </c>
      <c r="CT239" s="33">
        <v>82.69</v>
      </c>
      <c r="CU239" s="34">
        <f t="shared" si="74"/>
        <v>0.906</v>
      </c>
      <c r="CV239" s="73">
        <f t="shared" si="75"/>
        <v>1.329366048</v>
      </c>
      <c r="CW239" s="36">
        <f t="shared" si="76"/>
        <v>5318.334156</v>
      </c>
      <c r="CX239" s="35">
        <f t="shared" si="77"/>
        <v>-0.282275208</v>
      </c>
      <c r="CY239" s="90">
        <f t="shared" si="78"/>
        <v>0.383</v>
      </c>
      <c r="CZ239" s="91">
        <f t="shared" si="79"/>
        <v>-5.022189046</v>
      </c>
      <c r="DA239" s="91">
        <f t="shared" si="80"/>
        <v>0.091</v>
      </c>
    </row>
    <row r="240">
      <c r="A240" s="28">
        <v>2025.0</v>
      </c>
      <c r="B240" s="29" t="s">
        <v>616</v>
      </c>
      <c r="C240" s="29" t="s">
        <v>28</v>
      </c>
      <c r="D240" s="30">
        <f t="array" ref="D240">INDEX(
  TP!C:C,
  MATCH(
    1,
    (TP!A:A = A240) * (TP!B:B = C240),
    0
  )
)
</f>
        <v>49.45</v>
      </c>
      <c r="E240" s="64">
        <f t="shared" si="1"/>
        <v>-2.845431345</v>
      </c>
      <c r="F240" s="32">
        <f t="shared" si="2"/>
        <v>0.32</v>
      </c>
      <c r="G240" s="33">
        <v>7.07</v>
      </c>
      <c r="H240" s="34">
        <f t="shared" si="3"/>
        <v>0.763</v>
      </c>
      <c r="I240" s="73">
        <f t="shared" si="4"/>
        <v>0.7539967344</v>
      </c>
      <c r="J240" s="66">
        <f t="shared" si="5"/>
        <v>6.933919308</v>
      </c>
      <c r="K240" s="34">
        <f t="shared" si="6"/>
        <v>0.754</v>
      </c>
      <c r="L240" s="73">
        <f t="shared" si="7"/>
        <v>0.6920623489</v>
      </c>
      <c r="M240" s="33">
        <v>60.32</v>
      </c>
      <c r="N240" s="34">
        <f t="shared" si="8"/>
        <v>0.606</v>
      </c>
      <c r="O240" s="73">
        <f t="shared" si="9"/>
        <v>0.2623698724</v>
      </c>
      <c r="P240" s="36">
        <f t="shared" si="10"/>
        <v>4989.10864</v>
      </c>
      <c r="Q240" s="35">
        <f t="shared" si="11"/>
        <v>0.7453006454</v>
      </c>
      <c r="R240" s="40">
        <f t="shared" si="12"/>
        <v>0.774</v>
      </c>
      <c r="S240" s="33">
        <v>2.02</v>
      </c>
      <c r="T240" s="34">
        <f t="shared" si="13"/>
        <v>0.571</v>
      </c>
      <c r="U240" s="73">
        <f t="shared" si="14"/>
        <v>-0.06727175995</v>
      </c>
      <c r="V240" s="33">
        <v>33.33</v>
      </c>
      <c r="W240" s="34">
        <f t="shared" si="15"/>
        <v>0.211</v>
      </c>
      <c r="X240" s="73">
        <f t="shared" si="16"/>
        <v>-0.8005264368</v>
      </c>
      <c r="Y240" s="36">
        <f t="shared" si="17"/>
        <v>1543.332574</v>
      </c>
      <c r="Z240" s="35">
        <f t="shared" si="18"/>
        <v>-0.4845923036</v>
      </c>
      <c r="AA240" s="40">
        <f t="shared" si="19"/>
        <v>0.36</v>
      </c>
      <c r="AB240" s="33">
        <v>6.43</v>
      </c>
      <c r="AC240" s="40">
        <f t="shared" si="20"/>
        <v>0.929</v>
      </c>
      <c r="AD240" s="73">
        <f t="shared" si="21"/>
        <v>1.563402233</v>
      </c>
      <c r="AE240" s="88">
        <f t="shared" si="22"/>
        <v>1.824110575</v>
      </c>
      <c r="AF240" s="44">
        <f t="shared" si="23"/>
        <v>0.791</v>
      </c>
      <c r="AG240" s="42">
        <v>0.28</v>
      </c>
      <c r="AH240" s="34">
        <f t="shared" si="24"/>
        <v>0.071</v>
      </c>
      <c r="AI240" s="73">
        <f t="shared" si="25"/>
        <v>-0.9780699579</v>
      </c>
      <c r="AJ240" s="33">
        <v>80.0</v>
      </c>
      <c r="AK240" s="34">
        <f t="shared" si="26"/>
        <v>0.937</v>
      </c>
      <c r="AL240" s="73">
        <f t="shared" si="27"/>
        <v>1.581995741</v>
      </c>
      <c r="AM240" s="36">
        <f t="shared" si="28"/>
        <v>869.5722207</v>
      </c>
      <c r="AN240" s="35">
        <f t="shared" si="29"/>
        <v>-1.026630881</v>
      </c>
      <c r="AO240" s="37">
        <f t="shared" si="30"/>
        <v>0.149</v>
      </c>
      <c r="AP240" s="33">
        <v>4.15</v>
      </c>
      <c r="AQ240" s="34">
        <f t="shared" si="31"/>
        <v>0.5</v>
      </c>
      <c r="AR240" s="73">
        <f t="shared" si="32"/>
        <v>-0.1581527528</v>
      </c>
      <c r="AS240" s="33">
        <v>52.7</v>
      </c>
      <c r="AT240" s="34">
        <f t="shared" si="33"/>
        <v>0.811</v>
      </c>
      <c r="AU240" s="73">
        <f t="shared" si="34"/>
        <v>0.8354619131</v>
      </c>
      <c r="AV240" s="36">
        <f t="shared" si="35"/>
        <v>3163.386638</v>
      </c>
      <c r="AW240" s="35">
        <f t="shared" si="36"/>
        <v>0.5766391323</v>
      </c>
      <c r="AX240" s="37">
        <f t="shared" si="37"/>
        <v>0.729</v>
      </c>
      <c r="AY240" s="33">
        <v>0.62</v>
      </c>
      <c r="AZ240" s="37">
        <f t="shared" si="38"/>
        <v>0.346</v>
      </c>
      <c r="BA240" s="73">
        <f t="shared" si="39"/>
        <v>-0.5455349053</v>
      </c>
      <c r="BB240" s="33">
        <v>23.64</v>
      </c>
      <c r="BC240" s="37">
        <f t="shared" si="40"/>
        <v>0.306</v>
      </c>
      <c r="BD240" s="73">
        <f t="shared" si="41"/>
        <v>-0.5179367575</v>
      </c>
      <c r="BE240" s="89">
        <f t="shared" si="42"/>
        <v>-1.513463412</v>
      </c>
      <c r="BF240" s="39">
        <f t="shared" si="43"/>
        <v>0.309</v>
      </c>
      <c r="BG240" s="33">
        <v>11.9</v>
      </c>
      <c r="BH240" s="34">
        <f t="shared" si="44"/>
        <v>0.266</v>
      </c>
      <c r="BI240" s="73">
        <f t="shared" si="45"/>
        <v>-0.5976985083</v>
      </c>
      <c r="BJ240" s="33">
        <v>91.04</v>
      </c>
      <c r="BK240" s="34">
        <f t="shared" si="46"/>
        <v>0.571</v>
      </c>
      <c r="BL240" s="73">
        <f t="shared" si="47"/>
        <v>0.3870956422</v>
      </c>
      <c r="BM240" s="36">
        <f t="shared" si="48"/>
        <v>6695.862067</v>
      </c>
      <c r="BN240" s="35">
        <f t="shared" si="49"/>
        <v>-0.2092732418</v>
      </c>
      <c r="BO240" s="90">
        <f t="shared" si="50"/>
        <v>0.36</v>
      </c>
      <c r="BP240" s="33">
        <v>10.56</v>
      </c>
      <c r="BQ240" s="34">
        <f t="shared" si="51"/>
        <v>0.371</v>
      </c>
      <c r="BR240" s="73">
        <f t="shared" si="52"/>
        <v>-0.3986604658</v>
      </c>
      <c r="BS240" s="33">
        <v>72.34</v>
      </c>
      <c r="BT240" s="34">
        <f t="shared" si="53"/>
        <v>0.549</v>
      </c>
      <c r="BU240" s="73">
        <f t="shared" si="54"/>
        <v>0.1702221624</v>
      </c>
      <c r="BV240" s="36">
        <f t="shared" si="55"/>
        <v>5865.744108</v>
      </c>
      <c r="BW240" s="35">
        <f t="shared" si="56"/>
        <v>-0.09102289202</v>
      </c>
      <c r="BX240" s="90">
        <f t="shared" si="57"/>
        <v>0.454</v>
      </c>
      <c r="BY240" s="33">
        <v>2.53</v>
      </c>
      <c r="BZ240" s="34">
        <f t="shared" si="58"/>
        <v>0.257</v>
      </c>
      <c r="CA240" s="73">
        <f t="shared" si="59"/>
        <v>-0.7517442791</v>
      </c>
      <c r="CB240" s="33">
        <v>44.44</v>
      </c>
      <c r="CC240" s="34">
        <f t="shared" si="60"/>
        <v>0.16</v>
      </c>
      <c r="CD240" s="73">
        <f t="shared" si="61"/>
        <v>-0.9368055443</v>
      </c>
      <c r="CE240" s="36">
        <f t="shared" si="62"/>
        <v>2435.368987</v>
      </c>
      <c r="CF240" s="35">
        <f t="shared" si="63"/>
        <v>-0.9921084261</v>
      </c>
      <c r="CG240" s="90">
        <f t="shared" si="64"/>
        <v>0.18</v>
      </c>
      <c r="CH240" s="33">
        <v>0.28</v>
      </c>
      <c r="CI240" s="34">
        <f t="shared" si="65"/>
        <v>0.194</v>
      </c>
      <c r="CJ240" s="73">
        <f t="shared" si="66"/>
        <v>-0.8751693814</v>
      </c>
      <c r="CK240" s="33">
        <v>20.0</v>
      </c>
      <c r="CL240" s="34">
        <f t="shared" si="67"/>
        <v>0.166</v>
      </c>
      <c r="CM240" s="73">
        <f t="shared" si="68"/>
        <v>-0.7330534967</v>
      </c>
      <c r="CN240" s="36">
        <f t="shared" si="69"/>
        <v>436.3790299</v>
      </c>
      <c r="CO240" s="35">
        <f t="shared" si="70"/>
        <v>-1.067765363</v>
      </c>
      <c r="CP240" s="90">
        <f t="shared" si="71"/>
        <v>0.123</v>
      </c>
      <c r="CQ240" s="33">
        <v>5.0</v>
      </c>
      <c r="CR240" s="34">
        <f t="shared" si="72"/>
        <v>0.294</v>
      </c>
      <c r="CS240" s="73">
        <f t="shared" si="73"/>
        <v>-0.6037998454</v>
      </c>
      <c r="CT240" s="33">
        <v>67.42</v>
      </c>
      <c r="CU240" s="34">
        <f t="shared" si="74"/>
        <v>0.18</v>
      </c>
      <c r="CV240" s="73">
        <f t="shared" si="75"/>
        <v>-0.832092337</v>
      </c>
      <c r="CW240" s="36">
        <f t="shared" si="76"/>
        <v>4791.923702</v>
      </c>
      <c r="CX240" s="35">
        <f t="shared" si="77"/>
        <v>-0.7959085854</v>
      </c>
      <c r="CY240" s="90">
        <f t="shared" si="78"/>
        <v>0.211</v>
      </c>
      <c r="CZ240" s="91">
        <f t="shared" si="79"/>
        <v>-3.156078509</v>
      </c>
      <c r="DA240" s="91">
        <f t="shared" si="80"/>
        <v>0.226</v>
      </c>
    </row>
    <row r="241">
      <c r="A241" s="28">
        <v>2023.0</v>
      </c>
      <c r="B241" s="29" t="s">
        <v>523</v>
      </c>
      <c r="C241" s="29" t="s">
        <v>15</v>
      </c>
      <c r="D241" s="30">
        <f t="array" ref="D241">INDEX(
  TP!C:C,
  MATCH(
    1,
    (TP!A:A = A241) * (TP!B:B = C241),
    0
  )
)
</f>
        <v>50.33</v>
      </c>
      <c r="E241" s="64">
        <f t="shared" si="1"/>
        <v>-2.88142365</v>
      </c>
      <c r="F241" s="32">
        <f t="shared" si="2"/>
        <v>0.317</v>
      </c>
      <c r="G241" s="33">
        <v>5.49</v>
      </c>
      <c r="H241" s="34">
        <f t="shared" si="3"/>
        <v>0.414</v>
      </c>
      <c r="I241" s="73">
        <f t="shared" si="4"/>
        <v>-0.2889571702</v>
      </c>
      <c r="J241" s="66">
        <f t="shared" si="5"/>
        <v>5.55340668</v>
      </c>
      <c r="K241" s="34">
        <f t="shared" si="6"/>
        <v>0.457</v>
      </c>
      <c r="L241" s="73">
        <f t="shared" si="7"/>
        <v>-0.1795213342</v>
      </c>
      <c r="M241" s="33">
        <v>63.04</v>
      </c>
      <c r="N241" s="34">
        <f t="shared" si="8"/>
        <v>0.789</v>
      </c>
      <c r="O241" s="73">
        <f t="shared" si="9"/>
        <v>0.7638006891</v>
      </c>
      <c r="P241" s="36">
        <f t="shared" si="10"/>
        <v>4732.833921</v>
      </c>
      <c r="Q241" s="35">
        <f t="shared" si="11"/>
        <v>0.3838459757</v>
      </c>
      <c r="R241" s="40">
        <f t="shared" si="12"/>
        <v>0.663</v>
      </c>
      <c r="S241" s="33">
        <v>1.59</v>
      </c>
      <c r="T241" s="34">
        <f t="shared" si="13"/>
        <v>0.374</v>
      </c>
      <c r="U241" s="73">
        <f t="shared" si="14"/>
        <v>-0.4386443543</v>
      </c>
      <c r="V241" s="33">
        <v>47.5</v>
      </c>
      <c r="W241" s="34">
        <f t="shared" si="15"/>
        <v>0.603</v>
      </c>
      <c r="X241" s="73">
        <f t="shared" si="16"/>
        <v>0.3266262987</v>
      </c>
      <c r="Y241" s="36">
        <f t="shared" si="17"/>
        <v>1893.805863</v>
      </c>
      <c r="Z241" s="35">
        <f t="shared" si="18"/>
        <v>-0.1173386683</v>
      </c>
      <c r="AA241" s="40">
        <f t="shared" si="19"/>
        <v>0.503</v>
      </c>
      <c r="AB241" s="33">
        <v>3.07</v>
      </c>
      <c r="AC241" s="40">
        <f t="shared" si="20"/>
        <v>0.071</v>
      </c>
      <c r="AD241" s="73">
        <f t="shared" si="21"/>
        <v>-1.252827942</v>
      </c>
      <c r="AE241" s="88">
        <f t="shared" si="22"/>
        <v>-0.9863206344</v>
      </c>
      <c r="AF241" s="44">
        <f t="shared" si="23"/>
        <v>0.34</v>
      </c>
      <c r="AG241" s="42">
        <v>0.84</v>
      </c>
      <c r="AH241" s="34">
        <f t="shared" si="24"/>
        <v>0.391</v>
      </c>
      <c r="AI241" s="73">
        <f t="shared" si="25"/>
        <v>-0.4590520293</v>
      </c>
      <c r="AJ241" s="33">
        <v>42.86</v>
      </c>
      <c r="AK241" s="34">
        <f t="shared" si="26"/>
        <v>0.097</v>
      </c>
      <c r="AL241" s="73">
        <f t="shared" si="27"/>
        <v>-1.058926209</v>
      </c>
      <c r="AM241" s="36">
        <f t="shared" si="28"/>
        <v>1150.747063</v>
      </c>
      <c r="AN241" s="35">
        <f t="shared" si="29"/>
        <v>-0.7499797619</v>
      </c>
      <c r="AO241" s="37">
        <f t="shared" si="30"/>
        <v>0.229</v>
      </c>
      <c r="AP241" s="33">
        <v>3.1</v>
      </c>
      <c r="AQ241" s="34">
        <f t="shared" si="31"/>
        <v>0.289</v>
      </c>
      <c r="AR241" s="73">
        <f t="shared" si="32"/>
        <v>-0.6233338946</v>
      </c>
      <c r="AS241" s="33">
        <v>44.87</v>
      </c>
      <c r="AT241" s="34">
        <f t="shared" si="33"/>
        <v>0.457</v>
      </c>
      <c r="AU241" s="73">
        <f t="shared" si="34"/>
        <v>-0.107098806</v>
      </c>
      <c r="AV241" s="36">
        <f t="shared" si="35"/>
        <v>2318.689799</v>
      </c>
      <c r="AW241" s="35">
        <f t="shared" si="36"/>
        <v>-0.5049285601</v>
      </c>
      <c r="AX241" s="37">
        <f t="shared" si="37"/>
        <v>0.3</v>
      </c>
      <c r="AY241" s="33">
        <v>0.6</v>
      </c>
      <c r="AZ241" s="37">
        <f t="shared" si="38"/>
        <v>0.331</v>
      </c>
      <c r="BA241" s="73">
        <f t="shared" si="39"/>
        <v>-0.5769461179</v>
      </c>
      <c r="BB241" s="33">
        <v>28.91</v>
      </c>
      <c r="BC241" s="37">
        <f t="shared" si="40"/>
        <v>0.606</v>
      </c>
      <c r="BD241" s="73">
        <f t="shared" si="41"/>
        <v>0.2225499184</v>
      </c>
      <c r="BE241" s="89">
        <f t="shared" si="42"/>
        <v>-1.609304521</v>
      </c>
      <c r="BF241" s="39">
        <f t="shared" si="43"/>
        <v>0.289</v>
      </c>
      <c r="BG241" s="33">
        <v>15.23</v>
      </c>
      <c r="BH241" s="34">
        <f t="shared" si="44"/>
        <v>0.577</v>
      </c>
      <c r="BI241" s="73">
        <f t="shared" si="45"/>
        <v>0.123772867</v>
      </c>
      <c r="BJ241" s="33">
        <v>91.64</v>
      </c>
      <c r="BK241" s="34">
        <f t="shared" si="46"/>
        <v>0.634</v>
      </c>
      <c r="BL241" s="73">
        <f t="shared" si="47"/>
        <v>0.4835649369</v>
      </c>
      <c r="BM241" s="36">
        <f t="shared" si="48"/>
        <v>7345.229395</v>
      </c>
      <c r="BN241" s="35">
        <f t="shared" si="49"/>
        <v>0.3648387239</v>
      </c>
      <c r="BO241" s="90">
        <f t="shared" si="50"/>
        <v>0.58</v>
      </c>
      <c r="BP241" s="33">
        <v>10.9</v>
      </c>
      <c r="BQ241" s="34">
        <f t="shared" si="51"/>
        <v>0.426</v>
      </c>
      <c r="BR241" s="73">
        <f t="shared" si="52"/>
        <v>-0.2767110131</v>
      </c>
      <c r="BS241" s="33">
        <v>74.82</v>
      </c>
      <c r="BT241" s="34">
        <f t="shared" si="53"/>
        <v>0.677</v>
      </c>
      <c r="BU241" s="73">
        <f t="shared" si="54"/>
        <v>0.5445999585</v>
      </c>
      <c r="BV241" s="36">
        <f t="shared" si="55"/>
        <v>6138.689304</v>
      </c>
      <c r="BW241" s="35">
        <f t="shared" si="56"/>
        <v>0.2343312024</v>
      </c>
      <c r="BX241" s="90">
        <f t="shared" si="57"/>
        <v>0.557</v>
      </c>
      <c r="BY241" s="33">
        <v>3.38</v>
      </c>
      <c r="BZ241" s="34">
        <f t="shared" si="58"/>
        <v>0.469</v>
      </c>
      <c r="CA241" s="73">
        <f t="shared" si="59"/>
        <v>-0.2350705348</v>
      </c>
      <c r="CB241" s="33">
        <v>58.82</v>
      </c>
      <c r="CC241" s="34">
        <f t="shared" si="60"/>
        <v>0.754</v>
      </c>
      <c r="CD241" s="73">
        <f t="shared" si="61"/>
        <v>0.6078925564</v>
      </c>
      <c r="CE241" s="36">
        <f t="shared" si="62"/>
        <v>3774.790909</v>
      </c>
      <c r="CF241" s="35">
        <f t="shared" si="63"/>
        <v>0.2686920492</v>
      </c>
      <c r="CG241" s="90">
        <f t="shared" si="64"/>
        <v>0.606</v>
      </c>
      <c r="CH241" s="33">
        <v>0.24</v>
      </c>
      <c r="CI241" s="34">
        <f t="shared" si="65"/>
        <v>0.134</v>
      </c>
      <c r="CJ241" s="73">
        <f t="shared" si="66"/>
        <v>-0.9823984426</v>
      </c>
      <c r="CK241" s="33">
        <v>16.67</v>
      </c>
      <c r="CL241" s="34">
        <f t="shared" si="67"/>
        <v>0.12</v>
      </c>
      <c r="CM241" s="73">
        <f t="shared" si="68"/>
        <v>-0.9119628781</v>
      </c>
      <c r="CN241" s="36">
        <f t="shared" si="69"/>
        <v>316.9436102</v>
      </c>
      <c r="CO241" s="35">
        <f t="shared" si="70"/>
        <v>-1.214660796</v>
      </c>
      <c r="CP241" s="90">
        <f t="shared" si="71"/>
        <v>0.074</v>
      </c>
      <c r="CQ241" s="33">
        <v>4.97</v>
      </c>
      <c r="CR241" s="34">
        <f t="shared" si="72"/>
        <v>0.289</v>
      </c>
      <c r="CS241" s="73">
        <f t="shared" si="73"/>
        <v>-0.6214998325</v>
      </c>
      <c r="CT241" s="33">
        <v>80.0</v>
      </c>
      <c r="CU241" s="34">
        <f t="shared" si="74"/>
        <v>0.817</v>
      </c>
      <c r="CV241" s="73">
        <f t="shared" si="75"/>
        <v>0.9485983302</v>
      </c>
      <c r="CW241" s="36">
        <f t="shared" si="76"/>
        <v>5670.148967</v>
      </c>
      <c r="CX241" s="35">
        <f t="shared" si="77"/>
        <v>0.06100032581</v>
      </c>
      <c r="CY241" s="90">
        <f t="shared" si="78"/>
        <v>0.509</v>
      </c>
      <c r="CZ241" s="91">
        <f t="shared" si="79"/>
        <v>-0.2857984942</v>
      </c>
      <c r="DA241" s="91">
        <f t="shared" si="80"/>
        <v>0.454</v>
      </c>
    </row>
    <row r="242">
      <c r="A242" s="28">
        <v>2025.0</v>
      </c>
      <c r="B242" s="29" t="s">
        <v>669</v>
      </c>
      <c r="C242" s="29" t="s">
        <v>22</v>
      </c>
      <c r="D242" s="30">
        <f t="array" ref="D242">INDEX(
  TP!C:C,
  MATCH(
    1,
    (TP!A:A = A242) * (TP!B:B = C242),
    0
  )
)
</f>
        <v>51.35</v>
      </c>
      <c r="E242" s="64">
        <f t="shared" si="1"/>
        <v>-2.905586554</v>
      </c>
      <c r="F242" s="32">
        <f t="shared" si="2"/>
        <v>0.314</v>
      </c>
      <c r="G242" s="33">
        <v>4.95</v>
      </c>
      <c r="H242" s="34">
        <f t="shared" si="3"/>
        <v>0.269</v>
      </c>
      <c r="I242" s="73">
        <f t="shared" si="4"/>
        <v>-0.6454097704</v>
      </c>
      <c r="J242" s="66">
        <f t="shared" si="5"/>
        <v>5.183713599</v>
      </c>
      <c r="K242" s="34">
        <f t="shared" si="6"/>
        <v>0.389</v>
      </c>
      <c r="L242" s="73">
        <f t="shared" si="7"/>
        <v>-0.4129262672</v>
      </c>
      <c r="M242" s="33">
        <v>42.72</v>
      </c>
      <c r="N242" s="34">
        <f t="shared" si="8"/>
        <v>0.006</v>
      </c>
      <c r="O242" s="73">
        <f t="shared" si="9"/>
        <v>-2.982182472</v>
      </c>
      <c r="P242" s="36">
        <f t="shared" si="10"/>
        <v>3108.214488</v>
      </c>
      <c r="Q242" s="35">
        <f t="shared" si="11"/>
        <v>-1.907547749</v>
      </c>
      <c r="R242" s="40">
        <f t="shared" si="12"/>
        <v>0.026</v>
      </c>
      <c r="S242" s="33">
        <v>3.41</v>
      </c>
      <c r="T242" s="34">
        <f t="shared" si="13"/>
        <v>0.874</v>
      </c>
      <c r="U242" s="73">
        <f t="shared" si="14"/>
        <v>1.133211743</v>
      </c>
      <c r="V242" s="33">
        <v>66.2</v>
      </c>
      <c r="W242" s="34">
        <f t="shared" si="15"/>
        <v>0.969</v>
      </c>
      <c r="X242" s="73">
        <f t="shared" si="16"/>
        <v>1.814117912</v>
      </c>
      <c r="Y242" s="36">
        <f t="shared" si="17"/>
        <v>4115.439461</v>
      </c>
      <c r="Z242" s="35">
        <f t="shared" si="18"/>
        <v>2.21066475</v>
      </c>
      <c r="AA242" s="40">
        <f t="shared" si="19"/>
        <v>0.974</v>
      </c>
      <c r="AB242" s="33">
        <v>6.1</v>
      </c>
      <c r="AC242" s="40">
        <f t="shared" si="20"/>
        <v>0.897</v>
      </c>
      <c r="AD242" s="73">
        <f t="shared" si="21"/>
        <v>1.286808198</v>
      </c>
      <c r="AE242" s="88">
        <f t="shared" si="22"/>
        <v>1.5899252</v>
      </c>
      <c r="AF242" s="44">
        <f t="shared" si="23"/>
        <v>0.769</v>
      </c>
      <c r="AG242" s="42">
        <v>0.53</v>
      </c>
      <c r="AH242" s="34">
        <f t="shared" si="24"/>
        <v>0.2</v>
      </c>
      <c r="AI242" s="73">
        <f t="shared" si="25"/>
        <v>-0.7463655255</v>
      </c>
      <c r="AJ242" s="33">
        <v>36.36</v>
      </c>
      <c r="AK242" s="34">
        <f t="shared" si="26"/>
        <v>0.04</v>
      </c>
      <c r="AL242" s="73">
        <f t="shared" si="27"/>
        <v>-1.521123103</v>
      </c>
      <c r="AM242" s="36">
        <f t="shared" si="28"/>
        <v>680.8494919</v>
      </c>
      <c r="AN242" s="35">
        <f t="shared" si="29"/>
        <v>-1.212317317</v>
      </c>
      <c r="AO242" s="37">
        <f t="shared" si="30"/>
        <v>0.1</v>
      </c>
      <c r="AP242" s="33">
        <v>2.64</v>
      </c>
      <c r="AQ242" s="34">
        <f t="shared" si="31"/>
        <v>0.223</v>
      </c>
      <c r="AR242" s="73">
        <f t="shared" si="32"/>
        <v>-0.8271275376</v>
      </c>
      <c r="AS242" s="33">
        <v>27.27</v>
      </c>
      <c r="AT242" s="34">
        <f t="shared" si="33"/>
        <v>0.017</v>
      </c>
      <c r="AU242" s="73">
        <f t="shared" si="34"/>
        <v>-2.225753807</v>
      </c>
      <c r="AV242" s="36">
        <f t="shared" si="35"/>
        <v>1290.344704</v>
      </c>
      <c r="AW242" s="35">
        <f t="shared" si="36"/>
        <v>-1.821643364</v>
      </c>
      <c r="AX242" s="37">
        <f t="shared" si="37"/>
        <v>0.043</v>
      </c>
      <c r="AY242" s="33">
        <v>1.35</v>
      </c>
      <c r="AZ242" s="37">
        <f t="shared" si="38"/>
        <v>0.783</v>
      </c>
      <c r="BA242" s="73">
        <f t="shared" si="39"/>
        <v>0.6009743532</v>
      </c>
      <c r="BB242" s="33">
        <v>25.42</v>
      </c>
      <c r="BC242" s="37">
        <f t="shared" si="40"/>
        <v>0.403</v>
      </c>
      <c r="BD242" s="73">
        <f t="shared" si="41"/>
        <v>-0.2678293034</v>
      </c>
      <c r="BE242" s="89">
        <f t="shared" si="42"/>
        <v>-2.700815631</v>
      </c>
      <c r="BF242" s="39">
        <f t="shared" si="43"/>
        <v>0.151</v>
      </c>
      <c r="BG242" s="33">
        <v>12.4</v>
      </c>
      <c r="BH242" s="34">
        <f t="shared" si="44"/>
        <v>0.306</v>
      </c>
      <c r="BI242" s="73">
        <f t="shared" si="45"/>
        <v>-0.489369473</v>
      </c>
      <c r="BJ242" s="33">
        <v>89.15</v>
      </c>
      <c r="BK242" s="34">
        <f t="shared" si="46"/>
        <v>0.431</v>
      </c>
      <c r="BL242" s="73">
        <f t="shared" si="47"/>
        <v>0.08321736363</v>
      </c>
      <c r="BM242" s="36">
        <f t="shared" si="48"/>
        <v>6654.359357</v>
      </c>
      <c r="BN242" s="35">
        <f t="shared" si="49"/>
        <v>-0.2459661909</v>
      </c>
      <c r="BO242" s="90">
        <f t="shared" si="50"/>
        <v>0.343</v>
      </c>
      <c r="BP242" s="33">
        <v>10.23</v>
      </c>
      <c r="BQ242" s="34">
        <f t="shared" si="51"/>
        <v>0.323</v>
      </c>
      <c r="BR242" s="73">
        <f t="shared" si="52"/>
        <v>-0.51702317</v>
      </c>
      <c r="BS242" s="33">
        <v>67.14</v>
      </c>
      <c r="BT242" s="34">
        <f t="shared" si="53"/>
        <v>0.286</v>
      </c>
      <c r="BU242" s="73">
        <f t="shared" si="54"/>
        <v>-0.6147635392</v>
      </c>
      <c r="BV242" s="36">
        <f t="shared" si="55"/>
        <v>5379.677626</v>
      </c>
      <c r="BW242" s="35">
        <f t="shared" si="56"/>
        <v>-0.670420232</v>
      </c>
      <c r="BX242" s="90">
        <f t="shared" si="57"/>
        <v>0.246</v>
      </c>
      <c r="BY242" s="33">
        <v>3.51</v>
      </c>
      <c r="BZ242" s="34">
        <f t="shared" si="58"/>
        <v>0.497</v>
      </c>
      <c r="CA242" s="73">
        <f t="shared" si="59"/>
        <v>-0.1560498445</v>
      </c>
      <c r="CB242" s="33">
        <v>52.05</v>
      </c>
      <c r="CC242" s="34">
        <f t="shared" si="60"/>
        <v>0.451</v>
      </c>
      <c r="CD242" s="73">
        <f t="shared" si="61"/>
        <v>-0.1193401377</v>
      </c>
      <c r="CE242" s="36">
        <f t="shared" si="62"/>
        <v>3406.469051</v>
      </c>
      <c r="CF242" s="35">
        <f t="shared" si="63"/>
        <v>-0.07801003597</v>
      </c>
      <c r="CG242" s="90">
        <f t="shared" si="64"/>
        <v>0.474</v>
      </c>
      <c r="CH242" s="33">
        <v>0.43</v>
      </c>
      <c r="CI242" s="34">
        <f t="shared" si="65"/>
        <v>0.386</v>
      </c>
      <c r="CJ242" s="73">
        <f t="shared" si="66"/>
        <v>-0.4730604022</v>
      </c>
      <c r="CK242" s="33">
        <v>33.33</v>
      </c>
      <c r="CL242" s="34">
        <f t="shared" si="67"/>
        <v>0.474</v>
      </c>
      <c r="CM242" s="73">
        <f t="shared" si="68"/>
        <v>-0.01687870562</v>
      </c>
      <c r="CN242" s="36">
        <f t="shared" si="69"/>
        <v>1053.673942</v>
      </c>
      <c r="CO242" s="35">
        <f t="shared" si="70"/>
        <v>-0.3085449996</v>
      </c>
      <c r="CP242" s="90">
        <f t="shared" si="71"/>
        <v>0.417</v>
      </c>
      <c r="CQ242" s="33">
        <v>5.67</v>
      </c>
      <c r="CR242" s="34">
        <f t="shared" si="72"/>
        <v>0.443</v>
      </c>
      <c r="CS242" s="73">
        <f t="shared" si="73"/>
        <v>-0.2085001331</v>
      </c>
      <c r="CT242" s="33">
        <v>67.8</v>
      </c>
      <c r="CU242" s="34">
        <f t="shared" si="74"/>
        <v>0.203</v>
      </c>
      <c r="CV242" s="73">
        <f t="shared" si="75"/>
        <v>-0.7783035887</v>
      </c>
      <c r="CW242" s="36">
        <f t="shared" si="76"/>
        <v>5103.643716</v>
      </c>
      <c r="CX242" s="35">
        <f t="shared" si="77"/>
        <v>-0.4917546649</v>
      </c>
      <c r="CY242" s="90">
        <f t="shared" si="78"/>
        <v>0.329</v>
      </c>
      <c r="CZ242" s="91">
        <f t="shared" si="79"/>
        <v>-1.794696123</v>
      </c>
      <c r="DA242" s="91">
        <f t="shared" si="80"/>
        <v>0.34</v>
      </c>
    </row>
    <row r="243">
      <c r="A243" s="28">
        <v>2024.0</v>
      </c>
      <c r="B243" s="29" t="s">
        <v>670</v>
      </c>
      <c r="C243" s="29" t="s">
        <v>5</v>
      </c>
      <c r="D243" s="30">
        <f t="array" ref="D243">INDEX(
  TP!C:C,
  MATCH(
    1,
    (TP!A:A = A243) * (TP!B:B = C243),
    0
  )
)
</f>
        <v>47.14</v>
      </c>
      <c r="E243" s="64">
        <f t="shared" si="1"/>
        <v>-2.910972615</v>
      </c>
      <c r="F243" s="32">
        <f t="shared" si="2"/>
        <v>0.311</v>
      </c>
      <c r="G243" s="33">
        <v>5.37</v>
      </c>
      <c r="H243" s="34">
        <f t="shared" si="3"/>
        <v>0.383</v>
      </c>
      <c r="I243" s="73">
        <f t="shared" si="4"/>
        <v>-0.3681688591</v>
      </c>
      <c r="J243" s="66">
        <f t="shared" si="5"/>
        <v>4.834251209</v>
      </c>
      <c r="K243" s="34">
        <f t="shared" si="6"/>
        <v>0.314</v>
      </c>
      <c r="L243" s="73">
        <f t="shared" si="7"/>
        <v>-0.633558597</v>
      </c>
      <c r="M243" s="33">
        <v>60.1</v>
      </c>
      <c r="N243" s="34">
        <f t="shared" si="8"/>
        <v>0.571</v>
      </c>
      <c r="O243" s="73">
        <f t="shared" si="9"/>
        <v>0.2218129681</v>
      </c>
      <c r="P243" s="36">
        <f t="shared" si="10"/>
        <v>4233.125739</v>
      </c>
      <c r="Q243" s="35">
        <f t="shared" si="11"/>
        <v>-0.3209518188</v>
      </c>
      <c r="R243" s="40">
        <f t="shared" si="12"/>
        <v>0.363</v>
      </c>
      <c r="S243" s="33">
        <v>3.28</v>
      </c>
      <c r="T243" s="34">
        <f t="shared" si="13"/>
        <v>0.857</v>
      </c>
      <c r="U243" s="73">
        <f t="shared" si="14"/>
        <v>1.020936307</v>
      </c>
      <c r="V243" s="33">
        <v>50.0</v>
      </c>
      <c r="W243" s="34">
        <f t="shared" si="15"/>
        <v>0.669</v>
      </c>
      <c r="X243" s="73">
        <f t="shared" si="16"/>
        <v>0.5254888138</v>
      </c>
      <c r="Y243" s="36">
        <f t="shared" si="17"/>
        <v>3045.659695</v>
      </c>
      <c r="Z243" s="35">
        <f t="shared" si="18"/>
        <v>1.08966489</v>
      </c>
      <c r="AA243" s="40">
        <f t="shared" si="19"/>
        <v>0.869</v>
      </c>
      <c r="AB243" s="33">
        <v>4.24</v>
      </c>
      <c r="AC243" s="40">
        <f t="shared" si="20"/>
        <v>0.44</v>
      </c>
      <c r="AD243" s="73">
        <f t="shared" si="21"/>
        <v>-0.2721763629</v>
      </c>
      <c r="AE243" s="88">
        <f t="shared" si="22"/>
        <v>0.4965367086</v>
      </c>
      <c r="AF243" s="44">
        <f t="shared" si="23"/>
        <v>0.589</v>
      </c>
      <c r="AG243" s="42">
        <v>2.0</v>
      </c>
      <c r="AH243" s="34">
        <f t="shared" si="24"/>
        <v>0.789</v>
      </c>
      <c r="AI243" s="73">
        <f t="shared" si="25"/>
        <v>0.616056537</v>
      </c>
      <c r="AJ243" s="33">
        <v>55.56</v>
      </c>
      <c r="AK243" s="34">
        <f t="shared" si="26"/>
        <v>0.46</v>
      </c>
      <c r="AL243" s="73">
        <f t="shared" si="27"/>
        <v>-0.1558645834</v>
      </c>
      <c r="AM243" s="36">
        <f t="shared" si="28"/>
        <v>2687.642489</v>
      </c>
      <c r="AN243" s="35">
        <f t="shared" si="29"/>
        <v>0.7621890982</v>
      </c>
      <c r="AO243" s="37">
        <f t="shared" si="30"/>
        <v>0.789</v>
      </c>
      <c r="AP243" s="33">
        <v>7.01</v>
      </c>
      <c r="AQ243" s="34">
        <f t="shared" si="31"/>
        <v>0.88</v>
      </c>
      <c r="AR243" s="73">
        <f t="shared" si="32"/>
        <v>1.108912071</v>
      </c>
      <c r="AS243" s="33">
        <v>44.44</v>
      </c>
      <c r="AT243" s="34">
        <f t="shared" si="33"/>
        <v>0.434</v>
      </c>
      <c r="AU243" s="73">
        <f t="shared" si="34"/>
        <v>-0.1588613997</v>
      </c>
      <c r="AV243" s="36">
        <f t="shared" si="35"/>
        <v>3386.45389</v>
      </c>
      <c r="AW243" s="35">
        <f t="shared" si="36"/>
        <v>0.8622591586</v>
      </c>
      <c r="AX243" s="37">
        <f t="shared" si="37"/>
        <v>0.814</v>
      </c>
      <c r="AY243" s="33">
        <v>1.42</v>
      </c>
      <c r="AZ243" s="37">
        <f t="shared" si="38"/>
        <v>0.809</v>
      </c>
      <c r="BA243" s="73">
        <f t="shared" si="39"/>
        <v>0.7109135971</v>
      </c>
      <c r="BB243" s="33">
        <v>18.68</v>
      </c>
      <c r="BC243" s="37">
        <f t="shared" si="40"/>
        <v>0.106</v>
      </c>
      <c r="BD243" s="73">
        <f t="shared" si="41"/>
        <v>-1.214865394</v>
      </c>
      <c r="BE243" s="89">
        <f t="shared" si="42"/>
        <v>1.12049646</v>
      </c>
      <c r="BF243" s="39">
        <f t="shared" si="43"/>
        <v>0.674</v>
      </c>
      <c r="BG243" s="33">
        <v>11.2</v>
      </c>
      <c r="BH243" s="34">
        <f t="shared" si="44"/>
        <v>0.226</v>
      </c>
      <c r="BI243" s="73">
        <f t="shared" si="45"/>
        <v>-0.7493591578</v>
      </c>
      <c r="BJ243" s="33">
        <v>89.83</v>
      </c>
      <c r="BK243" s="34">
        <f t="shared" si="46"/>
        <v>0.48</v>
      </c>
      <c r="BL243" s="73">
        <f t="shared" si="47"/>
        <v>0.192549231</v>
      </c>
      <c r="BM243" s="36">
        <f t="shared" si="48"/>
        <v>6462.725392</v>
      </c>
      <c r="BN243" s="35">
        <f t="shared" si="49"/>
        <v>-0.4153916417</v>
      </c>
      <c r="BO243" s="90">
        <f t="shared" si="50"/>
        <v>0.283</v>
      </c>
      <c r="BP243" s="33">
        <v>9.23</v>
      </c>
      <c r="BQ243" s="34">
        <f t="shared" si="51"/>
        <v>0.197</v>
      </c>
      <c r="BR243" s="73">
        <f t="shared" si="52"/>
        <v>-0.8756980309</v>
      </c>
      <c r="BS243" s="33">
        <v>69.58</v>
      </c>
      <c r="BT243" s="34">
        <f t="shared" si="53"/>
        <v>0.389</v>
      </c>
      <c r="BU243" s="73">
        <f t="shared" si="54"/>
        <v>-0.2464240946</v>
      </c>
      <c r="BV243" s="36">
        <f t="shared" si="55"/>
        <v>5360.198707</v>
      </c>
      <c r="BW243" s="35">
        <f t="shared" si="56"/>
        <v>-0.6936393473</v>
      </c>
      <c r="BX243" s="90">
        <f t="shared" si="57"/>
        <v>0.234</v>
      </c>
      <c r="BY243" s="33">
        <v>1.7</v>
      </c>
      <c r="BZ243" s="34">
        <f t="shared" si="58"/>
        <v>0.071</v>
      </c>
      <c r="CA243" s="73">
        <f t="shared" si="59"/>
        <v>-1.256260994</v>
      </c>
      <c r="CB243" s="33">
        <v>54.1</v>
      </c>
      <c r="CC243" s="34">
        <f t="shared" si="60"/>
        <v>0.526</v>
      </c>
      <c r="CD243" s="73">
        <f t="shared" si="61"/>
        <v>0.1008706485</v>
      </c>
      <c r="CE243" s="36">
        <f t="shared" si="62"/>
        <v>2334.692415</v>
      </c>
      <c r="CF243" s="35">
        <f t="shared" si="63"/>
        <v>-1.08687548</v>
      </c>
      <c r="CG243" s="90">
        <f t="shared" si="64"/>
        <v>0.134</v>
      </c>
      <c r="CH243" s="33">
        <v>0.31</v>
      </c>
      <c r="CI243" s="34">
        <f t="shared" si="65"/>
        <v>0.229</v>
      </c>
      <c r="CJ243" s="73">
        <f t="shared" si="66"/>
        <v>-0.7947475856</v>
      </c>
      <c r="CK243" s="33">
        <v>0.0</v>
      </c>
      <c r="CL243" s="34">
        <f t="shared" si="67"/>
        <v>0</v>
      </c>
      <c r="CM243" s="73">
        <f t="shared" si="68"/>
        <v>-1.807584316</v>
      </c>
      <c r="CN243" s="36">
        <f t="shared" si="69"/>
        <v>0</v>
      </c>
      <c r="CO243" s="35">
        <f t="shared" si="70"/>
        <v>-1.604474543</v>
      </c>
      <c r="CP243" s="90">
        <f t="shared" si="71"/>
        <v>0</v>
      </c>
      <c r="CQ243" s="33">
        <v>4.48</v>
      </c>
      <c r="CR243" s="34">
        <f t="shared" si="72"/>
        <v>0.186</v>
      </c>
      <c r="CS243" s="73">
        <f t="shared" si="73"/>
        <v>-0.910599622</v>
      </c>
      <c r="CT243" s="33">
        <v>72.05</v>
      </c>
      <c r="CU243" s="34">
        <f t="shared" si="74"/>
        <v>0.409</v>
      </c>
      <c r="CV243" s="73">
        <f t="shared" si="75"/>
        <v>-0.1767189038</v>
      </c>
      <c r="CW243" s="36">
        <f t="shared" si="76"/>
        <v>4861.906135</v>
      </c>
      <c r="CX243" s="35">
        <f t="shared" si="77"/>
        <v>-0.7276247717</v>
      </c>
      <c r="CY243" s="90">
        <f t="shared" si="78"/>
        <v>0.234</v>
      </c>
      <c r="CZ243" s="91">
        <f t="shared" si="79"/>
        <v>-4.528005784</v>
      </c>
      <c r="DA243" s="91">
        <f t="shared" si="80"/>
        <v>0.12</v>
      </c>
    </row>
    <row r="244">
      <c r="A244" s="28">
        <v>2024.0</v>
      </c>
      <c r="B244" s="29" t="s">
        <v>671</v>
      </c>
      <c r="C244" s="29" t="s">
        <v>6</v>
      </c>
      <c r="D244" s="30">
        <f t="array" ref="D244">INDEX(
  TP!C:C,
  MATCH(
    1,
    (TP!A:A = A244) * (TP!B:B = C244),
    0
  )
)
</f>
        <v>50.52</v>
      </c>
      <c r="E244" s="64">
        <f t="shared" si="1"/>
        <v>-2.993928464</v>
      </c>
      <c r="F244" s="32">
        <f t="shared" si="2"/>
        <v>0.309</v>
      </c>
      <c r="G244" s="33">
        <v>4.65</v>
      </c>
      <c r="H244" s="34">
        <f t="shared" si="3"/>
        <v>0.214</v>
      </c>
      <c r="I244" s="73">
        <f t="shared" si="4"/>
        <v>-0.8434389928</v>
      </c>
      <c r="J244" s="66">
        <f t="shared" si="5"/>
        <v>4.734620657</v>
      </c>
      <c r="K244" s="34">
        <f t="shared" si="6"/>
        <v>0.291</v>
      </c>
      <c r="L244" s="73">
        <f t="shared" si="7"/>
        <v>-0.6964601318</v>
      </c>
      <c r="M244" s="33">
        <v>60.18</v>
      </c>
      <c r="N244" s="34">
        <f t="shared" si="8"/>
        <v>0.583</v>
      </c>
      <c r="O244" s="73">
        <f t="shared" si="9"/>
        <v>0.2365609333</v>
      </c>
      <c r="P244" s="36">
        <f t="shared" si="10"/>
        <v>4197.36578</v>
      </c>
      <c r="Q244" s="35">
        <f t="shared" si="11"/>
        <v>-0.371388336</v>
      </c>
      <c r="R244" s="40">
        <f t="shared" si="12"/>
        <v>0.343</v>
      </c>
      <c r="S244" s="33">
        <v>1.56</v>
      </c>
      <c r="T244" s="34">
        <f t="shared" si="13"/>
        <v>0.363</v>
      </c>
      <c r="U244" s="73">
        <f t="shared" si="14"/>
        <v>-0.4645540702</v>
      </c>
      <c r="V244" s="33">
        <v>36.84</v>
      </c>
      <c r="W244" s="34">
        <f t="shared" si="15"/>
        <v>0.3</v>
      </c>
      <c r="X244" s="73">
        <f t="shared" si="16"/>
        <v>-0.5213234656</v>
      </c>
      <c r="Y244" s="36">
        <f t="shared" si="17"/>
        <v>1450.814307</v>
      </c>
      <c r="Z244" s="35">
        <f t="shared" si="18"/>
        <v>-0.5815402618</v>
      </c>
      <c r="AA244" s="40">
        <f t="shared" si="19"/>
        <v>0.309</v>
      </c>
      <c r="AB244" s="33">
        <v>2.38</v>
      </c>
      <c r="AC244" s="40">
        <f t="shared" si="20"/>
        <v>0.014</v>
      </c>
      <c r="AD244" s="73">
        <f t="shared" si="21"/>
        <v>-1.831160924</v>
      </c>
      <c r="AE244" s="88">
        <f t="shared" si="22"/>
        <v>-2.784089522</v>
      </c>
      <c r="AF244" s="44">
        <f t="shared" si="23"/>
        <v>0.103</v>
      </c>
      <c r="AG244" s="42">
        <v>0.95</v>
      </c>
      <c r="AH244" s="34">
        <f t="shared" si="24"/>
        <v>0.457</v>
      </c>
      <c r="AI244" s="73">
        <f t="shared" si="25"/>
        <v>-0.3571020791</v>
      </c>
      <c r="AJ244" s="33">
        <v>52.17</v>
      </c>
      <c r="AK244" s="34">
        <f t="shared" si="26"/>
        <v>0.354</v>
      </c>
      <c r="AL244" s="73">
        <f t="shared" si="27"/>
        <v>-0.3969180408</v>
      </c>
      <c r="AM244" s="36">
        <f t="shared" si="28"/>
        <v>1534.09114</v>
      </c>
      <c r="AN244" s="35">
        <f t="shared" si="29"/>
        <v>-0.3728031718</v>
      </c>
      <c r="AO244" s="37">
        <f t="shared" si="30"/>
        <v>0.406</v>
      </c>
      <c r="AP244" s="33">
        <v>3.62</v>
      </c>
      <c r="AQ244" s="34">
        <f t="shared" si="31"/>
        <v>0.394</v>
      </c>
      <c r="AR244" s="73">
        <f t="shared" si="32"/>
        <v>-0.392958472</v>
      </c>
      <c r="AS244" s="33">
        <v>31.82</v>
      </c>
      <c r="AT244" s="34">
        <f t="shared" si="33"/>
        <v>0.037</v>
      </c>
      <c r="AU244" s="73">
        <f t="shared" si="34"/>
        <v>-1.678033338</v>
      </c>
      <c r="AV244" s="36">
        <f t="shared" si="35"/>
        <v>1783.475745</v>
      </c>
      <c r="AW244" s="35">
        <f t="shared" si="36"/>
        <v>-1.190227953</v>
      </c>
      <c r="AX244" s="37">
        <f t="shared" si="37"/>
        <v>0.123</v>
      </c>
      <c r="AY244" s="33">
        <v>0.74</v>
      </c>
      <c r="AZ244" s="37">
        <f t="shared" si="38"/>
        <v>0.454</v>
      </c>
      <c r="BA244" s="73">
        <f t="shared" si="39"/>
        <v>-0.35706763</v>
      </c>
      <c r="BB244" s="33">
        <v>26.84</v>
      </c>
      <c r="BC244" s="37">
        <f t="shared" si="40"/>
        <v>0.483</v>
      </c>
      <c r="BD244" s="73">
        <f t="shared" si="41"/>
        <v>-0.06830537932</v>
      </c>
      <c r="BE244" s="89">
        <f t="shared" si="42"/>
        <v>-1.988404134</v>
      </c>
      <c r="BF244" s="39">
        <f t="shared" si="43"/>
        <v>0.217</v>
      </c>
      <c r="BG244" s="33">
        <v>12.89</v>
      </c>
      <c r="BH244" s="34">
        <f t="shared" si="44"/>
        <v>0.343</v>
      </c>
      <c r="BI244" s="73">
        <f t="shared" si="45"/>
        <v>-0.3832070183</v>
      </c>
      <c r="BJ244" s="33">
        <v>96.17</v>
      </c>
      <c r="BK244" s="34">
        <f t="shared" si="46"/>
        <v>0.977</v>
      </c>
      <c r="BL244" s="73">
        <f t="shared" si="47"/>
        <v>1.211908112</v>
      </c>
      <c r="BM244" s="36">
        <f t="shared" si="48"/>
        <v>7277.68579</v>
      </c>
      <c r="BN244" s="35">
        <f t="shared" si="49"/>
        <v>0.3051227663</v>
      </c>
      <c r="BO244" s="90">
        <f t="shared" si="50"/>
        <v>0.543</v>
      </c>
      <c r="BP244" s="33">
        <v>8.73</v>
      </c>
      <c r="BQ244" s="34">
        <f t="shared" si="51"/>
        <v>0.143</v>
      </c>
      <c r="BR244" s="73">
        <f t="shared" si="52"/>
        <v>-1.055035461</v>
      </c>
      <c r="BS244" s="33">
        <v>74.06</v>
      </c>
      <c r="BT244" s="34">
        <f t="shared" si="53"/>
        <v>0.629</v>
      </c>
      <c r="BU244" s="73">
        <f t="shared" si="54"/>
        <v>0.4298712791</v>
      </c>
      <c r="BV244" s="36">
        <f t="shared" si="55"/>
        <v>5582.372622</v>
      </c>
      <c r="BW244" s="35">
        <f t="shared" si="56"/>
        <v>-0.4288052559</v>
      </c>
      <c r="BX244" s="90">
        <f t="shared" si="57"/>
        <v>0.329</v>
      </c>
      <c r="BY244" s="33">
        <v>3.05</v>
      </c>
      <c r="BZ244" s="34">
        <f t="shared" si="58"/>
        <v>0.397</v>
      </c>
      <c r="CA244" s="73">
        <f t="shared" si="59"/>
        <v>-0.4356615178</v>
      </c>
      <c r="CB244" s="33">
        <v>56.76</v>
      </c>
      <c r="CC244" s="34">
        <f t="shared" si="60"/>
        <v>0.66</v>
      </c>
      <c r="CD244" s="73">
        <f t="shared" si="61"/>
        <v>0.3866075712</v>
      </c>
      <c r="CE244" s="36">
        <f t="shared" si="62"/>
        <v>3449.413523</v>
      </c>
      <c r="CF244" s="35">
        <f t="shared" si="63"/>
        <v>-0.03758632125</v>
      </c>
      <c r="CG244" s="90">
        <f t="shared" si="64"/>
        <v>0.497</v>
      </c>
      <c r="CH244" s="33">
        <v>0.91</v>
      </c>
      <c r="CI244" s="34">
        <f t="shared" si="65"/>
        <v>0.803</v>
      </c>
      <c r="CJ244" s="73">
        <f t="shared" si="66"/>
        <v>0.8136883314</v>
      </c>
      <c r="CK244" s="33">
        <v>45.45</v>
      </c>
      <c r="CL244" s="34">
        <f t="shared" si="67"/>
        <v>0.809</v>
      </c>
      <c r="CM244" s="73">
        <f t="shared" si="68"/>
        <v>0.6342869709</v>
      </c>
      <c r="CN244" s="36">
        <f t="shared" si="69"/>
        <v>2599.50393</v>
      </c>
      <c r="CO244" s="35">
        <f t="shared" si="70"/>
        <v>1.592694721</v>
      </c>
      <c r="CP244" s="90">
        <f t="shared" si="71"/>
        <v>0.923</v>
      </c>
      <c r="CQ244" s="33">
        <v>5.11</v>
      </c>
      <c r="CR244" s="34">
        <f t="shared" si="72"/>
        <v>0.329</v>
      </c>
      <c r="CS244" s="73">
        <f t="shared" si="73"/>
        <v>-0.5388998926</v>
      </c>
      <c r="CT244" s="33">
        <v>83.06</v>
      </c>
      <c r="CU244" s="34">
        <f t="shared" si="74"/>
        <v>0.92</v>
      </c>
      <c r="CV244" s="73">
        <f t="shared" si="75"/>
        <v>1.381739303</v>
      </c>
      <c r="CW244" s="36">
        <f t="shared" si="76"/>
        <v>5963.405879</v>
      </c>
      <c r="CX244" s="35">
        <f t="shared" si="77"/>
        <v>0.3471392819</v>
      </c>
      <c r="CY244" s="90">
        <f t="shared" si="78"/>
        <v>0.623</v>
      </c>
      <c r="CZ244" s="91">
        <f t="shared" si="79"/>
        <v>1.778565192</v>
      </c>
      <c r="DA244" s="91">
        <f t="shared" si="80"/>
        <v>0.671</v>
      </c>
    </row>
    <row r="245">
      <c r="A245" s="28">
        <v>2025.0</v>
      </c>
      <c r="B245" s="29" t="s">
        <v>672</v>
      </c>
      <c r="C245" s="29" t="s">
        <v>9</v>
      </c>
      <c r="D245" s="30">
        <f t="array" ref="D245">INDEX(
  TP!C:C,
  MATCH(
    1,
    (TP!A:A = A245) * (TP!B:B = C245),
    0
  )
)
</f>
        <v>51.61</v>
      </c>
      <c r="E245" s="64">
        <f t="shared" si="1"/>
        <v>-3.041893869</v>
      </c>
      <c r="F245" s="32">
        <f t="shared" si="2"/>
        <v>0.306</v>
      </c>
      <c r="G245" s="33">
        <v>4.72</v>
      </c>
      <c r="H245" s="34">
        <f t="shared" si="3"/>
        <v>0.234</v>
      </c>
      <c r="I245" s="73">
        <f t="shared" si="4"/>
        <v>-0.7972321743</v>
      </c>
      <c r="J245" s="66">
        <f t="shared" si="5"/>
        <v>4.985690841</v>
      </c>
      <c r="K245" s="34">
        <f t="shared" si="6"/>
        <v>0.354</v>
      </c>
      <c r="L245" s="73">
        <f t="shared" si="7"/>
        <v>-0.53794751</v>
      </c>
      <c r="M245" s="33">
        <v>50.0</v>
      </c>
      <c r="N245" s="34">
        <f t="shared" si="8"/>
        <v>0.043</v>
      </c>
      <c r="O245" s="73">
        <f t="shared" si="9"/>
        <v>-1.640117638</v>
      </c>
      <c r="P245" s="36">
        <f t="shared" si="10"/>
        <v>3572.903247</v>
      </c>
      <c r="Q245" s="35">
        <f t="shared" si="11"/>
        <v>-1.252142006</v>
      </c>
      <c r="R245" s="40">
        <f t="shared" si="12"/>
        <v>0.111</v>
      </c>
      <c r="S245" s="33">
        <v>4.34</v>
      </c>
      <c r="T245" s="34">
        <f t="shared" si="13"/>
        <v>0.96</v>
      </c>
      <c r="U245" s="73">
        <f t="shared" si="14"/>
        <v>1.936412935</v>
      </c>
      <c r="V245" s="33">
        <v>45.65</v>
      </c>
      <c r="W245" s="34">
        <f t="shared" si="15"/>
        <v>0.554</v>
      </c>
      <c r="X245" s="73">
        <f t="shared" si="16"/>
        <v>0.1794680376</v>
      </c>
      <c r="Y245" s="36">
        <f t="shared" si="17"/>
        <v>3203.871562</v>
      </c>
      <c r="Z245" s="35">
        <f t="shared" si="18"/>
        <v>1.2554518</v>
      </c>
      <c r="AA245" s="40">
        <f t="shared" si="19"/>
        <v>0.911</v>
      </c>
      <c r="AB245" s="33">
        <v>6.84</v>
      </c>
      <c r="AC245" s="40">
        <f t="shared" si="20"/>
        <v>0.966</v>
      </c>
      <c r="AD245" s="73">
        <f t="shared" si="21"/>
        <v>1.907049368</v>
      </c>
      <c r="AE245" s="88">
        <f t="shared" si="22"/>
        <v>1.910359161</v>
      </c>
      <c r="AF245" s="44">
        <f t="shared" si="23"/>
        <v>0.8</v>
      </c>
      <c r="AG245" s="42">
        <v>0.28</v>
      </c>
      <c r="AH245" s="34">
        <f t="shared" si="24"/>
        <v>0.071</v>
      </c>
      <c r="AI245" s="73">
        <f t="shared" si="25"/>
        <v>-0.9780699579</v>
      </c>
      <c r="AJ245" s="33">
        <v>100.0</v>
      </c>
      <c r="AK245" s="34">
        <f t="shared" si="26"/>
        <v>0.983</v>
      </c>
      <c r="AL245" s="73">
        <f t="shared" si="27"/>
        <v>3.004140033</v>
      </c>
      <c r="AM245" s="36">
        <f t="shared" si="28"/>
        <v>1086.965276</v>
      </c>
      <c r="AN245" s="35">
        <f t="shared" si="29"/>
        <v>-0.8127353861</v>
      </c>
      <c r="AO245" s="37">
        <f t="shared" si="30"/>
        <v>0.214</v>
      </c>
      <c r="AP245" s="33">
        <v>2.64</v>
      </c>
      <c r="AQ245" s="34">
        <f t="shared" si="31"/>
        <v>0.223</v>
      </c>
      <c r="AR245" s="73">
        <f t="shared" si="32"/>
        <v>-0.8271275376</v>
      </c>
      <c r="AS245" s="33">
        <v>60.71</v>
      </c>
      <c r="AT245" s="34">
        <f t="shared" si="33"/>
        <v>0.951</v>
      </c>
      <c r="AU245" s="73">
        <f t="shared" si="34"/>
        <v>1.799690695</v>
      </c>
      <c r="AV245" s="36">
        <f t="shared" si="35"/>
        <v>2872.637587</v>
      </c>
      <c r="AW245" s="35">
        <f t="shared" si="36"/>
        <v>0.2043579008</v>
      </c>
      <c r="AX245" s="37">
        <f t="shared" si="37"/>
        <v>0.594</v>
      </c>
      <c r="AY245" s="33">
        <v>0.94</v>
      </c>
      <c r="AZ245" s="37">
        <f t="shared" si="38"/>
        <v>0.58</v>
      </c>
      <c r="BA245" s="73">
        <f t="shared" si="39"/>
        <v>-0.04295550436</v>
      </c>
      <c r="BB245" s="33">
        <v>23.4</v>
      </c>
      <c r="BC245" s="37">
        <f t="shared" si="40"/>
        <v>0.286</v>
      </c>
      <c r="BD245" s="73">
        <f t="shared" si="41"/>
        <v>-0.5516591108</v>
      </c>
      <c r="BE245" s="89">
        <f t="shared" si="42"/>
        <v>-1.202992101</v>
      </c>
      <c r="BF245" s="39">
        <f t="shared" si="43"/>
        <v>0.363</v>
      </c>
      <c r="BG245" s="33">
        <v>12.74</v>
      </c>
      <c r="BH245" s="34">
        <f t="shared" si="44"/>
        <v>0.334</v>
      </c>
      <c r="BI245" s="73">
        <f t="shared" si="45"/>
        <v>-0.4157057289</v>
      </c>
      <c r="BJ245" s="33">
        <v>88.89</v>
      </c>
      <c r="BK245" s="34">
        <f t="shared" si="46"/>
        <v>0.406</v>
      </c>
      <c r="BL245" s="73">
        <f t="shared" si="47"/>
        <v>0.04141400256</v>
      </c>
      <c r="BM245" s="36">
        <f t="shared" si="48"/>
        <v>6699.011284</v>
      </c>
      <c r="BN245" s="35">
        <f t="shared" si="49"/>
        <v>-0.2064889883</v>
      </c>
      <c r="BO245" s="90">
        <f t="shared" si="50"/>
        <v>0.363</v>
      </c>
      <c r="BP245" s="33">
        <v>11.13</v>
      </c>
      <c r="BQ245" s="34">
        <f t="shared" si="51"/>
        <v>0.454</v>
      </c>
      <c r="BR245" s="73">
        <f t="shared" si="52"/>
        <v>-0.1942157951</v>
      </c>
      <c r="BS245" s="33">
        <v>71.19</v>
      </c>
      <c r="BT245" s="34">
        <f t="shared" si="53"/>
        <v>0.474</v>
      </c>
      <c r="BU245" s="73">
        <f t="shared" si="54"/>
        <v>-0.003380444671</v>
      </c>
      <c r="BV245" s="36">
        <f t="shared" si="55"/>
        <v>5886.011066</v>
      </c>
      <c r="BW245" s="35">
        <f t="shared" si="56"/>
        <v>-0.06686442379</v>
      </c>
      <c r="BX245" s="90">
        <f t="shared" si="57"/>
        <v>0.463</v>
      </c>
      <c r="BY245" s="33">
        <v>3.21</v>
      </c>
      <c r="BZ245" s="34">
        <f t="shared" si="58"/>
        <v>0.42</v>
      </c>
      <c r="CA245" s="73">
        <f t="shared" si="59"/>
        <v>-0.3384052836</v>
      </c>
      <c r="CB245" s="33">
        <v>38.24</v>
      </c>
      <c r="CC245" s="34">
        <f t="shared" si="60"/>
        <v>0.054</v>
      </c>
      <c r="CD245" s="73">
        <f t="shared" si="61"/>
        <v>-1.602808898</v>
      </c>
      <c r="CE245" s="36">
        <f t="shared" si="62"/>
        <v>2388.292476</v>
      </c>
      <c r="CF245" s="35">
        <f t="shared" si="63"/>
        <v>-1.036421638</v>
      </c>
      <c r="CG245" s="90">
        <f t="shared" si="64"/>
        <v>0.166</v>
      </c>
      <c r="CH245" s="33">
        <v>0.09</v>
      </c>
      <c r="CI245" s="34">
        <f t="shared" si="65"/>
        <v>0.017</v>
      </c>
      <c r="CJ245" s="73">
        <f t="shared" si="66"/>
        <v>-1.384507422</v>
      </c>
      <c r="CK245" s="33">
        <v>0.0</v>
      </c>
      <c r="CL245" s="34">
        <f t="shared" si="67"/>
        <v>0</v>
      </c>
      <c r="CM245" s="73">
        <f t="shared" si="68"/>
        <v>-1.807584316</v>
      </c>
      <c r="CN245" s="36">
        <f t="shared" si="69"/>
        <v>0</v>
      </c>
      <c r="CO245" s="35">
        <f t="shared" si="70"/>
        <v>-1.604474543</v>
      </c>
      <c r="CP245" s="90">
        <f t="shared" si="71"/>
        <v>0</v>
      </c>
      <c r="CQ245" s="33">
        <v>4.62</v>
      </c>
      <c r="CR245" s="34">
        <f t="shared" si="72"/>
        <v>0.226</v>
      </c>
      <c r="CS245" s="73">
        <f t="shared" si="73"/>
        <v>-0.8279996822</v>
      </c>
      <c r="CT245" s="33">
        <v>69.39</v>
      </c>
      <c r="CU245" s="34">
        <f t="shared" si="74"/>
        <v>0.271</v>
      </c>
      <c r="CV245" s="73">
        <f t="shared" si="75"/>
        <v>-0.5532401419</v>
      </c>
      <c r="CW245" s="36">
        <f t="shared" si="76"/>
        <v>4751.848237</v>
      </c>
      <c r="CX245" s="35">
        <f t="shared" si="77"/>
        <v>-0.8350113359</v>
      </c>
      <c r="CY245" s="90">
        <f t="shared" si="78"/>
        <v>0.197</v>
      </c>
      <c r="CZ245" s="91">
        <f t="shared" si="79"/>
        <v>-3.74926093</v>
      </c>
      <c r="DA245" s="91">
        <f t="shared" si="80"/>
        <v>0.174</v>
      </c>
    </row>
    <row r="246">
      <c r="A246" s="28">
        <v>2024.0</v>
      </c>
      <c r="B246" s="29" t="s">
        <v>673</v>
      </c>
      <c r="C246" s="29" t="s">
        <v>4</v>
      </c>
      <c r="D246" s="30">
        <f t="array" ref="D246">INDEX(
  TP!C:C,
  MATCH(
    1,
    (TP!A:A = A246) * (TP!B:B = C246),
    0
  )
)
</f>
        <v>47.59</v>
      </c>
      <c r="E246" s="64">
        <f t="shared" si="1"/>
        <v>-3.059088024</v>
      </c>
      <c r="F246" s="32">
        <f t="shared" si="2"/>
        <v>0.303</v>
      </c>
      <c r="G246" s="33">
        <v>9.28</v>
      </c>
      <c r="H246" s="34">
        <f t="shared" si="3"/>
        <v>0.991</v>
      </c>
      <c r="I246" s="73">
        <f t="shared" si="4"/>
        <v>2.212812006</v>
      </c>
      <c r="J246" s="66">
        <f t="shared" si="5"/>
        <v>8.499083176</v>
      </c>
      <c r="K246" s="34">
        <f t="shared" si="6"/>
        <v>0.949</v>
      </c>
      <c r="L246" s="73">
        <f t="shared" si="7"/>
        <v>1.680225196</v>
      </c>
      <c r="M246" s="33">
        <v>68.86</v>
      </c>
      <c r="N246" s="34">
        <f t="shared" si="8"/>
        <v>0.971</v>
      </c>
      <c r="O246" s="73">
        <f t="shared" si="9"/>
        <v>1.836715157</v>
      </c>
      <c r="P246" s="36">
        <f t="shared" si="10"/>
        <v>6190.573172</v>
      </c>
      <c r="Q246" s="35">
        <f t="shared" si="11"/>
        <v>2.439868759</v>
      </c>
      <c r="R246" s="40">
        <f t="shared" si="12"/>
        <v>0.994</v>
      </c>
      <c r="S246" s="33">
        <v>3.22</v>
      </c>
      <c r="T246" s="34">
        <f t="shared" si="13"/>
        <v>0.849</v>
      </c>
      <c r="U246" s="73">
        <f t="shared" si="14"/>
        <v>0.9691168755</v>
      </c>
      <c r="V246" s="33">
        <v>51.72</v>
      </c>
      <c r="W246" s="34">
        <f t="shared" si="15"/>
        <v>0.743</v>
      </c>
      <c r="X246" s="73">
        <f t="shared" si="16"/>
        <v>0.6623062242</v>
      </c>
      <c r="Y246" s="36">
        <f t="shared" si="17"/>
        <v>3119.839714</v>
      </c>
      <c r="Z246" s="35">
        <f t="shared" si="18"/>
        <v>1.167396582</v>
      </c>
      <c r="AA246" s="40">
        <f t="shared" si="19"/>
        <v>0.894</v>
      </c>
      <c r="AB246" s="33">
        <v>4.9</v>
      </c>
      <c r="AC246" s="40">
        <f t="shared" si="20"/>
        <v>0.649</v>
      </c>
      <c r="AD246" s="73">
        <f t="shared" si="21"/>
        <v>0.2810117072</v>
      </c>
      <c r="AE246" s="88">
        <f t="shared" si="22"/>
        <v>3.888277048</v>
      </c>
      <c r="AF246" s="44">
        <f t="shared" si="23"/>
        <v>0.957</v>
      </c>
      <c r="AG246" s="42">
        <v>1.22</v>
      </c>
      <c r="AH246" s="34">
        <f t="shared" si="24"/>
        <v>0.609</v>
      </c>
      <c r="AI246" s="73">
        <f t="shared" si="25"/>
        <v>-0.1068612921</v>
      </c>
      <c r="AJ246" s="33">
        <v>45.45</v>
      </c>
      <c r="AK246" s="34">
        <f t="shared" si="26"/>
        <v>0.151</v>
      </c>
      <c r="AL246" s="73">
        <f t="shared" si="27"/>
        <v>-0.8747585228</v>
      </c>
      <c r="AM246" s="36">
        <f t="shared" si="28"/>
        <v>1596.001542</v>
      </c>
      <c r="AN246" s="35">
        <f t="shared" si="29"/>
        <v>-0.3118888245</v>
      </c>
      <c r="AO246" s="37">
        <f t="shared" si="30"/>
        <v>0.429</v>
      </c>
      <c r="AP246" s="33">
        <v>5.0</v>
      </c>
      <c r="AQ246" s="34">
        <f t="shared" si="31"/>
        <v>0.634</v>
      </c>
      <c r="AR246" s="73">
        <f t="shared" si="32"/>
        <v>0.2184224571</v>
      </c>
      <c r="AS246" s="33">
        <v>41.11</v>
      </c>
      <c r="AT246" s="34">
        <f t="shared" si="33"/>
        <v>0.289</v>
      </c>
      <c r="AU246" s="73">
        <f t="shared" si="34"/>
        <v>-0.5597205561</v>
      </c>
      <c r="AV246" s="36">
        <f t="shared" si="35"/>
        <v>2697.682053</v>
      </c>
      <c r="AW246" s="35">
        <f t="shared" si="36"/>
        <v>-0.01965886518</v>
      </c>
      <c r="AX246" s="37">
        <f t="shared" si="37"/>
        <v>0.503</v>
      </c>
      <c r="AY246" s="33">
        <v>1.06</v>
      </c>
      <c r="AZ246" s="37">
        <f t="shared" si="38"/>
        <v>0.634</v>
      </c>
      <c r="BA246" s="73">
        <f t="shared" si="39"/>
        <v>0.145511771</v>
      </c>
      <c r="BB246" s="33">
        <v>14.45</v>
      </c>
      <c r="BC246" s="37">
        <f t="shared" si="40"/>
        <v>0.034</v>
      </c>
      <c r="BD246" s="73">
        <f t="shared" si="41"/>
        <v>-1.809221872</v>
      </c>
      <c r="BE246" s="89">
        <f t="shared" si="42"/>
        <v>-1.99525779</v>
      </c>
      <c r="BF246" s="39">
        <f t="shared" si="43"/>
        <v>0.214</v>
      </c>
      <c r="BG246" s="33">
        <v>9.01</v>
      </c>
      <c r="BH246" s="34">
        <f t="shared" si="44"/>
        <v>0.106</v>
      </c>
      <c r="BI246" s="73">
        <f t="shared" si="45"/>
        <v>-1.223840333</v>
      </c>
      <c r="BJ246" s="33">
        <v>89.51</v>
      </c>
      <c r="BK246" s="34">
        <f t="shared" si="46"/>
        <v>0.457</v>
      </c>
      <c r="BL246" s="73">
        <f t="shared" si="47"/>
        <v>0.1410989405</v>
      </c>
      <c r="BM246" s="36">
        <f t="shared" si="48"/>
        <v>5930.354267</v>
      </c>
      <c r="BN246" s="35">
        <f t="shared" si="49"/>
        <v>-0.8860661277</v>
      </c>
      <c r="BO246" s="90">
        <f t="shared" si="50"/>
        <v>0.174</v>
      </c>
      <c r="BP246" s="33">
        <v>10.17</v>
      </c>
      <c r="BQ246" s="34">
        <f t="shared" si="51"/>
        <v>0.317</v>
      </c>
      <c r="BR246" s="73">
        <f t="shared" si="52"/>
        <v>-0.5385436616</v>
      </c>
      <c r="BS246" s="33">
        <v>66.67</v>
      </c>
      <c r="BT246" s="34">
        <f t="shared" si="53"/>
        <v>0.263</v>
      </c>
      <c r="BU246" s="73">
        <f t="shared" si="54"/>
        <v>-0.6857141699</v>
      </c>
      <c r="BV246" s="36">
        <f t="shared" si="55"/>
        <v>5330.18575</v>
      </c>
      <c r="BW246" s="35">
        <f t="shared" si="56"/>
        <v>-0.7294151682</v>
      </c>
      <c r="BX246" s="90">
        <f t="shared" si="57"/>
        <v>0.229</v>
      </c>
      <c r="BY246" s="33">
        <v>2.84</v>
      </c>
      <c r="BZ246" s="34">
        <f t="shared" si="58"/>
        <v>0.343</v>
      </c>
      <c r="CA246" s="73">
        <f t="shared" si="59"/>
        <v>-0.5633103253</v>
      </c>
      <c r="CB246" s="33">
        <v>37.25</v>
      </c>
      <c r="CC246" s="34">
        <f t="shared" si="60"/>
        <v>0.049</v>
      </c>
      <c r="CD246" s="73">
        <f t="shared" si="61"/>
        <v>-1.709154595</v>
      </c>
      <c r="CE246" s="36">
        <f t="shared" si="62"/>
        <v>2177.579995</v>
      </c>
      <c r="CF246" s="35">
        <f t="shared" si="63"/>
        <v>-1.234765709</v>
      </c>
      <c r="CG246" s="90">
        <f t="shared" si="64"/>
        <v>0.114</v>
      </c>
      <c r="CH246" s="33">
        <v>0.33</v>
      </c>
      <c r="CI246" s="34">
        <f t="shared" si="65"/>
        <v>0.266</v>
      </c>
      <c r="CJ246" s="73">
        <f t="shared" si="66"/>
        <v>-0.741133055</v>
      </c>
      <c r="CK246" s="33">
        <v>33.33</v>
      </c>
      <c r="CL246" s="34">
        <f t="shared" si="67"/>
        <v>0.474</v>
      </c>
      <c r="CM246" s="73">
        <f t="shared" si="68"/>
        <v>-0.01687870562</v>
      </c>
      <c r="CN246" s="36">
        <f t="shared" si="69"/>
        <v>840.1092811</v>
      </c>
      <c r="CO246" s="35">
        <f t="shared" si="70"/>
        <v>-0.5712114114</v>
      </c>
      <c r="CP246" s="90">
        <f t="shared" si="71"/>
        <v>0.314</v>
      </c>
      <c r="CQ246" s="33">
        <v>4.61</v>
      </c>
      <c r="CR246" s="34">
        <f t="shared" si="72"/>
        <v>0.223</v>
      </c>
      <c r="CS246" s="73">
        <f t="shared" si="73"/>
        <v>-0.8338996779</v>
      </c>
      <c r="CT246" s="33">
        <v>59.04</v>
      </c>
      <c r="CU246" s="34">
        <f t="shared" si="74"/>
        <v>0.031</v>
      </c>
      <c r="CV246" s="73">
        <f t="shared" si="75"/>
        <v>-2.018275786</v>
      </c>
      <c r="CW246" s="36">
        <f t="shared" si="76"/>
        <v>4038.906118</v>
      </c>
      <c r="CX246" s="35">
        <f t="shared" si="77"/>
        <v>-1.530648866</v>
      </c>
      <c r="CY246" s="90">
        <f t="shared" si="78"/>
        <v>0.063</v>
      </c>
      <c r="CZ246" s="91">
        <f t="shared" si="79"/>
        <v>-4.952107282</v>
      </c>
      <c r="DA246" s="91">
        <f t="shared" si="80"/>
        <v>0.094</v>
      </c>
    </row>
    <row r="247">
      <c r="A247" s="28">
        <v>2023.0</v>
      </c>
      <c r="B247" s="29" t="s">
        <v>604</v>
      </c>
      <c r="C247" s="29" t="s">
        <v>25</v>
      </c>
      <c r="D247" s="30">
        <f t="array" ref="D247">INDEX(
  TP!C:C,
  MATCH(
    1,
    (TP!A:A = A247) * (TP!B:B = C247),
    0
  )
)
</f>
        <v>50.57</v>
      </c>
      <c r="E247" s="64">
        <f t="shared" si="1"/>
        <v>-3.106503703</v>
      </c>
      <c r="F247" s="32">
        <f t="shared" si="2"/>
        <v>0.3</v>
      </c>
      <c r="G247" s="33">
        <v>5.67</v>
      </c>
      <c r="H247" s="34">
        <f t="shared" si="3"/>
        <v>0.463</v>
      </c>
      <c r="I247" s="73">
        <f t="shared" si="4"/>
        <v>-0.1701396367</v>
      </c>
      <c r="J247" s="66">
        <f t="shared" si="5"/>
        <v>5.783101496</v>
      </c>
      <c r="K247" s="34">
        <f t="shared" si="6"/>
        <v>0.491</v>
      </c>
      <c r="L247" s="73">
        <f t="shared" si="7"/>
        <v>-0.03450400595</v>
      </c>
      <c r="M247" s="33">
        <v>49.15</v>
      </c>
      <c r="N247" s="34">
        <f t="shared" si="8"/>
        <v>0.034</v>
      </c>
      <c r="O247" s="73">
        <f t="shared" si="9"/>
        <v>-1.796814769</v>
      </c>
      <c r="P247" s="36">
        <f t="shared" si="10"/>
        <v>3757.635879</v>
      </c>
      <c r="Q247" s="35">
        <f t="shared" si="11"/>
        <v>-0.9915916364</v>
      </c>
      <c r="R247" s="40">
        <f t="shared" si="12"/>
        <v>0.169</v>
      </c>
      <c r="S247" s="33">
        <v>1.2</v>
      </c>
      <c r="T247" s="34">
        <f t="shared" si="13"/>
        <v>0.191</v>
      </c>
      <c r="U247" s="73">
        <f t="shared" si="14"/>
        <v>-0.7754706608</v>
      </c>
      <c r="V247" s="33">
        <v>24.0</v>
      </c>
      <c r="W247" s="34">
        <f t="shared" si="15"/>
        <v>0.057</v>
      </c>
      <c r="X247" s="73">
        <f t="shared" si="16"/>
        <v>-1.542681343</v>
      </c>
      <c r="Y247" s="36">
        <f t="shared" si="17"/>
        <v>792.7759275</v>
      </c>
      <c r="Z247" s="35">
        <f t="shared" si="18"/>
        <v>-1.271084927</v>
      </c>
      <c r="AA247" s="40">
        <f t="shared" si="19"/>
        <v>0.08</v>
      </c>
      <c r="AB247" s="33">
        <v>3.85</v>
      </c>
      <c r="AC247" s="40">
        <f t="shared" si="20"/>
        <v>0.303</v>
      </c>
      <c r="AD247" s="73">
        <f t="shared" si="21"/>
        <v>-0.5990602225</v>
      </c>
      <c r="AE247" s="88">
        <f t="shared" si="22"/>
        <v>-2.861736786</v>
      </c>
      <c r="AF247" s="44">
        <f t="shared" si="23"/>
        <v>0.086</v>
      </c>
      <c r="AG247" s="42">
        <v>0.62</v>
      </c>
      <c r="AH247" s="34">
        <f t="shared" si="24"/>
        <v>0.257</v>
      </c>
      <c r="AI247" s="73">
        <f t="shared" si="25"/>
        <v>-0.6629519298</v>
      </c>
      <c r="AJ247" s="33">
        <v>46.15</v>
      </c>
      <c r="AK247" s="34">
        <f t="shared" si="26"/>
        <v>0.174</v>
      </c>
      <c r="AL247" s="73">
        <f t="shared" si="27"/>
        <v>-0.8249834726</v>
      </c>
      <c r="AM247" s="36">
        <f t="shared" si="28"/>
        <v>980.3188513</v>
      </c>
      <c r="AN247" s="35">
        <f t="shared" si="29"/>
        <v>-0.9176660142</v>
      </c>
      <c r="AO247" s="37">
        <f t="shared" si="30"/>
        <v>0.183</v>
      </c>
      <c r="AP247" s="33">
        <v>2.45</v>
      </c>
      <c r="AQ247" s="34">
        <f t="shared" si="31"/>
        <v>0.183</v>
      </c>
      <c r="AR247" s="73">
        <f t="shared" si="32"/>
        <v>-0.9113031728</v>
      </c>
      <c r="AS247" s="33">
        <v>43.14</v>
      </c>
      <c r="AT247" s="34">
        <f t="shared" si="33"/>
        <v>0.363</v>
      </c>
      <c r="AU247" s="73">
        <f t="shared" si="34"/>
        <v>-0.3153529623</v>
      </c>
      <c r="AV247" s="36">
        <f t="shared" si="35"/>
        <v>1956.571056</v>
      </c>
      <c r="AW247" s="35">
        <f t="shared" si="36"/>
        <v>-0.9685930559</v>
      </c>
      <c r="AX247" s="37">
        <f t="shared" si="37"/>
        <v>0.18</v>
      </c>
      <c r="AY247" s="33">
        <v>0.19</v>
      </c>
      <c r="AZ247" s="37">
        <f t="shared" si="38"/>
        <v>0.02</v>
      </c>
      <c r="BA247" s="73">
        <f t="shared" si="39"/>
        <v>-1.220875975</v>
      </c>
      <c r="BB247" s="33">
        <v>33.76</v>
      </c>
      <c r="BC247" s="37">
        <f t="shared" si="40"/>
        <v>0.823</v>
      </c>
      <c r="BD247" s="73">
        <f t="shared" si="41"/>
        <v>0.9040224759</v>
      </c>
      <c r="BE247" s="89">
        <f t="shared" si="42"/>
        <v>-2.20311257</v>
      </c>
      <c r="BF247" s="39">
        <f t="shared" si="43"/>
        <v>0.191</v>
      </c>
      <c r="BG247" s="33">
        <v>20.31</v>
      </c>
      <c r="BH247" s="34">
        <f t="shared" si="44"/>
        <v>0.903</v>
      </c>
      <c r="BI247" s="73">
        <f t="shared" si="45"/>
        <v>1.224395866</v>
      </c>
      <c r="BJ247" s="33">
        <v>94.8</v>
      </c>
      <c r="BK247" s="34">
        <f t="shared" si="46"/>
        <v>0.911</v>
      </c>
      <c r="BL247" s="73">
        <f t="shared" si="47"/>
        <v>0.991636556</v>
      </c>
      <c r="BM247" s="36">
        <f t="shared" si="48"/>
        <v>8340.993442</v>
      </c>
      <c r="BN247" s="35">
        <f t="shared" si="49"/>
        <v>1.245203395</v>
      </c>
      <c r="BO247" s="90">
        <f t="shared" si="50"/>
        <v>0.926</v>
      </c>
      <c r="BP247" s="33">
        <v>10.09</v>
      </c>
      <c r="BQ247" s="34">
        <f t="shared" si="51"/>
        <v>0.311</v>
      </c>
      <c r="BR247" s="73">
        <f t="shared" si="52"/>
        <v>-0.5672376505</v>
      </c>
      <c r="BS247" s="33">
        <v>79.52</v>
      </c>
      <c r="BT247" s="34">
        <f t="shared" si="53"/>
        <v>0.903</v>
      </c>
      <c r="BU247" s="73">
        <f t="shared" si="54"/>
        <v>1.254106266</v>
      </c>
      <c r="BV247" s="36">
        <f t="shared" si="55"/>
        <v>6338.591786</v>
      </c>
      <c r="BW247" s="35">
        <f t="shared" si="56"/>
        <v>0.4726174675</v>
      </c>
      <c r="BX247" s="90">
        <f t="shared" si="57"/>
        <v>0.671</v>
      </c>
      <c r="BY247" s="33">
        <v>3.22</v>
      </c>
      <c r="BZ247" s="34">
        <f t="shared" si="58"/>
        <v>0.429</v>
      </c>
      <c r="CA247" s="73">
        <f t="shared" si="59"/>
        <v>-0.332326769</v>
      </c>
      <c r="CB247" s="33">
        <v>71.64</v>
      </c>
      <c r="CC247" s="34">
        <f t="shared" si="60"/>
        <v>0.974</v>
      </c>
      <c r="CD247" s="73">
        <f t="shared" si="61"/>
        <v>1.98501562</v>
      </c>
      <c r="CE247" s="36">
        <f t="shared" si="62"/>
        <v>4481.685744</v>
      </c>
      <c r="CF247" s="35">
        <f t="shared" si="63"/>
        <v>0.9340935401</v>
      </c>
      <c r="CG247" s="90">
        <f t="shared" si="64"/>
        <v>0.84</v>
      </c>
      <c r="CH247" s="33">
        <v>0.48</v>
      </c>
      <c r="CI247" s="34">
        <f t="shared" si="65"/>
        <v>0.437</v>
      </c>
      <c r="CJ247" s="73">
        <f t="shared" si="66"/>
        <v>-0.3390240758</v>
      </c>
      <c r="CK247" s="33">
        <v>30.0</v>
      </c>
      <c r="CL247" s="34">
        <f t="shared" si="67"/>
        <v>0.414</v>
      </c>
      <c r="CM247" s="73">
        <f t="shared" si="68"/>
        <v>-0.195788087</v>
      </c>
      <c r="CN247" s="36">
        <f t="shared" si="69"/>
        <v>1039.529847</v>
      </c>
      <c r="CO247" s="35">
        <f t="shared" si="70"/>
        <v>-0.3259410368</v>
      </c>
      <c r="CP247" s="90">
        <f t="shared" si="71"/>
        <v>0.411</v>
      </c>
      <c r="CQ247" s="33">
        <v>5.67</v>
      </c>
      <c r="CR247" s="34">
        <f t="shared" si="72"/>
        <v>0.443</v>
      </c>
      <c r="CS247" s="73">
        <f t="shared" si="73"/>
        <v>-0.2085001331</v>
      </c>
      <c r="CT247" s="33">
        <v>69.49</v>
      </c>
      <c r="CU247" s="34">
        <f t="shared" si="74"/>
        <v>0.277</v>
      </c>
      <c r="CV247" s="73">
        <f t="shared" si="75"/>
        <v>-0.5390852081</v>
      </c>
      <c r="CW247" s="36">
        <f t="shared" si="76"/>
        <v>5230.858434</v>
      </c>
      <c r="CX247" s="35">
        <f t="shared" si="77"/>
        <v>-0.3676277128</v>
      </c>
      <c r="CY247" s="90">
        <f t="shared" si="78"/>
        <v>0.36</v>
      </c>
      <c r="CZ247" s="91">
        <f t="shared" si="79"/>
        <v>1.958345653</v>
      </c>
      <c r="DA247" s="91">
        <f t="shared" si="80"/>
        <v>0.689</v>
      </c>
    </row>
    <row r="248">
      <c r="A248" s="28">
        <v>2022.0</v>
      </c>
      <c r="B248" s="29" t="s">
        <v>674</v>
      </c>
      <c r="C248" s="29" t="s">
        <v>4</v>
      </c>
      <c r="D248" s="30">
        <f t="array" ref="D248">INDEX(
  TP!C:C,
  MATCH(
    1,
    (TP!A:A = A248) * (TP!B:B = C248),
    0
  )
)
</f>
        <v>43.42</v>
      </c>
      <c r="E248" s="64">
        <f t="shared" si="1"/>
        <v>-3.288633144</v>
      </c>
      <c r="F248" s="32">
        <f t="shared" si="2"/>
        <v>0.297</v>
      </c>
      <c r="G248" s="33">
        <v>5.32</v>
      </c>
      <c r="H248" s="34">
        <f t="shared" si="3"/>
        <v>0.369</v>
      </c>
      <c r="I248" s="73">
        <f t="shared" si="4"/>
        <v>-0.4011737295</v>
      </c>
      <c r="J248" s="66">
        <f t="shared" si="5"/>
        <v>4.116014806</v>
      </c>
      <c r="K248" s="34">
        <f t="shared" si="6"/>
        <v>0.137</v>
      </c>
      <c r="L248" s="73">
        <f t="shared" si="7"/>
        <v>-1.087015607</v>
      </c>
      <c r="M248" s="33">
        <v>54.55</v>
      </c>
      <c r="N248" s="34">
        <f t="shared" si="8"/>
        <v>0.194</v>
      </c>
      <c r="O248" s="73">
        <f t="shared" si="9"/>
        <v>-0.8013271177</v>
      </c>
      <c r="P248" s="36">
        <f t="shared" si="10"/>
        <v>3556.031251</v>
      </c>
      <c r="Q248" s="35">
        <f t="shared" si="11"/>
        <v>-1.275938586</v>
      </c>
      <c r="R248" s="40">
        <f t="shared" si="12"/>
        <v>0.103</v>
      </c>
      <c r="S248" s="33">
        <v>1.94</v>
      </c>
      <c r="T248" s="34">
        <f t="shared" si="13"/>
        <v>0.543</v>
      </c>
      <c r="U248" s="73">
        <f t="shared" si="14"/>
        <v>-0.1363643356</v>
      </c>
      <c r="V248" s="33">
        <v>10.0</v>
      </c>
      <c r="W248" s="34">
        <f t="shared" si="15"/>
        <v>0.003</v>
      </c>
      <c r="X248" s="73">
        <f t="shared" si="16"/>
        <v>-2.656311428</v>
      </c>
      <c r="Y248" s="36">
        <f t="shared" si="17"/>
        <v>451.7984522</v>
      </c>
      <c r="Z248" s="35">
        <f t="shared" si="18"/>
        <v>-1.628388098</v>
      </c>
      <c r="AA248" s="40">
        <f t="shared" si="19"/>
        <v>0.026</v>
      </c>
      <c r="AB248" s="33">
        <v>3.03</v>
      </c>
      <c r="AC248" s="40">
        <f t="shared" si="20"/>
        <v>0.054</v>
      </c>
      <c r="AD248" s="73">
        <f t="shared" si="21"/>
        <v>-1.286354491</v>
      </c>
      <c r="AE248" s="88">
        <f t="shared" si="22"/>
        <v>-4.190681175</v>
      </c>
      <c r="AF248" s="44">
        <f t="shared" si="23"/>
        <v>0.014</v>
      </c>
      <c r="AG248" s="42">
        <v>5.71</v>
      </c>
      <c r="AH248" s="34">
        <f t="shared" si="24"/>
        <v>0.997</v>
      </c>
      <c r="AI248" s="73">
        <f t="shared" si="25"/>
        <v>4.054550314</v>
      </c>
      <c r="AJ248" s="33">
        <v>57.63</v>
      </c>
      <c r="AK248" s="34">
        <f t="shared" si="26"/>
        <v>0.526</v>
      </c>
      <c r="AL248" s="73">
        <f t="shared" si="27"/>
        <v>-0.008672649164</v>
      </c>
      <c r="AM248" s="36">
        <f t="shared" si="28"/>
        <v>4830.464392</v>
      </c>
      <c r="AN248" s="35">
        <f t="shared" si="29"/>
        <v>2.870535898</v>
      </c>
      <c r="AO248" s="37">
        <f t="shared" si="30"/>
        <v>0.991</v>
      </c>
      <c r="AP248" s="33">
        <v>13.94</v>
      </c>
      <c r="AQ248" s="34">
        <f t="shared" si="31"/>
        <v>0.994</v>
      </c>
      <c r="AR248" s="73">
        <f t="shared" si="32"/>
        <v>4.179107607</v>
      </c>
      <c r="AS248" s="33">
        <v>41.67</v>
      </c>
      <c r="AT248" s="34">
        <f t="shared" si="33"/>
        <v>0.306</v>
      </c>
      <c r="AU248" s="73">
        <f t="shared" si="34"/>
        <v>-0.4923088061</v>
      </c>
      <c r="AV248" s="36">
        <f t="shared" si="35"/>
        <v>4126.677592</v>
      </c>
      <c r="AW248" s="35">
        <f t="shared" si="36"/>
        <v>1.810057239</v>
      </c>
      <c r="AX248" s="37">
        <f t="shared" si="37"/>
        <v>0.96</v>
      </c>
      <c r="AY248" s="33">
        <v>3.1</v>
      </c>
      <c r="AZ248" s="37">
        <f t="shared" si="38"/>
        <v>0.997</v>
      </c>
      <c r="BA248" s="73">
        <f t="shared" si="39"/>
        <v>3.349455452</v>
      </c>
      <c r="BB248" s="33">
        <v>15.19</v>
      </c>
      <c r="BC248" s="37">
        <f t="shared" si="40"/>
        <v>0.043</v>
      </c>
      <c r="BD248" s="73">
        <f t="shared" si="41"/>
        <v>-1.705244615</v>
      </c>
      <c r="BE248" s="89">
        <f t="shared" si="42"/>
        <v>6.324803974</v>
      </c>
      <c r="BF248" s="39">
        <f t="shared" si="43"/>
        <v>0.977</v>
      </c>
      <c r="BG248" s="33">
        <v>6.48</v>
      </c>
      <c r="BH248" s="34">
        <f t="shared" si="44"/>
        <v>0.031</v>
      </c>
      <c r="BI248" s="73">
        <f t="shared" si="45"/>
        <v>-1.771985251</v>
      </c>
      <c r="BJ248" s="33">
        <v>71.64</v>
      </c>
      <c r="BK248" s="34">
        <f t="shared" si="46"/>
        <v>0.02</v>
      </c>
      <c r="BL248" s="73">
        <f t="shared" si="47"/>
        <v>-2.732078222</v>
      </c>
      <c r="BM248" s="36">
        <f t="shared" si="48"/>
        <v>4146.089902</v>
      </c>
      <c r="BN248" s="35">
        <f t="shared" si="49"/>
        <v>-2.463551594</v>
      </c>
      <c r="BO248" s="90">
        <f t="shared" si="50"/>
        <v>0.017</v>
      </c>
      <c r="BP248" s="33">
        <v>9.0</v>
      </c>
      <c r="BQ248" s="34">
        <f t="shared" si="51"/>
        <v>0.166</v>
      </c>
      <c r="BR248" s="73">
        <f t="shared" si="52"/>
        <v>-0.958193249</v>
      </c>
      <c r="BS248" s="33">
        <v>65.59</v>
      </c>
      <c r="BT248" s="34">
        <f t="shared" si="53"/>
        <v>0.209</v>
      </c>
      <c r="BU248" s="73">
        <f t="shared" si="54"/>
        <v>-0.8487496617</v>
      </c>
      <c r="BV248" s="36">
        <f t="shared" si="55"/>
        <v>5003.41127</v>
      </c>
      <c r="BW248" s="35">
        <f t="shared" si="56"/>
        <v>-1.118934444</v>
      </c>
      <c r="BX248" s="90">
        <f t="shared" si="57"/>
        <v>0.143</v>
      </c>
      <c r="BY248" s="33">
        <v>0.58</v>
      </c>
      <c r="BZ248" s="34">
        <f t="shared" si="58"/>
        <v>0.003</v>
      </c>
      <c r="CA248" s="73">
        <f t="shared" si="59"/>
        <v>-1.937054634</v>
      </c>
      <c r="CB248" s="33">
        <v>50.0</v>
      </c>
      <c r="CC248" s="34">
        <f t="shared" si="60"/>
        <v>0.346</v>
      </c>
      <c r="CD248" s="73">
        <f t="shared" si="61"/>
        <v>-0.339550924</v>
      </c>
      <c r="CE248" s="36">
        <f t="shared" si="62"/>
        <v>993.7172166</v>
      </c>
      <c r="CF248" s="35">
        <f t="shared" si="63"/>
        <v>-2.349138058</v>
      </c>
      <c r="CG248" s="90">
        <f t="shared" si="64"/>
        <v>0.003</v>
      </c>
      <c r="CH248" s="33">
        <v>0.58</v>
      </c>
      <c r="CI248" s="34">
        <f t="shared" si="65"/>
        <v>0.537</v>
      </c>
      <c r="CJ248" s="73">
        <f t="shared" si="66"/>
        <v>-0.07095142293</v>
      </c>
      <c r="CK248" s="33">
        <v>33.33</v>
      </c>
      <c r="CL248" s="34">
        <f t="shared" si="67"/>
        <v>0.474</v>
      </c>
      <c r="CM248" s="73">
        <f t="shared" si="68"/>
        <v>-0.01687870562</v>
      </c>
      <c r="CN248" s="36">
        <f t="shared" si="69"/>
        <v>1347.528876</v>
      </c>
      <c r="CO248" s="35">
        <f t="shared" si="70"/>
        <v>0.05287163505</v>
      </c>
      <c r="CP248" s="90">
        <f t="shared" si="71"/>
        <v>0.586</v>
      </c>
      <c r="CQ248" s="33">
        <v>4.55</v>
      </c>
      <c r="CR248" s="34">
        <f t="shared" si="72"/>
        <v>0.2</v>
      </c>
      <c r="CS248" s="73">
        <f t="shared" si="73"/>
        <v>-0.8692996521</v>
      </c>
      <c r="CT248" s="33">
        <v>89.36</v>
      </c>
      <c r="CU248" s="34">
        <f t="shared" si="74"/>
        <v>0.994</v>
      </c>
      <c r="CV248" s="73">
        <f t="shared" si="75"/>
        <v>2.27350013</v>
      </c>
      <c r="CW248" s="36">
        <f t="shared" si="76"/>
        <v>6074.971033</v>
      </c>
      <c r="CX248" s="35">
        <f t="shared" si="77"/>
        <v>0.455996518</v>
      </c>
      <c r="CY248" s="90">
        <f t="shared" si="78"/>
        <v>0.674</v>
      </c>
      <c r="CZ248" s="91">
        <f t="shared" si="79"/>
        <v>-5.422755943</v>
      </c>
      <c r="DA248" s="91">
        <f t="shared" si="80"/>
        <v>0.08</v>
      </c>
    </row>
    <row r="249">
      <c r="A249" s="28">
        <v>2022.0</v>
      </c>
      <c r="B249" s="29" t="s">
        <v>590</v>
      </c>
      <c r="C249" s="29" t="s">
        <v>26</v>
      </c>
      <c r="D249" s="30">
        <f t="array" ref="D249">INDEX(
  TP!C:C,
  MATCH(
    1,
    (TP!A:A = A249) * (TP!B:B = C249),
    0
  )
)
</f>
        <v>43.94</v>
      </c>
      <c r="E249" s="64">
        <f t="shared" si="1"/>
        <v>-3.290126553</v>
      </c>
      <c r="F249" s="32">
        <f t="shared" si="2"/>
        <v>0.294</v>
      </c>
      <c r="G249" s="33">
        <v>7.0</v>
      </c>
      <c r="H249" s="34">
        <f t="shared" si="3"/>
        <v>0.746</v>
      </c>
      <c r="I249" s="73">
        <f t="shared" si="4"/>
        <v>0.7077899158</v>
      </c>
      <c r="J249" s="66">
        <f t="shared" si="5"/>
        <v>5.537170312</v>
      </c>
      <c r="K249" s="34">
        <f t="shared" si="6"/>
        <v>0.451</v>
      </c>
      <c r="L249" s="73">
        <f t="shared" si="7"/>
        <v>-0.1897721307</v>
      </c>
      <c r="M249" s="33">
        <v>59.14</v>
      </c>
      <c r="N249" s="34">
        <f t="shared" si="8"/>
        <v>0.497</v>
      </c>
      <c r="O249" s="73">
        <f t="shared" si="9"/>
        <v>0.04483738565</v>
      </c>
      <c r="P249" s="36">
        <f t="shared" si="10"/>
        <v>4434.176289</v>
      </c>
      <c r="Q249" s="35">
        <f t="shared" si="11"/>
        <v>-0.0373863514</v>
      </c>
      <c r="R249" s="40">
        <f t="shared" si="12"/>
        <v>0.477</v>
      </c>
      <c r="S249" s="33">
        <v>2.18</v>
      </c>
      <c r="T249" s="34">
        <f t="shared" si="13"/>
        <v>0.637</v>
      </c>
      <c r="U249" s="73">
        <f t="shared" si="14"/>
        <v>0.07091339144</v>
      </c>
      <c r="V249" s="33">
        <v>48.28</v>
      </c>
      <c r="W249" s="34">
        <f t="shared" si="15"/>
        <v>0.623</v>
      </c>
      <c r="X249" s="73">
        <f t="shared" si="16"/>
        <v>0.3886714034</v>
      </c>
      <c r="Y249" s="36">
        <f t="shared" si="17"/>
        <v>2340.00629</v>
      </c>
      <c r="Z249" s="35">
        <f t="shared" si="18"/>
        <v>0.3502254343</v>
      </c>
      <c r="AA249" s="40">
        <f t="shared" si="19"/>
        <v>0.68</v>
      </c>
      <c r="AB249" s="33">
        <v>4.66</v>
      </c>
      <c r="AC249" s="40">
        <f t="shared" si="20"/>
        <v>0.571</v>
      </c>
      <c r="AD249" s="73">
        <f t="shared" si="21"/>
        <v>0.07985240898</v>
      </c>
      <c r="AE249" s="88">
        <f t="shared" si="22"/>
        <v>0.3926914919</v>
      </c>
      <c r="AF249" s="44">
        <f t="shared" si="23"/>
        <v>0.569</v>
      </c>
      <c r="AG249" s="42">
        <v>0.6</v>
      </c>
      <c r="AH249" s="34">
        <f t="shared" si="24"/>
        <v>0.234</v>
      </c>
      <c r="AI249" s="73">
        <f t="shared" si="25"/>
        <v>-0.6814882844</v>
      </c>
      <c r="AJ249" s="33">
        <v>50.0</v>
      </c>
      <c r="AK249" s="34">
        <f t="shared" si="26"/>
        <v>0.246</v>
      </c>
      <c r="AL249" s="73">
        <f t="shared" si="27"/>
        <v>-0.5512206965</v>
      </c>
      <c r="AM249" s="36">
        <f t="shared" si="28"/>
        <v>1034.751404</v>
      </c>
      <c r="AN249" s="35">
        <f t="shared" si="29"/>
        <v>-0.8641092074</v>
      </c>
      <c r="AO249" s="37">
        <f t="shared" si="30"/>
        <v>0.203</v>
      </c>
      <c r="AP249" s="33">
        <v>2.37</v>
      </c>
      <c r="AQ249" s="34">
        <f t="shared" si="31"/>
        <v>0.174</v>
      </c>
      <c r="AR249" s="73">
        <f t="shared" si="32"/>
        <v>-0.9467455455</v>
      </c>
      <c r="AS249" s="33">
        <v>39.68</v>
      </c>
      <c r="AT249" s="34">
        <f t="shared" si="33"/>
        <v>0.22</v>
      </c>
      <c r="AU249" s="73">
        <f t="shared" si="34"/>
        <v>-0.7318612749</v>
      </c>
      <c r="AV249" s="36">
        <f t="shared" si="35"/>
        <v>1765.551251</v>
      </c>
      <c r="AW249" s="35">
        <f t="shared" si="36"/>
        <v>-1.213178854</v>
      </c>
      <c r="AX249" s="37">
        <f t="shared" si="37"/>
        <v>0.109</v>
      </c>
      <c r="AY249" s="33">
        <v>0.75</v>
      </c>
      <c r="AZ249" s="37">
        <f t="shared" si="38"/>
        <v>0.46</v>
      </c>
      <c r="BA249" s="73">
        <f t="shared" si="39"/>
        <v>-0.3413620237</v>
      </c>
      <c r="BB249" s="33">
        <v>29.03</v>
      </c>
      <c r="BC249" s="37">
        <f t="shared" si="40"/>
        <v>0.611</v>
      </c>
      <c r="BD249" s="73">
        <f t="shared" si="41"/>
        <v>0.2394110951</v>
      </c>
      <c r="BE249" s="89">
        <f t="shared" si="42"/>
        <v>-2.17923899</v>
      </c>
      <c r="BF249" s="39">
        <f t="shared" si="43"/>
        <v>0.197</v>
      </c>
      <c r="BG249" s="33">
        <v>16.04</v>
      </c>
      <c r="BH249" s="34">
        <f t="shared" si="44"/>
        <v>0.649</v>
      </c>
      <c r="BI249" s="73">
        <f t="shared" si="45"/>
        <v>0.2992659043</v>
      </c>
      <c r="BJ249" s="33">
        <v>92.49</v>
      </c>
      <c r="BK249" s="34">
        <f t="shared" si="46"/>
        <v>0.697</v>
      </c>
      <c r="BL249" s="73">
        <f t="shared" si="47"/>
        <v>0.6202297712</v>
      </c>
      <c r="BM249" s="36">
        <f t="shared" si="48"/>
        <v>7542.912602</v>
      </c>
      <c r="BN249" s="35">
        <f t="shared" si="49"/>
        <v>0.5396123689</v>
      </c>
      <c r="BO249" s="90">
        <f t="shared" si="50"/>
        <v>0.683</v>
      </c>
      <c r="BP249" s="33">
        <v>12.01</v>
      </c>
      <c r="BQ249" s="34">
        <f t="shared" si="51"/>
        <v>0.537</v>
      </c>
      <c r="BR249" s="73">
        <f t="shared" si="52"/>
        <v>0.1214180826</v>
      </c>
      <c r="BS249" s="33">
        <v>73.04</v>
      </c>
      <c r="BT249" s="34">
        <f t="shared" si="53"/>
        <v>0.574</v>
      </c>
      <c r="BU249" s="73">
        <f t="shared" si="54"/>
        <v>0.2758933145</v>
      </c>
      <c r="BV249" s="36">
        <f t="shared" si="55"/>
        <v>6208.441852</v>
      </c>
      <c r="BW249" s="35">
        <f t="shared" si="56"/>
        <v>0.317477115</v>
      </c>
      <c r="BX249" s="90">
        <f t="shared" si="57"/>
        <v>0.591</v>
      </c>
      <c r="BY249" s="33">
        <v>3.01</v>
      </c>
      <c r="BZ249" s="34">
        <f t="shared" si="58"/>
        <v>0.383</v>
      </c>
      <c r="CA249" s="73">
        <f t="shared" si="59"/>
        <v>-0.4599755764</v>
      </c>
      <c r="CB249" s="33">
        <v>45.0</v>
      </c>
      <c r="CC249" s="34">
        <f t="shared" si="60"/>
        <v>0.177</v>
      </c>
      <c r="CD249" s="73">
        <f t="shared" si="61"/>
        <v>-0.8766504027</v>
      </c>
      <c r="CE249" s="36">
        <f t="shared" si="62"/>
        <v>2715.329519</v>
      </c>
      <c r="CF249" s="35">
        <f t="shared" si="63"/>
        <v>-0.7285810294</v>
      </c>
      <c r="CG249" s="90">
        <f t="shared" si="64"/>
        <v>0.254</v>
      </c>
      <c r="CH249" s="33">
        <v>0.45</v>
      </c>
      <c r="CI249" s="34">
        <f t="shared" si="65"/>
        <v>0.409</v>
      </c>
      <c r="CJ249" s="73">
        <f t="shared" si="66"/>
        <v>-0.4194458716</v>
      </c>
      <c r="CK249" s="33">
        <v>16.67</v>
      </c>
      <c r="CL249" s="34">
        <f t="shared" si="67"/>
        <v>0.12</v>
      </c>
      <c r="CM249" s="73">
        <f t="shared" si="68"/>
        <v>-0.9119628781</v>
      </c>
      <c r="CN249" s="36">
        <f t="shared" si="69"/>
        <v>547.4591591</v>
      </c>
      <c r="CO249" s="35">
        <f t="shared" si="70"/>
        <v>-0.9311462298</v>
      </c>
      <c r="CP249" s="90">
        <f t="shared" si="71"/>
        <v>0.169</v>
      </c>
      <c r="CQ249" s="33">
        <v>5.27</v>
      </c>
      <c r="CR249" s="34">
        <f t="shared" si="72"/>
        <v>0.371</v>
      </c>
      <c r="CS249" s="73">
        <f t="shared" si="73"/>
        <v>-0.4444999613</v>
      </c>
      <c r="CT249" s="33">
        <v>67.14</v>
      </c>
      <c r="CU249" s="34">
        <f t="shared" si="74"/>
        <v>0.166</v>
      </c>
      <c r="CV249" s="73">
        <f t="shared" si="75"/>
        <v>-0.8717261515</v>
      </c>
      <c r="CW249" s="36">
        <f t="shared" si="76"/>
        <v>4889.253402</v>
      </c>
      <c r="CX249" s="35">
        <f t="shared" si="77"/>
        <v>-0.7009412798</v>
      </c>
      <c r="CY249" s="90">
        <f t="shared" si="78"/>
        <v>0.249</v>
      </c>
      <c r="CZ249" s="91">
        <f t="shared" si="79"/>
        <v>-1.503579055</v>
      </c>
      <c r="DA249" s="91">
        <f t="shared" si="80"/>
        <v>0.357</v>
      </c>
    </row>
    <row r="250">
      <c r="A250" s="28">
        <v>2023.0</v>
      </c>
      <c r="B250" s="29" t="s">
        <v>580</v>
      </c>
      <c r="C250" s="29" t="s">
        <v>4</v>
      </c>
      <c r="D250" s="30">
        <f t="array" ref="D250">INDEX(
  TP!C:C,
  MATCH(
    1,
    (TP!A:A = A250) * (TP!B:B = C250),
    0
  )
)
</f>
        <v>45.03</v>
      </c>
      <c r="E250" s="64">
        <f t="shared" si="1"/>
        <v>-3.308884183</v>
      </c>
      <c r="F250" s="32">
        <f t="shared" si="2"/>
        <v>0.291</v>
      </c>
      <c r="G250" s="33">
        <v>4.68</v>
      </c>
      <c r="H250" s="34">
        <f t="shared" si="3"/>
        <v>0.226</v>
      </c>
      <c r="I250" s="73">
        <f t="shared" si="4"/>
        <v>-0.8236360706</v>
      </c>
      <c r="J250" s="66">
        <f t="shared" si="5"/>
        <v>3.874026856</v>
      </c>
      <c r="K250" s="34">
        <f t="shared" si="6"/>
        <v>0.1</v>
      </c>
      <c r="L250" s="73">
        <f t="shared" si="7"/>
        <v>-1.23979418</v>
      </c>
      <c r="M250" s="33">
        <v>57.63</v>
      </c>
      <c r="N250" s="34">
        <f t="shared" si="8"/>
        <v>0.403</v>
      </c>
      <c r="O250" s="73">
        <f t="shared" si="9"/>
        <v>-0.2335304575</v>
      </c>
      <c r="P250" s="36">
        <f t="shared" si="10"/>
        <v>3645.294849</v>
      </c>
      <c r="Q250" s="35">
        <f t="shared" si="11"/>
        <v>-1.150039532</v>
      </c>
      <c r="R250" s="40">
        <f t="shared" si="12"/>
        <v>0.131</v>
      </c>
      <c r="S250" s="33">
        <v>1.67</v>
      </c>
      <c r="T250" s="34">
        <f t="shared" si="13"/>
        <v>0.423</v>
      </c>
      <c r="U250" s="73">
        <f t="shared" si="14"/>
        <v>-0.3695517786</v>
      </c>
      <c r="V250" s="33">
        <v>33.33</v>
      </c>
      <c r="W250" s="34">
        <f t="shared" si="15"/>
        <v>0.211</v>
      </c>
      <c r="X250" s="73">
        <f t="shared" si="16"/>
        <v>-0.8005264368</v>
      </c>
      <c r="Y250" s="36">
        <f t="shared" si="17"/>
        <v>1371.33167</v>
      </c>
      <c r="Z250" s="35">
        <f t="shared" si="18"/>
        <v>-0.6648284559</v>
      </c>
      <c r="AA250" s="40">
        <f t="shared" si="19"/>
        <v>0.263</v>
      </c>
      <c r="AB250" s="33">
        <v>3.9</v>
      </c>
      <c r="AC250" s="40">
        <f t="shared" si="20"/>
        <v>0.329</v>
      </c>
      <c r="AD250" s="73">
        <f t="shared" si="21"/>
        <v>-0.5571520354</v>
      </c>
      <c r="AE250" s="88">
        <f t="shared" si="22"/>
        <v>-2.372020024</v>
      </c>
      <c r="AF250" s="44">
        <f t="shared" si="23"/>
        <v>0.151</v>
      </c>
      <c r="AG250" s="42">
        <v>4.25</v>
      </c>
      <c r="AH250" s="34">
        <f t="shared" si="24"/>
        <v>0.974</v>
      </c>
      <c r="AI250" s="73">
        <f t="shared" si="25"/>
        <v>2.701396429</v>
      </c>
      <c r="AJ250" s="33">
        <v>51.4</v>
      </c>
      <c r="AK250" s="34">
        <f t="shared" si="26"/>
        <v>0.329</v>
      </c>
      <c r="AL250" s="73">
        <f t="shared" si="27"/>
        <v>-0.451670596</v>
      </c>
      <c r="AM250" s="36">
        <f t="shared" si="28"/>
        <v>3752.944931</v>
      </c>
      <c r="AN250" s="35">
        <f t="shared" si="29"/>
        <v>1.810352267</v>
      </c>
      <c r="AO250" s="37">
        <f t="shared" si="30"/>
        <v>0.949</v>
      </c>
      <c r="AP250" s="33">
        <v>10.76</v>
      </c>
      <c r="AQ250" s="34">
        <f t="shared" si="31"/>
        <v>0.986</v>
      </c>
      <c r="AR250" s="73">
        <f t="shared" si="32"/>
        <v>2.770273292</v>
      </c>
      <c r="AS250" s="33">
        <v>48.71</v>
      </c>
      <c r="AT250" s="34">
        <f t="shared" si="33"/>
        <v>0.66</v>
      </c>
      <c r="AU250" s="73">
        <f t="shared" si="34"/>
        <v>0.3551531942</v>
      </c>
      <c r="AV250" s="36">
        <f t="shared" si="35"/>
        <v>4396.898769</v>
      </c>
      <c r="AW250" s="35">
        <f t="shared" si="36"/>
        <v>2.156054148</v>
      </c>
      <c r="AX250" s="37">
        <f t="shared" si="37"/>
        <v>0.98</v>
      </c>
      <c r="AY250" s="33">
        <v>1.43</v>
      </c>
      <c r="AZ250" s="37">
        <f t="shared" si="38"/>
        <v>0.823</v>
      </c>
      <c r="BA250" s="73">
        <f t="shared" si="39"/>
        <v>0.7266192034</v>
      </c>
      <c r="BB250" s="33">
        <v>17.83</v>
      </c>
      <c r="BC250" s="37">
        <f t="shared" si="40"/>
        <v>0.086</v>
      </c>
      <c r="BD250" s="73">
        <f t="shared" si="41"/>
        <v>-1.334298728</v>
      </c>
      <c r="BE250" s="89">
        <f t="shared" si="42"/>
        <v>3.358726889</v>
      </c>
      <c r="BF250" s="39">
        <f t="shared" si="43"/>
        <v>0.903</v>
      </c>
      <c r="BG250" s="33">
        <v>6.67</v>
      </c>
      <c r="BH250" s="34">
        <f t="shared" si="44"/>
        <v>0.034</v>
      </c>
      <c r="BI250" s="73">
        <f t="shared" si="45"/>
        <v>-1.730820218</v>
      </c>
      <c r="BJ250" s="33">
        <v>76.19</v>
      </c>
      <c r="BK250" s="34">
        <f t="shared" si="46"/>
        <v>0.054</v>
      </c>
      <c r="BL250" s="73">
        <f t="shared" si="47"/>
        <v>-2.000519403</v>
      </c>
      <c r="BM250" s="36">
        <f t="shared" si="48"/>
        <v>4464.382697</v>
      </c>
      <c r="BN250" s="35">
        <f t="shared" si="49"/>
        <v>-2.18214584</v>
      </c>
      <c r="BO250" s="90">
        <f t="shared" si="50"/>
        <v>0.031</v>
      </c>
      <c r="BP250" s="33">
        <v>9.85</v>
      </c>
      <c r="BQ250" s="34">
        <f t="shared" si="51"/>
        <v>0.283</v>
      </c>
      <c r="BR250" s="73">
        <f t="shared" si="52"/>
        <v>-0.6533196171</v>
      </c>
      <c r="BS250" s="33">
        <v>62.1</v>
      </c>
      <c r="BT250" s="34">
        <f t="shared" si="53"/>
        <v>0.086</v>
      </c>
      <c r="BU250" s="73">
        <f t="shared" si="54"/>
        <v>-1.375595835</v>
      </c>
      <c r="BV250" s="36">
        <f t="shared" si="55"/>
        <v>4905.020262</v>
      </c>
      <c r="BW250" s="35">
        <f t="shared" si="56"/>
        <v>-1.236217759</v>
      </c>
      <c r="BX250" s="90">
        <f t="shared" si="57"/>
        <v>0.123</v>
      </c>
      <c r="BY250" s="33">
        <v>2.7</v>
      </c>
      <c r="BZ250" s="34">
        <f t="shared" si="58"/>
        <v>0.294</v>
      </c>
      <c r="CA250" s="73">
        <f t="shared" si="59"/>
        <v>-0.6484095302</v>
      </c>
      <c r="CB250" s="33">
        <v>41.18</v>
      </c>
      <c r="CC250" s="34">
        <f t="shared" si="60"/>
        <v>0.094</v>
      </c>
      <c r="CD250" s="73">
        <f t="shared" si="61"/>
        <v>-1.286994404</v>
      </c>
      <c r="CE250" s="36">
        <f t="shared" si="62"/>
        <v>2340.871836</v>
      </c>
      <c r="CF250" s="35">
        <f t="shared" si="63"/>
        <v>-1.081058779</v>
      </c>
      <c r="CG250" s="90">
        <f t="shared" si="64"/>
        <v>0.14</v>
      </c>
      <c r="CH250" s="33">
        <v>1.07</v>
      </c>
      <c r="CI250" s="34">
        <f t="shared" si="65"/>
        <v>0.894</v>
      </c>
      <c r="CJ250" s="73">
        <f t="shared" si="66"/>
        <v>1.242604576</v>
      </c>
      <c r="CK250" s="33">
        <v>25.93</v>
      </c>
      <c r="CL250" s="34">
        <f t="shared" si="67"/>
        <v>0.349</v>
      </c>
      <c r="CM250" s="73">
        <f t="shared" si="68"/>
        <v>-0.4144551088</v>
      </c>
      <c r="CN250" s="36">
        <f t="shared" si="69"/>
        <v>1667.429749</v>
      </c>
      <c r="CO250" s="35">
        <f t="shared" si="70"/>
        <v>0.4463225654</v>
      </c>
      <c r="CP250" s="90">
        <f t="shared" si="71"/>
        <v>0.717</v>
      </c>
      <c r="CQ250" s="33">
        <v>5.0</v>
      </c>
      <c r="CR250" s="34">
        <f t="shared" si="72"/>
        <v>0.294</v>
      </c>
      <c r="CS250" s="73">
        <f t="shared" si="73"/>
        <v>-0.6037998454</v>
      </c>
      <c r="CT250" s="33">
        <v>75.4</v>
      </c>
      <c r="CU250" s="34">
        <f t="shared" si="74"/>
        <v>0.623</v>
      </c>
      <c r="CV250" s="73">
        <f t="shared" si="75"/>
        <v>0.2974713772</v>
      </c>
      <c r="CW250" s="36">
        <f t="shared" si="76"/>
        <v>5359.107789</v>
      </c>
      <c r="CX250" s="35">
        <f t="shared" si="77"/>
        <v>-0.2424912361</v>
      </c>
      <c r="CY250" s="90">
        <f t="shared" si="78"/>
        <v>0.411</v>
      </c>
      <c r="CZ250" s="91">
        <f t="shared" si="79"/>
        <v>-4.295591048</v>
      </c>
      <c r="DA250" s="91">
        <f t="shared" si="80"/>
        <v>0.137</v>
      </c>
    </row>
    <row r="251">
      <c r="A251" s="28">
        <v>2024.0</v>
      </c>
      <c r="B251" s="29" t="s">
        <v>675</v>
      </c>
      <c r="C251" s="29" t="s">
        <v>10</v>
      </c>
      <c r="D251" s="30">
        <f t="array" ref="D251">INDEX(
  TP!C:C,
  MATCH(
    1,
    (TP!A:A = A251) * (TP!B:B = C251),
    0
  )
)
</f>
        <v>49.34</v>
      </c>
      <c r="E251" s="64">
        <f t="shared" si="1"/>
        <v>-3.337000007</v>
      </c>
      <c r="F251" s="32">
        <f t="shared" si="2"/>
        <v>0.289</v>
      </c>
      <c r="G251" s="33">
        <v>4.69</v>
      </c>
      <c r="H251" s="34">
        <f t="shared" si="3"/>
        <v>0.229</v>
      </c>
      <c r="I251" s="73">
        <f t="shared" si="4"/>
        <v>-0.8170350965</v>
      </c>
      <c r="J251" s="66">
        <f t="shared" si="5"/>
        <v>4.581680266</v>
      </c>
      <c r="K251" s="34">
        <f t="shared" si="6"/>
        <v>0.26</v>
      </c>
      <c r="L251" s="73">
        <f t="shared" si="7"/>
        <v>-0.7930187191</v>
      </c>
      <c r="M251" s="33">
        <v>55.66</v>
      </c>
      <c r="N251" s="34">
        <f t="shared" si="8"/>
        <v>0.269</v>
      </c>
      <c r="O251" s="73">
        <f t="shared" si="9"/>
        <v>-0.5966991005</v>
      </c>
      <c r="P251" s="36">
        <f t="shared" si="10"/>
        <v>3822.024721</v>
      </c>
      <c r="Q251" s="35">
        <f t="shared" si="11"/>
        <v>-0.900776406</v>
      </c>
      <c r="R251" s="40">
        <f t="shared" si="12"/>
        <v>0.186</v>
      </c>
      <c r="S251" s="33">
        <v>1.2</v>
      </c>
      <c r="T251" s="34">
        <f t="shared" si="13"/>
        <v>0.191</v>
      </c>
      <c r="U251" s="73">
        <f t="shared" si="14"/>
        <v>-0.7754706608</v>
      </c>
      <c r="V251" s="33">
        <v>22.22</v>
      </c>
      <c r="W251" s="34">
        <f t="shared" si="15"/>
        <v>0.049</v>
      </c>
      <c r="X251" s="73">
        <f t="shared" si="16"/>
        <v>-1.684271454</v>
      </c>
      <c r="Y251" s="36">
        <f t="shared" si="17"/>
        <v>733.9783795</v>
      </c>
      <c r="Z251" s="35">
        <f t="shared" si="18"/>
        <v>-1.332697649</v>
      </c>
      <c r="AA251" s="40">
        <f t="shared" si="19"/>
        <v>0.057</v>
      </c>
      <c r="AB251" s="33">
        <v>4.09</v>
      </c>
      <c r="AC251" s="40">
        <f t="shared" si="20"/>
        <v>0.394</v>
      </c>
      <c r="AD251" s="73">
        <f t="shared" si="21"/>
        <v>-0.3979009243</v>
      </c>
      <c r="AE251" s="88">
        <f t="shared" si="22"/>
        <v>-2.631374979</v>
      </c>
      <c r="AF251" s="44">
        <f t="shared" si="23"/>
        <v>0.126</v>
      </c>
      <c r="AG251" s="42">
        <v>2.3</v>
      </c>
      <c r="AH251" s="34">
        <f t="shared" si="24"/>
        <v>0.851</v>
      </c>
      <c r="AI251" s="73">
        <f t="shared" si="25"/>
        <v>0.8941018559</v>
      </c>
      <c r="AJ251" s="33">
        <v>46.15</v>
      </c>
      <c r="AK251" s="34">
        <f t="shared" si="26"/>
        <v>0.174</v>
      </c>
      <c r="AL251" s="73">
        <f t="shared" si="27"/>
        <v>-0.8249834726</v>
      </c>
      <c r="AM251" s="36">
        <f t="shared" si="28"/>
        <v>2426.122018</v>
      </c>
      <c r="AN251" s="35">
        <f t="shared" si="29"/>
        <v>0.5048761375</v>
      </c>
      <c r="AO251" s="37">
        <f t="shared" si="30"/>
        <v>0.714</v>
      </c>
      <c r="AP251" s="33">
        <v>6.11</v>
      </c>
      <c r="AQ251" s="34">
        <f t="shared" si="31"/>
        <v>0.789</v>
      </c>
      <c r="AR251" s="73">
        <f t="shared" si="32"/>
        <v>0.7101853784</v>
      </c>
      <c r="AS251" s="33">
        <v>36.23</v>
      </c>
      <c r="AT251" s="34">
        <f t="shared" si="33"/>
        <v>0.126</v>
      </c>
      <c r="AU251" s="73">
        <f t="shared" si="34"/>
        <v>-1.147165806</v>
      </c>
      <c r="AV251" s="36">
        <f t="shared" si="35"/>
        <v>2602.679677</v>
      </c>
      <c r="AW251" s="35">
        <f t="shared" si="36"/>
        <v>-0.1413019164</v>
      </c>
      <c r="AX251" s="37">
        <f t="shared" si="37"/>
        <v>0.437</v>
      </c>
      <c r="AY251" s="33">
        <v>2.48</v>
      </c>
      <c r="AZ251" s="37">
        <f t="shared" si="38"/>
        <v>0.969</v>
      </c>
      <c r="BA251" s="73">
        <f t="shared" si="39"/>
        <v>2.375707863</v>
      </c>
      <c r="BB251" s="33">
        <v>27.27</v>
      </c>
      <c r="BC251" s="37">
        <f t="shared" si="40"/>
        <v>0.509</v>
      </c>
      <c r="BD251" s="73">
        <f t="shared" si="41"/>
        <v>-0.007886162882</v>
      </c>
      <c r="BE251" s="89">
        <f t="shared" si="42"/>
        <v>2.731395921</v>
      </c>
      <c r="BF251" s="39">
        <f t="shared" si="43"/>
        <v>0.843</v>
      </c>
      <c r="BG251" s="33">
        <v>9.83</v>
      </c>
      <c r="BH251" s="34">
        <f t="shared" si="44"/>
        <v>0.143</v>
      </c>
      <c r="BI251" s="73">
        <f t="shared" si="45"/>
        <v>-1.046180715</v>
      </c>
      <c r="BJ251" s="33">
        <v>83.33</v>
      </c>
      <c r="BK251" s="34">
        <f t="shared" si="46"/>
        <v>0.16</v>
      </c>
      <c r="BL251" s="73">
        <f t="shared" si="47"/>
        <v>-0.8525347956</v>
      </c>
      <c r="BM251" s="36">
        <f t="shared" si="48"/>
        <v>5709.609486</v>
      </c>
      <c r="BN251" s="35">
        <f t="shared" si="49"/>
        <v>-1.081228734</v>
      </c>
      <c r="BO251" s="90">
        <f t="shared" si="50"/>
        <v>0.157</v>
      </c>
      <c r="BP251" s="33">
        <v>7.66</v>
      </c>
      <c r="BQ251" s="34">
        <f t="shared" si="51"/>
        <v>0.069</v>
      </c>
      <c r="BR251" s="73">
        <f t="shared" si="52"/>
        <v>-1.438817563</v>
      </c>
      <c r="BS251" s="33">
        <v>69.94</v>
      </c>
      <c r="BT251" s="34">
        <f t="shared" si="53"/>
        <v>0.426</v>
      </c>
      <c r="BU251" s="73">
        <f t="shared" si="54"/>
        <v>-0.1920789306</v>
      </c>
      <c r="BV251" s="36">
        <f t="shared" si="55"/>
        <v>5001.885712</v>
      </c>
      <c r="BW251" s="35">
        <f t="shared" si="56"/>
        <v>-1.120752929</v>
      </c>
      <c r="BX251" s="90">
        <f t="shared" si="57"/>
        <v>0.14</v>
      </c>
      <c r="BY251" s="33">
        <v>2.74</v>
      </c>
      <c r="BZ251" s="34">
        <f t="shared" si="58"/>
        <v>0.306</v>
      </c>
      <c r="CA251" s="73">
        <f t="shared" si="59"/>
        <v>-0.6240954716</v>
      </c>
      <c r="CB251" s="33">
        <v>50.0</v>
      </c>
      <c r="CC251" s="34">
        <f t="shared" si="60"/>
        <v>0.346</v>
      </c>
      <c r="CD251" s="73">
        <f t="shared" si="61"/>
        <v>-0.339550924</v>
      </c>
      <c r="CE251" s="36">
        <f t="shared" si="62"/>
        <v>2865.603149</v>
      </c>
      <c r="CF251" s="35">
        <f t="shared" si="63"/>
        <v>-0.5871281677</v>
      </c>
      <c r="CG251" s="90">
        <f t="shared" si="64"/>
        <v>0.303</v>
      </c>
      <c r="CH251" s="33">
        <v>0.4</v>
      </c>
      <c r="CI251" s="34">
        <f t="shared" si="65"/>
        <v>0.34</v>
      </c>
      <c r="CJ251" s="73">
        <f t="shared" si="66"/>
        <v>-0.553482198</v>
      </c>
      <c r="CK251" s="33">
        <v>44.44</v>
      </c>
      <c r="CL251" s="34">
        <f t="shared" si="67"/>
        <v>0.791</v>
      </c>
      <c r="CM251" s="73">
        <f t="shared" si="68"/>
        <v>0.5800231645</v>
      </c>
      <c r="CN251" s="36">
        <f t="shared" si="69"/>
        <v>1321.619082</v>
      </c>
      <c r="CO251" s="35">
        <f t="shared" si="70"/>
        <v>0.02100478689</v>
      </c>
      <c r="CP251" s="90">
        <f t="shared" si="71"/>
        <v>0.577</v>
      </c>
      <c r="CQ251" s="33">
        <v>4.38</v>
      </c>
      <c r="CR251" s="34">
        <f t="shared" si="72"/>
        <v>0.166</v>
      </c>
      <c r="CS251" s="73">
        <f t="shared" si="73"/>
        <v>-0.9695995791</v>
      </c>
      <c r="CT251" s="33">
        <v>73.74</v>
      </c>
      <c r="CU251" s="34">
        <f t="shared" si="74"/>
        <v>0.523</v>
      </c>
      <c r="CV251" s="73">
        <f t="shared" si="75"/>
        <v>0.06249947676</v>
      </c>
      <c r="CW251" s="36">
        <f t="shared" si="76"/>
        <v>4922.075436</v>
      </c>
      <c r="CX251" s="35">
        <f t="shared" si="77"/>
        <v>-0.6689159049</v>
      </c>
      <c r="CY251" s="90">
        <f t="shared" si="78"/>
        <v>0.269</v>
      </c>
      <c r="CZ251" s="91">
        <f t="shared" si="79"/>
        <v>-3.437020949</v>
      </c>
      <c r="DA251" s="91">
        <f t="shared" si="80"/>
        <v>0.203</v>
      </c>
    </row>
    <row r="252">
      <c r="A252" s="28">
        <v>2024.0</v>
      </c>
      <c r="B252" s="29" t="s">
        <v>676</v>
      </c>
      <c r="C252" s="29" t="s">
        <v>19</v>
      </c>
      <c r="D252" s="30">
        <f t="array" ref="D252">INDEX(
  TP!C:C,
  MATCH(
    1,
    (TP!A:A = A252) * (TP!B:B = C252),
    0
  )
)
</f>
        <v>45.55</v>
      </c>
      <c r="E252" s="64">
        <f t="shared" si="1"/>
        <v>-3.350994207</v>
      </c>
      <c r="F252" s="32">
        <f t="shared" si="2"/>
        <v>0.286</v>
      </c>
      <c r="G252" s="33">
        <v>8.15</v>
      </c>
      <c r="H252" s="34">
        <f t="shared" si="3"/>
        <v>0.911</v>
      </c>
      <c r="I252" s="73">
        <f t="shared" si="4"/>
        <v>1.466901935</v>
      </c>
      <c r="J252" s="66">
        <f t="shared" si="5"/>
        <v>6.890802965</v>
      </c>
      <c r="K252" s="34">
        <f t="shared" si="6"/>
        <v>0.749</v>
      </c>
      <c r="L252" s="73">
        <f t="shared" si="7"/>
        <v>0.6648409382</v>
      </c>
      <c r="M252" s="33">
        <v>56.3</v>
      </c>
      <c r="N252" s="34">
        <f t="shared" si="8"/>
        <v>0.309</v>
      </c>
      <c r="O252" s="73">
        <f t="shared" si="9"/>
        <v>-0.4787153789</v>
      </c>
      <c r="P252" s="36">
        <f t="shared" si="10"/>
        <v>4644.359989</v>
      </c>
      <c r="Q252" s="35">
        <f t="shared" si="11"/>
        <v>0.2590606817</v>
      </c>
      <c r="R252" s="40">
        <f t="shared" si="12"/>
        <v>0.609</v>
      </c>
      <c r="S252" s="33">
        <v>3.53</v>
      </c>
      <c r="T252" s="34">
        <f t="shared" si="13"/>
        <v>0.9</v>
      </c>
      <c r="U252" s="73">
        <f t="shared" si="14"/>
        <v>1.236850606</v>
      </c>
      <c r="V252" s="33">
        <v>42.72</v>
      </c>
      <c r="W252" s="34">
        <f t="shared" si="15"/>
        <v>0.483</v>
      </c>
      <c r="X252" s="73">
        <f t="shared" si="16"/>
        <v>-0.05359883014</v>
      </c>
      <c r="Y252" s="36">
        <f t="shared" si="17"/>
        <v>2703.813806</v>
      </c>
      <c r="Z252" s="35">
        <f t="shared" si="18"/>
        <v>0.7314517275</v>
      </c>
      <c r="AA252" s="40">
        <f t="shared" si="19"/>
        <v>0.797</v>
      </c>
      <c r="AB252" s="33">
        <v>4.89</v>
      </c>
      <c r="AC252" s="40">
        <f t="shared" si="20"/>
        <v>0.646</v>
      </c>
      <c r="AD252" s="73">
        <f t="shared" si="21"/>
        <v>0.2726300698</v>
      </c>
      <c r="AE252" s="88">
        <f t="shared" si="22"/>
        <v>1.263142479</v>
      </c>
      <c r="AF252" s="44">
        <f t="shared" si="23"/>
        <v>0.731</v>
      </c>
      <c r="AG252" s="42">
        <v>2.33</v>
      </c>
      <c r="AH252" s="34">
        <f t="shared" si="24"/>
        <v>0.854</v>
      </c>
      <c r="AI252" s="73">
        <f t="shared" si="25"/>
        <v>0.9219063878</v>
      </c>
      <c r="AJ252" s="33">
        <v>44.12</v>
      </c>
      <c r="AK252" s="34">
        <f t="shared" si="26"/>
        <v>0.129</v>
      </c>
      <c r="AL252" s="73">
        <f t="shared" si="27"/>
        <v>-0.9693311182</v>
      </c>
      <c r="AM252" s="36">
        <f t="shared" si="28"/>
        <v>2336.985087</v>
      </c>
      <c r="AN252" s="35">
        <f t="shared" si="29"/>
        <v>0.4171732992</v>
      </c>
      <c r="AO252" s="37">
        <f t="shared" si="30"/>
        <v>0.691</v>
      </c>
      <c r="AP252" s="33">
        <v>7.67</v>
      </c>
      <c r="AQ252" s="34">
        <f t="shared" si="31"/>
        <v>0.909</v>
      </c>
      <c r="AR252" s="73">
        <f t="shared" si="32"/>
        <v>1.401311646</v>
      </c>
      <c r="AS252" s="33">
        <v>39.73</v>
      </c>
      <c r="AT252" s="34">
        <f t="shared" si="33"/>
        <v>0.223</v>
      </c>
      <c r="AU252" s="73">
        <f t="shared" si="34"/>
        <v>-0.7258423687</v>
      </c>
      <c r="AV252" s="36">
        <f t="shared" si="35"/>
        <v>3142.74766</v>
      </c>
      <c r="AW252" s="35">
        <f t="shared" si="36"/>
        <v>0.5502125493</v>
      </c>
      <c r="AX252" s="37">
        <f t="shared" si="37"/>
        <v>0.726</v>
      </c>
      <c r="AY252" s="33">
        <v>1.1</v>
      </c>
      <c r="AZ252" s="37">
        <f t="shared" si="38"/>
        <v>0.654</v>
      </c>
      <c r="BA252" s="73">
        <f t="shared" si="39"/>
        <v>0.2083341961</v>
      </c>
      <c r="BB252" s="33">
        <v>16.88</v>
      </c>
      <c r="BC252" s="37">
        <f t="shared" si="40"/>
        <v>0.074</v>
      </c>
      <c r="BD252" s="73">
        <f t="shared" si="41"/>
        <v>-1.467783044</v>
      </c>
      <c r="BE252" s="89">
        <f t="shared" si="42"/>
        <v>-0.2920629992</v>
      </c>
      <c r="BF252" s="39">
        <f t="shared" si="43"/>
        <v>0.511</v>
      </c>
      <c r="BG252" s="33">
        <v>9.25</v>
      </c>
      <c r="BH252" s="34">
        <f t="shared" si="44"/>
        <v>0.109</v>
      </c>
      <c r="BI252" s="73">
        <f t="shared" si="45"/>
        <v>-1.171842396</v>
      </c>
      <c r="BJ252" s="33">
        <v>80.37</v>
      </c>
      <c r="BK252" s="34">
        <f t="shared" si="46"/>
        <v>0.109</v>
      </c>
      <c r="BL252" s="73">
        <f t="shared" si="47"/>
        <v>-1.328449983</v>
      </c>
      <c r="BM252" s="36">
        <f t="shared" si="48"/>
        <v>5379.564179</v>
      </c>
      <c r="BN252" s="35">
        <f t="shared" si="49"/>
        <v>-1.373024997</v>
      </c>
      <c r="BO252" s="90">
        <f t="shared" si="50"/>
        <v>0.117</v>
      </c>
      <c r="BP252" s="33">
        <v>10.0</v>
      </c>
      <c r="BQ252" s="34">
        <f t="shared" si="51"/>
        <v>0.3</v>
      </c>
      <c r="BR252" s="73">
        <f t="shared" si="52"/>
        <v>-0.599518388</v>
      </c>
      <c r="BS252" s="33">
        <v>61.3</v>
      </c>
      <c r="BT252" s="34">
        <f t="shared" si="53"/>
        <v>0.071</v>
      </c>
      <c r="BU252" s="73">
        <f t="shared" si="54"/>
        <v>-1.496362866</v>
      </c>
      <c r="BV252" s="36">
        <f t="shared" si="55"/>
        <v>4869.715269</v>
      </c>
      <c r="BW252" s="35">
        <f t="shared" si="56"/>
        <v>-1.278301753</v>
      </c>
      <c r="BX252" s="90">
        <f t="shared" si="57"/>
        <v>0.109</v>
      </c>
      <c r="BY252" s="33">
        <v>3.8</v>
      </c>
      <c r="BZ252" s="34">
        <f t="shared" si="58"/>
        <v>0.554</v>
      </c>
      <c r="CA252" s="73">
        <f t="shared" si="59"/>
        <v>0.02022708005</v>
      </c>
      <c r="CB252" s="33">
        <v>49.55</v>
      </c>
      <c r="CC252" s="34">
        <f t="shared" si="60"/>
        <v>0.337</v>
      </c>
      <c r="CD252" s="73">
        <f t="shared" si="61"/>
        <v>-0.3878898771</v>
      </c>
      <c r="CE252" s="36">
        <f t="shared" si="62"/>
        <v>3377.017685</v>
      </c>
      <c r="CF252" s="35">
        <f t="shared" si="63"/>
        <v>-0.1057326646</v>
      </c>
      <c r="CG252" s="90">
        <f t="shared" si="64"/>
        <v>0.454</v>
      </c>
      <c r="CH252" s="33">
        <v>0.65</v>
      </c>
      <c r="CI252" s="34">
        <f t="shared" si="65"/>
        <v>0.6</v>
      </c>
      <c r="CJ252" s="73">
        <f t="shared" si="66"/>
        <v>0.1166994341</v>
      </c>
      <c r="CK252" s="33">
        <v>15.79</v>
      </c>
      <c r="CL252" s="34">
        <f t="shared" si="67"/>
        <v>0.114</v>
      </c>
      <c r="CM252" s="73">
        <f t="shared" si="68"/>
        <v>-0.9592422342</v>
      </c>
      <c r="CN252" s="36">
        <f t="shared" si="69"/>
        <v>698.8887254</v>
      </c>
      <c r="CO252" s="35">
        <f t="shared" si="70"/>
        <v>-0.7449007122</v>
      </c>
      <c r="CP252" s="90">
        <f t="shared" si="71"/>
        <v>0.254</v>
      </c>
      <c r="CQ252" s="33">
        <v>4.73</v>
      </c>
      <c r="CR252" s="34">
        <f t="shared" si="72"/>
        <v>0.243</v>
      </c>
      <c r="CS252" s="73">
        <f t="shared" si="73"/>
        <v>-0.7630997294</v>
      </c>
      <c r="CT252" s="33">
        <v>68.84</v>
      </c>
      <c r="CU252" s="34">
        <f t="shared" si="74"/>
        <v>0.251</v>
      </c>
      <c r="CV252" s="73">
        <f t="shared" si="75"/>
        <v>-0.6310922775</v>
      </c>
      <c r="CW252" s="36">
        <f t="shared" si="76"/>
        <v>4767.116608</v>
      </c>
      <c r="CX252" s="35">
        <f t="shared" si="77"/>
        <v>-0.8201135599</v>
      </c>
      <c r="CY252" s="90">
        <f t="shared" si="78"/>
        <v>0.203</v>
      </c>
      <c r="CZ252" s="91">
        <f t="shared" si="79"/>
        <v>-4.322073687</v>
      </c>
      <c r="DA252" s="91">
        <f t="shared" si="80"/>
        <v>0.134</v>
      </c>
    </row>
    <row r="253">
      <c r="A253" s="28">
        <v>2024.0</v>
      </c>
      <c r="B253" s="29" t="s">
        <v>642</v>
      </c>
      <c r="C253" s="29" t="s">
        <v>17</v>
      </c>
      <c r="D253" s="30">
        <f t="array" ref="D253">INDEX(
  TP!C:C,
  MATCH(
    1,
    (TP!A:A = A253) * (TP!B:B = C253),
    0
  )
)
</f>
        <v>46.52</v>
      </c>
      <c r="E253" s="64">
        <f t="shared" si="1"/>
        <v>-3.36181942</v>
      </c>
      <c r="F253" s="32">
        <f t="shared" si="2"/>
        <v>0.283</v>
      </c>
      <c r="G253" s="33">
        <v>7.23</v>
      </c>
      <c r="H253" s="34">
        <f t="shared" si="3"/>
        <v>0.791</v>
      </c>
      <c r="I253" s="73">
        <f t="shared" si="4"/>
        <v>0.8596123196</v>
      </c>
      <c r="J253" s="66">
        <f t="shared" si="5"/>
        <v>6.35371502</v>
      </c>
      <c r="K253" s="34">
        <f t="shared" si="6"/>
        <v>0.623</v>
      </c>
      <c r="L253" s="73">
        <f t="shared" si="7"/>
        <v>0.3257516172</v>
      </c>
      <c r="M253" s="33">
        <v>59.21</v>
      </c>
      <c r="N253" s="34">
        <f t="shared" si="8"/>
        <v>0.503</v>
      </c>
      <c r="O253" s="73">
        <f t="shared" si="9"/>
        <v>0.0577418552</v>
      </c>
      <c r="P253" s="36">
        <f t="shared" si="10"/>
        <v>4717.733398</v>
      </c>
      <c r="Q253" s="35">
        <f t="shared" si="11"/>
        <v>0.3625479135</v>
      </c>
      <c r="R253" s="40">
        <f t="shared" si="12"/>
        <v>0.643</v>
      </c>
      <c r="S253" s="33">
        <v>0.95</v>
      </c>
      <c r="T253" s="34">
        <f t="shared" si="13"/>
        <v>0.086</v>
      </c>
      <c r="U253" s="73">
        <f t="shared" si="14"/>
        <v>-0.9913849599</v>
      </c>
      <c r="V253" s="33">
        <v>30.0</v>
      </c>
      <c r="W253" s="34">
        <f t="shared" si="15"/>
        <v>0.131</v>
      </c>
      <c r="X253" s="73">
        <f t="shared" si="16"/>
        <v>-1.065411307</v>
      </c>
      <c r="Y253" s="36">
        <f t="shared" si="17"/>
        <v>839.3590397</v>
      </c>
      <c r="Z253" s="35">
        <f t="shared" si="18"/>
        <v>-1.222271458</v>
      </c>
      <c r="AA253" s="40">
        <f t="shared" si="19"/>
        <v>0.086</v>
      </c>
      <c r="AB253" s="33">
        <v>4.51</v>
      </c>
      <c r="AC253" s="40">
        <f t="shared" si="20"/>
        <v>0.526</v>
      </c>
      <c r="AD253" s="73">
        <f t="shared" si="21"/>
        <v>-0.04587215241</v>
      </c>
      <c r="AE253" s="88">
        <f t="shared" si="22"/>
        <v>-0.9055956965</v>
      </c>
      <c r="AF253" s="44">
        <f t="shared" si="23"/>
        <v>0.36</v>
      </c>
      <c r="AG253" s="42">
        <v>1.14</v>
      </c>
      <c r="AH253" s="34">
        <f t="shared" si="24"/>
        <v>0.574</v>
      </c>
      <c r="AI253" s="73">
        <f t="shared" si="25"/>
        <v>-0.1810067104</v>
      </c>
      <c r="AJ253" s="33">
        <v>75.0</v>
      </c>
      <c r="AK253" s="34">
        <f t="shared" si="26"/>
        <v>0.891</v>
      </c>
      <c r="AL253" s="73">
        <f t="shared" si="27"/>
        <v>1.226459668</v>
      </c>
      <c r="AM253" s="36">
        <f t="shared" si="28"/>
        <v>2512.464322</v>
      </c>
      <c r="AN253" s="35">
        <f t="shared" si="29"/>
        <v>0.589829311</v>
      </c>
      <c r="AO253" s="37">
        <f t="shared" si="30"/>
        <v>0.729</v>
      </c>
      <c r="AP253" s="33">
        <v>5.14</v>
      </c>
      <c r="AQ253" s="34">
        <f t="shared" si="31"/>
        <v>0.666</v>
      </c>
      <c r="AR253" s="73">
        <f t="shared" si="32"/>
        <v>0.2804466094</v>
      </c>
      <c r="AS253" s="33">
        <v>53.7</v>
      </c>
      <c r="AT253" s="34">
        <f t="shared" si="33"/>
        <v>0.846</v>
      </c>
      <c r="AU253" s="73">
        <f t="shared" si="34"/>
        <v>0.9558400382</v>
      </c>
      <c r="AV253" s="36">
        <f t="shared" si="35"/>
        <v>3569.213728</v>
      </c>
      <c r="AW253" s="35">
        <f t="shared" si="36"/>
        <v>1.096268721</v>
      </c>
      <c r="AX253" s="37">
        <f t="shared" si="37"/>
        <v>0.863</v>
      </c>
      <c r="AY253" s="33">
        <v>0.48</v>
      </c>
      <c r="AZ253" s="37">
        <f t="shared" si="38"/>
        <v>0.229</v>
      </c>
      <c r="BA253" s="73">
        <f t="shared" si="39"/>
        <v>-0.7654133933</v>
      </c>
      <c r="BB253" s="33">
        <v>25.78</v>
      </c>
      <c r="BC253" s="37">
        <f t="shared" si="40"/>
        <v>0.423</v>
      </c>
      <c r="BD253" s="73">
        <f t="shared" si="41"/>
        <v>-0.2172457733</v>
      </c>
      <c r="BE253" s="89">
        <f t="shared" si="42"/>
        <v>0.7034388649</v>
      </c>
      <c r="BF253" s="39">
        <f t="shared" si="43"/>
        <v>0.634</v>
      </c>
      <c r="BG253" s="33">
        <v>12.08</v>
      </c>
      <c r="BH253" s="34">
        <f t="shared" si="44"/>
        <v>0.277</v>
      </c>
      <c r="BI253" s="73">
        <f t="shared" si="45"/>
        <v>-0.5587000556</v>
      </c>
      <c r="BJ253" s="33">
        <v>94.49</v>
      </c>
      <c r="BK253" s="34">
        <f t="shared" si="46"/>
        <v>0.889</v>
      </c>
      <c r="BL253" s="73">
        <f t="shared" si="47"/>
        <v>0.9417940871</v>
      </c>
      <c r="BM253" s="36">
        <f t="shared" si="48"/>
        <v>6987.262974</v>
      </c>
      <c r="BN253" s="35">
        <f t="shared" si="49"/>
        <v>0.04835713225</v>
      </c>
      <c r="BO253" s="90">
        <f t="shared" si="50"/>
        <v>0.454</v>
      </c>
      <c r="BP253" s="33">
        <v>9.04</v>
      </c>
      <c r="BQ253" s="34">
        <f t="shared" si="51"/>
        <v>0.177</v>
      </c>
      <c r="BR253" s="73">
        <f t="shared" si="52"/>
        <v>-0.9438462545</v>
      </c>
      <c r="BS253" s="33">
        <v>71.58</v>
      </c>
      <c r="BT253" s="34">
        <f t="shared" si="53"/>
        <v>0.503</v>
      </c>
      <c r="BU253" s="73">
        <f t="shared" si="54"/>
        <v>0.05549348295</v>
      </c>
      <c r="BV253" s="36">
        <f t="shared" si="55"/>
        <v>5469.813963</v>
      </c>
      <c r="BW253" s="35">
        <f t="shared" si="56"/>
        <v>-0.5629765874</v>
      </c>
      <c r="BX253" s="90">
        <f t="shared" si="57"/>
        <v>0.283</v>
      </c>
      <c r="BY253" s="33">
        <v>1.43</v>
      </c>
      <c r="BZ253" s="34">
        <f t="shared" si="58"/>
        <v>0.04</v>
      </c>
      <c r="CA253" s="73">
        <f t="shared" si="59"/>
        <v>-1.420380889</v>
      </c>
      <c r="CB253" s="33">
        <v>53.33</v>
      </c>
      <c r="CC253" s="34">
        <f t="shared" si="60"/>
        <v>0.497</v>
      </c>
      <c r="CD253" s="73">
        <f t="shared" si="61"/>
        <v>0.01815732881</v>
      </c>
      <c r="CE253" s="36">
        <f t="shared" si="62"/>
        <v>2057.332192</v>
      </c>
      <c r="CF253" s="35">
        <f t="shared" si="63"/>
        <v>-1.347955201</v>
      </c>
      <c r="CG253" s="90">
        <f t="shared" si="64"/>
        <v>0.083</v>
      </c>
      <c r="CH253" s="33">
        <v>0.19</v>
      </c>
      <c r="CI253" s="34">
        <f t="shared" si="65"/>
        <v>0.091</v>
      </c>
      <c r="CJ253" s="73">
        <f t="shared" si="66"/>
        <v>-1.116434769</v>
      </c>
      <c r="CK253" s="33">
        <v>50.0</v>
      </c>
      <c r="CL253" s="34">
        <f t="shared" si="67"/>
        <v>0.834</v>
      </c>
      <c r="CM253" s="73">
        <f t="shared" si="68"/>
        <v>0.8787427323</v>
      </c>
      <c r="CN253" s="36">
        <f t="shared" si="69"/>
        <v>768.7510274</v>
      </c>
      <c r="CO253" s="35">
        <f t="shared" si="70"/>
        <v>-0.6589760086</v>
      </c>
      <c r="CP253" s="90">
        <f t="shared" si="71"/>
        <v>0.274</v>
      </c>
      <c r="CQ253" s="33">
        <v>4.09</v>
      </c>
      <c r="CR253" s="34">
        <f t="shared" si="72"/>
        <v>0.126</v>
      </c>
      <c r="CS253" s="73">
        <f t="shared" si="73"/>
        <v>-1.140699455</v>
      </c>
      <c r="CT253" s="33">
        <v>76.74</v>
      </c>
      <c r="CU253" s="34">
        <f t="shared" si="74"/>
        <v>0.683</v>
      </c>
      <c r="CV253" s="73">
        <f t="shared" si="75"/>
        <v>0.4871474896</v>
      </c>
      <c r="CW253" s="36">
        <f t="shared" si="76"/>
        <v>4953.645693</v>
      </c>
      <c r="CX253" s="35">
        <f t="shared" si="77"/>
        <v>-0.6381119236</v>
      </c>
      <c r="CY253" s="90">
        <f t="shared" si="78"/>
        <v>0.283</v>
      </c>
      <c r="CZ253" s="91">
        <f t="shared" si="79"/>
        <v>-3.159662588</v>
      </c>
      <c r="DA253" s="91">
        <f t="shared" si="80"/>
        <v>0.223</v>
      </c>
    </row>
    <row r="254">
      <c r="A254" s="28">
        <v>2022.0</v>
      </c>
      <c r="B254" s="29" t="s">
        <v>677</v>
      </c>
      <c r="C254" s="29" t="s">
        <v>5</v>
      </c>
      <c r="D254" s="30">
        <f t="array" ref="D254">INDEX(
  TP!C:C,
  MATCH(
    1,
    (TP!A:A = A254) * (TP!B:B = C254),
    0
  )
)
</f>
        <v>54.54</v>
      </c>
      <c r="E254" s="64">
        <f t="shared" si="1"/>
        <v>-3.363510752</v>
      </c>
      <c r="F254" s="32">
        <f t="shared" si="2"/>
        <v>0.28</v>
      </c>
      <c r="G254" s="33">
        <v>5.22</v>
      </c>
      <c r="H254" s="34">
        <f t="shared" si="3"/>
        <v>0.334</v>
      </c>
      <c r="I254" s="73">
        <f t="shared" si="4"/>
        <v>-0.4671834703</v>
      </c>
      <c r="J254" s="66">
        <f t="shared" si="5"/>
        <v>6.04254674</v>
      </c>
      <c r="K254" s="34">
        <f t="shared" si="6"/>
        <v>0.549</v>
      </c>
      <c r="L254" s="73">
        <f t="shared" si="7"/>
        <v>0.1292961921</v>
      </c>
      <c r="M254" s="33">
        <v>45.3</v>
      </c>
      <c r="N254" s="34">
        <f t="shared" si="8"/>
        <v>0.009</v>
      </c>
      <c r="O254" s="73">
        <f t="shared" si="9"/>
        <v>-2.506560594</v>
      </c>
      <c r="P254" s="36">
        <f t="shared" si="10"/>
        <v>3531.197279</v>
      </c>
      <c r="Q254" s="35">
        <f t="shared" si="11"/>
        <v>-1.310964885</v>
      </c>
      <c r="R254" s="40">
        <f t="shared" si="12"/>
        <v>0.094</v>
      </c>
      <c r="S254" s="33">
        <v>5.76</v>
      </c>
      <c r="T254" s="34">
        <f t="shared" si="13"/>
        <v>0.991</v>
      </c>
      <c r="U254" s="73">
        <f t="shared" si="14"/>
        <v>3.162806154</v>
      </c>
      <c r="V254" s="33">
        <v>38.76</v>
      </c>
      <c r="W254" s="34">
        <f t="shared" si="15"/>
        <v>0.351</v>
      </c>
      <c r="X254" s="73">
        <f t="shared" si="16"/>
        <v>-0.3685970541</v>
      </c>
      <c r="Y254" s="36">
        <f t="shared" si="17"/>
        <v>3103.206372</v>
      </c>
      <c r="Z254" s="35">
        <f t="shared" si="18"/>
        <v>1.149966851</v>
      </c>
      <c r="AA254" s="40">
        <f t="shared" si="19"/>
        <v>0.889</v>
      </c>
      <c r="AB254" s="33">
        <v>4.52</v>
      </c>
      <c r="AC254" s="40">
        <f t="shared" si="20"/>
        <v>0.531</v>
      </c>
      <c r="AD254" s="73">
        <f t="shared" si="21"/>
        <v>-0.03749051498</v>
      </c>
      <c r="AE254" s="88">
        <f t="shared" si="22"/>
        <v>-0.1984885498</v>
      </c>
      <c r="AF254" s="44">
        <f t="shared" si="23"/>
        <v>0.477</v>
      </c>
      <c r="AG254" s="42">
        <v>3.21</v>
      </c>
      <c r="AH254" s="34">
        <f t="shared" si="24"/>
        <v>0.951</v>
      </c>
      <c r="AI254" s="73">
        <f t="shared" si="25"/>
        <v>1.73750599</v>
      </c>
      <c r="AJ254" s="33">
        <v>55.56</v>
      </c>
      <c r="AK254" s="34">
        <f t="shared" si="26"/>
        <v>0.46</v>
      </c>
      <c r="AL254" s="73">
        <f t="shared" si="27"/>
        <v>-0.1558645834</v>
      </c>
      <c r="AM254" s="36">
        <f t="shared" si="28"/>
        <v>3516.605201</v>
      </c>
      <c r="AN254" s="35">
        <f t="shared" si="29"/>
        <v>1.577814923</v>
      </c>
      <c r="AO254" s="37">
        <f t="shared" si="30"/>
        <v>0.931</v>
      </c>
      <c r="AP254" s="33">
        <v>7.9</v>
      </c>
      <c r="AQ254" s="34">
        <f t="shared" si="31"/>
        <v>0.914</v>
      </c>
      <c r="AR254" s="73">
        <f t="shared" si="32"/>
        <v>1.503208468</v>
      </c>
      <c r="AS254" s="33">
        <v>38.98</v>
      </c>
      <c r="AT254" s="34">
        <f t="shared" si="33"/>
        <v>0.2</v>
      </c>
      <c r="AU254" s="73">
        <f t="shared" si="34"/>
        <v>-0.8161259625</v>
      </c>
      <c r="AV254" s="36">
        <f t="shared" si="35"/>
        <v>3120.798704</v>
      </c>
      <c r="AW254" s="35">
        <f t="shared" si="36"/>
        <v>0.5221086422</v>
      </c>
      <c r="AX254" s="37">
        <f t="shared" si="37"/>
        <v>0.711</v>
      </c>
      <c r="AY254" s="33">
        <v>1.2</v>
      </c>
      <c r="AZ254" s="37">
        <f t="shared" si="38"/>
        <v>0.711</v>
      </c>
      <c r="BA254" s="73">
        <f t="shared" si="39"/>
        <v>0.3653902589</v>
      </c>
      <c r="BB254" s="33">
        <v>20.44</v>
      </c>
      <c r="BC254" s="37">
        <f t="shared" si="40"/>
        <v>0.169</v>
      </c>
      <c r="BD254" s="73">
        <f t="shared" si="41"/>
        <v>-0.9675681356</v>
      </c>
      <c r="BE254" s="89">
        <f t="shared" si="42"/>
        <v>1.497745688</v>
      </c>
      <c r="BF254" s="39">
        <f t="shared" si="43"/>
        <v>0.706</v>
      </c>
      <c r="BG254" s="33">
        <v>7.94</v>
      </c>
      <c r="BH254" s="34">
        <f t="shared" si="44"/>
        <v>0.074</v>
      </c>
      <c r="BI254" s="73">
        <f t="shared" si="45"/>
        <v>-1.455664468</v>
      </c>
      <c r="BJ254" s="33">
        <v>77.53</v>
      </c>
      <c r="BK254" s="34">
        <f t="shared" si="46"/>
        <v>0.069</v>
      </c>
      <c r="BL254" s="73">
        <f t="shared" si="47"/>
        <v>-1.785071312</v>
      </c>
      <c r="BM254" s="36">
        <f t="shared" si="48"/>
        <v>4884.5551</v>
      </c>
      <c r="BN254" s="35">
        <f t="shared" si="49"/>
        <v>-1.810667335</v>
      </c>
      <c r="BO254" s="90">
        <f t="shared" si="50"/>
        <v>0.051</v>
      </c>
      <c r="BP254" s="33">
        <v>6.34</v>
      </c>
      <c r="BQ254" s="34">
        <f t="shared" si="51"/>
        <v>0.017</v>
      </c>
      <c r="BR254" s="73">
        <f t="shared" si="52"/>
        <v>-1.912268379</v>
      </c>
      <c r="BS254" s="33">
        <v>72.54</v>
      </c>
      <c r="BT254" s="34">
        <f t="shared" si="53"/>
        <v>0.563</v>
      </c>
      <c r="BU254" s="73">
        <f t="shared" si="54"/>
        <v>0.2004139202</v>
      </c>
      <c r="BV254" s="36">
        <f t="shared" si="55"/>
        <v>4790.397629</v>
      </c>
      <c r="BW254" s="35">
        <f t="shared" si="56"/>
        <v>-1.372849375</v>
      </c>
      <c r="BX254" s="90">
        <f t="shared" si="57"/>
        <v>0.086</v>
      </c>
      <c r="BY254" s="33">
        <v>1.29</v>
      </c>
      <c r="BZ254" s="34">
        <f t="shared" si="58"/>
        <v>0.014</v>
      </c>
      <c r="CA254" s="73">
        <f t="shared" si="59"/>
        <v>-1.505480094</v>
      </c>
      <c r="CB254" s="33">
        <v>65.52</v>
      </c>
      <c r="CC254" s="34">
        <f t="shared" si="60"/>
        <v>0.92</v>
      </c>
      <c r="CD254" s="73">
        <f t="shared" si="61"/>
        <v>1.327605858</v>
      </c>
      <c r="CE254" s="36">
        <f t="shared" si="62"/>
        <v>2358.666949</v>
      </c>
      <c r="CF254" s="35">
        <f t="shared" si="63"/>
        <v>-1.064308205</v>
      </c>
      <c r="CG254" s="90">
        <f t="shared" si="64"/>
        <v>0.151</v>
      </c>
      <c r="CH254" s="33">
        <v>0.58</v>
      </c>
      <c r="CI254" s="34">
        <f t="shared" si="65"/>
        <v>0.537</v>
      </c>
      <c r="CJ254" s="73">
        <f t="shared" si="66"/>
        <v>-0.07095142293</v>
      </c>
      <c r="CK254" s="33">
        <v>38.46</v>
      </c>
      <c r="CL254" s="34">
        <f t="shared" si="67"/>
        <v>0.697</v>
      </c>
      <c r="CM254" s="73">
        <f t="shared" si="68"/>
        <v>0.2587384495</v>
      </c>
      <c r="CN254" s="36">
        <f t="shared" si="69"/>
        <v>1554.93431</v>
      </c>
      <c r="CO254" s="35">
        <f t="shared" si="70"/>
        <v>0.307962721</v>
      </c>
      <c r="CP254" s="90">
        <f t="shared" si="71"/>
        <v>0.68</v>
      </c>
      <c r="CQ254" s="33">
        <v>3.17</v>
      </c>
      <c r="CR254" s="34">
        <f t="shared" si="72"/>
        <v>0.023</v>
      </c>
      <c r="CS254" s="73">
        <f t="shared" si="73"/>
        <v>-1.683499059</v>
      </c>
      <c r="CT254" s="33">
        <v>85.92</v>
      </c>
      <c r="CU254" s="34">
        <f t="shared" si="74"/>
        <v>0.98</v>
      </c>
      <c r="CV254" s="73">
        <f t="shared" si="75"/>
        <v>1.786570409</v>
      </c>
      <c r="CW254" s="36">
        <f t="shared" si="76"/>
        <v>4866.7426</v>
      </c>
      <c r="CX254" s="35">
        <f t="shared" si="77"/>
        <v>-0.7229056978</v>
      </c>
      <c r="CY254" s="90">
        <f t="shared" si="78"/>
        <v>0.237</v>
      </c>
      <c r="CZ254" s="91">
        <f t="shared" si="79"/>
        <v>-4.662767891</v>
      </c>
      <c r="DA254" s="91">
        <f t="shared" si="80"/>
        <v>0.114</v>
      </c>
    </row>
    <row r="255">
      <c r="A255" s="28">
        <v>2025.0</v>
      </c>
      <c r="B255" s="29" t="s">
        <v>304</v>
      </c>
      <c r="C255" s="29" t="s">
        <v>5</v>
      </c>
      <c r="D255" s="30">
        <f t="array" ref="D255">INDEX(
  TP!C:C,
  MATCH(
    1,
    (TP!A:A = A255) * (TP!B:B = C255),
    0
  )
)
</f>
        <v>45.69</v>
      </c>
      <c r="E255" s="64">
        <f t="shared" si="1"/>
        <v>-3.399519552</v>
      </c>
      <c r="F255" s="32">
        <f t="shared" si="2"/>
        <v>0.277</v>
      </c>
      <c r="G255" s="33">
        <v>5.04</v>
      </c>
      <c r="H255" s="34">
        <f t="shared" si="3"/>
        <v>0.286</v>
      </c>
      <c r="I255" s="73">
        <f t="shared" si="4"/>
        <v>-0.5860010037</v>
      </c>
      <c r="J255" s="66">
        <f t="shared" si="5"/>
        <v>4.285430924</v>
      </c>
      <c r="K255" s="34">
        <f t="shared" si="6"/>
        <v>0.171</v>
      </c>
      <c r="L255" s="73">
        <f t="shared" si="7"/>
        <v>-0.9800551051</v>
      </c>
      <c r="M255" s="33">
        <v>56.07</v>
      </c>
      <c r="N255" s="34">
        <f t="shared" si="8"/>
        <v>0.3</v>
      </c>
      <c r="O255" s="73">
        <f t="shared" si="9"/>
        <v>-0.5211157789</v>
      </c>
      <c r="P255" s="36">
        <f t="shared" si="10"/>
        <v>3728.065271</v>
      </c>
      <c r="Q255" s="35">
        <f t="shared" si="11"/>
        <v>-1.033298577</v>
      </c>
      <c r="R255" s="40">
        <f t="shared" si="12"/>
        <v>0.154</v>
      </c>
      <c r="S255" s="33">
        <v>9.88</v>
      </c>
      <c r="T255" s="34">
        <f t="shared" si="13"/>
        <v>1</v>
      </c>
      <c r="U255" s="73">
        <f t="shared" si="14"/>
        <v>6.721073802</v>
      </c>
      <c r="V255" s="33">
        <v>60.48</v>
      </c>
      <c r="W255" s="34">
        <f t="shared" si="15"/>
        <v>0.92</v>
      </c>
      <c r="X255" s="73">
        <f t="shared" si="16"/>
        <v>1.359120477</v>
      </c>
      <c r="Y255" s="36">
        <f t="shared" si="17"/>
        <v>6048</v>
      </c>
      <c r="Z255" s="35">
        <f t="shared" si="18"/>
        <v>4.235754551</v>
      </c>
      <c r="AA255" s="40">
        <f t="shared" si="19"/>
        <v>1</v>
      </c>
      <c r="AB255" s="33">
        <v>4.82</v>
      </c>
      <c r="AC255" s="40">
        <f t="shared" si="20"/>
        <v>0.626</v>
      </c>
      <c r="AD255" s="73">
        <f t="shared" si="21"/>
        <v>0.2139586078</v>
      </c>
      <c r="AE255" s="88">
        <f t="shared" si="22"/>
        <v>3.416414582</v>
      </c>
      <c r="AF255" s="44">
        <f t="shared" si="23"/>
        <v>0.929</v>
      </c>
      <c r="AG255" s="42">
        <v>0.8</v>
      </c>
      <c r="AH255" s="34">
        <f t="shared" si="24"/>
        <v>0.369</v>
      </c>
      <c r="AI255" s="73">
        <f t="shared" si="25"/>
        <v>-0.4961247385</v>
      </c>
      <c r="AJ255" s="33">
        <v>47.06</v>
      </c>
      <c r="AK255" s="34">
        <f t="shared" si="26"/>
        <v>0.2</v>
      </c>
      <c r="AL255" s="73">
        <f t="shared" si="27"/>
        <v>-0.7602759073</v>
      </c>
      <c r="AM255" s="36">
        <f t="shared" si="28"/>
        <v>1217.969633</v>
      </c>
      <c r="AN255" s="35">
        <f t="shared" si="29"/>
        <v>-0.6838387115</v>
      </c>
      <c r="AO255" s="37">
        <f t="shared" si="30"/>
        <v>0.266</v>
      </c>
      <c r="AP255" s="33">
        <v>3.67</v>
      </c>
      <c r="AQ255" s="34">
        <f t="shared" si="31"/>
        <v>0.414</v>
      </c>
      <c r="AR255" s="73">
        <f t="shared" si="32"/>
        <v>-0.370806989</v>
      </c>
      <c r="AS255" s="33">
        <v>48.72</v>
      </c>
      <c r="AT255" s="34">
        <f t="shared" si="33"/>
        <v>0.663</v>
      </c>
      <c r="AU255" s="73">
        <f t="shared" si="34"/>
        <v>0.3563569755</v>
      </c>
      <c r="AV255" s="36">
        <f t="shared" si="35"/>
        <v>2749.909011</v>
      </c>
      <c r="AW255" s="35">
        <f t="shared" si="36"/>
        <v>0.04721363674</v>
      </c>
      <c r="AX255" s="37">
        <f t="shared" si="37"/>
        <v>0.52</v>
      </c>
      <c r="AY255" s="33">
        <v>0.75</v>
      </c>
      <c r="AZ255" s="37">
        <f t="shared" si="38"/>
        <v>0.46</v>
      </c>
      <c r="BA255" s="73">
        <f t="shared" si="39"/>
        <v>-0.3413620237</v>
      </c>
      <c r="BB255" s="33">
        <v>14.87</v>
      </c>
      <c r="BC255" s="37">
        <f t="shared" si="40"/>
        <v>0.04</v>
      </c>
      <c r="BD255" s="73">
        <f t="shared" si="41"/>
        <v>-1.750207753</v>
      </c>
      <c r="BE255" s="89">
        <f t="shared" si="42"/>
        <v>-2.728194852</v>
      </c>
      <c r="BF255" s="39">
        <f t="shared" si="43"/>
        <v>0.137</v>
      </c>
      <c r="BG255" s="33">
        <v>8.38</v>
      </c>
      <c r="BH255" s="34">
        <f t="shared" si="44"/>
        <v>0.094</v>
      </c>
      <c r="BI255" s="73">
        <f t="shared" si="45"/>
        <v>-1.360334917</v>
      </c>
      <c r="BJ255" s="33">
        <v>79.78</v>
      </c>
      <c r="BK255" s="34">
        <f t="shared" si="46"/>
        <v>0.091</v>
      </c>
      <c r="BL255" s="73">
        <f t="shared" si="47"/>
        <v>-1.423311456</v>
      </c>
      <c r="BM255" s="36">
        <f t="shared" si="48"/>
        <v>5136.550012</v>
      </c>
      <c r="BN255" s="35">
        <f t="shared" si="49"/>
        <v>-1.587876184</v>
      </c>
      <c r="BO255" s="90">
        <f t="shared" si="50"/>
        <v>0.091</v>
      </c>
      <c r="BP255" s="33">
        <v>9.79</v>
      </c>
      <c r="BQ255" s="34">
        <f t="shared" si="51"/>
        <v>0.277</v>
      </c>
      <c r="BR255" s="73">
        <f t="shared" si="52"/>
        <v>-0.6748401088</v>
      </c>
      <c r="BS255" s="33">
        <v>64.42</v>
      </c>
      <c r="BT255" s="34">
        <f t="shared" si="53"/>
        <v>0.154</v>
      </c>
      <c r="BU255" s="73">
        <f t="shared" si="54"/>
        <v>-1.025371445</v>
      </c>
      <c r="BV255" s="36">
        <f t="shared" si="55"/>
        <v>5076.432657</v>
      </c>
      <c r="BW255" s="35">
        <f t="shared" si="56"/>
        <v>-1.031892036</v>
      </c>
      <c r="BX255" s="90">
        <f t="shared" si="57"/>
        <v>0.157</v>
      </c>
      <c r="BY255" s="33">
        <v>2.87</v>
      </c>
      <c r="BZ255" s="34">
        <f t="shared" si="58"/>
        <v>0.354</v>
      </c>
      <c r="CA255" s="73">
        <f t="shared" si="59"/>
        <v>-0.5450747813</v>
      </c>
      <c r="CB255" s="33">
        <v>42.62</v>
      </c>
      <c r="CC255" s="34">
        <f t="shared" si="60"/>
        <v>0.123</v>
      </c>
      <c r="CD255" s="73">
        <f t="shared" si="61"/>
        <v>-1.132309755</v>
      </c>
      <c r="CE255" s="36">
        <f t="shared" si="62"/>
        <v>2505.912982</v>
      </c>
      <c r="CF255" s="35">
        <f t="shared" si="63"/>
        <v>-0.9257052262</v>
      </c>
      <c r="CG255" s="90">
        <f t="shared" si="64"/>
        <v>0.203</v>
      </c>
      <c r="CH255" s="33">
        <v>0.52</v>
      </c>
      <c r="CI255" s="34">
        <f t="shared" si="65"/>
        <v>0.483</v>
      </c>
      <c r="CJ255" s="73">
        <f t="shared" si="66"/>
        <v>-0.2317950146</v>
      </c>
      <c r="CK255" s="33">
        <v>36.36</v>
      </c>
      <c r="CL255" s="34">
        <f t="shared" si="67"/>
        <v>0.64</v>
      </c>
      <c r="CM255" s="73">
        <f t="shared" si="68"/>
        <v>0.1459127135</v>
      </c>
      <c r="CN255" s="36">
        <f t="shared" si="69"/>
        <v>1345.614227</v>
      </c>
      <c r="CO255" s="35">
        <f t="shared" si="70"/>
        <v>0.05051677954</v>
      </c>
      <c r="CP255" s="90">
        <f t="shared" si="71"/>
        <v>0.583</v>
      </c>
      <c r="CQ255" s="33">
        <v>3.81</v>
      </c>
      <c r="CR255" s="34">
        <f t="shared" si="72"/>
        <v>0.08</v>
      </c>
      <c r="CS255" s="73">
        <f t="shared" si="73"/>
        <v>-1.305899334</v>
      </c>
      <c r="CT255" s="33">
        <v>80.25</v>
      </c>
      <c r="CU255" s="34">
        <f t="shared" si="74"/>
        <v>0.834</v>
      </c>
      <c r="CV255" s="73">
        <f t="shared" si="75"/>
        <v>0.9839856646</v>
      </c>
      <c r="CW255" s="36">
        <f t="shared" si="76"/>
        <v>5000.102607</v>
      </c>
      <c r="CX255" s="35">
        <f t="shared" si="77"/>
        <v>-0.5927826156</v>
      </c>
      <c r="CY255" s="90">
        <f t="shared" si="78"/>
        <v>0.297</v>
      </c>
      <c r="CZ255" s="91">
        <f t="shared" si="79"/>
        <v>-4.087739283</v>
      </c>
      <c r="DA255" s="91">
        <f t="shared" si="80"/>
        <v>0.149</v>
      </c>
    </row>
    <row r="256">
      <c r="A256" s="28">
        <v>2023.0</v>
      </c>
      <c r="B256" s="29" t="s">
        <v>678</v>
      </c>
      <c r="C256" s="29" t="s">
        <v>23</v>
      </c>
      <c r="D256" s="30">
        <f t="array" ref="D256">INDEX(
  TP!C:C,
  MATCH(
    1,
    (TP!A:A = A256) * (TP!B:B = C256),
    0
  )
)
</f>
        <v>49.4</v>
      </c>
      <c r="E256" s="64">
        <f t="shared" si="1"/>
        <v>-3.436040719</v>
      </c>
      <c r="F256" s="32">
        <f t="shared" si="2"/>
        <v>0.274</v>
      </c>
      <c r="G256" s="33">
        <v>4.31</v>
      </c>
      <c r="H256" s="34">
        <f t="shared" si="3"/>
        <v>0.151</v>
      </c>
      <c r="I256" s="73">
        <f t="shared" si="4"/>
        <v>-1.067872112</v>
      </c>
      <c r="J256" s="66">
        <f t="shared" si="5"/>
        <v>4.219503303</v>
      </c>
      <c r="K256" s="34">
        <f t="shared" si="6"/>
        <v>0.151</v>
      </c>
      <c r="L256" s="73">
        <f t="shared" si="7"/>
        <v>-1.021678367</v>
      </c>
      <c r="M256" s="33">
        <v>54.26</v>
      </c>
      <c r="N256" s="34">
        <f t="shared" si="8"/>
        <v>0.18</v>
      </c>
      <c r="O256" s="73">
        <f t="shared" si="9"/>
        <v>-0.8547884915</v>
      </c>
      <c r="P256" s="36">
        <f t="shared" si="10"/>
        <v>3580.521104</v>
      </c>
      <c r="Q256" s="35">
        <f t="shared" si="11"/>
        <v>-1.241397638</v>
      </c>
      <c r="R256" s="40">
        <f t="shared" si="12"/>
        <v>0.117</v>
      </c>
      <c r="S256" s="33">
        <v>1.19</v>
      </c>
      <c r="T256" s="34">
        <f t="shared" si="13"/>
        <v>0.186</v>
      </c>
      <c r="U256" s="73">
        <f t="shared" si="14"/>
        <v>-0.7841072328</v>
      </c>
      <c r="V256" s="33">
        <v>38.46</v>
      </c>
      <c r="W256" s="34">
        <f t="shared" si="15"/>
        <v>0.34</v>
      </c>
      <c r="X256" s="73">
        <f t="shared" si="16"/>
        <v>-0.3924605559</v>
      </c>
      <c r="Y256" s="36">
        <f t="shared" si="17"/>
        <v>1263.08274</v>
      </c>
      <c r="Z256" s="35">
        <f t="shared" si="18"/>
        <v>-0.7782602471</v>
      </c>
      <c r="AA256" s="40">
        <f t="shared" si="19"/>
        <v>0.209</v>
      </c>
      <c r="AB256" s="33">
        <v>3.25</v>
      </c>
      <c r="AC256" s="40">
        <f t="shared" si="20"/>
        <v>0.111</v>
      </c>
      <c r="AD256" s="73">
        <f t="shared" si="21"/>
        <v>-1.101958468</v>
      </c>
      <c r="AE256" s="88">
        <f t="shared" si="22"/>
        <v>-3.121616353</v>
      </c>
      <c r="AF256" s="44">
        <f t="shared" si="23"/>
        <v>0.069</v>
      </c>
      <c r="AG256" s="42">
        <v>0.6</v>
      </c>
      <c r="AH256" s="34">
        <f t="shared" si="24"/>
        <v>0.234</v>
      </c>
      <c r="AI256" s="73">
        <f t="shared" si="25"/>
        <v>-0.6814882844</v>
      </c>
      <c r="AJ256" s="33">
        <v>53.85</v>
      </c>
      <c r="AK256" s="34">
        <f t="shared" si="26"/>
        <v>0.389</v>
      </c>
      <c r="AL256" s="73">
        <f t="shared" si="27"/>
        <v>-0.2774579203</v>
      </c>
      <c r="AM256" s="36">
        <f t="shared" si="28"/>
        <v>1114.427262</v>
      </c>
      <c r="AN256" s="35">
        <f t="shared" si="29"/>
        <v>-0.785715226</v>
      </c>
      <c r="AO256" s="37">
        <f t="shared" si="30"/>
        <v>0.22</v>
      </c>
      <c r="AP256" s="33">
        <v>2.84</v>
      </c>
      <c r="AQ256" s="34">
        <f t="shared" si="31"/>
        <v>0.254</v>
      </c>
      <c r="AR256" s="73">
        <f t="shared" si="32"/>
        <v>-0.7385216058</v>
      </c>
      <c r="AS256" s="33">
        <v>41.94</v>
      </c>
      <c r="AT256" s="34">
        <f t="shared" si="33"/>
        <v>0.32</v>
      </c>
      <c r="AU256" s="73">
        <f t="shared" si="34"/>
        <v>-0.4598067123</v>
      </c>
      <c r="AV256" s="36">
        <f t="shared" si="35"/>
        <v>2066.649305</v>
      </c>
      <c r="AW256" s="35">
        <f t="shared" si="36"/>
        <v>-0.8276465387</v>
      </c>
      <c r="AX256" s="37">
        <f t="shared" si="37"/>
        <v>0.206</v>
      </c>
      <c r="AY256" s="33">
        <v>0.87</v>
      </c>
      <c r="AZ256" s="37">
        <f t="shared" si="38"/>
        <v>0.537</v>
      </c>
      <c r="BA256" s="73">
        <f t="shared" si="39"/>
        <v>-0.1528947483</v>
      </c>
      <c r="BB256" s="33">
        <v>32.78</v>
      </c>
      <c r="BC256" s="37">
        <f t="shared" si="40"/>
        <v>0.78</v>
      </c>
      <c r="BD256" s="73">
        <f t="shared" si="41"/>
        <v>0.7663228663</v>
      </c>
      <c r="BE256" s="89">
        <f t="shared" si="42"/>
        <v>-0.9999336466</v>
      </c>
      <c r="BF256" s="39">
        <f t="shared" si="43"/>
        <v>0.409</v>
      </c>
      <c r="BG256" s="33">
        <v>17.74</v>
      </c>
      <c r="BH256" s="34">
        <f t="shared" si="44"/>
        <v>0.789</v>
      </c>
      <c r="BI256" s="73">
        <f t="shared" si="45"/>
        <v>0.6675846244</v>
      </c>
      <c r="BJ256" s="33">
        <v>95.61</v>
      </c>
      <c r="BK256" s="34">
        <f t="shared" si="46"/>
        <v>0.963</v>
      </c>
      <c r="BL256" s="73">
        <f t="shared" si="47"/>
        <v>1.121870104</v>
      </c>
      <c r="BM256" s="36">
        <f t="shared" si="48"/>
        <v>8058.861863</v>
      </c>
      <c r="BN256" s="35">
        <f t="shared" si="49"/>
        <v>0.9957681242</v>
      </c>
      <c r="BO256" s="90">
        <f t="shared" si="50"/>
        <v>0.869</v>
      </c>
      <c r="BP256" s="33">
        <v>11.28</v>
      </c>
      <c r="BQ256" s="34">
        <f t="shared" si="51"/>
        <v>0.46</v>
      </c>
      <c r="BR256" s="73">
        <f t="shared" si="52"/>
        <v>-0.1404145659</v>
      </c>
      <c r="BS256" s="33">
        <v>76.02</v>
      </c>
      <c r="BT256" s="34">
        <f t="shared" si="53"/>
        <v>0.754</v>
      </c>
      <c r="BU256" s="73">
        <f t="shared" si="54"/>
        <v>0.7257505051</v>
      </c>
      <c r="BV256" s="36">
        <f t="shared" si="55"/>
        <v>6316.309732</v>
      </c>
      <c r="BW256" s="35">
        <f t="shared" si="56"/>
        <v>0.4460569794</v>
      </c>
      <c r="BX256" s="90">
        <f t="shared" si="57"/>
        <v>0.657</v>
      </c>
      <c r="BY256" s="33">
        <v>2.38</v>
      </c>
      <c r="BZ256" s="34">
        <f t="shared" si="58"/>
        <v>0.203</v>
      </c>
      <c r="CA256" s="73">
        <f t="shared" si="59"/>
        <v>-0.8429219986</v>
      </c>
      <c r="CB256" s="33">
        <v>59.62</v>
      </c>
      <c r="CC256" s="34">
        <f t="shared" si="60"/>
        <v>0.786</v>
      </c>
      <c r="CD256" s="73">
        <f t="shared" si="61"/>
        <v>0.693828473</v>
      </c>
      <c r="CE256" s="36">
        <f t="shared" si="62"/>
        <v>3154.772153</v>
      </c>
      <c r="CF256" s="35">
        <f t="shared" si="63"/>
        <v>-0.3149328191</v>
      </c>
      <c r="CG256" s="90">
        <f t="shared" si="64"/>
        <v>0.374</v>
      </c>
      <c r="CH256" s="33">
        <v>0.69</v>
      </c>
      <c r="CI256" s="34">
        <f t="shared" si="65"/>
        <v>0.629</v>
      </c>
      <c r="CJ256" s="73">
        <f t="shared" si="66"/>
        <v>0.2239284952</v>
      </c>
      <c r="CK256" s="33">
        <v>20.0</v>
      </c>
      <c r="CL256" s="34">
        <f t="shared" si="67"/>
        <v>0.166</v>
      </c>
      <c r="CM256" s="73">
        <f t="shared" si="68"/>
        <v>-0.7330534967</v>
      </c>
      <c r="CN256" s="36">
        <f t="shared" si="69"/>
        <v>927.5721224</v>
      </c>
      <c r="CO256" s="35">
        <f t="shared" si="70"/>
        <v>-0.4636395378</v>
      </c>
      <c r="CP256" s="90">
        <f t="shared" si="71"/>
        <v>0.371</v>
      </c>
      <c r="CQ256" s="33">
        <v>5.5</v>
      </c>
      <c r="CR256" s="34">
        <f t="shared" si="72"/>
        <v>0.426</v>
      </c>
      <c r="CS256" s="73">
        <f t="shared" si="73"/>
        <v>-0.3088000601</v>
      </c>
      <c r="CT256" s="33">
        <v>75.83</v>
      </c>
      <c r="CU256" s="34">
        <f t="shared" si="74"/>
        <v>0.649</v>
      </c>
      <c r="CV256" s="73">
        <f t="shared" si="75"/>
        <v>0.3583375924</v>
      </c>
      <c r="CW256" s="36">
        <f t="shared" si="76"/>
        <v>5630.441389</v>
      </c>
      <c r="CX256" s="35">
        <f t="shared" si="77"/>
        <v>0.02225653336</v>
      </c>
      <c r="CY256" s="90">
        <f t="shared" si="78"/>
        <v>0.483</v>
      </c>
      <c r="CZ256" s="91">
        <f t="shared" si="79"/>
        <v>0.6855092801</v>
      </c>
      <c r="DA256" s="91">
        <f t="shared" si="80"/>
        <v>0.543</v>
      </c>
    </row>
    <row r="257">
      <c r="A257" s="28">
        <v>2024.0</v>
      </c>
      <c r="B257" s="29" t="s">
        <v>679</v>
      </c>
      <c r="C257" s="29" t="s">
        <v>4</v>
      </c>
      <c r="D257" s="30">
        <f t="array" ref="D257">INDEX(
  TP!C:C,
  MATCH(
    1,
    (TP!A:A = A257) * (TP!B:B = C257),
    0
  )
)
</f>
        <v>47.59</v>
      </c>
      <c r="E257" s="64">
        <f t="shared" si="1"/>
        <v>-3.497681396</v>
      </c>
      <c r="F257" s="32">
        <f t="shared" si="2"/>
        <v>0.271</v>
      </c>
      <c r="G257" s="33">
        <v>6.81</v>
      </c>
      <c r="H257" s="34">
        <f t="shared" si="3"/>
        <v>0.72</v>
      </c>
      <c r="I257" s="73">
        <f t="shared" si="4"/>
        <v>0.5823714083</v>
      </c>
      <c r="J257" s="66">
        <f t="shared" si="5"/>
        <v>6.23693496</v>
      </c>
      <c r="K257" s="34">
        <f t="shared" si="6"/>
        <v>0.574</v>
      </c>
      <c r="L257" s="73">
        <f t="shared" si="7"/>
        <v>0.2520227774</v>
      </c>
      <c r="M257" s="33">
        <v>59.42</v>
      </c>
      <c r="N257" s="34">
        <f t="shared" si="8"/>
        <v>0.52</v>
      </c>
      <c r="O257" s="73">
        <f t="shared" si="9"/>
        <v>0.09645526385</v>
      </c>
      <c r="P257" s="36">
        <f t="shared" si="10"/>
        <v>4696.48038</v>
      </c>
      <c r="Q257" s="35">
        <f t="shared" si="11"/>
        <v>0.3325722582</v>
      </c>
      <c r="R257" s="40">
        <f t="shared" si="12"/>
        <v>0.629</v>
      </c>
      <c r="S257" s="33">
        <v>2.67</v>
      </c>
      <c r="T257" s="34">
        <f t="shared" si="13"/>
        <v>0.763</v>
      </c>
      <c r="U257" s="73">
        <f t="shared" si="14"/>
        <v>0.4941054176</v>
      </c>
      <c r="V257" s="33">
        <v>49.38</v>
      </c>
      <c r="W257" s="34">
        <f t="shared" si="15"/>
        <v>0.66</v>
      </c>
      <c r="X257" s="73">
        <f t="shared" si="16"/>
        <v>0.4761709101</v>
      </c>
      <c r="Y257" s="36">
        <f t="shared" si="17"/>
        <v>2689.796742</v>
      </c>
      <c r="Z257" s="35">
        <f t="shared" si="18"/>
        <v>0.7167635389</v>
      </c>
      <c r="AA257" s="40">
        <f t="shared" si="19"/>
        <v>0.789</v>
      </c>
      <c r="AB257" s="33">
        <v>3.84</v>
      </c>
      <c r="AC257" s="40">
        <f t="shared" si="20"/>
        <v>0.297</v>
      </c>
      <c r="AD257" s="73">
        <f t="shared" si="21"/>
        <v>-0.60744186</v>
      </c>
      <c r="AE257" s="88">
        <f t="shared" si="22"/>
        <v>0.4418939372</v>
      </c>
      <c r="AF257" s="44">
        <f t="shared" si="23"/>
        <v>0.574</v>
      </c>
      <c r="AG257" s="42">
        <v>2.11</v>
      </c>
      <c r="AH257" s="34">
        <f t="shared" si="24"/>
        <v>0.817</v>
      </c>
      <c r="AI257" s="73">
        <f t="shared" si="25"/>
        <v>0.7180064873</v>
      </c>
      <c r="AJ257" s="33">
        <v>56.25</v>
      </c>
      <c r="AK257" s="34">
        <f t="shared" si="26"/>
        <v>0.483</v>
      </c>
      <c r="AL257" s="73">
        <f t="shared" si="27"/>
        <v>-0.1068006053</v>
      </c>
      <c r="AM257" s="36">
        <f t="shared" si="28"/>
        <v>2810.21025</v>
      </c>
      <c r="AN257" s="35">
        <f t="shared" si="29"/>
        <v>0.88278491</v>
      </c>
      <c r="AO257" s="37">
        <f t="shared" si="30"/>
        <v>0.82</v>
      </c>
      <c r="AP257" s="33">
        <v>5.59</v>
      </c>
      <c r="AQ257" s="34">
        <f t="shared" si="31"/>
        <v>0.729</v>
      </c>
      <c r="AR257" s="73">
        <f t="shared" si="32"/>
        <v>0.4798099558</v>
      </c>
      <c r="AS257" s="33">
        <v>43.53</v>
      </c>
      <c r="AT257" s="34">
        <f t="shared" si="33"/>
        <v>0.386</v>
      </c>
      <c r="AU257" s="73">
        <f t="shared" si="34"/>
        <v>-0.2684054935</v>
      </c>
      <c r="AV257" s="36">
        <f t="shared" si="35"/>
        <v>3006.014487</v>
      </c>
      <c r="AW257" s="35">
        <f t="shared" si="36"/>
        <v>0.3751365029</v>
      </c>
      <c r="AX257" s="37">
        <f t="shared" si="37"/>
        <v>0.66</v>
      </c>
      <c r="AY257" s="33">
        <v>0.92</v>
      </c>
      <c r="AZ257" s="37">
        <f t="shared" si="38"/>
        <v>0.571</v>
      </c>
      <c r="BA257" s="73">
        <f t="shared" si="39"/>
        <v>-0.07436671692</v>
      </c>
      <c r="BB257" s="33">
        <v>15.3</v>
      </c>
      <c r="BC257" s="37">
        <f t="shared" si="40"/>
        <v>0.046</v>
      </c>
      <c r="BD257" s="73">
        <f t="shared" si="41"/>
        <v>-1.689788537</v>
      </c>
      <c r="BE257" s="89">
        <f t="shared" si="42"/>
        <v>-0.5062338408</v>
      </c>
      <c r="BF257" s="39">
        <f t="shared" si="43"/>
        <v>0.486</v>
      </c>
      <c r="BG257" s="33">
        <v>6.45</v>
      </c>
      <c r="BH257" s="34">
        <f t="shared" si="44"/>
        <v>0.029</v>
      </c>
      <c r="BI257" s="73">
        <f t="shared" si="45"/>
        <v>-1.778484993</v>
      </c>
      <c r="BJ257" s="33">
        <v>68.37</v>
      </c>
      <c r="BK257" s="34">
        <f t="shared" si="46"/>
        <v>0.014</v>
      </c>
      <c r="BL257" s="73">
        <f t="shared" si="47"/>
        <v>-3.257835879</v>
      </c>
      <c r="BM257" s="36">
        <f t="shared" si="48"/>
        <v>3948.939616</v>
      </c>
      <c r="BN257" s="35">
        <f t="shared" si="49"/>
        <v>-2.637854078</v>
      </c>
      <c r="BO257" s="90">
        <f t="shared" si="50"/>
        <v>0.006</v>
      </c>
      <c r="BP257" s="33">
        <v>11.45</v>
      </c>
      <c r="BQ257" s="34">
        <f t="shared" si="51"/>
        <v>0.486</v>
      </c>
      <c r="BR257" s="73">
        <f t="shared" si="52"/>
        <v>-0.07943983958</v>
      </c>
      <c r="BS257" s="33">
        <v>63.51</v>
      </c>
      <c r="BT257" s="34">
        <f t="shared" si="53"/>
        <v>0.126</v>
      </c>
      <c r="BU257" s="73">
        <f t="shared" si="54"/>
        <v>-1.162743942</v>
      </c>
      <c r="BV257" s="36">
        <f t="shared" si="55"/>
        <v>5305.813321</v>
      </c>
      <c r="BW257" s="35">
        <f t="shared" si="56"/>
        <v>-0.7584674089</v>
      </c>
      <c r="BX257" s="90">
        <f t="shared" si="57"/>
        <v>0.223</v>
      </c>
      <c r="BY257" s="33">
        <v>4.51</v>
      </c>
      <c r="BZ257" s="34">
        <f t="shared" si="58"/>
        <v>0.689</v>
      </c>
      <c r="CA257" s="73">
        <f t="shared" si="59"/>
        <v>0.4518016194</v>
      </c>
      <c r="CB257" s="33">
        <v>40.88</v>
      </c>
      <c r="CC257" s="34">
        <f t="shared" si="60"/>
        <v>0.091</v>
      </c>
      <c r="CD257" s="73">
        <f t="shared" si="61"/>
        <v>-1.319220373</v>
      </c>
      <c r="CE257" s="36">
        <f t="shared" si="62"/>
        <v>3031.144804</v>
      </c>
      <c r="CF257" s="35">
        <f t="shared" si="63"/>
        <v>-0.4313034841</v>
      </c>
      <c r="CG257" s="90">
        <f t="shared" si="64"/>
        <v>0.351</v>
      </c>
      <c r="CH257" s="33">
        <v>0.69</v>
      </c>
      <c r="CI257" s="34">
        <f t="shared" si="65"/>
        <v>0.629</v>
      </c>
      <c r="CJ257" s="73">
        <f t="shared" si="66"/>
        <v>0.2239284952</v>
      </c>
      <c r="CK257" s="33">
        <v>38.1</v>
      </c>
      <c r="CL257" s="34">
        <f t="shared" si="67"/>
        <v>0.68</v>
      </c>
      <c r="CM257" s="73">
        <f t="shared" si="68"/>
        <v>0.2393968948</v>
      </c>
      <c r="CN257" s="36">
        <f t="shared" si="69"/>
        <v>1767.024893</v>
      </c>
      <c r="CO257" s="35">
        <f t="shared" si="70"/>
        <v>0.5688161421</v>
      </c>
      <c r="CP257" s="90">
        <f t="shared" si="71"/>
        <v>0.74</v>
      </c>
      <c r="CQ257" s="33">
        <v>6.32</v>
      </c>
      <c r="CR257" s="34">
        <f t="shared" si="72"/>
        <v>0.571</v>
      </c>
      <c r="CS257" s="73">
        <f t="shared" si="73"/>
        <v>0.1749995877</v>
      </c>
      <c r="CT257" s="33">
        <v>68.75</v>
      </c>
      <c r="CU257" s="34">
        <f t="shared" si="74"/>
        <v>0.24</v>
      </c>
      <c r="CV257" s="73">
        <f t="shared" si="75"/>
        <v>-0.6438317179</v>
      </c>
      <c r="CW257" s="36">
        <f t="shared" si="76"/>
        <v>5428.756889</v>
      </c>
      <c r="CX257" s="35">
        <f t="shared" si="77"/>
        <v>-0.1745326644</v>
      </c>
      <c r="CY257" s="90">
        <f t="shared" si="78"/>
        <v>0.429</v>
      </c>
      <c r="CZ257" s="91">
        <f t="shared" si="79"/>
        <v>-3.433341493</v>
      </c>
      <c r="DA257" s="91">
        <f t="shared" si="80"/>
        <v>0.206</v>
      </c>
    </row>
    <row r="258">
      <c r="A258" s="28">
        <v>2025.0</v>
      </c>
      <c r="B258" s="29" t="s">
        <v>523</v>
      </c>
      <c r="C258" s="29" t="s">
        <v>18</v>
      </c>
      <c r="D258" s="30">
        <f t="array" ref="D258">INDEX(
  TP!C:C,
  MATCH(
    1,
    (TP!A:A = A258) * (TP!B:B = C258),
    0
  )
)
</f>
        <v>53.25</v>
      </c>
      <c r="E258" s="64">
        <f t="shared" si="1"/>
        <v>-3.523407216</v>
      </c>
      <c r="F258" s="32">
        <f t="shared" si="2"/>
        <v>0.269</v>
      </c>
      <c r="G258" s="33">
        <v>5.23</v>
      </c>
      <c r="H258" s="34">
        <f t="shared" si="3"/>
        <v>0.337</v>
      </c>
      <c r="I258" s="73">
        <f t="shared" si="4"/>
        <v>-0.4605824962</v>
      </c>
      <c r="J258" s="66">
        <f t="shared" si="5"/>
        <v>5.822359841</v>
      </c>
      <c r="K258" s="34">
        <f t="shared" si="6"/>
        <v>0.5</v>
      </c>
      <c r="L258" s="73">
        <f t="shared" si="7"/>
        <v>-0.009718333965</v>
      </c>
      <c r="M258" s="33">
        <v>65.69</v>
      </c>
      <c r="N258" s="34">
        <f t="shared" si="8"/>
        <v>0.9</v>
      </c>
      <c r="O258" s="73">
        <f t="shared" si="9"/>
        <v>1.252327036</v>
      </c>
      <c r="P258" s="36">
        <f t="shared" si="10"/>
        <v>5037.297809</v>
      </c>
      <c r="Q258" s="35">
        <f t="shared" si="11"/>
        <v>0.8132675539</v>
      </c>
      <c r="R258" s="40">
        <f t="shared" si="12"/>
        <v>0.791</v>
      </c>
      <c r="S258" s="33">
        <v>1.28</v>
      </c>
      <c r="T258" s="34">
        <f t="shared" si="13"/>
        <v>0.226</v>
      </c>
      <c r="U258" s="73">
        <f t="shared" si="14"/>
        <v>-0.7063780851</v>
      </c>
      <c r="V258" s="33">
        <v>56.0</v>
      </c>
      <c r="W258" s="34">
        <f t="shared" si="15"/>
        <v>0.866</v>
      </c>
      <c r="X258" s="73">
        <f t="shared" si="16"/>
        <v>1.00275885</v>
      </c>
      <c r="Y258" s="36">
        <f t="shared" si="17"/>
        <v>1933.609175</v>
      </c>
      <c r="Z258" s="35">
        <f t="shared" si="18"/>
        <v>-0.07562960905</v>
      </c>
      <c r="AA258" s="40">
        <f t="shared" si="19"/>
        <v>0.526</v>
      </c>
      <c r="AB258" s="33">
        <v>4.37</v>
      </c>
      <c r="AC258" s="40">
        <f t="shared" si="20"/>
        <v>0.477</v>
      </c>
      <c r="AD258" s="73">
        <f t="shared" si="21"/>
        <v>-0.1632150764</v>
      </c>
      <c r="AE258" s="88">
        <f t="shared" si="22"/>
        <v>0.5744228685</v>
      </c>
      <c r="AF258" s="44">
        <f t="shared" si="23"/>
        <v>0.603</v>
      </c>
      <c r="AG258" s="42">
        <v>0.41</v>
      </c>
      <c r="AH258" s="34">
        <f t="shared" si="24"/>
        <v>0.134</v>
      </c>
      <c r="AI258" s="73">
        <f t="shared" si="25"/>
        <v>-0.8575836531</v>
      </c>
      <c r="AJ258" s="33">
        <v>87.5</v>
      </c>
      <c r="AK258" s="34">
        <f t="shared" si="26"/>
        <v>0.971</v>
      </c>
      <c r="AL258" s="73">
        <f t="shared" si="27"/>
        <v>2.115299851</v>
      </c>
      <c r="AM258" s="36">
        <f t="shared" si="28"/>
        <v>1323.771429</v>
      </c>
      <c r="AN258" s="35">
        <f t="shared" si="29"/>
        <v>-0.5797391235</v>
      </c>
      <c r="AO258" s="37">
        <f t="shared" si="30"/>
        <v>0.306</v>
      </c>
      <c r="AP258" s="33">
        <v>2.82</v>
      </c>
      <c r="AQ258" s="34">
        <f t="shared" si="31"/>
        <v>0.251</v>
      </c>
      <c r="AR258" s="73">
        <f t="shared" si="32"/>
        <v>-0.747382199</v>
      </c>
      <c r="AS258" s="33">
        <v>61.82</v>
      </c>
      <c r="AT258" s="34">
        <f t="shared" si="33"/>
        <v>0.971</v>
      </c>
      <c r="AU258" s="73">
        <f t="shared" si="34"/>
        <v>1.933310414</v>
      </c>
      <c r="AV258" s="36">
        <f t="shared" si="35"/>
        <v>3034.439836</v>
      </c>
      <c r="AW258" s="35">
        <f t="shared" si="36"/>
        <v>0.4115329209</v>
      </c>
      <c r="AX258" s="37">
        <f t="shared" si="37"/>
        <v>0.671</v>
      </c>
      <c r="AY258" s="33">
        <v>0.41</v>
      </c>
      <c r="AZ258" s="37">
        <f t="shared" si="38"/>
        <v>0.171</v>
      </c>
      <c r="BA258" s="73">
        <f t="shared" si="39"/>
        <v>-0.8753526372</v>
      </c>
      <c r="BB258" s="33">
        <v>24.7</v>
      </c>
      <c r="BC258" s="37">
        <f t="shared" si="40"/>
        <v>0.36</v>
      </c>
      <c r="BD258" s="73">
        <f t="shared" si="41"/>
        <v>-0.3689963634</v>
      </c>
      <c r="BE258" s="89">
        <f t="shared" si="42"/>
        <v>-1.412555203</v>
      </c>
      <c r="BF258" s="39">
        <f t="shared" si="43"/>
        <v>0.334</v>
      </c>
      <c r="BG258" s="33">
        <v>15.27</v>
      </c>
      <c r="BH258" s="34">
        <f t="shared" si="44"/>
        <v>0.58</v>
      </c>
      <c r="BI258" s="73">
        <f t="shared" si="45"/>
        <v>0.1324391899</v>
      </c>
      <c r="BJ258" s="33">
        <v>93.96</v>
      </c>
      <c r="BK258" s="34">
        <f t="shared" si="46"/>
        <v>0.854</v>
      </c>
      <c r="BL258" s="73">
        <f t="shared" si="47"/>
        <v>0.8565795434</v>
      </c>
      <c r="BM258" s="36">
        <f t="shared" si="48"/>
        <v>7537.836608</v>
      </c>
      <c r="BN258" s="35">
        <f t="shared" si="49"/>
        <v>0.535124633</v>
      </c>
      <c r="BO258" s="90">
        <f t="shared" si="50"/>
        <v>0.68</v>
      </c>
      <c r="BP258" s="33">
        <v>6.97</v>
      </c>
      <c r="BQ258" s="34">
        <f t="shared" si="51"/>
        <v>0.037</v>
      </c>
      <c r="BR258" s="73">
        <f t="shared" si="52"/>
        <v>-1.686303217</v>
      </c>
      <c r="BS258" s="33">
        <v>75.0</v>
      </c>
      <c r="BT258" s="34">
        <f t="shared" si="53"/>
        <v>0.686</v>
      </c>
      <c r="BU258" s="73">
        <f t="shared" si="54"/>
        <v>0.5717725405</v>
      </c>
      <c r="BV258" s="36">
        <f t="shared" si="55"/>
        <v>5157.455471</v>
      </c>
      <c r="BW258" s="35">
        <f t="shared" si="56"/>
        <v>-0.9353118255</v>
      </c>
      <c r="BX258" s="90">
        <f t="shared" si="57"/>
        <v>0.171</v>
      </c>
      <c r="BY258" s="33">
        <v>3.02</v>
      </c>
      <c r="BZ258" s="34">
        <f t="shared" si="58"/>
        <v>0.389</v>
      </c>
      <c r="CA258" s="73">
        <f t="shared" si="59"/>
        <v>-0.4538970618</v>
      </c>
      <c r="CB258" s="33">
        <v>61.02</v>
      </c>
      <c r="CC258" s="34">
        <f t="shared" si="60"/>
        <v>0.811</v>
      </c>
      <c r="CD258" s="73">
        <f t="shared" si="61"/>
        <v>0.844216327</v>
      </c>
      <c r="CE258" s="36">
        <f t="shared" si="62"/>
        <v>3688.590112</v>
      </c>
      <c r="CF258" s="35">
        <f t="shared" si="63"/>
        <v>0.18755107</v>
      </c>
      <c r="CG258" s="90">
        <f t="shared" si="64"/>
        <v>0.563</v>
      </c>
      <c r="CH258" s="33">
        <v>0.15</v>
      </c>
      <c r="CI258" s="34">
        <f t="shared" si="65"/>
        <v>0.069</v>
      </c>
      <c r="CJ258" s="73">
        <f t="shared" si="66"/>
        <v>-1.22366383</v>
      </c>
      <c r="CK258" s="33">
        <v>33.33</v>
      </c>
      <c r="CL258" s="34">
        <f t="shared" si="67"/>
        <v>0.474</v>
      </c>
      <c r="CM258" s="73">
        <f t="shared" si="68"/>
        <v>-0.01687870562</v>
      </c>
      <c r="CN258" s="36">
        <f t="shared" si="69"/>
        <v>411.7250173</v>
      </c>
      <c r="CO258" s="35">
        <f t="shared" si="70"/>
        <v>-1.098087707</v>
      </c>
      <c r="CP258" s="90">
        <f t="shared" si="71"/>
        <v>0.117</v>
      </c>
      <c r="CQ258" s="33">
        <v>3.79</v>
      </c>
      <c r="CR258" s="34">
        <f t="shared" si="72"/>
        <v>0.074</v>
      </c>
      <c r="CS258" s="73">
        <f t="shared" si="73"/>
        <v>-1.317699326</v>
      </c>
      <c r="CT258" s="33">
        <v>67.57</v>
      </c>
      <c r="CU258" s="34">
        <f t="shared" si="74"/>
        <v>0.189</v>
      </c>
      <c r="CV258" s="73">
        <f t="shared" si="75"/>
        <v>-0.8108599363</v>
      </c>
      <c r="CW258" s="36">
        <f t="shared" si="76"/>
        <v>4198.887002</v>
      </c>
      <c r="CX258" s="35">
        <f t="shared" si="77"/>
        <v>-1.374551051</v>
      </c>
      <c r="CY258" s="90">
        <f t="shared" si="78"/>
        <v>0.097</v>
      </c>
      <c r="CZ258" s="91">
        <f t="shared" si="79"/>
        <v>-2.685274881</v>
      </c>
      <c r="DA258" s="91">
        <f t="shared" si="80"/>
        <v>0.26</v>
      </c>
    </row>
    <row r="259">
      <c r="A259" s="28">
        <v>2022.0</v>
      </c>
      <c r="B259" s="29" t="s">
        <v>680</v>
      </c>
      <c r="C259" s="29" t="s">
        <v>9</v>
      </c>
      <c r="D259" s="30">
        <f t="array" ref="D259">INDEX(
  TP!C:C,
  MATCH(
    1,
    (TP!A:A = A259) * (TP!B:B = C259),
    0
  )
)
</f>
        <v>52.16</v>
      </c>
      <c r="E259" s="64">
        <f t="shared" si="1"/>
        <v>-3.630145714</v>
      </c>
      <c r="F259" s="32">
        <f t="shared" si="2"/>
        <v>0.266</v>
      </c>
      <c r="G259" s="33">
        <v>6.4</v>
      </c>
      <c r="H259" s="34">
        <f t="shared" si="3"/>
        <v>0.649</v>
      </c>
      <c r="I259" s="73">
        <f t="shared" si="4"/>
        <v>0.311731471</v>
      </c>
      <c r="J259" s="66">
        <f t="shared" si="5"/>
        <v>6.882920329</v>
      </c>
      <c r="K259" s="34">
        <f t="shared" si="6"/>
        <v>0.74</v>
      </c>
      <c r="L259" s="73">
        <f t="shared" si="7"/>
        <v>0.6598642529</v>
      </c>
      <c r="M259" s="33">
        <v>59.72</v>
      </c>
      <c r="N259" s="34">
        <f t="shared" si="8"/>
        <v>0.54</v>
      </c>
      <c r="O259" s="73">
        <f t="shared" si="9"/>
        <v>0.1517601334</v>
      </c>
      <c r="P259" s="36">
        <f t="shared" si="10"/>
        <v>4924.102673</v>
      </c>
      <c r="Q259" s="35">
        <f t="shared" si="11"/>
        <v>0.6536150112</v>
      </c>
      <c r="R259" s="40">
        <f t="shared" si="12"/>
        <v>0.749</v>
      </c>
      <c r="S259" s="33">
        <v>3.02</v>
      </c>
      <c r="T259" s="34">
        <f t="shared" si="13"/>
        <v>0.834</v>
      </c>
      <c r="U259" s="73">
        <f t="shared" si="14"/>
        <v>0.7963854362</v>
      </c>
      <c r="V259" s="33">
        <v>39.71</v>
      </c>
      <c r="W259" s="34">
        <f t="shared" si="15"/>
        <v>0.38</v>
      </c>
      <c r="X259" s="73">
        <f t="shared" si="16"/>
        <v>-0.2930292983</v>
      </c>
      <c r="Y259" s="36">
        <f t="shared" si="17"/>
        <v>2314.600401</v>
      </c>
      <c r="Z259" s="35">
        <f t="shared" si="18"/>
        <v>0.3236031343</v>
      </c>
      <c r="AA259" s="40">
        <f t="shared" si="19"/>
        <v>0.677</v>
      </c>
      <c r="AB259" s="33">
        <v>5.96</v>
      </c>
      <c r="AC259" s="40">
        <f t="shared" si="20"/>
        <v>0.883</v>
      </c>
      <c r="AD259" s="73">
        <f t="shared" si="21"/>
        <v>1.169465274</v>
      </c>
      <c r="AE259" s="88">
        <f t="shared" si="22"/>
        <v>2.14668342</v>
      </c>
      <c r="AF259" s="44">
        <f t="shared" si="23"/>
        <v>0.843</v>
      </c>
      <c r="AG259" s="42">
        <v>0.76</v>
      </c>
      <c r="AH259" s="34">
        <f t="shared" si="24"/>
        <v>0.343</v>
      </c>
      <c r="AI259" s="73">
        <f t="shared" si="25"/>
        <v>-0.5331974477</v>
      </c>
      <c r="AJ259" s="33">
        <v>82.35</v>
      </c>
      <c r="AK259" s="34">
        <f t="shared" si="26"/>
        <v>0.951</v>
      </c>
      <c r="AL259" s="73">
        <f t="shared" si="27"/>
        <v>1.749097695</v>
      </c>
      <c r="AM259" s="36">
        <f t="shared" si="28"/>
        <v>2049.830762</v>
      </c>
      <c r="AN259" s="35">
        <f t="shared" si="29"/>
        <v>0.1346388981</v>
      </c>
      <c r="AO259" s="37">
        <f t="shared" si="30"/>
        <v>0.609</v>
      </c>
      <c r="AP259" s="33">
        <v>2.93</v>
      </c>
      <c r="AQ259" s="34">
        <f t="shared" si="31"/>
        <v>0.263</v>
      </c>
      <c r="AR259" s="73">
        <f t="shared" si="32"/>
        <v>-0.6986489365</v>
      </c>
      <c r="AS259" s="33">
        <v>48.48</v>
      </c>
      <c r="AT259" s="34">
        <f t="shared" si="33"/>
        <v>0.654</v>
      </c>
      <c r="AU259" s="73">
        <f t="shared" si="34"/>
        <v>0.3274662255</v>
      </c>
      <c r="AV259" s="36">
        <f t="shared" si="35"/>
        <v>2430.050143</v>
      </c>
      <c r="AW259" s="35">
        <f t="shared" si="36"/>
        <v>-0.3623404219</v>
      </c>
      <c r="AX259" s="37">
        <f t="shared" si="37"/>
        <v>0.346</v>
      </c>
      <c r="AY259" s="33">
        <v>0.4</v>
      </c>
      <c r="AZ259" s="37">
        <f t="shared" si="38"/>
        <v>0.166</v>
      </c>
      <c r="BA259" s="73">
        <f t="shared" si="39"/>
        <v>-0.8910582435</v>
      </c>
      <c r="BB259" s="33">
        <v>21.73</v>
      </c>
      <c r="BC259" s="37">
        <f t="shared" si="40"/>
        <v>0.194</v>
      </c>
      <c r="BD259" s="73">
        <f t="shared" si="41"/>
        <v>-0.7863104863</v>
      </c>
      <c r="BE259" s="89">
        <f t="shared" si="42"/>
        <v>-1.905070254</v>
      </c>
      <c r="BF259" s="39">
        <f t="shared" si="43"/>
        <v>0.237</v>
      </c>
      <c r="BG259" s="33">
        <v>12.62</v>
      </c>
      <c r="BH259" s="34">
        <f t="shared" si="44"/>
        <v>0.32</v>
      </c>
      <c r="BI259" s="73">
        <f t="shared" si="45"/>
        <v>-0.4417046974</v>
      </c>
      <c r="BJ259" s="33">
        <v>91.2</v>
      </c>
      <c r="BK259" s="34">
        <f t="shared" si="46"/>
        <v>0.586</v>
      </c>
      <c r="BL259" s="73">
        <f t="shared" si="47"/>
        <v>0.4128207874</v>
      </c>
      <c r="BM259" s="36">
        <f t="shared" si="48"/>
        <v>6850.090667</v>
      </c>
      <c r="BN259" s="35">
        <f t="shared" si="49"/>
        <v>-0.07291823782</v>
      </c>
      <c r="BO259" s="90">
        <f t="shared" si="50"/>
        <v>0.42</v>
      </c>
      <c r="BP259" s="33">
        <v>9.02</v>
      </c>
      <c r="BQ259" s="34">
        <f t="shared" si="51"/>
        <v>0.169</v>
      </c>
      <c r="BR259" s="73">
        <f t="shared" si="52"/>
        <v>-0.9510197517</v>
      </c>
      <c r="BS259" s="33">
        <v>67.49</v>
      </c>
      <c r="BT259" s="34">
        <f t="shared" si="53"/>
        <v>0.3</v>
      </c>
      <c r="BU259" s="73">
        <f t="shared" si="54"/>
        <v>-0.5619279631</v>
      </c>
      <c r="BV259" s="36">
        <f t="shared" si="55"/>
        <v>5152.816573</v>
      </c>
      <c r="BW259" s="35">
        <f t="shared" si="56"/>
        <v>-0.9408414504</v>
      </c>
      <c r="BX259" s="90">
        <f t="shared" si="57"/>
        <v>0.169</v>
      </c>
      <c r="BY259" s="33">
        <v>2.58</v>
      </c>
      <c r="BZ259" s="34">
        <f t="shared" si="58"/>
        <v>0.263</v>
      </c>
      <c r="CA259" s="73">
        <f t="shared" si="59"/>
        <v>-0.7213517059</v>
      </c>
      <c r="CB259" s="33">
        <v>41.38</v>
      </c>
      <c r="CC259" s="34">
        <f t="shared" si="60"/>
        <v>0.103</v>
      </c>
      <c r="CD259" s="73">
        <f t="shared" si="61"/>
        <v>-1.265510425</v>
      </c>
      <c r="CE259" s="36">
        <f t="shared" si="62"/>
        <v>2292.964284</v>
      </c>
      <c r="CF259" s="35">
        <f t="shared" si="63"/>
        <v>-1.126154252</v>
      </c>
      <c r="CG259" s="90">
        <f t="shared" si="64"/>
        <v>0.126</v>
      </c>
      <c r="CH259" s="33">
        <v>0.22</v>
      </c>
      <c r="CI259" s="34">
        <f t="shared" si="65"/>
        <v>0.129</v>
      </c>
      <c r="CJ259" s="73">
        <f t="shared" si="66"/>
        <v>-1.036012973</v>
      </c>
      <c r="CK259" s="33">
        <v>40.0</v>
      </c>
      <c r="CL259" s="34">
        <f t="shared" si="67"/>
        <v>0.714</v>
      </c>
      <c r="CM259" s="73">
        <f t="shared" si="68"/>
        <v>0.3414773226</v>
      </c>
      <c r="CN259" s="36">
        <f t="shared" si="69"/>
        <v>703.0245276</v>
      </c>
      <c r="CO259" s="35">
        <f t="shared" si="70"/>
        <v>-0.7398140264</v>
      </c>
      <c r="CP259" s="90">
        <f t="shared" si="71"/>
        <v>0.257</v>
      </c>
      <c r="CQ259" s="33">
        <v>3.91</v>
      </c>
      <c r="CR259" s="34">
        <f t="shared" si="72"/>
        <v>0.089</v>
      </c>
      <c r="CS259" s="73">
        <f t="shared" si="73"/>
        <v>-1.246899377</v>
      </c>
      <c r="CT259" s="33">
        <v>72.73</v>
      </c>
      <c r="CU259" s="34">
        <f t="shared" si="74"/>
        <v>0.454</v>
      </c>
      <c r="CV259" s="73">
        <f t="shared" si="75"/>
        <v>-0.08046535423</v>
      </c>
      <c r="CW259" s="36">
        <f t="shared" si="76"/>
        <v>4590.922659</v>
      </c>
      <c r="CX259" s="35">
        <f t="shared" si="77"/>
        <v>-0.9920309145</v>
      </c>
      <c r="CY259" s="90">
        <f t="shared" si="78"/>
        <v>0.171</v>
      </c>
      <c r="CZ259" s="91">
        <f t="shared" si="79"/>
        <v>-3.871758881</v>
      </c>
      <c r="DA259" s="91">
        <f t="shared" si="80"/>
        <v>0.163</v>
      </c>
    </row>
    <row r="260">
      <c r="A260" s="28">
        <v>2025.0</v>
      </c>
      <c r="B260" s="29" t="s">
        <v>681</v>
      </c>
      <c r="C260" s="29" t="s">
        <v>28</v>
      </c>
      <c r="D260" s="30">
        <f t="array" ref="D260">INDEX(
  TP!C:C,
  MATCH(
    1,
    (TP!A:A = A260) * (TP!B:B = C260),
    0
  )
)
</f>
        <v>49.45</v>
      </c>
      <c r="E260" s="64">
        <f t="shared" si="1"/>
        <v>-3.653489234</v>
      </c>
      <c r="F260" s="32">
        <f t="shared" si="2"/>
        <v>0.263</v>
      </c>
      <c r="G260" s="33">
        <v>7.0</v>
      </c>
      <c r="H260" s="34">
        <f t="shared" si="3"/>
        <v>0.746</v>
      </c>
      <c r="I260" s="73">
        <f t="shared" si="4"/>
        <v>0.7077899158</v>
      </c>
      <c r="J260" s="66">
        <f t="shared" si="5"/>
        <v>6.865266642</v>
      </c>
      <c r="K260" s="34">
        <f t="shared" si="6"/>
        <v>0.737</v>
      </c>
      <c r="L260" s="73">
        <f t="shared" si="7"/>
        <v>0.6487186354</v>
      </c>
      <c r="M260" s="33">
        <v>60.26</v>
      </c>
      <c r="N260" s="34">
        <f t="shared" si="8"/>
        <v>0.594</v>
      </c>
      <c r="O260" s="73">
        <f t="shared" si="9"/>
        <v>0.2513088985</v>
      </c>
      <c r="P260" s="36">
        <f t="shared" si="10"/>
        <v>4963.232089</v>
      </c>
      <c r="Q260" s="35">
        <f t="shared" si="11"/>
        <v>0.7088038727</v>
      </c>
      <c r="R260" s="40">
        <f t="shared" si="12"/>
        <v>0.763</v>
      </c>
      <c r="S260" s="33">
        <v>2.51</v>
      </c>
      <c r="T260" s="34">
        <f t="shared" si="13"/>
        <v>0.737</v>
      </c>
      <c r="U260" s="73">
        <f t="shared" si="14"/>
        <v>0.3559202662</v>
      </c>
      <c r="V260" s="33">
        <v>35.71</v>
      </c>
      <c r="W260" s="34">
        <f t="shared" si="15"/>
        <v>0.28</v>
      </c>
      <c r="X260" s="73">
        <f t="shared" si="16"/>
        <v>-0.6112093225</v>
      </c>
      <c r="Y260" s="36">
        <f t="shared" si="17"/>
        <v>1878.484887</v>
      </c>
      <c r="Z260" s="35">
        <f t="shared" si="18"/>
        <v>-0.133393199</v>
      </c>
      <c r="AA260" s="40">
        <f t="shared" si="19"/>
        <v>0.494</v>
      </c>
      <c r="AB260" s="33">
        <v>4.55</v>
      </c>
      <c r="AC260" s="40">
        <f t="shared" si="20"/>
        <v>0.54</v>
      </c>
      <c r="AD260" s="73">
        <f t="shared" si="21"/>
        <v>-0.0123456027</v>
      </c>
      <c r="AE260" s="88">
        <f t="shared" si="22"/>
        <v>0.563065071</v>
      </c>
      <c r="AF260" s="44">
        <f t="shared" si="23"/>
        <v>0.6</v>
      </c>
      <c r="AG260" s="42">
        <v>0.45</v>
      </c>
      <c r="AH260" s="34">
        <f t="shared" si="24"/>
        <v>0.171</v>
      </c>
      <c r="AI260" s="73">
        <f t="shared" si="25"/>
        <v>-0.8205109439</v>
      </c>
      <c r="AJ260" s="33">
        <v>20.0</v>
      </c>
      <c r="AK260" s="34">
        <f t="shared" si="26"/>
        <v>0.003</v>
      </c>
      <c r="AL260" s="73">
        <f t="shared" si="27"/>
        <v>-2.684437134</v>
      </c>
      <c r="AM260" s="36">
        <f t="shared" si="28"/>
        <v>327.2110153</v>
      </c>
      <c r="AN260" s="35">
        <f t="shared" si="29"/>
        <v>-1.56026623</v>
      </c>
      <c r="AO260" s="37">
        <f t="shared" si="30"/>
        <v>0.014</v>
      </c>
      <c r="AP260" s="33">
        <v>1.79</v>
      </c>
      <c r="AQ260" s="34">
        <f t="shared" si="31"/>
        <v>0.074</v>
      </c>
      <c r="AR260" s="73">
        <f t="shared" si="32"/>
        <v>-1.203702748</v>
      </c>
      <c r="AS260" s="33">
        <v>35.0</v>
      </c>
      <c r="AT260" s="34">
        <f t="shared" si="33"/>
        <v>0.08</v>
      </c>
      <c r="AU260" s="73">
        <f t="shared" si="34"/>
        <v>-1.2952309</v>
      </c>
      <c r="AV260" s="36">
        <f t="shared" si="35"/>
        <v>1315.214503</v>
      </c>
      <c r="AW260" s="35">
        <f t="shared" si="36"/>
        <v>-1.789799547</v>
      </c>
      <c r="AX260" s="37">
        <f t="shared" si="37"/>
        <v>0.046</v>
      </c>
      <c r="AY260" s="33">
        <v>0.81</v>
      </c>
      <c r="AZ260" s="37">
        <f t="shared" si="38"/>
        <v>0.5</v>
      </c>
      <c r="BA260" s="73">
        <f t="shared" si="39"/>
        <v>-0.247128386</v>
      </c>
      <c r="BB260" s="33">
        <v>31.23</v>
      </c>
      <c r="BC260" s="37">
        <f t="shared" si="40"/>
        <v>0.72</v>
      </c>
      <c r="BD260" s="73">
        <f t="shared" si="41"/>
        <v>0.5485326676</v>
      </c>
      <c r="BE260" s="89">
        <f t="shared" si="42"/>
        <v>-3.048661495</v>
      </c>
      <c r="BF260" s="39">
        <f t="shared" si="43"/>
        <v>0.094</v>
      </c>
      <c r="BG260" s="33">
        <v>15.79</v>
      </c>
      <c r="BH260" s="34">
        <f t="shared" si="44"/>
        <v>0.62</v>
      </c>
      <c r="BI260" s="73">
        <f t="shared" si="45"/>
        <v>0.2451013866</v>
      </c>
      <c r="BJ260" s="33">
        <v>94.89</v>
      </c>
      <c r="BK260" s="34">
        <f t="shared" si="46"/>
        <v>0.92</v>
      </c>
      <c r="BL260" s="73">
        <f t="shared" si="47"/>
        <v>1.00610695</v>
      </c>
      <c r="BM260" s="36">
        <f t="shared" si="48"/>
        <v>7698.30498</v>
      </c>
      <c r="BN260" s="35">
        <f t="shared" si="49"/>
        <v>0.6769962805</v>
      </c>
      <c r="BO260" s="90">
        <f t="shared" si="50"/>
        <v>0.743</v>
      </c>
      <c r="BP260" s="33">
        <v>12.11</v>
      </c>
      <c r="BQ260" s="34">
        <f t="shared" si="51"/>
        <v>0.56</v>
      </c>
      <c r="BR260" s="73">
        <f t="shared" si="52"/>
        <v>0.1572855687</v>
      </c>
      <c r="BS260" s="33">
        <v>75.56</v>
      </c>
      <c r="BT260" s="34">
        <f t="shared" si="53"/>
        <v>0.734</v>
      </c>
      <c r="BU260" s="73">
        <f t="shared" si="54"/>
        <v>0.6563094622</v>
      </c>
      <c r="BV260" s="36">
        <f t="shared" si="55"/>
        <v>6441.810722</v>
      </c>
      <c r="BW260" s="35">
        <f t="shared" si="56"/>
        <v>0.5956557323</v>
      </c>
      <c r="BX260" s="90">
        <f t="shared" si="57"/>
        <v>0.72</v>
      </c>
      <c r="BY260" s="33">
        <v>1.7</v>
      </c>
      <c r="BZ260" s="34">
        <f t="shared" si="58"/>
        <v>0.071</v>
      </c>
      <c r="CA260" s="73">
        <f t="shared" si="59"/>
        <v>-1.256260994</v>
      </c>
      <c r="CB260" s="33">
        <v>57.89</v>
      </c>
      <c r="CC260" s="34">
        <f t="shared" si="60"/>
        <v>0.723</v>
      </c>
      <c r="CD260" s="73">
        <f t="shared" si="61"/>
        <v>0.5079920534</v>
      </c>
      <c r="CE260" s="36">
        <f t="shared" si="62"/>
        <v>2498.25035</v>
      </c>
      <c r="CF260" s="35">
        <f t="shared" si="63"/>
        <v>-0.9329180764</v>
      </c>
      <c r="CG260" s="90">
        <f t="shared" si="64"/>
        <v>0.2</v>
      </c>
      <c r="CH260" s="33">
        <v>0.09</v>
      </c>
      <c r="CI260" s="34">
        <f t="shared" si="65"/>
        <v>0.017</v>
      </c>
      <c r="CJ260" s="73">
        <f t="shared" si="66"/>
        <v>-1.384507422</v>
      </c>
      <c r="CK260" s="33">
        <v>0.0</v>
      </c>
      <c r="CL260" s="34">
        <f t="shared" si="67"/>
        <v>0</v>
      </c>
      <c r="CM260" s="73">
        <f t="shared" si="68"/>
        <v>-1.807584316</v>
      </c>
      <c r="CN260" s="36">
        <f t="shared" si="69"/>
        <v>0</v>
      </c>
      <c r="CO260" s="35">
        <f t="shared" si="70"/>
        <v>-1.604474543</v>
      </c>
      <c r="CP260" s="90">
        <f t="shared" si="71"/>
        <v>0</v>
      </c>
      <c r="CQ260" s="33">
        <v>5.47</v>
      </c>
      <c r="CR260" s="34">
        <f t="shared" si="72"/>
        <v>0.414</v>
      </c>
      <c r="CS260" s="73">
        <f t="shared" si="73"/>
        <v>-0.3265000472</v>
      </c>
      <c r="CT260" s="33">
        <v>77.05</v>
      </c>
      <c r="CU260" s="34">
        <f t="shared" si="74"/>
        <v>0.694</v>
      </c>
      <c r="CV260" s="73">
        <f t="shared" si="75"/>
        <v>0.5310277843</v>
      </c>
      <c r="CW260" s="36">
        <f t="shared" si="76"/>
        <v>5706.888175</v>
      </c>
      <c r="CX260" s="35">
        <f t="shared" si="77"/>
        <v>0.09684779667</v>
      </c>
      <c r="CY260" s="90">
        <f t="shared" si="78"/>
        <v>0.526</v>
      </c>
      <c r="CZ260" s="91">
        <f t="shared" si="79"/>
        <v>-1.16789281</v>
      </c>
      <c r="DA260" s="91">
        <f t="shared" si="80"/>
        <v>0.391</v>
      </c>
    </row>
    <row r="261">
      <c r="A261" s="28">
        <v>2025.0</v>
      </c>
      <c r="B261" s="29" t="s">
        <v>594</v>
      </c>
      <c r="C261" s="29" t="s">
        <v>21</v>
      </c>
      <c r="D261" s="30">
        <f t="array" ref="D261">INDEX(
  TP!C:C,
  MATCH(
    1,
    (TP!A:A = A261) * (TP!B:B = C261),
    0
  )
)
</f>
        <v>43</v>
      </c>
      <c r="E261" s="64">
        <f t="shared" si="1"/>
        <v>-3.654875943</v>
      </c>
      <c r="F261" s="32">
        <f t="shared" si="2"/>
        <v>0.26</v>
      </c>
      <c r="G261" s="33">
        <v>4.79</v>
      </c>
      <c r="H261" s="34">
        <f t="shared" si="3"/>
        <v>0.243</v>
      </c>
      <c r="I261" s="73">
        <f t="shared" si="4"/>
        <v>-0.7510253557</v>
      </c>
      <c r="J261" s="66">
        <f t="shared" si="5"/>
        <v>3.639380378</v>
      </c>
      <c r="K261" s="34">
        <f t="shared" si="6"/>
        <v>0.06</v>
      </c>
      <c r="L261" s="73">
        <f t="shared" si="7"/>
        <v>-1.38793773</v>
      </c>
      <c r="M261" s="33">
        <v>65.47</v>
      </c>
      <c r="N261" s="34">
        <f t="shared" si="8"/>
        <v>0.889</v>
      </c>
      <c r="O261" s="73">
        <f t="shared" si="9"/>
        <v>1.211770132</v>
      </c>
      <c r="P261" s="36">
        <f t="shared" si="10"/>
        <v>4012.201892</v>
      </c>
      <c r="Q261" s="35">
        <f t="shared" si="11"/>
        <v>-0.632546956</v>
      </c>
      <c r="R261" s="40">
        <f t="shared" si="12"/>
        <v>0.263</v>
      </c>
      <c r="S261" s="33">
        <v>1.96</v>
      </c>
      <c r="T261" s="34">
        <f t="shared" si="13"/>
        <v>0.551</v>
      </c>
      <c r="U261" s="73">
        <f t="shared" si="14"/>
        <v>-0.1190911917</v>
      </c>
      <c r="V261" s="33">
        <v>52.63</v>
      </c>
      <c r="W261" s="34">
        <f t="shared" si="15"/>
        <v>0.774</v>
      </c>
      <c r="X261" s="73">
        <f t="shared" si="16"/>
        <v>0.7346921797</v>
      </c>
      <c r="Y261" s="36">
        <f t="shared" si="17"/>
        <v>2392.763974</v>
      </c>
      <c r="Z261" s="35">
        <f t="shared" si="18"/>
        <v>0.4055091091</v>
      </c>
      <c r="AA261" s="40">
        <f t="shared" si="19"/>
        <v>0.697</v>
      </c>
      <c r="AB261" s="33">
        <v>3.5</v>
      </c>
      <c r="AC261" s="40">
        <f t="shared" si="20"/>
        <v>0.174</v>
      </c>
      <c r="AD261" s="73">
        <f t="shared" si="21"/>
        <v>-0.8924175324</v>
      </c>
      <c r="AE261" s="88">
        <f t="shared" si="22"/>
        <v>-1.119455379</v>
      </c>
      <c r="AF261" s="44">
        <f t="shared" si="23"/>
        <v>0.331</v>
      </c>
      <c r="AG261" s="42">
        <v>0.52</v>
      </c>
      <c r="AH261" s="34">
        <f t="shared" si="24"/>
        <v>0.197</v>
      </c>
      <c r="AI261" s="73">
        <f t="shared" si="25"/>
        <v>-0.7556337028</v>
      </c>
      <c r="AJ261" s="33">
        <v>66.67</v>
      </c>
      <c r="AK261" s="34">
        <f t="shared" si="26"/>
        <v>0.749</v>
      </c>
      <c r="AL261" s="73">
        <f t="shared" si="27"/>
        <v>0.6341365707</v>
      </c>
      <c r="AM261" s="36">
        <f t="shared" si="28"/>
        <v>1229.161487</v>
      </c>
      <c r="AN261" s="35">
        <f t="shared" si="29"/>
        <v>-0.6728269192</v>
      </c>
      <c r="AO261" s="37">
        <f t="shared" si="30"/>
        <v>0.269</v>
      </c>
      <c r="AP261" s="33">
        <v>2.31</v>
      </c>
      <c r="AQ261" s="34">
        <f t="shared" si="31"/>
        <v>0.163</v>
      </c>
      <c r="AR261" s="73">
        <f t="shared" si="32"/>
        <v>-0.973327325</v>
      </c>
      <c r="AS261" s="33">
        <v>47.76</v>
      </c>
      <c r="AT261" s="34">
        <f t="shared" si="33"/>
        <v>0.629</v>
      </c>
      <c r="AU261" s="73">
        <f t="shared" si="34"/>
        <v>0.2407939754</v>
      </c>
      <c r="AV261" s="36">
        <f t="shared" si="35"/>
        <v>2093.645981</v>
      </c>
      <c r="AW261" s="35">
        <f t="shared" si="36"/>
        <v>-0.7930794236</v>
      </c>
      <c r="AX261" s="37">
        <f t="shared" si="37"/>
        <v>0.209</v>
      </c>
      <c r="AY261" s="33">
        <v>0.83</v>
      </c>
      <c r="AZ261" s="37">
        <f t="shared" si="38"/>
        <v>0.511</v>
      </c>
      <c r="BA261" s="73">
        <f t="shared" si="39"/>
        <v>-0.2157171734</v>
      </c>
      <c r="BB261" s="33">
        <v>24.88</v>
      </c>
      <c r="BC261" s="37">
        <f t="shared" si="40"/>
        <v>0.369</v>
      </c>
      <c r="BD261" s="73">
        <f t="shared" si="41"/>
        <v>-0.3437045984</v>
      </c>
      <c r="BE261" s="89">
        <f t="shared" si="42"/>
        <v>-2.025328115</v>
      </c>
      <c r="BF261" s="39">
        <f t="shared" si="43"/>
        <v>0.209</v>
      </c>
      <c r="BG261" s="33">
        <v>11.75</v>
      </c>
      <c r="BH261" s="34">
        <f t="shared" si="44"/>
        <v>0.263</v>
      </c>
      <c r="BI261" s="73">
        <f t="shared" si="45"/>
        <v>-0.6301972189</v>
      </c>
      <c r="BJ261" s="33">
        <v>73.9</v>
      </c>
      <c r="BK261" s="34">
        <f t="shared" si="46"/>
        <v>0.031</v>
      </c>
      <c r="BL261" s="73">
        <f t="shared" si="47"/>
        <v>-2.368710545</v>
      </c>
      <c r="BM261" s="36">
        <f t="shared" si="48"/>
        <v>5410.38027</v>
      </c>
      <c r="BN261" s="35">
        <f t="shared" si="49"/>
        <v>-1.345780192</v>
      </c>
      <c r="BO261" s="90">
        <f t="shared" si="50"/>
        <v>0.12</v>
      </c>
      <c r="BP261" s="33">
        <v>13.27</v>
      </c>
      <c r="BQ261" s="34">
        <f t="shared" si="51"/>
        <v>0.714</v>
      </c>
      <c r="BR261" s="73">
        <f t="shared" si="52"/>
        <v>0.5733484074</v>
      </c>
      <c r="BS261" s="33">
        <v>58.44</v>
      </c>
      <c r="BT261" s="34">
        <f t="shared" si="53"/>
        <v>0.026</v>
      </c>
      <c r="BU261" s="73">
        <f t="shared" si="54"/>
        <v>-1.928105001</v>
      </c>
      <c r="BV261" s="36">
        <f t="shared" si="55"/>
        <v>5146.406841</v>
      </c>
      <c r="BW261" s="35">
        <f t="shared" si="56"/>
        <v>-0.9484819313</v>
      </c>
      <c r="BX261" s="90">
        <f t="shared" si="57"/>
        <v>0.166</v>
      </c>
      <c r="BY261" s="33">
        <v>6.34</v>
      </c>
      <c r="BZ261" s="34">
        <f t="shared" si="58"/>
        <v>0.923</v>
      </c>
      <c r="CA261" s="73">
        <f t="shared" si="59"/>
        <v>1.564169798</v>
      </c>
      <c r="CB261" s="33">
        <v>42.39</v>
      </c>
      <c r="CC261" s="34">
        <f t="shared" si="60"/>
        <v>0.117</v>
      </c>
      <c r="CD261" s="73">
        <f t="shared" si="61"/>
        <v>-1.157016331</v>
      </c>
      <c r="CE261" s="36">
        <f t="shared" si="62"/>
        <v>3671.280813</v>
      </c>
      <c r="CF261" s="35">
        <f t="shared" si="63"/>
        <v>0.171257793</v>
      </c>
      <c r="CG261" s="90">
        <f t="shared" si="64"/>
        <v>0.56</v>
      </c>
      <c r="CH261" s="33">
        <v>0.69</v>
      </c>
      <c r="CI261" s="34">
        <f t="shared" si="65"/>
        <v>0.629</v>
      </c>
      <c r="CJ261" s="73">
        <f t="shared" si="66"/>
        <v>0.2239284952</v>
      </c>
      <c r="CK261" s="33">
        <v>35.0</v>
      </c>
      <c r="CL261" s="34">
        <f t="shared" si="67"/>
        <v>0.594</v>
      </c>
      <c r="CM261" s="73">
        <f t="shared" si="68"/>
        <v>0.07284461779</v>
      </c>
      <c r="CN261" s="36">
        <f t="shared" si="69"/>
        <v>1623.251214</v>
      </c>
      <c r="CO261" s="35">
        <f t="shared" si="70"/>
        <v>0.3919867163</v>
      </c>
      <c r="CP261" s="90">
        <f t="shared" si="71"/>
        <v>0.697</v>
      </c>
      <c r="CQ261" s="33">
        <v>8.1</v>
      </c>
      <c r="CR261" s="34">
        <f t="shared" si="72"/>
        <v>0.897</v>
      </c>
      <c r="CS261" s="73">
        <f t="shared" si="73"/>
        <v>1.225198823</v>
      </c>
      <c r="CT261" s="33">
        <v>78.3</v>
      </c>
      <c r="CU261" s="34">
        <f t="shared" si="74"/>
        <v>0.749</v>
      </c>
      <c r="CV261" s="73">
        <f t="shared" si="75"/>
        <v>0.7079644563</v>
      </c>
      <c r="CW261" s="36">
        <f t="shared" si="76"/>
        <v>6858.927945</v>
      </c>
      <c r="CX261" s="35">
        <f t="shared" si="77"/>
        <v>1.220925165</v>
      </c>
      <c r="CY261" s="90">
        <f t="shared" si="78"/>
        <v>0.877</v>
      </c>
      <c r="CZ261" s="91">
        <f t="shared" si="79"/>
        <v>-0.5100924489</v>
      </c>
      <c r="DA261" s="91">
        <f t="shared" si="80"/>
        <v>0.443</v>
      </c>
    </row>
    <row r="262">
      <c r="A262" s="28">
        <v>2022.0</v>
      </c>
      <c r="B262" s="29" t="s">
        <v>682</v>
      </c>
      <c r="C262" s="29" t="s">
        <v>21</v>
      </c>
      <c r="D262" s="30">
        <f t="array" ref="D262">INDEX(
  TP!C:C,
  MATCH(
    1,
    (TP!A:A = A262) * (TP!B:B = C262),
    0
  )
)
</f>
        <v>46.6</v>
      </c>
      <c r="E262" s="64">
        <f t="shared" si="1"/>
        <v>-3.664706783</v>
      </c>
      <c r="F262" s="32">
        <f t="shared" si="2"/>
        <v>0.257</v>
      </c>
      <c r="G262" s="33">
        <v>7.99</v>
      </c>
      <c r="H262" s="34">
        <f t="shared" si="3"/>
        <v>0.894</v>
      </c>
      <c r="I262" s="73">
        <f t="shared" si="4"/>
        <v>1.36128635</v>
      </c>
      <c r="J262" s="66">
        <f t="shared" si="5"/>
        <v>7.043652862</v>
      </c>
      <c r="K262" s="34">
        <f t="shared" si="6"/>
        <v>0.78</v>
      </c>
      <c r="L262" s="73">
        <f t="shared" si="7"/>
        <v>0.7613423926</v>
      </c>
      <c r="M262" s="33">
        <v>54.71</v>
      </c>
      <c r="N262" s="34">
        <f t="shared" si="8"/>
        <v>0.203</v>
      </c>
      <c r="O262" s="73">
        <f t="shared" si="9"/>
        <v>-0.7718311873</v>
      </c>
      <c r="P262" s="36">
        <f t="shared" si="10"/>
        <v>4555.112852</v>
      </c>
      <c r="Q262" s="35">
        <f t="shared" si="11"/>
        <v>0.1331848448</v>
      </c>
      <c r="R262" s="40">
        <f t="shared" si="12"/>
        <v>0.557</v>
      </c>
      <c r="S262" s="33">
        <v>2.02</v>
      </c>
      <c r="T262" s="34">
        <f t="shared" si="13"/>
        <v>0.571</v>
      </c>
      <c r="U262" s="73">
        <f t="shared" si="14"/>
        <v>-0.06727175995</v>
      </c>
      <c r="V262" s="33">
        <v>53.49</v>
      </c>
      <c r="W262" s="34">
        <f t="shared" si="15"/>
        <v>0.809</v>
      </c>
      <c r="X262" s="73">
        <f t="shared" si="16"/>
        <v>0.8031008849</v>
      </c>
      <c r="Y262" s="36">
        <f t="shared" si="17"/>
        <v>2476.833464</v>
      </c>
      <c r="Z262" s="35">
        <f t="shared" si="18"/>
        <v>0.4936037708</v>
      </c>
      <c r="AA262" s="40">
        <f t="shared" si="19"/>
        <v>0.723</v>
      </c>
      <c r="AB262" s="33">
        <v>4.96</v>
      </c>
      <c r="AC262" s="40">
        <f t="shared" si="20"/>
        <v>0.66</v>
      </c>
      <c r="AD262" s="73">
        <f t="shared" si="21"/>
        <v>0.3313015318</v>
      </c>
      <c r="AE262" s="88">
        <f t="shared" si="22"/>
        <v>0.9580901474</v>
      </c>
      <c r="AF262" s="44">
        <f t="shared" si="23"/>
        <v>0.68</v>
      </c>
      <c r="AG262" s="42">
        <v>0.33</v>
      </c>
      <c r="AH262" s="34">
        <f t="shared" si="24"/>
        <v>0.091</v>
      </c>
      <c r="AI262" s="73">
        <f t="shared" si="25"/>
        <v>-0.9317290714</v>
      </c>
      <c r="AJ262" s="33">
        <v>57.14</v>
      </c>
      <c r="AK262" s="34">
        <f t="shared" si="26"/>
        <v>0.497</v>
      </c>
      <c r="AL262" s="73">
        <f t="shared" si="27"/>
        <v>-0.04351518431</v>
      </c>
      <c r="AM262" s="36">
        <f t="shared" si="28"/>
        <v>717.5009799</v>
      </c>
      <c r="AN262" s="35">
        <f t="shared" si="29"/>
        <v>-1.176255502</v>
      </c>
      <c r="AO262" s="37">
        <f t="shared" si="30"/>
        <v>0.12</v>
      </c>
      <c r="AP262" s="33">
        <v>3.15</v>
      </c>
      <c r="AQ262" s="34">
        <f t="shared" si="31"/>
        <v>0.303</v>
      </c>
      <c r="AR262" s="73">
        <f t="shared" si="32"/>
        <v>-0.6011824116</v>
      </c>
      <c r="AS262" s="33">
        <v>49.25</v>
      </c>
      <c r="AT262" s="34">
        <f t="shared" si="33"/>
        <v>0.68</v>
      </c>
      <c r="AU262" s="73">
        <f t="shared" si="34"/>
        <v>0.4201573817</v>
      </c>
      <c r="AV262" s="36">
        <f t="shared" si="35"/>
        <v>2566.893052</v>
      </c>
      <c r="AW262" s="35">
        <f t="shared" si="36"/>
        <v>-0.1871238674</v>
      </c>
      <c r="AX262" s="37">
        <f t="shared" si="37"/>
        <v>0.426</v>
      </c>
      <c r="AY262" s="33">
        <v>0.56</v>
      </c>
      <c r="AZ262" s="37">
        <f t="shared" si="38"/>
        <v>0.291</v>
      </c>
      <c r="BA262" s="73">
        <f t="shared" si="39"/>
        <v>-0.639768543</v>
      </c>
      <c r="BB262" s="33">
        <v>21.51</v>
      </c>
      <c r="BC262" s="37">
        <f t="shared" si="40"/>
        <v>0.189</v>
      </c>
      <c r="BD262" s="73">
        <f t="shared" si="41"/>
        <v>-0.8172226435</v>
      </c>
      <c r="BE262" s="89">
        <f t="shared" si="42"/>
        <v>-2.820370556</v>
      </c>
      <c r="BF262" s="39">
        <f t="shared" si="43"/>
        <v>0.114</v>
      </c>
      <c r="BG262" s="33">
        <v>13.39</v>
      </c>
      <c r="BH262" s="34">
        <f t="shared" si="44"/>
        <v>0.397</v>
      </c>
      <c r="BI262" s="73">
        <f t="shared" si="45"/>
        <v>-0.274877983</v>
      </c>
      <c r="BJ262" s="33">
        <v>94.04</v>
      </c>
      <c r="BK262" s="34">
        <f t="shared" si="46"/>
        <v>0.857</v>
      </c>
      <c r="BL262" s="73">
        <f t="shared" si="47"/>
        <v>0.869442116</v>
      </c>
      <c r="BM262" s="36">
        <f t="shared" si="48"/>
        <v>7212.147225</v>
      </c>
      <c r="BN262" s="35">
        <f t="shared" si="49"/>
        <v>0.247179484</v>
      </c>
      <c r="BO262" s="90">
        <f t="shared" si="50"/>
        <v>0.529</v>
      </c>
      <c r="BP262" s="33">
        <v>9.3</v>
      </c>
      <c r="BQ262" s="34">
        <f t="shared" si="51"/>
        <v>0.209</v>
      </c>
      <c r="BR262" s="73">
        <f t="shared" si="52"/>
        <v>-0.8505907907</v>
      </c>
      <c r="BS262" s="33">
        <v>75.76</v>
      </c>
      <c r="BT262" s="34">
        <f t="shared" si="53"/>
        <v>0.74</v>
      </c>
      <c r="BU262" s="73">
        <f t="shared" si="54"/>
        <v>0.68650122</v>
      </c>
      <c r="BV262" s="36">
        <f t="shared" si="55"/>
        <v>5853.39985</v>
      </c>
      <c r="BW262" s="35">
        <f t="shared" si="56"/>
        <v>-0.1057374024</v>
      </c>
      <c r="BX262" s="90">
        <f t="shared" si="57"/>
        <v>0.443</v>
      </c>
      <c r="BY262" s="33">
        <v>2.87</v>
      </c>
      <c r="BZ262" s="34">
        <f t="shared" si="58"/>
        <v>0.354</v>
      </c>
      <c r="CA262" s="73">
        <f t="shared" si="59"/>
        <v>-0.5450747813</v>
      </c>
      <c r="CB262" s="33">
        <v>59.02</v>
      </c>
      <c r="CC262" s="34">
        <f t="shared" si="60"/>
        <v>0.763</v>
      </c>
      <c r="CD262" s="73">
        <f t="shared" si="61"/>
        <v>0.6293765355</v>
      </c>
      <c r="CE262" s="36">
        <f t="shared" si="62"/>
        <v>3470.177949</v>
      </c>
      <c r="CF262" s="35">
        <f t="shared" si="63"/>
        <v>-0.01804072628</v>
      </c>
      <c r="CG262" s="90">
        <f t="shared" si="64"/>
        <v>0.5</v>
      </c>
      <c r="CH262" s="33">
        <v>0.28</v>
      </c>
      <c r="CI262" s="34">
        <f t="shared" si="65"/>
        <v>0.194</v>
      </c>
      <c r="CJ262" s="73">
        <f t="shared" si="66"/>
        <v>-0.8751693814</v>
      </c>
      <c r="CK262" s="33">
        <v>16.67</v>
      </c>
      <c r="CL262" s="34">
        <f t="shared" si="67"/>
        <v>0.12</v>
      </c>
      <c r="CM262" s="73">
        <f t="shared" si="68"/>
        <v>-0.9119628781</v>
      </c>
      <c r="CN262" s="36">
        <f t="shared" si="69"/>
        <v>363.7219214</v>
      </c>
      <c r="CO262" s="35">
        <f t="shared" si="70"/>
        <v>-1.157127442</v>
      </c>
      <c r="CP262" s="90">
        <f t="shared" si="71"/>
        <v>0.089</v>
      </c>
      <c r="CQ262" s="33">
        <v>4.46</v>
      </c>
      <c r="CR262" s="34">
        <f t="shared" si="72"/>
        <v>0.183</v>
      </c>
      <c r="CS262" s="73">
        <f t="shared" si="73"/>
        <v>-0.9223996134</v>
      </c>
      <c r="CT262" s="33">
        <v>71.58</v>
      </c>
      <c r="CU262" s="34">
        <f t="shared" si="74"/>
        <v>0.38</v>
      </c>
      <c r="CV262" s="73">
        <f t="shared" si="75"/>
        <v>-0.2432470925</v>
      </c>
      <c r="CW262" s="36">
        <f t="shared" si="76"/>
        <v>4819.80883</v>
      </c>
      <c r="CX262" s="35">
        <f t="shared" si="77"/>
        <v>-0.7687002875</v>
      </c>
      <c r="CY262" s="90">
        <f t="shared" si="78"/>
        <v>0.217</v>
      </c>
      <c r="CZ262" s="91">
        <f t="shared" si="79"/>
        <v>-1.802426374</v>
      </c>
      <c r="DA262" s="91">
        <f t="shared" si="80"/>
        <v>0.337</v>
      </c>
    </row>
    <row r="263">
      <c r="A263" s="28">
        <v>2025.0</v>
      </c>
      <c r="B263" s="29" t="s">
        <v>683</v>
      </c>
      <c r="C263" s="29" t="s">
        <v>17</v>
      </c>
      <c r="D263" s="30">
        <f t="array" ref="D263">INDEX(
  TP!C:C,
  MATCH(
    1,
    (TP!A:A = A263) * (TP!B:B = C263),
    0
  )
)
</f>
        <v>48.97</v>
      </c>
      <c r="E263" s="64">
        <f t="shared" si="1"/>
        <v>-3.67709263</v>
      </c>
      <c r="F263" s="32">
        <f t="shared" si="2"/>
        <v>0.254</v>
      </c>
      <c r="G263" s="33">
        <v>6.09</v>
      </c>
      <c r="H263" s="34">
        <f t="shared" si="3"/>
        <v>0.58</v>
      </c>
      <c r="I263" s="73">
        <f t="shared" si="4"/>
        <v>0.1071012746</v>
      </c>
      <c r="J263" s="66">
        <f t="shared" si="5"/>
        <v>5.870550557</v>
      </c>
      <c r="K263" s="34">
        <f t="shared" si="6"/>
        <v>0.511</v>
      </c>
      <c r="L263" s="73">
        <f t="shared" si="7"/>
        <v>0.02070677151</v>
      </c>
      <c r="M263" s="33">
        <v>52.34</v>
      </c>
      <c r="N263" s="34">
        <f t="shared" si="8"/>
        <v>0.1</v>
      </c>
      <c r="O263" s="73">
        <f t="shared" si="9"/>
        <v>-1.208739656</v>
      </c>
      <c r="P263" s="36">
        <f t="shared" si="10"/>
        <v>4028.293888</v>
      </c>
      <c r="Q263" s="35">
        <f t="shared" si="11"/>
        <v>-0.6098505039</v>
      </c>
      <c r="R263" s="40">
        <f t="shared" si="12"/>
        <v>0.271</v>
      </c>
      <c r="S263" s="33">
        <v>1.71</v>
      </c>
      <c r="T263" s="34">
        <f t="shared" si="13"/>
        <v>0.44</v>
      </c>
      <c r="U263" s="73">
        <f t="shared" si="14"/>
        <v>-0.3350054908</v>
      </c>
      <c r="V263" s="33">
        <v>36.67</v>
      </c>
      <c r="W263" s="34">
        <f t="shared" si="15"/>
        <v>0.294</v>
      </c>
      <c r="X263" s="73">
        <f t="shared" si="16"/>
        <v>-0.5348461167</v>
      </c>
      <c r="Y263" s="36">
        <f t="shared" si="17"/>
        <v>1531.597659</v>
      </c>
      <c r="Z263" s="35">
        <f t="shared" si="18"/>
        <v>-0.496889075</v>
      </c>
      <c r="AA263" s="40">
        <f t="shared" si="19"/>
        <v>0.354</v>
      </c>
      <c r="AB263" s="33">
        <v>4.74</v>
      </c>
      <c r="AC263" s="40">
        <f t="shared" si="20"/>
        <v>0.597</v>
      </c>
      <c r="AD263" s="73">
        <f t="shared" si="21"/>
        <v>0.1469055084</v>
      </c>
      <c r="AE263" s="88">
        <f t="shared" si="22"/>
        <v>-0.9598340705</v>
      </c>
      <c r="AF263" s="44">
        <f t="shared" si="23"/>
        <v>0.351</v>
      </c>
      <c r="AG263" s="42">
        <v>0.91</v>
      </c>
      <c r="AH263" s="34">
        <f t="shared" si="24"/>
        <v>0.431</v>
      </c>
      <c r="AI263" s="73">
        <f t="shared" si="25"/>
        <v>-0.3941747883</v>
      </c>
      <c r="AJ263" s="33">
        <v>62.5</v>
      </c>
      <c r="AK263" s="34">
        <f t="shared" si="26"/>
        <v>0.666</v>
      </c>
      <c r="AL263" s="73">
        <f t="shared" si="27"/>
        <v>0.3376194859</v>
      </c>
      <c r="AM263" s="36">
        <f t="shared" si="28"/>
        <v>1780.813346</v>
      </c>
      <c r="AN263" s="35">
        <f t="shared" si="29"/>
        <v>-0.1300503923</v>
      </c>
      <c r="AO263" s="37">
        <f t="shared" si="30"/>
        <v>0.523</v>
      </c>
      <c r="AP263" s="33">
        <v>3.02</v>
      </c>
      <c r="AQ263" s="34">
        <f t="shared" si="31"/>
        <v>0.271</v>
      </c>
      <c r="AR263" s="73">
        <f t="shared" si="32"/>
        <v>-0.6587762673</v>
      </c>
      <c r="AS263" s="33">
        <v>47.17</v>
      </c>
      <c r="AT263" s="34">
        <f t="shared" si="33"/>
        <v>0.586</v>
      </c>
      <c r="AU263" s="73">
        <f t="shared" si="34"/>
        <v>0.1697708817</v>
      </c>
      <c r="AV263" s="36">
        <f t="shared" si="35"/>
        <v>2403.502564</v>
      </c>
      <c r="AW263" s="35">
        <f t="shared" si="36"/>
        <v>-0.3963325028</v>
      </c>
      <c r="AX263" s="37">
        <f t="shared" si="37"/>
        <v>0.329</v>
      </c>
      <c r="AY263" s="33">
        <v>0.8</v>
      </c>
      <c r="AZ263" s="37">
        <f t="shared" si="38"/>
        <v>0.494</v>
      </c>
      <c r="BA263" s="73">
        <f t="shared" si="39"/>
        <v>-0.2628339923</v>
      </c>
      <c r="BB263" s="33">
        <v>23.3</v>
      </c>
      <c r="BC263" s="37">
        <f t="shared" si="40"/>
        <v>0.277</v>
      </c>
      <c r="BD263" s="73">
        <f t="shared" si="41"/>
        <v>-0.5657100914</v>
      </c>
      <c r="BE263" s="89">
        <f t="shared" si="42"/>
        <v>-1.354926979</v>
      </c>
      <c r="BF263" s="39">
        <f t="shared" si="43"/>
        <v>0.34</v>
      </c>
      <c r="BG263" s="33">
        <v>12.08</v>
      </c>
      <c r="BH263" s="34">
        <f t="shared" si="44"/>
        <v>0.277</v>
      </c>
      <c r="BI263" s="73">
        <f t="shared" si="45"/>
        <v>-0.5587000556</v>
      </c>
      <c r="BJ263" s="33">
        <v>86.32</v>
      </c>
      <c r="BK263" s="34">
        <f t="shared" si="46"/>
        <v>0.254</v>
      </c>
      <c r="BL263" s="73">
        <f t="shared" si="47"/>
        <v>-0.3717961434</v>
      </c>
      <c r="BM263" s="36">
        <f t="shared" si="48"/>
        <v>6383.115038</v>
      </c>
      <c r="BN263" s="35">
        <f t="shared" si="49"/>
        <v>-0.4857759298</v>
      </c>
      <c r="BO263" s="90">
        <f t="shared" si="50"/>
        <v>0.26</v>
      </c>
      <c r="BP263" s="33">
        <v>12.53</v>
      </c>
      <c r="BQ263" s="34">
        <f t="shared" si="51"/>
        <v>0.611</v>
      </c>
      <c r="BR263" s="73">
        <f t="shared" si="52"/>
        <v>0.3079290103</v>
      </c>
      <c r="BS263" s="33">
        <v>64.55</v>
      </c>
      <c r="BT263" s="34">
        <f t="shared" si="53"/>
        <v>0.157</v>
      </c>
      <c r="BU263" s="73">
        <f t="shared" si="54"/>
        <v>-1.005746802</v>
      </c>
      <c r="BV263" s="36">
        <f t="shared" si="55"/>
        <v>5570.597237</v>
      </c>
      <c r="BW263" s="35">
        <f t="shared" si="56"/>
        <v>-0.4428416619</v>
      </c>
      <c r="BX263" s="90">
        <f t="shared" si="57"/>
        <v>0.326</v>
      </c>
      <c r="BY263" s="33">
        <v>5.35</v>
      </c>
      <c r="BZ263" s="34">
        <f t="shared" si="58"/>
        <v>0.829</v>
      </c>
      <c r="CA263" s="73">
        <f t="shared" si="59"/>
        <v>0.962396849</v>
      </c>
      <c r="CB263" s="33">
        <v>42.55</v>
      </c>
      <c r="CC263" s="34">
        <f t="shared" si="60"/>
        <v>0.12</v>
      </c>
      <c r="CD263" s="73">
        <f t="shared" si="61"/>
        <v>-1.139829147</v>
      </c>
      <c r="CE263" s="36">
        <f t="shared" si="62"/>
        <v>3417.287053</v>
      </c>
      <c r="CF263" s="35">
        <f t="shared" si="63"/>
        <v>-0.06782703029</v>
      </c>
      <c r="CG263" s="90">
        <f t="shared" si="64"/>
        <v>0.48</v>
      </c>
      <c r="CH263" s="33">
        <v>0.51</v>
      </c>
      <c r="CI263" s="34">
        <f t="shared" si="65"/>
        <v>0.474</v>
      </c>
      <c r="CJ263" s="73">
        <f t="shared" si="66"/>
        <v>-0.2586022799</v>
      </c>
      <c r="CK263" s="33">
        <v>33.33</v>
      </c>
      <c r="CL263" s="34">
        <f t="shared" si="67"/>
        <v>0.474</v>
      </c>
      <c r="CM263" s="73">
        <f t="shared" si="68"/>
        <v>-0.01687870562</v>
      </c>
      <c r="CN263" s="36">
        <f t="shared" si="69"/>
        <v>1214.034738</v>
      </c>
      <c r="CO263" s="35">
        <f t="shared" si="70"/>
        <v>-0.1113148269</v>
      </c>
      <c r="CP263" s="90">
        <f t="shared" si="71"/>
        <v>0.506</v>
      </c>
      <c r="CQ263" s="33">
        <v>6.15</v>
      </c>
      <c r="CR263" s="34">
        <f t="shared" si="72"/>
        <v>0.549</v>
      </c>
      <c r="CS263" s="73">
        <f t="shared" si="73"/>
        <v>0.07469966072</v>
      </c>
      <c r="CT263" s="33">
        <v>68.52</v>
      </c>
      <c r="CU263" s="34">
        <f t="shared" si="74"/>
        <v>0.234</v>
      </c>
      <c r="CV263" s="73">
        <f t="shared" si="75"/>
        <v>-0.6763880656</v>
      </c>
      <c r="CW263" s="36">
        <f t="shared" si="76"/>
        <v>5346.72637</v>
      </c>
      <c r="CX263" s="35">
        <f t="shared" si="77"/>
        <v>-0.2545721319</v>
      </c>
      <c r="CY263" s="90">
        <f t="shared" si="78"/>
        <v>0.409</v>
      </c>
      <c r="CZ263" s="91">
        <f t="shared" si="79"/>
        <v>-1.362331581</v>
      </c>
      <c r="DA263" s="91">
        <f t="shared" si="80"/>
        <v>0.371</v>
      </c>
    </row>
    <row r="264">
      <c r="A264" s="28">
        <v>2022.0</v>
      </c>
      <c r="B264" s="29" t="s">
        <v>684</v>
      </c>
      <c r="C264" s="29" t="s">
        <v>13</v>
      </c>
      <c r="D264" s="30">
        <f t="array" ref="D264">INDEX(
  TP!C:C,
  MATCH(
    1,
    (TP!A:A = A264) * (TP!B:B = C264),
    0
  )
)
</f>
        <v>50.1</v>
      </c>
      <c r="E264" s="64">
        <f t="shared" si="1"/>
        <v>-3.704519487</v>
      </c>
      <c r="F264" s="32">
        <f t="shared" si="2"/>
        <v>0.251</v>
      </c>
      <c r="G264" s="33">
        <v>9.04</v>
      </c>
      <c r="H264" s="34">
        <f t="shared" si="3"/>
        <v>0.974</v>
      </c>
      <c r="I264" s="73">
        <f t="shared" si="4"/>
        <v>2.054388628</v>
      </c>
      <c r="J264" s="66">
        <f t="shared" si="5"/>
        <v>9.071639871</v>
      </c>
      <c r="K264" s="34">
        <f t="shared" si="6"/>
        <v>0.974</v>
      </c>
      <c r="L264" s="73">
        <f t="shared" si="7"/>
        <v>2.041707635</v>
      </c>
      <c r="M264" s="33">
        <v>63.37</v>
      </c>
      <c r="N264" s="34">
        <f t="shared" si="8"/>
        <v>0.814</v>
      </c>
      <c r="O264" s="73">
        <f t="shared" si="9"/>
        <v>0.8246360456</v>
      </c>
      <c r="P264" s="36">
        <f t="shared" si="10"/>
        <v>5845.132764</v>
      </c>
      <c r="Q264" s="35">
        <f t="shared" si="11"/>
        <v>1.952653128</v>
      </c>
      <c r="R264" s="40">
        <f t="shared" si="12"/>
        <v>0.974</v>
      </c>
      <c r="S264" s="33">
        <v>2.5</v>
      </c>
      <c r="T264" s="34">
        <f t="shared" si="13"/>
        <v>0.734</v>
      </c>
      <c r="U264" s="73">
        <f t="shared" si="14"/>
        <v>0.3472836942</v>
      </c>
      <c r="V264" s="33">
        <v>17.86</v>
      </c>
      <c r="W264" s="34">
        <f t="shared" si="15"/>
        <v>0.023</v>
      </c>
      <c r="X264" s="73">
        <f t="shared" si="16"/>
        <v>-2.03108768</v>
      </c>
      <c r="Y264" s="36">
        <f t="shared" si="17"/>
        <v>937.3706748</v>
      </c>
      <c r="Z264" s="35">
        <f t="shared" si="18"/>
        <v>-1.119567113</v>
      </c>
      <c r="AA264" s="40">
        <f t="shared" si="19"/>
        <v>0.117</v>
      </c>
      <c r="AB264" s="33">
        <v>4.4</v>
      </c>
      <c r="AC264" s="40">
        <f t="shared" si="20"/>
        <v>0.486</v>
      </c>
      <c r="AD264" s="73">
        <f t="shared" si="21"/>
        <v>-0.1380701641</v>
      </c>
      <c r="AE264" s="88">
        <f t="shared" si="22"/>
        <v>0.6950158504</v>
      </c>
      <c r="AF264" s="44">
        <f t="shared" si="23"/>
        <v>0.637</v>
      </c>
      <c r="AG264" s="42">
        <v>3.76</v>
      </c>
      <c r="AH264" s="34">
        <f t="shared" si="24"/>
        <v>0.966</v>
      </c>
      <c r="AI264" s="73">
        <f t="shared" si="25"/>
        <v>2.247255741</v>
      </c>
      <c r="AJ264" s="33">
        <v>40.48</v>
      </c>
      <c r="AK264" s="34">
        <f t="shared" si="26"/>
        <v>0.069</v>
      </c>
      <c r="AL264" s="73">
        <f t="shared" si="27"/>
        <v>-1.228161379</v>
      </c>
      <c r="AM264" s="36">
        <f t="shared" si="28"/>
        <v>2780.986334</v>
      </c>
      <c r="AN264" s="35">
        <f t="shared" si="29"/>
        <v>0.8540311668</v>
      </c>
      <c r="AO264" s="37">
        <f t="shared" si="30"/>
        <v>0.811</v>
      </c>
      <c r="AP264" s="33">
        <v>7.96</v>
      </c>
      <c r="AQ264" s="34">
        <f t="shared" si="31"/>
        <v>0.92</v>
      </c>
      <c r="AR264" s="73">
        <f t="shared" si="32"/>
        <v>1.529790247</v>
      </c>
      <c r="AS264" s="33">
        <v>40.45</v>
      </c>
      <c r="AT264" s="34">
        <f t="shared" si="33"/>
        <v>0.257</v>
      </c>
      <c r="AU264" s="73">
        <f t="shared" si="34"/>
        <v>-0.6391701186</v>
      </c>
      <c r="AV264" s="36">
        <f t="shared" si="35"/>
        <v>3248.44284</v>
      </c>
      <c r="AW264" s="35">
        <f t="shared" si="36"/>
        <v>0.6855468926</v>
      </c>
      <c r="AX264" s="37">
        <f t="shared" si="37"/>
        <v>0.76</v>
      </c>
      <c r="AY264" s="33">
        <v>2.06</v>
      </c>
      <c r="AZ264" s="37">
        <f t="shared" si="38"/>
        <v>0.929</v>
      </c>
      <c r="BA264" s="73">
        <f t="shared" si="39"/>
        <v>1.716072399</v>
      </c>
      <c r="BB264" s="33">
        <v>15.92</v>
      </c>
      <c r="BC264" s="37">
        <f t="shared" si="40"/>
        <v>0.054</v>
      </c>
      <c r="BD264" s="73">
        <f t="shared" si="41"/>
        <v>-1.602672457</v>
      </c>
      <c r="BE264" s="89">
        <f t="shared" si="42"/>
        <v>1.652978001</v>
      </c>
      <c r="BF264" s="39">
        <f t="shared" si="43"/>
        <v>0.717</v>
      </c>
      <c r="BG264" s="33">
        <v>5.55</v>
      </c>
      <c r="BH264" s="34">
        <f t="shared" si="44"/>
        <v>0.006</v>
      </c>
      <c r="BI264" s="73">
        <f t="shared" si="45"/>
        <v>-1.973477257</v>
      </c>
      <c r="BJ264" s="33">
        <v>74.19</v>
      </c>
      <c r="BK264" s="34">
        <f t="shared" si="46"/>
        <v>0.037</v>
      </c>
      <c r="BL264" s="73">
        <f t="shared" si="47"/>
        <v>-2.322083719</v>
      </c>
      <c r="BM264" s="36">
        <f t="shared" si="48"/>
        <v>4010.370904</v>
      </c>
      <c r="BN264" s="35">
        <f t="shared" si="49"/>
        <v>-2.583542079</v>
      </c>
      <c r="BO264" s="90">
        <f t="shared" si="50"/>
        <v>0.009</v>
      </c>
      <c r="BP264" s="33">
        <v>8.41</v>
      </c>
      <c r="BQ264" s="34">
        <f t="shared" si="51"/>
        <v>0.111</v>
      </c>
      <c r="BR264" s="73">
        <f t="shared" si="52"/>
        <v>-1.169811417</v>
      </c>
      <c r="BS264" s="33">
        <v>63.83</v>
      </c>
      <c r="BT264" s="34">
        <f t="shared" si="53"/>
        <v>0.143</v>
      </c>
      <c r="BU264" s="73">
        <f t="shared" si="54"/>
        <v>-1.11443713</v>
      </c>
      <c r="BV264" s="36">
        <f t="shared" si="55"/>
        <v>4740.556778</v>
      </c>
      <c r="BW264" s="35">
        <f t="shared" si="56"/>
        <v>-1.432260294</v>
      </c>
      <c r="BX264" s="90">
        <f t="shared" si="57"/>
        <v>0.077</v>
      </c>
      <c r="BY264" s="33">
        <v>2.24</v>
      </c>
      <c r="BZ264" s="34">
        <f t="shared" si="58"/>
        <v>0.177</v>
      </c>
      <c r="CA264" s="73">
        <f t="shared" si="59"/>
        <v>-0.9280212036</v>
      </c>
      <c r="CB264" s="33">
        <v>44.0</v>
      </c>
      <c r="CC264" s="34">
        <f t="shared" si="60"/>
        <v>0.149</v>
      </c>
      <c r="CD264" s="73">
        <f t="shared" si="61"/>
        <v>-0.9840702984</v>
      </c>
      <c r="CE264" s="36">
        <f t="shared" si="62"/>
        <v>2247.374556</v>
      </c>
      <c r="CF264" s="35">
        <f t="shared" si="63"/>
        <v>-1.169067952</v>
      </c>
      <c r="CG264" s="90">
        <f t="shared" si="64"/>
        <v>0.117</v>
      </c>
      <c r="CH264" s="33">
        <v>0.54</v>
      </c>
      <c r="CI264" s="34">
        <f t="shared" si="65"/>
        <v>0.506</v>
      </c>
      <c r="CJ264" s="73">
        <f t="shared" si="66"/>
        <v>-0.1781804841</v>
      </c>
      <c r="CK264" s="33">
        <v>33.33</v>
      </c>
      <c r="CL264" s="34">
        <f t="shared" si="67"/>
        <v>0.474</v>
      </c>
      <c r="CM264" s="73">
        <f t="shared" si="68"/>
        <v>-0.01687870562</v>
      </c>
      <c r="CN264" s="36">
        <f t="shared" si="69"/>
        <v>1271.988782</v>
      </c>
      <c r="CO264" s="35">
        <f t="shared" si="70"/>
        <v>-0.04003627027</v>
      </c>
      <c r="CP264" s="90">
        <f t="shared" si="71"/>
        <v>0.534</v>
      </c>
      <c r="CQ264" s="33">
        <v>3.22</v>
      </c>
      <c r="CR264" s="34">
        <f t="shared" si="72"/>
        <v>0.026</v>
      </c>
      <c r="CS264" s="73">
        <f t="shared" si="73"/>
        <v>-1.653999081</v>
      </c>
      <c r="CT264" s="33">
        <v>83.33</v>
      </c>
      <c r="CU264" s="34">
        <f t="shared" si="74"/>
        <v>0.934</v>
      </c>
      <c r="CV264" s="73">
        <f t="shared" si="75"/>
        <v>1.419957624</v>
      </c>
      <c r="CW264" s="36">
        <f t="shared" si="76"/>
        <v>4759.437025</v>
      </c>
      <c r="CX264" s="35">
        <f t="shared" si="77"/>
        <v>-0.8276067433</v>
      </c>
      <c r="CY264" s="90">
        <f t="shared" si="78"/>
        <v>0.2</v>
      </c>
      <c r="CZ264" s="91">
        <f t="shared" si="79"/>
        <v>-6.052513339</v>
      </c>
      <c r="DA264" s="91">
        <f t="shared" si="80"/>
        <v>0.057</v>
      </c>
    </row>
    <row r="265">
      <c r="A265" s="28">
        <v>2023.0</v>
      </c>
      <c r="B265" s="29" t="s">
        <v>632</v>
      </c>
      <c r="C265" s="29" t="s">
        <v>5</v>
      </c>
      <c r="D265" s="30">
        <f t="array" ref="D265">INDEX(
  TP!C:C,
  MATCH(
    1,
    (TP!A:A = A265) * (TP!B:B = C265),
    0
  )
)
</f>
        <v>49.68</v>
      </c>
      <c r="E265" s="64">
        <f t="shared" si="1"/>
        <v>-3.716485579</v>
      </c>
      <c r="F265" s="32">
        <f t="shared" si="2"/>
        <v>0.249</v>
      </c>
      <c r="G265" s="33">
        <v>4.61</v>
      </c>
      <c r="H265" s="34">
        <f t="shared" si="3"/>
        <v>0.206</v>
      </c>
      <c r="I265" s="73">
        <f t="shared" si="4"/>
        <v>-0.8698428891</v>
      </c>
      <c r="J265" s="66">
        <f t="shared" si="5"/>
        <v>4.558370159</v>
      </c>
      <c r="K265" s="34">
        <f t="shared" si="6"/>
        <v>0.251</v>
      </c>
      <c r="L265" s="73">
        <f t="shared" si="7"/>
        <v>-0.8077355053</v>
      </c>
      <c r="M265" s="33">
        <v>60.87</v>
      </c>
      <c r="N265" s="34">
        <f t="shared" si="8"/>
        <v>0.654</v>
      </c>
      <c r="O265" s="73">
        <f t="shared" si="9"/>
        <v>0.3637621331</v>
      </c>
      <c r="P265" s="36">
        <f t="shared" si="10"/>
        <v>4169.608788</v>
      </c>
      <c r="Q265" s="35">
        <f t="shared" si="11"/>
        <v>-0.4105373179</v>
      </c>
      <c r="R265" s="40">
        <f t="shared" si="12"/>
        <v>0.334</v>
      </c>
      <c r="S265" s="33">
        <v>1.97</v>
      </c>
      <c r="T265" s="34">
        <f t="shared" si="13"/>
        <v>0.557</v>
      </c>
      <c r="U265" s="73">
        <f t="shared" si="14"/>
        <v>-0.1104546198</v>
      </c>
      <c r="V265" s="33">
        <v>45.76</v>
      </c>
      <c r="W265" s="34">
        <f t="shared" si="15"/>
        <v>0.566</v>
      </c>
      <c r="X265" s="73">
        <f t="shared" si="16"/>
        <v>0.1882179882</v>
      </c>
      <c r="Y265" s="36">
        <f t="shared" si="17"/>
        <v>2086.892929</v>
      </c>
      <c r="Z265" s="35">
        <f t="shared" si="18"/>
        <v>0.08499323364</v>
      </c>
      <c r="AA265" s="40">
        <f t="shared" si="19"/>
        <v>0.583</v>
      </c>
      <c r="AB265" s="33">
        <v>5.78</v>
      </c>
      <c r="AC265" s="40">
        <f t="shared" si="20"/>
        <v>0.849</v>
      </c>
      <c r="AD265" s="73">
        <f t="shared" si="21"/>
        <v>1.018595801</v>
      </c>
      <c r="AE265" s="88">
        <f t="shared" si="22"/>
        <v>0.6930517164</v>
      </c>
      <c r="AF265" s="44">
        <f t="shared" si="23"/>
        <v>0.634</v>
      </c>
      <c r="AG265" s="42">
        <v>0.2</v>
      </c>
      <c r="AH265" s="34">
        <f t="shared" si="24"/>
        <v>0.02</v>
      </c>
      <c r="AI265" s="73">
        <f t="shared" si="25"/>
        <v>-1.052215376</v>
      </c>
      <c r="AJ265" s="33">
        <v>50.0</v>
      </c>
      <c r="AK265" s="34">
        <f t="shared" si="26"/>
        <v>0.246</v>
      </c>
      <c r="AL265" s="73">
        <f t="shared" si="27"/>
        <v>-0.5512206965</v>
      </c>
      <c r="AM265" s="36">
        <f t="shared" si="28"/>
        <v>401.3958088</v>
      </c>
      <c r="AN265" s="35">
        <f t="shared" si="29"/>
        <v>-1.487274969</v>
      </c>
      <c r="AO265" s="37">
        <f t="shared" si="30"/>
        <v>0.029</v>
      </c>
      <c r="AP265" s="33">
        <v>2.17</v>
      </c>
      <c r="AQ265" s="34">
        <f t="shared" si="31"/>
        <v>0.131</v>
      </c>
      <c r="AR265" s="73">
        <f t="shared" si="32"/>
        <v>-1.035351477</v>
      </c>
      <c r="AS265" s="33">
        <v>26.15</v>
      </c>
      <c r="AT265" s="34">
        <f t="shared" si="33"/>
        <v>0.009</v>
      </c>
      <c r="AU265" s="73">
        <f t="shared" si="34"/>
        <v>-2.360577307</v>
      </c>
      <c r="AV265" s="36">
        <f t="shared" si="35"/>
        <v>1104.943456</v>
      </c>
      <c r="AW265" s="35">
        <f t="shared" si="36"/>
        <v>-2.059035043</v>
      </c>
      <c r="AX265" s="37">
        <f t="shared" si="37"/>
        <v>0.011</v>
      </c>
      <c r="AY265" s="33">
        <v>0.27</v>
      </c>
      <c r="AZ265" s="37">
        <f t="shared" si="38"/>
        <v>0.063</v>
      </c>
      <c r="BA265" s="73">
        <f t="shared" si="39"/>
        <v>-1.095231125</v>
      </c>
      <c r="BB265" s="33">
        <v>27.27</v>
      </c>
      <c r="BC265" s="37">
        <f t="shared" si="40"/>
        <v>0.509</v>
      </c>
      <c r="BD265" s="73">
        <f t="shared" si="41"/>
        <v>-0.007886162882</v>
      </c>
      <c r="BE265" s="89">
        <f t="shared" si="42"/>
        <v>-4.6494273</v>
      </c>
      <c r="BF265" s="39">
        <f t="shared" si="43"/>
        <v>0.031</v>
      </c>
      <c r="BG265" s="33">
        <v>16.91</v>
      </c>
      <c r="BH265" s="34">
        <f t="shared" si="44"/>
        <v>0.714</v>
      </c>
      <c r="BI265" s="73">
        <f t="shared" si="45"/>
        <v>0.4877584258</v>
      </c>
      <c r="BJ265" s="33">
        <v>93.87</v>
      </c>
      <c r="BK265" s="34">
        <f t="shared" si="46"/>
        <v>0.843</v>
      </c>
      <c r="BL265" s="73">
        <f t="shared" si="47"/>
        <v>0.8421091492</v>
      </c>
      <c r="BM265" s="36">
        <f t="shared" si="48"/>
        <v>7789.895331</v>
      </c>
      <c r="BN265" s="35">
        <f t="shared" si="49"/>
        <v>0.7579721994</v>
      </c>
      <c r="BO265" s="90">
        <f t="shared" si="50"/>
        <v>0.806</v>
      </c>
      <c r="BP265" s="33">
        <v>13.17</v>
      </c>
      <c r="BQ265" s="34">
        <f t="shared" si="51"/>
        <v>0.7</v>
      </c>
      <c r="BR265" s="73">
        <f t="shared" si="52"/>
        <v>0.5374809213</v>
      </c>
      <c r="BS265" s="33">
        <v>66.24</v>
      </c>
      <c r="BT265" s="34">
        <f t="shared" si="53"/>
        <v>0.231</v>
      </c>
      <c r="BU265" s="73">
        <f t="shared" si="54"/>
        <v>-0.750626449</v>
      </c>
      <c r="BV265" s="36">
        <f t="shared" si="55"/>
        <v>5817.866456</v>
      </c>
      <c r="BW265" s="35">
        <f t="shared" si="56"/>
        <v>-0.1480936535</v>
      </c>
      <c r="BX265" s="90">
        <f t="shared" si="57"/>
        <v>0.426</v>
      </c>
      <c r="BY265" s="33">
        <v>4.75</v>
      </c>
      <c r="BZ265" s="34">
        <f t="shared" si="58"/>
        <v>0.74</v>
      </c>
      <c r="CA265" s="73">
        <f t="shared" si="59"/>
        <v>0.5976859707</v>
      </c>
      <c r="CB265" s="33">
        <v>52.11</v>
      </c>
      <c r="CC265" s="34">
        <f t="shared" si="60"/>
        <v>0.457</v>
      </c>
      <c r="CD265" s="73">
        <f t="shared" si="61"/>
        <v>-0.112894944</v>
      </c>
      <c r="CE265" s="36">
        <f t="shared" si="62"/>
        <v>3960.349957</v>
      </c>
      <c r="CF265" s="35">
        <f t="shared" si="63"/>
        <v>0.4433591443</v>
      </c>
      <c r="CG265" s="90">
        <f t="shared" si="64"/>
        <v>0.66</v>
      </c>
      <c r="CH265" s="33">
        <v>0.3</v>
      </c>
      <c r="CI265" s="34">
        <f t="shared" si="65"/>
        <v>0.214</v>
      </c>
      <c r="CJ265" s="73">
        <f t="shared" si="66"/>
        <v>-0.8215548509</v>
      </c>
      <c r="CK265" s="33">
        <v>33.33</v>
      </c>
      <c r="CL265" s="34">
        <f t="shared" si="67"/>
        <v>0.474</v>
      </c>
      <c r="CM265" s="73">
        <f t="shared" si="68"/>
        <v>-0.01687870562</v>
      </c>
      <c r="CN265" s="36">
        <f t="shared" si="69"/>
        <v>772.899471</v>
      </c>
      <c r="CO265" s="35">
        <f t="shared" si="70"/>
        <v>-0.6538737749</v>
      </c>
      <c r="CP265" s="90">
        <f t="shared" si="71"/>
        <v>0.28</v>
      </c>
      <c r="CQ265" s="33">
        <v>5.95</v>
      </c>
      <c r="CR265" s="34">
        <f t="shared" si="72"/>
        <v>0.506</v>
      </c>
      <c r="CS265" s="73">
        <f t="shared" si="73"/>
        <v>-0.04330025338</v>
      </c>
      <c r="CT265" s="33">
        <v>70.79</v>
      </c>
      <c r="CU265" s="34">
        <f t="shared" si="74"/>
        <v>0.346</v>
      </c>
      <c r="CV265" s="73">
        <f t="shared" si="75"/>
        <v>-0.3550710692</v>
      </c>
      <c r="CW265" s="36">
        <f t="shared" si="76"/>
        <v>5444.190242</v>
      </c>
      <c r="CX265" s="35">
        <f t="shared" si="77"/>
        <v>-0.159473911</v>
      </c>
      <c r="CY265" s="90">
        <f t="shared" si="78"/>
        <v>0.434</v>
      </c>
      <c r="CZ265" s="91">
        <f t="shared" si="79"/>
        <v>0.2398900043</v>
      </c>
      <c r="DA265" s="91">
        <f t="shared" si="80"/>
        <v>0.506</v>
      </c>
    </row>
    <row r="266">
      <c r="A266" s="28">
        <v>2022.0</v>
      </c>
      <c r="B266" s="29" t="s">
        <v>633</v>
      </c>
      <c r="C266" s="29" t="s">
        <v>28</v>
      </c>
      <c r="D266" s="30">
        <f t="array" ref="D266">INDEX(
  TP!C:C,
  MATCH(
    1,
    (TP!A:A = A266) * (TP!B:B = C266),
    0
  )
)
</f>
        <v>47.95</v>
      </c>
      <c r="E266" s="64">
        <f t="shared" si="1"/>
        <v>-3.737955912</v>
      </c>
      <c r="F266" s="32">
        <f t="shared" si="2"/>
        <v>0.246</v>
      </c>
      <c r="G266" s="33">
        <v>5.61</v>
      </c>
      <c r="H266" s="34">
        <f t="shared" si="3"/>
        <v>0.443</v>
      </c>
      <c r="I266" s="73">
        <f t="shared" si="4"/>
        <v>-0.2097454812</v>
      </c>
      <c r="J266" s="66">
        <f t="shared" si="5"/>
        <v>5.208171809</v>
      </c>
      <c r="K266" s="34">
        <f t="shared" si="6"/>
        <v>0.391</v>
      </c>
      <c r="L266" s="73">
        <f t="shared" si="7"/>
        <v>-0.3974846289</v>
      </c>
      <c r="M266" s="33">
        <v>61.19</v>
      </c>
      <c r="N266" s="34">
        <f t="shared" si="8"/>
        <v>0.669</v>
      </c>
      <c r="O266" s="73">
        <f t="shared" si="9"/>
        <v>0.4227539939</v>
      </c>
      <c r="P266" s="36">
        <f t="shared" si="10"/>
        <v>4461.697642</v>
      </c>
      <c r="Q266" s="35">
        <f t="shared" si="11"/>
        <v>0.00143028046</v>
      </c>
      <c r="R266" s="40">
        <f t="shared" si="12"/>
        <v>0.494</v>
      </c>
      <c r="S266" s="33">
        <v>1.51</v>
      </c>
      <c r="T266" s="34">
        <f t="shared" si="13"/>
        <v>0.331</v>
      </c>
      <c r="U266" s="73">
        <f t="shared" si="14"/>
        <v>-0.50773693</v>
      </c>
      <c r="V266" s="33">
        <v>50.0</v>
      </c>
      <c r="W266" s="34">
        <f t="shared" si="15"/>
        <v>0.669</v>
      </c>
      <c r="X266" s="73">
        <f t="shared" si="16"/>
        <v>0.5254888138</v>
      </c>
      <c r="Y266" s="36">
        <f t="shared" si="17"/>
        <v>1927.756998</v>
      </c>
      <c r="Z266" s="35">
        <f t="shared" si="18"/>
        <v>-0.08176198305</v>
      </c>
      <c r="AA266" s="40">
        <f t="shared" si="19"/>
        <v>0.52</v>
      </c>
      <c r="AB266" s="33">
        <v>4.62</v>
      </c>
      <c r="AC266" s="40">
        <f t="shared" si="20"/>
        <v>0.563</v>
      </c>
      <c r="AD266" s="73">
        <f t="shared" si="21"/>
        <v>0.04632585928</v>
      </c>
      <c r="AE266" s="88">
        <f t="shared" si="22"/>
        <v>-0.03400584331</v>
      </c>
      <c r="AF266" s="44">
        <f t="shared" si="23"/>
        <v>0.503</v>
      </c>
      <c r="AG266" s="42">
        <v>0.08</v>
      </c>
      <c r="AH266" s="34">
        <f t="shared" si="24"/>
        <v>0</v>
      </c>
      <c r="AI266" s="73">
        <f t="shared" si="25"/>
        <v>-1.163433504</v>
      </c>
      <c r="AJ266" s="33">
        <v>100.0</v>
      </c>
      <c r="AK266" s="34">
        <f t="shared" si="26"/>
        <v>0.983</v>
      </c>
      <c r="AL266" s="73">
        <f t="shared" si="27"/>
        <v>3.004140033</v>
      </c>
      <c r="AM266" s="36">
        <f t="shared" si="28"/>
        <v>338.8720445</v>
      </c>
      <c r="AN266" s="35">
        <f t="shared" si="29"/>
        <v>-1.548792811</v>
      </c>
      <c r="AO266" s="37">
        <f t="shared" si="30"/>
        <v>0.017</v>
      </c>
      <c r="AP266" s="33">
        <v>0.67</v>
      </c>
      <c r="AQ266" s="34">
        <f t="shared" si="31"/>
        <v>0</v>
      </c>
      <c r="AR266" s="73">
        <f t="shared" si="32"/>
        <v>-1.699895965</v>
      </c>
      <c r="AS266" s="33">
        <v>50.0</v>
      </c>
      <c r="AT266" s="34">
        <f t="shared" si="33"/>
        <v>0.691</v>
      </c>
      <c r="AU266" s="73">
        <f t="shared" si="34"/>
        <v>0.5104409755</v>
      </c>
      <c r="AV266" s="36">
        <f t="shared" si="35"/>
        <v>939.0778724</v>
      </c>
      <c r="AW266" s="35">
        <f t="shared" si="36"/>
        <v>-2.271412843</v>
      </c>
      <c r="AX266" s="37">
        <f t="shared" si="37"/>
        <v>0.006</v>
      </c>
      <c r="AY266" s="33">
        <v>0.59</v>
      </c>
      <c r="AZ266" s="37">
        <f t="shared" si="38"/>
        <v>0.323</v>
      </c>
      <c r="BA266" s="73">
        <f t="shared" si="39"/>
        <v>-0.5926517242</v>
      </c>
      <c r="BB266" s="33">
        <v>30.17</v>
      </c>
      <c r="BC266" s="37">
        <f t="shared" si="40"/>
        <v>0.663</v>
      </c>
      <c r="BD266" s="73">
        <f t="shared" si="41"/>
        <v>0.3995922736</v>
      </c>
      <c r="BE266" s="89">
        <f t="shared" si="42"/>
        <v>-4.013265104</v>
      </c>
      <c r="BF266" s="39">
        <f t="shared" si="43"/>
        <v>0.051</v>
      </c>
      <c r="BG266" s="33">
        <v>15.42</v>
      </c>
      <c r="BH266" s="34">
        <f t="shared" si="44"/>
        <v>0.586</v>
      </c>
      <c r="BI266" s="73">
        <f t="shared" si="45"/>
        <v>0.1649379005</v>
      </c>
      <c r="BJ266" s="33">
        <v>91.3</v>
      </c>
      <c r="BK266" s="34">
        <f t="shared" si="46"/>
        <v>0.597</v>
      </c>
      <c r="BL266" s="73">
        <f t="shared" si="47"/>
        <v>0.4288990032</v>
      </c>
      <c r="BM266" s="36">
        <f t="shared" si="48"/>
        <v>7348.53929</v>
      </c>
      <c r="BN266" s="35">
        <f t="shared" si="49"/>
        <v>0.367765034</v>
      </c>
      <c r="BO266" s="90">
        <f t="shared" si="50"/>
        <v>0.583</v>
      </c>
      <c r="BP266" s="33">
        <v>13.58</v>
      </c>
      <c r="BQ266" s="34">
        <f t="shared" si="51"/>
        <v>0.757</v>
      </c>
      <c r="BR266" s="73">
        <f t="shared" si="52"/>
        <v>0.6845376143</v>
      </c>
      <c r="BS266" s="33">
        <v>63.58</v>
      </c>
      <c r="BT266" s="34">
        <f t="shared" si="53"/>
        <v>0.129</v>
      </c>
      <c r="BU266" s="73">
        <f t="shared" si="54"/>
        <v>-1.152176827</v>
      </c>
      <c r="BV266" s="36">
        <f t="shared" si="55"/>
        <v>5644.3196</v>
      </c>
      <c r="BW266" s="35">
        <f t="shared" si="56"/>
        <v>-0.3549636813</v>
      </c>
      <c r="BX266" s="90">
        <f t="shared" si="57"/>
        <v>0.351</v>
      </c>
      <c r="BY266" s="33">
        <v>5.45</v>
      </c>
      <c r="BZ266" s="34">
        <f t="shared" si="58"/>
        <v>0.849</v>
      </c>
      <c r="CA266" s="73">
        <f t="shared" si="59"/>
        <v>1.023181995</v>
      </c>
      <c r="CB266" s="33">
        <v>49.23</v>
      </c>
      <c r="CC266" s="34">
        <f t="shared" si="60"/>
        <v>0.317</v>
      </c>
      <c r="CD266" s="73">
        <f t="shared" si="61"/>
        <v>-0.4222642437</v>
      </c>
      <c r="CE266" s="36">
        <f t="shared" si="62"/>
        <v>3987.194958</v>
      </c>
      <c r="CF266" s="35">
        <f t="shared" si="63"/>
        <v>0.4686283962</v>
      </c>
      <c r="CG266" s="90">
        <f t="shared" si="64"/>
        <v>0.669</v>
      </c>
      <c r="CH266" s="33">
        <v>0.75</v>
      </c>
      <c r="CI266" s="34">
        <f t="shared" si="65"/>
        <v>0.686</v>
      </c>
      <c r="CJ266" s="73">
        <f t="shared" si="66"/>
        <v>0.3847720869</v>
      </c>
      <c r="CK266" s="33">
        <v>22.22</v>
      </c>
      <c r="CL266" s="34">
        <f t="shared" si="67"/>
        <v>0.24</v>
      </c>
      <c r="CM266" s="73">
        <f t="shared" si="68"/>
        <v>-0.6137805758</v>
      </c>
      <c r="CN266" s="36">
        <f t="shared" si="69"/>
        <v>1099.048931</v>
      </c>
      <c r="CO266" s="35">
        <f t="shared" si="70"/>
        <v>-0.2527376136</v>
      </c>
      <c r="CP266" s="90">
        <f t="shared" si="71"/>
        <v>0.457</v>
      </c>
      <c r="CQ266" s="33">
        <v>6.45</v>
      </c>
      <c r="CR266" s="34">
        <f t="shared" si="72"/>
        <v>0.606</v>
      </c>
      <c r="CS266" s="73">
        <f t="shared" si="73"/>
        <v>0.2516995319</v>
      </c>
      <c r="CT266" s="33">
        <v>71.43</v>
      </c>
      <c r="CU266" s="34">
        <f t="shared" si="74"/>
        <v>0.374</v>
      </c>
      <c r="CV266" s="73">
        <f t="shared" si="75"/>
        <v>-0.2644794931</v>
      </c>
      <c r="CW266" s="36">
        <f t="shared" si="76"/>
        <v>5690.25967</v>
      </c>
      <c r="CX266" s="35">
        <f t="shared" si="77"/>
        <v>0.08062289995</v>
      </c>
      <c r="CY266" s="90">
        <f t="shared" si="78"/>
        <v>0.514</v>
      </c>
      <c r="CZ266" s="91">
        <f t="shared" si="79"/>
        <v>0.3093150353</v>
      </c>
      <c r="DA266" s="91">
        <f t="shared" si="80"/>
        <v>0.517</v>
      </c>
    </row>
    <row r="267">
      <c r="A267" s="28">
        <v>2025.0</v>
      </c>
      <c r="B267" s="29" t="s">
        <v>622</v>
      </c>
      <c r="C267" s="29" t="s">
        <v>21</v>
      </c>
      <c r="D267" s="30">
        <f t="array" ref="D267">INDEX(
  TP!C:C,
  MATCH(
    1,
    (TP!A:A = A267) * (TP!B:B = C267),
    0
  )
)
</f>
        <v>43</v>
      </c>
      <c r="E267" s="64">
        <f t="shared" si="1"/>
        <v>-3.786306392</v>
      </c>
      <c r="F267" s="32">
        <f t="shared" si="2"/>
        <v>0.243</v>
      </c>
      <c r="G267" s="33">
        <v>5.24</v>
      </c>
      <c r="H267" s="34">
        <f t="shared" si="3"/>
        <v>0.346</v>
      </c>
      <c r="I267" s="73">
        <f t="shared" si="4"/>
        <v>-0.4539815221</v>
      </c>
      <c r="J267" s="66">
        <f t="shared" si="5"/>
        <v>3.981284589</v>
      </c>
      <c r="K267" s="34">
        <f t="shared" si="6"/>
        <v>0.111</v>
      </c>
      <c r="L267" s="73">
        <f t="shared" si="7"/>
        <v>-1.172077241</v>
      </c>
      <c r="M267" s="33">
        <v>55.56</v>
      </c>
      <c r="N267" s="34">
        <f t="shared" si="8"/>
        <v>0.26</v>
      </c>
      <c r="O267" s="73">
        <f t="shared" si="9"/>
        <v>-0.615134057</v>
      </c>
      <c r="P267" s="36">
        <f t="shared" si="10"/>
        <v>3562.657056</v>
      </c>
      <c r="Q267" s="35">
        <f t="shared" si="11"/>
        <v>-1.266593426</v>
      </c>
      <c r="R267" s="40">
        <f t="shared" si="12"/>
        <v>0.106</v>
      </c>
      <c r="S267" s="33">
        <v>1.88</v>
      </c>
      <c r="T267" s="34">
        <f t="shared" si="13"/>
        <v>0.514</v>
      </c>
      <c r="U267" s="73">
        <f t="shared" si="14"/>
        <v>-0.1881837674</v>
      </c>
      <c r="V267" s="33">
        <v>72.73</v>
      </c>
      <c r="W267" s="34">
        <f t="shared" si="15"/>
        <v>0.991</v>
      </c>
      <c r="X267" s="73">
        <f t="shared" si="16"/>
        <v>2.333546801</v>
      </c>
      <c r="Y267" s="36">
        <f t="shared" si="17"/>
        <v>3223.102866</v>
      </c>
      <c r="Z267" s="35">
        <f t="shared" si="18"/>
        <v>1.275603881</v>
      </c>
      <c r="AA267" s="40">
        <f t="shared" si="19"/>
        <v>0.914</v>
      </c>
      <c r="AB267" s="33">
        <v>4.29</v>
      </c>
      <c r="AC267" s="40">
        <f t="shared" si="20"/>
        <v>0.449</v>
      </c>
      <c r="AD267" s="73">
        <f t="shared" si="21"/>
        <v>-0.2302681758</v>
      </c>
      <c r="AE267" s="88">
        <f t="shared" si="22"/>
        <v>-0.2212577209</v>
      </c>
      <c r="AF267" s="44">
        <f t="shared" si="23"/>
        <v>0.466</v>
      </c>
      <c r="AG267" s="42">
        <v>0.21</v>
      </c>
      <c r="AH267" s="34">
        <f t="shared" si="24"/>
        <v>0.029</v>
      </c>
      <c r="AI267" s="73">
        <f t="shared" si="25"/>
        <v>-1.042947199</v>
      </c>
      <c r="AJ267" s="33">
        <v>66.67</v>
      </c>
      <c r="AK267" s="34">
        <f t="shared" si="26"/>
        <v>0.749</v>
      </c>
      <c r="AL267" s="73">
        <f t="shared" si="27"/>
        <v>0.6341365707</v>
      </c>
      <c r="AM267" s="36">
        <f t="shared" si="28"/>
        <v>559.5830464</v>
      </c>
      <c r="AN267" s="35">
        <f t="shared" si="29"/>
        <v>-1.33163275</v>
      </c>
      <c r="AO267" s="37">
        <f t="shared" si="30"/>
        <v>0.063</v>
      </c>
      <c r="AP267" s="33">
        <v>2.19</v>
      </c>
      <c r="AQ267" s="34">
        <f t="shared" si="31"/>
        <v>0.137</v>
      </c>
      <c r="AR267" s="73">
        <f t="shared" si="32"/>
        <v>-1.026490884</v>
      </c>
      <c r="AS267" s="33">
        <v>45.31</v>
      </c>
      <c r="AT267" s="34">
        <f t="shared" si="33"/>
        <v>0.483</v>
      </c>
      <c r="AU267" s="73">
        <f t="shared" si="34"/>
        <v>-0.05413243093</v>
      </c>
      <c r="AV267" s="36">
        <f t="shared" si="35"/>
        <v>1924.967759</v>
      </c>
      <c r="AW267" s="35">
        <f t="shared" si="36"/>
        <v>-1.009058586</v>
      </c>
      <c r="AX267" s="37">
        <f t="shared" si="37"/>
        <v>0.157</v>
      </c>
      <c r="AY267" s="33">
        <v>0.31</v>
      </c>
      <c r="AZ267" s="37">
        <f t="shared" si="38"/>
        <v>0.094</v>
      </c>
      <c r="BA267" s="73">
        <f t="shared" si="39"/>
        <v>-1.0324087</v>
      </c>
      <c r="BB267" s="33">
        <v>22.96</v>
      </c>
      <c r="BC267" s="37">
        <f t="shared" si="40"/>
        <v>0.269</v>
      </c>
      <c r="BD267" s="73">
        <f t="shared" si="41"/>
        <v>-0.6134834253</v>
      </c>
      <c r="BE267" s="89">
        <f t="shared" si="42"/>
        <v>-3.986583461</v>
      </c>
      <c r="BF267" s="39">
        <f t="shared" si="43"/>
        <v>0.06</v>
      </c>
      <c r="BG267" s="33">
        <v>14.84</v>
      </c>
      <c r="BH267" s="34">
        <f t="shared" si="44"/>
        <v>0.537</v>
      </c>
      <c r="BI267" s="73">
        <f t="shared" si="45"/>
        <v>0.03927621948</v>
      </c>
      <c r="BJ267" s="33">
        <v>88.91</v>
      </c>
      <c r="BK267" s="34">
        <f t="shared" si="46"/>
        <v>0.409</v>
      </c>
      <c r="BL267" s="73">
        <f t="shared" si="47"/>
        <v>0.04462964572</v>
      </c>
      <c r="BM267" s="36">
        <f t="shared" si="48"/>
        <v>7064.214002</v>
      </c>
      <c r="BN267" s="35">
        <f t="shared" si="49"/>
        <v>0.1163902844</v>
      </c>
      <c r="BO267" s="90">
        <f t="shared" si="50"/>
        <v>0.497</v>
      </c>
      <c r="BP267" s="33">
        <v>12.03</v>
      </c>
      <c r="BQ267" s="34">
        <f t="shared" si="51"/>
        <v>0.549</v>
      </c>
      <c r="BR267" s="73">
        <f t="shared" si="52"/>
        <v>0.1285915798</v>
      </c>
      <c r="BS267" s="33">
        <v>68.09</v>
      </c>
      <c r="BT267" s="34">
        <f t="shared" si="53"/>
        <v>0.337</v>
      </c>
      <c r="BU267" s="73">
        <f t="shared" si="54"/>
        <v>-0.4713526898</v>
      </c>
      <c r="BV267" s="36">
        <f t="shared" si="55"/>
        <v>5791.154112</v>
      </c>
      <c r="BW267" s="35">
        <f t="shared" si="56"/>
        <v>-0.1799351018</v>
      </c>
      <c r="BX267" s="90">
        <f t="shared" si="57"/>
        <v>0.414</v>
      </c>
      <c r="BY267" s="33">
        <v>4.97</v>
      </c>
      <c r="BZ267" s="34">
        <f t="shared" si="58"/>
        <v>0.771</v>
      </c>
      <c r="CA267" s="73">
        <f t="shared" si="59"/>
        <v>0.7314132928</v>
      </c>
      <c r="CB267" s="33">
        <v>59.31</v>
      </c>
      <c r="CC267" s="34">
        <f t="shared" si="60"/>
        <v>0.774</v>
      </c>
      <c r="CD267" s="73">
        <f t="shared" si="61"/>
        <v>0.6605283053</v>
      </c>
      <c r="CE267" s="36">
        <f t="shared" si="62"/>
        <v>4604.304382</v>
      </c>
      <c r="CF267" s="35">
        <f t="shared" si="63"/>
        <v>1.049514704</v>
      </c>
      <c r="CG267" s="90">
        <f t="shared" si="64"/>
        <v>0.863</v>
      </c>
      <c r="CH267" s="33">
        <v>0.41</v>
      </c>
      <c r="CI267" s="34">
        <f t="shared" si="65"/>
        <v>0.354</v>
      </c>
      <c r="CJ267" s="73">
        <f t="shared" si="66"/>
        <v>-0.5266749328</v>
      </c>
      <c r="CK267" s="33">
        <v>25.0</v>
      </c>
      <c r="CL267" s="34">
        <f t="shared" si="67"/>
        <v>0.294</v>
      </c>
      <c r="CM267" s="73">
        <f t="shared" si="68"/>
        <v>-0.4644207919</v>
      </c>
      <c r="CN267" s="36">
        <f t="shared" si="69"/>
        <v>759.2121777</v>
      </c>
      <c r="CO267" s="35">
        <f t="shared" si="70"/>
        <v>-0.6707079843</v>
      </c>
      <c r="CP267" s="90">
        <f t="shared" si="71"/>
        <v>0.269</v>
      </c>
      <c r="CQ267" s="33">
        <v>6.79</v>
      </c>
      <c r="CR267" s="34">
        <f t="shared" si="72"/>
        <v>0.686</v>
      </c>
      <c r="CS267" s="73">
        <f t="shared" si="73"/>
        <v>0.4522993858</v>
      </c>
      <c r="CT267" s="33">
        <v>70.2</v>
      </c>
      <c r="CU267" s="34">
        <f t="shared" si="74"/>
        <v>0.32</v>
      </c>
      <c r="CV267" s="73">
        <f t="shared" si="75"/>
        <v>-0.4385851784</v>
      </c>
      <c r="CW267" s="36">
        <f t="shared" si="76"/>
        <v>5716.547723</v>
      </c>
      <c r="CX267" s="35">
        <f t="shared" si="77"/>
        <v>0.1062728876</v>
      </c>
      <c r="CY267" s="90">
        <f t="shared" si="78"/>
        <v>0.531</v>
      </c>
      <c r="CZ267" s="91">
        <f t="shared" si="79"/>
        <v>0.4215347903</v>
      </c>
      <c r="DA267" s="91">
        <f t="shared" si="80"/>
        <v>0.52</v>
      </c>
    </row>
    <row r="268">
      <c r="A268" s="28">
        <v>2023.0</v>
      </c>
      <c r="B268" s="29" t="s">
        <v>452</v>
      </c>
      <c r="C268" s="29" t="s">
        <v>28</v>
      </c>
      <c r="D268" s="30">
        <f t="array" ref="D268">INDEX(
  TP!C:C,
  MATCH(
    1,
    (TP!A:A = A268) * (TP!B:B = C268),
    0
  )
)
</f>
        <v>45.73</v>
      </c>
      <c r="E268" s="64">
        <f t="shared" si="1"/>
        <v>-3.807428869</v>
      </c>
      <c r="F268" s="32">
        <f t="shared" si="2"/>
        <v>0.24</v>
      </c>
      <c r="G268" s="33">
        <v>5.72</v>
      </c>
      <c r="H268" s="34">
        <f t="shared" si="3"/>
        <v>0.483</v>
      </c>
      <c r="I268" s="73">
        <f t="shared" si="4"/>
        <v>-0.1371347663</v>
      </c>
      <c r="J268" s="66">
        <f t="shared" si="5"/>
        <v>4.871454123</v>
      </c>
      <c r="K268" s="34">
        <f t="shared" si="6"/>
        <v>0.331</v>
      </c>
      <c r="L268" s="73">
        <f t="shared" si="7"/>
        <v>-0.6100706171</v>
      </c>
      <c r="M268" s="33">
        <v>52.63</v>
      </c>
      <c r="N268" s="34">
        <f t="shared" si="8"/>
        <v>0.106</v>
      </c>
      <c r="O268" s="73">
        <f t="shared" si="9"/>
        <v>-1.155278282</v>
      </c>
      <c r="P268" s="36">
        <f t="shared" si="10"/>
        <v>3720.33814</v>
      </c>
      <c r="Q268" s="35">
        <f t="shared" si="11"/>
        <v>-1.044197067</v>
      </c>
      <c r="R268" s="40">
        <f t="shared" si="12"/>
        <v>0.151</v>
      </c>
      <c r="S268" s="33">
        <v>1.47</v>
      </c>
      <c r="T268" s="34">
        <f t="shared" si="13"/>
        <v>0.314</v>
      </c>
      <c r="U268" s="73">
        <f t="shared" si="14"/>
        <v>-0.5422832179</v>
      </c>
      <c r="V268" s="33">
        <v>48.72</v>
      </c>
      <c r="W268" s="34">
        <f t="shared" si="15"/>
        <v>0.643</v>
      </c>
      <c r="X268" s="73">
        <f t="shared" si="16"/>
        <v>0.4236712061</v>
      </c>
      <c r="Y268" s="36">
        <f t="shared" si="17"/>
        <v>1845.616657</v>
      </c>
      <c r="Z268" s="35">
        <f t="shared" si="18"/>
        <v>-0.1678351299</v>
      </c>
      <c r="AA268" s="40">
        <f t="shared" si="19"/>
        <v>0.474</v>
      </c>
      <c r="AB268" s="33">
        <v>4.32</v>
      </c>
      <c r="AC268" s="40">
        <f t="shared" si="20"/>
        <v>0.466</v>
      </c>
      <c r="AD268" s="73">
        <f t="shared" si="21"/>
        <v>-0.2051232635</v>
      </c>
      <c r="AE268" s="88">
        <f t="shared" si="22"/>
        <v>-1.417155461</v>
      </c>
      <c r="AF268" s="44">
        <f t="shared" si="23"/>
        <v>0.28</v>
      </c>
      <c r="AG268" s="42">
        <v>0.6</v>
      </c>
      <c r="AH268" s="34">
        <f t="shared" si="24"/>
        <v>0.234</v>
      </c>
      <c r="AI268" s="73">
        <f t="shared" si="25"/>
        <v>-0.6814882844</v>
      </c>
      <c r="AJ268" s="33">
        <v>68.75</v>
      </c>
      <c r="AK268" s="34">
        <f t="shared" si="26"/>
        <v>0.817</v>
      </c>
      <c r="AL268" s="73">
        <f t="shared" si="27"/>
        <v>0.782039577</v>
      </c>
      <c r="AM268" s="36">
        <f t="shared" si="28"/>
        <v>1422.783181</v>
      </c>
      <c r="AN268" s="35">
        <f t="shared" si="29"/>
        <v>-0.4823203367</v>
      </c>
      <c r="AO268" s="37">
        <f t="shared" si="30"/>
        <v>0.357</v>
      </c>
      <c r="AP268" s="33">
        <v>3.08</v>
      </c>
      <c r="AQ268" s="34">
        <f t="shared" si="31"/>
        <v>0.286</v>
      </c>
      <c r="AR268" s="73">
        <f t="shared" si="32"/>
        <v>-0.6321944877</v>
      </c>
      <c r="AS268" s="33">
        <v>32.93</v>
      </c>
      <c r="AT268" s="34">
        <f t="shared" si="33"/>
        <v>0.051</v>
      </c>
      <c r="AU268" s="73">
        <f t="shared" si="34"/>
        <v>-1.544413619</v>
      </c>
      <c r="AV268" s="36">
        <f t="shared" si="35"/>
        <v>1695.784207</v>
      </c>
      <c r="AW268" s="35">
        <f t="shared" si="36"/>
        <v>-1.302510052</v>
      </c>
      <c r="AX268" s="37">
        <f t="shared" si="37"/>
        <v>0.097</v>
      </c>
      <c r="AY268" s="33">
        <v>0.3</v>
      </c>
      <c r="AZ268" s="37">
        <f t="shared" si="38"/>
        <v>0.089</v>
      </c>
      <c r="BA268" s="73">
        <f t="shared" si="39"/>
        <v>-1.048114306</v>
      </c>
      <c r="BB268" s="33">
        <v>26.33</v>
      </c>
      <c r="BC268" s="37">
        <f t="shared" si="40"/>
        <v>0.443</v>
      </c>
      <c r="BD268" s="73">
        <f t="shared" si="41"/>
        <v>-0.1399653802</v>
      </c>
      <c r="BE268" s="89">
        <f t="shared" si="42"/>
        <v>-2.972910075</v>
      </c>
      <c r="BF268" s="39">
        <f t="shared" si="43"/>
        <v>0.097</v>
      </c>
      <c r="BG268" s="33">
        <v>14.55</v>
      </c>
      <c r="BH268" s="34">
        <f t="shared" si="44"/>
        <v>0.5</v>
      </c>
      <c r="BI268" s="73">
        <f t="shared" si="45"/>
        <v>-0.02355462102</v>
      </c>
      <c r="BJ268" s="33">
        <v>88.37</v>
      </c>
      <c r="BK268" s="34">
        <f t="shared" si="46"/>
        <v>0.369</v>
      </c>
      <c r="BL268" s="73">
        <f t="shared" si="47"/>
        <v>-0.04219271957</v>
      </c>
      <c r="BM268" s="36">
        <f t="shared" si="48"/>
        <v>6974.345771</v>
      </c>
      <c r="BN268" s="35">
        <f t="shared" si="49"/>
        <v>0.03693690736</v>
      </c>
      <c r="BO268" s="90">
        <f t="shared" si="50"/>
        <v>0.449</v>
      </c>
      <c r="BP268" s="33">
        <v>11.28</v>
      </c>
      <c r="BQ268" s="34">
        <f t="shared" si="51"/>
        <v>0.46</v>
      </c>
      <c r="BR268" s="73">
        <f t="shared" si="52"/>
        <v>-0.1404145659</v>
      </c>
      <c r="BS268" s="33">
        <v>66.0</v>
      </c>
      <c r="BT268" s="34">
        <f t="shared" si="53"/>
        <v>0.22</v>
      </c>
      <c r="BU268" s="73">
        <f t="shared" si="54"/>
        <v>-0.7868565583</v>
      </c>
      <c r="BV268" s="36">
        <f t="shared" si="55"/>
        <v>5483.773248</v>
      </c>
      <c r="BW268" s="35">
        <f t="shared" si="56"/>
        <v>-0.5463369453</v>
      </c>
      <c r="BX268" s="90">
        <f t="shared" si="57"/>
        <v>0.286</v>
      </c>
      <c r="BY268" s="33">
        <v>4.48</v>
      </c>
      <c r="BZ268" s="34">
        <f t="shared" si="58"/>
        <v>0.686</v>
      </c>
      <c r="CA268" s="73">
        <f t="shared" si="59"/>
        <v>0.4335660755</v>
      </c>
      <c r="CB268" s="33">
        <v>45.38</v>
      </c>
      <c r="CC268" s="34">
        <f t="shared" si="60"/>
        <v>0.186</v>
      </c>
      <c r="CD268" s="73">
        <f t="shared" si="61"/>
        <v>-0.8358308423</v>
      </c>
      <c r="CE268" s="36">
        <f t="shared" si="62"/>
        <v>3354.043546</v>
      </c>
      <c r="CF268" s="35">
        <f t="shared" si="63"/>
        <v>-0.1273582669</v>
      </c>
      <c r="CG268" s="90">
        <f t="shared" si="64"/>
        <v>0.451</v>
      </c>
      <c r="CH268" s="33">
        <v>0.94</v>
      </c>
      <c r="CI268" s="34">
        <f t="shared" si="65"/>
        <v>0.814</v>
      </c>
      <c r="CJ268" s="73">
        <f t="shared" si="66"/>
        <v>0.8941101273</v>
      </c>
      <c r="CK268" s="33">
        <v>36.0</v>
      </c>
      <c r="CL268" s="34">
        <f t="shared" si="67"/>
        <v>0.634</v>
      </c>
      <c r="CM268" s="73">
        <f t="shared" si="68"/>
        <v>0.1265711588</v>
      </c>
      <c r="CN268" s="36">
        <f t="shared" si="69"/>
        <v>2108.601954</v>
      </c>
      <c r="CO268" s="35">
        <f t="shared" si="70"/>
        <v>0.9889269439</v>
      </c>
      <c r="CP268" s="90">
        <f t="shared" si="71"/>
        <v>0.829</v>
      </c>
      <c r="CQ268" s="33">
        <v>6.47</v>
      </c>
      <c r="CR268" s="34">
        <f t="shared" si="72"/>
        <v>0.611</v>
      </c>
      <c r="CS268" s="73">
        <f t="shared" si="73"/>
        <v>0.2634995233</v>
      </c>
      <c r="CT268" s="33">
        <v>73.26</v>
      </c>
      <c r="CU268" s="34">
        <f t="shared" si="74"/>
        <v>0.486</v>
      </c>
      <c r="CV268" s="73">
        <f t="shared" si="75"/>
        <v>-0.005444205293</v>
      </c>
      <c r="CW268" s="36">
        <f t="shared" si="76"/>
        <v>5843.832325</v>
      </c>
      <c r="CX268" s="35">
        <f t="shared" si="77"/>
        <v>0.2304680272</v>
      </c>
      <c r="CY268" s="90">
        <f t="shared" si="78"/>
        <v>0.569</v>
      </c>
      <c r="CZ268" s="91">
        <f t="shared" si="79"/>
        <v>0.5826366662</v>
      </c>
      <c r="DA268" s="91">
        <f t="shared" si="80"/>
        <v>0.531</v>
      </c>
    </row>
    <row r="269">
      <c r="A269" s="28">
        <v>2024.0</v>
      </c>
      <c r="B269" s="29" t="s">
        <v>571</v>
      </c>
      <c r="C269" s="29" t="s">
        <v>31</v>
      </c>
      <c r="D269" s="30">
        <f t="array" ref="D269">INDEX(
  TP!C:C,
  MATCH(
    1,
    (TP!A:A = A269) * (TP!B:B = C269),
    0
  )
)
</f>
        <v>50.57</v>
      </c>
      <c r="E269" s="64">
        <f t="shared" si="1"/>
        <v>-3.807952606</v>
      </c>
      <c r="F269" s="32">
        <f t="shared" si="2"/>
        <v>0.237</v>
      </c>
      <c r="G269" s="33">
        <v>7.39</v>
      </c>
      <c r="H269" s="34">
        <f t="shared" si="3"/>
        <v>0.809</v>
      </c>
      <c r="I269" s="73">
        <f t="shared" si="4"/>
        <v>0.9652279049</v>
      </c>
      <c r="J269" s="66">
        <f t="shared" si="5"/>
        <v>7.537410944</v>
      </c>
      <c r="K269" s="34">
        <f t="shared" si="6"/>
        <v>0.863</v>
      </c>
      <c r="L269" s="73">
        <f t="shared" si="7"/>
        <v>1.073075497</v>
      </c>
      <c r="M269" s="33">
        <v>58.77</v>
      </c>
      <c r="N269" s="34">
        <f t="shared" si="8"/>
        <v>0.471</v>
      </c>
      <c r="O269" s="73">
        <f t="shared" si="9"/>
        <v>-0.0233719534</v>
      </c>
      <c r="P269" s="36">
        <f t="shared" si="10"/>
        <v>5032.964487</v>
      </c>
      <c r="Q269" s="35">
        <f t="shared" si="11"/>
        <v>0.8071557546</v>
      </c>
      <c r="R269" s="40">
        <f t="shared" si="12"/>
        <v>0.789</v>
      </c>
      <c r="S269" s="33">
        <v>1.75</v>
      </c>
      <c r="T269" s="34">
        <f t="shared" si="13"/>
        <v>0.449</v>
      </c>
      <c r="U269" s="73">
        <f t="shared" si="14"/>
        <v>-0.3004592029</v>
      </c>
      <c r="V269" s="33">
        <v>62.96</v>
      </c>
      <c r="W269" s="34">
        <f t="shared" si="15"/>
        <v>0.94</v>
      </c>
      <c r="X269" s="73">
        <f t="shared" si="16"/>
        <v>1.556392092</v>
      </c>
      <c r="Y269" s="36">
        <f t="shared" si="17"/>
        <v>2668.301697</v>
      </c>
      <c r="Z269" s="35">
        <f t="shared" si="18"/>
        <v>0.6942393303</v>
      </c>
      <c r="AA269" s="40">
        <f t="shared" si="19"/>
        <v>0.771</v>
      </c>
      <c r="AB269" s="33">
        <v>3.43</v>
      </c>
      <c r="AC269" s="40">
        <f t="shared" si="20"/>
        <v>0.157</v>
      </c>
      <c r="AD269" s="73">
        <f t="shared" si="21"/>
        <v>-0.9510889944</v>
      </c>
      <c r="AE269" s="88">
        <f t="shared" si="22"/>
        <v>0.5503060905</v>
      </c>
      <c r="AF269" s="44">
        <f t="shared" si="23"/>
        <v>0.597</v>
      </c>
      <c r="AG269" s="42">
        <v>1.36</v>
      </c>
      <c r="AH269" s="34">
        <f t="shared" si="24"/>
        <v>0.651</v>
      </c>
      <c r="AI269" s="73">
        <f t="shared" si="25"/>
        <v>0.02289319007</v>
      </c>
      <c r="AJ269" s="33">
        <v>47.62</v>
      </c>
      <c r="AK269" s="34">
        <f t="shared" si="26"/>
        <v>0.209</v>
      </c>
      <c r="AL269" s="73">
        <f t="shared" si="27"/>
        <v>-0.7204558672</v>
      </c>
      <c r="AM269" s="36">
        <f t="shared" si="28"/>
        <v>1800.430041</v>
      </c>
      <c r="AN269" s="35">
        <f t="shared" si="29"/>
        <v>-0.1107493032</v>
      </c>
      <c r="AO269" s="37">
        <f t="shared" si="30"/>
        <v>0.529</v>
      </c>
      <c r="AP269" s="33">
        <v>7.78</v>
      </c>
      <c r="AQ269" s="34">
        <f t="shared" si="31"/>
        <v>0.911</v>
      </c>
      <c r="AR269" s="73">
        <f t="shared" si="32"/>
        <v>1.450044909</v>
      </c>
      <c r="AS269" s="33">
        <v>35.83</v>
      </c>
      <c r="AT269" s="34">
        <f t="shared" si="33"/>
        <v>0.106</v>
      </c>
      <c r="AU269" s="73">
        <f t="shared" si="34"/>
        <v>-1.195317056</v>
      </c>
      <c r="AV269" s="36">
        <f t="shared" si="35"/>
        <v>2850.791496</v>
      </c>
      <c r="AW269" s="35">
        <f t="shared" si="36"/>
        <v>0.1763857029</v>
      </c>
      <c r="AX269" s="37">
        <f t="shared" si="37"/>
        <v>0.571</v>
      </c>
      <c r="AY269" s="33">
        <v>0.91</v>
      </c>
      <c r="AZ269" s="37">
        <f t="shared" si="38"/>
        <v>0.56</v>
      </c>
      <c r="BA269" s="73">
        <f t="shared" si="39"/>
        <v>-0.0900723232</v>
      </c>
      <c r="BB269" s="33">
        <v>22.1</v>
      </c>
      <c r="BC269" s="37">
        <f t="shared" si="40"/>
        <v>0.229</v>
      </c>
      <c r="BD269" s="73">
        <f t="shared" si="41"/>
        <v>-0.7343218582</v>
      </c>
      <c r="BE269" s="89">
        <f t="shared" si="42"/>
        <v>-0.7587577817</v>
      </c>
      <c r="BF269" s="39">
        <f t="shared" si="43"/>
        <v>0.443</v>
      </c>
      <c r="BG269" s="33">
        <v>10.24</v>
      </c>
      <c r="BH269" s="34">
        <f t="shared" si="44"/>
        <v>0.16</v>
      </c>
      <c r="BI269" s="73">
        <f t="shared" si="45"/>
        <v>-0.9573509056</v>
      </c>
      <c r="BJ269" s="33">
        <v>89.24</v>
      </c>
      <c r="BK269" s="34">
        <f t="shared" si="46"/>
        <v>0.446</v>
      </c>
      <c r="BL269" s="73">
        <f t="shared" si="47"/>
        <v>0.09768775785</v>
      </c>
      <c r="BM269" s="36">
        <f t="shared" si="48"/>
        <v>6209.924302</v>
      </c>
      <c r="BN269" s="35">
        <f t="shared" si="49"/>
        <v>-0.638895542</v>
      </c>
      <c r="BO269" s="90">
        <f t="shared" si="50"/>
        <v>0.231</v>
      </c>
      <c r="BP269" s="33">
        <v>8.75</v>
      </c>
      <c r="BQ269" s="34">
        <f t="shared" si="51"/>
        <v>0.146</v>
      </c>
      <c r="BR269" s="73">
        <f t="shared" si="52"/>
        <v>-1.047861964</v>
      </c>
      <c r="BS269" s="33">
        <v>79.26</v>
      </c>
      <c r="BT269" s="34">
        <f t="shared" si="53"/>
        <v>0.897</v>
      </c>
      <c r="BU269" s="73">
        <f t="shared" si="54"/>
        <v>1.214856981</v>
      </c>
      <c r="BV269" s="36">
        <f t="shared" si="55"/>
        <v>5979.721506</v>
      </c>
      <c r="BW269" s="35">
        <f t="shared" si="56"/>
        <v>0.04483959474</v>
      </c>
      <c r="BX269" s="90">
        <f t="shared" si="57"/>
        <v>0.494</v>
      </c>
      <c r="BY269" s="33">
        <v>1.68</v>
      </c>
      <c r="BZ269" s="34">
        <f t="shared" si="58"/>
        <v>0.069</v>
      </c>
      <c r="CA269" s="73">
        <f t="shared" si="59"/>
        <v>-1.268418023</v>
      </c>
      <c r="CB269" s="33">
        <v>57.69</v>
      </c>
      <c r="CC269" s="34">
        <f t="shared" si="60"/>
        <v>0.709</v>
      </c>
      <c r="CD269" s="73">
        <f t="shared" si="61"/>
        <v>0.4865080742</v>
      </c>
      <c r="CE269" s="36">
        <f t="shared" si="62"/>
        <v>2470.983298</v>
      </c>
      <c r="CF269" s="35">
        <f t="shared" si="63"/>
        <v>-0.9585846056</v>
      </c>
      <c r="CG269" s="90">
        <f t="shared" si="64"/>
        <v>0.189</v>
      </c>
      <c r="CH269" s="33">
        <v>0.26</v>
      </c>
      <c r="CI269" s="34">
        <f t="shared" si="65"/>
        <v>0.169</v>
      </c>
      <c r="CJ269" s="73">
        <f t="shared" si="66"/>
        <v>-0.928783912</v>
      </c>
      <c r="CK269" s="33">
        <v>50.0</v>
      </c>
      <c r="CL269" s="34">
        <f t="shared" si="67"/>
        <v>0.834</v>
      </c>
      <c r="CM269" s="73">
        <f t="shared" si="68"/>
        <v>0.8787427323</v>
      </c>
      <c r="CN269" s="36">
        <f t="shared" si="69"/>
        <v>1021.350935</v>
      </c>
      <c r="CO269" s="35">
        <f t="shared" si="70"/>
        <v>-0.3482995551</v>
      </c>
      <c r="CP269" s="90">
        <f t="shared" si="71"/>
        <v>0.409</v>
      </c>
      <c r="CQ269" s="33">
        <v>3.5</v>
      </c>
      <c r="CR269" s="34">
        <f t="shared" si="72"/>
        <v>0.049</v>
      </c>
      <c r="CS269" s="73">
        <f t="shared" si="73"/>
        <v>-1.488799201</v>
      </c>
      <c r="CT269" s="33">
        <v>64.81</v>
      </c>
      <c r="CU269" s="34">
        <f t="shared" si="74"/>
        <v>0.117</v>
      </c>
      <c r="CV269" s="73">
        <f t="shared" si="75"/>
        <v>-1.201536108</v>
      </c>
      <c r="CW269" s="36">
        <f t="shared" si="76"/>
        <v>3866.817222</v>
      </c>
      <c r="CX269" s="35">
        <f t="shared" si="77"/>
        <v>-1.698560807</v>
      </c>
      <c r="CY269" s="90">
        <f t="shared" si="78"/>
        <v>0.043</v>
      </c>
      <c r="CZ269" s="91">
        <f t="shared" si="79"/>
        <v>-3.599500915</v>
      </c>
      <c r="DA269" s="91">
        <f t="shared" si="80"/>
        <v>0.189</v>
      </c>
    </row>
    <row r="270">
      <c r="A270" s="28">
        <v>2024.0</v>
      </c>
      <c r="B270" s="29" t="s">
        <v>375</v>
      </c>
      <c r="C270" s="29" t="s">
        <v>9</v>
      </c>
      <c r="D270" s="30">
        <f t="array" ref="D270">INDEX(
  TP!C:C,
  MATCH(
    1,
    (TP!A:A = A270) * (TP!B:B = C270),
    0
  )
)
</f>
        <v>50.24</v>
      </c>
      <c r="E270" s="64">
        <f t="shared" si="1"/>
        <v>-3.812884211</v>
      </c>
      <c r="F270" s="32">
        <f t="shared" si="2"/>
        <v>0.234</v>
      </c>
      <c r="G270" s="33">
        <v>4.87</v>
      </c>
      <c r="H270" s="34">
        <f t="shared" si="3"/>
        <v>0.249</v>
      </c>
      <c r="I270" s="73">
        <f t="shared" si="4"/>
        <v>-0.6982175631</v>
      </c>
      <c r="J270" s="66">
        <f t="shared" si="5"/>
        <v>4.910907038</v>
      </c>
      <c r="K270" s="34">
        <f t="shared" si="6"/>
        <v>0.337</v>
      </c>
      <c r="L270" s="73">
        <f t="shared" si="7"/>
        <v>-0.5851621038</v>
      </c>
      <c r="M270" s="33">
        <v>58.68</v>
      </c>
      <c r="N270" s="34">
        <f t="shared" si="8"/>
        <v>0.466</v>
      </c>
      <c r="O270" s="73">
        <f t="shared" si="9"/>
        <v>-0.03996341425</v>
      </c>
      <c r="P270" s="36">
        <f t="shared" si="10"/>
        <v>4163.697316</v>
      </c>
      <c r="Q270" s="35">
        <f t="shared" si="11"/>
        <v>-0.418874969</v>
      </c>
      <c r="R270" s="40">
        <f t="shared" si="12"/>
        <v>0.326</v>
      </c>
      <c r="S270" s="33">
        <v>1.72</v>
      </c>
      <c r="T270" s="34">
        <f t="shared" si="13"/>
        <v>0.443</v>
      </c>
      <c r="U270" s="73">
        <f t="shared" si="14"/>
        <v>-0.3263689188</v>
      </c>
      <c r="V270" s="33">
        <v>44.07</v>
      </c>
      <c r="W270" s="34">
        <f t="shared" si="15"/>
        <v>0.514</v>
      </c>
      <c r="X270" s="73">
        <f t="shared" si="16"/>
        <v>0.05378692801</v>
      </c>
      <c r="Y270" s="36">
        <f t="shared" si="17"/>
        <v>1847.47422</v>
      </c>
      <c r="Z270" s="35">
        <f t="shared" si="18"/>
        <v>-0.1658886282</v>
      </c>
      <c r="AA270" s="40">
        <f t="shared" si="19"/>
        <v>0.477</v>
      </c>
      <c r="AB270" s="33">
        <v>3.9</v>
      </c>
      <c r="AC270" s="40">
        <f t="shared" si="20"/>
        <v>0.329</v>
      </c>
      <c r="AD270" s="73">
        <f t="shared" si="21"/>
        <v>-0.5571520354</v>
      </c>
      <c r="AE270" s="88">
        <f t="shared" si="22"/>
        <v>-1.141915633</v>
      </c>
      <c r="AF270" s="44">
        <f t="shared" si="23"/>
        <v>0.323</v>
      </c>
      <c r="AG270" s="42">
        <v>0.73</v>
      </c>
      <c r="AH270" s="34">
        <f t="shared" si="24"/>
        <v>0.317</v>
      </c>
      <c r="AI270" s="73">
        <f t="shared" si="25"/>
        <v>-0.5610019796</v>
      </c>
      <c r="AJ270" s="33">
        <v>36.0</v>
      </c>
      <c r="AK270" s="34">
        <f t="shared" si="26"/>
        <v>0.037</v>
      </c>
      <c r="AL270" s="73">
        <f t="shared" si="27"/>
        <v>-1.546721701</v>
      </c>
      <c r="AM270" s="36">
        <f t="shared" si="28"/>
        <v>868.8485376</v>
      </c>
      <c r="AN270" s="35">
        <f t="shared" si="29"/>
        <v>-1.027342922</v>
      </c>
      <c r="AO270" s="37">
        <f t="shared" si="30"/>
        <v>0.146</v>
      </c>
      <c r="AP270" s="33">
        <v>2.62</v>
      </c>
      <c r="AQ270" s="34">
        <f t="shared" si="31"/>
        <v>0.214</v>
      </c>
      <c r="AR270" s="73">
        <f t="shared" si="32"/>
        <v>-0.8359881308</v>
      </c>
      <c r="AS270" s="33">
        <v>45.56</v>
      </c>
      <c r="AT270" s="34">
        <f t="shared" si="33"/>
        <v>0.491</v>
      </c>
      <c r="AU270" s="73">
        <f t="shared" si="34"/>
        <v>-0.02403789967</v>
      </c>
      <c r="AV270" s="36">
        <f t="shared" si="35"/>
        <v>2146.586111</v>
      </c>
      <c r="AW270" s="35">
        <f t="shared" si="36"/>
        <v>-0.7252937614</v>
      </c>
      <c r="AX270" s="37">
        <f t="shared" si="37"/>
        <v>0.229</v>
      </c>
      <c r="AY270" s="33">
        <v>1.28</v>
      </c>
      <c r="AZ270" s="37">
        <f t="shared" si="38"/>
        <v>0.743</v>
      </c>
      <c r="BA270" s="73">
        <f t="shared" si="39"/>
        <v>0.4910351092</v>
      </c>
      <c r="BB270" s="33">
        <v>25.77</v>
      </c>
      <c r="BC270" s="37">
        <f t="shared" si="40"/>
        <v>0.42</v>
      </c>
      <c r="BD270" s="73">
        <f t="shared" si="41"/>
        <v>-0.2186508714</v>
      </c>
      <c r="BE270" s="89">
        <f t="shared" si="42"/>
        <v>-1.480252445</v>
      </c>
      <c r="BF270" s="39">
        <f t="shared" si="43"/>
        <v>0.317</v>
      </c>
      <c r="BG270" s="33">
        <v>12.51</v>
      </c>
      <c r="BH270" s="34">
        <f t="shared" si="44"/>
        <v>0.309</v>
      </c>
      <c r="BI270" s="73">
        <f t="shared" si="45"/>
        <v>-0.4655370852</v>
      </c>
      <c r="BJ270" s="33">
        <v>89.98</v>
      </c>
      <c r="BK270" s="34">
        <f t="shared" si="46"/>
        <v>0.494</v>
      </c>
      <c r="BL270" s="73">
        <f t="shared" si="47"/>
        <v>0.2166665547</v>
      </c>
      <c r="BM270" s="36">
        <f t="shared" si="48"/>
        <v>6737.469851</v>
      </c>
      <c r="BN270" s="35">
        <f t="shared" si="49"/>
        <v>-0.1724873956</v>
      </c>
      <c r="BO270" s="90">
        <f t="shared" si="50"/>
        <v>0.371</v>
      </c>
      <c r="BP270" s="33">
        <v>10.79</v>
      </c>
      <c r="BQ270" s="34">
        <f t="shared" si="51"/>
        <v>0.409</v>
      </c>
      <c r="BR270" s="73">
        <f t="shared" si="52"/>
        <v>-0.3161652478</v>
      </c>
      <c r="BS270" s="33">
        <v>65.68</v>
      </c>
      <c r="BT270" s="34">
        <f t="shared" si="53"/>
        <v>0.211</v>
      </c>
      <c r="BU270" s="73">
        <f t="shared" si="54"/>
        <v>-0.8351633708</v>
      </c>
      <c r="BV270" s="36">
        <f t="shared" si="55"/>
        <v>5368.580708</v>
      </c>
      <c r="BW270" s="35">
        <f t="shared" si="56"/>
        <v>-0.6836478968</v>
      </c>
      <c r="BX270" s="90">
        <f t="shared" si="57"/>
        <v>0.237</v>
      </c>
      <c r="BY270" s="33">
        <v>4.2</v>
      </c>
      <c r="BZ270" s="34">
        <f t="shared" si="58"/>
        <v>0.631</v>
      </c>
      <c r="CA270" s="73">
        <f t="shared" si="59"/>
        <v>0.2633676656</v>
      </c>
      <c r="CB270" s="33">
        <v>52.08</v>
      </c>
      <c r="CC270" s="34">
        <f t="shared" si="60"/>
        <v>0.454</v>
      </c>
      <c r="CD270" s="73">
        <f t="shared" si="61"/>
        <v>-0.1161175409</v>
      </c>
      <c r="CE270" s="36">
        <f t="shared" si="62"/>
        <v>3730.566389</v>
      </c>
      <c r="CF270" s="35">
        <f t="shared" si="63"/>
        <v>0.2270634216</v>
      </c>
      <c r="CG270" s="90">
        <f t="shared" si="64"/>
        <v>0.591</v>
      </c>
      <c r="CH270" s="33">
        <v>0.47</v>
      </c>
      <c r="CI270" s="34">
        <f t="shared" si="65"/>
        <v>0.429</v>
      </c>
      <c r="CJ270" s="73">
        <f t="shared" si="66"/>
        <v>-0.3658313411</v>
      </c>
      <c r="CK270" s="33">
        <v>31.25</v>
      </c>
      <c r="CL270" s="34">
        <f t="shared" si="67"/>
        <v>0.443</v>
      </c>
      <c r="CM270" s="73">
        <f t="shared" si="68"/>
        <v>-0.1286299108</v>
      </c>
      <c r="CN270" s="36">
        <f t="shared" si="69"/>
        <v>1064.117691</v>
      </c>
      <c r="CO270" s="35">
        <f t="shared" si="70"/>
        <v>-0.2957000744</v>
      </c>
      <c r="CP270" s="90">
        <f t="shared" si="71"/>
        <v>0.423</v>
      </c>
      <c r="CQ270" s="33">
        <v>5.83</v>
      </c>
      <c r="CR270" s="34">
        <f t="shared" si="72"/>
        <v>0.474</v>
      </c>
      <c r="CS270" s="73">
        <f t="shared" si="73"/>
        <v>-0.1141002018</v>
      </c>
      <c r="CT270" s="33">
        <v>70.0</v>
      </c>
      <c r="CU270" s="34">
        <f t="shared" si="74"/>
        <v>0.306</v>
      </c>
      <c r="CV270" s="73">
        <f t="shared" si="75"/>
        <v>-0.4668950459</v>
      </c>
      <c r="CW270" s="36">
        <f t="shared" si="76"/>
        <v>5335.071424</v>
      </c>
      <c r="CX270" s="35">
        <f t="shared" si="77"/>
        <v>-0.2659441884</v>
      </c>
      <c r="CY270" s="90">
        <f t="shared" si="78"/>
        <v>0.4</v>
      </c>
      <c r="CZ270" s="91">
        <f t="shared" si="79"/>
        <v>-1.190716134</v>
      </c>
      <c r="DA270" s="91">
        <f t="shared" si="80"/>
        <v>0.389</v>
      </c>
    </row>
    <row r="271">
      <c r="A271" s="28">
        <v>2025.0</v>
      </c>
      <c r="B271" s="29" t="s">
        <v>685</v>
      </c>
      <c r="C271" s="29" t="s">
        <v>32</v>
      </c>
      <c r="D271" s="30">
        <f t="array" ref="D271">INDEX(
  TP!C:C,
  MATCH(
    1,
    (TP!A:A = A271) * (TP!B:B = C271),
    0
  )
)
</f>
        <v>44.88</v>
      </c>
      <c r="E271" s="64">
        <f t="shared" si="1"/>
        <v>-3.898574233</v>
      </c>
      <c r="F271" s="32">
        <f t="shared" si="2"/>
        <v>0.231</v>
      </c>
      <c r="G271" s="33">
        <v>2.96</v>
      </c>
      <c r="H271" s="34">
        <f t="shared" si="3"/>
        <v>0.011</v>
      </c>
      <c r="I271" s="73">
        <f t="shared" si="4"/>
        <v>-1.959003612</v>
      </c>
      <c r="J271" s="66">
        <f t="shared" si="5"/>
        <v>2.435173861</v>
      </c>
      <c r="K271" s="34">
        <f t="shared" si="6"/>
        <v>0.006</v>
      </c>
      <c r="L271" s="73">
        <f t="shared" si="7"/>
        <v>-2.148210929</v>
      </c>
      <c r="M271" s="33">
        <v>57.45</v>
      </c>
      <c r="N271" s="34">
        <f t="shared" si="8"/>
        <v>0.386</v>
      </c>
      <c r="O271" s="73">
        <f t="shared" si="9"/>
        <v>-0.2667133792</v>
      </c>
      <c r="P271" s="36">
        <f t="shared" si="10"/>
        <v>2831.259222</v>
      </c>
      <c r="Q271" s="35">
        <f t="shared" si="11"/>
        <v>-2.298170651</v>
      </c>
      <c r="R271" s="40">
        <f t="shared" si="12"/>
        <v>0.014</v>
      </c>
      <c r="S271" s="33">
        <v>1.1</v>
      </c>
      <c r="T271" s="34">
        <f t="shared" si="13"/>
        <v>0.154</v>
      </c>
      <c r="U271" s="73">
        <f t="shared" si="14"/>
        <v>-0.8618363804</v>
      </c>
      <c r="V271" s="33">
        <v>51.43</v>
      </c>
      <c r="W271" s="34">
        <f t="shared" si="15"/>
        <v>0.714</v>
      </c>
      <c r="X271" s="73">
        <f t="shared" si="16"/>
        <v>0.6392381725</v>
      </c>
      <c r="Y271" s="36">
        <f t="shared" si="17"/>
        <v>1598.618214</v>
      </c>
      <c r="Z271" s="35">
        <f t="shared" si="18"/>
        <v>-0.4266596368</v>
      </c>
      <c r="AA271" s="40">
        <f t="shared" si="19"/>
        <v>0.374</v>
      </c>
      <c r="AB271" s="33">
        <v>3.71</v>
      </c>
      <c r="AC271" s="40">
        <f t="shared" si="20"/>
        <v>0.251</v>
      </c>
      <c r="AD271" s="73">
        <f t="shared" si="21"/>
        <v>-0.7164031465</v>
      </c>
      <c r="AE271" s="88">
        <f t="shared" si="22"/>
        <v>-3.441233435</v>
      </c>
      <c r="AF271" s="44">
        <f t="shared" si="23"/>
        <v>0.049</v>
      </c>
      <c r="AG271" s="42">
        <v>0.82</v>
      </c>
      <c r="AH271" s="34">
        <f t="shared" si="24"/>
        <v>0.386</v>
      </c>
      <c r="AI271" s="73">
        <f t="shared" si="25"/>
        <v>-0.4775883839</v>
      </c>
      <c r="AJ271" s="33">
        <v>65.38</v>
      </c>
      <c r="AK271" s="34">
        <f t="shared" si="26"/>
        <v>0.729</v>
      </c>
      <c r="AL271" s="73">
        <f t="shared" si="27"/>
        <v>0.5424082639</v>
      </c>
      <c r="AM271" s="36">
        <f t="shared" si="28"/>
        <v>1723.923497</v>
      </c>
      <c r="AN271" s="35">
        <f t="shared" si="29"/>
        <v>-0.1860249606</v>
      </c>
      <c r="AO271" s="37">
        <f t="shared" si="30"/>
        <v>0.491</v>
      </c>
      <c r="AP271" s="33">
        <v>2.45</v>
      </c>
      <c r="AQ271" s="34">
        <f t="shared" si="31"/>
        <v>0.183</v>
      </c>
      <c r="AR271" s="73">
        <f t="shared" si="32"/>
        <v>-0.9113031728</v>
      </c>
      <c r="AS271" s="33">
        <v>51.28</v>
      </c>
      <c r="AT271" s="34">
        <f t="shared" si="33"/>
        <v>0.766</v>
      </c>
      <c r="AU271" s="73">
        <f t="shared" si="34"/>
        <v>0.6645249756</v>
      </c>
      <c r="AV271" s="36">
        <f t="shared" si="35"/>
        <v>2325.752521</v>
      </c>
      <c r="AW271" s="35">
        <f t="shared" si="36"/>
        <v>-0.495885302</v>
      </c>
      <c r="AX271" s="37">
        <f t="shared" si="37"/>
        <v>0.311</v>
      </c>
      <c r="AY271" s="33">
        <v>0.53</v>
      </c>
      <c r="AZ271" s="37">
        <f t="shared" si="38"/>
        <v>0.274</v>
      </c>
      <c r="BA271" s="73">
        <f t="shared" si="39"/>
        <v>-0.6868853619</v>
      </c>
      <c r="BB271" s="33">
        <v>23.36</v>
      </c>
      <c r="BC271" s="37">
        <f t="shared" si="40"/>
        <v>0.28</v>
      </c>
      <c r="BD271" s="73">
        <f t="shared" si="41"/>
        <v>-0.557279503</v>
      </c>
      <c r="BE271" s="89">
        <f t="shared" si="42"/>
        <v>-1.926075127</v>
      </c>
      <c r="BF271" s="39">
        <f t="shared" si="43"/>
        <v>0.231</v>
      </c>
      <c r="BG271" s="33">
        <v>13.36</v>
      </c>
      <c r="BH271" s="34">
        <f t="shared" si="44"/>
        <v>0.391</v>
      </c>
      <c r="BI271" s="73">
        <f t="shared" si="45"/>
        <v>-0.2813777251</v>
      </c>
      <c r="BJ271" s="33">
        <v>88.47</v>
      </c>
      <c r="BK271" s="34">
        <f t="shared" si="46"/>
        <v>0.371</v>
      </c>
      <c r="BL271" s="73">
        <f t="shared" si="47"/>
        <v>-0.02611450377</v>
      </c>
      <c r="BM271" s="36">
        <f t="shared" si="48"/>
        <v>6779.660672</v>
      </c>
      <c r="BN271" s="35">
        <f t="shared" si="49"/>
        <v>-0.1351860804</v>
      </c>
      <c r="BO271" s="90">
        <f t="shared" si="50"/>
        <v>0.391</v>
      </c>
      <c r="BP271" s="33">
        <v>11.45</v>
      </c>
      <c r="BQ271" s="34">
        <f t="shared" si="51"/>
        <v>0.486</v>
      </c>
      <c r="BR271" s="73">
        <f t="shared" si="52"/>
        <v>-0.07943983958</v>
      </c>
      <c r="BS271" s="33">
        <v>67.31</v>
      </c>
      <c r="BT271" s="34">
        <f t="shared" si="53"/>
        <v>0.294</v>
      </c>
      <c r="BU271" s="73">
        <f t="shared" si="54"/>
        <v>-0.5891005451</v>
      </c>
      <c r="BV271" s="36">
        <f t="shared" si="55"/>
        <v>5623.276565</v>
      </c>
      <c r="BW271" s="35">
        <f t="shared" si="56"/>
        <v>-0.3800472428</v>
      </c>
      <c r="BX271" s="90">
        <f t="shared" si="57"/>
        <v>0.343</v>
      </c>
      <c r="BY271" s="33">
        <v>4.69</v>
      </c>
      <c r="BZ271" s="34">
        <f t="shared" si="58"/>
        <v>0.731</v>
      </c>
      <c r="CA271" s="73">
        <f t="shared" si="59"/>
        <v>0.5612148829</v>
      </c>
      <c r="CB271" s="33">
        <v>46.31</v>
      </c>
      <c r="CC271" s="34">
        <f t="shared" si="60"/>
        <v>0.209</v>
      </c>
      <c r="CD271" s="73">
        <f t="shared" si="61"/>
        <v>-0.7359303392</v>
      </c>
      <c r="CE271" s="36">
        <f t="shared" si="62"/>
        <v>3498.445021</v>
      </c>
      <c r="CF271" s="35">
        <f t="shared" si="63"/>
        <v>0.008567124367</v>
      </c>
      <c r="CG271" s="90">
        <f t="shared" si="64"/>
        <v>0.509</v>
      </c>
      <c r="CH271" s="33">
        <v>0.72</v>
      </c>
      <c r="CI271" s="34">
        <f t="shared" si="65"/>
        <v>0.654</v>
      </c>
      <c r="CJ271" s="73">
        <f t="shared" si="66"/>
        <v>0.304350291</v>
      </c>
      <c r="CK271" s="33">
        <v>52.17</v>
      </c>
      <c r="CL271" s="34">
        <f t="shared" si="67"/>
        <v>0.897</v>
      </c>
      <c r="CM271" s="73">
        <f t="shared" si="68"/>
        <v>0.9953293262</v>
      </c>
      <c r="CN271" s="36">
        <f t="shared" si="69"/>
        <v>2500.70757</v>
      </c>
      <c r="CO271" s="35">
        <f t="shared" si="70"/>
        <v>1.471183581</v>
      </c>
      <c r="CP271" s="90">
        <f t="shared" si="71"/>
        <v>0.909</v>
      </c>
      <c r="CQ271" s="33">
        <v>6.76</v>
      </c>
      <c r="CR271" s="34">
        <f t="shared" si="72"/>
        <v>0.674</v>
      </c>
      <c r="CS271" s="73">
        <f t="shared" si="73"/>
        <v>0.4345993987</v>
      </c>
      <c r="CT271" s="33">
        <v>75.35</v>
      </c>
      <c r="CU271" s="34">
        <f t="shared" si="74"/>
        <v>0.614</v>
      </c>
      <c r="CV271" s="73">
        <f t="shared" si="75"/>
        <v>0.2903939103</v>
      </c>
      <c r="CW271" s="36">
        <f t="shared" si="76"/>
        <v>6124.390987</v>
      </c>
      <c r="CX271" s="35">
        <f t="shared" si="77"/>
        <v>0.5042169467</v>
      </c>
      <c r="CY271" s="90">
        <f t="shared" si="78"/>
        <v>0.691</v>
      </c>
      <c r="CZ271" s="91">
        <f t="shared" si="79"/>
        <v>1.468734329</v>
      </c>
      <c r="DA271" s="91">
        <f t="shared" si="80"/>
        <v>0.643</v>
      </c>
    </row>
    <row r="272">
      <c r="A272" s="28">
        <v>2024.0</v>
      </c>
      <c r="B272" s="29" t="s">
        <v>685</v>
      </c>
      <c r="C272" s="29" t="s">
        <v>32</v>
      </c>
      <c r="D272" s="30">
        <f t="array" ref="D272">INDEX(
  TP!C:C,
  MATCH(
    1,
    (TP!A:A = A272) * (TP!B:B = C272),
    0
  )
)
</f>
        <v>46.54</v>
      </c>
      <c r="E272" s="64">
        <f t="shared" si="1"/>
        <v>-3.927743106</v>
      </c>
      <c r="F272" s="32">
        <f t="shared" si="2"/>
        <v>0.229</v>
      </c>
      <c r="G272" s="33">
        <v>3.84</v>
      </c>
      <c r="H272" s="34">
        <f t="shared" si="3"/>
        <v>0.074</v>
      </c>
      <c r="I272" s="73">
        <f t="shared" si="4"/>
        <v>-1.378117893</v>
      </c>
      <c r="J272" s="66">
        <f t="shared" si="5"/>
        <v>3.377235969</v>
      </c>
      <c r="K272" s="34">
        <f t="shared" si="6"/>
        <v>0.034</v>
      </c>
      <c r="L272" s="73">
        <f t="shared" si="7"/>
        <v>-1.55344204</v>
      </c>
      <c r="M272" s="33">
        <v>58.33</v>
      </c>
      <c r="N272" s="34">
        <f t="shared" si="8"/>
        <v>0.437</v>
      </c>
      <c r="O272" s="73">
        <f t="shared" si="9"/>
        <v>-0.104485762</v>
      </c>
      <c r="P272" s="36">
        <f t="shared" si="10"/>
        <v>3439.155585</v>
      </c>
      <c r="Q272" s="35">
        <f t="shared" si="11"/>
        <v>-1.440782218</v>
      </c>
      <c r="R272" s="40">
        <f t="shared" si="12"/>
        <v>0.063</v>
      </c>
      <c r="S272" s="33">
        <v>1.13</v>
      </c>
      <c r="T272" s="34">
        <f t="shared" si="13"/>
        <v>0.169</v>
      </c>
      <c r="U272" s="73">
        <f t="shared" si="14"/>
        <v>-0.8359266646</v>
      </c>
      <c r="V272" s="33">
        <v>46.15</v>
      </c>
      <c r="W272" s="34">
        <f t="shared" si="15"/>
        <v>0.58</v>
      </c>
      <c r="X272" s="73">
        <f t="shared" si="16"/>
        <v>0.2192405406</v>
      </c>
      <c r="Y272" s="36">
        <f t="shared" si="17"/>
        <v>1461.923237</v>
      </c>
      <c r="Z272" s="35">
        <f t="shared" si="18"/>
        <v>-0.5698994464</v>
      </c>
      <c r="AA272" s="40">
        <f t="shared" si="19"/>
        <v>0.314</v>
      </c>
      <c r="AB272" s="33">
        <v>3.7</v>
      </c>
      <c r="AC272" s="40">
        <f t="shared" si="20"/>
        <v>0.246</v>
      </c>
      <c r="AD272" s="73">
        <f t="shared" si="21"/>
        <v>-0.7247847839</v>
      </c>
      <c r="AE272" s="88">
        <f t="shared" si="22"/>
        <v>-2.735466448</v>
      </c>
      <c r="AF272" s="44">
        <f t="shared" si="23"/>
        <v>0.109</v>
      </c>
      <c r="AG272" s="42">
        <v>0.38</v>
      </c>
      <c r="AH272" s="34">
        <f t="shared" si="24"/>
        <v>0.111</v>
      </c>
      <c r="AI272" s="73">
        <f t="shared" si="25"/>
        <v>-0.885388185</v>
      </c>
      <c r="AJ272" s="33">
        <v>69.23</v>
      </c>
      <c r="AK272" s="34">
        <f t="shared" si="26"/>
        <v>0.826</v>
      </c>
      <c r="AL272" s="73">
        <f t="shared" si="27"/>
        <v>0.81617104</v>
      </c>
      <c r="AM272" s="36">
        <f t="shared" si="28"/>
        <v>981.8103727</v>
      </c>
      <c r="AN272" s="35">
        <f t="shared" si="29"/>
        <v>-0.9161984894</v>
      </c>
      <c r="AO272" s="37">
        <f t="shared" si="30"/>
        <v>0.186</v>
      </c>
      <c r="AP272" s="33">
        <v>2.07</v>
      </c>
      <c r="AQ272" s="34">
        <f t="shared" si="31"/>
        <v>0.106</v>
      </c>
      <c r="AR272" s="73">
        <f t="shared" si="32"/>
        <v>-1.079654443</v>
      </c>
      <c r="AS272" s="33">
        <v>47.89</v>
      </c>
      <c r="AT272" s="34">
        <f t="shared" si="33"/>
        <v>0.64</v>
      </c>
      <c r="AU272" s="73">
        <f t="shared" si="34"/>
        <v>0.2564431317</v>
      </c>
      <c r="AV272" s="36">
        <f t="shared" si="35"/>
        <v>1967.326522</v>
      </c>
      <c r="AW272" s="35">
        <f t="shared" si="36"/>
        <v>-0.9548215301</v>
      </c>
      <c r="AX272" s="37">
        <f t="shared" si="37"/>
        <v>0.186</v>
      </c>
      <c r="AY272" s="33">
        <v>0.52</v>
      </c>
      <c r="AZ272" s="37">
        <f t="shared" si="38"/>
        <v>0.26</v>
      </c>
      <c r="BA272" s="73">
        <f t="shared" si="39"/>
        <v>-0.7025909681</v>
      </c>
      <c r="BB272" s="33">
        <v>27.23</v>
      </c>
      <c r="BC272" s="37">
        <f t="shared" si="40"/>
        <v>0.506</v>
      </c>
      <c r="BD272" s="73">
        <f t="shared" si="41"/>
        <v>-0.01350655511</v>
      </c>
      <c r="BE272" s="89">
        <f t="shared" si="42"/>
        <v>-2.587117543</v>
      </c>
      <c r="BF272" s="39">
        <f t="shared" si="43"/>
        <v>0.169</v>
      </c>
      <c r="BG272" s="33">
        <v>15.8</v>
      </c>
      <c r="BH272" s="34">
        <f t="shared" si="44"/>
        <v>0.623</v>
      </c>
      <c r="BI272" s="73">
        <f t="shared" si="45"/>
        <v>0.2472679673</v>
      </c>
      <c r="BJ272" s="33">
        <v>94.48</v>
      </c>
      <c r="BK272" s="34">
        <f t="shared" si="46"/>
        <v>0.883</v>
      </c>
      <c r="BL272" s="73">
        <f t="shared" si="47"/>
        <v>0.9401862655</v>
      </c>
      <c r="BM272" s="36">
        <f t="shared" si="48"/>
        <v>7666.660151</v>
      </c>
      <c r="BN272" s="35">
        <f t="shared" si="49"/>
        <v>0.6490187792</v>
      </c>
      <c r="BO272" s="90">
        <f t="shared" si="50"/>
        <v>0.737</v>
      </c>
      <c r="BP272" s="33">
        <v>11.98</v>
      </c>
      <c r="BQ272" s="34">
        <f t="shared" si="51"/>
        <v>0.531</v>
      </c>
      <c r="BR272" s="73">
        <f t="shared" si="52"/>
        <v>0.1106578367</v>
      </c>
      <c r="BS272" s="33">
        <v>73.06</v>
      </c>
      <c r="BT272" s="34">
        <f t="shared" si="53"/>
        <v>0.577</v>
      </c>
      <c r="BU272" s="73">
        <f t="shared" si="54"/>
        <v>0.2789124903</v>
      </c>
      <c r="BV272" s="36">
        <f t="shared" si="55"/>
        <v>6204.554104</v>
      </c>
      <c r="BW272" s="35">
        <f t="shared" si="56"/>
        <v>0.3128428705</v>
      </c>
      <c r="BX272" s="90">
        <f t="shared" si="57"/>
        <v>0.586</v>
      </c>
      <c r="BY272" s="33">
        <v>4.1</v>
      </c>
      <c r="BZ272" s="34">
        <f t="shared" si="58"/>
        <v>0.614</v>
      </c>
      <c r="CA272" s="73">
        <f t="shared" si="59"/>
        <v>0.2025825192</v>
      </c>
      <c r="CB272" s="33">
        <v>58.87</v>
      </c>
      <c r="CC272" s="34">
        <f t="shared" si="60"/>
        <v>0.76</v>
      </c>
      <c r="CD272" s="73">
        <f t="shared" si="61"/>
        <v>0.6132635512</v>
      </c>
      <c r="CE272" s="36">
        <f t="shared" si="62"/>
        <v>4167.276357</v>
      </c>
      <c r="CF272" s="35">
        <f t="shared" si="63"/>
        <v>0.6381393694</v>
      </c>
      <c r="CG272" s="90">
        <f t="shared" si="64"/>
        <v>0.726</v>
      </c>
      <c r="CH272" s="33">
        <v>0.29</v>
      </c>
      <c r="CI272" s="34">
        <f t="shared" si="65"/>
        <v>0.206</v>
      </c>
      <c r="CJ272" s="73">
        <f t="shared" si="66"/>
        <v>-0.8483621162</v>
      </c>
      <c r="CK272" s="33">
        <v>40.0</v>
      </c>
      <c r="CL272" s="34">
        <f t="shared" si="67"/>
        <v>0.714</v>
      </c>
      <c r="CM272" s="73">
        <f t="shared" si="68"/>
        <v>0.3414773226</v>
      </c>
      <c r="CN272" s="36">
        <f t="shared" si="69"/>
        <v>900.271321</v>
      </c>
      <c r="CO272" s="35">
        <f t="shared" si="70"/>
        <v>-0.497217207</v>
      </c>
      <c r="CP272" s="90">
        <f t="shared" si="71"/>
        <v>0.346</v>
      </c>
      <c r="CQ272" s="33">
        <v>6.08</v>
      </c>
      <c r="CR272" s="34">
        <f t="shared" si="72"/>
        <v>0.531</v>
      </c>
      <c r="CS272" s="73">
        <f t="shared" si="73"/>
        <v>0.03339969079</v>
      </c>
      <c r="CT272" s="33">
        <v>76.08</v>
      </c>
      <c r="CU272" s="34">
        <f t="shared" si="74"/>
        <v>0.657</v>
      </c>
      <c r="CV272" s="73">
        <f t="shared" si="75"/>
        <v>0.3937249268</v>
      </c>
      <c r="CW272" s="36">
        <f t="shared" si="76"/>
        <v>5906.953451</v>
      </c>
      <c r="CX272" s="35">
        <f t="shared" si="77"/>
        <v>0.2920570726</v>
      </c>
      <c r="CY272" s="90">
        <f t="shared" si="78"/>
        <v>0.591</v>
      </c>
      <c r="CZ272" s="91">
        <f t="shared" si="79"/>
        <v>1.394840885</v>
      </c>
      <c r="DA272" s="91">
        <f t="shared" si="80"/>
        <v>0.623</v>
      </c>
    </row>
    <row r="273">
      <c r="A273" s="28">
        <v>2025.0</v>
      </c>
      <c r="B273" s="29" t="s">
        <v>686</v>
      </c>
      <c r="C273" s="29" t="s">
        <v>10</v>
      </c>
      <c r="D273" s="30">
        <f t="array" ref="D273">INDEX(
  TP!C:C,
  MATCH(
    1,
    (TP!A:A = A273) * (TP!B:B = C273),
    0
  )
)
</f>
        <v>49.44</v>
      </c>
      <c r="E273" s="64">
        <f t="shared" si="1"/>
        <v>-3.961966479</v>
      </c>
      <c r="F273" s="32">
        <f t="shared" si="2"/>
        <v>0.226</v>
      </c>
      <c r="G273" s="33">
        <v>5.43</v>
      </c>
      <c r="H273" s="34">
        <f t="shared" si="3"/>
        <v>0.394</v>
      </c>
      <c r="I273" s="73">
        <f t="shared" si="4"/>
        <v>-0.3285630146</v>
      </c>
      <c r="J273" s="66">
        <f t="shared" si="5"/>
        <v>5.323585626</v>
      </c>
      <c r="K273" s="34">
        <f t="shared" si="6"/>
        <v>0.414</v>
      </c>
      <c r="L273" s="73">
        <f t="shared" si="7"/>
        <v>-0.3246183631</v>
      </c>
      <c r="M273" s="33">
        <v>53.75</v>
      </c>
      <c r="N273" s="34">
        <f t="shared" si="8"/>
        <v>0.157</v>
      </c>
      <c r="O273" s="73">
        <f t="shared" si="9"/>
        <v>-0.9488067697</v>
      </c>
      <c r="P273" s="36">
        <f t="shared" si="10"/>
        <v>3958.744772</v>
      </c>
      <c r="Q273" s="35">
        <f t="shared" si="11"/>
        <v>-0.7079438807</v>
      </c>
      <c r="R273" s="40">
        <f t="shared" si="12"/>
        <v>0.24</v>
      </c>
      <c r="S273" s="33">
        <v>1.63</v>
      </c>
      <c r="T273" s="34">
        <f t="shared" si="13"/>
        <v>0.397</v>
      </c>
      <c r="U273" s="73">
        <f t="shared" si="14"/>
        <v>-0.4040980665</v>
      </c>
      <c r="V273" s="33">
        <v>29.17</v>
      </c>
      <c r="W273" s="34">
        <f t="shared" si="15"/>
        <v>0.12</v>
      </c>
      <c r="X273" s="73">
        <f t="shared" si="16"/>
        <v>-1.131433662</v>
      </c>
      <c r="Y273" s="36">
        <f t="shared" si="17"/>
        <v>1181.725614</v>
      </c>
      <c r="Z273" s="35">
        <f t="shared" si="18"/>
        <v>-0.8635126789</v>
      </c>
      <c r="AA273" s="40">
        <f t="shared" si="19"/>
        <v>0.18</v>
      </c>
      <c r="AB273" s="33">
        <v>4.18</v>
      </c>
      <c r="AC273" s="40">
        <f t="shared" si="20"/>
        <v>0.417</v>
      </c>
      <c r="AD273" s="73">
        <f t="shared" si="21"/>
        <v>-0.3224661875</v>
      </c>
      <c r="AE273" s="88">
        <f t="shared" si="22"/>
        <v>-1.893922747</v>
      </c>
      <c r="AF273" s="44">
        <f t="shared" si="23"/>
        <v>0.226</v>
      </c>
      <c r="AG273" s="42">
        <v>0.41</v>
      </c>
      <c r="AH273" s="34">
        <f t="shared" si="24"/>
        <v>0.134</v>
      </c>
      <c r="AI273" s="73">
        <f t="shared" si="25"/>
        <v>-0.8575836531</v>
      </c>
      <c r="AJ273" s="33">
        <v>50.0</v>
      </c>
      <c r="AK273" s="34">
        <f t="shared" si="26"/>
        <v>0.246</v>
      </c>
      <c r="AL273" s="73">
        <f t="shared" si="27"/>
        <v>-0.5512206965</v>
      </c>
      <c r="AM273" s="36">
        <f t="shared" si="28"/>
        <v>756.4408165</v>
      </c>
      <c r="AN273" s="35">
        <f t="shared" si="29"/>
        <v>-1.137942155</v>
      </c>
      <c r="AO273" s="37">
        <f t="shared" si="30"/>
        <v>0.129</v>
      </c>
      <c r="AP273" s="33">
        <v>3.74</v>
      </c>
      <c r="AQ273" s="34">
        <f t="shared" si="31"/>
        <v>0.426</v>
      </c>
      <c r="AR273" s="73">
        <f t="shared" si="32"/>
        <v>-0.3397949129</v>
      </c>
      <c r="AS273" s="33">
        <v>40.0</v>
      </c>
      <c r="AT273" s="34">
        <f t="shared" si="33"/>
        <v>0.229</v>
      </c>
      <c r="AU273" s="73">
        <f t="shared" si="34"/>
        <v>-0.6933402749</v>
      </c>
      <c r="AV273" s="36">
        <f t="shared" si="35"/>
        <v>2279.520627</v>
      </c>
      <c r="AW273" s="35">
        <f t="shared" si="36"/>
        <v>-0.5550815972</v>
      </c>
      <c r="AX273" s="37">
        <f t="shared" si="37"/>
        <v>0.283</v>
      </c>
      <c r="AY273" s="33">
        <v>0.41</v>
      </c>
      <c r="AZ273" s="37">
        <f t="shared" si="38"/>
        <v>0.171</v>
      </c>
      <c r="BA273" s="73">
        <f t="shared" si="39"/>
        <v>-0.8753526372</v>
      </c>
      <c r="BB273" s="33">
        <v>26.02</v>
      </c>
      <c r="BC273" s="37">
        <f t="shared" si="40"/>
        <v>0.437</v>
      </c>
      <c r="BD273" s="73">
        <f t="shared" si="41"/>
        <v>-0.18352342</v>
      </c>
      <c r="BE273" s="89">
        <f t="shared" si="42"/>
        <v>-2.751899809</v>
      </c>
      <c r="BF273" s="39">
        <f t="shared" si="43"/>
        <v>0.134</v>
      </c>
      <c r="BG273" s="33">
        <v>16.03</v>
      </c>
      <c r="BH273" s="34">
        <f t="shared" si="44"/>
        <v>0.643</v>
      </c>
      <c r="BI273" s="73">
        <f t="shared" si="45"/>
        <v>0.2970993236</v>
      </c>
      <c r="BJ273" s="33">
        <v>91.53</v>
      </c>
      <c r="BK273" s="34">
        <f t="shared" si="46"/>
        <v>0.617</v>
      </c>
      <c r="BL273" s="73">
        <f t="shared" si="47"/>
        <v>0.4658788996</v>
      </c>
      <c r="BM273" s="36">
        <f t="shared" si="48"/>
        <v>7463.075589</v>
      </c>
      <c r="BN273" s="35">
        <f t="shared" si="49"/>
        <v>0.4690276899</v>
      </c>
      <c r="BO273" s="90">
        <f t="shared" si="50"/>
        <v>0.651</v>
      </c>
      <c r="BP273" s="33">
        <v>11.48</v>
      </c>
      <c r="BQ273" s="34">
        <f t="shared" si="51"/>
        <v>0.494</v>
      </c>
      <c r="BR273" s="73">
        <f t="shared" si="52"/>
        <v>-0.06867959375</v>
      </c>
      <c r="BS273" s="33">
        <v>77.51</v>
      </c>
      <c r="BT273" s="34">
        <f t="shared" si="53"/>
        <v>0.829</v>
      </c>
      <c r="BU273" s="73">
        <f t="shared" si="54"/>
        <v>0.9506791003</v>
      </c>
      <c r="BV273" s="36">
        <f t="shared" si="55"/>
        <v>6481.594907</v>
      </c>
      <c r="BW273" s="35">
        <f t="shared" si="56"/>
        <v>0.64307898</v>
      </c>
      <c r="BX273" s="90">
        <f t="shared" si="57"/>
        <v>0.746</v>
      </c>
      <c r="BY273" s="33">
        <v>3.53</v>
      </c>
      <c r="BZ273" s="34">
        <f t="shared" si="58"/>
        <v>0.503</v>
      </c>
      <c r="CA273" s="73">
        <f t="shared" si="59"/>
        <v>-0.1438928152</v>
      </c>
      <c r="CB273" s="33">
        <v>51.92</v>
      </c>
      <c r="CC273" s="34">
        <f t="shared" si="60"/>
        <v>0.446</v>
      </c>
      <c r="CD273" s="73">
        <f t="shared" si="61"/>
        <v>-0.1333047242</v>
      </c>
      <c r="CE273" s="36">
        <f t="shared" si="62"/>
        <v>3407.942656</v>
      </c>
      <c r="CF273" s="35">
        <f t="shared" si="63"/>
        <v>-0.07662292901</v>
      </c>
      <c r="CG273" s="90">
        <f t="shared" si="64"/>
        <v>0.477</v>
      </c>
      <c r="CH273" s="33">
        <v>0.2</v>
      </c>
      <c r="CI273" s="34">
        <f t="shared" si="65"/>
        <v>0.1</v>
      </c>
      <c r="CJ273" s="73">
        <f t="shared" si="66"/>
        <v>-1.089627504</v>
      </c>
      <c r="CK273" s="33">
        <v>66.67</v>
      </c>
      <c r="CL273" s="34">
        <f t="shared" si="67"/>
        <v>0.946</v>
      </c>
      <c r="CM273" s="73">
        <f t="shared" si="68"/>
        <v>1.77436417</v>
      </c>
      <c r="CN273" s="36">
        <f t="shared" si="69"/>
        <v>1074.364107</v>
      </c>
      <c r="CO273" s="35">
        <f t="shared" si="70"/>
        <v>-0.2830978522</v>
      </c>
      <c r="CP273" s="90">
        <f t="shared" si="71"/>
        <v>0.434</v>
      </c>
      <c r="CQ273" s="33">
        <v>6.79</v>
      </c>
      <c r="CR273" s="34">
        <f t="shared" si="72"/>
        <v>0.686</v>
      </c>
      <c r="CS273" s="73">
        <f t="shared" si="73"/>
        <v>0.4522993858</v>
      </c>
      <c r="CT273" s="33">
        <v>68.0</v>
      </c>
      <c r="CU273" s="34">
        <f t="shared" si="74"/>
        <v>0.211</v>
      </c>
      <c r="CV273" s="73">
        <f t="shared" si="75"/>
        <v>-0.7499937211</v>
      </c>
      <c r="CW273" s="36">
        <f t="shared" si="76"/>
        <v>5537.396655</v>
      </c>
      <c r="CX273" s="35">
        <f t="shared" si="77"/>
        <v>-0.06852981155</v>
      </c>
      <c r="CY273" s="90">
        <f t="shared" si="78"/>
        <v>0.446</v>
      </c>
      <c r="CZ273" s="91">
        <f t="shared" si="79"/>
        <v>0.6838560772</v>
      </c>
      <c r="DA273" s="91">
        <f t="shared" si="80"/>
        <v>0.54</v>
      </c>
    </row>
    <row r="274">
      <c r="A274" s="28">
        <v>2025.0</v>
      </c>
      <c r="B274" s="29" t="s">
        <v>367</v>
      </c>
      <c r="C274" s="29" t="s">
        <v>10</v>
      </c>
      <c r="D274" s="30">
        <f t="array" ref="D274">INDEX(
  TP!C:C,
  MATCH(
    1,
    (TP!A:A = A274) * (TP!B:B = C274),
    0
  )
)
</f>
        <v>49.44</v>
      </c>
      <c r="E274" s="64">
        <f t="shared" si="1"/>
        <v>-4.03561955</v>
      </c>
      <c r="F274" s="32">
        <f t="shared" si="2"/>
        <v>0.223</v>
      </c>
      <c r="G274" s="33">
        <v>4.2</v>
      </c>
      <c r="H274" s="34">
        <f t="shared" si="3"/>
        <v>0.126</v>
      </c>
      <c r="I274" s="73">
        <f t="shared" si="4"/>
        <v>-1.140482826</v>
      </c>
      <c r="J274" s="66">
        <f t="shared" si="5"/>
        <v>4.11769054</v>
      </c>
      <c r="K274" s="34">
        <f t="shared" si="6"/>
        <v>0.14</v>
      </c>
      <c r="L274" s="73">
        <f t="shared" si="7"/>
        <v>-1.085957637</v>
      </c>
      <c r="M274" s="33">
        <v>64.29</v>
      </c>
      <c r="N274" s="34">
        <f t="shared" si="8"/>
        <v>0.834</v>
      </c>
      <c r="O274" s="73">
        <f t="shared" si="9"/>
        <v>0.9942376454</v>
      </c>
      <c r="P274" s="36">
        <f t="shared" si="10"/>
        <v>4191.807793</v>
      </c>
      <c r="Q274" s="35">
        <f t="shared" si="11"/>
        <v>-0.3792274247</v>
      </c>
      <c r="R274" s="40">
        <f t="shared" si="12"/>
        <v>0.34</v>
      </c>
      <c r="S274" s="33">
        <v>1.7</v>
      </c>
      <c r="T274" s="34">
        <f t="shared" si="13"/>
        <v>0.434</v>
      </c>
      <c r="U274" s="73">
        <f t="shared" si="14"/>
        <v>-0.3436420627</v>
      </c>
      <c r="V274" s="33">
        <v>47.06</v>
      </c>
      <c r="W274" s="34">
        <f t="shared" si="15"/>
        <v>0.594</v>
      </c>
      <c r="X274" s="73">
        <f t="shared" si="16"/>
        <v>0.2916264961</v>
      </c>
      <c r="Y274" s="36">
        <f t="shared" si="17"/>
        <v>1958.268656</v>
      </c>
      <c r="Z274" s="35">
        <f t="shared" si="18"/>
        <v>-0.04978945388</v>
      </c>
      <c r="AA274" s="40">
        <f t="shared" si="19"/>
        <v>0.537</v>
      </c>
      <c r="AB274" s="33">
        <v>3.92</v>
      </c>
      <c r="AC274" s="40">
        <f t="shared" si="20"/>
        <v>0.34</v>
      </c>
      <c r="AD274" s="73">
        <f t="shared" si="21"/>
        <v>-0.5403887605</v>
      </c>
      <c r="AE274" s="88">
        <f t="shared" si="22"/>
        <v>-0.9694056391</v>
      </c>
      <c r="AF274" s="44">
        <f t="shared" si="23"/>
        <v>0.346</v>
      </c>
      <c r="AG274" s="42">
        <v>1.7</v>
      </c>
      <c r="AH274" s="34">
        <f t="shared" si="24"/>
        <v>0.723</v>
      </c>
      <c r="AI274" s="73">
        <f t="shared" si="25"/>
        <v>0.3380112181</v>
      </c>
      <c r="AJ274" s="33">
        <v>41.18</v>
      </c>
      <c r="AK274" s="34">
        <f t="shared" si="26"/>
        <v>0.071</v>
      </c>
      <c r="AL274" s="73">
        <f t="shared" si="27"/>
        <v>-1.178386329</v>
      </c>
      <c r="AM274" s="36">
        <f t="shared" si="28"/>
        <v>1800.986676</v>
      </c>
      <c r="AN274" s="35">
        <f t="shared" si="29"/>
        <v>-0.1102016234</v>
      </c>
      <c r="AO274" s="37">
        <f t="shared" si="30"/>
        <v>0.531</v>
      </c>
      <c r="AP274" s="33">
        <v>5.71</v>
      </c>
      <c r="AQ274" s="34">
        <f t="shared" si="31"/>
        <v>0.737</v>
      </c>
      <c r="AR274" s="73">
        <f t="shared" si="32"/>
        <v>0.5329735149</v>
      </c>
      <c r="AS274" s="33">
        <v>43.86</v>
      </c>
      <c r="AT274" s="34">
        <f t="shared" si="33"/>
        <v>0.403</v>
      </c>
      <c r="AU274" s="73">
        <f t="shared" si="34"/>
        <v>-0.2286807122</v>
      </c>
      <c r="AV274" s="36">
        <f t="shared" si="35"/>
        <v>3057.79004</v>
      </c>
      <c r="AW274" s="35">
        <f t="shared" si="36"/>
        <v>0.4414310157</v>
      </c>
      <c r="AX274" s="37">
        <f t="shared" si="37"/>
        <v>0.674</v>
      </c>
      <c r="AY274" s="33">
        <v>1.4</v>
      </c>
      <c r="AZ274" s="37">
        <f t="shared" si="38"/>
        <v>0.797</v>
      </c>
      <c r="BA274" s="73">
        <f t="shared" si="39"/>
        <v>0.6795023846</v>
      </c>
      <c r="BB274" s="33">
        <v>22.22</v>
      </c>
      <c r="BC274" s="37">
        <f t="shared" si="40"/>
        <v>0.243</v>
      </c>
      <c r="BD274" s="73">
        <f t="shared" si="41"/>
        <v>-0.7174606815</v>
      </c>
      <c r="BE274" s="89">
        <f t="shared" si="42"/>
        <v>0.2932710953</v>
      </c>
      <c r="BF274" s="39">
        <f t="shared" si="43"/>
        <v>0.597</v>
      </c>
      <c r="BG274" s="33">
        <v>7.31</v>
      </c>
      <c r="BH274" s="34">
        <f t="shared" si="44"/>
        <v>0.051</v>
      </c>
      <c r="BI274" s="73">
        <f t="shared" si="45"/>
        <v>-1.592159053</v>
      </c>
      <c r="BJ274" s="33">
        <v>72.6</v>
      </c>
      <c r="BK274" s="34">
        <f t="shared" si="46"/>
        <v>0.023</v>
      </c>
      <c r="BL274" s="73">
        <f t="shared" si="47"/>
        <v>-2.57772735</v>
      </c>
      <c r="BM274" s="36">
        <f t="shared" si="48"/>
        <v>4421.368075</v>
      </c>
      <c r="BN274" s="35">
        <f t="shared" si="49"/>
        <v>-2.220175485</v>
      </c>
      <c r="BO274" s="90">
        <f t="shared" si="50"/>
        <v>0.026</v>
      </c>
      <c r="BP274" s="33">
        <v>9.31</v>
      </c>
      <c r="BQ274" s="34">
        <f t="shared" si="51"/>
        <v>0.211</v>
      </c>
      <c r="BR274" s="73">
        <f t="shared" si="52"/>
        <v>-0.8470040421</v>
      </c>
      <c r="BS274" s="33">
        <v>75.27</v>
      </c>
      <c r="BT274" s="34">
        <f t="shared" si="53"/>
        <v>0.706</v>
      </c>
      <c r="BU274" s="73">
        <f t="shared" si="54"/>
        <v>0.6125314135</v>
      </c>
      <c r="BV274" s="36">
        <f t="shared" si="55"/>
        <v>5817.961112</v>
      </c>
      <c r="BW274" s="35">
        <f t="shared" si="56"/>
        <v>-0.147980822</v>
      </c>
      <c r="BX274" s="90">
        <f t="shared" si="57"/>
        <v>0.429</v>
      </c>
      <c r="BY274" s="33">
        <v>2.3</v>
      </c>
      <c r="BZ274" s="34">
        <f t="shared" si="58"/>
        <v>0.189</v>
      </c>
      <c r="CA274" s="73">
        <f t="shared" si="59"/>
        <v>-0.8915501157</v>
      </c>
      <c r="CB274" s="33">
        <v>47.83</v>
      </c>
      <c r="CC274" s="34">
        <f t="shared" si="60"/>
        <v>0.254</v>
      </c>
      <c r="CD274" s="73">
        <f t="shared" si="61"/>
        <v>-0.5726520977</v>
      </c>
      <c r="CE274" s="36">
        <f t="shared" si="62"/>
        <v>2481.130255</v>
      </c>
      <c r="CF274" s="35">
        <f t="shared" si="63"/>
        <v>-0.9490332554</v>
      </c>
      <c r="CG274" s="90">
        <f t="shared" si="64"/>
        <v>0.191</v>
      </c>
      <c r="CH274" s="33">
        <v>0.2</v>
      </c>
      <c r="CI274" s="34">
        <f t="shared" si="65"/>
        <v>0.1</v>
      </c>
      <c r="CJ274" s="73">
        <f t="shared" si="66"/>
        <v>-1.089627504</v>
      </c>
      <c r="CK274" s="33">
        <v>50.0</v>
      </c>
      <c r="CL274" s="34">
        <f t="shared" si="67"/>
        <v>0.834</v>
      </c>
      <c r="CM274" s="73">
        <f t="shared" si="68"/>
        <v>0.8787427323</v>
      </c>
      <c r="CN274" s="36">
        <f t="shared" si="69"/>
        <v>805.7327936</v>
      </c>
      <c r="CO274" s="35">
        <f t="shared" si="70"/>
        <v>-0.6134915741</v>
      </c>
      <c r="CP274" s="90">
        <f t="shared" si="71"/>
        <v>0.3</v>
      </c>
      <c r="CQ274" s="33">
        <v>6.21</v>
      </c>
      <c r="CR274" s="34">
        <f t="shared" si="72"/>
        <v>0.554</v>
      </c>
      <c r="CS274" s="73">
        <f t="shared" si="73"/>
        <v>0.110099635</v>
      </c>
      <c r="CT274" s="33">
        <v>79.03</v>
      </c>
      <c r="CU274" s="34">
        <f t="shared" si="74"/>
        <v>0.774</v>
      </c>
      <c r="CV274" s="73">
        <f t="shared" si="75"/>
        <v>0.8112954727</v>
      </c>
      <c r="CW274" s="36">
        <f t="shared" si="76"/>
        <v>6193.036336</v>
      </c>
      <c r="CX274" s="35">
        <f t="shared" si="77"/>
        <v>0.5711961305</v>
      </c>
      <c r="CY274" s="90">
        <f t="shared" si="78"/>
        <v>0.729</v>
      </c>
      <c r="CZ274" s="91">
        <f t="shared" si="79"/>
        <v>-3.359485006</v>
      </c>
      <c r="DA274" s="91">
        <f t="shared" si="80"/>
        <v>0.214</v>
      </c>
    </row>
    <row r="275">
      <c r="A275" s="28">
        <v>2022.0</v>
      </c>
      <c r="B275" s="29" t="s">
        <v>687</v>
      </c>
      <c r="C275" s="29" t="s">
        <v>27</v>
      </c>
      <c r="D275" s="30">
        <f t="array" ref="D275">INDEX(
  TP!C:C,
  MATCH(
    1,
    (TP!A:A = A275) * (TP!B:B = C275),
    0
  )
)
</f>
        <v>50.29</v>
      </c>
      <c r="E275" s="64">
        <f t="shared" si="1"/>
        <v>-4.344764714</v>
      </c>
      <c r="F275" s="32">
        <f t="shared" si="2"/>
        <v>0.22</v>
      </c>
      <c r="G275" s="33">
        <v>5.03</v>
      </c>
      <c r="H275" s="34">
        <f t="shared" si="3"/>
        <v>0.283</v>
      </c>
      <c r="I275" s="73">
        <f t="shared" si="4"/>
        <v>-0.5926019778</v>
      </c>
      <c r="J275" s="66">
        <f t="shared" si="5"/>
        <v>5.081052747</v>
      </c>
      <c r="K275" s="34">
        <f t="shared" si="6"/>
        <v>0.374</v>
      </c>
      <c r="L275" s="73">
        <f t="shared" si="7"/>
        <v>-0.4777409758</v>
      </c>
      <c r="M275" s="33">
        <v>55.32</v>
      </c>
      <c r="N275" s="34">
        <f t="shared" si="8"/>
        <v>0.251</v>
      </c>
      <c r="O275" s="73">
        <f t="shared" si="9"/>
        <v>-0.6593779526</v>
      </c>
      <c r="P275" s="36">
        <f t="shared" si="10"/>
        <v>3987.978744</v>
      </c>
      <c r="Q275" s="35">
        <f t="shared" si="11"/>
        <v>-0.6667117394</v>
      </c>
      <c r="R275" s="40">
        <f t="shared" si="12"/>
        <v>0.257</v>
      </c>
      <c r="S275" s="33">
        <v>1.87</v>
      </c>
      <c r="T275" s="34">
        <f t="shared" si="13"/>
        <v>0.509</v>
      </c>
      <c r="U275" s="73">
        <f t="shared" si="14"/>
        <v>-0.1968203394</v>
      </c>
      <c r="V275" s="33">
        <v>45.71</v>
      </c>
      <c r="W275" s="34">
        <f t="shared" si="15"/>
        <v>0.557</v>
      </c>
      <c r="X275" s="73">
        <f t="shared" si="16"/>
        <v>0.1842407379</v>
      </c>
      <c r="Y275" s="36">
        <f t="shared" si="17"/>
        <v>2019.023548</v>
      </c>
      <c r="Z275" s="35">
        <f t="shared" si="18"/>
        <v>0.01387432701</v>
      </c>
      <c r="AA275" s="40">
        <f t="shared" si="19"/>
        <v>0.546</v>
      </c>
      <c r="AB275" s="33">
        <v>3.45</v>
      </c>
      <c r="AC275" s="40">
        <f t="shared" si="20"/>
        <v>0.16</v>
      </c>
      <c r="AD275" s="73">
        <f t="shared" si="21"/>
        <v>-0.9343257196</v>
      </c>
      <c r="AE275" s="88">
        <f t="shared" si="22"/>
        <v>-1.587163132</v>
      </c>
      <c r="AF275" s="44">
        <f t="shared" si="23"/>
        <v>0.271</v>
      </c>
      <c r="AG275" s="42">
        <v>1.61</v>
      </c>
      <c r="AH275" s="34">
        <f t="shared" si="24"/>
        <v>0.703</v>
      </c>
      <c r="AI275" s="73">
        <f t="shared" si="25"/>
        <v>0.2545976225</v>
      </c>
      <c r="AJ275" s="33">
        <v>53.33</v>
      </c>
      <c r="AK275" s="34">
        <f t="shared" si="26"/>
        <v>0.383</v>
      </c>
      <c r="AL275" s="73">
        <f t="shared" si="27"/>
        <v>-0.3144336719</v>
      </c>
      <c r="AM275" s="36">
        <f t="shared" si="28"/>
        <v>2252.752978</v>
      </c>
      <c r="AN275" s="35">
        <f t="shared" si="29"/>
        <v>0.3342963701</v>
      </c>
      <c r="AO275" s="37">
        <f t="shared" si="30"/>
        <v>0.663</v>
      </c>
      <c r="AP275" s="33">
        <v>4.87</v>
      </c>
      <c r="AQ275" s="34">
        <f t="shared" si="31"/>
        <v>0.611</v>
      </c>
      <c r="AR275" s="73">
        <f t="shared" si="32"/>
        <v>0.1608286015</v>
      </c>
      <c r="AS275" s="33">
        <v>43.96</v>
      </c>
      <c r="AT275" s="34">
        <f t="shared" si="33"/>
        <v>0.411</v>
      </c>
      <c r="AU275" s="73">
        <f t="shared" si="34"/>
        <v>-0.2166428997</v>
      </c>
      <c r="AV275" s="36">
        <f t="shared" si="35"/>
        <v>2849.435683</v>
      </c>
      <c r="AW275" s="35">
        <f t="shared" si="36"/>
        <v>0.1746496913</v>
      </c>
      <c r="AX275" s="37">
        <f t="shared" si="37"/>
        <v>0.569</v>
      </c>
      <c r="AY275" s="33">
        <v>0.27</v>
      </c>
      <c r="AZ275" s="37">
        <f t="shared" si="38"/>
        <v>0.063</v>
      </c>
      <c r="BA275" s="73">
        <f t="shared" si="39"/>
        <v>-1.095231125</v>
      </c>
      <c r="BB275" s="33">
        <v>25.54</v>
      </c>
      <c r="BC275" s="37">
        <f t="shared" si="40"/>
        <v>0.406</v>
      </c>
      <c r="BD275" s="73">
        <f t="shared" si="41"/>
        <v>-0.2509681267</v>
      </c>
      <c r="BE275" s="89">
        <f t="shared" si="42"/>
        <v>-0.8372531905</v>
      </c>
      <c r="BF275" s="39">
        <f t="shared" si="43"/>
        <v>0.431</v>
      </c>
      <c r="BG275" s="33">
        <v>14.78</v>
      </c>
      <c r="BH275" s="34">
        <f t="shared" si="44"/>
        <v>0.531</v>
      </c>
      <c r="BI275" s="73">
        <f t="shared" si="45"/>
        <v>0.02627673524</v>
      </c>
      <c r="BJ275" s="33">
        <v>92.39</v>
      </c>
      <c r="BK275" s="34">
        <f t="shared" si="46"/>
        <v>0.689</v>
      </c>
      <c r="BL275" s="73">
        <f t="shared" si="47"/>
        <v>0.6041515554</v>
      </c>
      <c r="BM275" s="36">
        <f t="shared" si="48"/>
        <v>7330.627919</v>
      </c>
      <c r="BN275" s="35">
        <f t="shared" si="49"/>
        <v>0.351929417</v>
      </c>
      <c r="BO275" s="90">
        <f t="shared" si="50"/>
        <v>0.569</v>
      </c>
      <c r="BP275" s="33">
        <v>11.78</v>
      </c>
      <c r="BQ275" s="34">
        <f t="shared" si="51"/>
        <v>0.506</v>
      </c>
      <c r="BR275" s="73">
        <f t="shared" si="52"/>
        <v>0.03892286454</v>
      </c>
      <c r="BS275" s="33">
        <v>77.73</v>
      </c>
      <c r="BT275" s="34">
        <f t="shared" si="53"/>
        <v>0.834</v>
      </c>
      <c r="BU275" s="73">
        <f t="shared" si="54"/>
        <v>0.9838900338</v>
      </c>
      <c r="BV275" s="36">
        <f t="shared" si="55"/>
        <v>6561.162096</v>
      </c>
      <c r="BW275" s="35">
        <f t="shared" si="56"/>
        <v>0.7379240665</v>
      </c>
      <c r="BX275" s="90">
        <f t="shared" si="57"/>
        <v>0.774</v>
      </c>
      <c r="BY275" s="33">
        <v>1.87</v>
      </c>
      <c r="BZ275" s="34">
        <f t="shared" si="58"/>
        <v>0.114</v>
      </c>
      <c r="CA275" s="73">
        <f t="shared" si="59"/>
        <v>-1.152926245</v>
      </c>
      <c r="CB275" s="33">
        <v>54.29</v>
      </c>
      <c r="CC275" s="34">
        <f t="shared" si="60"/>
        <v>0.54</v>
      </c>
      <c r="CD275" s="73">
        <f t="shared" si="61"/>
        <v>0.1212804287</v>
      </c>
      <c r="CE275" s="36">
        <f t="shared" si="62"/>
        <v>2486.921414</v>
      </c>
      <c r="CF275" s="35">
        <f t="shared" si="63"/>
        <v>-0.9435820259</v>
      </c>
      <c r="CG275" s="90">
        <f t="shared" si="64"/>
        <v>0.194</v>
      </c>
      <c r="CH275" s="33">
        <v>0.27</v>
      </c>
      <c r="CI275" s="34">
        <f t="shared" si="65"/>
        <v>0.18</v>
      </c>
      <c r="CJ275" s="73">
        <f t="shared" si="66"/>
        <v>-0.9019766467</v>
      </c>
      <c r="CK275" s="33">
        <v>0.0</v>
      </c>
      <c r="CL275" s="34">
        <f t="shared" si="67"/>
        <v>0</v>
      </c>
      <c r="CM275" s="73">
        <f t="shared" si="68"/>
        <v>-1.807584316</v>
      </c>
      <c r="CN275" s="36">
        <f t="shared" si="69"/>
        <v>0</v>
      </c>
      <c r="CO275" s="35">
        <f t="shared" si="70"/>
        <v>-1.604474543</v>
      </c>
      <c r="CP275" s="90">
        <f t="shared" si="71"/>
        <v>0</v>
      </c>
      <c r="CQ275" s="33">
        <v>4.39</v>
      </c>
      <c r="CR275" s="34">
        <f t="shared" si="72"/>
        <v>0.169</v>
      </c>
      <c r="CS275" s="73">
        <f t="shared" si="73"/>
        <v>-0.9636995834</v>
      </c>
      <c r="CT275" s="33">
        <v>76.83</v>
      </c>
      <c r="CU275" s="34">
        <f t="shared" si="74"/>
        <v>0.686</v>
      </c>
      <c r="CV275" s="73">
        <f t="shared" si="75"/>
        <v>0.49988693</v>
      </c>
      <c r="CW275" s="36">
        <f t="shared" si="76"/>
        <v>5133.989633</v>
      </c>
      <c r="CX275" s="35">
        <f t="shared" si="77"/>
        <v>-0.4621453059</v>
      </c>
      <c r="CY275" s="90">
        <f t="shared" si="78"/>
        <v>0.337</v>
      </c>
      <c r="CZ275" s="91">
        <f t="shared" si="79"/>
        <v>-1.920348392</v>
      </c>
      <c r="DA275" s="91">
        <f t="shared" si="80"/>
        <v>0.317</v>
      </c>
    </row>
    <row r="276">
      <c r="A276" s="28">
        <v>2024.0</v>
      </c>
      <c r="B276" s="29" t="s">
        <v>611</v>
      </c>
      <c r="C276" s="29" t="s">
        <v>11</v>
      </c>
      <c r="D276" s="30">
        <f t="array" ref="D276">INDEX(
  TP!C:C,
  MATCH(
    1,
    (TP!A:A = A276) * (TP!B:B = C276),
    0
  )
)
</f>
        <v>49.69</v>
      </c>
      <c r="E276" s="64">
        <f t="shared" si="1"/>
        <v>-4.4019308</v>
      </c>
      <c r="F276" s="32">
        <f t="shared" si="2"/>
        <v>0.217</v>
      </c>
      <c r="G276" s="33">
        <v>3.69</v>
      </c>
      <c r="H276" s="34">
        <f t="shared" si="3"/>
        <v>0.049</v>
      </c>
      <c r="I276" s="73">
        <f t="shared" si="4"/>
        <v>-1.477132504</v>
      </c>
      <c r="J276" s="66">
        <f t="shared" si="5"/>
        <v>3.649965071</v>
      </c>
      <c r="K276" s="34">
        <f t="shared" si="6"/>
        <v>0.063</v>
      </c>
      <c r="L276" s="73">
        <f t="shared" si="7"/>
        <v>-1.381255107</v>
      </c>
      <c r="M276" s="33">
        <v>54.47</v>
      </c>
      <c r="N276" s="34">
        <f t="shared" si="8"/>
        <v>0.189</v>
      </c>
      <c r="O276" s="73">
        <f t="shared" si="9"/>
        <v>-0.8160750829</v>
      </c>
      <c r="P276" s="36">
        <f t="shared" si="10"/>
        <v>3343.045382</v>
      </c>
      <c r="Q276" s="35">
        <f t="shared" si="11"/>
        <v>-1.57633785</v>
      </c>
      <c r="R276" s="40">
        <f t="shared" si="12"/>
        <v>0.046</v>
      </c>
      <c r="S276" s="33">
        <v>0.81</v>
      </c>
      <c r="T276" s="34">
        <f t="shared" si="13"/>
        <v>0.057</v>
      </c>
      <c r="U276" s="73">
        <f t="shared" si="14"/>
        <v>-1.112296967</v>
      </c>
      <c r="V276" s="33">
        <v>25.93</v>
      </c>
      <c r="W276" s="34">
        <f t="shared" si="15"/>
        <v>0.074</v>
      </c>
      <c r="X276" s="73">
        <f t="shared" si="16"/>
        <v>-1.389159482</v>
      </c>
      <c r="Y276" s="36">
        <f t="shared" si="17"/>
        <v>644.551341</v>
      </c>
      <c r="Z276" s="35">
        <f t="shared" si="18"/>
        <v>-1.426406374</v>
      </c>
      <c r="AA276" s="40">
        <f t="shared" si="19"/>
        <v>0.046</v>
      </c>
      <c r="AB276" s="33">
        <v>3.96</v>
      </c>
      <c r="AC276" s="40">
        <f t="shared" si="20"/>
        <v>0.369</v>
      </c>
      <c r="AD276" s="73">
        <f t="shared" si="21"/>
        <v>-0.5068622108</v>
      </c>
      <c r="AE276" s="88">
        <f t="shared" si="22"/>
        <v>-3.509606435</v>
      </c>
      <c r="AF276" s="44">
        <f t="shared" si="23"/>
        <v>0.043</v>
      </c>
      <c r="AG276" s="42">
        <v>0.24</v>
      </c>
      <c r="AH276" s="34">
        <f t="shared" si="24"/>
        <v>0.037</v>
      </c>
      <c r="AI276" s="73">
        <f t="shared" si="25"/>
        <v>-1.015142667</v>
      </c>
      <c r="AJ276" s="33">
        <v>75.0</v>
      </c>
      <c r="AK276" s="34">
        <f t="shared" si="26"/>
        <v>0.891</v>
      </c>
      <c r="AL276" s="73">
        <f t="shared" si="27"/>
        <v>1.226459668</v>
      </c>
      <c r="AM276" s="36">
        <f t="shared" si="28"/>
        <v>710.3779256</v>
      </c>
      <c r="AN276" s="35">
        <f t="shared" si="29"/>
        <v>-1.183263956</v>
      </c>
      <c r="AO276" s="37">
        <f t="shared" si="30"/>
        <v>0.109</v>
      </c>
      <c r="AP276" s="33">
        <v>1.32</v>
      </c>
      <c r="AQ276" s="34">
        <f t="shared" si="31"/>
        <v>0.017</v>
      </c>
      <c r="AR276" s="73">
        <f t="shared" si="32"/>
        <v>-1.411926687</v>
      </c>
      <c r="AS276" s="33">
        <v>45.45</v>
      </c>
      <c r="AT276" s="34">
        <f t="shared" si="33"/>
        <v>0.486</v>
      </c>
      <c r="AU276" s="73">
        <f t="shared" si="34"/>
        <v>-0.03727949343</v>
      </c>
      <c r="AV276" s="36">
        <f t="shared" si="35"/>
        <v>1400.832659</v>
      </c>
      <c r="AW276" s="35">
        <f t="shared" si="36"/>
        <v>-1.680172251</v>
      </c>
      <c r="AX276" s="37">
        <f t="shared" si="37"/>
        <v>0.054</v>
      </c>
      <c r="AY276" s="33">
        <v>0.39</v>
      </c>
      <c r="AZ276" s="37">
        <f t="shared" si="38"/>
        <v>0.154</v>
      </c>
      <c r="BA276" s="73">
        <f t="shared" si="39"/>
        <v>-0.9067638498</v>
      </c>
      <c r="BB276" s="33">
        <v>30.73</v>
      </c>
      <c r="BC276" s="37">
        <f t="shared" si="40"/>
        <v>0.7</v>
      </c>
      <c r="BD276" s="73">
        <f t="shared" si="41"/>
        <v>0.4782777647</v>
      </c>
      <c r="BE276" s="89">
        <f t="shared" si="42"/>
        <v>-3.291922292</v>
      </c>
      <c r="BF276" s="39">
        <f t="shared" si="43"/>
        <v>0.089</v>
      </c>
      <c r="BG276" s="33">
        <v>17.3</v>
      </c>
      <c r="BH276" s="34">
        <f t="shared" si="44"/>
        <v>0.757</v>
      </c>
      <c r="BI276" s="73">
        <f t="shared" si="45"/>
        <v>0.5722550733</v>
      </c>
      <c r="BJ276" s="33">
        <v>92.89</v>
      </c>
      <c r="BK276" s="34">
        <f t="shared" si="46"/>
        <v>0.749</v>
      </c>
      <c r="BL276" s="73">
        <f t="shared" si="47"/>
        <v>0.6845426344</v>
      </c>
      <c r="BM276" s="36">
        <f t="shared" si="48"/>
        <v>7766.12057</v>
      </c>
      <c r="BN276" s="35">
        <f t="shared" si="49"/>
        <v>0.7369527019</v>
      </c>
      <c r="BO276" s="90">
        <f t="shared" si="50"/>
        <v>0.791</v>
      </c>
      <c r="BP276" s="33">
        <v>12.53</v>
      </c>
      <c r="BQ276" s="34">
        <f t="shared" si="51"/>
        <v>0.611</v>
      </c>
      <c r="BR276" s="73">
        <f t="shared" si="52"/>
        <v>0.3079290103</v>
      </c>
      <c r="BS276" s="33">
        <v>75.36</v>
      </c>
      <c r="BT276" s="34">
        <f t="shared" si="53"/>
        <v>0.717</v>
      </c>
      <c r="BU276" s="73">
        <f t="shared" si="54"/>
        <v>0.6261177045</v>
      </c>
      <c r="BV276" s="36">
        <f t="shared" si="55"/>
        <v>6503.488889</v>
      </c>
      <c r="BW276" s="35">
        <f t="shared" si="56"/>
        <v>0.6691768809</v>
      </c>
      <c r="BX276" s="90">
        <f t="shared" si="57"/>
        <v>0.754</v>
      </c>
      <c r="BY276" s="33">
        <v>5.4</v>
      </c>
      <c r="BZ276" s="34">
        <f t="shared" si="58"/>
        <v>0.837</v>
      </c>
      <c r="CA276" s="73">
        <f t="shared" si="59"/>
        <v>0.9927894222</v>
      </c>
      <c r="CB276" s="33">
        <v>54.44</v>
      </c>
      <c r="CC276" s="34">
        <f t="shared" si="60"/>
        <v>0.549</v>
      </c>
      <c r="CD276" s="73">
        <f t="shared" si="61"/>
        <v>0.1373934131</v>
      </c>
      <c r="CE276" s="36">
        <f t="shared" si="62"/>
        <v>4390.751612</v>
      </c>
      <c r="CF276" s="35">
        <f t="shared" si="63"/>
        <v>0.8484970635</v>
      </c>
      <c r="CG276" s="90">
        <f t="shared" si="64"/>
        <v>0.8</v>
      </c>
      <c r="CH276" s="33">
        <v>0.42</v>
      </c>
      <c r="CI276" s="34">
        <f t="shared" si="65"/>
        <v>0.371</v>
      </c>
      <c r="CJ276" s="73">
        <f t="shared" si="66"/>
        <v>-0.4998676675</v>
      </c>
      <c r="CK276" s="33">
        <v>21.43</v>
      </c>
      <c r="CL276" s="34">
        <f t="shared" si="67"/>
        <v>0.231</v>
      </c>
      <c r="CM276" s="73">
        <f t="shared" si="68"/>
        <v>-0.6562245431</v>
      </c>
      <c r="CN276" s="36">
        <f t="shared" si="69"/>
        <v>664.1826705</v>
      </c>
      <c r="CO276" s="35">
        <f t="shared" si="70"/>
        <v>-0.7875862148</v>
      </c>
      <c r="CP276" s="90">
        <f t="shared" si="71"/>
        <v>0.237</v>
      </c>
      <c r="CQ276" s="33">
        <v>6.57</v>
      </c>
      <c r="CR276" s="34">
        <f t="shared" si="72"/>
        <v>0.637</v>
      </c>
      <c r="CS276" s="73">
        <f t="shared" si="73"/>
        <v>0.3224994803</v>
      </c>
      <c r="CT276" s="33">
        <v>81.74</v>
      </c>
      <c r="CU276" s="34">
        <f t="shared" si="74"/>
        <v>0.88</v>
      </c>
      <c r="CV276" s="73">
        <f t="shared" si="75"/>
        <v>1.194894178</v>
      </c>
      <c r="CW276" s="36">
        <f t="shared" si="76"/>
        <v>6563.386879</v>
      </c>
      <c r="CX276" s="35">
        <f t="shared" si="77"/>
        <v>0.9325574951</v>
      </c>
      <c r="CY276" s="90">
        <f t="shared" si="78"/>
        <v>0.811</v>
      </c>
      <c r="CZ276" s="91">
        <f t="shared" si="79"/>
        <v>2.399597927</v>
      </c>
      <c r="DA276" s="91">
        <f t="shared" si="80"/>
        <v>0.726</v>
      </c>
    </row>
    <row r="277">
      <c r="A277" s="28">
        <v>2025.0</v>
      </c>
      <c r="B277" s="29" t="s">
        <v>688</v>
      </c>
      <c r="C277" s="29" t="s">
        <v>4</v>
      </c>
      <c r="D277" s="30">
        <f t="array" ref="D277">INDEX(
  TP!C:C,
  MATCH(
    1,
    (TP!A:A = A277) * (TP!B:B = C277),
    0
  )
)
</f>
        <v>53.33</v>
      </c>
      <c r="E277" s="64">
        <f t="shared" si="1"/>
        <v>-4.41596487</v>
      </c>
      <c r="F277" s="32">
        <f t="shared" si="2"/>
        <v>0.214</v>
      </c>
      <c r="G277" s="33">
        <v>5.7</v>
      </c>
      <c r="H277" s="34">
        <f t="shared" si="3"/>
        <v>0.471</v>
      </c>
      <c r="I277" s="73">
        <f t="shared" si="4"/>
        <v>-0.1503367145</v>
      </c>
      <c r="J277" s="66">
        <f t="shared" si="5"/>
        <v>6.361343168</v>
      </c>
      <c r="K277" s="34">
        <f t="shared" si="6"/>
        <v>0.629</v>
      </c>
      <c r="L277" s="73">
        <f t="shared" si="7"/>
        <v>0.3305676322</v>
      </c>
      <c r="M277" s="33">
        <v>55.21</v>
      </c>
      <c r="N277" s="34">
        <f t="shared" si="8"/>
        <v>0.243</v>
      </c>
      <c r="O277" s="73">
        <f t="shared" si="9"/>
        <v>-0.6796564048</v>
      </c>
      <c r="P277" s="36">
        <f t="shared" si="10"/>
        <v>4401.307355</v>
      </c>
      <c r="Q277" s="35">
        <f t="shared" si="11"/>
        <v>-0.08374531206</v>
      </c>
      <c r="R277" s="40">
        <f t="shared" si="12"/>
        <v>0.454</v>
      </c>
      <c r="S277" s="33">
        <v>0.98</v>
      </c>
      <c r="T277" s="34">
        <f t="shared" si="13"/>
        <v>0.106</v>
      </c>
      <c r="U277" s="73">
        <f t="shared" si="14"/>
        <v>-0.965475244</v>
      </c>
      <c r="V277" s="33">
        <v>32.14</v>
      </c>
      <c r="W277" s="34">
        <f t="shared" si="15"/>
        <v>0.186</v>
      </c>
      <c r="X277" s="73">
        <f t="shared" si="16"/>
        <v>-0.895184994</v>
      </c>
      <c r="Y277" s="36">
        <f t="shared" si="17"/>
        <v>919.7909934</v>
      </c>
      <c r="Z277" s="35">
        <f t="shared" si="18"/>
        <v>-1.137988494</v>
      </c>
      <c r="AA277" s="40">
        <f t="shared" si="19"/>
        <v>0.111</v>
      </c>
      <c r="AB277" s="33">
        <v>3.83</v>
      </c>
      <c r="AC277" s="40">
        <f t="shared" si="20"/>
        <v>0.291</v>
      </c>
      <c r="AD277" s="73">
        <f t="shared" si="21"/>
        <v>-0.6158234974</v>
      </c>
      <c r="AE277" s="88">
        <f t="shared" si="22"/>
        <v>-1.837557304</v>
      </c>
      <c r="AF277" s="44">
        <f t="shared" si="23"/>
        <v>0.234</v>
      </c>
      <c r="AG277" s="42">
        <v>0.31</v>
      </c>
      <c r="AH277" s="34">
        <f t="shared" si="24"/>
        <v>0.086</v>
      </c>
      <c r="AI277" s="73">
        <f t="shared" si="25"/>
        <v>-0.950265426</v>
      </c>
      <c r="AJ277" s="33">
        <v>44.44</v>
      </c>
      <c r="AK277" s="34">
        <f t="shared" si="26"/>
        <v>0.134</v>
      </c>
      <c r="AL277" s="73">
        <f t="shared" si="27"/>
        <v>-0.9465768095</v>
      </c>
      <c r="AM277" s="36">
        <f t="shared" si="28"/>
        <v>528.3798789</v>
      </c>
      <c r="AN277" s="35">
        <f t="shared" si="29"/>
        <v>-1.362333901</v>
      </c>
      <c r="AO277" s="37">
        <f t="shared" si="30"/>
        <v>0.051</v>
      </c>
      <c r="AP277" s="33">
        <v>1.5</v>
      </c>
      <c r="AQ277" s="34">
        <f t="shared" si="31"/>
        <v>0.029</v>
      </c>
      <c r="AR277" s="73">
        <f t="shared" si="32"/>
        <v>-1.332181349</v>
      </c>
      <c r="AS277" s="33">
        <v>37.21</v>
      </c>
      <c r="AT277" s="34">
        <f t="shared" si="33"/>
        <v>0.143</v>
      </c>
      <c r="AU277" s="73">
        <f t="shared" si="34"/>
        <v>-1.029195244</v>
      </c>
      <c r="AV277" s="36">
        <f t="shared" si="35"/>
        <v>1248.695485</v>
      </c>
      <c r="AW277" s="35">
        <f t="shared" si="36"/>
        <v>-1.874971905</v>
      </c>
      <c r="AX277" s="37">
        <f t="shared" si="37"/>
        <v>0.029</v>
      </c>
      <c r="AY277" s="33">
        <v>0.49</v>
      </c>
      <c r="AZ277" s="37">
        <f t="shared" si="38"/>
        <v>0.237</v>
      </c>
      <c r="BA277" s="73">
        <f t="shared" si="39"/>
        <v>-0.749707787</v>
      </c>
      <c r="BB277" s="33">
        <v>27.28</v>
      </c>
      <c r="BC277" s="37">
        <f t="shared" si="40"/>
        <v>0.514</v>
      </c>
      <c r="BD277" s="73">
        <f t="shared" si="41"/>
        <v>-0.006481064826</v>
      </c>
      <c r="BE277" s="89">
        <f t="shared" si="42"/>
        <v>-3.993494657</v>
      </c>
      <c r="BF277" s="39">
        <f t="shared" si="43"/>
        <v>0.057</v>
      </c>
      <c r="BG277" s="33">
        <v>16.51</v>
      </c>
      <c r="BH277" s="34">
        <f t="shared" si="44"/>
        <v>0.68</v>
      </c>
      <c r="BI277" s="73">
        <f t="shared" si="45"/>
        <v>0.4010951975</v>
      </c>
      <c r="BJ277" s="33">
        <v>92.37</v>
      </c>
      <c r="BK277" s="34">
        <f t="shared" si="46"/>
        <v>0.686</v>
      </c>
      <c r="BL277" s="73">
        <f t="shared" si="47"/>
        <v>0.6009359122</v>
      </c>
      <c r="BM277" s="36">
        <f t="shared" si="48"/>
        <v>7605.41019</v>
      </c>
      <c r="BN277" s="35">
        <f t="shared" si="49"/>
        <v>0.5948670935</v>
      </c>
      <c r="BO277" s="90">
        <f t="shared" si="50"/>
        <v>0.709</v>
      </c>
      <c r="BP277" s="33">
        <v>11.02</v>
      </c>
      <c r="BQ277" s="34">
        <f t="shared" si="51"/>
        <v>0.443</v>
      </c>
      <c r="BR277" s="73">
        <f t="shared" si="52"/>
        <v>-0.2336700298</v>
      </c>
      <c r="BS277" s="33">
        <v>73.65</v>
      </c>
      <c r="BT277" s="34">
        <f t="shared" si="53"/>
        <v>0.603</v>
      </c>
      <c r="BU277" s="73">
        <f t="shared" si="54"/>
        <v>0.3679781757</v>
      </c>
      <c r="BV277" s="36">
        <f t="shared" si="55"/>
        <v>6067.176939</v>
      </c>
      <c r="BW277" s="35">
        <f t="shared" si="56"/>
        <v>0.1490875679</v>
      </c>
      <c r="BX277" s="90">
        <f t="shared" si="57"/>
        <v>0.534</v>
      </c>
      <c r="BY277" s="33">
        <v>4.86</v>
      </c>
      <c r="BZ277" s="34">
        <f t="shared" si="58"/>
        <v>0.76</v>
      </c>
      <c r="CA277" s="73">
        <f t="shared" si="59"/>
        <v>0.6645496317</v>
      </c>
      <c r="CB277" s="33">
        <v>65.47</v>
      </c>
      <c r="CC277" s="34">
        <f t="shared" si="60"/>
        <v>0.917</v>
      </c>
      <c r="CD277" s="73">
        <f t="shared" si="61"/>
        <v>1.322234863</v>
      </c>
      <c r="CE277" s="36">
        <f t="shared" si="62"/>
        <v>5029.611117</v>
      </c>
      <c r="CF277" s="35">
        <f t="shared" si="63"/>
        <v>1.449856766</v>
      </c>
      <c r="CG277" s="90">
        <f t="shared" si="64"/>
        <v>0.937</v>
      </c>
      <c r="CH277" s="33">
        <v>0.24</v>
      </c>
      <c r="CI277" s="34">
        <f t="shared" si="65"/>
        <v>0.134</v>
      </c>
      <c r="CJ277" s="92">
        <v>25.0</v>
      </c>
      <c r="CK277" s="33">
        <v>28.57</v>
      </c>
      <c r="CL277" s="34">
        <f t="shared" si="67"/>
        <v>0.386</v>
      </c>
      <c r="CM277" s="73">
        <f t="shared" si="68"/>
        <v>-0.2726170406</v>
      </c>
      <c r="CN277" s="36">
        <f t="shared" si="69"/>
        <v>543.1960974</v>
      </c>
      <c r="CO277" s="35">
        <f t="shared" si="70"/>
        <v>-0.936389434</v>
      </c>
      <c r="CP277" s="90">
        <f t="shared" si="71"/>
        <v>0.163</v>
      </c>
      <c r="CQ277" s="33">
        <v>5.98</v>
      </c>
      <c r="CR277" s="34">
        <f t="shared" si="72"/>
        <v>0.514</v>
      </c>
      <c r="CS277" s="73">
        <f t="shared" si="73"/>
        <v>-0.02560026626</v>
      </c>
      <c r="CT277" s="33">
        <v>74.85</v>
      </c>
      <c r="CU277" s="34">
        <f t="shared" si="74"/>
        <v>0.591</v>
      </c>
      <c r="CV277" s="73">
        <f t="shared" si="75"/>
        <v>0.2196192415</v>
      </c>
      <c r="CW277" s="36">
        <f t="shared" si="76"/>
        <v>5769.218359</v>
      </c>
      <c r="CX277" s="35">
        <f t="shared" si="77"/>
        <v>0.1576650975</v>
      </c>
      <c r="CY277" s="90">
        <f t="shared" si="78"/>
        <v>0.549</v>
      </c>
      <c r="CZ277" s="91">
        <f t="shared" si="79"/>
        <v>1.415087091</v>
      </c>
      <c r="DA277" s="91">
        <f t="shared" si="80"/>
        <v>0.629</v>
      </c>
    </row>
    <row r="278">
      <c r="A278" s="28">
        <v>2024.0</v>
      </c>
      <c r="B278" s="29" t="s">
        <v>689</v>
      </c>
      <c r="C278" s="29" t="s">
        <v>26</v>
      </c>
      <c r="D278" s="30">
        <f t="array" ref="D278">INDEX(
  TP!C:C,
  MATCH(
    1,
    (TP!A:A = A278) * (TP!B:B = C278),
    0
  )
)
</f>
        <v>49.08</v>
      </c>
      <c r="E278" s="64">
        <f t="shared" si="1"/>
        <v>-4.419502845</v>
      </c>
      <c r="F278" s="32">
        <f t="shared" si="2"/>
        <v>0.211</v>
      </c>
      <c r="G278" s="33">
        <v>4.28</v>
      </c>
      <c r="H278" s="34">
        <f t="shared" si="3"/>
        <v>0.146</v>
      </c>
      <c r="I278" s="73">
        <f t="shared" si="4"/>
        <v>-1.087675034</v>
      </c>
      <c r="J278" s="66">
        <f t="shared" si="5"/>
        <v>4.142231611</v>
      </c>
      <c r="K278" s="34">
        <f t="shared" si="6"/>
        <v>0.143</v>
      </c>
      <c r="L278" s="73">
        <f t="shared" si="7"/>
        <v>-1.070463684</v>
      </c>
      <c r="M278" s="33">
        <v>56.86</v>
      </c>
      <c r="N278" s="34">
        <f t="shared" si="8"/>
        <v>0.343</v>
      </c>
      <c r="O278" s="73">
        <f t="shared" si="9"/>
        <v>-0.3754796225</v>
      </c>
      <c r="P278" s="36">
        <f t="shared" si="10"/>
        <v>3718.22296</v>
      </c>
      <c r="Q278" s="35">
        <f t="shared" si="11"/>
        <v>-1.047180356</v>
      </c>
      <c r="R278" s="40">
        <f t="shared" si="12"/>
        <v>0.149</v>
      </c>
      <c r="S278" s="33">
        <v>2.6</v>
      </c>
      <c r="T278" s="34">
        <f t="shared" si="13"/>
        <v>0.751</v>
      </c>
      <c r="U278" s="73">
        <f t="shared" si="14"/>
        <v>0.4336494138</v>
      </c>
      <c r="V278" s="33">
        <v>38.71</v>
      </c>
      <c r="W278" s="34">
        <f t="shared" si="15"/>
        <v>0.349</v>
      </c>
      <c r="X278" s="73">
        <f t="shared" si="16"/>
        <v>-0.3725743044</v>
      </c>
      <c r="Y278" s="36">
        <f t="shared" si="17"/>
        <v>2077.355735</v>
      </c>
      <c r="Z278" s="35">
        <f t="shared" si="18"/>
        <v>0.07499940663</v>
      </c>
      <c r="AA278" s="40">
        <f t="shared" si="19"/>
        <v>0.577</v>
      </c>
      <c r="AB278" s="33">
        <v>2.46</v>
      </c>
      <c r="AC278" s="40">
        <f t="shared" si="20"/>
        <v>0.02</v>
      </c>
      <c r="AD278" s="73">
        <f t="shared" si="21"/>
        <v>-1.764107825</v>
      </c>
      <c r="AE278" s="88">
        <f t="shared" si="22"/>
        <v>-2.736288774</v>
      </c>
      <c r="AF278" s="44">
        <f t="shared" si="23"/>
        <v>0.106</v>
      </c>
      <c r="AG278" s="42">
        <v>2.18</v>
      </c>
      <c r="AH278" s="34">
        <f t="shared" si="24"/>
        <v>0.829</v>
      </c>
      <c r="AI278" s="73">
        <f t="shared" si="25"/>
        <v>0.7828837284</v>
      </c>
      <c r="AJ278" s="33">
        <v>50.0</v>
      </c>
      <c r="AK278" s="34">
        <f t="shared" si="26"/>
        <v>0.246</v>
      </c>
      <c r="AL278" s="73">
        <f t="shared" si="27"/>
        <v>-0.5512206965</v>
      </c>
      <c r="AM278" s="36">
        <f t="shared" si="28"/>
        <v>2546.968509</v>
      </c>
      <c r="AN278" s="35">
        <f t="shared" si="29"/>
        <v>0.6237783721</v>
      </c>
      <c r="AO278" s="37">
        <f t="shared" si="30"/>
        <v>0.74</v>
      </c>
      <c r="AP278" s="33">
        <v>6.8</v>
      </c>
      <c r="AQ278" s="34">
        <f t="shared" si="31"/>
        <v>0.874</v>
      </c>
      <c r="AR278" s="73">
        <f t="shared" si="32"/>
        <v>1.015875843</v>
      </c>
      <c r="AS278" s="33">
        <v>44.44</v>
      </c>
      <c r="AT278" s="34">
        <f t="shared" si="33"/>
        <v>0.434</v>
      </c>
      <c r="AU278" s="73">
        <f t="shared" si="34"/>
        <v>-0.1588613997</v>
      </c>
      <c r="AV278" s="36">
        <f t="shared" si="35"/>
        <v>3343.214397</v>
      </c>
      <c r="AW278" s="35">
        <f t="shared" si="36"/>
        <v>0.8068943977</v>
      </c>
      <c r="AX278" s="37">
        <f t="shared" si="37"/>
        <v>0.789</v>
      </c>
      <c r="AY278" s="33">
        <v>2.35</v>
      </c>
      <c r="AZ278" s="37">
        <f t="shared" si="38"/>
        <v>0.957</v>
      </c>
      <c r="BA278" s="73">
        <f t="shared" si="39"/>
        <v>2.171534981</v>
      </c>
      <c r="BB278" s="33">
        <v>23.09</v>
      </c>
      <c r="BC278" s="37">
        <f t="shared" si="40"/>
        <v>0.271</v>
      </c>
      <c r="BD278" s="73">
        <f t="shared" si="41"/>
        <v>-0.5952171506</v>
      </c>
      <c r="BE278" s="89">
        <f t="shared" si="42"/>
        <v>3.0069906</v>
      </c>
      <c r="BF278" s="39">
        <f t="shared" si="43"/>
        <v>0.874</v>
      </c>
      <c r="BG278" s="33">
        <v>6.97</v>
      </c>
      <c r="BH278" s="34">
        <f t="shared" si="44"/>
        <v>0.04</v>
      </c>
      <c r="BI278" s="73">
        <f t="shared" si="45"/>
        <v>-1.665822797</v>
      </c>
      <c r="BJ278" s="33">
        <v>86.75</v>
      </c>
      <c r="BK278" s="34">
        <f t="shared" si="46"/>
        <v>0.266</v>
      </c>
      <c r="BL278" s="73">
        <f t="shared" si="47"/>
        <v>-0.3026598154</v>
      </c>
      <c r="BM278" s="36">
        <f t="shared" si="48"/>
        <v>5178.878709</v>
      </c>
      <c r="BN278" s="35">
        <f t="shared" si="49"/>
        <v>-1.550452972</v>
      </c>
      <c r="BO278" s="90">
        <f t="shared" si="50"/>
        <v>0.094</v>
      </c>
      <c r="BP278" s="33">
        <v>9.74</v>
      </c>
      <c r="BQ278" s="34">
        <f t="shared" si="51"/>
        <v>0.271</v>
      </c>
      <c r="BR278" s="73">
        <f t="shared" si="52"/>
        <v>-0.6927738518</v>
      </c>
      <c r="BS278" s="33">
        <v>72.41</v>
      </c>
      <c r="BT278" s="34">
        <f t="shared" si="53"/>
        <v>0.551</v>
      </c>
      <c r="BU278" s="73">
        <f t="shared" si="54"/>
        <v>0.1807892776</v>
      </c>
      <c r="BV278" s="36">
        <f t="shared" si="55"/>
        <v>5694.919477</v>
      </c>
      <c r="BW278" s="35">
        <f t="shared" si="56"/>
        <v>-0.2946479934</v>
      </c>
      <c r="BX278" s="90">
        <f t="shared" si="57"/>
        <v>0.371</v>
      </c>
      <c r="BY278" s="33">
        <v>1.09</v>
      </c>
      <c r="BZ278" s="34">
        <f t="shared" si="58"/>
        <v>0.006</v>
      </c>
      <c r="CA278" s="73">
        <f t="shared" si="59"/>
        <v>-1.627050387</v>
      </c>
      <c r="CB278" s="33">
        <v>46.15</v>
      </c>
      <c r="CC278" s="34">
        <f t="shared" si="60"/>
        <v>0.203</v>
      </c>
      <c r="CD278" s="73">
        <f t="shared" si="61"/>
        <v>-0.7531175226</v>
      </c>
      <c r="CE278" s="36">
        <f t="shared" si="62"/>
        <v>1478.11737</v>
      </c>
      <c r="CF278" s="35">
        <f t="shared" si="63"/>
        <v>-1.893171246</v>
      </c>
      <c r="CG278" s="90">
        <f t="shared" si="64"/>
        <v>0.023</v>
      </c>
      <c r="CH278" s="33">
        <v>0.67</v>
      </c>
      <c r="CI278" s="34">
        <f t="shared" si="65"/>
        <v>0.614</v>
      </c>
      <c r="CJ278" s="73">
        <f t="shared" ref="CJ278:CJ352" si="81">sum(CH278-CH$354)/CH$355</f>
        <v>0.1703139646</v>
      </c>
      <c r="CK278" s="33">
        <v>37.5</v>
      </c>
      <c r="CL278" s="34">
        <f t="shared" si="67"/>
        <v>0.666</v>
      </c>
      <c r="CM278" s="73">
        <f t="shared" si="68"/>
        <v>0.2071609702</v>
      </c>
      <c r="CN278" s="36">
        <f t="shared" si="69"/>
        <v>1699.73927</v>
      </c>
      <c r="CO278" s="35">
        <f t="shared" si="70"/>
        <v>0.4860605349</v>
      </c>
      <c r="CP278" s="90">
        <f t="shared" si="71"/>
        <v>0.726</v>
      </c>
      <c r="CQ278" s="33">
        <v>3.27</v>
      </c>
      <c r="CR278" s="34">
        <f t="shared" si="72"/>
        <v>0.031</v>
      </c>
      <c r="CS278" s="73">
        <f t="shared" si="73"/>
        <v>-1.624499102</v>
      </c>
      <c r="CT278" s="33">
        <v>71.79</v>
      </c>
      <c r="CU278" s="34">
        <f t="shared" si="74"/>
        <v>0.394</v>
      </c>
      <c r="CV278" s="73">
        <f t="shared" si="75"/>
        <v>-0.2135217316</v>
      </c>
      <c r="CW278" s="36">
        <f t="shared" si="76"/>
        <v>4133.866884</v>
      </c>
      <c r="CX278" s="35">
        <f t="shared" si="77"/>
        <v>-1.437992995</v>
      </c>
      <c r="CY278" s="90">
        <f t="shared" si="78"/>
        <v>0.083</v>
      </c>
      <c r="CZ278" s="91">
        <f t="shared" si="79"/>
        <v>-4.690204671</v>
      </c>
      <c r="DA278" s="91">
        <f t="shared" si="80"/>
        <v>0.111</v>
      </c>
    </row>
    <row r="279">
      <c r="A279" s="28">
        <v>2022.0</v>
      </c>
      <c r="B279" s="29" t="s">
        <v>678</v>
      </c>
      <c r="C279" s="29" t="s">
        <v>15</v>
      </c>
      <c r="D279" s="30">
        <f t="array" ref="D279">INDEX(
  TP!C:C,
  MATCH(
    1,
    (TP!A:A = A279) * (TP!B:B = C279),
    0
  )
)
</f>
        <v>51.78</v>
      </c>
      <c r="E279" s="64">
        <f t="shared" si="1"/>
        <v>-4.555234555</v>
      </c>
      <c r="F279" s="32">
        <f t="shared" si="2"/>
        <v>0.209</v>
      </c>
      <c r="G279" s="33">
        <v>4.54</v>
      </c>
      <c r="H279" s="34">
        <f t="shared" si="3"/>
        <v>0.189</v>
      </c>
      <c r="I279" s="73">
        <f t="shared" si="4"/>
        <v>-0.9160497077</v>
      </c>
      <c r="J279" s="66">
        <f t="shared" si="5"/>
        <v>4.822476637</v>
      </c>
      <c r="K279" s="34">
        <f t="shared" si="6"/>
        <v>0.309</v>
      </c>
      <c r="L279" s="73">
        <f t="shared" si="7"/>
        <v>-0.6409924477</v>
      </c>
      <c r="M279" s="33">
        <v>60.0</v>
      </c>
      <c r="N279" s="34">
        <f t="shared" si="8"/>
        <v>0.554</v>
      </c>
      <c r="O279" s="73">
        <f t="shared" si="9"/>
        <v>0.2033780116</v>
      </c>
      <c r="P279" s="36">
        <f t="shared" si="10"/>
        <v>4221.241653</v>
      </c>
      <c r="Q279" s="35">
        <f t="shared" si="11"/>
        <v>-0.3377133558</v>
      </c>
      <c r="R279" s="40">
        <f t="shared" si="12"/>
        <v>0.36</v>
      </c>
      <c r="S279" s="33">
        <v>0.96</v>
      </c>
      <c r="T279" s="34">
        <f t="shared" si="13"/>
        <v>0.097</v>
      </c>
      <c r="U279" s="73">
        <f t="shared" si="14"/>
        <v>-0.9827483879</v>
      </c>
      <c r="V279" s="33">
        <v>33.33</v>
      </c>
      <c r="W279" s="34">
        <f t="shared" si="15"/>
        <v>0.211</v>
      </c>
      <c r="X279" s="73">
        <f t="shared" si="16"/>
        <v>-0.8005264368</v>
      </c>
      <c r="Y279" s="36">
        <f t="shared" si="17"/>
        <v>939.6703972</v>
      </c>
      <c r="Z279" s="35">
        <f t="shared" si="18"/>
        <v>-1.117157282</v>
      </c>
      <c r="AA279" s="40">
        <f t="shared" si="19"/>
        <v>0.12</v>
      </c>
      <c r="AB279" s="33">
        <v>3.13</v>
      </c>
      <c r="AC279" s="40">
        <f t="shared" si="20"/>
        <v>0.086</v>
      </c>
      <c r="AD279" s="73">
        <f t="shared" si="21"/>
        <v>-1.202538117</v>
      </c>
      <c r="AE279" s="88">
        <f t="shared" si="22"/>
        <v>-2.657408755</v>
      </c>
      <c r="AF279" s="44">
        <f t="shared" si="23"/>
        <v>0.123</v>
      </c>
      <c r="AG279" s="42">
        <v>0.85</v>
      </c>
      <c r="AH279" s="34">
        <f t="shared" si="24"/>
        <v>0.4</v>
      </c>
      <c r="AI279" s="73">
        <f t="shared" si="25"/>
        <v>-0.449783852</v>
      </c>
      <c r="AJ279" s="33">
        <v>50.0</v>
      </c>
      <c r="AK279" s="34">
        <f t="shared" si="26"/>
        <v>0.246</v>
      </c>
      <c r="AL279" s="73">
        <f t="shared" si="27"/>
        <v>-0.5512206965</v>
      </c>
      <c r="AM279" s="36">
        <f t="shared" si="28"/>
        <v>1354.381465</v>
      </c>
      <c r="AN279" s="35">
        <f t="shared" si="29"/>
        <v>-0.5496215616</v>
      </c>
      <c r="AO279" s="37">
        <f t="shared" si="30"/>
        <v>0.311</v>
      </c>
      <c r="AP279" s="33">
        <v>3.95</v>
      </c>
      <c r="AQ279" s="34">
        <f t="shared" si="31"/>
        <v>0.466</v>
      </c>
      <c r="AR279" s="73">
        <f t="shared" si="32"/>
        <v>-0.2467586846</v>
      </c>
      <c r="AS279" s="33">
        <v>40.54</v>
      </c>
      <c r="AT279" s="34">
        <f t="shared" si="33"/>
        <v>0.263</v>
      </c>
      <c r="AU279" s="73">
        <f t="shared" si="34"/>
        <v>-0.6283360874</v>
      </c>
      <c r="AV279" s="36">
        <f t="shared" si="35"/>
        <v>2374.657831</v>
      </c>
      <c r="AW279" s="35">
        <f t="shared" si="36"/>
        <v>-0.4332659089</v>
      </c>
      <c r="AX279" s="37">
        <f t="shared" si="37"/>
        <v>0.317</v>
      </c>
      <c r="AY279" s="33">
        <v>0.53</v>
      </c>
      <c r="AZ279" s="37">
        <f t="shared" si="38"/>
        <v>0.274</v>
      </c>
      <c r="BA279" s="73">
        <f t="shared" si="39"/>
        <v>-0.6868853619</v>
      </c>
      <c r="BB279" s="33">
        <v>29.57</v>
      </c>
      <c r="BC279" s="37">
        <f t="shared" si="40"/>
        <v>0.637</v>
      </c>
      <c r="BD279" s="73">
        <f t="shared" si="41"/>
        <v>0.3152863902</v>
      </c>
      <c r="BE279" s="89">
        <f t="shared" si="42"/>
        <v>-1.354486442</v>
      </c>
      <c r="BF279" s="39">
        <f t="shared" si="43"/>
        <v>0.343</v>
      </c>
      <c r="BG279" s="33">
        <v>17.08</v>
      </c>
      <c r="BH279" s="34">
        <f t="shared" si="44"/>
        <v>0.737</v>
      </c>
      <c r="BI279" s="73">
        <f t="shared" si="45"/>
        <v>0.5245902978</v>
      </c>
      <c r="BJ279" s="33">
        <v>93.44</v>
      </c>
      <c r="BK279" s="34">
        <f t="shared" si="46"/>
        <v>0.8</v>
      </c>
      <c r="BL279" s="73">
        <f t="shared" si="47"/>
        <v>0.7729728212</v>
      </c>
      <c r="BM279" s="36">
        <f t="shared" si="48"/>
        <v>7779.599912</v>
      </c>
      <c r="BN279" s="35">
        <f t="shared" si="49"/>
        <v>0.7488699193</v>
      </c>
      <c r="BO279" s="90">
        <f t="shared" si="50"/>
        <v>0.8</v>
      </c>
      <c r="BP279" s="33">
        <v>9.02</v>
      </c>
      <c r="BQ279" s="34">
        <f t="shared" si="51"/>
        <v>0.169</v>
      </c>
      <c r="BR279" s="73">
        <f t="shared" si="52"/>
        <v>-0.9510197517</v>
      </c>
      <c r="BS279" s="33">
        <v>78.11</v>
      </c>
      <c r="BT279" s="34">
        <f t="shared" si="53"/>
        <v>0.851</v>
      </c>
      <c r="BU279" s="73">
        <f t="shared" si="54"/>
        <v>1.041254374</v>
      </c>
      <c r="BV279" s="36">
        <f t="shared" si="55"/>
        <v>5963.646503</v>
      </c>
      <c r="BW279" s="35">
        <f t="shared" si="56"/>
        <v>0.02567799037</v>
      </c>
      <c r="BX279" s="90">
        <f t="shared" si="57"/>
        <v>0.491</v>
      </c>
      <c r="BY279" s="33">
        <v>2.62</v>
      </c>
      <c r="BZ279" s="34">
        <f t="shared" si="58"/>
        <v>0.274</v>
      </c>
      <c r="CA279" s="73">
        <f t="shared" si="59"/>
        <v>-0.6970376473</v>
      </c>
      <c r="CB279" s="33">
        <v>73.47</v>
      </c>
      <c r="CC279" s="34">
        <f t="shared" si="60"/>
        <v>0.991</v>
      </c>
      <c r="CD279" s="73">
        <f t="shared" si="61"/>
        <v>2.181594029</v>
      </c>
      <c r="CE279" s="36">
        <f t="shared" si="62"/>
        <v>4106.616241</v>
      </c>
      <c r="CF279" s="35">
        <f t="shared" si="63"/>
        <v>0.5810398831</v>
      </c>
      <c r="CG279" s="90">
        <f t="shared" si="64"/>
        <v>0.7</v>
      </c>
      <c r="CH279" s="33">
        <v>0.32</v>
      </c>
      <c r="CI279" s="34">
        <f t="shared" si="65"/>
        <v>0.246</v>
      </c>
      <c r="CJ279" s="73">
        <f t="shared" si="81"/>
        <v>-0.7679403203</v>
      </c>
      <c r="CK279" s="33">
        <v>16.67</v>
      </c>
      <c r="CL279" s="34">
        <f t="shared" si="67"/>
        <v>0.12</v>
      </c>
      <c r="CM279" s="73">
        <f t="shared" si="68"/>
        <v>-0.9119628781</v>
      </c>
      <c r="CN279" s="36">
        <f t="shared" si="69"/>
        <v>409.0606692</v>
      </c>
      <c r="CO279" s="35">
        <f t="shared" si="70"/>
        <v>-1.101364629</v>
      </c>
      <c r="CP279" s="90">
        <f t="shared" si="71"/>
        <v>0.111</v>
      </c>
      <c r="CQ279" s="33">
        <v>4.11</v>
      </c>
      <c r="CR279" s="34">
        <f t="shared" si="72"/>
        <v>0.129</v>
      </c>
      <c r="CS279" s="73">
        <f t="shared" si="73"/>
        <v>-1.128899463</v>
      </c>
      <c r="CT279" s="33">
        <v>74.03</v>
      </c>
      <c r="CU279" s="34">
        <f t="shared" si="74"/>
        <v>0.54</v>
      </c>
      <c r="CV279" s="73">
        <f t="shared" si="75"/>
        <v>0.1035487847</v>
      </c>
      <c r="CW279" s="36">
        <f t="shared" si="76"/>
        <v>4790.228624</v>
      </c>
      <c r="CX279" s="35">
        <f t="shared" si="77"/>
        <v>-0.7975625207</v>
      </c>
      <c r="CY279" s="90">
        <f t="shared" si="78"/>
        <v>0.209</v>
      </c>
      <c r="CZ279" s="91">
        <f t="shared" si="79"/>
        <v>-0.5433393571</v>
      </c>
      <c r="DA279" s="91">
        <f t="shared" si="80"/>
        <v>0.437</v>
      </c>
    </row>
    <row r="280">
      <c r="A280" s="28">
        <v>2023.0</v>
      </c>
      <c r="B280" s="29" t="s">
        <v>690</v>
      </c>
      <c r="C280" s="29" t="s">
        <v>4</v>
      </c>
      <c r="D280" s="30">
        <f t="array" ref="D280">INDEX(
  TP!C:C,
  MATCH(
    1,
    (TP!A:A = A280) * (TP!B:B = C280),
    0
  )
)
</f>
        <v>45.03</v>
      </c>
      <c r="E280" s="64">
        <f t="shared" si="1"/>
        <v>-4.620949354</v>
      </c>
      <c r="F280" s="32">
        <f t="shared" si="2"/>
        <v>0.206</v>
      </c>
      <c r="G280" s="33">
        <v>5.95</v>
      </c>
      <c r="H280" s="34">
        <f t="shared" si="3"/>
        <v>0.543</v>
      </c>
      <c r="I280" s="73">
        <f t="shared" si="4"/>
        <v>0.01468763748</v>
      </c>
      <c r="J280" s="66">
        <f t="shared" si="5"/>
        <v>4.925311921</v>
      </c>
      <c r="K280" s="34">
        <f t="shared" si="6"/>
        <v>0.34</v>
      </c>
      <c r="L280" s="73">
        <f t="shared" si="7"/>
        <v>-0.5760676117</v>
      </c>
      <c r="M280" s="33">
        <v>60.8</v>
      </c>
      <c r="N280" s="34">
        <f t="shared" si="8"/>
        <v>0.651</v>
      </c>
      <c r="O280" s="73">
        <f t="shared" si="9"/>
        <v>0.3508576635</v>
      </c>
      <c r="P280" s="36">
        <f t="shared" si="10"/>
        <v>4320.033923</v>
      </c>
      <c r="Q280" s="35">
        <f t="shared" si="11"/>
        <v>-0.1983748858</v>
      </c>
      <c r="R280" s="40">
        <f t="shared" si="12"/>
        <v>0.406</v>
      </c>
      <c r="S280" s="33">
        <v>2.57</v>
      </c>
      <c r="T280" s="34">
        <f t="shared" si="13"/>
        <v>0.743</v>
      </c>
      <c r="U280" s="73">
        <f t="shared" si="14"/>
        <v>0.4077396979</v>
      </c>
      <c r="V280" s="33">
        <v>40.74</v>
      </c>
      <c r="W280" s="34">
        <f t="shared" si="15"/>
        <v>0.414</v>
      </c>
      <c r="X280" s="73">
        <f t="shared" si="16"/>
        <v>-0.2110979421</v>
      </c>
      <c r="Y280" s="36">
        <f t="shared" si="17"/>
        <v>2172.011915</v>
      </c>
      <c r="Z280" s="35">
        <f t="shared" si="18"/>
        <v>0.1741876401</v>
      </c>
      <c r="AA280" s="40">
        <f t="shared" si="19"/>
        <v>0.614</v>
      </c>
      <c r="AB280" s="33">
        <v>3.59</v>
      </c>
      <c r="AC280" s="40">
        <f t="shared" si="20"/>
        <v>0.209</v>
      </c>
      <c r="AD280" s="73">
        <f t="shared" si="21"/>
        <v>-0.8169827956</v>
      </c>
      <c r="AE280" s="88">
        <f t="shared" si="22"/>
        <v>-0.8411700413</v>
      </c>
      <c r="AF280" s="44">
        <f t="shared" si="23"/>
        <v>0.371</v>
      </c>
      <c r="AG280" s="42">
        <v>3.0</v>
      </c>
      <c r="AH280" s="34">
        <f t="shared" si="24"/>
        <v>0.929</v>
      </c>
      <c r="AI280" s="73">
        <f t="shared" si="25"/>
        <v>1.542874267</v>
      </c>
      <c r="AJ280" s="33">
        <v>55.56</v>
      </c>
      <c r="AK280" s="34">
        <f t="shared" si="26"/>
        <v>0.46</v>
      </c>
      <c r="AL280" s="73">
        <f t="shared" si="27"/>
        <v>-0.1558645834</v>
      </c>
      <c r="AM280" s="36">
        <f t="shared" si="28"/>
        <v>3391.427227</v>
      </c>
      <c r="AN280" s="35">
        <f t="shared" si="29"/>
        <v>1.454650892</v>
      </c>
      <c r="AO280" s="37">
        <f t="shared" si="30"/>
        <v>0.914</v>
      </c>
      <c r="AP280" s="33">
        <v>7.52</v>
      </c>
      <c r="AQ280" s="34">
        <f t="shared" si="31"/>
        <v>0.9</v>
      </c>
      <c r="AR280" s="73">
        <f t="shared" si="32"/>
        <v>1.334857197</v>
      </c>
      <c r="AS280" s="33">
        <v>38.61</v>
      </c>
      <c r="AT280" s="34">
        <f t="shared" si="33"/>
        <v>0.189</v>
      </c>
      <c r="AU280" s="73">
        <f t="shared" si="34"/>
        <v>-0.8606658687</v>
      </c>
      <c r="AV280" s="36">
        <f t="shared" si="35"/>
        <v>3029.474152</v>
      </c>
      <c r="AW280" s="35">
        <f t="shared" si="36"/>
        <v>0.4051747539</v>
      </c>
      <c r="AX280" s="37">
        <f t="shared" si="37"/>
        <v>0.666</v>
      </c>
      <c r="AY280" s="33">
        <v>0.76</v>
      </c>
      <c r="AZ280" s="37">
        <f t="shared" si="38"/>
        <v>0.471</v>
      </c>
      <c r="BA280" s="73">
        <f t="shared" si="39"/>
        <v>-0.3256564174</v>
      </c>
      <c r="BB280" s="33">
        <v>16.1</v>
      </c>
      <c r="BC280" s="37">
        <f t="shared" si="40"/>
        <v>0.06</v>
      </c>
      <c r="BD280" s="73">
        <f t="shared" si="41"/>
        <v>-1.577380692</v>
      </c>
      <c r="BE280" s="89">
        <f t="shared" si="42"/>
        <v>-0.04321146324</v>
      </c>
      <c r="BF280" s="39">
        <f t="shared" si="43"/>
        <v>0.546</v>
      </c>
      <c r="BG280" s="33">
        <v>7.48</v>
      </c>
      <c r="BH280" s="34">
        <f t="shared" si="44"/>
        <v>0.063</v>
      </c>
      <c r="BI280" s="73">
        <f t="shared" si="45"/>
        <v>-1.555327181</v>
      </c>
      <c r="BJ280" s="33">
        <v>76.43</v>
      </c>
      <c r="BK280" s="34">
        <f t="shared" si="46"/>
        <v>0.06</v>
      </c>
      <c r="BL280" s="73">
        <f t="shared" si="47"/>
        <v>-1.961931685</v>
      </c>
      <c r="BM280" s="36">
        <f t="shared" si="48"/>
        <v>4699.132116</v>
      </c>
      <c r="BN280" s="35">
        <f t="shared" si="49"/>
        <v>-1.974601597</v>
      </c>
      <c r="BO280" s="90">
        <f t="shared" si="50"/>
        <v>0.043</v>
      </c>
      <c r="BP280" s="33">
        <v>9.62</v>
      </c>
      <c r="BQ280" s="34">
        <f t="shared" si="51"/>
        <v>0.254</v>
      </c>
      <c r="BR280" s="73">
        <f t="shared" si="52"/>
        <v>-0.7358148352</v>
      </c>
      <c r="BS280" s="33">
        <v>67.82</v>
      </c>
      <c r="BT280" s="34">
        <f t="shared" si="53"/>
        <v>0.317</v>
      </c>
      <c r="BU280" s="73">
        <f t="shared" si="54"/>
        <v>-0.5121115628</v>
      </c>
      <c r="BV280" s="36">
        <f t="shared" si="55"/>
        <v>5308.678456</v>
      </c>
      <c r="BW280" s="35">
        <f t="shared" si="56"/>
        <v>-0.755052132</v>
      </c>
      <c r="BX280" s="90">
        <f t="shared" si="57"/>
        <v>0.226</v>
      </c>
      <c r="BY280" s="33">
        <v>2.52</v>
      </c>
      <c r="BZ280" s="34">
        <f t="shared" si="58"/>
        <v>0.254</v>
      </c>
      <c r="CA280" s="73">
        <f t="shared" si="59"/>
        <v>-0.7578227937</v>
      </c>
      <c r="CB280" s="33">
        <v>37.74</v>
      </c>
      <c r="CC280" s="34">
        <f t="shared" si="60"/>
        <v>0.051</v>
      </c>
      <c r="CD280" s="73">
        <f t="shared" si="61"/>
        <v>-1.656518846</v>
      </c>
      <c r="CE280" s="36">
        <f t="shared" si="62"/>
        <v>2063.548648</v>
      </c>
      <c r="CF280" s="35">
        <f t="shared" si="63"/>
        <v>-1.342103639</v>
      </c>
      <c r="CG280" s="90">
        <f t="shared" si="64"/>
        <v>0.086</v>
      </c>
      <c r="CH280" s="33">
        <v>0.86</v>
      </c>
      <c r="CI280" s="34">
        <f t="shared" si="65"/>
        <v>0.774</v>
      </c>
      <c r="CJ280" s="73">
        <f t="shared" si="81"/>
        <v>0.679652005</v>
      </c>
      <c r="CK280" s="33">
        <v>22.22</v>
      </c>
      <c r="CL280" s="34">
        <f t="shared" si="67"/>
        <v>0.24</v>
      </c>
      <c r="CM280" s="73">
        <f t="shared" si="68"/>
        <v>-0.6137805758</v>
      </c>
      <c r="CN280" s="36">
        <f t="shared" si="69"/>
        <v>1218.771772</v>
      </c>
      <c r="CO280" s="35">
        <f t="shared" si="70"/>
        <v>-0.1054886779</v>
      </c>
      <c r="CP280" s="90">
        <f t="shared" si="71"/>
        <v>0.514</v>
      </c>
      <c r="CQ280" s="33">
        <v>5.48</v>
      </c>
      <c r="CR280" s="34">
        <f t="shared" si="72"/>
        <v>0.42</v>
      </c>
      <c r="CS280" s="73">
        <f t="shared" si="73"/>
        <v>-0.3206000515</v>
      </c>
      <c r="CT280" s="33">
        <v>81.74</v>
      </c>
      <c r="CU280" s="34">
        <f t="shared" si="74"/>
        <v>0.88</v>
      </c>
      <c r="CV280" s="73">
        <f t="shared" si="75"/>
        <v>1.194894178</v>
      </c>
      <c r="CW280" s="36">
        <f t="shared" si="76"/>
        <v>6059.271655</v>
      </c>
      <c r="CX280" s="35">
        <f t="shared" si="77"/>
        <v>0.4406781964</v>
      </c>
      <c r="CY280" s="90">
        <f t="shared" si="78"/>
        <v>0.657</v>
      </c>
      <c r="CZ280" s="91">
        <f t="shared" si="79"/>
        <v>-3.736567849</v>
      </c>
      <c r="DA280" s="91">
        <f t="shared" si="80"/>
        <v>0.177</v>
      </c>
    </row>
    <row r="281">
      <c r="A281" s="28">
        <v>2025.0</v>
      </c>
      <c r="B281" s="29" t="s">
        <v>691</v>
      </c>
      <c r="C281" s="29" t="s">
        <v>10</v>
      </c>
      <c r="D281" s="30">
        <f t="array" ref="D281">INDEX(
  TP!C:C,
  MATCH(
    1,
    (TP!A:A = A281) * (TP!B:B = C281),
    0
  )
)
</f>
        <v>49.44</v>
      </c>
      <c r="E281" s="64">
        <f t="shared" si="1"/>
        <v>-4.721083605</v>
      </c>
      <c r="F281" s="32">
        <f t="shared" si="2"/>
        <v>0.203</v>
      </c>
      <c r="G281" s="33">
        <v>5.87</v>
      </c>
      <c r="H281" s="34">
        <f t="shared" si="3"/>
        <v>0.523</v>
      </c>
      <c r="I281" s="73">
        <f t="shared" si="4"/>
        <v>-0.03812015515</v>
      </c>
      <c r="J281" s="66">
        <f t="shared" si="5"/>
        <v>5.754962731</v>
      </c>
      <c r="K281" s="34">
        <f t="shared" si="6"/>
        <v>0.489</v>
      </c>
      <c r="L281" s="73">
        <f t="shared" si="7"/>
        <v>-0.05226935479</v>
      </c>
      <c r="M281" s="33">
        <v>62.11</v>
      </c>
      <c r="N281" s="34">
        <f t="shared" si="8"/>
        <v>0.723</v>
      </c>
      <c r="O281" s="73">
        <f t="shared" si="9"/>
        <v>0.5923555937</v>
      </c>
      <c r="P281" s="36">
        <f t="shared" si="10"/>
        <v>4738.148319</v>
      </c>
      <c r="Q281" s="35">
        <f t="shared" si="11"/>
        <v>0.391341502</v>
      </c>
      <c r="R281" s="40">
        <f t="shared" si="12"/>
        <v>0.666</v>
      </c>
      <c r="S281" s="33">
        <v>1.9</v>
      </c>
      <c r="T281" s="34">
        <f t="shared" si="13"/>
        <v>0.526</v>
      </c>
      <c r="U281" s="73">
        <f t="shared" si="14"/>
        <v>-0.1709106235</v>
      </c>
      <c r="V281" s="33">
        <v>30.77</v>
      </c>
      <c r="W281" s="34">
        <f t="shared" si="15"/>
        <v>0.151</v>
      </c>
      <c r="X281" s="73">
        <f t="shared" si="16"/>
        <v>-1.004161652</v>
      </c>
      <c r="Y281" s="36">
        <f t="shared" si="17"/>
        <v>1372.52458</v>
      </c>
      <c r="Z281" s="35">
        <f t="shared" si="18"/>
        <v>-0.66357843</v>
      </c>
      <c r="AA281" s="40">
        <f t="shared" si="19"/>
        <v>0.266</v>
      </c>
      <c r="AB281" s="33">
        <v>3.75</v>
      </c>
      <c r="AC281" s="40">
        <f t="shared" si="20"/>
        <v>0.26</v>
      </c>
      <c r="AD281" s="73">
        <f t="shared" si="21"/>
        <v>-0.6828765968</v>
      </c>
      <c r="AE281" s="88">
        <f t="shared" si="22"/>
        <v>-0.9551135248</v>
      </c>
      <c r="AF281" s="44">
        <f t="shared" si="23"/>
        <v>0.354</v>
      </c>
      <c r="AG281" s="42">
        <v>1.39</v>
      </c>
      <c r="AH281" s="34">
        <f t="shared" si="24"/>
        <v>0.663</v>
      </c>
      <c r="AI281" s="73">
        <f t="shared" si="25"/>
        <v>0.05069772196</v>
      </c>
      <c r="AJ281" s="33">
        <v>52.63</v>
      </c>
      <c r="AK281" s="34">
        <f t="shared" si="26"/>
        <v>0.363</v>
      </c>
      <c r="AL281" s="73">
        <f t="shared" si="27"/>
        <v>-0.3642087221</v>
      </c>
      <c r="AM281" s="36">
        <f t="shared" si="28"/>
        <v>2019.122117</v>
      </c>
      <c r="AN281" s="35">
        <f t="shared" si="29"/>
        <v>0.1044243136</v>
      </c>
      <c r="AO281" s="37">
        <f t="shared" si="30"/>
        <v>0.594</v>
      </c>
      <c r="AP281" s="33">
        <v>5.94</v>
      </c>
      <c r="AQ281" s="34">
        <f t="shared" si="31"/>
        <v>0.769</v>
      </c>
      <c r="AR281" s="73">
        <f t="shared" si="32"/>
        <v>0.6348703364</v>
      </c>
      <c r="AS281" s="33">
        <v>39.88</v>
      </c>
      <c r="AT281" s="34">
        <f t="shared" si="33"/>
        <v>0.226</v>
      </c>
      <c r="AU281" s="73">
        <f t="shared" si="34"/>
        <v>-0.7077856499</v>
      </c>
      <c r="AV281" s="36">
        <f t="shared" si="35"/>
        <v>2829.54108</v>
      </c>
      <c r="AW281" s="35">
        <f t="shared" si="36"/>
        <v>0.1491762208</v>
      </c>
      <c r="AX281" s="37">
        <f t="shared" si="37"/>
        <v>0.56</v>
      </c>
      <c r="AY281" s="33">
        <v>0.91</v>
      </c>
      <c r="AZ281" s="37">
        <f t="shared" si="38"/>
        <v>0.56</v>
      </c>
      <c r="BA281" s="73">
        <f t="shared" si="39"/>
        <v>-0.0900723232</v>
      </c>
      <c r="BB281" s="33">
        <v>18.81</v>
      </c>
      <c r="BC281" s="37">
        <f t="shared" si="40"/>
        <v>0.117</v>
      </c>
      <c r="BD281" s="73">
        <f t="shared" si="41"/>
        <v>-1.196599119</v>
      </c>
      <c r="BE281" s="89">
        <f t="shared" si="42"/>
        <v>-1.033070908</v>
      </c>
      <c r="BF281" s="39">
        <f t="shared" si="43"/>
        <v>0.4</v>
      </c>
      <c r="BG281" s="33">
        <v>10.68</v>
      </c>
      <c r="BH281" s="34">
        <f t="shared" si="44"/>
        <v>0.186</v>
      </c>
      <c r="BI281" s="73">
        <f t="shared" si="45"/>
        <v>-0.8620213545</v>
      </c>
      <c r="BJ281" s="33">
        <v>84.64</v>
      </c>
      <c r="BK281" s="34">
        <f t="shared" si="46"/>
        <v>0.174</v>
      </c>
      <c r="BL281" s="73">
        <f t="shared" si="47"/>
        <v>-0.6419101687</v>
      </c>
      <c r="BM281" s="36">
        <f t="shared" si="48"/>
        <v>5983.301514</v>
      </c>
      <c r="BN281" s="35">
        <f t="shared" si="49"/>
        <v>-0.839254952</v>
      </c>
      <c r="BO281" s="90">
        <f t="shared" si="50"/>
        <v>0.183</v>
      </c>
      <c r="BP281" s="33">
        <v>9.33</v>
      </c>
      <c r="BQ281" s="34">
        <f t="shared" si="51"/>
        <v>0.22</v>
      </c>
      <c r="BR281" s="73">
        <f t="shared" si="52"/>
        <v>-0.8398305448</v>
      </c>
      <c r="BS281" s="33">
        <v>58.59</v>
      </c>
      <c r="BT281" s="34">
        <f t="shared" si="53"/>
        <v>0.031</v>
      </c>
      <c r="BU281" s="73">
        <f t="shared" si="54"/>
        <v>-1.905461183</v>
      </c>
      <c r="BV281" s="36">
        <f t="shared" si="55"/>
        <v>4532.449667</v>
      </c>
      <c r="BW281" s="35">
        <f t="shared" si="56"/>
        <v>-1.680326578</v>
      </c>
      <c r="BX281" s="90">
        <f t="shared" si="57"/>
        <v>0.051</v>
      </c>
      <c r="BY281" s="33">
        <v>5.07</v>
      </c>
      <c r="BZ281" s="34">
        <f t="shared" si="58"/>
        <v>0.794</v>
      </c>
      <c r="CA281" s="73">
        <f t="shared" si="59"/>
        <v>0.7921984392</v>
      </c>
      <c r="CB281" s="33">
        <v>57.55</v>
      </c>
      <c r="CC281" s="34">
        <f t="shared" si="60"/>
        <v>0.7</v>
      </c>
      <c r="CD281" s="73">
        <f t="shared" si="61"/>
        <v>0.4714692888</v>
      </c>
      <c r="CE281" s="36">
        <f t="shared" si="62"/>
        <v>4509.210222</v>
      </c>
      <c r="CF281" s="35">
        <f t="shared" si="63"/>
        <v>0.9600023852</v>
      </c>
      <c r="CG281" s="90">
        <f t="shared" si="64"/>
        <v>0.849</v>
      </c>
      <c r="CH281" s="33">
        <v>0.51</v>
      </c>
      <c r="CI281" s="34">
        <f t="shared" si="65"/>
        <v>0.474</v>
      </c>
      <c r="CJ281" s="73">
        <f t="shared" si="81"/>
        <v>-0.2586022799</v>
      </c>
      <c r="CK281" s="33">
        <v>35.71</v>
      </c>
      <c r="CL281" s="34">
        <f t="shared" si="67"/>
        <v>0.611</v>
      </c>
      <c r="CM281" s="73">
        <f t="shared" si="68"/>
        <v>0.1109904619</v>
      </c>
      <c r="CN281" s="36">
        <f t="shared" si="69"/>
        <v>1300.725488</v>
      </c>
      <c r="CO281" s="35">
        <f t="shared" si="70"/>
        <v>-0.00469256097</v>
      </c>
      <c r="CP281" s="90">
        <f t="shared" si="71"/>
        <v>0.554</v>
      </c>
      <c r="CQ281" s="33">
        <v>4.56</v>
      </c>
      <c r="CR281" s="34">
        <f t="shared" si="72"/>
        <v>0.203</v>
      </c>
      <c r="CS281" s="73">
        <f t="shared" si="73"/>
        <v>-0.8633996564</v>
      </c>
      <c r="CT281" s="33">
        <v>64.8</v>
      </c>
      <c r="CU281" s="34">
        <f t="shared" si="74"/>
        <v>0.114</v>
      </c>
      <c r="CV281" s="73">
        <f t="shared" si="75"/>
        <v>-1.202951601</v>
      </c>
      <c r="CW281" s="36">
        <f t="shared" si="76"/>
        <v>4409.933114</v>
      </c>
      <c r="CX281" s="35">
        <f t="shared" si="77"/>
        <v>-1.168627467</v>
      </c>
      <c r="CY281" s="90">
        <f t="shared" si="78"/>
        <v>0.146</v>
      </c>
      <c r="CZ281" s="91">
        <f t="shared" si="79"/>
        <v>-2.732899173</v>
      </c>
      <c r="DA281" s="91">
        <f t="shared" si="80"/>
        <v>0.257</v>
      </c>
    </row>
    <row r="282">
      <c r="A282" s="28">
        <v>2024.0</v>
      </c>
      <c r="B282" s="29" t="s">
        <v>608</v>
      </c>
      <c r="C282" s="29" t="s">
        <v>23</v>
      </c>
      <c r="D282" s="30">
        <f t="array" ref="D282">INDEX(
  TP!C:C,
  MATCH(
    1,
    (TP!A:A = A282) * (TP!B:B = C282),
    0
  )
)
</f>
        <v>48.96</v>
      </c>
      <c r="E282" s="64">
        <f t="shared" si="1"/>
        <v>-4.81465381</v>
      </c>
      <c r="F282" s="32">
        <f t="shared" si="2"/>
        <v>0.2</v>
      </c>
      <c r="G282" s="33">
        <v>6.89</v>
      </c>
      <c r="H282" s="34">
        <f t="shared" si="3"/>
        <v>0.734</v>
      </c>
      <c r="I282" s="73">
        <f t="shared" si="4"/>
        <v>0.6351792009</v>
      </c>
      <c r="J282" s="66">
        <f t="shared" si="5"/>
        <v>6.639314706</v>
      </c>
      <c r="K282" s="34">
        <f t="shared" si="6"/>
        <v>0.683</v>
      </c>
      <c r="L282" s="73">
        <f t="shared" si="7"/>
        <v>0.506064366</v>
      </c>
      <c r="M282" s="33">
        <v>56.57</v>
      </c>
      <c r="N282" s="34">
        <f t="shared" si="8"/>
        <v>0.323</v>
      </c>
      <c r="O282" s="73">
        <f t="shared" si="9"/>
        <v>-0.4289409964</v>
      </c>
      <c r="P282" s="36">
        <f t="shared" si="10"/>
        <v>4593.460638</v>
      </c>
      <c r="Q282" s="35">
        <f t="shared" si="11"/>
        <v>0.1872712816</v>
      </c>
      <c r="R282" s="40">
        <f t="shared" si="12"/>
        <v>0.583</v>
      </c>
      <c r="S282" s="33">
        <v>2.6</v>
      </c>
      <c r="T282" s="34">
        <f t="shared" si="13"/>
        <v>0.751</v>
      </c>
      <c r="U282" s="73">
        <f t="shared" si="14"/>
        <v>0.4336494138</v>
      </c>
      <c r="V282" s="33">
        <v>39.39</v>
      </c>
      <c r="W282" s="34">
        <f t="shared" si="15"/>
        <v>0.377</v>
      </c>
      <c r="X282" s="73">
        <f t="shared" si="16"/>
        <v>-0.3184837002</v>
      </c>
      <c r="Y282" s="36">
        <f t="shared" si="17"/>
        <v>2113.847646</v>
      </c>
      <c r="Z282" s="35">
        <f t="shared" si="18"/>
        <v>0.1132385182</v>
      </c>
      <c r="AA282" s="40">
        <f t="shared" si="19"/>
        <v>0.589</v>
      </c>
      <c r="AB282" s="33">
        <v>4.73</v>
      </c>
      <c r="AC282" s="40">
        <f t="shared" si="20"/>
        <v>0.594</v>
      </c>
      <c r="AD282" s="73">
        <f t="shared" si="21"/>
        <v>0.138523871</v>
      </c>
      <c r="AE282" s="88">
        <f t="shared" si="22"/>
        <v>0.4390336708</v>
      </c>
      <c r="AF282" s="44">
        <f t="shared" si="23"/>
        <v>0.571</v>
      </c>
      <c r="AG282" s="42">
        <v>0.43</v>
      </c>
      <c r="AH282" s="34">
        <f t="shared" si="24"/>
        <v>0.146</v>
      </c>
      <c r="AI282" s="73">
        <f t="shared" si="25"/>
        <v>-0.8390472985</v>
      </c>
      <c r="AJ282" s="33">
        <v>90.91</v>
      </c>
      <c r="AK282" s="34">
        <f t="shared" si="26"/>
        <v>0.98</v>
      </c>
      <c r="AL282" s="73">
        <f t="shared" si="27"/>
        <v>2.357775452</v>
      </c>
      <c r="AM282" s="36">
        <f t="shared" si="28"/>
        <v>1431.740722</v>
      </c>
      <c r="AN282" s="35">
        <f t="shared" si="29"/>
        <v>-0.4735069102</v>
      </c>
      <c r="AO282" s="37">
        <f t="shared" si="30"/>
        <v>0.36</v>
      </c>
      <c r="AP282" s="33">
        <v>4.06</v>
      </c>
      <c r="AQ282" s="34">
        <f t="shared" si="31"/>
        <v>0.48</v>
      </c>
      <c r="AR282" s="73">
        <f t="shared" si="32"/>
        <v>-0.1980254221</v>
      </c>
      <c r="AS282" s="33">
        <v>55.34</v>
      </c>
      <c r="AT282" s="34">
        <f t="shared" si="33"/>
        <v>0.883</v>
      </c>
      <c r="AU282" s="73">
        <f t="shared" si="34"/>
        <v>1.153260163</v>
      </c>
      <c r="AV282" s="36">
        <f t="shared" si="35"/>
        <v>3286.12382</v>
      </c>
      <c r="AW282" s="35">
        <f t="shared" si="36"/>
        <v>0.7337944156</v>
      </c>
      <c r="AX282" s="37">
        <f t="shared" si="37"/>
        <v>0.774</v>
      </c>
      <c r="AY282" s="33">
        <v>0.28</v>
      </c>
      <c r="AZ282" s="37">
        <f t="shared" si="38"/>
        <v>0.077</v>
      </c>
      <c r="BA282" s="73">
        <f t="shared" si="39"/>
        <v>-1.079525519</v>
      </c>
      <c r="BB282" s="33">
        <v>21.86</v>
      </c>
      <c r="BC282" s="37">
        <f t="shared" si="40"/>
        <v>0.203</v>
      </c>
      <c r="BD282" s="73">
        <f t="shared" si="41"/>
        <v>-0.7680442115</v>
      </c>
      <c r="BE282" s="89">
        <f t="shared" si="42"/>
        <v>-1.587282225</v>
      </c>
      <c r="BF282" s="39">
        <f t="shared" si="43"/>
        <v>0.297</v>
      </c>
      <c r="BG282" s="33">
        <v>16.7</v>
      </c>
      <c r="BH282" s="34">
        <f t="shared" si="44"/>
        <v>0.697</v>
      </c>
      <c r="BI282" s="73">
        <f t="shared" si="45"/>
        <v>0.4422602309</v>
      </c>
      <c r="BJ282" s="33">
        <v>96.23</v>
      </c>
      <c r="BK282" s="34">
        <f t="shared" si="46"/>
        <v>0.983</v>
      </c>
      <c r="BL282" s="73">
        <f t="shared" si="47"/>
        <v>1.221555042</v>
      </c>
      <c r="BM282" s="36">
        <f t="shared" si="48"/>
        <v>7953.098701</v>
      </c>
      <c r="BN282" s="35">
        <f t="shared" si="49"/>
        <v>0.9022618848</v>
      </c>
      <c r="BO282" s="90">
        <f t="shared" si="50"/>
        <v>0.849</v>
      </c>
      <c r="BP282" s="33">
        <v>6.54</v>
      </c>
      <c r="BQ282" s="34">
        <f t="shared" si="51"/>
        <v>0.02</v>
      </c>
      <c r="BR282" s="73">
        <f t="shared" si="52"/>
        <v>-1.840533407</v>
      </c>
      <c r="BS282" s="33">
        <v>78.92</v>
      </c>
      <c r="BT282" s="34">
        <f t="shared" si="53"/>
        <v>0.889</v>
      </c>
      <c r="BU282" s="73">
        <f t="shared" si="54"/>
        <v>1.163530992</v>
      </c>
      <c r="BV282" s="36">
        <f t="shared" si="55"/>
        <v>5282.008488</v>
      </c>
      <c r="BW282" s="35">
        <f t="shared" si="56"/>
        <v>-0.786843068</v>
      </c>
      <c r="BX282" s="90">
        <f t="shared" si="57"/>
        <v>0.22</v>
      </c>
      <c r="BY282" s="33">
        <v>2.28</v>
      </c>
      <c r="BZ282" s="34">
        <f t="shared" si="58"/>
        <v>0.183</v>
      </c>
      <c r="CA282" s="73">
        <f t="shared" si="59"/>
        <v>-0.903707145</v>
      </c>
      <c r="CB282" s="33">
        <v>67.24</v>
      </c>
      <c r="CC282" s="34">
        <f t="shared" si="60"/>
        <v>0.94</v>
      </c>
      <c r="CD282" s="73">
        <f t="shared" si="61"/>
        <v>1.512368078</v>
      </c>
      <c r="CE282" s="36">
        <f t="shared" si="62"/>
        <v>3470.243587</v>
      </c>
      <c r="CF282" s="35">
        <f t="shared" si="63"/>
        <v>-0.01797894102</v>
      </c>
      <c r="CG282" s="90">
        <f t="shared" si="64"/>
        <v>0.503</v>
      </c>
      <c r="CH282" s="33">
        <v>0.08</v>
      </c>
      <c r="CI282" s="34">
        <f t="shared" si="65"/>
        <v>0.009</v>
      </c>
      <c r="CJ282" s="73">
        <f t="shared" si="81"/>
        <v>-1.411314687</v>
      </c>
      <c r="CK282" s="33">
        <v>0.0</v>
      </c>
      <c r="CL282" s="34">
        <f t="shared" si="67"/>
        <v>0</v>
      </c>
      <c r="CM282" s="73">
        <f t="shared" si="68"/>
        <v>-1.807584316</v>
      </c>
      <c r="CN282" s="36">
        <f t="shared" si="69"/>
        <v>0</v>
      </c>
      <c r="CO282" s="35">
        <f t="shared" si="70"/>
        <v>-1.604474543</v>
      </c>
      <c r="CP282" s="90">
        <f t="shared" si="71"/>
        <v>0</v>
      </c>
      <c r="CQ282" s="33">
        <v>2.99</v>
      </c>
      <c r="CR282" s="34">
        <f t="shared" si="72"/>
        <v>0.011</v>
      </c>
      <c r="CS282" s="73">
        <f t="shared" si="73"/>
        <v>-1.789698982</v>
      </c>
      <c r="CT282" s="33">
        <v>61.84</v>
      </c>
      <c r="CU282" s="34">
        <f t="shared" si="74"/>
        <v>0.054</v>
      </c>
      <c r="CV282" s="73">
        <f t="shared" si="75"/>
        <v>-1.621937641</v>
      </c>
      <c r="CW282" s="36">
        <f t="shared" si="76"/>
        <v>3394.544396</v>
      </c>
      <c r="CX282" s="35">
        <f t="shared" si="77"/>
        <v>-2.159370589</v>
      </c>
      <c r="CY282" s="90">
        <f t="shared" si="78"/>
        <v>0.006</v>
      </c>
      <c r="CZ282" s="91">
        <f t="shared" si="79"/>
        <v>-3.666405256</v>
      </c>
      <c r="DA282" s="91">
        <f t="shared" si="80"/>
        <v>0.183</v>
      </c>
    </row>
    <row r="283">
      <c r="A283" s="28">
        <v>2025.0</v>
      </c>
      <c r="B283" s="29" t="s">
        <v>692</v>
      </c>
      <c r="C283" s="29" t="s">
        <v>32</v>
      </c>
      <c r="D283" s="30">
        <f t="array" ref="D283">INDEX(
  TP!C:C,
  MATCH(
    1,
    (TP!A:A = A283) * (TP!B:B = C283),
    0
  )
)
</f>
        <v>44.88</v>
      </c>
      <c r="E283" s="64">
        <f t="shared" si="1"/>
        <v>-4.81581861</v>
      </c>
      <c r="F283" s="32">
        <f t="shared" si="2"/>
        <v>0.197</v>
      </c>
      <c r="G283" s="33">
        <v>5.37</v>
      </c>
      <c r="H283" s="34">
        <f t="shared" si="3"/>
        <v>0.383</v>
      </c>
      <c r="I283" s="73">
        <f t="shared" si="4"/>
        <v>-0.3681688591</v>
      </c>
      <c r="J283" s="66">
        <f t="shared" si="5"/>
        <v>4.417866092</v>
      </c>
      <c r="K283" s="34">
        <f t="shared" si="6"/>
        <v>0.214</v>
      </c>
      <c r="L283" s="73">
        <f t="shared" si="7"/>
        <v>-0.8964424463</v>
      </c>
      <c r="M283" s="33">
        <v>62.79</v>
      </c>
      <c r="N283" s="34">
        <f t="shared" si="8"/>
        <v>0.777</v>
      </c>
      <c r="O283" s="73">
        <f t="shared" si="9"/>
        <v>0.7177132979</v>
      </c>
      <c r="P283" s="36">
        <f t="shared" si="10"/>
        <v>4236.929918</v>
      </c>
      <c r="Q283" s="35">
        <f t="shared" si="11"/>
        <v>-0.3155863326</v>
      </c>
      <c r="R283" s="40">
        <f t="shared" si="12"/>
        <v>0.371</v>
      </c>
      <c r="S283" s="33">
        <v>2.74</v>
      </c>
      <c r="T283" s="34">
        <f t="shared" si="13"/>
        <v>0.777</v>
      </c>
      <c r="U283" s="73">
        <f t="shared" si="14"/>
        <v>0.5545614213</v>
      </c>
      <c r="V283" s="33">
        <v>48.48</v>
      </c>
      <c r="W283" s="34">
        <f t="shared" si="15"/>
        <v>0.634</v>
      </c>
      <c r="X283" s="73">
        <f t="shared" si="16"/>
        <v>0.4045804046</v>
      </c>
      <c r="Y283" s="36">
        <f t="shared" si="17"/>
        <v>2679.147321</v>
      </c>
      <c r="Z283" s="35">
        <f t="shared" si="18"/>
        <v>0.7056042329</v>
      </c>
      <c r="AA283" s="40">
        <f t="shared" si="19"/>
        <v>0.78</v>
      </c>
      <c r="AB283" s="33">
        <v>5.36</v>
      </c>
      <c r="AC283" s="40">
        <f t="shared" si="20"/>
        <v>0.754</v>
      </c>
      <c r="AD283" s="73">
        <f t="shared" si="21"/>
        <v>0.6665670288</v>
      </c>
      <c r="AE283" s="88">
        <f t="shared" si="22"/>
        <v>1.056584929</v>
      </c>
      <c r="AF283" s="44">
        <f t="shared" si="23"/>
        <v>0.706</v>
      </c>
      <c r="AG283" s="42">
        <v>0.62</v>
      </c>
      <c r="AH283" s="34">
        <f t="shared" si="24"/>
        <v>0.257</v>
      </c>
      <c r="AI283" s="73">
        <f t="shared" si="25"/>
        <v>-0.6629519298</v>
      </c>
      <c r="AJ283" s="33">
        <v>66.67</v>
      </c>
      <c r="AK283" s="34">
        <f t="shared" si="26"/>
        <v>0.749</v>
      </c>
      <c r="AL283" s="73">
        <f t="shared" si="27"/>
        <v>0.6341365707</v>
      </c>
      <c r="AM283" s="36">
        <f t="shared" si="28"/>
        <v>1416.204936</v>
      </c>
      <c r="AN283" s="35">
        <f t="shared" si="29"/>
        <v>-0.488792746</v>
      </c>
      <c r="AO283" s="37">
        <f t="shared" si="30"/>
        <v>0.351</v>
      </c>
      <c r="AP283" s="33">
        <v>4.74</v>
      </c>
      <c r="AQ283" s="34">
        <f t="shared" si="31"/>
        <v>0.6</v>
      </c>
      <c r="AR283" s="73">
        <f t="shared" si="32"/>
        <v>0.1032347458</v>
      </c>
      <c r="AS283" s="33">
        <v>50.0</v>
      </c>
      <c r="AT283" s="34">
        <f t="shared" si="33"/>
        <v>0.691</v>
      </c>
      <c r="AU283" s="73">
        <f t="shared" si="34"/>
        <v>0.5104409755</v>
      </c>
      <c r="AV283" s="36">
        <f t="shared" si="35"/>
        <v>3199.931112</v>
      </c>
      <c r="AW283" s="35">
        <f t="shared" si="36"/>
        <v>0.6234314505</v>
      </c>
      <c r="AX283" s="37">
        <f t="shared" si="37"/>
        <v>0.74</v>
      </c>
      <c r="AY283" s="33">
        <v>0.83</v>
      </c>
      <c r="AZ283" s="37">
        <f t="shared" si="38"/>
        <v>0.511</v>
      </c>
      <c r="BA283" s="73">
        <f t="shared" si="39"/>
        <v>-0.2157171734</v>
      </c>
      <c r="BB283" s="33">
        <v>19.88</v>
      </c>
      <c r="BC283" s="37">
        <f t="shared" si="40"/>
        <v>0.154</v>
      </c>
      <c r="BD283" s="73">
        <f t="shared" si="41"/>
        <v>-1.046253627</v>
      </c>
      <c r="BE283" s="89">
        <f t="shared" si="42"/>
        <v>-1.127332096</v>
      </c>
      <c r="BF283" s="39">
        <f t="shared" si="43"/>
        <v>0.38</v>
      </c>
      <c r="BG283" s="33">
        <v>11.19</v>
      </c>
      <c r="BH283" s="34">
        <f t="shared" si="44"/>
        <v>0.217</v>
      </c>
      <c r="BI283" s="73">
        <f t="shared" si="45"/>
        <v>-0.7515257385</v>
      </c>
      <c r="BJ283" s="33">
        <v>90.33</v>
      </c>
      <c r="BK283" s="34">
        <f t="shared" si="46"/>
        <v>0.531</v>
      </c>
      <c r="BL283" s="73">
        <f t="shared" si="47"/>
        <v>0.27294031</v>
      </c>
      <c r="BM283" s="36">
        <f t="shared" si="48"/>
        <v>6496.566999</v>
      </c>
      <c r="BN283" s="35">
        <f t="shared" si="49"/>
        <v>-0.3854719485</v>
      </c>
      <c r="BO283" s="90">
        <f t="shared" si="50"/>
        <v>0.297</v>
      </c>
      <c r="BP283" s="33">
        <v>8.32</v>
      </c>
      <c r="BQ283" s="34">
        <f t="shared" si="51"/>
        <v>0.103</v>
      </c>
      <c r="BR283" s="73">
        <f t="shared" si="52"/>
        <v>-1.202092154</v>
      </c>
      <c r="BS283" s="33">
        <v>63.5</v>
      </c>
      <c r="BT283" s="34">
        <f t="shared" si="53"/>
        <v>0.123</v>
      </c>
      <c r="BU283" s="73">
        <f t="shared" si="54"/>
        <v>-1.16425353</v>
      </c>
      <c r="BV283" s="36">
        <f t="shared" si="55"/>
        <v>4695.83081</v>
      </c>
      <c r="BW283" s="35">
        <f t="shared" si="56"/>
        <v>-1.485574208</v>
      </c>
      <c r="BX283" s="90">
        <f t="shared" si="57"/>
        <v>0.069</v>
      </c>
      <c r="BY283" s="33">
        <v>1.71</v>
      </c>
      <c r="BZ283" s="34">
        <f t="shared" si="58"/>
        <v>0.077</v>
      </c>
      <c r="CA283" s="73">
        <f t="shared" si="59"/>
        <v>-1.250182479</v>
      </c>
      <c r="CB283" s="33">
        <v>41.46</v>
      </c>
      <c r="CC283" s="34">
        <f t="shared" si="60"/>
        <v>0.106</v>
      </c>
      <c r="CD283" s="73">
        <f t="shared" si="61"/>
        <v>-1.256916834</v>
      </c>
      <c r="CE283" s="36">
        <f t="shared" si="62"/>
        <v>1795.871007</v>
      </c>
      <c r="CF283" s="35">
        <f t="shared" si="63"/>
        <v>-1.594069126</v>
      </c>
      <c r="CG283" s="90">
        <f t="shared" si="64"/>
        <v>0.04</v>
      </c>
      <c r="CH283" s="33">
        <v>0.29</v>
      </c>
      <c r="CI283" s="34">
        <f t="shared" si="65"/>
        <v>0.206</v>
      </c>
      <c r="CJ283" s="73">
        <f t="shared" si="81"/>
        <v>-0.8483621162</v>
      </c>
      <c r="CK283" s="33">
        <v>57.14</v>
      </c>
      <c r="CL283" s="34">
        <f t="shared" si="67"/>
        <v>0.917</v>
      </c>
      <c r="CM283" s="73">
        <f t="shared" si="68"/>
        <v>1.262350235</v>
      </c>
      <c r="CN283" s="36">
        <f t="shared" si="69"/>
        <v>1286.037582</v>
      </c>
      <c r="CO283" s="35">
        <f t="shared" si="70"/>
        <v>-0.02275743848</v>
      </c>
      <c r="CP283" s="90">
        <f t="shared" si="71"/>
        <v>0.543</v>
      </c>
      <c r="CQ283" s="33">
        <v>4.12</v>
      </c>
      <c r="CR283" s="34">
        <f t="shared" si="72"/>
        <v>0.131</v>
      </c>
      <c r="CS283" s="73">
        <f t="shared" si="73"/>
        <v>-1.122999467</v>
      </c>
      <c r="CT283" s="33">
        <v>66.67</v>
      </c>
      <c r="CU283" s="34">
        <f t="shared" si="74"/>
        <v>0.149</v>
      </c>
      <c r="CV283" s="73">
        <f t="shared" si="75"/>
        <v>-0.9382543402</v>
      </c>
      <c r="CW283" s="36">
        <f t="shared" si="76"/>
        <v>4319.158571</v>
      </c>
      <c r="CX283" s="35">
        <f t="shared" si="77"/>
        <v>-1.257198723</v>
      </c>
      <c r="CY283" s="90">
        <f t="shared" si="78"/>
        <v>0.126</v>
      </c>
      <c r="CZ283" s="91">
        <f t="shared" si="79"/>
        <v>-4.745071444</v>
      </c>
      <c r="DA283" s="91">
        <f t="shared" si="80"/>
        <v>0.109</v>
      </c>
    </row>
    <row r="284">
      <c r="A284" s="28">
        <v>2024.0</v>
      </c>
      <c r="B284" s="29" t="s">
        <v>661</v>
      </c>
      <c r="C284" s="29" t="s">
        <v>26</v>
      </c>
      <c r="D284" s="30">
        <f t="array" ref="D284">INDEX(
  TP!C:C,
  MATCH(
    1,
    (TP!A:A = A284) * (TP!B:B = C284),
    0
  )
)
</f>
        <v>49.08</v>
      </c>
      <c r="E284" s="64">
        <f t="shared" si="1"/>
        <v>-4.825652099</v>
      </c>
      <c r="F284" s="32">
        <f t="shared" si="2"/>
        <v>0.194</v>
      </c>
      <c r="G284" s="33">
        <v>6.02</v>
      </c>
      <c r="H284" s="34">
        <f t="shared" si="3"/>
        <v>0.56</v>
      </c>
      <c r="I284" s="73">
        <f t="shared" si="4"/>
        <v>0.06089445604</v>
      </c>
      <c r="J284" s="66">
        <f t="shared" si="5"/>
        <v>5.826222967</v>
      </c>
      <c r="K284" s="34">
        <f t="shared" si="6"/>
        <v>0.506</v>
      </c>
      <c r="L284" s="73">
        <f t="shared" si="7"/>
        <v>-0.007279357338</v>
      </c>
      <c r="M284" s="33">
        <v>75.0</v>
      </c>
      <c r="N284" s="34">
        <f t="shared" si="8"/>
        <v>1</v>
      </c>
      <c r="O284" s="73">
        <f t="shared" si="9"/>
        <v>2.968621487</v>
      </c>
      <c r="P284" s="36">
        <f t="shared" si="10"/>
        <v>5752.910822</v>
      </c>
      <c r="Q284" s="35">
        <f t="shared" si="11"/>
        <v>1.822581572</v>
      </c>
      <c r="R284" s="40">
        <f t="shared" si="12"/>
        <v>0.96</v>
      </c>
      <c r="S284" s="33">
        <v>3.57</v>
      </c>
      <c r="T284" s="34">
        <f t="shared" si="13"/>
        <v>0.906</v>
      </c>
      <c r="U284" s="73">
        <f t="shared" si="14"/>
        <v>1.271396894</v>
      </c>
      <c r="V284" s="33">
        <v>52.63</v>
      </c>
      <c r="W284" s="34">
        <f t="shared" si="15"/>
        <v>0.774</v>
      </c>
      <c r="X284" s="73">
        <f t="shared" si="16"/>
        <v>0.7346921797</v>
      </c>
      <c r="Y284" s="36">
        <f t="shared" si="17"/>
        <v>3350.416891</v>
      </c>
      <c r="Z284" s="35">
        <f t="shared" si="18"/>
        <v>1.409013587</v>
      </c>
      <c r="AA284" s="40">
        <f t="shared" si="19"/>
        <v>0.923</v>
      </c>
      <c r="AB284" s="33">
        <v>4.06</v>
      </c>
      <c r="AC284" s="40">
        <f t="shared" si="20"/>
        <v>0.391</v>
      </c>
      <c r="AD284" s="73">
        <f t="shared" si="21"/>
        <v>-0.4230458366</v>
      </c>
      <c r="AE284" s="88">
        <f t="shared" si="22"/>
        <v>2.808549323</v>
      </c>
      <c r="AF284" s="44">
        <f t="shared" si="23"/>
        <v>0.883</v>
      </c>
      <c r="AG284" s="42">
        <v>0.19</v>
      </c>
      <c r="AH284" s="34">
        <f t="shared" si="24"/>
        <v>0.017</v>
      </c>
      <c r="AI284" s="73">
        <f t="shared" si="25"/>
        <v>-1.061483554</v>
      </c>
      <c r="AJ284" s="33">
        <v>50.0</v>
      </c>
      <c r="AK284" s="34">
        <f t="shared" si="26"/>
        <v>0.246</v>
      </c>
      <c r="AL284" s="73">
        <f t="shared" si="27"/>
        <v>-0.5512206965</v>
      </c>
      <c r="AM284" s="36">
        <f t="shared" si="28"/>
        <v>382.9724232</v>
      </c>
      <c r="AN284" s="35">
        <f t="shared" si="29"/>
        <v>-1.505401947</v>
      </c>
      <c r="AO284" s="37">
        <f t="shared" si="30"/>
        <v>0.026</v>
      </c>
      <c r="AP284" s="33">
        <v>1.41</v>
      </c>
      <c r="AQ284" s="34">
        <f t="shared" si="31"/>
        <v>0.023</v>
      </c>
      <c r="AR284" s="73">
        <f t="shared" si="32"/>
        <v>-1.372054018</v>
      </c>
      <c r="AS284" s="33">
        <v>40.0</v>
      </c>
      <c r="AT284" s="34">
        <f t="shared" si="33"/>
        <v>0.229</v>
      </c>
      <c r="AU284" s="73">
        <f t="shared" si="34"/>
        <v>-0.6933402749</v>
      </c>
      <c r="AV284" s="36">
        <f t="shared" si="35"/>
        <v>1288.611479</v>
      </c>
      <c r="AW284" s="35">
        <f t="shared" si="36"/>
        <v>-1.823862622</v>
      </c>
      <c r="AX284" s="37">
        <f t="shared" si="37"/>
        <v>0.037</v>
      </c>
      <c r="AY284" s="33">
        <v>0.28</v>
      </c>
      <c r="AZ284" s="37">
        <f t="shared" si="38"/>
        <v>0.077</v>
      </c>
      <c r="BA284" s="73">
        <f t="shared" si="39"/>
        <v>-1.079525519</v>
      </c>
      <c r="BB284" s="33">
        <v>24.17</v>
      </c>
      <c r="BC284" s="37">
        <f t="shared" si="40"/>
        <v>0.337</v>
      </c>
      <c r="BD284" s="73">
        <f t="shared" si="41"/>
        <v>-0.4434665605</v>
      </c>
      <c r="BE284" s="89">
        <f t="shared" si="42"/>
        <v>-4.852256649</v>
      </c>
      <c r="BF284" s="39">
        <f t="shared" si="43"/>
        <v>0.023</v>
      </c>
      <c r="BG284" s="33">
        <v>13.82</v>
      </c>
      <c r="BH284" s="34">
        <f t="shared" si="44"/>
        <v>0.434</v>
      </c>
      <c r="BI284" s="73">
        <f t="shared" si="45"/>
        <v>-0.1817150126</v>
      </c>
      <c r="BJ284" s="33">
        <v>93.88</v>
      </c>
      <c r="BK284" s="34">
        <f t="shared" si="46"/>
        <v>0.849</v>
      </c>
      <c r="BL284" s="73">
        <f t="shared" si="47"/>
        <v>0.8437169707</v>
      </c>
      <c r="BM284" s="36">
        <f t="shared" si="48"/>
        <v>7279.378124</v>
      </c>
      <c r="BN284" s="35">
        <f t="shared" si="49"/>
        <v>0.3066189751</v>
      </c>
      <c r="BO284" s="90">
        <f t="shared" si="50"/>
        <v>0.546</v>
      </c>
      <c r="BP284" s="33">
        <v>11.38</v>
      </c>
      <c r="BQ284" s="34">
        <f t="shared" si="51"/>
        <v>0.477</v>
      </c>
      <c r="BR284" s="73">
        <f t="shared" si="52"/>
        <v>-0.1045470798</v>
      </c>
      <c r="BS284" s="33">
        <v>68.6</v>
      </c>
      <c r="BT284" s="34">
        <f t="shared" si="53"/>
        <v>0.349</v>
      </c>
      <c r="BU284" s="73">
        <f t="shared" si="54"/>
        <v>-0.3943637076</v>
      </c>
      <c r="BV284" s="36">
        <f t="shared" si="55"/>
        <v>5718.232842</v>
      </c>
      <c r="BW284" s="35">
        <f t="shared" si="56"/>
        <v>-0.2668581703</v>
      </c>
      <c r="BX284" s="90">
        <f t="shared" si="57"/>
        <v>0.38</v>
      </c>
      <c r="BY284" s="33">
        <v>3.48</v>
      </c>
      <c r="BZ284" s="34">
        <f t="shared" si="58"/>
        <v>0.491</v>
      </c>
      <c r="CA284" s="73">
        <f t="shared" si="59"/>
        <v>-0.1742853884</v>
      </c>
      <c r="CB284" s="33">
        <v>35.14</v>
      </c>
      <c r="CC284" s="34">
        <f t="shared" si="60"/>
        <v>0.02</v>
      </c>
      <c r="CD284" s="73">
        <f t="shared" si="61"/>
        <v>-1.935810575</v>
      </c>
      <c r="CE284" s="36">
        <f t="shared" si="62"/>
        <v>2289.585793</v>
      </c>
      <c r="CF284" s="35">
        <f t="shared" si="63"/>
        <v>-1.129334432</v>
      </c>
      <c r="CG284" s="90">
        <f t="shared" si="64"/>
        <v>0.123</v>
      </c>
      <c r="CH284" s="33">
        <v>0.19</v>
      </c>
      <c r="CI284" s="34">
        <f t="shared" si="65"/>
        <v>0.091</v>
      </c>
      <c r="CJ284" s="73">
        <f t="shared" si="81"/>
        <v>-1.116434769</v>
      </c>
      <c r="CK284" s="33">
        <v>50.0</v>
      </c>
      <c r="CL284" s="34">
        <f t="shared" si="67"/>
        <v>0.834</v>
      </c>
      <c r="CM284" s="73">
        <f t="shared" si="68"/>
        <v>0.8787427323</v>
      </c>
      <c r="CN284" s="36">
        <f t="shared" si="69"/>
        <v>768.7510274</v>
      </c>
      <c r="CO284" s="35">
        <f t="shared" si="70"/>
        <v>-0.6589760086</v>
      </c>
      <c r="CP284" s="90">
        <f t="shared" si="71"/>
        <v>0.274</v>
      </c>
      <c r="CQ284" s="33">
        <v>5.83</v>
      </c>
      <c r="CR284" s="34">
        <f t="shared" si="72"/>
        <v>0.474</v>
      </c>
      <c r="CS284" s="73">
        <f t="shared" si="73"/>
        <v>-0.1141002018</v>
      </c>
      <c r="CT284" s="33">
        <v>59.68</v>
      </c>
      <c r="CU284" s="34">
        <f t="shared" si="74"/>
        <v>0.034</v>
      </c>
      <c r="CV284" s="73">
        <f t="shared" si="75"/>
        <v>-1.92768421</v>
      </c>
      <c r="CW284" s="36">
        <f t="shared" si="76"/>
        <v>4548.529466</v>
      </c>
      <c r="CX284" s="35">
        <f t="shared" si="77"/>
        <v>-1.033395137</v>
      </c>
      <c r="CY284" s="90">
        <f t="shared" si="78"/>
        <v>0.166</v>
      </c>
      <c r="CZ284" s="91">
        <f t="shared" si="79"/>
        <v>-2.781944773</v>
      </c>
      <c r="DA284" s="91">
        <f t="shared" si="80"/>
        <v>0.251</v>
      </c>
    </row>
    <row r="285">
      <c r="A285" s="28">
        <v>2023.0</v>
      </c>
      <c r="B285" s="29" t="s">
        <v>693</v>
      </c>
      <c r="C285" s="29" t="s">
        <v>14</v>
      </c>
      <c r="D285" s="30">
        <f t="array" ref="D285">INDEX(
  TP!C:C,
  MATCH(
    1,
    (TP!A:A = A285) * (TP!B:B = C285),
    0
  )
)
</f>
        <v>48.81</v>
      </c>
      <c r="E285" s="64">
        <f t="shared" si="1"/>
        <v>-4.925286633</v>
      </c>
      <c r="F285" s="32">
        <f t="shared" si="2"/>
        <v>0.191</v>
      </c>
      <c r="G285" s="33">
        <v>5.72</v>
      </c>
      <c r="H285" s="34">
        <f t="shared" si="3"/>
        <v>0.483</v>
      </c>
      <c r="I285" s="73">
        <f t="shared" si="4"/>
        <v>-0.1371347663</v>
      </c>
      <c r="J285" s="66">
        <f t="shared" si="5"/>
        <v>5.481899663</v>
      </c>
      <c r="K285" s="34">
        <f t="shared" si="6"/>
        <v>0.449</v>
      </c>
      <c r="L285" s="73">
        <f t="shared" si="7"/>
        <v>-0.2246671358</v>
      </c>
      <c r="M285" s="33">
        <v>65.52</v>
      </c>
      <c r="N285" s="34">
        <f t="shared" si="8"/>
        <v>0.891</v>
      </c>
      <c r="O285" s="73">
        <f t="shared" si="9"/>
        <v>1.22098761</v>
      </c>
      <c r="P285" s="36">
        <f t="shared" si="10"/>
        <v>4890.317186</v>
      </c>
      <c r="Q285" s="35">
        <f t="shared" si="11"/>
        <v>0.6059633261</v>
      </c>
      <c r="R285" s="40">
        <f t="shared" si="12"/>
        <v>0.729</v>
      </c>
      <c r="S285" s="33">
        <v>1.58</v>
      </c>
      <c r="T285" s="34">
        <f t="shared" si="13"/>
        <v>0.369</v>
      </c>
      <c r="U285" s="73">
        <f t="shared" si="14"/>
        <v>-0.4472809263</v>
      </c>
      <c r="V285" s="33">
        <v>56.25</v>
      </c>
      <c r="W285" s="34">
        <f t="shared" si="15"/>
        <v>0.871</v>
      </c>
      <c r="X285" s="73">
        <f t="shared" si="16"/>
        <v>1.022645102</v>
      </c>
      <c r="Y285" s="36">
        <f t="shared" si="17"/>
        <v>2233.548434</v>
      </c>
      <c r="Z285" s="35">
        <f t="shared" si="18"/>
        <v>0.2386704722</v>
      </c>
      <c r="AA285" s="40">
        <f t="shared" si="19"/>
        <v>0.634</v>
      </c>
      <c r="AB285" s="33">
        <v>4.7</v>
      </c>
      <c r="AC285" s="40">
        <f t="shared" si="20"/>
        <v>0.586</v>
      </c>
      <c r="AD285" s="73">
        <f t="shared" si="21"/>
        <v>0.1133789587</v>
      </c>
      <c r="AE285" s="88">
        <f t="shared" si="22"/>
        <v>0.9580127571</v>
      </c>
      <c r="AF285" s="44">
        <f t="shared" si="23"/>
        <v>0.677</v>
      </c>
      <c r="AG285" s="42">
        <v>1.08</v>
      </c>
      <c r="AH285" s="34">
        <f t="shared" si="24"/>
        <v>0.537</v>
      </c>
      <c r="AI285" s="73">
        <f t="shared" si="25"/>
        <v>-0.2366157742</v>
      </c>
      <c r="AJ285" s="33">
        <v>36.36</v>
      </c>
      <c r="AK285" s="34">
        <f t="shared" si="26"/>
        <v>0.04</v>
      </c>
      <c r="AL285" s="73">
        <f t="shared" si="27"/>
        <v>-1.521123103</v>
      </c>
      <c r="AM285" s="36">
        <f t="shared" si="28"/>
        <v>1172.513847</v>
      </c>
      <c r="AN285" s="35">
        <f t="shared" si="29"/>
        <v>-0.728563176</v>
      </c>
      <c r="AO285" s="37">
        <f t="shared" si="30"/>
        <v>0.249</v>
      </c>
      <c r="AP285" s="33">
        <v>3.45</v>
      </c>
      <c r="AQ285" s="34">
        <f t="shared" si="31"/>
        <v>0.369</v>
      </c>
      <c r="AR285" s="73">
        <f t="shared" si="32"/>
        <v>-0.468273514</v>
      </c>
      <c r="AS285" s="33">
        <v>31.43</v>
      </c>
      <c r="AT285" s="34">
        <f t="shared" si="33"/>
        <v>0.034</v>
      </c>
      <c r="AU285" s="73">
        <f t="shared" si="34"/>
        <v>-1.724980807</v>
      </c>
      <c r="AV285" s="36">
        <f t="shared" si="35"/>
        <v>1718.461743</v>
      </c>
      <c r="AW285" s="35">
        <f t="shared" si="36"/>
        <v>-1.273473255</v>
      </c>
      <c r="AX285" s="37">
        <f t="shared" si="37"/>
        <v>0.1</v>
      </c>
      <c r="AY285" s="33">
        <v>0.49</v>
      </c>
      <c r="AZ285" s="37">
        <f t="shared" si="38"/>
        <v>0.237</v>
      </c>
      <c r="BA285" s="73">
        <f t="shared" si="39"/>
        <v>-0.749707787</v>
      </c>
      <c r="BB285" s="33">
        <v>27.5</v>
      </c>
      <c r="BC285" s="37">
        <f t="shared" si="40"/>
        <v>0.529</v>
      </c>
      <c r="BD285" s="73">
        <f t="shared" si="41"/>
        <v>0.02443109242</v>
      </c>
      <c r="BE285" s="89">
        <f t="shared" si="42"/>
        <v>-2.727313125</v>
      </c>
      <c r="BF285" s="39">
        <f t="shared" si="43"/>
        <v>0.14</v>
      </c>
      <c r="BG285" s="33">
        <v>18.73</v>
      </c>
      <c r="BH285" s="34">
        <f t="shared" si="44"/>
        <v>0.834</v>
      </c>
      <c r="BI285" s="73">
        <f t="shared" si="45"/>
        <v>0.8820761144</v>
      </c>
      <c r="BJ285" s="33">
        <v>93.68</v>
      </c>
      <c r="BK285" s="34">
        <f t="shared" si="46"/>
        <v>0.814</v>
      </c>
      <c r="BL285" s="73">
        <f t="shared" si="47"/>
        <v>0.8115605391</v>
      </c>
      <c r="BM285" s="36">
        <f t="shared" si="48"/>
        <v>8034.888831</v>
      </c>
      <c r="BN285" s="35">
        <f t="shared" si="49"/>
        <v>0.9745733336</v>
      </c>
      <c r="BO285" s="90">
        <f t="shared" si="50"/>
        <v>0.863</v>
      </c>
      <c r="BP285" s="33">
        <v>9.46</v>
      </c>
      <c r="BQ285" s="34">
        <f t="shared" si="51"/>
        <v>0.231</v>
      </c>
      <c r="BR285" s="73">
        <f t="shared" si="52"/>
        <v>-0.7932028129</v>
      </c>
      <c r="BS285" s="33">
        <v>76.04</v>
      </c>
      <c r="BT285" s="34">
        <f t="shared" si="53"/>
        <v>0.757</v>
      </c>
      <c r="BU285" s="73">
        <f t="shared" si="54"/>
        <v>0.7287696808</v>
      </c>
      <c r="BV285" s="36">
        <f t="shared" si="55"/>
        <v>5913.865007</v>
      </c>
      <c r="BW285" s="35">
        <f t="shared" si="56"/>
        <v>-0.0336621772</v>
      </c>
      <c r="BX285" s="90">
        <f t="shared" si="57"/>
        <v>0.471</v>
      </c>
      <c r="BY285" s="33">
        <v>1.77</v>
      </c>
      <c r="BZ285" s="34">
        <f t="shared" si="58"/>
        <v>0.091</v>
      </c>
      <c r="CA285" s="73">
        <f t="shared" si="59"/>
        <v>-1.213711392</v>
      </c>
      <c r="CB285" s="33">
        <v>44.44</v>
      </c>
      <c r="CC285" s="34">
        <f t="shared" si="60"/>
        <v>0.16</v>
      </c>
      <c r="CD285" s="73">
        <f t="shared" si="61"/>
        <v>-0.9368055443</v>
      </c>
      <c r="CE285" s="36">
        <f t="shared" si="62"/>
        <v>1967.23488</v>
      </c>
      <c r="CF285" s="35">
        <f t="shared" si="63"/>
        <v>-1.432763977</v>
      </c>
      <c r="CG285" s="90">
        <f t="shared" si="64"/>
        <v>0.066</v>
      </c>
      <c r="CH285" s="33">
        <v>0.2</v>
      </c>
      <c r="CI285" s="34">
        <f t="shared" si="65"/>
        <v>0.1</v>
      </c>
      <c r="CJ285" s="73">
        <f t="shared" si="81"/>
        <v>-1.089627504</v>
      </c>
      <c r="CK285" s="33">
        <v>0.0</v>
      </c>
      <c r="CL285" s="34">
        <f t="shared" si="67"/>
        <v>0</v>
      </c>
      <c r="CM285" s="73">
        <f t="shared" si="68"/>
        <v>-1.807584316</v>
      </c>
      <c r="CN285" s="36">
        <f t="shared" si="69"/>
        <v>0</v>
      </c>
      <c r="CO285" s="35">
        <f t="shared" si="70"/>
        <v>-1.604474543</v>
      </c>
      <c r="CP285" s="90">
        <f t="shared" si="71"/>
        <v>0</v>
      </c>
      <c r="CQ285" s="33">
        <v>4.63</v>
      </c>
      <c r="CR285" s="34">
        <f t="shared" si="72"/>
        <v>0.231</v>
      </c>
      <c r="CS285" s="73">
        <f t="shared" si="73"/>
        <v>-0.8220996864</v>
      </c>
      <c r="CT285" s="33">
        <v>65.96</v>
      </c>
      <c r="CU285" s="34">
        <f t="shared" si="74"/>
        <v>0.137</v>
      </c>
      <c r="CV285" s="73">
        <f t="shared" si="75"/>
        <v>-1.03875437</v>
      </c>
      <c r="CW285" s="36">
        <f t="shared" si="76"/>
        <v>4521.612368</v>
      </c>
      <c r="CX285" s="35">
        <f t="shared" si="77"/>
        <v>-1.059658901</v>
      </c>
      <c r="CY285" s="90">
        <f t="shared" si="78"/>
        <v>0.16</v>
      </c>
      <c r="CZ285" s="91">
        <f t="shared" si="79"/>
        <v>-3.155986264</v>
      </c>
      <c r="DA285" s="91">
        <f t="shared" si="80"/>
        <v>0.229</v>
      </c>
    </row>
    <row r="286">
      <c r="A286" s="28">
        <v>2023.0</v>
      </c>
      <c r="B286" s="29" t="s">
        <v>694</v>
      </c>
      <c r="C286" s="29" t="s">
        <v>16</v>
      </c>
      <c r="D286" s="30">
        <f t="array" ref="D286">INDEX(
  TP!C:C,
  MATCH(
    1,
    (TP!A:A = A286) * (TP!B:B = C286),
    0
  )
)
</f>
        <v>46.56</v>
      </c>
      <c r="E286" s="64">
        <f t="shared" si="1"/>
        <v>-4.954846696</v>
      </c>
      <c r="F286" s="32">
        <f t="shared" si="2"/>
        <v>0.189</v>
      </c>
      <c r="G286" s="33">
        <v>6.33</v>
      </c>
      <c r="H286" s="34">
        <f t="shared" si="3"/>
        <v>0.64</v>
      </c>
      <c r="I286" s="73">
        <f t="shared" si="4"/>
        <v>0.2655246525</v>
      </c>
      <c r="J286" s="66">
        <f t="shared" si="5"/>
        <v>5.571529433</v>
      </c>
      <c r="K286" s="34">
        <f t="shared" si="6"/>
        <v>0.463</v>
      </c>
      <c r="L286" s="73">
        <f t="shared" si="7"/>
        <v>-0.1680795731</v>
      </c>
      <c r="M286" s="33">
        <v>63.69</v>
      </c>
      <c r="N286" s="34">
        <f t="shared" si="8"/>
        <v>0.817</v>
      </c>
      <c r="O286" s="73">
        <f t="shared" si="9"/>
        <v>0.8836279064</v>
      </c>
      <c r="P286" s="36">
        <f t="shared" si="10"/>
        <v>4788.657677</v>
      </c>
      <c r="Q286" s="35">
        <f t="shared" si="11"/>
        <v>0.4625808479</v>
      </c>
      <c r="R286" s="40">
        <f t="shared" si="12"/>
        <v>0.674</v>
      </c>
      <c r="S286" s="33">
        <v>2.02</v>
      </c>
      <c r="T286" s="34">
        <f t="shared" si="13"/>
        <v>0.571</v>
      </c>
      <c r="U286" s="73">
        <f t="shared" si="14"/>
        <v>-0.06727175995</v>
      </c>
      <c r="V286" s="33">
        <v>32.0</v>
      </c>
      <c r="W286" s="34">
        <f t="shared" si="15"/>
        <v>0.18</v>
      </c>
      <c r="X286" s="73">
        <f t="shared" si="16"/>
        <v>-0.9063212949</v>
      </c>
      <c r="Y286" s="36">
        <f t="shared" si="17"/>
        <v>1481.747445</v>
      </c>
      <c r="Z286" s="35">
        <f t="shared" si="18"/>
        <v>-0.5491260723</v>
      </c>
      <c r="AA286" s="40">
        <f t="shared" si="19"/>
        <v>0.331</v>
      </c>
      <c r="AB286" s="33">
        <v>3.56</v>
      </c>
      <c r="AC286" s="40">
        <f t="shared" si="20"/>
        <v>0.203</v>
      </c>
      <c r="AD286" s="73">
        <f t="shared" si="21"/>
        <v>-0.8421277079</v>
      </c>
      <c r="AE286" s="88">
        <f t="shared" si="22"/>
        <v>-0.9286729323</v>
      </c>
      <c r="AF286" s="44">
        <f t="shared" si="23"/>
        <v>0.357</v>
      </c>
      <c r="AG286" s="42">
        <v>2.42</v>
      </c>
      <c r="AH286" s="34">
        <f t="shared" si="24"/>
        <v>0.871</v>
      </c>
      <c r="AI286" s="73">
        <f t="shared" si="25"/>
        <v>1.005319983</v>
      </c>
      <c r="AJ286" s="33">
        <v>55.0</v>
      </c>
      <c r="AK286" s="34">
        <f t="shared" si="26"/>
        <v>0.431</v>
      </c>
      <c r="AL286" s="73">
        <f t="shared" si="27"/>
        <v>-0.1956846235</v>
      </c>
      <c r="AM286" s="36">
        <f t="shared" si="28"/>
        <v>2977.869592</v>
      </c>
      <c r="AN286" s="35">
        <f t="shared" si="29"/>
        <v>1.04774684</v>
      </c>
      <c r="AO286" s="37">
        <f t="shared" si="30"/>
        <v>0.854</v>
      </c>
      <c r="AP286" s="33">
        <v>6.37</v>
      </c>
      <c r="AQ286" s="34">
        <f t="shared" si="31"/>
        <v>0.826</v>
      </c>
      <c r="AR286" s="73">
        <f t="shared" si="32"/>
        <v>0.8253730897</v>
      </c>
      <c r="AS286" s="33">
        <v>37.34</v>
      </c>
      <c r="AT286" s="34">
        <f t="shared" si="33"/>
        <v>0.146</v>
      </c>
      <c r="AU286" s="73">
        <f t="shared" si="34"/>
        <v>-1.013546088</v>
      </c>
      <c r="AV286" s="36">
        <f t="shared" si="35"/>
        <v>2731.535106</v>
      </c>
      <c r="AW286" s="35">
        <f t="shared" si="36"/>
        <v>0.02368730033</v>
      </c>
      <c r="AX286" s="37">
        <f t="shared" si="37"/>
        <v>0.511</v>
      </c>
      <c r="AY286" s="33">
        <v>1.17</v>
      </c>
      <c r="AZ286" s="37">
        <f t="shared" si="38"/>
        <v>0.694</v>
      </c>
      <c r="BA286" s="73">
        <f t="shared" si="39"/>
        <v>0.3182734401</v>
      </c>
      <c r="BB286" s="33">
        <v>22.69</v>
      </c>
      <c r="BC286" s="37">
        <f t="shared" si="40"/>
        <v>0.257</v>
      </c>
      <c r="BD286" s="73">
        <f t="shared" si="41"/>
        <v>-0.6514210728</v>
      </c>
      <c r="BE286" s="89">
        <f t="shared" si="42"/>
        <v>0.7382865074</v>
      </c>
      <c r="BF286" s="39">
        <f t="shared" si="43"/>
        <v>0.64</v>
      </c>
      <c r="BG286" s="33">
        <v>12.66</v>
      </c>
      <c r="BH286" s="34">
        <f t="shared" si="44"/>
        <v>0.326</v>
      </c>
      <c r="BI286" s="73">
        <f t="shared" si="45"/>
        <v>-0.4330383746</v>
      </c>
      <c r="BJ286" s="33">
        <v>85.03</v>
      </c>
      <c r="BK286" s="34">
        <f t="shared" si="46"/>
        <v>0.183</v>
      </c>
      <c r="BL286" s="73">
        <f t="shared" si="47"/>
        <v>-0.5792051271</v>
      </c>
      <c r="BM286" s="36">
        <f t="shared" si="48"/>
        <v>6393.829713</v>
      </c>
      <c r="BN286" s="35">
        <f t="shared" si="49"/>
        <v>-0.4763029815</v>
      </c>
      <c r="BO286" s="90">
        <f t="shared" si="50"/>
        <v>0.266</v>
      </c>
      <c r="BP286" s="33">
        <v>8.79</v>
      </c>
      <c r="BQ286" s="34">
        <f t="shared" si="51"/>
        <v>0.149</v>
      </c>
      <c r="BR286" s="73">
        <f t="shared" si="52"/>
        <v>-1.03351497</v>
      </c>
      <c r="BS286" s="33">
        <v>69.27</v>
      </c>
      <c r="BT286" s="34">
        <f t="shared" si="53"/>
        <v>0.371</v>
      </c>
      <c r="BU286" s="73">
        <f t="shared" si="54"/>
        <v>-0.2932213191</v>
      </c>
      <c r="BV286" s="36">
        <f t="shared" si="55"/>
        <v>5235.427747</v>
      </c>
      <c r="BW286" s="35">
        <f t="shared" si="56"/>
        <v>-0.8423678951</v>
      </c>
      <c r="BX286" s="90">
        <f t="shared" si="57"/>
        <v>0.2</v>
      </c>
      <c r="BY286" s="33">
        <v>2.06</v>
      </c>
      <c r="BZ286" s="34">
        <f t="shared" si="58"/>
        <v>0.149</v>
      </c>
      <c r="CA286" s="73">
        <f t="shared" si="59"/>
        <v>-1.037434467</v>
      </c>
      <c r="CB286" s="33">
        <v>49.02</v>
      </c>
      <c r="CC286" s="34">
        <f t="shared" si="60"/>
        <v>0.303</v>
      </c>
      <c r="CD286" s="73">
        <f t="shared" si="61"/>
        <v>-0.4448224218</v>
      </c>
      <c r="CE286" s="36">
        <f t="shared" si="62"/>
        <v>2382.041458</v>
      </c>
      <c r="CF286" s="35">
        <f t="shared" si="63"/>
        <v>-1.042305734</v>
      </c>
      <c r="CG286" s="90">
        <f t="shared" si="64"/>
        <v>0.163</v>
      </c>
      <c r="CH286" s="33">
        <v>0.4</v>
      </c>
      <c r="CI286" s="34">
        <f t="shared" si="65"/>
        <v>0.34</v>
      </c>
      <c r="CJ286" s="73">
        <f t="shared" si="81"/>
        <v>-0.553482198</v>
      </c>
      <c r="CK286" s="33">
        <v>20.0</v>
      </c>
      <c r="CL286" s="34">
        <f t="shared" si="67"/>
        <v>0.166</v>
      </c>
      <c r="CM286" s="73">
        <f t="shared" si="68"/>
        <v>-0.7330534967</v>
      </c>
      <c r="CN286" s="36">
        <f t="shared" si="69"/>
        <v>594.7880655</v>
      </c>
      <c r="CO286" s="35">
        <f t="shared" si="70"/>
        <v>-0.8729356908</v>
      </c>
      <c r="CP286" s="90">
        <f t="shared" si="71"/>
        <v>0.189</v>
      </c>
      <c r="CQ286" s="33">
        <v>4.68</v>
      </c>
      <c r="CR286" s="34">
        <f t="shared" si="72"/>
        <v>0.237</v>
      </c>
      <c r="CS286" s="73">
        <f t="shared" si="73"/>
        <v>-0.7925997079</v>
      </c>
      <c r="CT286" s="33">
        <v>58.62</v>
      </c>
      <c r="CU286" s="34">
        <f t="shared" si="74"/>
        <v>0.023</v>
      </c>
      <c r="CV286" s="73">
        <f t="shared" si="75"/>
        <v>-2.077726508</v>
      </c>
      <c r="CW286" s="36">
        <f t="shared" si="76"/>
        <v>4039.009525</v>
      </c>
      <c r="CX286" s="35">
        <f t="shared" si="77"/>
        <v>-1.53054797</v>
      </c>
      <c r="CY286" s="90">
        <f t="shared" si="78"/>
        <v>0.066</v>
      </c>
      <c r="CZ286" s="91">
        <f t="shared" si="79"/>
        <v>-4.764460271</v>
      </c>
      <c r="DA286" s="91">
        <f t="shared" si="80"/>
        <v>0.106</v>
      </c>
    </row>
    <row r="287">
      <c r="A287" s="28">
        <v>2023.0</v>
      </c>
      <c r="B287" s="29" t="s">
        <v>695</v>
      </c>
      <c r="C287" s="29" t="s">
        <v>16</v>
      </c>
      <c r="D287" s="30">
        <f t="array" ref="D287">INDEX(
  TP!C:C,
  MATCH(
    1,
    (TP!A:A = A287) * (TP!B:B = C287),
    0
  )
)
</f>
        <v>46.56</v>
      </c>
      <c r="E287" s="64">
        <f t="shared" si="1"/>
        <v>-5.216493433</v>
      </c>
      <c r="F287" s="32">
        <f t="shared" si="2"/>
        <v>0.186</v>
      </c>
      <c r="G287" s="33">
        <v>9.84</v>
      </c>
      <c r="H287" s="34">
        <f t="shared" si="3"/>
        <v>0.997</v>
      </c>
      <c r="I287" s="73">
        <f t="shared" si="4"/>
        <v>2.582466554</v>
      </c>
      <c r="J287" s="66">
        <f t="shared" si="5"/>
        <v>8.660955707</v>
      </c>
      <c r="K287" s="34">
        <f t="shared" si="6"/>
        <v>0.957</v>
      </c>
      <c r="L287" s="73">
        <f t="shared" si="7"/>
        <v>1.78242307</v>
      </c>
      <c r="M287" s="33">
        <v>68.42</v>
      </c>
      <c r="N287" s="34">
        <f t="shared" si="8"/>
        <v>0.963</v>
      </c>
      <c r="O287" s="73">
        <f t="shared" si="9"/>
        <v>1.755601349</v>
      </c>
      <c r="P287" s="36">
        <f t="shared" si="10"/>
        <v>6197.185833</v>
      </c>
      <c r="Q287" s="35">
        <f t="shared" si="11"/>
        <v>2.449195381</v>
      </c>
      <c r="R287" s="40">
        <f t="shared" si="12"/>
        <v>0.997</v>
      </c>
      <c r="S287" s="33">
        <v>4.49</v>
      </c>
      <c r="T287" s="34">
        <f t="shared" si="13"/>
        <v>0.966</v>
      </c>
      <c r="U287" s="73">
        <f t="shared" si="14"/>
        <v>2.065961515</v>
      </c>
      <c r="V287" s="33">
        <v>40.38</v>
      </c>
      <c r="W287" s="34">
        <f t="shared" si="15"/>
        <v>0.403</v>
      </c>
      <c r="X287" s="73">
        <f t="shared" si="16"/>
        <v>-0.2397341443</v>
      </c>
      <c r="Y287" s="36">
        <f t="shared" si="17"/>
        <v>2880.87004</v>
      </c>
      <c r="Z287" s="35">
        <f t="shared" si="18"/>
        <v>0.9169852545</v>
      </c>
      <c r="AA287" s="40">
        <f t="shared" si="19"/>
        <v>0.84</v>
      </c>
      <c r="AB287" s="33">
        <v>7.2</v>
      </c>
      <c r="AC287" s="40">
        <f t="shared" si="20"/>
        <v>0.977</v>
      </c>
      <c r="AD287" s="73">
        <f t="shared" si="21"/>
        <v>2.208788315</v>
      </c>
      <c r="AE287" s="88">
        <f t="shared" si="22"/>
        <v>5.574968951</v>
      </c>
      <c r="AF287" s="44">
        <f t="shared" si="23"/>
        <v>0.989</v>
      </c>
      <c r="AG287" s="42">
        <v>0.6</v>
      </c>
      <c r="AH287" s="34">
        <f t="shared" si="24"/>
        <v>0.234</v>
      </c>
      <c r="AI287" s="73">
        <f t="shared" si="25"/>
        <v>-0.6814882844</v>
      </c>
      <c r="AJ287" s="33">
        <v>85.71</v>
      </c>
      <c r="AK287" s="34">
        <f t="shared" si="26"/>
        <v>0.969</v>
      </c>
      <c r="AL287" s="73">
        <f t="shared" si="27"/>
        <v>1.988017936</v>
      </c>
      <c r="AM287" s="36">
        <f t="shared" si="28"/>
        <v>1773.770857</v>
      </c>
      <c r="AN287" s="35">
        <f t="shared" si="29"/>
        <v>-0.1369795768</v>
      </c>
      <c r="AO287" s="37">
        <f t="shared" si="30"/>
        <v>0.52</v>
      </c>
      <c r="AP287" s="33">
        <v>3.37</v>
      </c>
      <c r="AQ287" s="34">
        <f t="shared" si="31"/>
        <v>0.34</v>
      </c>
      <c r="AR287" s="73">
        <f t="shared" si="32"/>
        <v>-0.5037158867</v>
      </c>
      <c r="AS287" s="33">
        <v>35.9</v>
      </c>
      <c r="AT287" s="34">
        <f t="shared" si="33"/>
        <v>0.109</v>
      </c>
      <c r="AU287" s="73">
        <f t="shared" si="34"/>
        <v>-1.186890588</v>
      </c>
      <c r="AV287" s="36">
        <f t="shared" si="35"/>
        <v>1939.010951</v>
      </c>
      <c r="AW287" s="35">
        <f t="shared" si="36"/>
        <v>-0.9910773852</v>
      </c>
      <c r="AX287" s="37">
        <f t="shared" si="37"/>
        <v>0.171</v>
      </c>
      <c r="AY287" s="33">
        <v>0.26</v>
      </c>
      <c r="AZ287" s="37">
        <f t="shared" si="38"/>
        <v>0.057</v>
      </c>
      <c r="BA287" s="73">
        <f t="shared" si="39"/>
        <v>-1.110936731</v>
      </c>
      <c r="BB287" s="33">
        <v>13.89</v>
      </c>
      <c r="BC287" s="37">
        <f t="shared" si="40"/>
        <v>0.026</v>
      </c>
      <c r="BD287" s="73">
        <f t="shared" si="41"/>
        <v>-1.887907363</v>
      </c>
      <c r="BE287" s="89">
        <f t="shared" si="42"/>
        <v>-4.126901056</v>
      </c>
      <c r="BF287" s="39">
        <f t="shared" si="43"/>
        <v>0.043</v>
      </c>
      <c r="BG287" s="33">
        <v>8.37</v>
      </c>
      <c r="BH287" s="34">
        <f t="shared" si="44"/>
        <v>0.091</v>
      </c>
      <c r="BI287" s="73">
        <f t="shared" si="45"/>
        <v>-1.362501498</v>
      </c>
      <c r="BJ287" s="33">
        <v>79.38</v>
      </c>
      <c r="BK287" s="34">
        <f t="shared" si="46"/>
        <v>0.086</v>
      </c>
      <c r="BL287" s="73">
        <f t="shared" si="47"/>
        <v>-1.48762432</v>
      </c>
      <c r="BM287" s="36">
        <f t="shared" si="48"/>
        <v>5108.361182</v>
      </c>
      <c r="BN287" s="35">
        <f t="shared" si="49"/>
        <v>-1.612798202</v>
      </c>
      <c r="BO287" s="90">
        <f t="shared" si="50"/>
        <v>0.077</v>
      </c>
      <c r="BP287" s="33">
        <v>10.7</v>
      </c>
      <c r="BQ287" s="34">
        <f t="shared" si="51"/>
        <v>0.406</v>
      </c>
      <c r="BR287" s="73">
        <f t="shared" si="52"/>
        <v>-0.3484459853</v>
      </c>
      <c r="BS287" s="33">
        <v>59.68</v>
      </c>
      <c r="BT287" s="34">
        <f t="shared" si="53"/>
        <v>0.043</v>
      </c>
      <c r="BU287" s="73">
        <f t="shared" si="54"/>
        <v>-1.740916103</v>
      </c>
      <c r="BV287" s="36">
        <f t="shared" si="55"/>
        <v>4862.999349</v>
      </c>
      <c r="BW287" s="35">
        <f t="shared" si="56"/>
        <v>-1.286307214</v>
      </c>
      <c r="BX287" s="90">
        <f t="shared" si="57"/>
        <v>0.106</v>
      </c>
      <c r="BY287" s="33">
        <v>3.37</v>
      </c>
      <c r="BZ287" s="34">
        <f t="shared" si="58"/>
        <v>0.466</v>
      </c>
      <c r="CA287" s="73">
        <f t="shared" si="59"/>
        <v>-0.2411490494</v>
      </c>
      <c r="CB287" s="33">
        <v>51.28</v>
      </c>
      <c r="CC287" s="34">
        <f t="shared" si="60"/>
        <v>0.409</v>
      </c>
      <c r="CD287" s="73">
        <f t="shared" si="61"/>
        <v>-0.2020534574</v>
      </c>
      <c r="CE287" s="36">
        <f t="shared" si="62"/>
        <v>3285.816535</v>
      </c>
      <c r="CF287" s="35">
        <f t="shared" si="63"/>
        <v>-0.1915804859</v>
      </c>
      <c r="CG287" s="90">
        <f t="shared" si="64"/>
        <v>0.42</v>
      </c>
      <c r="CH287" s="33">
        <v>0.17</v>
      </c>
      <c r="CI287" s="34">
        <f t="shared" si="65"/>
        <v>0.077</v>
      </c>
      <c r="CJ287" s="73">
        <f t="shared" si="81"/>
        <v>-1.1700493</v>
      </c>
      <c r="CK287" s="33">
        <v>0.0</v>
      </c>
      <c r="CL287" s="34">
        <f t="shared" si="67"/>
        <v>0</v>
      </c>
      <c r="CM287" s="73">
        <f t="shared" si="68"/>
        <v>-1.807584316</v>
      </c>
      <c r="CN287" s="36">
        <f t="shared" si="69"/>
        <v>0</v>
      </c>
      <c r="CO287" s="35">
        <f t="shared" si="70"/>
        <v>-1.604474543</v>
      </c>
      <c r="CP287" s="90">
        <f t="shared" si="71"/>
        <v>0</v>
      </c>
      <c r="CQ287" s="33">
        <v>4.92</v>
      </c>
      <c r="CR287" s="34">
        <f t="shared" si="72"/>
        <v>0.283</v>
      </c>
      <c r="CS287" s="73">
        <f t="shared" si="73"/>
        <v>-0.650999811</v>
      </c>
      <c r="CT287" s="33">
        <v>50.88</v>
      </c>
      <c r="CU287" s="34">
        <f t="shared" si="74"/>
        <v>0</v>
      </c>
      <c r="CV287" s="73">
        <f t="shared" si="75"/>
        <v>-3.173318381</v>
      </c>
      <c r="CW287" s="36">
        <f t="shared" si="76"/>
        <v>3589.239764</v>
      </c>
      <c r="CX287" s="35">
        <f t="shared" si="77"/>
        <v>-1.969400882</v>
      </c>
      <c r="CY287" s="90">
        <f t="shared" si="78"/>
        <v>0.023</v>
      </c>
      <c r="CZ287" s="91">
        <f t="shared" si="79"/>
        <v>-6.664561327</v>
      </c>
      <c r="DA287" s="91">
        <f t="shared" si="80"/>
        <v>0.04</v>
      </c>
    </row>
    <row r="288">
      <c r="A288" s="28">
        <v>2025.0</v>
      </c>
      <c r="B288" s="29" t="s">
        <v>625</v>
      </c>
      <c r="C288" s="29" t="s">
        <v>31</v>
      </c>
      <c r="D288" s="30">
        <f t="array" ref="D288">INDEX(
  TP!C:C,
  MATCH(
    1,
    (TP!A:A = A288) * (TP!B:B = C288),
    0
  )
)
</f>
        <v>51.67</v>
      </c>
      <c r="E288" s="64">
        <f t="shared" si="1"/>
        <v>-5.218491591</v>
      </c>
      <c r="F288" s="32">
        <f t="shared" si="2"/>
        <v>0.183</v>
      </c>
      <c r="G288" s="33">
        <v>5.54</v>
      </c>
      <c r="H288" s="34">
        <f t="shared" si="3"/>
        <v>0.423</v>
      </c>
      <c r="I288" s="73">
        <f t="shared" si="4"/>
        <v>-0.2559522998</v>
      </c>
      <c r="J288" s="66">
        <f t="shared" si="5"/>
        <v>5.863444745</v>
      </c>
      <c r="K288" s="34">
        <f t="shared" si="6"/>
        <v>0.509</v>
      </c>
      <c r="L288" s="73">
        <f t="shared" si="7"/>
        <v>0.01622053191</v>
      </c>
      <c r="M288" s="33">
        <v>57.95</v>
      </c>
      <c r="N288" s="34">
        <f t="shared" si="8"/>
        <v>0.411</v>
      </c>
      <c r="O288" s="73">
        <f t="shared" si="9"/>
        <v>-0.1745385967</v>
      </c>
      <c r="P288" s="36">
        <f t="shared" si="10"/>
        <v>4457.667028</v>
      </c>
      <c r="Q288" s="35">
        <f t="shared" si="11"/>
        <v>-0.004254572988</v>
      </c>
      <c r="R288" s="40">
        <f t="shared" si="12"/>
        <v>0.489</v>
      </c>
      <c r="S288" s="33">
        <v>1.45</v>
      </c>
      <c r="T288" s="34">
        <f t="shared" si="13"/>
        <v>0.306</v>
      </c>
      <c r="U288" s="73">
        <f t="shared" si="14"/>
        <v>-0.5595563618</v>
      </c>
      <c r="V288" s="33">
        <v>60.87</v>
      </c>
      <c r="W288" s="34">
        <f t="shared" si="15"/>
        <v>0.923</v>
      </c>
      <c r="X288" s="73">
        <f t="shared" si="16"/>
        <v>1.390143029</v>
      </c>
      <c r="Y288" s="36">
        <f t="shared" si="17"/>
        <v>2285.151385</v>
      </c>
      <c r="Z288" s="35">
        <f t="shared" si="18"/>
        <v>0.2927441256</v>
      </c>
      <c r="AA288" s="40">
        <f t="shared" si="19"/>
        <v>0.669</v>
      </c>
      <c r="AB288" s="33">
        <v>4.18</v>
      </c>
      <c r="AC288" s="40">
        <f t="shared" si="20"/>
        <v>0.417</v>
      </c>
      <c r="AD288" s="73">
        <f t="shared" si="21"/>
        <v>-0.3224661875</v>
      </c>
      <c r="AE288" s="88">
        <f t="shared" si="22"/>
        <v>-0.0339766349</v>
      </c>
      <c r="AF288" s="44">
        <f t="shared" si="23"/>
        <v>0.506</v>
      </c>
      <c r="AG288" s="42">
        <v>0.13</v>
      </c>
      <c r="AH288" s="34">
        <f t="shared" si="24"/>
        <v>0.006</v>
      </c>
      <c r="AI288" s="73">
        <f t="shared" si="25"/>
        <v>-1.117092617</v>
      </c>
      <c r="AJ288" s="33">
        <v>100.0</v>
      </c>
      <c r="AK288" s="34">
        <f t="shared" si="26"/>
        <v>0.983</v>
      </c>
      <c r="AL288" s="73">
        <f t="shared" si="27"/>
        <v>3.004140033</v>
      </c>
      <c r="AM288" s="36">
        <f t="shared" si="28"/>
        <v>538.1442151</v>
      </c>
      <c r="AN288" s="35">
        <f t="shared" si="29"/>
        <v>-1.352726659</v>
      </c>
      <c r="AO288" s="37">
        <f t="shared" si="30"/>
        <v>0.057</v>
      </c>
      <c r="AP288" s="33">
        <v>2.45</v>
      </c>
      <c r="AQ288" s="34">
        <f t="shared" si="31"/>
        <v>0.183</v>
      </c>
      <c r="AR288" s="73">
        <f t="shared" si="32"/>
        <v>-0.9113031728</v>
      </c>
      <c r="AS288" s="33">
        <v>56.41</v>
      </c>
      <c r="AT288" s="34">
        <f t="shared" si="33"/>
        <v>0.903</v>
      </c>
      <c r="AU288" s="73">
        <f t="shared" si="34"/>
        <v>1.282064757</v>
      </c>
      <c r="AV288" s="36">
        <f t="shared" si="35"/>
        <v>2558.418481</v>
      </c>
      <c r="AW288" s="35">
        <f t="shared" si="36"/>
        <v>-0.1979748871</v>
      </c>
      <c r="AX288" s="37">
        <f t="shared" si="37"/>
        <v>0.417</v>
      </c>
      <c r="AY288" s="33">
        <v>0.63</v>
      </c>
      <c r="AZ288" s="37">
        <f t="shared" si="38"/>
        <v>0.351</v>
      </c>
      <c r="BA288" s="73">
        <f t="shared" si="39"/>
        <v>-0.5298292991</v>
      </c>
      <c r="BB288" s="33">
        <v>22.09</v>
      </c>
      <c r="BC288" s="37">
        <f t="shared" si="40"/>
        <v>0.226</v>
      </c>
      <c r="BD288" s="73">
        <f t="shared" si="41"/>
        <v>-0.7357269562</v>
      </c>
      <c r="BE288" s="89">
        <f t="shared" si="42"/>
        <v>-2.816257802</v>
      </c>
      <c r="BF288" s="39">
        <f t="shared" si="43"/>
        <v>0.117</v>
      </c>
      <c r="BG288" s="33">
        <v>11.52</v>
      </c>
      <c r="BH288" s="34">
        <f t="shared" si="44"/>
        <v>0.246</v>
      </c>
      <c r="BI288" s="73">
        <f t="shared" si="45"/>
        <v>-0.6800285751</v>
      </c>
      <c r="BJ288" s="33">
        <v>87.98</v>
      </c>
      <c r="BK288" s="34">
        <f t="shared" si="46"/>
        <v>0.337</v>
      </c>
      <c r="BL288" s="73">
        <f t="shared" si="47"/>
        <v>-0.1048977612</v>
      </c>
      <c r="BM288" s="36">
        <f t="shared" si="48"/>
        <v>6395.144665</v>
      </c>
      <c r="BN288" s="35">
        <f t="shared" si="49"/>
        <v>-0.4751404195</v>
      </c>
      <c r="BO288" s="90">
        <f t="shared" si="50"/>
        <v>0.269</v>
      </c>
      <c r="BP288" s="33">
        <v>9.57</v>
      </c>
      <c r="BQ288" s="34">
        <f t="shared" si="51"/>
        <v>0.243</v>
      </c>
      <c r="BR288" s="73">
        <f t="shared" si="52"/>
        <v>-0.7537485782</v>
      </c>
      <c r="BS288" s="33">
        <v>69.74</v>
      </c>
      <c r="BT288" s="34">
        <f t="shared" si="53"/>
        <v>0.409</v>
      </c>
      <c r="BU288" s="73">
        <f t="shared" si="54"/>
        <v>-0.2222706884</v>
      </c>
      <c r="BV288" s="36">
        <f t="shared" si="55"/>
        <v>5448.064911</v>
      </c>
      <c r="BW288" s="35">
        <f t="shared" si="56"/>
        <v>-0.5889017301</v>
      </c>
      <c r="BX288" s="90">
        <f t="shared" si="57"/>
        <v>0.277</v>
      </c>
      <c r="BY288" s="33">
        <v>3.21</v>
      </c>
      <c r="BZ288" s="34">
        <f t="shared" si="58"/>
        <v>0.42</v>
      </c>
      <c r="CA288" s="73">
        <f t="shared" si="59"/>
        <v>-0.3384052836</v>
      </c>
      <c r="CB288" s="33">
        <v>54.9</v>
      </c>
      <c r="CC288" s="34">
        <f t="shared" si="60"/>
        <v>0.569</v>
      </c>
      <c r="CD288" s="73">
        <f t="shared" si="61"/>
        <v>0.1868065651</v>
      </c>
      <c r="CE288" s="36">
        <f t="shared" si="62"/>
        <v>3428.798559</v>
      </c>
      <c r="CF288" s="35">
        <f t="shared" si="63"/>
        <v>-0.05699122632</v>
      </c>
      <c r="CG288" s="90">
        <f t="shared" si="64"/>
        <v>0.489</v>
      </c>
      <c r="CH288" s="33">
        <v>0.5</v>
      </c>
      <c r="CI288" s="34">
        <f t="shared" si="65"/>
        <v>0.466</v>
      </c>
      <c r="CJ288" s="73">
        <f t="shared" si="81"/>
        <v>-0.2854095452</v>
      </c>
      <c r="CK288" s="33">
        <v>25.0</v>
      </c>
      <c r="CL288" s="34">
        <f t="shared" si="67"/>
        <v>0.294</v>
      </c>
      <c r="CM288" s="73">
        <f t="shared" si="68"/>
        <v>-0.4644207919</v>
      </c>
      <c r="CN288" s="36">
        <f t="shared" si="69"/>
        <v>895.9350172</v>
      </c>
      <c r="CO288" s="35">
        <f t="shared" si="70"/>
        <v>-0.5025504927</v>
      </c>
      <c r="CP288" s="90">
        <f t="shared" si="71"/>
        <v>0.337</v>
      </c>
      <c r="CQ288" s="33">
        <v>4.97</v>
      </c>
      <c r="CR288" s="34">
        <f t="shared" si="72"/>
        <v>0.289</v>
      </c>
      <c r="CS288" s="73">
        <f t="shared" si="73"/>
        <v>-0.6214998325</v>
      </c>
      <c r="CT288" s="33">
        <v>68.35</v>
      </c>
      <c r="CU288" s="34">
        <f t="shared" si="74"/>
        <v>0.229</v>
      </c>
      <c r="CV288" s="73">
        <f t="shared" si="75"/>
        <v>-0.700451453</v>
      </c>
      <c r="CW288" s="36">
        <f t="shared" si="76"/>
        <v>4844.433524</v>
      </c>
      <c r="CX288" s="35">
        <f t="shared" si="77"/>
        <v>-0.7446732861</v>
      </c>
      <c r="CY288" s="90">
        <f t="shared" si="78"/>
        <v>0.229</v>
      </c>
      <c r="CZ288" s="91">
        <f t="shared" si="79"/>
        <v>-2.368257155</v>
      </c>
      <c r="DA288" s="91">
        <f t="shared" si="80"/>
        <v>0.277</v>
      </c>
    </row>
    <row r="289">
      <c r="A289" s="28">
        <v>2025.0</v>
      </c>
      <c r="B289" s="29" t="s">
        <v>450</v>
      </c>
      <c r="C289" s="29" t="s">
        <v>23</v>
      </c>
      <c r="D289" s="30">
        <f t="array" ref="D289">INDEX(
  TP!C:C,
  MATCH(
    1,
    (TP!A:A = A289) * (TP!B:B = C289),
    0
  )
)
</f>
        <v>45.2</v>
      </c>
      <c r="E289" s="64">
        <f t="shared" si="1"/>
        <v>-5.310004587</v>
      </c>
      <c r="F289" s="32">
        <f t="shared" si="2"/>
        <v>0.18</v>
      </c>
      <c r="G289" s="33">
        <v>7.77</v>
      </c>
      <c r="H289" s="34">
        <f t="shared" si="3"/>
        <v>0.86</v>
      </c>
      <c r="I289" s="73">
        <f t="shared" si="4"/>
        <v>1.21606492</v>
      </c>
      <c r="J289" s="66">
        <f t="shared" si="5"/>
        <v>6.476783747</v>
      </c>
      <c r="K289" s="34">
        <f t="shared" si="6"/>
        <v>0.643</v>
      </c>
      <c r="L289" s="73">
        <f t="shared" si="7"/>
        <v>0.403450794</v>
      </c>
      <c r="M289" s="33">
        <v>57.45</v>
      </c>
      <c r="N289" s="34">
        <f t="shared" si="8"/>
        <v>0.386</v>
      </c>
      <c r="O289" s="73">
        <f t="shared" si="9"/>
        <v>-0.2667133792</v>
      </c>
      <c r="P289" s="36">
        <f t="shared" si="10"/>
        <v>4615.578015</v>
      </c>
      <c r="Q289" s="35">
        <f t="shared" si="11"/>
        <v>0.2184660453</v>
      </c>
      <c r="R289" s="40">
        <f t="shared" si="12"/>
        <v>0.597</v>
      </c>
      <c r="S289" s="33">
        <v>1.29</v>
      </c>
      <c r="T289" s="34">
        <f t="shared" si="13"/>
        <v>0.231</v>
      </c>
      <c r="U289" s="73">
        <f t="shared" si="14"/>
        <v>-0.6977415132</v>
      </c>
      <c r="V289" s="33">
        <v>48.72</v>
      </c>
      <c r="W289" s="34">
        <f t="shared" si="15"/>
        <v>0.643</v>
      </c>
      <c r="X289" s="73">
        <f t="shared" si="16"/>
        <v>0.4236712061</v>
      </c>
      <c r="Y289" s="36">
        <f t="shared" si="17"/>
        <v>1691.172683</v>
      </c>
      <c r="Z289" s="35">
        <f t="shared" si="18"/>
        <v>-0.3296737428</v>
      </c>
      <c r="AA289" s="40">
        <f t="shared" si="19"/>
        <v>0.406</v>
      </c>
      <c r="AB289" s="33">
        <v>5.77</v>
      </c>
      <c r="AC289" s="40">
        <f t="shared" si="20"/>
        <v>0.837</v>
      </c>
      <c r="AD289" s="73">
        <f t="shared" si="21"/>
        <v>1.010214163</v>
      </c>
      <c r="AE289" s="88">
        <f t="shared" si="22"/>
        <v>0.8990064658</v>
      </c>
      <c r="AF289" s="44">
        <f t="shared" si="23"/>
        <v>0.663</v>
      </c>
      <c r="AG289" s="42">
        <v>0.96</v>
      </c>
      <c r="AH289" s="34">
        <f t="shared" si="24"/>
        <v>0.463</v>
      </c>
      <c r="AI289" s="73">
        <f t="shared" si="25"/>
        <v>-0.3478339018</v>
      </c>
      <c r="AJ289" s="33">
        <v>51.72</v>
      </c>
      <c r="AK289" s="34">
        <f t="shared" si="26"/>
        <v>0.343</v>
      </c>
      <c r="AL289" s="73">
        <f t="shared" si="27"/>
        <v>-0.4289162874</v>
      </c>
      <c r="AM289" s="36">
        <f t="shared" si="28"/>
        <v>1532.507313</v>
      </c>
      <c r="AN289" s="35">
        <f t="shared" si="29"/>
        <v>-0.3743615174</v>
      </c>
      <c r="AO289" s="37">
        <f t="shared" si="30"/>
        <v>0.403</v>
      </c>
      <c r="AP289" s="33">
        <v>2.71</v>
      </c>
      <c r="AQ289" s="34">
        <f t="shared" si="31"/>
        <v>0.234</v>
      </c>
      <c r="AR289" s="73">
        <f t="shared" si="32"/>
        <v>-0.7961154615</v>
      </c>
      <c r="AS289" s="33">
        <v>43.9</v>
      </c>
      <c r="AT289" s="34">
        <f t="shared" si="33"/>
        <v>0.409</v>
      </c>
      <c r="AU289" s="73">
        <f t="shared" si="34"/>
        <v>-0.2238655872</v>
      </c>
      <c r="AV289" s="36">
        <f t="shared" si="35"/>
        <v>2107.857994</v>
      </c>
      <c r="AW289" s="35">
        <f t="shared" si="36"/>
        <v>-0.7748820622</v>
      </c>
      <c r="AX289" s="37">
        <f t="shared" si="37"/>
        <v>0.217</v>
      </c>
      <c r="AY289" s="33">
        <v>1.06</v>
      </c>
      <c r="AZ289" s="37">
        <f t="shared" si="38"/>
        <v>0.634</v>
      </c>
      <c r="BA289" s="73">
        <f t="shared" si="39"/>
        <v>0.145511771</v>
      </c>
      <c r="BB289" s="33">
        <v>22.21</v>
      </c>
      <c r="BC289" s="37">
        <f t="shared" si="40"/>
        <v>0.24</v>
      </c>
      <c r="BD289" s="73">
        <f t="shared" si="41"/>
        <v>-0.7188657796</v>
      </c>
      <c r="BE289" s="89">
        <f t="shared" si="42"/>
        <v>-1.722597588</v>
      </c>
      <c r="BF289" s="39">
        <f t="shared" si="43"/>
        <v>0.271</v>
      </c>
      <c r="BG289" s="33">
        <v>7.01</v>
      </c>
      <c r="BH289" s="34">
        <f t="shared" si="44"/>
        <v>0.046</v>
      </c>
      <c r="BI289" s="73">
        <f t="shared" si="45"/>
        <v>-1.657156474</v>
      </c>
      <c r="BJ289" s="33">
        <v>82.08</v>
      </c>
      <c r="BK289" s="34">
        <f t="shared" si="46"/>
        <v>0.14</v>
      </c>
      <c r="BL289" s="73">
        <f t="shared" si="47"/>
        <v>-1.053512493</v>
      </c>
      <c r="BM289" s="36">
        <f t="shared" si="48"/>
        <v>4911.90323</v>
      </c>
      <c r="BN289" s="35">
        <f t="shared" si="49"/>
        <v>-1.786488587</v>
      </c>
      <c r="BO289" s="90">
        <f t="shared" si="50"/>
        <v>0.054</v>
      </c>
      <c r="BP289" s="33">
        <v>10.68</v>
      </c>
      <c r="BQ289" s="34">
        <f t="shared" si="51"/>
        <v>0.391</v>
      </c>
      <c r="BR289" s="73">
        <f t="shared" si="52"/>
        <v>-0.3556194825</v>
      </c>
      <c r="BS289" s="33">
        <v>60.06</v>
      </c>
      <c r="BT289" s="34">
        <f t="shared" si="53"/>
        <v>0.051</v>
      </c>
      <c r="BU289" s="73">
        <f t="shared" si="54"/>
        <v>-1.683551764</v>
      </c>
      <c r="BV289" s="36">
        <f t="shared" si="55"/>
        <v>4890.559297</v>
      </c>
      <c r="BW289" s="35">
        <f t="shared" si="56"/>
        <v>-1.25345541</v>
      </c>
      <c r="BX289" s="90">
        <f t="shared" si="57"/>
        <v>0.114</v>
      </c>
      <c r="BY289" s="33">
        <v>3.7</v>
      </c>
      <c r="BZ289" s="34">
        <f t="shared" si="58"/>
        <v>0.543</v>
      </c>
      <c r="CA289" s="73">
        <f t="shared" si="59"/>
        <v>-0.04055806634</v>
      </c>
      <c r="CB289" s="33">
        <v>42.86</v>
      </c>
      <c r="CC289" s="34">
        <f t="shared" si="60"/>
        <v>0.129</v>
      </c>
      <c r="CD289" s="73">
        <f t="shared" si="61"/>
        <v>-1.10652898</v>
      </c>
      <c r="CE289" s="36">
        <f t="shared" si="62"/>
        <v>2881.863623</v>
      </c>
      <c r="CF289" s="35">
        <f t="shared" si="63"/>
        <v>-0.5718221522</v>
      </c>
      <c r="CG289" s="90">
        <f t="shared" si="64"/>
        <v>0.309</v>
      </c>
      <c r="CH289" s="33">
        <v>0.53</v>
      </c>
      <c r="CI289" s="34">
        <f t="shared" si="65"/>
        <v>0.497</v>
      </c>
      <c r="CJ289" s="73">
        <f t="shared" si="81"/>
        <v>-0.2049877493</v>
      </c>
      <c r="CK289" s="33">
        <v>31.25</v>
      </c>
      <c r="CL289" s="34">
        <f t="shared" si="67"/>
        <v>0.443</v>
      </c>
      <c r="CM289" s="73">
        <f t="shared" si="68"/>
        <v>-0.1286299108</v>
      </c>
      <c r="CN289" s="36">
        <f t="shared" si="69"/>
        <v>1174.614807</v>
      </c>
      <c r="CO289" s="35">
        <f t="shared" si="70"/>
        <v>-0.1597979971</v>
      </c>
      <c r="CP289" s="90">
        <f t="shared" si="71"/>
        <v>0.491</v>
      </c>
      <c r="CQ289" s="33">
        <v>5.39</v>
      </c>
      <c r="CR289" s="34">
        <f t="shared" si="72"/>
        <v>0.394</v>
      </c>
      <c r="CS289" s="73">
        <f t="shared" si="73"/>
        <v>-0.3737000129</v>
      </c>
      <c r="CT289" s="33">
        <v>66.26</v>
      </c>
      <c r="CU289" s="34">
        <f t="shared" si="74"/>
        <v>0.143</v>
      </c>
      <c r="CV289" s="73">
        <f t="shared" si="75"/>
        <v>-0.9962895686</v>
      </c>
      <c r="CW289" s="36">
        <f t="shared" si="76"/>
        <v>4874.99939</v>
      </c>
      <c r="CX289" s="35">
        <f t="shared" si="77"/>
        <v>-0.7148493174</v>
      </c>
      <c r="CY289" s="90">
        <f t="shared" si="78"/>
        <v>0.243</v>
      </c>
      <c r="CZ289" s="91">
        <f t="shared" si="79"/>
        <v>-4.486413464</v>
      </c>
      <c r="DA289" s="91">
        <f t="shared" si="80"/>
        <v>0.123</v>
      </c>
    </row>
    <row r="290">
      <c r="A290" s="28">
        <v>2024.0</v>
      </c>
      <c r="B290" s="29" t="s">
        <v>625</v>
      </c>
      <c r="C290" s="29" t="s">
        <v>31</v>
      </c>
      <c r="D290" s="30">
        <f t="array" ref="D290">INDEX(
  TP!C:C,
  MATCH(
    1,
    (TP!A:A = A290) * (TP!B:B = C290),
    0
  )
)
</f>
        <v>50.57</v>
      </c>
      <c r="E290" s="64">
        <f t="shared" si="1"/>
        <v>-5.32407148</v>
      </c>
      <c r="F290" s="32">
        <f t="shared" si="2"/>
        <v>0.177</v>
      </c>
      <c r="G290" s="33">
        <v>6.04</v>
      </c>
      <c r="H290" s="34">
        <f t="shared" si="3"/>
        <v>0.566</v>
      </c>
      <c r="I290" s="73">
        <f t="shared" si="4"/>
        <v>0.07409640419</v>
      </c>
      <c r="J290" s="66">
        <f t="shared" si="5"/>
        <v>6.160482016</v>
      </c>
      <c r="K290" s="34">
        <f t="shared" si="6"/>
        <v>0.566</v>
      </c>
      <c r="L290" s="73">
        <f t="shared" si="7"/>
        <v>0.2037543755</v>
      </c>
      <c r="M290" s="33">
        <v>56.16</v>
      </c>
      <c r="N290" s="34">
        <f t="shared" si="8"/>
        <v>0.303</v>
      </c>
      <c r="O290" s="73">
        <f t="shared" si="9"/>
        <v>-0.504524318</v>
      </c>
      <c r="P290" s="36">
        <f t="shared" si="10"/>
        <v>4414.995284</v>
      </c>
      <c r="Q290" s="35">
        <f t="shared" si="11"/>
        <v>-0.06443960018</v>
      </c>
      <c r="R290" s="40">
        <f t="shared" si="12"/>
        <v>0.46</v>
      </c>
      <c r="S290" s="33">
        <v>1.68</v>
      </c>
      <c r="T290" s="34">
        <f t="shared" si="13"/>
        <v>0.426</v>
      </c>
      <c r="U290" s="73">
        <f t="shared" si="14"/>
        <v>-0.3609152067</v>
      </c>
      <c r="V290" s="33">
        <v>42.62</v>
      </c>
      <c r="W290" s="34">
        <f t="shared" si="15"/>
        <v>0.477</v>
      </c>
      <c r="X290" s="73">
        <f t="shared" si="16"/>
        <v>-0.06155333074</v>
      </c>
      <c r="Y290" s="36">
        <f t="shared" si="17"/>
        <v>1760.235028</v>
      </c>
      <c r="Z290" s="35">
        <f t="shared" si="18"/>
        <v>-0.257304755</v>
      </c>
      <c r="AA290" s="40">
        <f t="shared" si="19"/>
        <v>0.443</v>
      </c>
      <c r="AB290" s="33">
        <v>5.81</v>
      </c>
      <c r="AC290" s="40">
        <f t="shared" si="20"/>
        <v>0.86</v>
      </c>
      <c r="AD290" s="73">
        <f t="shared" si="21"/>
        <v>1.043740713</v>
      </c>
      <c r="AE290" s="88">
        <f t="shared" si="22"/>
        <v>0.7219963578</v>
      </c>
      <c r="AF290" s="44">
        <f t="shared" si="23"/>
        <v>0.643</v>
      </c>
      <c r="AG290" s="42">
        <v>0.14</v>
      </c>
      <c r="AH290" s="34">
        <f t="shared" si="24"/>
        <v>0.009</v>
      </c>
      <c r="AI290" s="73">
        <f t="shared" si="25"/>
        <v>-1.10782444</v>
      </c>
      <c r="AJ290" s="33">
        <v>40.0</v>
      </c>
      <c r="AK290" s="34">
        <f t="shared" si="26"/>
        <v>0.066</v>
      </c>
      <c r="AL290" s="73">
        <f t="shared" si="27"/>
        <v>-1.262292842</v>
      </c>
      <c r="AM290" s="36">
        <f t="shared" si="28"/>
        <v>230.7755431</v>
      </c>
      <c r="AN290" s="35">
        <f t="shared" si="29"/>
        <v>-1.655150186</v>
      </c>
      <c r="AO290" s="37">
        <f t="shared" si="30"/>
        <v>0.006</v>
      </c>
      <c r="AP290" s="33">
        <v>2.09</v>
      </c>
      <c r="AQ290" s="34">
        <f t="shared" si="31"/>
        <v>0.111</v>
      </c>
      <c r="AR290" s="73">
        <f t="shared" si="32"/>
        <v>-1.07079385</v>
      </c>
      <c r="AS290" s="33">
        <v>40.79</v>
      </c>
      <c r="AT290" s="34">
        <f t="shared" si="33"/>
        <v>0.274</v>
      </c>
      <c r="AU290" s="73">
        <f t="shared" si="34"/>
        <v>-0.5982415561</v>
      </c>
      <c r="AV290" s="36">
        <f t="shared" si="35"/>
        <v>1685.358321</v>
      </c>
      <c r="AW290" s="35">
        <f t="shared" si="36"/>
        <v>-1.315859576</v>
      </c>
      <c r="AX290" s="37">
        <f t="shared" si="37"/>
        <v>0.091</v>
      </c>
      <c r="AY290" s="33">
        <v>0.69</v>
      </c>
      <c r="AZ290" s="37">
        <f t="shared" si="38"/>
        <v>0.391</v>
      </c>
      <c r="BA290" s="73">
        <f t="shared" si="39"/>
        <v>-0.4355956614</v>
      </c>
      <c r="BB290" s="33">
        <v>23.79</v>
      </c>
      <c r="BC290" s="37">
        <f t="shared" si="40"/>
        <v>0.314</v>
      </c>
      <c r="BD290" s="73">
        <f t="shared" si="41"/>
        <v>-0.4968602866</v>
      </c>
      <c r="BE290" s="89">
        <f t="shared" si="42"/>
        <v>-3.90346571</v>
      </c>
      <c r="BF290" s="39">
        <f t="shared" si="43"/>
        <v>0.069</v>
      </c>
      <c r="BG290" s="33">
        <v>12.82</v>
      </c>
      <c r="BH290" s="34">
        <f t="shared" si="44"/>
        <v>0.337</v>
      </c>
      <c r="BI290" s="73">
        <f t="shared" si="45"/>
        <v>-0.3983730833</v>
      </c>
      <c r="BJ290" s="33">
        <v>89.03</v>
      </c>
      <c r="BK290" s="34">
        <f t="shared" si="46"/>
        <v>0.417</v>
      </c>
      <c r="BL290" s="73">
        <f t="shared" si="47"/>
        <v>0.06392350468</v>
      </c>
      <c r="BM290" s="36">
        <f t="shared" si="48"/>
        <v>6724.427724</v>
      </c>
      <c r="BN290" s="35">
        <f t="shared" si="49"/>
        <v>-0.1840180672</v>
      </c>
      <c r="BO290" s="90">
        <f t="shared" si="50"/>
        <v>0.369</v>
      </c>
      <c r="BP290" s="33">
        <v>10.25</v>
      </c>
      <c r="BQ290" s="34">
        <f t="shared" si="51"/>
        <v>0.334</v>
      </c>
      <c r="BR290" s="73">
        <f t="shared" si="52"/>
        <v>-0.5098496727</v>
      </c>
      <c r="BS290" s="33">
        <v>70.7</v>
      </c>
      <c r="BT290" s="34">
        <f t="shared" si="53"/>
        <v>0.451</v>
      </c>
      <c r="BU290" s="73">
        <f t="shared" si="54"/>
        <v>-0.07735025116</v>
      </c>
      <c r="BV290" s="36">
        <f t="shared" si="55"/>
        <v>5669.094836</v>
      </c>
      <c r="BW290" s="35">
        <f t="shared" si="56"/>
        <v>-0.3254312896</v>
      </c>
      <c r="BX290" s="90">
        <f t="shared" si="57"/>
        <v>0.36</v>
      </c>
      <c r="BY290" s="33">
        <v>3.64</v>
      </c>
      <c r="BZ290" s="34">
        <f t="shared" si="58"/>
        <v>0.523</v>
      </c>
      <c r="CA290" s="73">
        <f t="shared" si="59"/>
        <v>-0.07702915417</v>
      </c>
      <c r="CB290" s="33">
        <v>50.0</v>
      </c>
      <c r="CC290" s="34">
        <f t="shared" si="60"/>
        <v>0.346</v>
      </c>
      <c r="CD290" s="73">
        <f t="shared" si="61"/>
        <v>-0.339550924</v>
      </c>
      <c r="CE290" s="36">
        <f t="shared" si="62"/>
        <v>3334.038582</v>
      </c>
      <c r="CF290" s="35">
        <f t="shared" si="63"/>
        <v>-0.1461889787</v>
      </c>
      <c r="CG290" s="90">
        <f t="shared" si="64"/>
        <v>0.443</v>
      </c>
      <c r="CH290" s="33">
        <v>0.3</v>
      </c>
      <c r="CI290" s="34">
        <f t="shared" si="65"/>
        <v>0.214</v>
      </c>
      <c r="CJ290" s="73">
        <f t="shared" si="81"/>
        <v>-0.8215548509</v>
      </c>
      <c r="CK290" s="33">
        <v>27.27</v>
      </c>
      <c r="CL290" s="34">
        <f t="shared" si="67"/>
        <v>0.366</v>
      </c>
      <c r="CM290" s="73">
        <f t="shared" si="68"/>
        <v>-0.3424615439</v>
      </c>
      <c r="CN290" s="36">
        <f t="shared" si="69"/>
        <v>632.3722945</v>
      </c>
      <c r="CO290" s="35">
        <f t="shared" si="70"/>
        <v>-0.8267102782</v>
      </c>
      <c r="CP290" s="90">
        <f t="shared" si="71"/>
        <v>0.22</v>
      </c>
      <c r="CQ290" s="33">
        <v>5.24</v>
      </c>
      <c r="CR290" s="34">
        <f t="shared" si="72"/>
        <v>0.363</v>
      </c>
      <c r="CS290" s="73">
        <f t="shared" si="73"/>
        <v>-0.4621999484</v>
      </c>
      <c r="CT290" s="33">
        <v>67.89</v>
      </c>
      <c r="CU290" s="34">
        <f t="shared" si="74"/>
        <v>0.206</v>
      </c>
      <c r="CV290" s="73">
        <f t="shared" si="75"/>
        <v>-0.7655641483</v>
      </c>
      <c r="CW290" s="36">
        <f t="shared" si="76"/>
        <v>4930.953311</v>
      </c>
      <c r="CX290" s="35">
        <f t="shared" si="77"/>
        <v>-0.6602535143</v>
      </c>
      <c r="CY290" s="90">
        <f t="shared" si="78"/>
        <v>0.277</v>
      </c>
      <c r="CZ290" s="91">
        <f t="shared" si="79"/>
        <v>-2.142602128</v>
      </c>
      <c r="DA290" s="91">
        <f t="shared" si="80"/>
        <v>0.303</v>
      </c>
    </row>
    <row r="291">
      <c r="A291" s="28">
        <v>2023.0</v>
      </c>
      <c r="B291" s="29" t="s">
        <v>696</v>
      </c>
      <c r="C291" s="29" t="s">
        <v>5</v>
      </c>
      <c r="D291" s="30">
        <f t="array" ref="D291">INDEX(
  TP!C:C,
  MATCH(
    1,
    (TP!A:A = A291) * (TP!B:B = C291),
    0
  )
)
</f>
        <v>49.68</v>
      </c>
      <c r="E291" s="64">
        <f t="shared" si="1"/>
        <v>-5.336042861</v>
      </c>
      <c r="F291" s="32">
        <f t="shared" si="2"/>
        <v>0.174</v>
      </c>
      <c r="G291" s="33">
        <v>4.7</v>
      </c>
      <c r="H291" s="34">
        <f t="shared" si="3"/>
        <v>0.231</v>
      </c>
      <c r="I291" s="73">
        <f t="shared" si="4"/>
        <v>-0.8104341224</v>
      </c>
      <c r="J291" s="66">
        <f t="shared" si="5"/>
        <v>4.647362201</v>
      </c>
      <c r="K291" s="34">
        <f t="shared" si="6"/>
        <v>0.277</v>
      </c>
      <c r="L291" s="73">
        <f t="shared" si="7"/>
        <v>-0.7515505706</v>
      </c>
      <c r="M291" s="33">
        <v>59.13</v>
      </c>
      <c r="N291" s="34">
        <f t="shared" si="8"/>
        <v>0.494</v>
      </c>
      <c r="O291" s="73">
        <f t="shared" si="9"/>
        <v>0.04299389</v>
      </c>
      <c r="P291" s="36">
        <f t="shared" si="10"/>
        <v>4087.925072</v>
      </c>
      <c r="Q291" s="35">
        <f t="shared" si="11"/>
        <v>-0.5257455628</v>
      </c>
      <c r="R291" s="40">
        <f t="shared" si="12"/>
        <v>0.291</v>
      </c>
      <c r="S291" s="33">
        <v>2.98</v>
      </c>
      <c r="T291" s="34">
        <f t="shared" si="13"/>
        <v>0.814</v>
      </c>
      <c r="U291" s="73">
        <f t="shared" si="14"/>
        <v>0.7618391484</v>
      </c>
      <c r="V291" s="33">
        <v>46.58</v>
      </c>
      <c r="W291" s="34">
        <f t="shared" si="15"/>
        <v>0.586</v>
      </c>
      <c r="X291" s="73">
        <f t="shared" si="16"/>
        <v>0.2534448932</v>
      </c>
      <c r="Y291" s="36">
        <f t="shared" si="17"/>
        <v>2695.521379</v>
      </c>
      <c r="Z291" s="35">
        <f t="shared" si="18"/>
        <v>0.7227622667</v>
      </c>
      <c r="AA291" s="40">
        <f t="shared" si="19"/>
        <v>0.791</v>
      </c>
      <c r="AB291" s="33">
        <v>3.72</v>
      </c>
      <c r="AC291" s="40">
        <f t="shared" si="20"/>
        <v>0.257</v>
      </c>
      <c r="AD291" s="73">
        <f t="shared" si="21"/>
        <v>-0.7080215091</v>
      </c>
      <c r="AE291" s="88">
        <f t="shared" si="22"/>
        <v>-0.5110048052</v>
      </c>
      <c r="AF291" s="44">
        <f t="shared" si="23"/>
        <v>0.434</v>
      </c>
      <c r="AG291" s="42">
        <v>0.98</v>
      </c>
      <c r="AH291" s="34">
        <f t="shared" si="24"/>
        <v>0.483</v>
      </c>
      <c r="AI291" s="73">
        <f t="shared" si="25"/>
        <v>-0.3292975472</v>
      </c>
      <c r="AJ291" s="33">
        <v>54.17</v>
      </c>
      <c r="AK291" s="34">
        <f t="shared" si="26"/>
        <v>0.4</v>
      </c>
      <c r="AL291" s="73">
        <f t="shared" si="27"/>
        <v>-0.2547036116</v>
      </c>
      <c r="AM291" s="36">
        <f t="shared" si="28"/>
        <v>1629.318255</v>
      </c>
      <c r="AN291" s="35">
        <f t="shared" si="29"/>
        <v>-0.2791081317</v>
      </c>
      <c r="AO291" s="37">
        <f t="shared" si="30"/>
        <v>0.446</v>
      </c>
      <c r="AP291" s="33">
        <v>2.94</v>
      </c>
      <c r="AQ291" s="34">
        <f t="shared" si="31"/>
        <v>0.266</v>
      </c>
      <c r="AR291" s="73">
        <f t="shared" si="32"/>
        <v>-0.69421864</v>
      </c>
      <c r="AS291" s="33">
        <v>33.33</v>
      </c>
      <c r="AT291" s="34">
        <f t="shared" si="33"/>
        <v>0.054</v>
      </c>
      <c r="AU291" s="73">
        <f t="shared" si="34"/>
        <v>-1.496262369</v>
      </c>
      <c r="AV291" s="36">
        <f t="shared" si="35"/>
        <v>1673.761563</v>
      </c>
      <c r="AW291" s="35">
        <f t="shared" si="36"/>
        <v>-1.330708311</v>
      </c>
      <c r="AX291" s="37">
        <f t="shared" si="37"/>
        <v>0.086</v>
      </c>
      <c r="AY291" s="33">
        <v>0.69</v>
      </c>
      <c r="AZ291" s="37">
        <f t="shared" si="38"/>
        <v>0.391</v>
      </c>
      <c r="BA291" s="73">
        <f t="shared" si="39"/>
        <v>-0.4355956614</v>
      </c>
      <c r="BB291" s="33">
        <v>22.03</v>
      </c>
      <c r="BC291" s="37">
        <f t="shared" si="40"/>
        <v>0.217</v>
      </c>
      <c r="BD291" s="73">
        <f t="shared" si="41"/>
        <v>-0.7441575446</v>
      </c>
      <c r="BE291" s="89">
        <f t="shared" si="42"/>
        <v>-2.789569648</v>
      </c>
      <c r="BF291" s="39">
        <f t="shared" si="43"/>
        <v>0.123</v>
      </c>
      <c r="BG291" s="33">
        <v>9.89</v>
      </c>
      <c r="BH291" s="34">
        <f t="shared" si="44"/>
        <v>0.149</v>
      </c>
      <c r="BI291" s="73">
        <f t="shared" si="45"/>
        <v>-1.03318123</v>
      </c>
      <c r="BJ291" s="33">
        <v>80.99</v>
      </c>
      <c r="BK291" s="34">
        <f t="shared" si="46"/>
        <v>0.126</v>
      </c>
      <c r="BL291" s="73">
        <f t="shared" si="47"/>
        <v>-1.228765045</v>
      </c>
      <c r="BM291" s="36">
        <f t="shared" si="48"/>
        <v>5562.146654</v>
      </c>
      <c r="BN291" s="35">
        <f t="shared" si="49"/>
        <v>-1.211602056</v>
      </c>
      <c r="BO291" s="90">
        <f t="shared" si="50"/>
        <v>0.146</v>
      </c>
      <c r="BP291" s="33">
        <v>9.93</v>
      </c>
      <c r="BQ291" s="34">
        <f t="shared" si="51"/>
        <v>0.291</v>
      </c>
      <c r="BR291" s="73">
        <f t="shared" si="52"/>
        <v>-0.6246256283</v>
      </c>
      <c r="BS291" s="33">
        <v>70.78</v>
      </c>
      <c r="BT291" s="34">
        <f t="shared" si="53"/>
        <v>0.463</v>
      </c>
      <c r="BU291" s="73">
        <f t="shared" si="54"/>
        <v>-0.06527354806</v>
      </c>
      <c r="BV291" s="36">
        <f t="shared" si="55"/>
        <v>5607.843419</v>
      </c>
      <c r="BW291" s="35">
        <f t="shared" si="56"/>
        <v>-0.3984437465</v>
      </c>
      <c r="BX291" s="90">
        <f t="shared" si="57"/>
        <v>0.337</v>
      </c>
      <c r="BY291" s="33">
        <v>2.13</v>
      </c>
      <c r="BZ291" s="34">
        <f t="shared" si="58"/>
        <v>0.16</v>
      </c>
      <c r="CA291" s="73">
        <f t="shared" si="59"/>
        <v>-0.9948848646</v>
      </c>
      <c r="CB291" s="33">
        <v>57.69</v>
      </c>
      <c r="CC291" s="34">
        <f t="shared" si="60"/>
        <v>0.709</v>
      </c>
      <c r="CD291" s="73">
        <f t="shared" si="61"/>
        <v>0.4865080742</v>
      </c>
      <c r="CE291" s="36">
        <f t="shared" si="62"/>
        <v>2860.038003</v>
      </c>
      <c r="CF291" s="35">
        <f t="shared" si="63"/>
        <v>-0.5923666503</v>
      </c>
      <c r="CG291" s="90">
        <f t="shared" si="64"/>
        <v>0.3</v>
      </c>
      <c r="CH291" s="33">
        <v>0.57</v>
      </c>
      <c r="CI291" s="34">
        <f t="shared" si="65"/>
        <v>0.531</v>
      </c>
      <c r="CJ291" s="73">
        <f t="shared" si="81"/>
        <v>-0.09775868821</v>
      </c>
      <c r="CK291" s="33">
        <v>35.71</v>
      </c>
      <c r="CL291" s="34">
        <f t="shared" si="67"/>
        <v>0.611</v>
      </c>
      <c r="CM291" s="73">
        <f t="shared" si="68"/>
        <v>0.1109904619</v>
      </c>
      <c r="CN291" s="36">
        <f t="shared" si="69"/>
        <v>1423.712242</v>
      </c>
      <c r="CO291" s="35">
        <f t="shared" si="70"/>
        <v>0.1465707114</v>
      </c>
      <c r="CP291" s="90">
        <f t="shared" si="71"/>
        <v>0.623</v>
      </c>
      <c r="CQ291" s="33">
        <v>4.54</v>
      </c>
      <c r="CR291" s="34">
        <f t="shared" si="72"/>
        <v>0.197</v>
      </c>
      <c r="CS291" s="73">
        <f t="shared" si="73"/>
        <v>-0.8751996478</v>
      </c>
      <c r="CT291" s="33">
        <v>82.88</v>
      </c>
      <c r="CU291" s="34">
        <f t="shared" si="74"/>
        <v>0.914</v>
      </c>
      <c r="CV291" s="73">
        <f t="shared" si="75"/>
        <v>1.356260423</v>
      </c>
      <c r="CW291" s="36">
        <f t="shared" si="76"/>
        <v>5628.511344</v>
      </c>
      <c r="CX291" s="35">
        <f t="shared" si="77"/>
        <v>0.0203733339</v>
      </c>
      <c r="CY291" s="90">
        <f t="shared" si="78"/>
        <v>0.477</v>
      </c>
      <c r="CZ291" s="91">
        <f t="shared" si="79"/>
        <v>-2.035468408</v>
      </c>
      <c r="DA291" s="91">
        <f t="shared" si="80"/>
        <v>0.306</v>
      </c>
    </row>
    <row r="292">
      <c r="A292" s="28">
        <v>2024.0</v>
      </c>
      <c r="B292" s="29" t="s">
        <v>697</v>
      </c>
      <c r="C292" s="29" t="s">
        <v>12</v>
      </c>
      <c r="D292" s="30">
        <f t="array" ref="D292">INDEX(
  TP!C:C,
  MATCH(
    1,
    (TP!A:A = A292) * (TP!B:B = C292),
    0
  )
)
</f>
        <v>45.69</v>
      </c>
      <c r="E292" s="64">
        <f t="shared" si="1"/>
        <v>-5.34676595</v>
      </c>
      <c r="F292" s="32">
        <f t="shared" si="2"/>
        <v>0.171</v>
      </c>
      <c r="G292" s="33">
        <v>5.84</v>
      </c>
      <c r="H292" s="34">
        <f t="shared" si="3"/>
        <v>0.514</v>
      </c>
      <c r="I292" s="73">
        <f t="shared" si="4"/>
        <v>-0.05792307739</v>
      </c>
      <c r="J292" s="66">
        <f t="shared" si="5"/>
        <v>4.965658055</v>
      </c>
      <c r="K292" s="34">
        <f t="shared" si="6"/>
        <v>0.346</v>
      </c>
      <c r="L292" s="73">
        <f t="shared" si="7"/>
        <v>-0.5505951668</v>
      </c>
      <c r="M292" s="33">
        <v>60.34</v>
      </c>
      <c r="N292" s="34">
        <f t="shared" si="8"/>
        <v>0.609</v>
      </c>
      <c r="O292" s="73">
        <f t="shared" si="9"/>
        <v>0.2660568637</v>
      </c>
      <c r="P292" s="36">
        <f t="shared" si="10"/>
        <v>4303.701509</v>
      </c>
      <c r="Q292" s="35">
        <f t="shared" si="11"/>
        <v>-0.2214104294</v>
      </c>
      <c r="R292" s="40">
        <f t="shared" si="12"/>
        <v>0.4</v>
      </c>
      <c r="S292" s="33">
        <v>3.43</v>
      </c>
      <c r="T292" s="34">
        <f t="shared" si="13"/>
        <v>0.88</v>
      </c>
      <c r="U292" s="73">
        <f t="shared" si="14"/>
        <v>1.150484887</v>
      </c>
      <c r="V292" s="33">
        <v>39.05</v>
      </c>
      <c r="W292" s="34">
        <f t="shared" si="15"/>
        <v>0.363</v>
      </c>
      <c r="X292" s="73">
        <f t="shared" si="16"/>
        <v>-0.3455290023</v>
      </c>
      <c r="Y292" s="36">
        <f t="shared" si="17"/>
        <v>2435.014654</v>
      </c>
      <c r="Z292" s="35">
        <f t="shared" si="18"/>
        <v>0.4497827136</v>
      </c>
      <c r="AA292" s="40">
        <f t="shared" si="19"/>
        <v>0.709</v>
      </c>
      <c r="AB292" s="33">
        <v>2.16</v>
      </c>
      <c r="AC292" s="40">
        <f t="shared" si="20"/>
        <v>0.003</v>
      </c>
      <c r="AD292" s="73">
        <f t="shared" si="21"/>
        <v>-2.015556948</v>
      </c>
      <c r="AE292" s="88">
        <f t="shared" si="22"/>
        <v>-1.787184663</v>
      </c>
      <c r="AF292" s="44">
        <f t="shared" si="23"/>
        <v>0.237</v>
      </c>
      <c r="AG292" s="42">
        <v>2.41</v>
      </c>
      <c r="AH292" s="34">
        <f t="shared" si="24"/>
        <v>0.869</v>
      </c>
      <c r="AI292" s="73">
        <f t="shared" si="25"/>
        <v>0.9960518062</v>
      </c>
      <c r="AJ292" s="33">
        <v>52.7</v>
      </c>
      <c r="AK292" s="34">
        <f t="shared" si="26"/>
        <v>0.371</v>
      </c>
      <c r="AL292" s="73">
        <f t="shared" si="27"/>
        <v>-0.3592312171</v>
      </c>
      <c r="AM292" s="36">
        <f t="shared" si="28"/>
        <v>2846.545569</v>
      </c>
      <c r="AN292" s="35">
        <f t="shared" si="29"/>
        <v>0.9185356429</v>
      </c>
      <c r="AO292" s="37">
        <f t="shared" si="30"/>
        <v>0.829</v>
      </c>
      <c r="AP292" s="33">
        <v>7.57</v>
      </c>
      <c r="AQ292" s="34">
        <f t="shared" si="31"/>
        <v>0.903</v>
      </c>
      <c r="AR292" s="73">
        <f t="shared" si="32"/>
        <v>1.35700868</v>
      </c>
      <c r="AS292" s="33">
        <v>43.1</v>
      </c>
      <c r="AT292" s="34">
        <f t="shared" si="33"/>
        <v>0.36</v>
      </c>
      <c r="AU292" s="73">
        <f t="shared" si="34"/>
        <v>-0.3201680873</v>
      </c>
      <c r="AV292" s="36">
        <f t="shared" si="35"/>
        <v>3391.011425</v>
      </c>
      <c r="AW292" s="35">
        <f t="shared" si="36"/>
        <v>0.8680947232</v>
      </c>
      <c r="AX292" s="37">
        <f t="shared" si="37"/>
        <v>0.82</v>
      </c>
      <c r="AY292" s="33">
        <v>1.31</v>
      </c>
      <c r="AZ292" s="37">
        <f t="shared" si="38"/>
        <v>0.76</v>
      </c>
      <c r="BA292" s="73">
        <f t="shared" si="39"/>
        <v>0.538151928</v>
      </c>
      <c r="BB292" s="33">
        <v>22.22</v>
      </c>
      <c r="BC292" s="37">
        <f t="shared" si="40"/>
        <v>0.243</v>
      </c>
      <c r="BD292" s="73">
        <f t="shared" si="41"/>
        <v>-0.7174606815</v>
      </c>
      <c r="BE292" s="89">
        <f t="shared" si="42"/>
        <v>1.607321613</v>
      </c>
      <c r="BF292" s="39">
        <f t="shared" si="43"/>
        <v>0.714</v>
      </c>
      <c r="BG292" s="33">
        <v>9.95</v>
      </c>
      <c r="BH292" s="34">
        <f t="shared" si="44"/>
        <v>0.151</v>
      </c>
      <c r="BI292" s="73">
        <f t="shared" si="45"/>
        <v>-1.020181746</v>
      </c>
      <c r="BJ292" s="33">
        <v>80.33</v>
      </c>
      <c r="BK292" s="34">
        <f t="shared" si="46"/>
        <v>0.103</v>
      </c>
      <c r="BL292" s="73">
        <f t="shared" si="47"/>
        <v>-1.334881269</v>
      </c>
      <c r="BM292" s="36">
        <f t="shared" si="48"/>
        <v>5529.514269</v>
      </c>
      <c r="BN292" s="35">
        <f t="shared" si="49"/>
        <v>-1.240452665</v>
      </c>
      <c r="BO292" s="90">
        <f t="shared" si="50"/>
        <v>0.143</v>
      </c>
      <c r="BP292" s="33">
        <v>7.11</v>
      </c>
      <c r="BQ292" s="34">
        <f t="shared" si="51"/>
        <v>0.043</v>
      </c>
      <c r="BR292" s="73">
        <f t="shared" si="52"/>
        <v>-1.636088736</v>
      </c>
      <c r="BS292" s="33">
        <v>68.35</v>
      </c>
      <c r="BT292" s="34">
        <f t="shared" si="53"/>
        <v>0.34</v>
      </c>
      <c r="BU292" s="73">
        <f t="shared" si="54"/>
        <v>-0.4321034048</v>
      </c>
      <c r="BV292" s="36">
        <f t="shared" si="55"/>
        <v>4739.591775</v>
      </c>
      <c r="BW292" s="35">
        <f t="shared" si="56"/>
        <v>-1.43341059</v>
      </c>
      <c r="BX292" s="90">
        <f t="shared" si="57"/>
        <v>0.074</v>
      </c>
      <c r="BY292" s="33">
        <v>1.6</v>
      </c>
      <c r="BZ292" s="34">
        <f t="shared" si="58"/>
        <v>0.057</v>
      </c>
      <c r="CA292" s="73">
        <f t="shared" si="59"/>
        <v>-1.31704614</v>
      </c>
      <c r="CB292" s="33">
        <v>42.86</v>
      </c>
      <c r="CC292" s="34">
        <f t="shared" si="60"/>
        <v>0.129</v>
      </c>
      <c r="CD292" s="73">
        <f t="shared" si="61"/>
        <v>-1.10652898</v>
      </c>
      <c r="CE292" s="36">
        <f t="shared" si="62"/>
        <v>1779.348917</v>
      </c>
      <c r="CF292" s="35">
        <f t="shared" si="63"/>
        <v>-1.609621401</v>
      </c>
      <c r="CG292" s="90">
        <f t="shared" si="64"/>
        <v>0.034</v>
      </c>
      <c r="CH292" s="33">
        <v>0.62</v>
      </c>
      <c r="CI292" s="34">
        <f t="shared" si="65"/>
        <v>0.569</v>
      </c>
      <c r="CJ292" s="73">
        <f t="shared" si="81"/>
        <v>0.0362776382</v>
      </c>
      <c r="CK292" s="33">
        <v>21.05</v>
      </c>
      <c r="CL292" s="34">
        <f t="shared" si="67"/>
        <v>0.226</v>
      </c>
      <c r="CM292" s="73">
        <f t="shared" si="68"/>
        <v>-0.6766406287</v>
      </c>
      <c r="CN292" s="36">
        <f t="shared" si="69"/>
        <v>897.5650954</v>
      </c>
      <c r="CO292" s="35">
        <f t="shared" si="70"/>
        <v>-0.5005456349</v>
      </c>
      <c r="CP292" s="90">
        <f t="shared" si="71"/>
        <v>0.343</v>
      </c>
      <c r="CQ292" s="33">
        <v>4.14</v>
      </c>
      <c r="CR292" s="34">
        <f t="shared" si="72"/>
        <v>0.134</v>
      </c>
      <c r="CS292" s="73">
        <f t="shared" si="73"/>
        <v>-1.111199476</v>
      </c>
      <c r="CT292" s="33">
        <v>80.31</v>
      </c>
      <c r="CU292" s="34">
        <f t="shared" si="74"/>
        <v>0.837</v>
      </c>
      <c r="CV292" s="73">
        <f t="shared" si="75"/>
        <v>0.9924786249</v>
      </c>
      <c r="CW292" s="36">
        <f t="shared" si="76"/>
        <v>5215.234308</v>
      </c>
      <c r="CX292" s="35">
        <f t="shared" si="77"/>
        <v>-0.3828726084</v>
      </c>
      <c r="CY292" s="90">
        <f t="shared" si="78"/>
        <v>0.351</v>
      </c>
      <c r="CZ292" s="91">
        <f t="shared" si="79"/>
        <v>-5.166902899</v>
      </c>
      <c r="DA292" s="91">
        <f t="shared" si="80"/>
        <v>0.089</v>
      </c>
    </row>
    <row r="293">
      <c r="A293" s="28">
        <v>2023.0</v>
      </c>
      <c r="B293" s="29" t="s">
        <v>642</v>
      </c>
      <c r="C293" s="29" t="s">
        <v>17</v>
      </c>
      <c r="D293" s="30">
        <f t="array" ref="D293">INDEX(
  TP!C:C,
  MATCH(
    1,
    (TP!A:A = A293) * (TP!B:B = C293),
    0
  )
)
</f>
        <v>51.64</v>
      </c>
      <c r="E293" s="64">
        <f t="shared" si="1"/>
        <v>-5.453611776</v>
      </c>
      <c r="F293" s="32">
        <f t="shared" si="2"/>
        <v>0.169</v>
      </c>
      <c r="G293" s="33">
        <v>6.52</v>
      </c>
      <c r="H293" s="34">
        <f t="shared" si="3"/>
        <v>0.683</v>
      </c>
      <c r="I293" s="73">
        <f t="shared" si="4"/>
        <v>0.39094316</v>
      </c>
      <c r="J293" s="66">
        <f t="shared" si="5"/>
        <v>6.893837522</v>
      </c>
      <c r="K293" s="34">
        <f t="shared" si="6"/>
        <v>0.751</v>
      </c>
      <c r="L293" s="73">
        <f t="shared" si="7"/>
        <v>0.666756799</v>
      </c>
      <c r="M293" s="33">
        <v>57.33</v>
      </c>
      <c r="N293" s="34">
        <f t="shared" si="8"/>
        <v>0.383</v>
      </c>
      <c r="O293" s="73">
        <f t="shared" si="9"/>
        <v>-0.288835327</v>
      </c>
      <c r="P293" s="36">
        <f t="shared" si="10"/>
        <v>4730.208139</v>
      </c>
      <c r="Q293" s="35">
        <f t="shared" si="11"/>
        <v>0.3801425221</v>
      </c>
      <c r="R293" s="40">
        <f t="shared" si="12"/>
        <v>0.66</v>
      </c>
      <c r="S293" s="33">
        <v>1.04</v>
      </c>
      <c r="T293" s="34">
        <f t="shared" si="13"/>
        <v>0.126</v>
      </c>
      <c r="U293" s="73">
        <f t="shared" si="14"/>
        <v>-0.9136558122</v>
      </c>
      <c r="V293" s="33">
        <v>29.17</v>
      </c>
      <c r="W293" s="34">
        <f t="shared" si="15"/>
        <v>0.12</v>
      </c>
      <c r="X293" s="73">
        <f t="shared" si="16"/>
        <v>-1.131433662</v>
      </c>
      <c r="Y293" s="36">
        <f t="shared" si="17"/>
        <v>871.2772743</v>
      </c>
      <c r="Z293" s="35">
        <f t="shared" si="18"/>
        <v>-1.188825007</v>
      </c>
      <c r="AA293" s="40">
        <f t="shared" si="19"/>
        <v>0.097</v>
      </c>
      <c r="AB293" s="33">
        <v>3.78</v>
      </c>
      <c r="AC293" s="40">
        <f t="shared" si="20"/>
        <v>0.271</v>
      </c>
      <c r="AD293" s="73">
        <f t="shared" si="21"/>
        <v>-0.6577316845</v>
      </c>
      <c r="AE293" s="88">
        <f t="shared" si="22"/>
        <v>-1.466414169</v>
      </c>
      <c r="AF293" s="44">
        <f t="shared" si="23"/>
        <v>0.277</v>
      </c>
      <c r="AG293" s="42">
        <v>0.74</v>
      </c>
      <c r="AH293" s="34">
        <f t="shared" si="24"/>
        <v>0.334</v>
      </c>
      <c r="AI293" s="73">
        <f t="shared" si="25"/>
        <v>-0.5517338023</v>
      </c>
      <c r="AJ293" s="33">
        <v>70.59</v>
      </c>
      <c r="AK293" s="34">
        <f t="shared" si="26"/>
        <v>0.843</v>
      </c>
      <c r="AL293" s="73">
        <f t="shared" si="27"/>
        <v>0.9128768519</v>
      </c>
      <c r="AM293" s="36">
        <f t="shared" si="28"/>
        <v>1721.581881</v>
      </c>
      <c r="AN293" s="35">
        <f t="shared" si="29"/>
        <v>-0.1883289026</v>
      </c>
      <c r="AO293" s="37">
        <f t="shared" si="30"/>
        <v>0.486</v>
      </c>
      <c r="AP293" s="33">
        <v>3.69</v>
      </c>
      <c r="AQ293" s="34">
        <f t="shared" si="31"/>
        <v>0.42</v>
      </c>
      <c r="AR293" s="73">
        <f t="shared" si="32"/>
        <v>-0.3619463959</v>
      </c>
      <c r="AS293" s="33">
        <v>50.59</v>
      </c>
      <c r="AT293" s="34">
        <f t="shared" si="33"/>
        <v>0.737</v>
      </c>
      <c r="AU293" s="73">
        <f t="shared" si="34"/>
        <v>0.5814640693</v>
      </c>
      <c r="AV293" s="36">
        <f t="shared" si="35"/>
        <v>2863.375609</v>
      </c>
      <c r="AW293" s="35">
        <f t="shared" si="36"/>
        <v>0.1924986678</v>
      </c>
      <c r="AX293" s="37">
        <f t="shared" si="37"/>
        <v>0.589</v>
      </c>
      <c r="AY293" s="33">
        <v>0.3</v>
      </c>
      <c r="AZ293" s="37">
        <f t="shared" si="38"/>
        <v>0.089</v>
      </c>
      <c r="BA293" s="73">
        <f t="shared" si="39"/>
        <v>-1.048114306</v>
      </c>
      <c r="BB293" s="33">
        <v>28.23</v>
      </c>
      <c r="BC293" s="37">
        <f t="shared" si="40"/>
        <v>0.583</v>
      </c>
      <c r="BD293" s="73">
        <f t="shared" si="41"/>
        <v>0.1270032506</v>
      </c>
      <c r="BE293" s="89">
        <f t="shared" si="42"/>
        <v>-0.9169412906</v>
      </c>
      <c r="BF293" s="39">
        <f t="shared" si="43"/>
        <v>0.423</v>
      </c>
      <c r="BG293" s="33">
        <v>16.38</v>
      </c>
      <c r="BH293" s="34">
        <f t="shared" si="44"/>
        <v>0.674</v>
      </c>
      <c r="BI293" s="73">
        <f t="shared" si="45"/>
        <v>0.3729296483</v>
      </c>
      <c r="BJ293" s="33">
        <v>94.16</v>
      </c>
      <c r="BK293" s="34">
        <f t="shared" si="46"/>
        <v>0.863</v>
      </c>
      <c r="BL293" s="73">
        <f t="shared" si="47"/>
        <v>0.888735975</v>
      </c>
      <c r="BM293" s="36">
        <f t="shared" si="48"/>
        <v>7732.611144</v>
      </c>
      <c r="BN293" s="35">
        <f t="shared" si="49"/>
        <v>0.7073266929</v>
      </c>
      <c r="BO293" s="90">
        <f t="shared" si="50"/>
        <v>0.76</v>
      </c>
      <c r="BP293" s="33">
        <v>9.34</v>
      </c>
      <c r="BQ293" s="34">
        <f t="shared" si="51"/>
        <v>0.223</v>
      </c>
      <c r="BR293" s="73">
        <f t="shared" si="52"/>
        <v>-0.8362437962</v>
      </c>
      <c r="BS293" s="33">
        <v>75.35</v>
      </c>
      <c r="BT293" s="34">
        <f t="shared" si="53"/>
        <v>0.711</v>
      </c>
      <c r="BU293" s="73">
        <f t="shared" si="54"/>
        <v>0.6246081166</v>
      </c>
      <c r="BV293" s="36">
        <f t="shared" si="55"/>
        <v>5831.397843</v>
      </c>
      <c r="BW293" s="35">
        <f t="shared" si="56"/>
        <v>-0.1319640705</v>
      </c>
      <c r="BX293" s="90">
        <f t="shared" si="57"/>
        <v>0.431</v>
      </c>
      <c r="BY293" s="33">
        <v>1.78</v>
      </c>
      <c r="BZ293" s="34">
        <f t="shared" si="58"/>
        <v>0.097</v>
      </c>
      <c r="CA293" s="73">
        <f t="shared" si="59"/>
        <v>-1.207632877</v>
      </c>
      <c r="CB293" s="33">
        <v>41.46</v>
      </c>
      <c r="CC293" s="34">
        <f t="shared" si="60"/>
        <v>0.106</v>
      </c>
      <c r="CD293" s="73">
        <f t="shared" si="61"/>
        <v>-1.256916834</v>
      </c>
      <c r="CE293" s="36">
        <f t="shared" si="62"/>
        <v>1841.810012</v>
      </c>
      <c r="CF293" s="35">
        <f t="shared" si="63"/>
        <v>-1.550826651</v>
      </c>
      <c r="CG293" s="90">
        <f t="shared" si="64"/>
        <v>0.051</v>
      </c>
      <c r="CH293" s="33">
        <v>0.52</v>
      </c>
      <c r="CI293" s="34">
        <f t="shared" si="65"/>
        <v>0.483</v>
      </c>
      <c r="CJ293" s="73">
        <f t="shared" si="81"/>
        <v>-0.2317950146</v>
      </c>
      <c r="CK293" s="33">
        <v>16.67</v>
      </c>
      <c r="CL293" s="34">
        <f t="shared" si="67"/>
        <v>0.12</v>
      </c>
      <c r="CM293" s="73">
        <f t="shared" si="68"/>
        <v>-0.9119628781</v>
      </c>
      <c r="CN293" s="36">
        <f t="shared" si="69"/>
        <v>616.9248944</v>
      </c>
      <c r="CO293" s="35">
        <f t="shared" si="70"/>
        <v>-0.8457092695</v>
      </c>
      <c r="CP293" s="90">
        <f t="shared" si="71"/>
        <v>0.2</v>
      </c>
      <c r="CQ293" s="33">
        <v>3.69</v>
      </c>
      <c r="CR293" s="34">
        <f t="shared" si="72"/>
        <v>0.063</v>
      </c>
      <c r="CS293" s="73">
        <f t="shared" si="73"/>
        <v>-1.376699283</v>
      </c>
      <c r="CT293" s="33">
        <v>70.59</v>
      </c>
      <c r="CU293" s="34">
        <f t="shared" si="74"/>
        <v>0.34</v>
      </c>
      <c r="CV293" s="73">
        <f t="shared" si="75"/>
        <v>-0.3833809367</v>
      </c>
      <c r="CW293" s="36">
        <f t="shared" si="76"/>
        <v>4327.476161</v>
      </c>
      <c r="CX293" s="35">
        <f t="shared" si="77"/>
        <v>-1.249083018</v>
      </c>
      <c r="CY293" s="90">
        <f t="shared" si="78"/>
        <v>0.129</v>
      </c>
      <c r="CZ293" s="91">
        <f t="shared" si="79"/>
        <v>-3.070256316</v>
      </c>
      <c r="DA293" s="91">
        <f t="shared" si="80"/>
        <v>0.231</v>
      </c>
    </row>
    <row r="294">
      <c r="A294" s="28">
        <v>2025.0</v>
      </c>
      <c r="B294" s="29" t="s">
        <v>698</v>
      </c>
      <c r="C294" s="29" t="s">
        <v>9</v>
      </c>
      <c r="D294" s="30">
        <f t="array" ref="D294">INDEX(
  TP!C:C,
  MATCH(
    1,
    (TP!A:A = A294) * (TP!B:B = C294),
    0
  )
)
</f>
        <v>51.61</v>
      </c>
      <c r="E294" s="64">
        <f t="shared" si="1"/>
        <v>-5.538064945</v>
      </c>
      <c r="F294" s="32">
        <f t="shared" si="2"/>
        <v>0.166</v>
      </c>
      <c r="G294" s="33">
        <v>4.05</v>
      </c>
      <c r="H294" s="34">
        <f t="shared" si="3"/>
        <v>0.1</v>
      </c>
      <c r="I294" s="73">
        <f t="shared" si="4"/>
        <v>-1.239497438</v>
      </c>
      <c r="J294" s="66">
        <f t="shared" si="5"/>
        <v>4.277976252</v>
      </c>
      <c r="K294" s="34">
        <f t="shared" si="6"/>
        <v>0.169</v>
      </c>
      <c r="L294" s="73">
        <f t="shared" si="7"/>
        <v>-0.9847615965</v>
      </c>
      <c r="M294" s="33">
        <v>62.69</v>
      </c>
      <c r="N294" s="34">
        <f t="shared" si="8"/>
        <v>0.769</v>
      </c>
      <c r="O294" s="73">
        <f t="shared" si="9"/>
        <v>0.6992783414</v>
      </c>
      <c r="P294" s="36">
        <f t="shared" si="10"/>
        <v>4164.692156</v>
      </c>
      <c r="Q294" s="35">
        <f t="shared" si="11"/>
        <v>-0.4174718274</v>
      </c>
      <c r="R294" s="40">
        <f t="shared" si="12"/>
        <v>0.329</v>
      </c>
      <c r="S294" s="33">
        <v>2.3</v>
      </c>
      <c r="T294" s="34">
        <f t="shared" si="13"/>
        <v>0.68</v>
      </c>
      <c r="U294" s="73">
        <f t="shared" si="14"/>
        <v>0.174552255</v>
      </c>
      <c r="V294" s="33">
        <v>36.84</v>
      </c>
      <c r="W294" s="34">
        <f t="shared" si="15"/>
        <v>0.3</v>
      </c>
      <c r="X294" s="73">
        <f t="shared" si="16"/>
        <v>-0.5213234656</v>
      </c>
      <c r="Y294" s="36">
        <f t="shared" si="17"/>
        <v>1842.708961</v>
      </c>
      <c r="Z294" s="35">
        <f t="shared" si="18"/>
        <v>-0.1708820439</v>
      </c>
      <c r="AA294" s="40">
        <f t="shared" si="19"/>
        <v>0.471</v>
      </c>
      <c r="AB294" s="33">
        <v>3.37</v>
      </c>
      <c r="AC294" s="40">
        <f t="shared" si="20"/>
        <v>0.143</v>
      </c>
      <c r="AD294" s="73">
        <f t="shared" si="21"/>
        <v>-1.001378819</v>
      </c>
      <c r="AE294" s="88">
        <f t="shared" si="22"/>
        <v>-1.58973269</v>
      </c>
      <c r="AF294" s="44">
        <f t="shared" si="23"/>
        <v>0.269</v>
      </c>
      <c r="AG294" s="42">
        <v>1.69</v>
      </c>
      <c r="AH294" s="34">
        <f t="shared" si="24"/>
        <v>0.72</v>
      </c>
      <c r="AI294" s="73">
        <f t="shared" si="25"/>
        <v>0.3287430408</v>
      </c>
      <c r="AJ294" s="33">
        <v>53.57</v>
      </c>
      <c r="AK294" s="34">
        <f t="shared" si="26"/>
        <v>0.386</v>
      </c>
      <c r="AL294" s="73">
        <f t="shared" si="27"/>
        <v>-0.2973679404</v>
      </c>
      <c r="AM294" s="36">
        <f t="shared" si="28"/>
        <v>2334.1047</v>
      </c>
      <c r="AN294" s="35">
        <f t="shared" si="29"/>
        <v>0.4143392536</v>
      </c>
      <c r="AO294" s="37">
        <f t="shared" si="30"/>
        <v>0.689</v>
      </c>
      <c r="AP294" s="33">
        <v>5.02</v>
      </c>
      <c r="AQ294" s="34">
        <f t="shared" si="31"/>
        <v>0.64</v>
      </c>
      <c r="AR294" s="73">
        <f t="shared" si="32"/>
        <v>0.2272830503</v>
      </c>
      <c r="AS294" s="33">
        <v>56.63</v>
      </c>
      <c r="AT294" s="34">
        <f t="shared" si="33"/>
        <v>0.906</v>
      </c>
      <c r="AU294" s="73">
        <f t="shared" si="34"/>
        <v>1.308547945</v>
      </c>
      <c r="AV294" s="36">
        <f t="shared" si="35"/>
        <v>3723.022867</v>
      </c>
      <c r="AW294" s="35">
        <f t="shared" si="36"/>
        <v>1.293209194</v>
      </c>
      <c r="AX294" s="37">
        <f t="shared" si="37"/>
        <v>0.909</v>
      </c>
      <c r="AY294" s="33">
        <v>0.73</v>
      </c>
      <c r="AZ294" s="37">
        <f t="shared" si="38"/>
        <v>0.443</v>
      </c>
      <c r="BA294" s="73">
        <f t="shared" si="39"/>
        <v>-0.3727732363</v>
      </c>
      <c r="BB294" s="33">
        <v>20.69</v>
      </c>
      <c r="BC294" s="37">
        <f t="shared" si="40"/>
        <v>0.171</v>
      </c>
      <c r="BD294" s="73">
        <f t="shared" si="41"/>
        <v>-0.9324406842</v>
      </c>
      <c r="BE294" s="89">
        <f t="shared" si="42"/>
        <v>0.4023345269</v>
      </c>
      <c r="BF294" s="39">
        <f t="shared" si="43"/>
        <v>0.611</v>
      </c>
      <c r="BG294" s="33">
        <v>10.52</v>
      </c>
      <c r="BH294" s="34">
        <f t="shared" si="44"/>
        <v>0.174</v>
      </c>
      <c r="BI294" s="73">
        <f t="shared" si="45"/>
        <v>-0.8966866458</v>
      </c>
      <c r="BJ294" s="33">
        <v>91.95</v>
      </c>
      <c r="BK294" s="34">
        <f t="shared" si="46"/>
        <v>0.657</v>
      </c>
      <c r="BL294" s="73">
        <f t="shared" si="47"/>
        <v>0.5334074059</v>
      </c>
      <c r="BM294" s="36">
        <f t="shared" si="48"/>
        <v>6463.576504</v>
      </c>
      <c r="BN294" s="35">
        <f t="shared" si="49"/>
        <v>-0.4146391654</v>
      </c>
      <c r="BO294" s="90">
        <f t="shared" si="50"/>
        <v>0.286</v>
      </c>
      <c r="BP294" s="33">
        <v>6.11</v>
      </c>
      <c r="BQ294" s="34">
        <f t="shared" si="51"/>
        <v>0.014</v>
      </c>
      <c r="BR294" s="73">
        <f t="shared" si="52"/>
        <v>-1.994763597</v>
      </c>
      <c r="BS294" s="33">
        <v>76.24</v>
      </c>
      <c r="BT294" s="34">
        <f t="shared" si="53"/>
        <v>0.771</v>
      </c>
      <c r="BU294" s="73">
        <f t="shared" si="54"/>
        <v>0.7589614386</v>
      </c>
      <c r="BV294" s="36">
        <f t="shared" si="55"/>
        <v>4954.325995</v>
      </c>
      <c r="BW294" s="35">
        <f t="shared" si="56"/>
        <v>-1.177444708</v>
      </c>
      <c r="BX294" s="90">
        <f t="shared" si="57"/>
        <v>0.131</v>
      </c>
      <c r="BY294" s="33">
        <v>1.33</v>
      </c>
      <c r="BZ294" s="34">
        <f t="shared" si="58"/>
        <v>0.023</v>
      </c>
      <c r="CA294" s="73">
        <f t="shared" si="59"/>
        <v>-1.481166036</v>
      </c>
      <c r="CB294" s="33">
        <v>59.09</v>
      </c>
      <c r="CC294" s="34">
        <f t="shared" si="60"/>
        <v>0.766</v>
      </c>
      <c r="CD294" s="73">
        <f t="shared" si="61"/>
        <v>0.6368959283</v>
      </c>
      <c r="CE294" s="36">
        <f t="shared" si="62"/>
        <v>2171.649745</v>
      </c>
      <c r="CF294" s="35">
        <f t="shared" si="63"/>
        <v>-1.240347865</v>
      </c>
      <c r="CG294" s="90">
        <f t="shared" si="64"/>
        <v>0.109</v>
      </c>
      <c r="CH294" s="33">
        <v>0.24</v>
      </c>
      <c r="CI294" s="34">
        <f t="shared" si="65"/>
        <v>0.134</v>
      </c>
      <c r="CJ294" s="73">
        <f t="shared" si="81"/>
        <v>-0.9823984426</v>
      </c>
      <c r="CK294" s="33">
        <v>75.0</v>
      </c>
      <c r="CL294" s="34">
        <f t="shared" si="67"/>
        <v>0.969</v>
      </c>
      <c r="CM294" s="73">
        <f t="shared" si="68"/>
        <v>2.221906256</v>
      </c>
      <c r="CN294" s="36">
        <f t="shared" si="69"/>
        <v>1425.961054</v>
      </c>
      <c r="CO294" s="35">
        <f t="shared" si="70"/>
        <v>0.1493365591</v>
      </c>
      <c r="CP294" s="90">
        <f t="shared" si="71"/>
        <v>0.626</v>
      </c>
      <c r="CQ294" s="33">
        <v>2.78</v>
      </c>
      <c r="CR294" s="34">
        <f t="shared" si="72"/>
        <v>0.006</v>
      </c>
      <c r="CS294" s="73">
        <f t="shared" si="73"/>
        <v>-1.913598892</v>
      </c>
      <c r="CT294" s="33">
        <v>73.91</v>
      </c>
      <c r="CU294" s="34">
        <f t="shared" si="74"/>
        <v>0.531</v>
      </c>
      <c r="CV294" s="73">
        <f t="shared" si="75"/>
        <v>0.08656286416</v>
      </c>
      <c r="CW294" s="36">
        <f t="shared" si="76"/>
        <v>3898.577309</v>
      </c>
      <c r="CX294" s="35">
        <f t="shared" si="77"/>
        <v>-1.667571603</v>
      </c>
      <c r="CY294" s="90">
        <f t="shared" si="78"/>
        <v>0.046</v>
      </c>
      <c r="CZ294" s="91">
        <f t="shared" si="79"/>
        <v>-4.350666782</v>
      </c>
      <c r="DA294" s="91">
        <f t="shared" si="80"/>
        <v>0.131</v>
      </c>
    </row>
    <row r="295">
      <c r="A295" s="28">
        <v>2025.0</v>
      </c>
      <c r="B295" s="29" t="s">
        <v>618</v>
      </c>
      <c r="C295" s="29" t="s">
        <v>23</v>
      </c>
      <c r="D295" s="30">
        <f t="array" ref="D295">INDEX(
  TP!C:C,
  MATCH(
    1,
    (TP!A:A = A295) * (TP!B:B = C295),
    0
  )
)
</f>
        <v>45.2</v>
      </c>
      <c r="E295" s="64">
        <f t="shared" si="1"/>
        <v>-5.553791083</v>
      </c>
      <c r="F295" s="32">
        <f t="shared" si="2"/>
        <v>0.163</v>
      </c>
      <c r="G295" s="33">
        <v>4.01</v>
      </c>
      <c r="H295" s="34">
        <f t="shared" si="3"/>
        <v>0.094</v>
      </c>
      <c r="I295" s="73">
        <f t="shared" si="4"/>
        <v>-1.265901334</v>
      </c>
      <c r="J295" s="66">
        <f t="shared" si="5"/>
        <v>3.342587236</v>
      </c>
      <c r="K295" s="34">
        <f t="shared" si="6"/>
        <v>0.029</v>
      </c>
      <c r="L295" s="73">
        <f t="shared" si="7"/>
        <v>-1.575317443</v>
      </c>
      <c r="M295" s="33">
        <v>55.26</v>
      </c>
      <c r="N295" s="34">
        <f t="shared" si="8"/>
        <v>0.249</v>
      </c>
      <c r="O295" s="73">
        <f t="shared" si="9"/>
        <v>-0.6704389265</v>
      </c>
      <c r="P295" s="36">
        <f t="shared" si="10"/>
        <v>3240.609661</v>
      </c>
      <c r="Q295" s="35">
        <f t="shared" si="11"/>
        <v>-1.720815113</v>
      </c>
      <c r="R295" s="40">
        <f t="shared" si="12"/>
        <v>0.034</v>
      </c>
      <c r="S295" s="33">
        <v>1.37</v>
      </c>
      <c r="T295" s="34">
        <f t="shared" si="13"/>
        <v>0.266</v>
      </c>
      <c r="U295" s="73">
        <f t="shared" si="14"/>
        <v>-0.6286489375</v>
      </c>
      <c r="V295" s="33">
        <v>53.85</v>
      </c>
      <c r="W295" s="34">
        <f t="shared" si="15"/>
        <v>0.814</v>
      </c>
      <c r="X295" s="73">
        <f t="shared" si="16"/>
        <v>0.8317370871</v>
      </c>
      <c r="Y295" s="36">
        <f t="shared" si="17"/>
        <v>1946.713865</v>
      </c>
      <c r="Z295" s="35">
        <f t="shared" si="18"/>
        <v>-0.06189747853</v>
      </c>
      <c r="AA295" s="40">
        <f t="shared" si="19"/>
        <v>0.529</v>
      </c>
      <c r="AB295" s="33">
        <v>2.46</v>
      </c>
      <c r="AC295" s="40">
        <f t="shared" si="20"/>
        <v>0.02</v>
      </c>
      <c r="AD295" s="73">
        <f t="shared" si="21"/>
        <v>-1.764107825</v>
      </c>
      <c r="AE295" s="88">
        <f t="shared" si="22"/>
        <v>-3.546820416</v>
      </c>
      <c r="AF295" s="44">
        <f t="shared" si="23"/>
        <v>0.04</v>
      </c>
      <c r="AG295" s="42">
        <v>0.95</v>
      </c>
      <c r="AH295" s="34">
        <f t="shared" si="24"/>
        <v>0.457</v>
      </c>
      <c r="AI295" s="73">
        <f t="shared" si="25"/>
        <v>-0.3571020791</v>
      </c>
      <c r="AJ295" s="33">
        <v>44.44</v>
      </c>
      <c r="AK295" s="34">
        <f t="shared" si="26"/>
        <v>0.134</v>
      </c>
      <c r="AL295" s="73">
        <f t="shared" si="27"/>
        <v>-0.9465768095</v>
      </c>
      <c r="AM295" s="36">
        <f t="shared" si="28"/>
        <v>1306.785706</v>
      </c>
      <c r="AN295" s="35">
        <f t="shared" si="29"/>
        <v>-0.5964515696</v>
      </c>
      <c r="AO295" s="37">
        <f t="shared" si="30"/>
        <v>0.3</v>
      </c>
      <c r="AP295" s="33">
        <v>4.69</v>
      </c>
      <c r="AQ295" s="34">
        <f t="shared" si="31"/>
        <v>0.589</v>
      </c>
      <c r="AR295" s="73">
        <f t="shared" si="32"/>
        <v>0.08108326291</v>
      </c>
      <c r="AS295" s="33">
        <v>35.96</v>
      </c>
      <c r="AT295" s="34">
        <f t="shared" si="33"/>
        <v>0.114</v>
      </c>
      <c r="AU295" s="73">
        <f t="shared" si="34"/>
        <v>-1.1796679</v>
      </c>
      <c r="AV295" s="36">
        <f t="shared" si="35"/>
        <v>2289.868139</v>
      </c>
      <c r="AW295" s="35">
        <f t="shared" si="36"/>
        <v>-0.5418324228</v>
      </c>
      <c r="AX295" s="37">
        <f t="shared" si="37"/>
        <v>0.286</v>
      </c>
      <c r="AY295" s="33">
        <v>1.21</v>
      </c>
      <c r="AZ295" s="37">
        <f t="shared" si="38"/>
        <v>0.717</v>
      </c>
      <c r="BA295" s="73">
        <f t="shared" si="39"/>
        <v>0.3810958652</v>
      </c>
      <c r="BB295" s="33">
        <v>25.15</v>
      </c>
      <c r="BC295" s="37">
        <f t="shared" si="40"/>
        <v>0.386</v>
      </c>
      <c r="BD295" s="73">
        <f t="shared" si="41"/>
        <v>-0.3057669509</v>
      </c>
      <c r="BE295" s="89">
        <f t="shared" si="42"/>
        <v>-1.062955078</v>
      </c>
      <c r="BF295" s="39">
        <f t="shared" si="43"/>
        <v>0.389</v>
      </c>
      <c r="BG295" s="33">
        <v>10.54</v>
      </c>
      <c r="BH295" s="34">
        <f t="shared" si="44"/>
        <v>0.177</v>
      </c>
      <c r="BI295" s="73">
        <f t="shared" si="45"/>
        <v>-0.8923534844</v>
      </c>
      <c r="BJ295" s="33">
        <v>86.0</v>
      </c>
      <c r="BK295" s="34">
        <f t="shared" si="46"/>
        <v>0.226</v>
      </c>
      <c r="BL295" s="73">
        <f t="shared" si="47"/>
        <v>-0.4232464339</v>
      </c>
      <c r="BM295" s="36">
        <f t="shared" si="48"/>
        <v>6049.614871</v>
      </c>
      <c r="BN295" s="35">
        <f t="shared" si="49"/>
        <v>-0.780626668</v>
      </c>
      <c r="BO295" s="90">
        <f t="shared" si="50"/>
        <v>0.191</v>
      </c>
      <c r="BP295" s="33">
        <v>9.6</v>
      </c>
      <c r="BQ295" s="34">
        <f t="shared" si="51"/>
        <v>0.251</v>
      </c>
      <c r="BR295" s="73">
        <f t="shared" si="52"/>
        <v>-0.7429883324</v>
      </c>
      <c r="BS295" s="33">
        <v>74.73</v>
      </c>
      <c r="BT295" s="34">
        <f t="shared" si="53"/>
        <v>0.671</v>
      </c>
      <c r="BU295" s="73">
        <f t="shared" si="54"/>
        <v>0.5310136675</v>
      </c>
      <c r="BV295" s="36">
        <f t="shared" si="55"/>
        <v>5844.898793</v>
      </c>
      <c r="BW295" s="35">
        <f t="shared" si="56"/>
        <v>-0.1158707687</v>
      </c>
      <c r="BX295" s="90">
        <f t="shared" si="57"/>
        <v>0.44</v>
      </c>
      <c r="BY295" s="33">
        <v>3.01</v>
      </c>
      <c r="BZ295" s="34">
        <f t="shared" si="58"/>
        <v>0.383</v>
      </c>
      <c r="CA295" s="73">
        <f t="shared" si="59"/>
        <v>-0.4599755764</v>
      </c>
      <c r="CB295" s="33">
        <v>61.4</v>
      </c>
      <c r="CC295" s="34">
        <f t="shared" si="60"/>
        <v>0.817</v>
      </c>
      <c r="CD295" s="73">
        <f t="shared" si="61"/>
        <v>0.8850358874</v>
      </c>
      <c r="CE295" s="36">
        <f t="shared" si="62"/>
        <v>3704.916278</v>
      </c>
      <c r="CF295" s="35">
        <f t="shared" si="63"/>
        <v>0.2029189219</v>
      </c>
      <c r="CG295" s="90">
        <f t="shared" si="64"/>
        <v>0.571</v>
      </c>
      <c r="CH295" s="33">
        <v>0.21</v>
      </c>
      <c r="CI295" s="34">
        <f t="shared" si="65"/>
        <v>0.114</v>
      </c>
      <c r="CJ295" s="73">
        <f t="shared" si="81"/>
        <v>-1.062820238</v>
      </c>
      <c r="CK295" s="33">
        <v>50.0</v>
      </c>
      <c r="CL295" s="34">
        <f t="shared" si="67"/>
        <v>0.834</v>
      </c>
      <c r="CM295" s="73">
        <f t="shared" si="68"/>
        <v>0.8787427323</v>
      </c>
      <c r="CN295" s="36">
        <f t="shared" si="69"/>
        <v>842.4076536</v>
      </c>
      <c r="CO295" s="35">
        <f t="shared" si="70"/>
        <v>-0.5683846081</v>
      </c>
      <c r="CP295" s="90">
        <f t="shared" si="71"/>
        <v>0.317</v>
      </c>
      <c r="CQ295" s="33">
        <v>5.69</v>
      </c>
      <c r="CR295" s="34">
        <f t="shared" si="72"/>
        <v>0.451</v>
      </c>
      <c r="CS295" s="73">
        <f t="shared" si="73"/>
        <v>-0.1967001417</v>
      </c>
      <c r="CT295" s="33">
        <v>78.7</v>
      </c>
      <c r="CU295" s="34">
        <f t="shared" si="74"/>
        <v>0.757</v>
      </c>
      <c r="CV295" s="73">
        <f t="shared" si="75"/>
        <v>0.7645841913</v>
      </c>
      <c r="CW295" s="36">
        <f t="shared" si="76"/>
        <v>5933.487961</v>
      </c>
      <c r="CX295" s="35">
        <f t="shared" si="77"/>
        <v>0.3179475348</v>
      </c>
      <c r="CY295" s="90">
        <f t="shared" si="78"/>
        <v>0.609</v>
      </c>
      <c r="CZ295" s="91">
        <f t="shared" si="79"/>
        <v>-0.9440155881</v>
      </c>
      <c r="DA295" s="91">
        <f t="shared" si="80"/>
        <v>0.417</v>
      </c>
    </row>
    <row r="296">
      <c r="A296" s="28">
        <v>2024.0</v>
      </c>
      <c r="B296" s="29" t="s">
        <v>561</v>
      </c>
      <c r="C296" s="29" t="s">
        <v>8</v>
      </c>
      <c r="D296" s="30">
        <f t="array" ref="D296">INDEX(
  TP!C:C,
  MATCH(
    1,
    (TP!A:A = A296) * (TP!B:B = C296),
    0
  )
)
</f>
        <v>50.91</v>
      </c>
      <c r="E296" s="64">
        <f t="shared" si="1"/>
        <v>-5.677706009</v>
      </c>
      <c r="F296" s="32">
        <f t="shared" si="2"/>
        <v>0.16</v>
      </c>
      <c r="G296" s="33">
        <v>6.42</v>
      </c>
      <c r="H296" s="34">
        <f t="shared" si="3"/>
        <v>0.654</v>
      </c>
      <c r="I296" s="73">
        <f t="shared" si="4"/>
        <v>0.3249334192</v>
      </c>
      <c r="J296" s="66">
        <f t="shared" si="5"/>
        <v>6.624407886</v>
      </c>
      <c r="K296" s="34">
        <f t="shared" si="6"/>
        <v>0.68</v>
      </c>
      <c r="L296" s="73">
        <f t="shared" si="7"/>
        <v>0.496652977</v>
      </c>
      <c r="M296" s="33">
        <v>53.85</v>
      </c>
      <c r="N296" s="34">
        <f t="shared" si="8"/>
        <v>0.166</v>
      </c>
      <c r="O296" s="73">
        <f t="shared" si="9"/>
        <v>-0.9303718132</v>
      </c>
      <c r="P296" s="36">
        <f t="shared" si="10"/>
        <v>4368.397357</v>
      </c>
      <c r="Q296" s="35">
        <f t="shared" si="11"/>
        <v>-0.1301621913</v>
      </c>
      <c r="R296" s="40">
        <f t="shared" si="12"/>
        <v>0.443</v>
      </c>
      <c r="S296" s="33">
        <v>1.35</v>
      </c>
      <c r="T296" s="34">
        <f t="shared" si="13"/>
        <v>0.251</v>
      </c>
      <c r="U296" s="73">
        <f t="shared" si="14"/>
        <v>-0.6459220814</v>
      </c>
      <c r="V296" s="33">
        <v>26.83</v>
      </c>
      <c r="W296" s="34">
        <f t="shared" si="15"/>
        <v>0.083</v>
      </c>
      <c r="X296" s="73">
        <f t="shared" si="16"/>
        <v>-1.317568976</v>
      </c>
      <c r="Y296" s="36">
        <f t="shared" si="17"/>
        <v>960.3968006</v>
      </c>
      <c r="Z296" s="35">
        <f t="shared" si="18"/>
        <v>-1.095438517</v>
      </c>
      <c r="AA296" s="40">
        <f t="shared" si="19"/>
        <v>0.126</v>
      </c>
      <c r="AB296" s="33">
        <v>3.05</v>
      </c>
      <c r="AC296" s="40">
        <f t="shared" si="20"/>
        <v>0.063</v>
      </c>
      <c r="AD296" s="73">
        <f t="shared" si="21"/>
        <v>-1.269591217</v>
      </c>
      <c r="AE296" s="88">
        <f t="shared" si="22"/>
        <v>-2.495191925</v>
      </c>
      <c r="AF296" s="44">
        <f t="shared" si="23"/>
        <v>0.14</v>
      </c>
      <c r="AG296" s="42">
        <v>0.99</v>
      </c>
      <c r="AH296" s="34">
        <f t="shared" si="24"/>
        <v>0.491</v>
      </c>
      <c r="AI296" s="73">
        <f t="shared" si="25"/>
        <v>-0.3200293699</v>
      </c>
      <c r="AJ296" s="33">
        <v>46.67</v>
      </c>
      <c r="AK296" s="34">
        <f t="shared" si="26"/>
        <v>0.189</v>
      </c>
      <c r="AL296" s="73">
        <f t="shared" si="27"/>
        <v>-0.788007721</v>
      </c>
      <c r="AM296" s="36">
        <f t="shared" si="28"/>
        <v>1414.086672</v>
      </c>
      <c r="AN296" s="35">
        <f t="shared" si="29"/>
        <v>-0.4908769302</v>
      </c>
      <c r="AO296" s="37">
        <f t="shared" si="30"/>
        <v>0.349</v>
      </c>
      <c r="AP296" s="33">
        <v>5.01</v>
      </c>
      <c r="AQ296" s="34">
        <f t="shared" si="31"/>
        <v>0.637</v>
      </c>
      <c r="AR296" s="73">
        <f t="shared" si="32"/>
        <v>0.2228527537</v>
      </c>
      <c r="AS296" s="33">
        <v>32.89</v>
      </c>
      <c r="AT296" s="34">
        <f t="shared" si="33"/>
        <v>0.049</v>
      </c>
      <c r="AU296" s="73">
        <f t="shared" si="34"/>
        <v>-1.549228744</v>
      </c>
      <c r="AV296" s="36">
        <f t="shared" si="35"/>
        <v>2160.282809</v>
      </c>
      <c r="AW296" s="35">
        <f t="shared" si="36"/>
        <v>-0.7077562205</v>
      </c>
      <c r="AX296" s="37">
        <f t="shared" si="37"/>
        <v>0.237</v>
      </c>
      <c r="AY296" s="33">
        <v>0.89</v>
      </c>
      <c r="AZ296" s="37">
        <f t="shared" si="38"/>
        <v>0.551</v>
      </c>
      <c r="BA296" s="73">
        <f t="shared" si="39"/>
        <v>-0.1214835358</v>
      </c>
      <c r="BB296" s="33">
        <v>23.51</v>
      </c>
      <c r="BC296" s="37">
        <f t="shared" si="40"/>
        <v>0.291</v>
      </c>
      <c r="BD296" s="73">
        <f t="shared" si="41"/>
        <v>-0.5362030322</v>
      </c>
      <c r="BE296" s="89">
        <f t="shared" si="42"/>
        <v>-1.856319719</v>
      </c>
      <c r="BF296" s="39">
        <f t="shared" si="43"/>
        <v>0.251</v>
      </c>
      <c r="BG296" s="33">
        <v>11.23</v>
      </c>
      <c r="BH296" s="34">
        <f t="shared" si="44"/>
        <v>0.229</v>
      </c>
      <c r="BI296" s="73">
        <f t="shared" si="45"/>
        <v>-0.7428594156</v>
      </c>
      <c r="BJ296" s="33">
        <v>86.22</v>
      </c>
      <c r="BK296" s="34">
        <f t="shared" si="46"/>
        <v>0.234</v>
      </c>
      <c r="BL296" s="73">
        <f t="shared" si="47"/>
        <v>-0.3878743592</v>
      </c>
      <c r="BM296" s="36">
        <f t="shared" si="48"/>
        <v>6209.09805</v>
      </c>
      <c r="BN296" s="35">
        <f t="shared" si="49"/>
        <v>-0.6396260402</v>
      </c>
      <c r="BO296" s="90">
        <f t="shared" si="50"/>
        <v>0.229</v>
      </c>
      <c r="BP296" s="33">
        <v>10.37</v>
      </c>
      <c r="BQ296" s="34">
        <f t="shared" si="51"/>
        <v>0.349</v>
      </c>
      <c r="BR296" s="73">
        <f t="shared" si="52"/>
        <v>-0.4668086894</v>
      </c>
      <c r="BS296" s="33">
        <v>82.22</v>
      </c>
      <c r="BT296" s="34">
        <f t="shared" si="53"/>
        <v>0.963</v>
      </c>
      <c r="BU296" s="73">
        <f t="shared" si="54"/>
        <v>1.661694995</v>
      </c>
      <c r="BV296" s="36">
        <f t="shared" si="55"/>
        <v>6621.729548</v>
      </c>
      <c r="BW296" s="35">
        <f t="shared" si="56"/>
        <v>0.8101212286</v>
      </c>
      <c r="BX296" s="90">
        <f t="shared" si="57"/>
        <v>0.809</v>
      </c>
      <c r="BY296" s="33">
        <v>1.38</v>
      </c>
      <c r="BZ296" s="34">
        <f t="shared" si="58"/>
        <v>0.031</v>
      </c>
      <c r="CA296" s="73">
        <f t="shared" si="59"/>
        <v>-1.450773463</v>
      </c>
      <c r="CB296" s="33">
        <v>57.14</v>
      </c>
      <c r="CC296" s="34">
        <f t="shared" si="60"/>
        <v>0.671</v>
      </c>
      <c r="CD296" s="73">
        <f t="shared" si="61"/>
        <v>0.4274271316</v>
      </c>
      <c r="CE296" s="36">
        <f t="shared" si="62"/>
        <v>2152.696104</v>
      </c>
      <c r="CF296" s="35">
        <f t="shared" si="63"/>
        <v>-1.258188964</v>
      </c>
      <c r="CG296" s="90">
        <f t="shared" si="64"/>
        <v>0.103</v>
      </c>
      <c r="CH296" s="33">
        <v>0.36</v>
      </c>
      <c r="CI296" s="34">
        <f t="shared" si="65"/>
        <v>0.3</v>
      </c>
      <c r="CJ296" s="73">
        <f t="shared" si="81"/>
        <v>-0.6607112592</v>
      </c>
      <c r="CK296" s="33">
        <v>36.36</v>
      </c>
      <c r="CL296" s="34">
        <f t="shared" si="67"/>
        <v>0.64</v>
      </c>
      <c r="CM296" s="73">
        <f t="shared" si="68"/>
        <v>0.1459127135</v>
      </c>
      <c r="CN296" s="36">
        <f t="shared" si="69"/>
        <v>988.167122</v>
      </c>
      <c r="CO296" s="35">
        <f t="shared" si="70"/>
        <v>-0.3891128299</v>
      </c>
      <c r="CP296" s="90">
        <f t="shared" si="71"/>
        <v>0.383</v>
      </c>
      <c r="CQ296" s="33">
        <v>4.84</v>
      </c>
      <c r="CR296" s="34">
        <f t="shared" si="72"/>
        <v>0.271</v>
      </c>
      <c r="CS296" s="73">
        <f t="shared" si="73"/>
        <v>-0.6981997766</v>
      </c>
      <c r="CT296" s="33">
        <v>82.31</v>
      </c>
      <c r="CU296" s="34">
        <f t="shared" si="74"/>
        <v>0.894</v>
      </c>
      <c r="CV296" s="73">
        <f t="shared" si="75"/>
        <v>1.2755773</v>
      </c>
      <c r="CW296" s="36">
        <f t="shared" si="76"/>
        <v>5761.990056</v>
      </c>
      <c r="CX296" s="35">
        <f t="shared" si="77"/>
        <v>0.1506122401</v>
      </c>
      <c r="CY296" s="90">
        <f t="shared" si="78"/>
        <v>0.546</v>
      </c>
      <c r="CZ296" s="91">
        <f t="shared" si="79"/>
        <v>-1.326194365</v>
      </c>
      <c r="DA296" s="91">
        <f t="shared" si="80"/>
        <v>0.38</v>
      </c>
    </row>
    <row r="297">
      <c r="A297" s="28">
        <v>2025.0</v>
      </c>
      <c r="B297" s="29" t="s">
        <v>663</v>
      </c>
      <c r="C297" s="29" t="s">
        <v>12</v>
      </c>
      <c r="D297" s="30">
        <f t="array" ref="D297">INDEX(
  TP!C:C,
  MATCH(
    1,
    (TP!A:A = A297) * (TP!B:B = C297),
    0
  )
)
</f>
        <v>50.64</v>
      </c>
      <c r="E297" s="64">
        <f t="shared" si="1"/>
        <v>-5.7112743</v>
      </c>
      <c r="F297" s="32">
        <f t="shared" si="2"/>
        <v>0.157</v>
      </c>
      <c r="G297" s="33">
        <v>4.07</v>
      </c>
      <c r="H297" s="34">
        <f t="shared" si="3"/>
        <v>0.106</v>
      </c>
      <c r="I297" s="73">
        <f t="shared" si="4"/>
        <v>-1.226295489</v>
      </c>
      <c r="J297" s="66">
        <f t="shared" si="5"/>
        <v>4.161152755</v>
      </c>
      <c r="K297" s="34">
        <f t="shared" si="6"/>
        <v>0.149</v>
      </c>
      <c r="L297" s="73">
        <f t="shared" si="7"/>
        <v>-1.05851786</v>
      </c>
      <c r="M297" s="33">
        <v>53.19</v>
      </c>
      <c r="N297" s="34">
        <f t="shared" si="8"/>
        <v>0.123</v>
      </c>
      <c r="O297" s="73">
        <f t="shared" si="9"/>
        <v>-1.052042526</v>
      </c>
      <c r="P297" s="36">
        <f t="shared" si="10"/>
        <v>3486.033645</v>
      </c>
      <c r="Q297" s="35">
        <f t="shared" si="11"/>
        <v>-1.374664522</v>
      </c>
      <c r="R297" s="40">
        <f t="shared" si="12"/>
        <v>0.083</v>
      </c>
      <c r="S297" s="33">
        <v>3.51</v>
      </c>
      <c r="T297" s="34">
        <f t="shared" si="13"/>
        <v>0.891</v>
      </c>
      <c r="U297" s="73">
        <f t="shared" si="14"/>
        <v>1.219577462</v>
      </c>
      <c r="V297" s="33">
        <v>49.38</v>
      </c>
      <c r="W297" s="34">
        <f t="shared" si="15"/>
        <v>0.66</v>
      </c>
      <c r="X297" s="73">
        <f t="shared" si="16"/>
        <v>0.4761709101</v>
      </c>
      <c r="Y297" s="36">
        <f t="shared" si="17"/>
        <v>3116.181478</v>
      </c>
      <c r="Z297" s="35">
        <f t="shared" si="18"/>
        <v>1.163563194</v>
      </c>
      <c r="AA297" s="40">
        <f t="shared" si="19"/>
        <v>0.891</v>
      </c>
      <c r="AB297" s="33">
        <v>4.28</v>
      </c>
      <c r="AC297" s="40">
        <f t="shared" si="20"/>
        <v>0.443</v>
      </c>
      <c r="AD297" s="73">
        <f t="shared" si="21"/>
        <v>-0.2386498132</v>
      </c>
      <c r="AE297" s="88">
        <f t="shared" si="22"/>
        <v>-0.4497511412</v>
      </c>
      <c r="AF297" s="44">
        <f t="shared" si="23"/>
        <v>0.437</v>
      </c>
      <c r="AG297" s="42">
        <v>0.74</v>
      </c>
      <c r="AH297" s="34">
        <f t="shared" si="24"/>
        <v>0.334</v>
      </c>
      <c r="AI297" s="73">
        <f t="shared" si="25"/>
        <v>-0.5517338023</v>
      </c>
      <c r="AJ297" s="33">
        <v>70.59</v>
      </c>
      <c r="AK297" s="34">
        <f t="shared" si="26"/>
        <v>0.843</v>
      </c>
      <c r="AL297" s="73">
        <f t="shared" si="27"/>
        <v>0.9128768519</v>
      </c>
      <c r="AM297" s="36">
        <f t="shared" si="28"/>
        <v>1721.581881</v>
      </c>
      <c r="AN297" s="35">
        <f t="shared" si="29"/>
        <v>-0.1883289026</v>
      </c>
      <c r="AO297" s="37">
        <f t="shared" si="30"/>
        <v>0.486</v>
      </c>
      <c r="AP297" s="33">
        <v>2.08</v>
      </c>
      <c r="AQ297" s="34">
        <f t="shared" si="31"/>
        <v>0.109</v>
      </c>
      <c r="AR297" s="73">
        <f t="shared" si="32"/>
        <v>-1.075224147</v>
      </c>
      <c r="AS297" s="33">
        <v>52.08</v>
      </c>
      <c r="AT297" s="34">
        <f t="shared" si="33"/>
        <v>0.789</v>
      </c>
      <c r="AU297" s="73">
        <f t="shared" si="34"/>
        <v>0.7608274756</v>
      </c>
      <c r="AV297" s="36">
        <f t="shared" si="35"/>
        <v>2145.655016</v>
      </c>
      <c r="AW297" s="35">
        <f t="shared" si="36"/>
        <v>-0.7264859548</v>
      </c>
      <c r="AX297" s="37">
        <f t="shared" si="37"/>
        <v>0.223</v>
      </c>
      <c r="AY297" s="33">
        <v>0.43</v>
      </c>
      <c r="AZ297" s="37">
        <f t="shared" si="38"/>
        <v>0.191</v>
      </c>
      <c r="BA297" s="73">
        <f t="shared" si="39"/>
        <v>-0.8439414247</v>
      </c>
      <c r="BB297" s="33">
        <v>21.96</v>
      </c>
      <c r="BC297" s="37">
        <f t="shared" si="40"/>
        <v>0.211</v>
      </c>
      <c r="BD297" s="73">
        <f t="shared" si="41"/>
        <v>-0.753993231</v>
      </c>
      <c r="BE297" s="89">
        <f t="shared" si="42"/>
        <v>-2.512749513</v>
      </c>
      <c r="BF297" s="39">
        <f t="shared" si="43"/>
        <v>0.177</v>
      </c>
      <c r="BG297" s="33">
        <v>13.82</v>
      </c>
      <c r="BH297" s="34">
        <f t="shared" si="44"/>
        <v>0.434</v>
      </c>
      <c r="BI297" s="73">
        <f t="shared" si="45"/>
        <v>-0.1817150126</v>
      </c>
      <c r="BJ297" s="33">
        <v>89.03</v>
      </c>
      <c r="BK297" s="34">
        <f t="shared" si="46"/>
        <v>0.417</v>
      </c>
      <c r="BL297" s="73">
        <f t="shared" si="47"/>
        <v>0.06392350468</v>
      </c>
      <c r="BM297" s="36">
        <f t="shared" si="48"/>
        <v>6903.313106</v>
      </c>
      <c r="BN297" s="35">
        <f t="shared" si="49"/>
        <v>-0.02586376227</v>
      </c>
      <c r="BO297" s="90">
        <f t="shared" si="50"/>
        <v>0.434</v>
      </c>
      <c r="BP297" s="33">
        <v>9.96</v>
      </c>
      <c r="BQ297" s="34">
        <f t="shared" si="51"/>
        <v>0.297</v>
      </c>
      <c r="BR297" s="73">
        <f t="shared" si="52"/>
        <v>-0.6138653824</v>
      </c>
      <c r="BS297" s="33">
        <v>67.83</v>
      </c>
      <c r="BT297" s="34">
        <f t="shared" si="53"/>
        <v>0.32</v>
      </c>
      <c r="BU297" s="73">
        <f t="shared" si="54"/>
        <v>-0.5106019749</v>
      </c>
      <c r="BV297" s="36">
        <f t="shared" si="55"/>
        <v>5380.276681</v>
      </c>
      <c r="BW297" s="35">
        <f t="shared" si="56"/>
        <v>-0.6697061503</v>
      </c>
      <c r="BX297" s="90">
        <f t="shared" si="57"/>
        <v>0.249</v>
      </c>
      <c r="BY297" s="33">
        <v>3.55</v>
      </c>
      <c r="BZ297" s="34">
        <f t="shared" si="58"/>
        <v>0.506</v>
      </c>
      <c r="CA297" s="73">
        <f t="shared" si="59"/>
        <v>-0.1317357859</v>
      </c>
      <c r="CB297" s="33">
        <v>42.68</v>
      </c>
      <c r="CC297" s="34">
        <f t="shared" si="60"/>
        <v>0.126</v>
      </c>
      <c r="CD297" s="73">
        <f t="shared" si="61"/>
        <v>-1.125864561</v>
      </c>
      <c r="CE297" s="36">
        <f t="shared" si="62"/>
        <v>2809.613451</v>
      </c>
      <c r="CF297" s="35">
        <f t="shared" si="63"/>
        <v>-0.6398313802</v>
      </c>
      <c r="CG297" s="90">
        <f t="shared" si="64"/>
        <v>0.291</v>
      </c>
      <c r="CH297" s="33">
        <v>0.35</v>
      </c>
      <c r="CI297" s="34">
        <f t="shared" si="65"/>
        <v>0.283</v>
      </c>
      <c r="CJ297" s="73">
        <f t="shared" si="81"/>
        <v>-0.6875185245</v>
      </c>
      <c r="CK297" s="33">
        <v>25.0</v>
      </c>
      <c r="CL297" s="34">
        <f t="shared" si="67"/>
        <v>0.294</v>
      </c>
      <c r="CM297" s="73">
        <f t="shared" si="68"/>
        <v>-0.4644207919</v>
      </c>
      <c r="CN297" s="36">
        <f t="shared" si="69"/>
        <v>663.125403</v>
      </c>
      <c r="CO297" s="35">
        <f t="shared" si="70"/>
        <v>-0.7888865642</v>
      </c>
      <c r="CP297" s="90">
        <f t="shared" si="71"/>
        <v>0.234</v>
      </c>
      <c r="CQ297" s="33">
        <v>4.81</v>
      </c>
      <c r="CR297" s="34">
        <f t="shared" si="72"/>
        <v>0.26</v>
      </c>
      <c r="CS297" s="73">
        <f t="shared" si="73"/>
        <v>-0.7158997638</v>
      </c>
      <c r="CT297" s="33">
        <v>71.17</v>
      </c>
      <c r="CU297" s="34">
        <f t="shared" si="74"/>
        <v>0.363</v>
      </c>
      <c r="CV297" s="73">
        <f t="shared" si="75"/>
        <v>-0.3012823209</v>
      </c>
      <c r="CW297" s="36">
        <f t="shared" si="76"/>
        <v>4967.61079</v>
      </c>
      <c r="CX297" s="35">
        <f t="shared" si="77"/>
        <v>-0.6244857888</v>
      </c>
      <c r="CY297" s="90">
        <f t="shared" si="78"/>
        <v>0.286</v>
      </c>
      <c r="CZ297" s="91">
        <f t="shared" si="79"/>
        <v>-2.748773646</v>
      </c>
      <c r="DA297" s="91">
        <f t="shared" si="80"/>
        <v>0.254</v>
      </c>
    </row>
    <row r="298">
      <c r="A298" s="28">
        <v>2023.0</v>
      </c>
      <c r="B298" s="29" t="s">
        <v>646</v>
      </c>
      <c r="C298" s="29" t="s">
        <v>6</v>
      </c>
      <c r="D298" s="30">
        <f t="array" ref="D298">INDEX(
  TP!C:C,
  MATCH(
    1,
    (TP!A:A = A298) * (TP!B:B = C298),
    0
  )
)
</f>
        <v>55.32</v>
      </c>
      <c r="E298" s="64">
        <f t="shared" si="1"/>
        <v>-5.796628419</v>
      </c>
      <c r="F298" s="32">
        <f t="shared" si="2"/>
        <v>0.154</v>
      </c>
      <c r="G298" s="33">
        <v>3.17</v>
      </c>
      <c r="H298" s="34">
        <f t="shared" si="3"/>
        <v>0.02</v>
      </c>
      <c r="I298" s="73">
        <f t="shared" si="4"/>
        <v>-1.820383157</v>
      </c>
      <c r="J298" s="66">
        <f t="shared" si="5"/>
        <v>3.753525837</v>
      </c>
      <c r="K298" s="34">
        <f t="shared" si="6"/>
        <v>0.086</v>
      </c>
      <c r="L298" s="73">
        <f t="shared" si="7"/>
        <v>-1.31587224</v>
      </c>
      <c r="M298" s="33">
        <v>54.76</v>
      </c>
      <c r="N298" s="34">
        <f t="shared" si="8"/>
        <v>0.206</v>
      </c>
      <c r="O298" s="73">
        <f t="shared" si="9"/>
        <v>-0.762613709</v>
      </c>
      <c r="P298" s="36">
        <f t="shared" si="10"/>
        <v>3409.012881</v>
      </c>
      <c r="Q298" s="35">
        <f t="shared" si="11"/>
        <v>-1.483296052</v>
      </c>
      <c r="R298" s="40">
        <f t="shared" si="12"/>
        <v>0.054</v>
      </c>
      <c r="S298" s="33">
        <v>0.98</v>
      </c>
      <c r="T298" s="34">
        <f t="shared" si="13"/>
        <v>0.106</v>
      </c>
      <c r="U298" s="73">
        <f t="shared" si="14"/>
        <v>-0.965475244</v>
      </c>
      <c r="V298" s="33">
        <v>30.77</v>
      </c>
      <c r="W298" s="34">
        <f t="shared" si="15"/>
        <v>0.151</v>
      </c>
      <c r="X298" s="73">
        <f t="shared" si="16"/>
        <v>-1.004161652</v>
      </c>
      <c r="Y298" s="36">
        <f t="shared" si="17"/>
        <v>880.5839723</v>
      </c>
      <c r="Z298" s="35">
        <f t="shared" si="18"/>
        <v>-1.179072712</v>
      </c>
      <c r="AA298" s="40">
        <f t="shared" si="19"/>
        <v>0.1</v>
      </c>
      <c r="AB298" s="33">
        <v>3.42</v>
      </c>
      <c r="AC298" s="40">
        <f t="shared" si="20"/>
        <v>0.151</v>
      </c>
      <c r="AD298" s="73">
        <f t="shared" si="21"/>
        <v>-0.9594706319</v>
      </c>
      <c r="AE298" s="88">
        <f t="shared" si="22"/>
        <v>-3.621839396</v>
      </c>
      <c r="AF298" s="44">
        <f t="shared" si="23"/>
        <v>0.037</v>
      </c>
      <c r="AG298" s="42">
        <v>0.6</v>
      </c>
      <c r="AH298" s="34">
        <f t="shared" si="24"/>
        <v>0.234</v>
      </c>
      <c r="AI298" s="73">
        <f t="shared" si="25"/>
        <v>-0.6814882844</v>
      </c>
      <c r="AJ298" s="33">
        <v>50.0</v>
      </c>
      <c r="AK298" s="34">
        <f t="shared" si="26"/>
        <v>0.246</v>
      </c>
      <c r="AL298" s="73">
        <f t="shared" si="27"/>
        <v>-0.5512206965</v>
      </c>
      <c r="AM298" s="36">
        <f t="shared" si="28"/>
        <v>1034.751404</v>
      </c>
      <c r="AN298" s="35">
        <f t="shared" si="29"/>
        <v>-0.8641092074</v>
      </c>
      <c r="AO298" s="37">
        <f t="shared" si="30"/>
        <v>0.203</v>
      </c>
      <c r="AP298" s="33">
        <v>2.57</v>
      </c>
      <c r="AQ298" s="34">
        <f t="shared" si="31"/>
        <v>0.209</v>
      </c>
      <c r="AR298" s="73">
        <f t="shared" si="32"/>
        <v>-0.8581396137</v>
      </c>
      <c r="AS298" s="33">
        <v>61.76</v>
      </c>
      <c r="AT298" s="34">
        <f t="shared" si="33"/>
        <v>0.969</v>
      </c>
      <c r="AU298" s="73">
        <f t="shared" si="34"/>
        <v>1.926087726</v>
      </c>
      <c r="AV298" s="36">
        <f t="shared" si="35"/>
        <v>2878.399315</v>
      </c>
      <c r="AW298" s="35">
        <f t="shared" si="36"/>
        <v>0.2117353385</v>
      </c>
      <c r="AX298" s="37">
        <f t="shared" si="37"/>
        <v>0.603</v>
      </c>
      <c r="AY298" s="33">
        <v>0.91</v>
      </c>
      <c r="AZ298" s="37">
        <f t="shared" si="38"/>
        <v>0.56</v>
      </c>
      <c r="BA298" s="73">
        <f t="shared" si="39"/>
        <v>-0.0900723232</v>
      </c>
      <c r="BB298" s="33">
        <v>29.55</v>
      </c>
      <c r="BC298" s="37">
        <f t="shared" si="40"/>
        <v>0.631</v>
      </c>
      <c r="BD298" s="73">
        <f t="shared" si="41"/>
        <v>0.312476194</v>
      </c>
      <c r="BE298" s="89">
        <f t="shared" si="42"/>
        <v>-0.4299699981</v>
      </c>
      <c r="BF298" s="39">
        <f t="shared" si="43"/>
        <v>0.5</v>
      </c>
      <c r="BG298" s="33">
        <v>15.49</v>
      </c>
      <c r="BH298" s="34">
        <f t="shared" si="44"/>
        <v>0.594</v>
      </c>
      <c r="BI298" s="73">
        <f t="shared" si="45"/>
        <v>0.1801039654</v>
      </c>
      <c r="BJ298" s="33">
        <v>94.63</v>
      </c>
      <c r="BK298" s="34">
        <f t="shared" si="46"/>
        <v>0.9</v>
      </c>
      <c r="BL298" s="73">
        <f t="shared" si="47"/>
        <v>0.9643035892</v>
      </c>
      <c r="BM298" s="36">
        <f t="shared" si="48"/>
        <v>7628.141806</v>
      </c>
      <c r="BN298" s="35">
        <f t="shared" si="49"/>
        <v>0.6149643358</v>
      </c>
      <c r="BO298" s="90">
        <f t="shared" si="50"/>
        <v>0.72</v>
      </c>
      <c r="BP298" s="33">
        <v>9.9</v>
      </c>
      <c r="BQ298" s="34">
        <f t="shared" si="51"/>
        <v>0.289</v>
      </c>
      <c r="BR298" s="73">
        <f t="shared" si="52"/>
        <v>-0.6353858741</v>
      </c>
      <c r="BS298" s="33">
        <v>78.63</v>
      </c>
      <c r="BT298" s="34">
        <f t="shared" si="53"/>
        <v>0.871</v>
      </c>
      <c r="BU298" s="73">
        <f t="shared" si="54"/>
        <v>1.119752944</v>
      </c>
      <c r="BV298" s="36">
        <f t="shared" si="55"/>
        <v>6222.632942</v>
      </c>
      <c r="BW298" s="35">
        <f t="shared" si="56"/>
        <v>0.3343930717</v>
      </c>
      <c r="BX298" s="90">
        <f t="shared" si="57"/>
        <v>0.6</v>
      </c>
      <c r="BY298" s="33">
        <v>1.96</v>
      </c>
      <c r="BZ298" s="34">
        <f t="shared" si="58"/>
        <v>0.126</v>
      </c>
      <c r="CA298" s="73">
        <f t="shared" si="59"/>
        <v>-1.098219613</v>
      </c>
      <c r="CB298" s="33">
        <v>57.69</v>
      </c>
      <c r="CC298" s="34">
        <f t="shared" si="60"/>
        <v>0.709</v>
      </c>
      <c r="CD298" s="73">
        <f t="shared" si="61"/>
        <v>0.4865080742</v>
      </c>
      <c r="CE298" s="36">
        <f t="shared" si="62"/>
        <v>2720.063781</v>
      </c>
      <c r="CF298" s="35">
        <f t="shared" si="63"/>
        <v>-0.7241246599</v>
      </c>
      <c r="CG298" s="90">
        <f t="shared" si="64"/>
        <v>0.257</v>
      </c>
      <c r="CH298" s="33">
        <v>0.38</v>
      </c>
      <c r="CI298" s="34">
        <f t="shared" si="65"/>
        <v>0.32</v>
      </c>
      <c r="CJ298" s="73">
        <f t="shared" si="81"/>
        <v>-0.6070967286</v>
      </c>
      <c r="CK298" s="33">
        <v>0.0</v>
      </c>
      <c r="CL298" s="34">
        <f t="shared" si="67"/>
        <v>0</v>
      </c>
      <c r="CM298" s="73">
        <f t="shared" si="68"/>
        <v>-1.807584316</v>
      </c>
      <c r="CN298" s="36">
        <f t="shared" si="69"/>
        <v>0</v>
      </c>
      <c r="CO298" s="35">
        <f t="shared" si="70"/>
        <v>-1.604474543</v>
      </c>
      <c r="CP298" s="90">
        <f t="shared" si="71"/>
        <v>0</v>
      </c>
      <c r="CQ298" s="33">
        <v>3.93</v>
      </c>
      <c r="CR298" s="34">
        <f t="shared" si="72"/>
        <v>0.091</v>
      </c>
      <c r="CS298" s="73">
        <f t="shared" si="73"/>
        <v>-1.235099386</v>
      </c>
      <c r="CT298" s="33">
        <v>82.69</v>
      </c>
      <c r="CU298" s="34">
        <f t="shared" si="74"/>
        <v>0.906</v>
      </c>
      <c r="CV298" s="73">
        <f t="shared" si="75"/>
        <v>1.329366048</v>
      </c>
      <c r="CW298" s="36">
        <f t="shared" si="76"/>
        <v>5232.959925</v>
      </c>
      <c r="CX298" s="35">
        <f t="shared" si="77"/>
        <v>-0.3655772289</v>
      </c>
      <c r="CY298" s="90">
        <f t="shared" si="78"/>
        <v>0.363</v>
      </c>
      <c r="CZ298" s="91">
        <f t="shared" si="79"/>
        <v>-1.744819025</v>
      </c>
      <c r="DA298" s="91">
        <f t="shared" si="80"/>
        <v>0.349</v>
      </c>
    </row>
    <row r="299">
      <c r="A299" s="28">
        <v>2025.0</v>
      </c>
      <c r="B299" s="29" t="s">
        <v>365</v>
      </c>
      <c r="C299" s="29" t="s">
        <v>32</v>
      </c>
      <c r="D299" s="30">
        <f t="array" ref="D299">INDEX(
  TP!C:C,
  MATCH(
    1,
    (TP!A:A = A299) * (TP!B:B = C299),
    0
  )
)
</f>
        <v>44.88</v>
      </c>
      <c r="E299" s="64">
        <f t="shared" si="1"/>
        <v>-5.840445637</v>
      </c>
      <c r="F299" s="32">
        <f t="shared" si="2"/>
        <v>0.151</v>
      </c>
      <c r="G299" s="33">
        <v>4.67</v>
      </c>
      <c r="H299" s="34">
        <f t="shared" si="3"/>
        <v>0.223</v>
      </c>
      <c r="I299" s="73">
        <f t="shared" si="4"/>
        <v>-0.8302370447</v>
      </c>
      <c r="J299" s="66">
        <f t="shared" si="5"/>
        <v>3.841980382</v>
      </c>
      <c r="K299" s="34">
        <f t="shared" si="6"/>
        <v>0.097</v>
      </c>
      <c r="L299" s="73">
        <f t="shared" si="7"/>
        <v>-1.260026653</v>
      </c>
      <c r="M299" s="33">
        <v>41.27</v>
      </c>
      <c r="N299" s="34">
        <f t="shared" si="8"/>
        <v>0</v>
      </c>
      <c r="O299" s="73">
        <f t="shared" si="9"/>
        <v>-3.249489341</v>
      </c>
      <c r="P299" s="36">
        <f t="shared" si="10"/>
        <v>2599.596834</v>
      </c>
      <c r="Q299" s="35">
        <f t="shared" si="11"/>
        <v>-2.624911629</v>
      </c>
      <c r="R299" s="40">
        <f t="shared" si="12"/>
        <v>0.006</v>
      </c>
      <c r="S299" s="33">
        <v>2.96</v>
      </c>
      <c r="T299" s="34">
        <f t="shared" si="13"/>
        <v>0.809</v>
      </c>
      <c r="U299" s="73">
        <f t="shared" si="14"/>
        <v>0.7445660045</v>
      </c>
      <c r="V299" s="33">
        <v>32.5</v>
      </c>
      <c r="W299" s="34">
        <f t="shared" si="15"/>
        <v>0.2</v>
      </c>
      <c r="X299" s="73">
        <f t="shared" si="16"/>
        <v>-0.8665487919</v>
      </c>
      <c r="Y299" s="36">
        <f t="shared" si="17"/>
        <v>1873.871511</v>
      </c>
      <c r="Z299" s="35">
        <f t="shared" si="18"/>
        <v>-0.138227459</v>
      </c>
      <c r="AA299" s="40">
        <f t="shared" si="19"/>
        <v>0.489</v>
      </c>
      <c r="AB299" s="33">
        <v>4.17</v>
      </c>
      <c r="AC299" s="40">
        <f t="shared" si="20"/>
        <v>0.409</v>
      </c>
      <c r="AD299" s="73">
        <f t="shared" si="21"/>
        <v>-0.3308478249</v>
      </c>
      <c r="AE299" s="88">
        <f t="shared" si="22"/>
        <v>-3.093986913</v>
      </c>
      <c r="AF299" s="44">
        <f t="shared" si="23"/>
        <v>0.074</v>
      </c>
      <c r="AG299" s="42">
        <v>3.11</v>
      </c>
      <c r="AH299" s="34">
        <f t="shared" si="24"/>
        <v>0.946</v>
      </c>
      <c r="AI299" s="73">
        <f t="shared" si="25"/>
        <v>1.644824217</v>
      </c>
      <c r="AJ299" s="33">
        <v>64.29</v>
      </c>
      <c r="AK299" s="34">
        <f t="shared" si="26"/>
        <v>0.717</v>
      </c>
      <c r="AL299" s="73">
        <f t="shared" si="27"/>
        <v>0.4649014</v>
      </c>
      <c r="AM299" s="36">
        <f t="shared" si="28"/>
        <v>4001.109133</v>
      </c>
      <c r="AN299" s="35">
        <f t="shared" si="29"/>
        <v>2.054523843</v>
      </c>
      <c r="AO299" s="37">
        <f t="shared" si="30"/>
        <v>0.963</v>
      </c>
      <c r="AP299" s="33">
        <v>8.37</v>
      </c>
      <c r="AQ299" s="34">
        <f t="shared" si="31"/>
        <v>0.946</v>
      </c>
      <c r="AR299" s="73">
        <f t="shared" si="32"/>
        <v>1.711432407</v>
      </c>
      <c r="AS299" s="33">
        <v>46.02</v>
      </c>
      <c r="AT299" s="34">
        <f t="shared" si="33"/>
        <v>0.523</v>
      </c>
      <c r="AU299" s="73">
        <f t="shared" si="34"/>
        <v>0.03133603785</v>
      </c>
      <c r="AV299" s="36">
        <f t="shared" si="35"/>
        <v>3771.167112</v>
      </c>
      <c r="AW299" s="35">
        <f t="shared" si="36"/>
        <v>1.354854104</v>
      </c>
      <c r="AX299" s="37">
        <f t="shared" si="37"/>
        <v>0.914</v>
      </c>
      <c r="AY299" s="33">
        <v>1.33</v>
      </c>
      <c r="AZ299" s="37">
        <f t="shared" si="38"/>
        <v>0.771</v>
      </c>
      <c r="BA299" s="73">
        <f t="shared" si="39"/>
        <v>0.5695631406</v>
      </c>
      <c r="BB299" s="33">
        <v>16.3</v>
      </c>
      <c r="BC299" s="37">
        <f t="shared" si="40"/>
        <v>0.063</v>
      </c>
      <c r="BD299" s="73">
        <f t="shared" si="41"/>
        <v>-1.549278731</v>
      </c>
      <c r="BE299" s="89">
        <f t="shared" si="42"/>
        <v>2.429662356</v>
      </c>
      <c r="BF299" s="39">
        <f t="shared" si="43"/>
        <v>0.829</v>
      </c>
      <c r="BG299" s="33">
        <v>5.85</v>
      </c>
      <c r="BH299" s="34">
        <f t="shared" si="44"/>
        <v>0.014</v>
      </c>
      <c r="BI299" s="73">
        <f t="shared" si="45"/>
        <v>-1.908479836</v>
      </c>
      <c r="BJ299" s="33">
        <v>74.68</v>
      </c>
      <c r="BK299" s="34">
        <f t="shared" si="46"/>
        <v>0.04</v>
      </c>
      <c r="BL299" s="73">
        <f t="shared" si="47"/>
        <v>-2.243300462</v>
      </c>
      <c r="BM299" s="36">
        <f t="shared" si="48"/>
        <v>4133.047684</v>
      </c>
      <c r="BN299" s="35">
        <f t="shared" si="49"/>
        <v>-2.475082345</v>
      </c>
      <c r="BO299" s="90">
        <f t="shared" si="50"/>
        <v>0.014</v>
      </c>
      <c r="BP299" s="33">
        <v>8.22</v>
      </c>
      <c r="BQ299" s="34">
        <f t="shared" si="51"/>
        <v>0.097</v>
      </c>
      <c r="BR299" s="73">
        <f t="shared" si="52"/>
        <v>-1.237959641</v>
      </c>
      <c r="BS299" s="33">
        <v>51.35</v>
      </c>
      <c r="BT299" s="34">
        <f t="shared" si="53"/>
        <v>0</v>
      </c>
      <c r="BU299" s="73">
        <f t="shared" si="54"/>
        <v>-2.998402814</v>
      </c>
      <c r="BV299" s="36">
        <f t="shared" si="55"/>
        <v>3778.985435</v>
      </c>
      <c r="BW299" s="35">
        <f t="shared" si="56"/>
        <v>-2.578465388</v>
      </c>
      <c r="BX299" s="90">
        <f t="shared" si="57"/>
        <v>0.009</v>
      </c>
      <c r="BY299" s="33">
        <v>2.89</v>
      </c>
      <c r="BZ299" s="34">
        <f t="shared" si="58"/>
        <v>0.36</v>
      </c>
      <c r="CA299" s="73">
        <f t="shared" si="59"/>
        <v>-0.5329177521</v>
      </c>
      <c r="CB299" s="33">
        <v>56.41</v>
      </c>
      <c r="CC299" s="34">
        <f t="shared" si="60"/>
        <v>0.64</v>
      </c>
      <c r="CD299" s="73">
        <f t="shared" si="61"/>
        <v>0.3490106077</v>
      </c>
      <c r="CE299" s="36">
        <f t="shared" si="62"/>
        <v>3329.352344</v>
      </c>
      <c r="CF299" s="35">
        <f t="shared" si="63"/>
        <v>-0.1506001436</v>
      </c>
      <c r="CG299" s="90">
        <f t="shared" si="64"/>
        <v>0.44</v>
      </c>
      <c r="CH299" s="33">
        <v>0.59</v>
      </c>
      <c r="CI299" s="34">
        <f t="shared" si="65"/>
        <v>0.546</v>
      </c>
      <c r="CJ299" s="73">
        <f t="shared" si="81"/>
        <v>-0.04414415765</v>
      </c>
      <c r="CK299" s="33">
        <v>62.5</v>
      </c>
      <c r="CL299" s="34">
        <f t="shared" si="67"/>
        <v>0.929</v>
      </c>
      <c r="CM299" s="73">
        <f t="shared" si="68"/>
        <v>1.550324494</v>
      </c>
      <c r="CN299" s="36">
        <f t="shared" si="69"/>
        <v>2561.721931</v>
      </c>
      <c r="CO299" s="35">
        <f t="shared" si="70"/>
        <v>1.546226068</v>
      </c>
      <c r="CP299" s="90">
        <f t="shared" si="71"/>
        <v>0.917</v>
      </c>
      <c r="CQ299" s="33">
        <v>3.7</v>
      </c>
      <c r="CR299" s="34">
        <f t="shared" si="72"/>
        <v>0.069</v>
      </c>
      <c r="CS299" s="73">
        <f t="shared" si="73"/>
        <v>-1.370799287</v>
      </c>
      <c r="CT299" s="33">
        <v>66.0</v>
      </c>
      <c r="CU299" s="34">
        <f t="shared" si="74"/>
        <v>0.14</v>
      </c>
      <c r="CV299" s="73">
        <f t="shared" si="75"/>
        <v>-1.033092396</v>
      </c>
      <c r="CW299" s="36">
        <f t="shared" si="76"/>
        <v>4051.665407</v>
      </c>
      <c r="CX299" s="35">
        <f t="shared" si="77"/>
        <v>-1.518199271</v>
      </c>
      <c r="CY299" s="90">
        <f t="shared" si="78"/>
        <v>0.069</v>
      </c>
      <c r="CZ299" s="91">
        <f t="shared" si="79"/>
        <v>-5.17612108</v>
      </c>
      <c r="DA299" s="91">
        <f t="shared" si="80"/>
        <v>0.086</v>
      </c>
    </row>
    <row r="300">
      <c r="A300" s="28">
        <v>2025.0</v>
      </c>
      <c r="B300" s="29" t="s">
        <v>619</v>
      </c>
      <c r="C300" s="29" t="s">
        <v>4</v>
      </c>
      <c r="D300" s="30">
        <f t="array" ref="D300">INDEX(
  TP!C:C,
  MATCH(
    1,
    (TP!A:A = A300) * (TP!B:B = C300),
    0
  )
)
</f>
        <v>53.33</v>
      </c>
      <c r="E300" s="64">
        <f t="shared" si="1"/>
        <v>-5.894688202</v>
      </c>
      <c r="F300" s="32">
        <f t="shared" si="2"/>
        <v>0.149</v>
      </c>
      <c r="G300" s="33">
        <v>3.43</v>
      </c>
      <c r="H300" s="34">
        <f t="shared" si="3"/>
        <v>0.04</v>
      </c>
      <c r="I300" s="73">
        <f t="shared" si="4"/>
        <v>-1.64875783</v>
      </c>
      <c r="J300" s="66">
        <f t="shared" si="5"/>
        <v>3.827966152</v>
      </c>
      <c r="K300" s="34">
        <f t="shared" si="6"/>
        <v>0.091</v>
      </c>
      <c r="L300" s="73">
        <f t="shared" si="7"/>
        <v>-1.268874507</v>
      </c>
      <c r="M300" s="33">
        <v>62.5</v>
      </c>
      <c r="N300" s="34">
        <f t="shared" si="8"/>
        <v>0.76</v>
      </c>
      <c r="O300" s="73">
        <f t="shared" si="9"/>
        <v>0.664251924</v>
      </c>
      <c r="P300" s="36">
        <f t="shared" si="10"/>
        <v>3929.639833</v>
      </c>
      <c r="Q300" s="35">
        <f t="shared" si="11"/>
        <v>-0.7489940331</v>
      </c>
      <c r="R300" s="40">
        <f t="shared" si="12"/>
        <v>0.226</v>
      </c>
      <c r="S300" s="33">
        <v>1.81</v>
      </c>
      <c r="T300" s="34">
        <f t="shared" si="13"/>
        <v>0.477</v>
      </c>
      <c r="U300" s="73">
        <f t="shared" si="14"/>
        <v>-0.2486397712</v>
      </c>
      <c r="V300" s="33">
        <v>55.26</v>
      </c>
      <c r="W300" s="34">
        <f t="shared" si="15"/>
        <v>0.837</v>
      </c>
      <c r="X300" s="73">
        <f t="shared" si="16"/>
        <v>0.9438955456</v>
      </c>
      <c r="Y300" s="36">
        <f t="shared" si="17"/>
        <v>2391.93711</v>
      </c>
      <c r="Z300" s="35">
        <f t="shared" si="18"/>
        <v>0.4046426552</v>
      </c>
      <c r="AA300" s="40">
        <f t="shared" si="19"/>
        <v>0.694</v>
      </c>
      <c r="AB300" s="33">
        <v>4.19</v>
      </c>
      <c r="AC300" s="40">
        <f t="shared" si="20"/>
        <v>0.426</v>
      </c>
      <c r="AD300" s="73">
        <f t="shared" si="21"/>
        <v>-0.31408455</v>
      </c>
      <c r="AE300" s="88">
        <f t="shared" si="22"/>
        <v>-0.658435928</v>
      </c>
      <c r="AF300" s="44">
        <f t="shared" si="23"/>
        <v>0.417</v>
      </c>
      <c r="AG300" s="42">
        <v>0.81</v>
      </c>
      <c r="AH300" s="34">
        <f t="shared" si="24"/>
        <v>0.38</v>
      </c>
      <c r="AI300" s="73">
        <f t="shared" si="25"/>
        <v>-0.4868565612</v>
      </c>
      <c r="AJ300" s="33">
        <v>70.59</v>
      </c>
      <c r="AK300" s="34">
        <f t="shared" si="26"/>
        <v>0.843</v>
      </c>
      <c r="AL300" s="73">
        <f t="shared" si="27"/>
        <v>0.9128768519</v>
      </c>
      <c r="AM300" s="36">
        <f t="shared" si="28"/>
        <v>1844.1744</v>
      </c>
      <c r="AN300" s="35">
        <f t="shared" si="29"/>
        <v>-0.06770873126</v>
      </c>
      <c r="AO300" s="37">
        <f t="shared" si="30"/>
        <v>0.546</v>
      </c>
      <c r="AP300" s="33">
        <v>3.9</v>
      </c>
      <c r="AQ300" s="34">
        <f t="shared" si="31"/>
        <v>0.454</v>
      </c>
      <c r="AR300" s="73">
        <f t="shared" si="32"/>
        <v>-0.2689101675</v>
      </c>
      <c r="AS300" s="33">
        <v>56.1</v>
      </c>
      <c r="AT300" s="34">
        <f t="shared" si="33"/>
        <v>0.894</v>
      </c>
      <c r="AU300" s="73">
        <f t="shared" si="34"/>
        <v>1.244747538</v>
      </c>
      <c r="AV300" s="36">
        <f t="shared" si="35"/>
        <v>3265.236299</v>
      </c>
      <c r="AW300" s="35">
        <f t="shared" si="36"/>
        <v>0.7070495929</v>
      </c>
      <c r="AX300" s="37">
        <f t="shared" si="37"/>
        <v>0.766</v>
      </c>
      <c r="AY300" s="33">
        <v>0.62</v>
      </c>
      <c r="AZ300" s="37">
        <f t="shared" si="38"/>
        <v>0.346</v>
      </c>
      <c r="BA300" s="73">
        <f t="shared" si="39"/>
        <v>-0.5455349053</v>
      </c>
      <c r="BB300" s="33">
        <v>21.27</v>
      </c>
      <c r="BC300" s="37">
        <f t="shared" si="40"/>
        <v>0.183</v>
      </c>
      <c r="BD300" s="73">
        <f t="shared" si="41"/>
        <v>-0.8509449969</v>
      </c>
      <c r="BE300" s="89">
        <f t="shared" si="42"/>
        <v>-0.7571390405</v>
      </c>
      <c r="BF300" s="39">
        <f t="shared" si="43"/>
        <v>0.446</v>
      </c>
      <c r="BG300" s="33">
        <v>10.47</v>
      </c>
      <c r="BH300" s="34">
        <f t="shared" si="44"/>
        <v>0.169</v>
      </c>
      <c r="BI300" s="73">
        <f t="shared" si="45"/>
        <v>-0.9075195494</v>
      </c>
      <c r="BJ300" s="33">
        <v>87.27</v>
      </c>
      <c r="BK300" s="34">
        <f t="shared" si="46"/>
        <v>0.286</v>
      </c>
      <c r="BL300" s="73">
        <f t="shared" si="47"/>
        <v>-0.2190530933</v>
      </c>
      <c r="BM300" s="36">
        <f t="shared" si="48"/>
        <v>6123.680674</v>
      </c>
      <c r="BN300" s="35">
        <f t="shared" si="49"/>
        <v>-0.7151443723</v>
      </c>
      <c r="BO300" s="90">
        <f t="shared" si="50"/>
        <v>0.206</v>
      </c>
      <c r="BP300" s="33">
        <v>7.33</v>
      </c>
      <c r="BQ300" s="34">
        <f t="shared" si="51"/>
        <v>0.06</v>
      </c>
      <c r="BR300" s="73">
        <f t="shared" si="52"/>
        <v>-1.557180267</v>
      </c>
      <c r="BS300" s="33">
        <v>64.29</v>
      </c>
      <c r="BT300" s="34">
        <f t="shared" si="53"/>
        <v>0.149</v>
      </c>
      <c r="BU300" s="73">
        <f t="shared" si="54"/>
        <v>-1.044996087</v>
      </c>
      <c r="BV300" s="36">
        <f t="shared" si="55"/>
        <v>4515.066975</v>
      </c>
      <c r="BW300" s="35">
        <f t="shared" si="56"/>
        <v>-1.701046966</v>
      </c>
      <c r="BX300" s="90">
        <f t="shared" si="57"/>
        <v>0.049</v>
      </c>
      <c r="BY300" s="33">
        <v>3.09</v>
      </c>
      <c r="BZ300" s="34">
        <f t="shared" si="58"/>
        <v>0.403</v>
      </c>
      <c r="CA300" s="73">
        <f t="shared" si="59"/>
        <v>-0.4113474593</v>
      </c>
      <c r="CB300" s="33">
        <v>49.23</v>
      </c>
      <c r="CC300" s="34">
        <f t="shared" si="60"/>
        <v>0.317</v>
      </c>
      <c r="CD300" s="73">
        <f t="shared" si="61"/>
        <v>-0.4222642437</v>
      </c>
      <c r="CE300" s="36">
        <f t="shared" si="62"/>
        <v>3012.822952</v>
      </c>
      <c r="CF300" s="35">
        <f t="shared" si="63"/>
        <v>-0.448549879</v>
      </c>
      <c r="CG300" s="90">
        <f t="shared" si="64"/>
        <v>0.343</v>
      </c>
      <c r="CH300" s="33">
        <v>0.57</v>
      </c>
      <c r="CI300" s="34">
        <f t="shared" si="65"/>
        <v>0.531</v>
      </c>
      <c r="CJ300" s="73">
        <f t="shared" si="81"/>
        <v>-0.09775868821</v>
      </c>
      <c r="CK300" s="33">
        <v>8.33</v>
      </c>
      <c r="CL300" s="34">
        <f t="shared" si="67"/>
        <v>0.06</v>
      </c>
      <c r="CM300" s="73">
        <f t="shared" si="68"/>
        <v>-1.36004223</v>
      </c>
      <c r="CN300" s="36">
        <f t="shared" si="69"/>
        <v>332.1064961</v>
      </c>
      <c r="CO300" s="35">
        <f t="shared" si="70"/>
        <v>-1.196011732</v>
      </c>
      <c r="CP300" s="90">
        <f t="shared" si="71"/>
        <v>0.077</v>
      </c>
      <c r="CQ300" s="33">
        <v>4.33</v>
      </c>
      <c r="CR300" s="34">
        <f t="shared" si="72"/>
        <v>0.157</v>
      </c>
      <c r="CS300" s="73">
        <f t="shared" si="73"/>
        <v>-0.9990995576</v>
      </c>
      <c r="CT300" s="33">
        <v>78.02</v>
      </c>
      <c r="CU300" s="34">
        <f t="shared" si="74"/>
        <v>0.723</v>
      </c>
      <c r="CV300" s="73">
        <f t="shared" si="75"/>
        <v>0.6683306417</v>
      </c>
      <c r="CW300" s="36">
        <f t="shared" si="76"/>
        <v>5178.863845</v>
      </c>
      <c r="CX300" s="35">
        <f t="shared" si="77"/>
        <v>-0.4183602844</v>
      </c>
      <c r="CY300" s="90">
        <f t="shared" si="78"/>
        <v>0.343</v>
      </c>
      <c r="CZ300" s="91">
        <f t="shared" si="79"/>
        <v>-4.479113234</v>
      </c>
      <c r="DA300" s="91">
        <f t="shared" si="80"/>
        <v>0.126</v>
      </c>
    </row>
    <row r="301">
      <c r="A301" s="28">
        <v>2024.0</v>
      </c>
      <c r="B301" s="29" t="s">
        <v>434</v>
      </c>
      <c r="C301" s="29" t="s">
        <v>14</v>
      </c>
      <c r="D301" s="30">
        <f t="array" ref="D301">INDEX(
  TP!C:C,
  MATCH(
    1,
    (TP!A:A = A301) * (TP!B:B = C301),
    0
  )
)
</f>
        <v>44.7</v>
      </c>
      <c r="E301" s="64">
        <f t="shared" si="1"/>
        <v>-5.976634048</v>
      </c>
      <c r="F301" s="32">
        <f t="shared" si="2"/>
        <v>0.146</v>
      </c>
      <c r="G301" s="33">
        <v>6.65</v>
      </c>
      <c r="H301" s="34">
        <f t="shared" si="3"/>
        <v>0.7</v>
      </c>
      <c r="I301" s="73">
        <f t="shared" si="4"/>
        <v>0.476755823</v>
      </c>
      <c r="J301" s="66">
        <f t="shared" si="5"/>
        <v>5.430382132</v>
      </c>
      <c r="K301" s="34">
        <f t="shared" si="6"/>
        <v>0.431</v>
      </c>
      <c r="L301" s="73">
        <f t="shared" si="7"/>
        <v>-0.2571926186</v>
      </c>
      <c r="M301" s="33">
        <v>60.0</v>
      </c>
      <c r="N301" s="34">
        <f t="shared" si="8"/>
        <v>0.554</v>
      </c>
      <c r="O301" s="73">
        <f t="shared" si="9"/>
        <v>0.2033780116</v>
      </c>
      <c r="P301" s="36">
        <f t="shared" si="10"/>
        <v>4459.192513</v>
      </c>
      <c r="Q301" s="35">
        <f t="shared" si="11"/>
        <v>-0.002103000459</v>
      </c>
      <c r="R301" s="40">
        <f t="shared" si="12"/>
        <v>0.491</v>
      </c>
      <c r="S301" s="33">
        <v>2.96</v>
      </c>
      <c r="T301" s="34">
        <f t="shared" si="13"/>
        <v>0.809</v>
      </c>
      <c r="U301" s="73">
        <f t="shared" si="14"/>
        <v>0.7445660045</v>
      </c>
      <c r="V301" s="33">
        <v>50.0</v>
      </c>
      <c r="W301" s="34">
        <f t="shared" si="15"/>
        <v>0.669</v>
      </c>
      <c r="X301" s="73">
        <f t="shared" si="16"/>
        <v>0.5254888138</v>
      </c>
      <c r="Y301" s="36">
        <f t="shared" si="17"/>
        <v>2882.879247</v>
      </c>
      <c r="Z301" s="35">
        <f t="shared" si="18"/>
        <v>0.9190906613</v>
      </c>
      <c r="AA301" s="40">
        <f t="shared" si="19"/>
        <v>0.843</v>
      </c>
      <c r="AB301" s="33">
        <v>5.13</v>
      </c>
      <c r="AC301" s="40">
        <f t="shared" si="20"/>
        <v>0.711</v>
      </c>
      <c r="AD301" s="73">
        <f t="shared" si="21"/>
        <v>0.473789368</v>
      </c>
      <c r="AE301" s="88">
        <f t="shared" si="22"/>
        <v>1.390777029</v>
      </c>
      <c r="AF301" s="44">
        <f t="shared" si="23"/>
        <v>0.751</v>
      </c>
      <c r="AG301" s="42">
        <v>1.38</v>
      </c>
      <c r="AH301" s="34">
        <f t="shared" si="24"/>
        <v>0.66</v>
      </c>
      <c r="AI301" s="73">
        <f t="shared" si="25"/>
        <v>0.04142954467</v>
      </c>
      <c r="AJ301" s="33">
        <v>46.43</v>
      </c>
      <c r="AK301" s="34">
        <f t="shared" si="26"/>
        <v>0.186</v>
      </c>
      <c r="AL301" s="73">
        <f t="shared" si="27"/>
        <v>-0.8050734525</v>
      </c>
      <c r="AM301" s="36">
        <f t="shared" si="28"/>
        <v>1772.690522</v>
      </c>
      <c r="AN301" s="35">
        <f t="shared" si="29"/>
        <v>-0.1380425303</v>
      </c>
      <c r="AO301" s="37">
        <f t="shared" si="30"/>
        <v>0.517</v>
      </c>
      <c r="AP301" s="33">
        <v>3.3</v>
      </c>
      <c r="AQ301" s="34">
        <f t="shared" si="31"/>
        <v>0.334</v>
      </c>
      <c r="AR301" s="73">
        <f t="shared" si="32"/>
        <v>-0.5347279628</v>
      </c>
      <c r="AS301" s="33">
        <v>40.3</v>
      </c>
      <c r="AT301" s="34">
        <f t="shared" si="33"/>
        <v>0.246</v>
      </c>
      <c r="AU301" s="73">
        <f t="shared" si="34"/>
        <v>-0.6572268374</v>
      </c>
      <c r="AV301" s="36">
        <f t="shared" si="35"/>
        <v>2152.827864</v>
      </c>
      <c r="AW301" s="35">
        <f t="shared" si="36"/>
        <v>-0.7173016892</v>
      </c>
      <c r="AX301" s="37">
        <f t="shared" si="37"/>
        <v>0.234</v>
      </c>
      <c r="AY301" s="33">
        <v>1.08</v>
      </c>
      <c r="AZ301" s="37">
        <f t="shared" si="38"/>
        <v>0.649</v>
      </c>
      <c r="BA301" s="73">
        <f t="shared" si="39"/>
        <v>0.1769229836</v>
      </c>
      <c r="BB301" s="33">
        <v>21.72</v>
      </c>
      <c r="BC301" s="37">
        <f t="shared" si="40"/>
        <v>0.191</v>
      </c>
      <c r="BD301" s="73">
        <f t="shared" si="41"/>
        <v>-0.7877155843</v>
      </c>
      <c r="BE301" s="89">
        <f t="shared" si="42"/>
        <v>-1.46613682</v>
      </c>
      <c r="BF301" s="39">
        <f t="shared" si="43"/>
        <v>0.32</v>
      </c>
      <c r="BG301" s="33">
        <v>9.7</v>
      </c>
      <c r="BH301" s="34">
        <f t="shared" si="44"/>
        <v>0.134</v>
      </c>
      <c r="BI301" s="73">
        <f t="shared" si="45"/>
        <v>-1.074346264</v>
      </c>
      <c r="BJ301" s="33">
        <v>80.2</v>
      </c>
      <c r="BK301" s="34">
        <f t="shared" si="46"/>
        <v>0.1</v>
      </c>
      <c r="BL301" s="73">
        <f t="shared" si="47"/>
        <v>-1.35578295</v>
      </c>
      <c r="BM301" s="36">
        <f t="shared" si="48"/>
        <v>5467.292288</v>
      </c>
      <c r="BN301" s="35">
        <f t="shared" si="49"/>
        <v>-1.295463724</v>
      </c>
      <c r="BO301" s="90">
        <f t="shared" si="50"/>
        <v>0.137</v>
      </c>
      <c r="BP301" s="33">
        <v>8.33</v>
      </c>
      <c r="BQ301" s="34">
        <f t="shared" si="51"/>
        <v>0.106</v>
      </c>
      <c r="BR301" s="73">
        <f t="shared" si="52"/>
        <v>-1.198505406</v>
      </c>
      <c r="BS301" s="33">
        <v>66.27</v>
      </c>
      <c r="BT301" s="34">
        <f t="shared" si="53"/>
        <v>0.237</v>
      </c>
      <c r="BU301" s="73">
        <f t="shared" si="54"/>
        <v>-0.7460976854</v>
      </c>
      <c r="BV301" s="36">
        <f t="shared" si="55"/>
        <v>4903.026968</v>
      </c>
      <c r="BW301" s="35">
        <f t="shared" si="56"/>
        <v>-1.238593791</v>
      </c>
      <c r="BX301" s="90">
        <f t="shared" si="57"/>
        <v>0.117</v>
      </c>
      <c r="BY301" s="33">
        <v>2.51</v>
      </c>
      <c r="BZ301" s="34">
        <f t="shared" si="58"/>
        <v>0.249</v>
      </c>
      <c r="CA301" s="73">
        <f t="shared" si="59"/>
        <v>-0.7639013083</v>
      </c>
      <c r="CB301" s="33">
        <v>43.14</v>
      </c>
      <c r="CC301" s="34">
        <f t="shared" si="60"/>
        <v>0.137</v>
      </c>
      <c r="CD301" s="73">
        <f t="shared" si="61"/>
        <v>-1.076451409</v>
      </c>
      <c r="CE301" s="36">
        <f t="shared" si="62"/>
        <v>2353.477514</v>
      </c>
      <c r="CF301" s="35">
        <f t="shared" si="63"/>
        <v>-1.06919303</v>
      </c>
      <c r="CG301" s="90">
        <f t="shared" si="64"/>
        <v>0.146</v>
      </c>
      <c r="CH301" s="33">
        <v>0.25</v>
      </c>
      <c r="CI301" s="34">
        <f t="shared" si="65"/>
        <v>0.157</v>
      </c>
      <c r="CJ301" s="73">
        <f t="shared" si="81"/>
        <v>-0.9555911773</v>
      </c>
      <c r="CK301" s="33">
        <v>20.0</v>
      </c>
      <c r="CL301" s="34">
        <f t="shared" si="67"/>
        <v>0.166</v>
      </c>
      <c r="CM301" s="73">
        <f t="shared" si="68"/>
        <v>-0.7330534967</v>
      </c>
      <c r="CN301" s="36">
        <f t="shared" si="69"/>
        <v>394.4548964</v>
      </c>
      <c r="CO301" s="35">
        <f t="shared" si="70"/>
        <v>-1.11932849</v>
      </c>
      <c r="CP301" s="90">
        <f t="shared" si="71"/>
        <v>0.103</v>
      </c>
      <c r="CQ301" s="33">
        <v>5.17</v>
      </c>
      <c r="CR301" s="34">
        <f t="shared" si="72"/>
        <v>0.343</v>
      </c>
      <c r="CS301" s="73">
        <f t="shared" si="73"/>
        <v>-0.5034999184</v>
      </c>
      <c r="CT301" s="33">
        <v>60.95</v>
      </c>
      <c r="CU301" s="34">
        <f t="shared" si="74"/>
        <v>0.046</v>
      </c>
      <c r="CV301" s="73">
        <f t="shared" si="75"/>
        <v>-1.747916551</v>
      </c>
      <c r="CW301" s="36">
        <f t="shared" si="76"/>
        <v>4399.614915</v>
      </c>
      <c r="CX301" s="35">
        <f t="shared" si="77"/>
        <v>-1.178695222</v>
      </c>
      <c r="CY301" s="90">
        <f t="shared" si="78"/>
        <v>0.143</v>
      </c>
      <c r="CZ301" s="91">
        <f t="shared" si="79"/>
        <v>-5.901274257</v>
      </c>
      <c r="DA301" s="91">
        <f t="shared" si="80"/>
        <v>0.06</v>
      </c>
    </row>
    <row r="302">
      <c r="A302" s="28">
        <v>2022.0</v>
      </c>
      <c r="B302" s="29" t="s">
        <v>699</v>
      </c>
      <c r="C302" s="29" t="s">
        <v>24</v>
      </c>
      <c r="D302" s="30">
        <f t="array" ref="D302">INDEX(
  TP!C:C,
  MATCH(
    1,
    (TP!A:A = A302) * (TP!B:B = C302),
    0
  )
)
</f>
        <v>52.24</v>
      </c>
      <c r="E302" s="64">
        <f t="shared" si="1"/>
        <v>-5.994219173</v>
      </c>
      <c r="F302" s="32">
        <f t="shared" si="2"/>
        <v>0.14</v>
      </c>
      <c r="G302" s="33">
        <v>7.2</v>
      </c>
      <c r="H302" s="34">
        <f t="shared" si="3"/>
        <v>0.786</v>
      </c>
      <c r="I302" s="73">
        <f t="shared" si="4"/>
        <v>0.8398093974</v>
      </c>
      <c r="J302" s="66">
        <f t="shared" si="5"/>
        <v>7.7633263</v>
      </c>
      <c r="K302" s="34">
        <f t="shared" si="6"/>
        <v>0.886</v>
      </c>
      <c r="L302" s="73">
        <f t="shared" si="7"/>
        <v>1.215706672</v>
      </c>
      <c r="M302" s="33">
        <v>50.0</v>
      </c>
      <c r="N302" s="34">
        <f t="shared" si="8"/>
        <v>0.043</v>
      </c>
      <c r="O302" s="73">
        <f t="shared" si="9"/>
        <v>-1.640117638</v>
      </c>
      <c r="P302" s="36">
        <f t="shared" si="10"/>
        <v>4334.06662</v>
      </c>
      <c r="Q302" s="35">
        <f t="shared" si="11"/>
        <v>-0.1785829065</v>
      </c>
      <c r="R302" s="40">
        <f t="shared" si="12"/>
        <v>0.42</v>
      </c>
      <c r="S302" s="33">
        <v>1.41</v>
      </c>
      <c r="T302" s="34">
        <f t="shared" si="13"/>
        <v>0.291</v>
      </c>
      <c r="U302" s="73">
        <f t="shared" si="14"/>
        <v>-0.5941026496</v>
      </c>
      <c r="V302" s="33">
        <v>37.04</v>
      </c>
      <c r="W302" s="34">
        <f t="shared" si="15"/>
        <v>0.309</v>
      </c>
      <c r="X302" s="73">
        <f t="shared" si="16"/>
        <v>-0.5054144644</v>
      </c>
      <c r="Y302" s="36">
        <f t="shared" si="17"/>
        <v>1364.992942</v>
      </c>
      <c r="Z302" s="35">
        <f t="shared" si="18"/>
        <v>-0.6714706763</v>
      </c>
      <c r="AA302" s="40">
        <f t="shared" si="19"/>
        <v>0.246</v>
      </c>
      <c r="AB302" s="33">
        <v>3.93</v>
      </c>
      <c r="AC302" s="40">
        <f t="shared" si="20"/>
        <v>0.346</v>
      </c>
      <c r="AD302" s="73">
        <f t="shared" si="21"/>
        <v>-0.5320071231</v>
      </c>
      <c r="AE302" s="88">
        <f t="shared" si="22"/>
        <v>-1.382060706</v>
      </c>
      <c r="AF302" s="44">
        <f t="shared" si="23"/>
        <v>0.286</v>
      </c>
      <c r="AG302" s="42">
        <v>2.09</v>
      </c>
      <c r="AH302" s="34">
        <f t="shared" si="24"/>
        <v>0.809</v>
      </c>
      <c r="AI302" s="73">
        <f t="shared" si="25"/>
        <v>0.6994701327</v>
      </c>
      <c r="AJ302" s="33">
        <v>45.0</v>
      </c>
      <c r="AK302" s="34">
        <f t="shared" si="26"/>
        <v>0.146</v>
      </c>
      <c r="AL302" s="73">
        <f t="shared" si="27"/>
        <v>-0.9067567694</v>
      </c>
      <c r="AM302" s="36">
        <f t="shared" si="28"/>
        <v>2235.384778</v>
      </c>
      <c r="AN302" s="35">
        <f t="shared" si="29"/>
        <v>0.3172076013</v>
      </c>
      <c r="AO302" s="37">
        <f t="shared" si="30"/>
        <v>0.657</v>
      </c>
      <c r="AP302" s="33">
        <v>5.89</v>
      </c>
      <c r="AQ302" s="34">
        <f t="shared" si="31"/>
        <v>0.76</v>
      </c>
      <c r="AR302" s="73">
        <f t="shared" si="32"/>
        <v>0.6127188534</v>
      </c>
      <c r="AS302" s="33">
        <v>38.05</v>
      </c>
      <c r="AT302" s="34">
        <f t="shared" si="33"/>
        <v>0.166</v>
      </c>
      <c r="AU302" s="73">
        <f t="shared" si="34"/>
        <v>-0.9280776188</v>
      </c>
      <c r="AV302" s="36">
        <f t="shared" si="35"/>
        <v>2689.623825</v>
      </c>
      <c r="AW302" s="35">
        <f t="shared" si="36"/>
        <v>-0.02997679054</v>
      </c>
      <c r="AX302" s="37">
        <f t="shared" si="37"/>
        <v>0.489</v>
      </c>
      <c r="AY302" s="33">
        <v>1.83</v>
      </c>
      <c r="AZ302" s="37">
        <f t="shared" si="38"/>
        <v>0.9</v>
      </c>
      <c r="BA302" s="73">
        <f t="shared" si="39"/>
        <v>1.354843455</v>
      </c>
      <c r="BB302" s="33">
        <v>27.58</v>
      </c>
      <c r="BC302" s="37">
        <f t="shared" si="40"/>
        <v>0.531</v>
      </c>
      <c r="BD302" s="73">
        <f t="shared" si="41"/>
        <v>0.03567187687</v>
      </c>
      <c r="BE302" s="89">
        <f t="shared" si="42"/>
        <v>1.677746142</v>
      </c>
      <c r="BF302" s="39">
        <f t="shared" si="43"/>
        <v>0.723</v>
      </c>
      <c r="BG302" s="33">
        <v>13.14</v>
      </c>
      <c r="BH302" s="34">
        <f t="shared" si="44"/>
        <v>0.366</v>
      </c>
      <c r="BI302" s="73">
        <f t="shared" si="45"/>
        <v>-0.3290425007</v>
      </c>
      <c r="BJ302" s="33">
        <v>87.3</v>
      </c>
      <c r="BK302" s="34">
        <f t="shared" si="46"/>
        <v>0.291</v>
      </c>
      <c r="BL302" s="73">
        <f t="shared" si="47"/>
        <v>-0.2142296286</v>
      </c>
      <c r="BM302" s="36">
        <f t="shared" si="48"/>
        <v>6651.23624</v>
      </c>
      <c r="BN302" s="35">
        <f t="shared" si="49"/>
        <v>-0.2487273687</v>
      </c>
      <c r="BO302" s="90">
        <f t="shared" si="50"/>
        <v>0.334</v>
      </c>
      <c r="BP302" s="33">
        <v>7.2</v>
      </c>
      <c r="BQ302" s="34">
        <f t="shared" si="51"/>
        <v>0.051</v>
      </c>
      <c r="BR302" s="73">
        <f t="shared" si="52"/>
        <v>-1.603807999</v>
      </c>
      <c r="BS302" s="33">
        <v>63.77</v>
      </c>
      <c r="BT302" s="34">
        <f t="shared" si="53"/>
        <v>0.134</v>
      </c>
      <c r="BU302" s="73">
        <f t="shared" si="54"/>
        <v>-1.123494657</v>
      </c>
      <c r="BV302" s="36">
        <f t="shared" si="55"/>
        <v>4445.316891</v>
      </c>
      <c r="BW302" s="35">
        <f t="shared" si="56"/>
        <v>-1.78418994</v>
      </c>
      <c r="BX302" s="90">
        <f t="shared" si="57"/>
        <v>0.037</v>
      </c>
      <c r="BY302" s="33">
        <v>2.14</v>
      </c>
      <c r="BZ302" s="34">
        <f t="shared" si="58"/>
        <v>0.163</v>
      </c>
      <c r="CA302" s="73">
        <f t="shared" si="59"/>
        <v>-0.98880635</v>
      </c>
      <c r="CB302" s="33">
        <v>36.59</v>
      </c>
      <c r="CC302" s="34">
        <f t="shared" si="60"/>
        <v>0.04</v>
      </c>
      <c r="CD302" s="73">
        <f t="shared" si="61"/>
        <v>-1.780051726</v>
      </c>
      <c r="CE302" s="36">
        <f t="shared" si="62"/>
        <v>1819.055984</v>
      </c>
      <c r="CF302" s="35">
        <f t="shared" si="63"/>
        <v>-1.572245062</v>
      </c>
      <c r="CG302" s="90">
        <f t="shared" si="64"/>
        <v>0.046</v>
      </c>
      <c r="CH302" s="33">
        <v>0.31</v>
      </c>
      <c r="CI302" s="34">
        <f t="shared" si="65"/>
        <v>0.229</v>
      </c>
      <c r="CJ302" s="73">
        <f t="shared" si="81"/>
        <v>-0.7947475856</v>
      </c>
      <c r="CK302" s="33">
        <v>33.33</v>
      </c>
      <c r="CL302" s="34">
        <f t="shared" si="67"/>
        <v>0.474</v>
      </c>
      <c r="CM302" s="73">
        <f t="shared" si="68"/>
        <v>-0.01687870562</v>
      </c>
      <c r="CN302" s="36">
        <f t="shared" si="69"/>
        <v>795.4735449</v>
      </c>
      <c r="CO302" s="35">
        <f t="shared" si="70"/>
        <v>-0.6261095795</v>
      </c>
      <c r="CP302" s="90">
        <f t="shared" si="71"/>
        <v>0.291</v>
      </c>
      <c r="CQ302" s="33">
        <v>3.08</v>
      </c>
      <c r="CR302" s="34">
        <f t="shared" si="72"/>
        <v>0.014</v>
      </c>
      <c r="CS302" s="73">
        <f t="shared" si="73"/>
        <v>-1.736599021</v>
      </c>
      <c r="CT302" s="33">
        <v>62.71</v>
      </c>
      <c r="CU302" s="34">
        <f t="shared" si="74"/>
        <v>0.074</v>
      </c>
      <c r="CV302" s="73">
        <f t="shared" si="75"/>
        <v>-1.498789717</v>
      </c>
      <c r="CW302" s="36">
        <f t="shared" si="76"/>
        <v>3497.788269</v>
      </c>
      <c r="CX302" s="35">
        <f t="shared" si="77"/>
        <v>-2.05863266</v>
      </c>
      <c r="CY302" s="90">
        <f t="shared" si="78"/>
        <v>0.014</v>
      </c>
      <c r="CZ302" s="91">
        <f t="shared" si="79"/>
        <v>-6.28990461</v>
      </c>
      <c r="DA302" s="91">
        <f t="shared" si="80"/>
        <v>0.051</v>
      </c>
    </row>
    <row r="303">
      <c r="A303" s="28">
        <v>2022.0</v>
      </c>
      <c r="B303" s="29" t="s">
        <v>699</v>
      </c>
      <c r="C303" s="29" t="s">
        <v>24</v>
      </c>
      <c r="D303" s="30">
        <f t="array" ref="D303">INDEX(
  TP!C:C,
  MATCH(
    1,
    (TP!A:A = A303) * (TP!B:B = C303),
    0
  )
)
</f>
        <v>52.24</v>
      </c>
      <c r="E303" s="64">
        <f t="shared" si="1"/>
        <v>-5.994219173</v>
      </c>
      <c r="F303" s="32">
        <f t="shared" si="2"/>
        <v>0.14</v>
      </c>
      <c r="G303" s="33">
        <v>7.2</v>
      </c>
      <c r="H303" s="34">
        <f t="shared" si="3"/>
        <v>0.786</v>
      </c>
      <c r="I303" s="73">
        <f t="shared" si="4"/>
        <v>0.8398093974</v>
      </c>
      <c r="J303" s="66">
        <f t="shared" si="5"/>
        <v>7.7633263</v>
      </c>
      <c r="K303" s="34">
        <f t="shared" si="6"/>
        <v>0.886</v>
      </c>
      <c r="L303" s="73">
        <f t="shared" si="7"/>
        <v>1.215706672</v>
      </c>
      <c r="M303" s="33">
        <v>50.0</v>
      </c>
      <c r="N303" s="34">
        <f t="shared" si="8"/>
        <v>0.043</v>
      </c>
      <c r="O303" s="73">
        <f t="shared" si="9"/>
        <v>-1.640117638</v>
      </c>
      <c r="P303" s="36">
        <f t="shared" si="10"/>
        <v>4334.06662</v>
      </c>
      <c r="Q303" s="35">
        <f t="shared" si="11"/>
        <v>-0.1785829065</v>
      </c>
      <c r="R303" s="40">
        <f t="shared" si="12"/>
        <v>0.42</v>
      </c>
      <c r="S303" s="33">
        <v>1.41</v>
      </c>
      <c r="T303" s="34">
        <f t="shared" si="13"/>
        <v>0.291</v>
      </c>
      <c r="U303" s="73">
        <f t="shared" si="14"/>
        <v>-0.5941026496</v>
      </c>
      <c r="V303" s="33">
        <v>37.04</v>
      </c>
      <c r="W303" s="34">
        <f t="shared" si="15"/>
        <v>0.309</v>
      </c>
      <c r="X303" s="73">
        <f t="shared" si="16"/>
        <v>-0.5054144644</v>
      </c>
      <c r="Y303" s="36">
        <f t="shared" si="17"/>
        <v>1364.992942</v>
      </c>
      <c r="Z303" s="35">
        <f t="shared" si="18"/>
        <v>-0.6714706763</v>
      </c>
      <c r="AA303" s="40">
        <f t="shared" si="19"/>
        <v>0.246</v>
      </c>
      <c r="AB303" s="33">
        <v>3.93</v>
      </c>
      <c r="AC303" s="40">
        <f t="shared" si="20"/>
        <v>0.346</v>
      </c>
      <c r="AD303" s="73">
        <f t="shared" si="21"/>
        <v>-0.5320071231</v>
      </c>
      <c r="AE303" s="88">
        <f t="shared" si="22"/>
        <v>-1.382060706</v>
      </c>
      <c r="AF303" s="44">
        <f t="shared" si="23"/>
        <v>0.286</v>
      </c>
      <c r="AG303" s="42">
        <v>2.09</v>
      </c>
      <c r="AH303" s="34">
        <f t="shared" si="24"/>
        <v>0.809</v>
      </c>
      <c r="AI303" s="73">
        <f t="shared" si="25"/>
        <v>0.6994701327</v>
      </c>
      <c r="AJ303" s="33">
        <v>45.0</v>
      </c>
      <c r="AK303" s="34">
        <f t="shared" si="26"/>
        <v>0.146</v>
      </c>
      <c r="AL303" s="73">
        <f t="shared" si="27"/>
        <v>-0.9067567694</v>
      </c>
      <c r="AM303" s="36">
        <f t="shared" si="28"/>
        <v>2235.384778</v>
      </c>
      <c r="AN303" s="35">
        <f t="shared" si="29"/>
        <v>0.3172076013</v>
      </c>
      <c r="AO303" s="37">
        <f t="shared" si="30"/>
        <v>0.657</v>
      </c>
      <c r="AP303" s="33">
        <v>5.89</v>
      </c>
      <c r="AQ303" s="34">
        <f t="shared" si="31"/>
        <v>0.76</v>
      </c>
      <c r="AR303" s="73">
        <f t="shared" si="32"/>
        <v>0.6127188534</v>
      </c>
      <c r="AS303" s="33">
        <v>38.05</v>
      </c>
      <c r="AT303" s="34">
        <f t="shared" si="33"/>
        <v>0.166</v>
      </c>
      <c r="AU303" s="73">
        <f t="shared" si="34"/>
        <v>-0.9280776188</v>
      </c>
      <c r="AV303" s="36">
        <f t="shared" si="35"/>
        <v>2689.623825</v>
      </c>
      <c r="AW303" s="35">
        <f t="shared" si="36"/>
        <v>-0.02997679054</v>
      </c>
      <c r="AX303" s="37">
        <f t="shared" si="37"/>
        <v>0.489</v>
      </c>
      <c r="AY303" s="33">
        <v>1.83</v>
      </c>
      <c r="AZ303" s="37">
        <f t="shared" si="38"/>
        <v>0.9</v>
      </c>
      <c r="BA303" s="73">
        <f t="shared" si="39"/>
        <v>1.354843455</v>
      </c>
      <c r="BB303" s="33">
        <v>27.58</v>
      </c>
      <c r="BC303" s="37">
        <f t="shared" si="40"/>
        <v>0.531</v>
      </c>
      <c r="BD303" s="73">
        <f t="shared" si="41"/>
        <v>0.03567187687</v>
      </c>
      <c r="BE303" s="89">
        <f t="shared" si="42"/>
        <v>1.677746142</v>
      </c>
      <c r="BF303" s="39">
        <f t="shared" si="43"/>
        <v>0.723</v>
      </c>
      <c r="BG303" s="33">
        <v>13.14</v>
      </c>
      <c r="BH303" s="34">
        <f t="shared" si="44"/>
        <v>0.366</v>
      </c>
      <c r="BI303" s="73">
        <f t="shared" si="45"/>
        <v>-0.3290425007</v>
      </c>
      <c r="BJ303" s="33">
        <v>87.3</v>
      </c>
      <c r="BK303" s="34">
        <f t="shared" si="46"/>
        <v>0.291</v>
      </c>
      <c r="BL303" s="73">
        <f t="shared" si="47"/>
        <v>-0.2142296286</v>
      </c>
      <c r="BM303" s="36">
        <f t="shared" si="48"/>
        <v>6651.23624</v>
      </c>
      <c r="BN303" s="35">
        <f t="shared" si="49"/>
        <v>-0.2487273687</v>
      </c>
      <c r="BO303" s="90">
        <f t="shared" si="50"/>
        <v>0.334</v>
      </c>
      <c r="BP303" s="33">
        <v>7.2</v>
      </c>
      <c r="BQ303" s="34">
        <f t="shared" si="51"/>
        <v>0.051</v>
      </c>
      <c r="BR303" s="73">
        <f t="shared" si="52"/>
        <v>-1.603807999</v>
      </c>
      <c r="BS303" s="33">
        <v>63.77</v>
      </c>
      <c r="BT303" s="34">
        <f t="shared" si="53"/>
        <v>0.134</v>
      </c>
      <c r="BU303" s="73">
        <f t="shared" si="54"/>
        <v>-1.123494657</v>
      </c>
      <c r="BV303" s="36">
        <f t="shared" si="55"/>
        <v>4445.316891</v>
      </c>
      <c r="BW303" s="35">
        <f t="shared" si="56"/>
        <v>-1.78418994</v>
      </c>
      <c r="BX303" s="90">
        <f t="shared" si="57"/>
        <v>0.037</v>
      </c>
      <c r="BY303" s="33">
        <v>2.14</v>
      </c>
      <c r="BZ303" s="34">
        <f t="shared" si="58"/>
        <v>0.163</v>
      </c>
      <c r="CA303" s="73">
        <f t="shared" si="59"/>
        <v>-0.98880635</v>
      </c>
      <c r="CB303" s="33">
        <v>36.59</v>
      </c>
      <c r="CC303" s="34">
        <f t="shared" si="60"/>
        <v>0.04</v>
      </c>
      <c r="CD303" s="73">
        <f t="shared" si="61"/>
        <v>-1.780051726</v>
      </c>
      <c r="CE303" s="36">
        <f t="shared" si="62"/>
        <v>1819.055984</v>
      </c>
      <c r="CF303" s="35">
        <f t="shared" si="63"/>
        <v>-1.572245062</v>
      </c>
      <c r="CG303" s="90">
        <f t="shared" si="64"/>
        <v>0.046</v>
      </c>
      <c r="CH303" s="33">
        <v>0.31</v>
      </c>
      <c r="CI303" s="34">
        <f t="shared" si="65"/>
        <v>0.229</v>
      </c>
      <c r="CJ303" s="73">
        <f t="shared" si="81"/>
        <v>-0.7947475856</v>
      </c>
      <c r="CK303" s="33">
        <v>33.33</v>
      </c>
      <c r="CL303" s="34">
        <f t="shared" si="67"/>
        <v>0.474</v>
      </c>
      <c r="CM303" s="73">
        <f t="shared" si="68"/>
        <v>-0.01687870562</v>
      </c>
      <c r="CN303" s="36">
        <f t="shared" si="69"/>
        <v>795.4735449</v>
      </c>
      <c r="CO303" s="35">
        <f t="shared" si="70"/>
        <v>-0.6261095795</v>
      </c>
      <c r="CP303" s="90">
        <f t="shared" si="71"/>
        <v>0.291</v>
      </c>
      <c r="CQ303" s="33">
        <v>3.08</v>
      </c>
      <c r="CR303" s="34">
        <f t="shared" si="72"/>
        <v>0.014</v>
      </c>
      <c r="CS303" s="73">
        <f t="shared" si="73"/>
        <v>-1.736599021</v>
      </c>
      <c r="CT303" s="33">
        <v>62.71</v>
      </c>
      <c r="CU303" s="34">
        <f t="shared" si="74"/>
        <v>0.074</v>
      </c>
      <c r="CV303" s="73">
        <f t="shared" si="75"/>
        <v>-1.498789717</v>
      </c>
      <c r="CW303" s="36">
        <f t="shared" si="76"/>
        <v>3497.788269</v>
      </c>
      <c r="CX303" s="35">
        <f t="shared" si="77"/>
        <v>-2.05863266</v>
      </c>
      <c r="CY303" s="90">
        <f t="shared" si="78"/>
        <v>0.014</v>
      </c>
      <c r="CZ303" s="91">
        <f t="shared" si="79"/>
        <v>-6.28990461</v>
      </c>
      <c r="DA303" s="91">
        <f t="shared" si="80"/>
        <v>0.051</v>
      </c>
    </row>
    <row r="304">
      <c r="A304" s="28">
        <v>2024.0</v>
      </c>
      <c r="B304" s="29" t="s">
        <v>609</v>
      </c>
      <c r="C304" s="29" t="s">
        <v>17</v>
      </c>
      <c r="D304" s="30">
        <f t="array" ref="D304">INDEX(
  TP!C:C,
  MATCH(
    1,
    (TP!A:A = A304) * (TP!B:B = C304),
    0
  )
)
</f>
        <v>46.52</v>
      </c>
      <c r="E304" s="64">
        <f t="shared" si="1"/>
        <v>-6.088853196</v>
      </c>
      <c r="F304" s="32">
        <f t="shared" si="2"/>
        <v>0.137</v>
      </c>
      <c r="G304" s="33">
        <v>7.74</v>
      </c>
      <c r="H304" s="34">
        <f t="shared" si="3"/>
        <v>0.857</v>
      </c>
      <c r="I304" s="73">
        <f t="shared" si="4"/>
        <v>1.196261998</v>
      </c>
      <c r="J304" s="66">
        <f t="shared" si="5"/>
        <v>6.801902386</v>
      </c>
      <c r="K304" s="34">
        <f t="shared" si="6"/>
        <v>0.714</v>
      </c>
      <c r="L304" s="73">
        <f t="shared" si="7"/>
        <v>0.6087137486</v>
      </c>
      <c r="M304" s="33">
        <v>63.27</v>
      </c>
      <c r="N304" s="34">
        <f t="shared" si="8"/>
        <v>0.8</v>
      </c>
      <c r="O304" s="73">
        <f t="shared" si="9"/>
        <v>0.8062010891</v>
      </c>
      <c r="P304" s="36">
        <f t="shared" si="10"/>
        <v>5190.708777</v>
      </c>
      <c r="Q304" s="35">
        <f t="shared" si="11"/>
        <v>1.029641261</v>
      </c>
      <c r="R304" s="40">
        <f t="shared" si="12"/>
        <v>0.866</v>
      </c>
      <c r="S304" s="33">
        <v>2.42</v>
      </c>
      <c r="T304" s="34">
        <f t="shared" si="13"/>
        <v>0.703</v>
      </c>
      <c r="U304" s="73">
        <f t="shared" si="14"/>
        <v>0.2781911185</v>
      </c>
      <c r="V304" s="33">
        <v>43.48</v>
      </c>
      <c r="W304" s="34">
        <f t="shared" si="15"/>
        <v>0.497</v>
      </c>
      <c r="X304" s="73">
        <f t="shared" si="16"/>
        <v>0.006855374452</v>
      </c>
      <c r="Y304" s="36">
        <f t="shared" si="17"/>
        <v>2239.900431</v>
      </c>
      <c r="Z304" s="35">
        <f t="shared" si="18"/>
        <v>0.2453265966</v>
      </c>
      <c r="AA304" s="40">
        <f t="shared" si="19"/>
        <v>0.64</v>
      </c>
      <c r="AB304" s="33">
        <v>4.3</v>
      </c>
      <c r="AC304" s="40">
        <f t="shared" si="20"/>
        <v>0.46</v>
      </c>
      <c r="AD304" s="73">
        <f t="shared" si="21"/>
        <v>-0.2218865384</v>
      </c>
      <c r="AE304" s="88">
        <f t="shared" si="22"/>
        <v>1.053081319</v>
      </c>
      <c r="AF304" s="44">
        <f t="shared" si="23"/>
        <v>0.7</v>
      </c>
      <c r="AG304" s="42">
        <v>1.58</v>
      </c>
      <c r="AH304" s="34">
        <f t="shared" si="24"/>
        <v>0.697</v>
      </c>
      <c r="AI304" s="73">
        <f t="shared" si="25"/>
        <v>0.2267930906</v>
      </c>
      <c r="AJ304" s="33">
        <v>46.67</v>
      </c>
      <c r="AK304" s="34">
        <f t="shared" si="26"/>
        <v>0.189</v>
      </c>
      <c r="AL304" s="73">
        <f t="shared" si="27"/>
        <v>-0.788007721</v>
      </c>
      <c r="AM304" s="36">
        <f t="shared" si="28"/>
        <v>1947.665881</v>
      </c>
      <c r="AN304" s="35">
        <f t="shared" si="29"/>
        <v>0.03411771126</v>
      </c>
      <c r="AO304" s="37">
        <f t="shared" si="30"/>
        <v>0.58</v>
      </c>
      <c r="AP304" s="33">
        <v>5.63</v>
      </c>
      <c r="AQ304" s="34">
        <f t="shared" si="31"/>
        <v>0.731</v>
      </c>
      <c r="AR304" s="73">
        <f t="shared" si="32"/>
        <v>0.4975311422</v>
      </c>
      <c r="AS304" s="33">
        <v>38.32</v>
      </c>
      <c r="AT304" s="34">
        <f t="shared" si="33"/>
        <v>0.18</v>
      </c>
      <c r="AU304" s="73">
        <f t="shared" si="34"/>
        <v>-0.895575525</v>
      </c>
      <c r="AV304" s="36">
        <f t="shared" si="35"/>
        <v>2654.724674</v>
      </c>
      <c r="AW304" s="35">
        <f t="shared" si="36"/>
        <v>-0.07466240166</v>
      </c>
      <c r="AX304" s="37">
        <f t="shared" si="37"/>
        <v>0.477</v>
      </c>
      <c r="AY304" s="33">
        <v>0.63</v>
      </c>
      <c r="AZ304" s="37">
        <f t="shared" si="38"/>
        <v>0.351</v>
      </c>
      <c r="BA304" s="73">
        <f t="shared" si="39"/>
        <v>-0.5298292991</v>
      </c>
      <c r="BB304" s="33">
        <v>19.68</v>
      </c>
      <c r="BC304" s="37">
        <f t="shared" si="40"/>
        <v>0.143</v>
      </c>
      <c r="BD304" s="73">
        <f t="shared" si="41"/>
        <v>-1.074355588</v>
      </c>
      <c r="BE304" s="89">
        <f t="shared" si="42"/>
        <v>-1.644729577</v>
      </c>
      <c r="BF304" s="39">
        <f t="shared" si="43"/>
        <v>0.277</v>
      </c>
      <c r="BG304" s="33">
        <v>11.32</v>
      </c>
      <c r="BH304" s="34">
        <f t="shared" si="44"/>
        <v>0.237</v>
      </c>
      <c r="BI304" s="73">
        <f t="shared" si="45"/>
        <v>-0.7233601893</v>
      </c>
      <c r="BJ304" s="33">
        <v>91.16</v>
      </c>
      <c r="BK304" s="34">
        <f t="shared" si="46"/>
        <v>0.583</v>
      </c>
      <c r="BL304" s="73">
        <f t="shared" si="47"/>
        <v>0.4063895011</v>
      </c>
      <c r="BM304" s="36">
        <f t="shared" si="48"/>
        <v>6584.073618</v>
      </c>
      <c r="BN304" s="35">
        <f t="shared" si="49"/>
        <v>-0.3081064962</v>
      </c>
      <c r="BO304" s="90">
        <f t="shared" si="50"/>
        <v>0.323</v>
      </c>
      <c r="BP304" s="33">
        <v>7.79</v>
      </c>
      <c r="BQ304" s="34">
        <f t="shared" si="51"/>
        <v>0.071</v>
      </c>
      <c r="BR304" s="73">
        <f t="shared" si="52"/>
        <v>-1.392189831</v>
      </c>
      <c r="BS304" s="33">
        <v>69.59</v>
      </c>
      <c r="BT304" s="34">
        <f t="shared" si="53"/>
        <v>0.391</v>
      </c>
      <c r="BU304" s="73">
        <f t="shared" si="54"/>
        <v>-0.2449145067</v>
      </c>
      <c r="BV304" s="36">
        <f t="shared" si="55"/>
        <v>5011.206325</v>
      </c>
      <c r="BW304" s="35">
        <f t="shared" si="56"/>
        <v>-1.109642641</v>
      </c>
      <c r="BX304" s="90">
        <f t="shared" si="57"/>
        <v>0.146</v>
      </c>
      <c r="BY304" s="33">
        <v>1.84</v>
      </c>
      <c r="BZ304" s="34">
        <f t="shared" si="58"/>
        <v>0.109</v>
      </c>
      <c r="CA304" s="73">
        <f t="shared" si="59"/>
        <v>-1.171161789</v>
      </c>
      <c r="CB304" s="33">
        <v>40.0</v>
      </c>
      <c r="CC304" s="34">
        <f t="shared" si="60"/>
        <v>0.069</v>
      </c>
      <c r="CD304" s="73">
        <f t="shared" si="61"/>
        <v>-1.413749881</v>
      </c>
      <c r="CE304" s="36">
        <f t="shared" si="62"/>
        <v>1814.061591</v>
      </c>
      <c r="CF304" s="35">
        <f t="shared" si="63"/>
        <v>-1.576946293</v>
      </c>
      <c r="CG304" s="90">
        <f t="shared" si="64"/>
        <v>0.043</v>
      </c>
      <c r="CH304" s="33">
        <v>0.32</v>
      </c>
      <c r="CI304" s="34">
        <f t="shared" si="65"/>
        <v>0.246</v>
      </c>
      <c r="CJ304" s="73">
        <f t="shared" si="81"/>
        <v>-0.7679403203</v>
      </c>
      <c r="CK304" s="33">
        <v>33.33</v>
      </c>
      <c r="CL304" s="34">
        <f t="shared" si="67"/>
        <v>0.474</v>
      </c>
      <c r="CM304" s="73">
        <f t="shared" si="68"/>
        <v>-0.01687870562</v>
      </c>
      <c r="CN304" s="36">
        <f t="shared" si="69"/>
        <v>817.8759512</v>
      </c>
      <c r="CO304" s="35">
        <f t="shared" si="70"/>
        <v>-0.5985565206</v>
      </c>
      <c r="CP304" s="90">
        <f t="shared" si="71"/>
        <v>0.303</v>
      </c>
      <c r="CQ304" s="33">
        <v>3.37</v>
      </c>
      <c r="CR304" s="34">
        <f t="shared" si="72"/>
        <v>0.037</v>
      </c>
      <c r="CS304" s="73">
        <f t="shared" si="73"/>
        <v>-1.565499145</v>
      </c>
      <c r="CT304" s="33">
        <v>62.5</v>
      </c>
      <c r="CU304" s="34">
        <f t="shared" si="74"/>
        <v>0.066</v>
      </c>
      <c r="CV304" s="73">
        <f t="shared" si="75"/>
        <v>-1.528515078</v>
      </c>
      <c r="CW304" s="36">
        <f t="shared" si="76"/>
        <v>3656.315733</v>
      </c>
      <c r="CX304" s="35">
        <f t="shared" si="77"/>
        <v>-1.903952987</v>
      </c>
      <c r="CY304" s="90">
        <f t="shared" si="78"/>
        <v>0.031</v>
      </c>
      <c r="CZ304" s="91">
        <f t="shared" si="79"/>
        <v>-5.497204938</v>
      </c>
      <c r="DA304" s="91">
        <f t="shared" si="80"/>
        <v>0.077</v>
      </c>
    </row>
    <row r="305">
      <c r="A305" s="28">
        <v>2023.0</v>
      </c>
      <c r="B305" s="29" t="s">
        <v>666</v>
      </c>
      <c r="C305" s="29" t="s">
        <v>8</v>
      </c>
      <c r="D305" s="30">
        <f t="array" ref="D305">INDEX(
  TP!C:C,
  MATCH(
    1,
    (TP!A:A = A305) * (TP!B:B = C305),
    0
  )
)
</f>
        <v>49.56</v>
      </c>
      <c r="E305" s="64">
        <f t="shared" si="1"/>
        <v>-6.212213786</v>
      </c>
      <c r="F305" s="32">
        <f t="shared" si="2"/>
        <v>0.134</v>
      </c>
      <c r="G305" s="33">
        <v>4.0</v>
      </c>
      <c r="H305" s="34">
        <f t="shared" si="3"/>
        <v>0.091</v>
      </c>
      <c r="I305" s="73">
        <f t="shared" si="4"/>
        <v>-1.272502308</v>
      </c>
      <c r="J305" s="66">
        <f t="shared" si="5"/>
        <v>3.938404869</v>
      </c>
      <c r="K305" s="34">
        <f t="shared" si="6"/>
        <v>0.106</v>
      </c>
      <c r="L305" s="73">
        <f t="shared" si="7"/>
        <v>-1.19914926</v>
      </c>
      <c r="M305" s="33">
        <v>50.96</v>
      </c>
      <c r="N305" s="34">
        <f t="shared" si="8"/>
        <v>0.077</v>
      </c>
      <c r="O305" s="73">
        <f t="shared" si="9"/>
        <v>-1.463142056</v>
      </c>
      <c r="P305" s="36">
        <f t="shared" si="10"/>
        <v>3250.098565</v>
      </c>
      <c r="Q305" s="35">
        <f t="shared" si="11"/>
        <v>-1.707431785</v>
      </c>
      <c r="R305" s="40">
        <f t="shared" si="12"/>
        <v>0.04</v>
      </c>
      <c r="S305" s="33">
        <v>1.42</v>
      </c>
      <c r="T305" s="34">
        <f t="shared" si="13"/>
        <v>0.3</v>
      </c>
      <c r="U305" s="73">
        <f t="shared" si="14"/>
        <v>-0.5854660777</v>
      </c>
      <c r="V305" s="33">
        <v>43.24</v>
      </c>
      <c r="W305" s="34">
        <f t="shared" si="15"/>
        <v>0.491</v>
      </c>
      <c r="X305" s="73">
        <f t="shared" si="16"/>
        <v>-0.012235427</v>
      </c>
      <c r="Y305" s="36">
        <f t="shared" si="17"/>
        <v>1600.975672</v>
      </c>
      <c r="Z305" s="35">
        <f t="shared" si="18"/>
        <v>-0.4241893052</v>
      </c>
      <c r="AA305" s="40">
        <f t="shared" si="19"/>
        <v>0.377</v>
      </c>
      <c r="AB305" s="33">
        <v>2.41</v>
      </c>
      <c r="AC305" s="40">
        <f t="shared" si="20"/>
        <v>0.017</v>
      </c>
      <c r="AD305" s="73">
        <f t="shared" si="21"/>
        <v>-1.806016012</v>
      </c>
      <c r="AE305" s="88">
        <f t="shared" si="22"/>
        <v>-3.937637102</v>
      </c>
      <c r="AF305" s="44">
        <f t="shared" si="23"/>
        <v>0.02</v>
      </c>
      <c r="AG305" s="42">
        <v>1.92</v>
      </c>
      <c r="AH305" s="34">
        <f t="shared" si="24"/>
        <v>0.769</v>
      </c>
      <c r="AI305" s="73">
        <f t="shared" si="25"/>
        <v>0.5419111187</v>
      </c>
      <c r="AJ305" s="33">
        <v>52.0</v>
      </c>
      <c r="AK305" s="34">
        <f t="shared" si="26"/>
        <v>0.349</v>
      </c>
      <c r="AL305" s="73">
        <f t="shared" si="27"/>
        <v>-0.4090062673</v>
      </c>
      <c r="AM305" s="36">
        <f t="shared" si="28"/>
        <v>2453.546071</v>
      </c>
      <c r="AN305" s="35">
        <f t="shared" si="29"/>
        <v>0.5318589741</v>
      </c>
      <c r="AO305" s="37">
        <f t="shared" si="30"/>
        <v>0.723</v>
      </c>
      <c r="AP305" s="33">
        <v>6.61</v>
      </c>
      <c r="AQ305" s="34">
        <f t="shared" si="31"/>
        <v>0.854</v>
      </c>
      <c r="AR305" s="73">
        <f t="shared" si="32"/>
        <v>0.9317002078</v>
      </c>
      <c r="AS305" s="33">
        <v>44.19</v>
      </c>
      <c r="AT305" s="34">
        <f t="shared" si="33"/>
        <v>0.42</v>
      </c>
      <c r="AU305" s="73">
        <f t="shared" si="34"/>
        <v>-0.188955931</v>
      </c>
      <c r="AV305" s="36">
        <f t="shared" si="35"/>
        <v>3284.496125</v>
      </c>
      <c r="AW305" s="35">
        <f t="shared" si="36"/>
        <v>0.7317102806</v>
      </c>
      <c r="AX305" s="37">
        <f t="shared" si="37"/>
        <v>0.771</v>
      </c>
      <c r="AY305" s="33">
        <v>1.42</v>
      </c>
      <c r="AZ305" s="37">
        <f t="shared" si="38"/>
        <v>0.809</v>
      </c>
      <c r="BA305" s="73">
        <f t="shared" si="39"/>
        <v>0.7109135971</v>
      </c>
      <c r="BB305" s="33">
        <v>23.52</v>
      </c>
      <c r="BC305" s="37">
        <f t="shared" si="40"/>
        <v>0.294</v>
      </c>
      <c r="BD305" s="73">
        <f t="shared" si="41"/>
        <v>-0.5347979341</v>
      </c>
      <c r="BE305" s="89">
        <f t="shared" si="42"/>
        <v>1.439684918</v>
      </c>
      <c r="BF305" s="39">
        <f t="shared" si="43"/>
        <v>0.697</v>
      </c>
      <c r="BG305" s="33">
        <v>13.03</v>
      </c>
      <c r="BH305" s="34">
        <f t="shared" si="44"/>
        <v>0.36</v>
      </c>
      <c r="BI305" s="73">
        <f t="shared" si="45"/>
        <v>-0.3528748884</v>
      </c>
      <c r="BJ305" s="33">
        <v>90.27</v>
      </c>
      <c r="BK305" s="34">
        <f t="shared" si="46"/>
        <v>0.523</v>
      </c>
      <c r="BL305" s="73">
        <f t="shared" si="47"/>
        <v>0.2632933805</v>
      </c>
      <c r="BM305" s="36">
        <f t="shared" si="48"/>
        <v>6857.239219</v>
      </c>
      <c r="BN305" s="35">
        <f t="shared" si="49"/>
        <v>-0.066598133</v>
      </c>
      <c r="BO305" s="90">
        <f t="shared" si="50"/>
        <v>0.426</v>
      </c>
      <c r="BP305" s="33">
        <v>7.19</v>
      </c>
      <c r="BQ305" s="34">
        <f t="shared" si="51"/>
        <v>0.049</v>
      </c>
      <c r="BR305" s="73">
        <f t="shared" si="52"/>
        <v>-1.607394747</v>
      </c>
      <c r="BS305" s="33">
        <v>78.07</v>
      </c>
      <c r="BT305" s="34">
        <f t="shared" si="53"/>
        <v>0.849</v>
      </c>
      <c r="BU305" s="73">
        <f t="shared" si="54"/>
        <v>1.035216022</v>
      </c>
      <c r="BV305" s="36">
        <f t="shared" si="55"/>
        <v>5438.993671</v>
      </c>
      <c r="BW305" s="35">
        <f t="shared" si="56"/>
        <v>-0.5997147627</v>
      </c>
      <c r="BX305" s="90">
        <f t="shared" si="57"/>
        <v>0.274</v>
      </c>
      <c r="BY305" s="33">
        <v>1.92</v>
      </c>
      <c r="BZ305" s="34">
        <f t="shared" si="58"/>
        <v>0.123</v>
      </c>
      <c r="CA305" s="73">
        <f t="shared" si="59"/>
        <v>-1.122533672</v>
      </c>
      <c r="CB305" s="33">
        <v>54.0</v>
      </c>
      <c r="CC305" s="34">
        <f t="shared" si="60"/>
        <v>0.52</v>
      </c>
      <c r="CD305" s="73">
        <f t="shared" si="61"/>
        <v>0.09012865896</v>
      </c>
      <c r="CE305" s="36">
        <f t="shared" si="62"/>
        <v>2514.15983</v>
      </c>
      <c r="CF305" s="35">
        <f t="shared" si="63"/>
        <v>-0.9179424518</v>
      </c>
      <c r="CG305" s="90">
        <f t="shared" si="64"/>
        <v>0.206</v>
      </c>
      <c r="CH305" s="33">
        <v>0.42</v>
      </c>
      <c r="CI305" s="34">
        <f t="shared" si="65"/>
        <v>0.371</v>
      </c>
      <c r="CJ305" s="73">
        <f t="shared" si="81"/>
        <v>-0.4998676675</v>
      </c>
      <c r="CK305" s="33">
        <v>18.18</v>
      </c>
      <c r="CL305" s="34">
        <f t="shared" si="67"/>
        <v>0.154</v>
      </c>
      <c r="CM305" s="73">
        <f t="shared" si="68"/>
        <v>-0.8308358013</v>
      </c>
      <c r="CN305" s="36">
        <f t="shared" si="69"/>
        <v>563.455014</v>
      </c>
      <c r="CO305" s="35">
        <f t="shared" si="70"/>
        <v>-0.9114726855</v>
      </c>
      <c r="CP305" s="90">
        <f t="shared" si="71"/>
        <v>0.174</v>
      </c>
      <c r="CQ305" s="33">
        <v>3.23</v>
      </c>
      <c r="CR305" s="34">
        <f t="shared" si="72"/>
        <v>0.029</v>
      </c>
      <c r="CS305" s="73">
        <f t="shared" si="73"/>
        <v>-1.648099085</v>
      </c>
      <c r="CT305" s="33">
        <v>76.19</v>
      </c>
      <c r="CU305" s="34">
        <f t="shared" si="74"/>
        <v>0.66</v>
      </c>
      <c r="CV305" s="73">
        <f t="shared" si="75"/>
        <v>0.4092953539</v>
      </c>
      <c r="CW305" s="36">
        <f t="shared" si="76"/>
        <v>4358.785555</v>
      </c>
      <c r="CX305" s="35">
        <f t="shared" si="77"/>
        <v>-1.218533569</v>
      </c>
      <c r="CY305" s="90">
        <f t="shared" si="78"/>
        <v>0.137</v>
      </c>
      <c r="CZ305" s="91">
        <f t="shared" si="79"/>
        <v>-3.714261602</v>
      </c>
      <c r="DA305" s="91">
        <f t="shared" si="80"/>
        <v>0.18</v>
      </c>
    </row>
    <row r="306">
      <c r="A306" s="28">
        <v>2022.0</v>
      </c>
      <c r="B306" s="29" t="s">
        <v>700</v>
      </c>
      <c r="C306" s="29" t="s">
        <v>20</v>
      </c>
      <c r="D306" s="30">
        <f t="array" ref="D306">INDEX(
  TP!C:C,
  MATCH(
    1,
    (TP!A:A = A306) * (TP!B:B = C306),
    0
  )
)
</f>
        <v>47.35</v>
      </c>
      <c r="E306" s="64">
        <f t="shared" si="1"/>
        <v>-6.217437249</v>
      </c>
      <c r="F306" s="32">
        <f t="shared" si="2"/>
        <v>0.131</v>
      </c>
      <c r="G306" s="33">
        <v>6.17</v>
      </c>
      <c r="H306" s="34">
        <f t="shared" si="3"/>
        <v>0.597</v>
      </c>
      <c r="I306" s="73">
        <f t="shared" si="4"/>
        <v>0.1599090672</v>
      </c>
      <c r="J306" s="66">
        <f t="shared" si="5"/>
        <v>5.599367862</v>
      </c>
      <c r="K306" s="34">
        <f t="shared" si="6"/>
        <v>0.469</v>
      </c>
      <c r="L306" s="73">
        <f t="shared" si="7"/>
        <v>-0.150503841</v>
      </c>
      <c r="M306" s="33">
        <v>63.0</v>
      </c>
      <c r="N306" s="34">
        <f t="shared" si="8"/>
        <v>0.783</v>
      </c>
      <c r="O306" s="73">
        <f t="shared" si="9"/>
        <v>0.7564267065</v>
      </c>
      <c r="P306" s="36">
        <f t="shared" si="10"/>
        <v>4747.414009</v>
      </c>
      <c r="Q306" s="35">
        <f t="shared" si="11"/>
        <v>0.4044100043</v>
      </c>
      <c r="R306" s="40">
        <f t="shared" si="12"/>
        <v>0.669</v>
      </c>
      <c r="S306" s="33">
        <v>2.22</v>
      </c>
      <c r="T306" s="34">
        <f t="shared" si="13"/>
        <v>0.657</v>
      </c>
      <c r="U306" s="73">
        <f t="shared" si="14"/>
        <v>0.1054596793</v>
      </c>
      <c r="V306" s="33">
        <v>33.33</v>
      </c>
      <c r="W306" s="34">
        <f t="shared" si="15"/>
        <v>0.211</v>
      </c>
      <c r="X306" s="73">
        <f t="shared" si="16"/>
        <v>-0.8005264368</v>
      </c>
      <c r="Y306" s="36">
        <f t="shared" si="17"/>
        <v>1632.873276</v>
      </c>
      <c r="Z306" s="35">
        <f t="shared" si="18"/>
        <v>-0.3907644727</v>
      </c>
      <c r="AA306" s="40">
        <f t="shared" si="19"/>
        <v>0.391</v>
      </c>
      <c r="AB306" s="33">
        <v>2.21</v>
      </c>
      <c r="AC306" s="40">
        <f t="shared" si="20"/>
        <v>0.011</v>
      </c>
      <c r="AD306" s="73">
        <f t="shared" si="21"/>
        <v>-1.97364876</v>
      </c>
      <c r="AE306" s="88">
        <f t="shared" si="22"/>
        <v>-1.960003229</v>
      </c>
      <c r="AF306" s="44">
        <f t="shared" si="23"/>
        <v>0.214</v>
      </c>
      <c r="AG306" s="42">
        <v>1.05</v>
      </c>
      <c r="AH306" s="34">
        <f t="shared" si="24"/>
        <v>0.52</v>
      </c>
      <c r="AI306" s="73">
        <f t="shared" si="25"/>
        <v>-0.2644203061</v>
      </c>
      <c r="AJ306" s="33">
        <v>52.94</v>
      </c>
      <c r="AK306" s="34">
        <f t="shared" si="26"/>
        <v>0.374</v>
      </c>
      <c r="AL306" s="73">
        <f t="shared" si="27"/>
        <v>-0.3421654856</v>
      </c>
      <c r="AM306" s="36">
        <f t="shared" si="28"/>
        <v>1673.309494</v>
      </c>
      <c r="AN306" s="35">
        <f t="shared" si="29"/>
        <v>-0.2358246524</v>
      </c>
      <c r="AO306" s="37">
        <f t="shared" si="30"/>
        <v>0.469</v>
      </c>
      <c r="AP306" s="33">
        <v>3.52</v>
      </c>
      <c r="AQ306" s="34">
        <f t="shared" si="31"/>
        <v>0.386</v>
      </c>
      <c r="AR306" s="73">
        <f t="shared" si="32"/>
        <v>-0.4372614379</v>
      </c>
      <c r="AS306" s="33">
        <v>40.35</v>
      </c>
      <c r="AT306" s="34">
        <f t="shared" si="33"/>
        <v>0.249</v>
      </c>
      <c r="AU306" s="73">
        <f t="shared" si="34"/>
        <v>-0.6512079312</v>
      </c>
      <c r="AV306" s="36">
        <f t="shared" si="35"/>
        <v>2229.235159</v>
      </c>
      <c r="AW306" s="35">
        <f t="shared" si="36"/>
        <v>-0.6194681727</v>
      </c>
      <c r="AX306" s="37">
        <f t="shared" si="37"/>
        <v>0.266</v>
      </c>
      <c r="AY306" s="33">
        <v>0.37</v>
      </c>
      <c r="AZ306" s="37">
        <f t="shared" si="38"/>
        <v>0.123</v>
      </c>
      <c r="BA306" s="73">
        <f t="shared" si="39"/>
        <v>-0.9381750624</v>
      </c>
      <c r="BB306" s="33">
        <v>20.79</v>
      </c>
      <c r="BC306" s="37">
        <f t="shared" si="40"/>
        <v>0.174</v>
      </c>
      <c r="BD306" s="73">
        <f t="shared" si="41"/>
        <v>-0.9183897036</v>
      </c>
      <c r="BE306" s="89">
        <f t="shared" si="42"/>
        <v>-2.711857591</v>
      </c>
      <c r="BF306" s="39">
        <f t="shared" si="43"/>
        <v>0.149</v>
      </c>
      <c r="BG306" s="33">
        <v>9.38</v>
      </c>
      <c r="BH306" s="34">
        <f t="shared" si="44"/>
        <v>0.111</v>
      </c>
      <c r="BI306" s="73">
        <f t="shared" si="45"/>
        <v>-1.143676846</v>
      </c>
      <c r="BJ306" s="33">
        <v>88.16</v>
      </c>
      <c r="BK306" s="34">
        <f t="shared" si="46"/>
        <v>0.351</v>
      </c>
      <c r="BL306" s="73">
        <f t="shared" si="47"/>
        <v>-0.07595697274</v>
      </c>
      <c r="BM306" s="36">
        <f t="shared" si="48"/>
        <v>5932.943948</v>
      </c>
      <c r="BN306" s="35">
        <f t="shared" si="49"/>
        <v>-0.8837765652</v>
      </c>
      <c r="BO306" s="90">
        <f t="shared" si="50"/>
        <v>0.177</v>
      </c>
      <c r="BP306" s="33">
        <v>8.51</v>
      </c>
      <c r="BQ306" s="34">
        <f t="shared" si="51"/>
        <v>0.126</v>
      </c>
      <c r="BR306" s="73">
        <f t="shared" si="52"/>
        <v>-1.133943931</v>
      </c>
      <c r="BS306" s="33">
        <v>76.81</v>
      </c>
      <c r="BT306" s="34">
        <f t="shared" si="53"/>
        <v>0.794</v>
      </c>
      <c r="BU306" s="73">
        <f t="shared" si="54"/>
        <v>0.8450079482</v>
      </c>
      <c r="BV306" s="36">
        <f t="shared" si="55"/>
        <v>5731.461047</v>
      </c>
      <c r="BW306" s="35">
        <f t="shared" si="56"/>
        <v>-0.2510899845</v>
      </c>
      <c r="BX306" s="90">
        <f t="shared" si="57"/>
        <v>0.389</v>
      </c>
      <c r="BY306" s="33">
        <v>2.84</v>
      </c>
      <c r="BZ306" s="34">
        <f t="shared" si="58"/>
        <v>0.343</v>
      </c>
      <c r="CA306" s="73">
        <f t="shared" si="59"/>
        <v>-0.5633103253</v>
      </c>
      <c r="CB306" s="33">
        <v>50.0</v>
      </c>
      <c r="CC306" s="34">
        <f t="shared" si="60"/>
        <v>0.346</v>
      </c>
      <c r="CD306" s="73">
        <f t="shared" si="61"/>
        <v>-0.339550924</v>
      </c>
      <c r="CE306" s="36">
        <f t="shared" si="62"/>
        <v>2922.926168</v>
      </c>
      <c r="CF306" s="35">
        <f t="shared" si="63"/>
        <v>-0.5331698983</v>
      </c>
      <c r="CG306" s="90">
        <f t="shared" si="64"/>
        <v>0.311</v>
      </c>
      <c r="CH306" s="33">
        <v>0.37</v>
      </c>
      <c r="CI306" s="34">
        <f t="shared" si="65"/>
        <v>0.314</v>
      </c>
      <c r="CJ306" s="73">
        <f t="shared" si="81"/>
        <v>-0.6339039939</v>
      </c>
      <c r="CK306" s="33">
        <v>66.67</v>
      </c>
      <c r="CL306" s="34">
        <f t="shared" si="67"/>
        <v>0.946</v>
      </c>
      <c r="CM306" s="73">
        <f t="shared" si="68"/>
        <v>1.77436417</v>
      </c>
      <c r="CN306" s="36">
        <f t="shared" si="69"/>
        <v>1855.081568</v>
      </c>
      <c r="CO306" s="35">
        <f t="shared" si="70"/>
        <v>0.6771183799</v>
      </c>
      <c r="CP306" s="90">
        <f t="shared" si="71"/>
        <v>0.766</v>
      </c>
      <c r="CQ306" s="33">
        <v>4.44</v>
      </c>
      <c r="CR306" s="34">
        <f t="shared" si="72"/>
        <v>0.18</v>
      </c>
      <c r="CS306" s="73">
        <f t="shared" si="73"/>
        <v>-0.9341996048</v>
      </c>
      <c r="CT306" s="33">
        <v>75.0</v>
      </c>
      <c r="CU306" s="34">
        <f t="shared" si="74"/>
        <v>0.597</v>
      </c>
      <c r="CV306" s="73">
        <f t="shared" si="75"/>
        <v>0.2408516422</v>
      </c>
      <c r="CW306" s="36">
        <f t="shared" si="76"/>
        <v>5039.175235</v>
      </c>
      <c r="CX306" s="35">
        <f t="shared" si="77"/>
        <v>-0.5546583612</v>
      </c>
      <c r="CY306" s="90">
        <f t="shared" si="78"/>
        <v>0.314</v>
      </c>
      <c r="CZ306" s="91">
        <f t="shared" si="79"/>
        <v>-1.545576429</v>
      </c>
      <c r="DA306" s="91">
        <f t="shared" si="80"/>
        <v>0.354</v>
      </c>
    </row>
    <row r="307">
      <c r="A307" s="28">
        <v>2024.0</v>
      </c>
      <c r="B307" s="29" t="s">
        <v>635</v>
      </c>
      <c r="C307" s="29" t="s">
        <v>23</v>
      </c>
      <c r="D307" s="30">
        <f t="array" ref="D307">INDEX(
  TP!C:C,
  MATCH(
    1,
    (TP!A:A = A307) * (TP!B:B = C307),
    0
  )
)
</f>
        <v>48.96</v>
      </c>
      <c r="E307" s="64">
        <f t="shared" si="1"/>
        <v>-6.233184845</v>
      </c>
      <c r="F307" s="32">
        <f t="shared" si="2"/>
        <v>0.129</v>
      </c>
      <c r="G307" s="33">
        <v>6.19</v>
      </c>
      <c r="H307" s="34">
        <f t="shared" si="3"/>
        <v>0.606</v>
      </c>
      <c r="I307" s="73">
        <f t="shared" si="4"/>
        <v>0.1731110154</v>
      </c>
      <c r="J307" s="66">
        <f t="shared" si="5"/>
        <v>5.964783459</v>
      </c>
      <c r="K307" s="34">
        <f t="shared" si="6"/>
        <v>0.526</v>
      </c>
      <c r="L307" s="73">
        <f t="shared" si="7"/>
        <v>0.08020051145</v>
      </c>
      <c r="M307" s="33">
        <v>58.0</v>
      </c>
      <c r="N307" s="34">
        <f t="shared" si="8"/>
        <v>0.417</v>
      </c>
      <c r="O307" s="73">
        <f t="shared" si="9"/>
        <v>-0.1653211184</v>
      </c>
      <c r="P307" s="36">
        <f t="shared" si="10"/>
        <v>4495.462027</v>
      </c>
      <c r="Q307" s="35">
        <f t="shared" si="11"/>
        <v>0.04905220292</v>
      </c>
      <c r="R307" s="40">
        <f t="shared" si="12"/>
        <v>0.514</v>
      </c>
      <c r="S307" s="33">
        <v>1.92</v>
      </c>
      <c r="T307" s="34">
        <f t="shared" si="13"/>
        <v>0.537</v>
      </c>
      <c r="U307" s="73">
        <f t="shared" si="14"/>
        <v>-0.1536374796</v>
      </c>
      <c r="V307" s="33">
        <v>35.48</v>
      </c>
      <c r="W307" s="34">
        <f t="shared" si="15"/>
        <v>0.274</v>
      </c>
      <c r="X307" s="73">
        <f t="shared" si="16"/>
        <v>-0.6295046739</v>
      </c>
      <c r="Y307" s="36">
        <f t="shared" si="17"/>
        <v>1592.834586</v>
      </c>
      <c r="Z307" s="35">
        <f t="shared" si="18"/>
        <v>-0.4327201797</v>
      </c>
      <c r="AA307" s="40">
        <f t="shared" si="19"/>
        <v>0.369</v>
      </c>
      <c r="AB307" s="33">
        <v>3.06</v>
      </c>
      <c r="AC307" s="40">
        <f t="shared" si="20"/>
        <v>0.069</v>
      </c>
      <c r="AD307" s="73">
        <f t="shared" si="21"/>
        <v>-1.261209579</v>
      </c>
      <c r="AE307" s="88">
        <f t="shared" si="22"/>
        <v>-1.644877556</v>
      </c>
      <c r="AF307" s="44">
        <f t="shared" si="23"/>
        <v>0.26</v>
      </c>
      <c r="AG307" s="42">
        <v>1.61</v>
      </c>
      <c r="AH307" s="34">
        <f t="shared" si="24"/>
        <v>0.703</v>
      </c>
      <c r="AI307" s="73">
        <f t="shared" si="25"/>
        <v>0.2545976225</v>
      </c>
      <c r="AJ307" s="33">
        <v>53.85</v>
      </c>
      <c r="AK307" s="34">
        <f t="shared" si="26"/>
        <v>0.389</v>
      </c>
      <c r="AL307" s="73">
        <f t="shared" si="27"/>
        <v>-0.2774579203</v>
      </c>
      <c r="AM307" s="36">
        <f t="shared" si="28"/>
        <v>2274.718692</v>
      </c>
      <c r="AN307" s="35">
        <f t="shared" si="29"/>
        <v>0.3559086859</v>
      </c>
      <c r="AO307" s="37">
        <f t="shared" si="30"/>
        <v>0.677</v>
      </c>
      <c r="AP307" s="33">
        <v>6.07</v>
      </c>
      <c r="AQ307" s="34">
        <f t="shared" si="31"/>
        <v>0.783</v>
      </c>
      <c r="AR307" s="73">
        <f t="shared" si="32"/>
        <v>0.692464192</v>
      </c>
      <c r="AS307" s="33">
        <v>34.69</v>
      </c>
      <c r="AT307" s="34">
        <f t="shared" si="33"/>
        <v>0.074</v>
      </c>
      <c r="AU307" s="73">
        <f t="shared" si="34"/>
        <v>-1.332548119</v>
      </c>
      <c r="AV307" s="36">
        <f t="shared" si="35"/>
        <v>2484.881878</v>
      </c>
      <c r="AW307" s="35">
        <f t="shared" si="36"/>
        <v>-0.2921327086</v>
      </c>
      <c r="AX307" s="37">
        <f t="shared" si="37"/>
        <v>0.374</v>
      </c>
      <c r="AY307" s="33">
        <v>1.11</v>
      </c>
      <c r="AZ307" s="37">
        <f t="shared" si="38"/>
        <v>0.663</v>
      </c>
      <c r="BA307" s="73">
        <f t="shared" si="39"/>
        <v>0.2240398024</v>
      </c>
      <c r="BB307" s="33">
        <v>18.07</v>
      </c>
      <c r="BC307" s="37">
        <f t="shared" si="40"/>
        <v>0.091</v>
      </c>
      <c r="BD307" s="73">
        <f t="shared" si="41"/>
        <v>-1.300576375</v>
      </c>
      <c r="BE307" s="89">
        <f t="shared" si="42"/>
        <v>-1.012760595</v>
      </c>
      <c r="BF307" s="39">
        <f t="shared" si="43"/>
        <v>0.403</v>
      </c>
      <c r="BG307" s="33">
        <v>10.28</v>
      </c>
      <c r="BH307" s="34">
        <f t="shared" si="44"/>
        <v>0.166</v>
      </c>
      <c r="BI307" s="73">
        <f t="shared" si="45"/>
        <v>-0.9486845828</v>
      </c>
      <c r="BJ307" s="33">
        <v>89.16</v>
      </c>
      <c r="BK307" s="34">
        <f t="shared" si="46"/>
        <v>0.434</v>
      </c>
      <c r="BL307" s="73">
        <f t="shared" si="47"/>
        <v>0.08482518521</v>
      </c>
      <c r="BM307" s="36">
        <f t="shared" si="48"/>
        <v>6213.466912</v>
      </c>
      <c r="BN307" s="35">
        <f t="shared" si="49"/>
        <v>-0.6357634863</v>
      </c>
      <c r="BO307" s="90">
        <f t="shared" si="50"/>
        <v>0.234</v>
      </c>
      <c r="BP307" s="33">
        <v>9.04</v>
      </c>
      <c r="BQ307" s="34">
        <f t="shared" si="51"/>
        <v>0.177</v>
      </c>
      <c r="BR307" s="73">
        <f t="shared" si="52"/>
        <v>-0.9438462545</v>
      </c>
      <c r="BS307" s="33">
        <v>67.81</v>
      </c>
      <c r="BT307" s="34">
        <f t="shared" si="53"/>
        <v>0.314</v>
      </c>
      <c r="BU307" s="73">
        <f t="shared" si="54"/>
        <v>-0.5136211507</v>
      </c>
      <c r="BV307" s="36">
        <f t="shared" si="55"/>
        <v>5181.727925</v>
      </c>
      <c r="BW307" s="35">
        <f t="shared" si="56"/>
        <v>-0.9063787566</v>
      </c>
      <c r="BX307" s="90">
        <f t="shared" si="57"/>
        <v>0.18</v>
      </c>
      <c r="BY307" s="33">
        <v>2.48</v>
      </c>
      <c r="BZ307" s="34">
        <f t="shared" si="58"/>
        <v>0.24</v>
      </c>
      <c r="CA307" s="73">
        <f t="shared" si="59"/>
        <v>-0.7821368523</v>
      </c>
      <c r="CB307" s="33">
        <v>40.0</v>
      </c>
      <c r="CC307" s="34">
        <f t="shared" si="60"/>
        <v>0.069</v>
      </c>
      <c r="CD307" s="73">
        <f t="shared" si="61"/>
        <v>-1.413749881</v>
      </c>
      <c r="CE307" s="36">
        <f t="shared" si="62"/>
        <v>2167.258675</v>
      </c>
      <c r="CF307" s="35">
        <f t="shared" si="63"/>
        <v>-1.244481187</v>
      </c>
      <c r="CG307" s="90">
        <f t="shared" si="64"/>
        <v>0.106</v>
      </c>
      <c r="CH307" s="33">
        <v>0.56</v>
      </c>
      <c r="CI307" s="34">
        <f t="shared" si="65"/>
        <v>0.517</v>
      </c>
      <c r="CJ307" s="73">
        <f t="shared" si="81"/>
        <v>-0.1245659535</v>
      </c>
      <c r="CK307" s="33">
        <v>33.33</v>
      </c>
      <c r="CL307" s="34">
        <f t="shared" si="67"/>
        <v>0.474</v>
      </c>
      <c r="CM307" s="73">
        <f t="shared" si="68"/>
        <v>-0.01687870562</v>
      </c>
      <c r="CN307" s="36">
        <f t="shared" si="69"/>
        <v>1310.000951</v>
      </c>
      <c r="CO307" s="35">
        <f t="shared" si="70"/>
        <v>0.006715472293</v>
      </c>
      <c r="CP307" s="90">
        <f t="shared" si="71"/>
        <v>0.557</v>
      </c>
      <c r="CQ307" s="33">
        <v>4.58</v>
      </c>
      <c r="CR307" s="34">
        <f t="shared" si="72"/>
        <v>0.214</v>
      </c>
      <c r="CS307" s="73">
        <f t="shared" si="73"/>
        <v>-0.851599665</v>
      </c>
      <c r="CT307" s="33">
        <v>70.27</v>
      </c>
      <c r="CU307" s="34">
        <f t="shared" si="74"/>
        <v>0.326</v>
      </c>
      <c r="CV307" s="73">
        <f t="shared" si="75"/>
        <v>-0.4286767248</v>
      </c>
      <c r="CW307" s="36">
        <f t="shared" si="76"/>
        <v>4792.200264</v>
      </c>
      <c r="CX307" s="35">
        <f t="shared" si="77"/>
        <v>-0.795638736</v>
      </c>
      <c r="CY307" s="90">
        <f t="shared" si="78"/>
        <v>0.214</v>
      </c>
      <c r="CZ307" s="91">
        <f t="shared" si="79"/>
        <v>-3.575546694</v>
      </c>
      <c r="DA307" s="91">
        <f t="shared" si="80"/>
        <v>0.191</v>
      </c>
    </row>
    <row r="308">
      <c r="A308" s="28">
        <v>2024.0</v>
      </c>
      <c r="B308" s="29" t="s">
        <v>694</v>
      </c>
      <c r="C308" s="29" t="s">
        <v>16</v>
      </c>
      <c r="D308" s="30">
        <f t="array" ref="D308">INDEX(
  TP!C:C,
  MATCH(
    1,
    (TP!A:A = A308) * (TP!B:B = C308),
    0
  )
)
</f>
        <v>51.44</v>
      </c>
      <c r="E308" s="64">
        <f t="shared" si="1"/>
        <v>-6.250249713</v>
      </c>
      <c r="F308" s="32">
        <f t="shared" si="2"/>
        <v>0.126</v>
      </c>
      <c r="G308" s="33">
        <v>6.0</v>
      </c>
      <c r="H308" s="34">
        <f t="shared" si="3"/>
        <v>0.551</v>
      </c>
      <c r="I308" s="73">
        <f t="shared" si="4"/>
        <v>0.04769250788</v>
      </c>
      <c r="J308" s="66">
        <f t="shared" si="5"/>
        <v>6.302144212</v>
      </c>
      <c r="K308" s="34">
        <f t="shared" si="6"/>
        <v>0.6</v>
      </c>
      <c r="L308" s="73">
        <f t="shared" si="7"/>
        <v>0.2931924983</v>
      </c>
      <c r="M308" s="33">
        <v>57.87</v>
      </c>
      <c r="N308" s="34">
        <f t="shared" si="8"/>
        <v>0.409</v>
      </c>
      <c r="O308" s="73">
        <f t="shared" si="9"/>
        <v>-0.1892865619</v>
      </c>
      <c r="P308" s="36">
        <f t="shared" si="10"/>
        <v>4594.700854</v>
      </c>
      <c r="Q308" s="35">
        <f t="shared" si="11"/>
        <v>0.189020506</v>
      </c>
      <c r="R308" s="40">
        <f t="shared" si="12"/>
        <v>0.586</v>
      </c>
      <c r="S308" s="33">
        <v>1.59</v>
      </c>
      <c r="T308" s="34">
        <f t="shared" si="13"/>
        <v>0.374</v>
      </c>
      <c r="U308" s="73">
        <f t="shared" si="14"/>
        <v>-0.4386443543</v>
      </c>
      <c r="V308" s="33">
        <v>34.04</v>
      </c>
      <c r="W308" s="34">
        <f t="shared" si="15"/>
        <v>0.246</v>
      </c>
      <c r="X308" s="73">
        <f t="shared" si="16"/>
        <v>-0.7440494826</v>
      </c>
      <c r="Y308" s="36">
        <f t="shared" si="17"/>
        <v>1357.161086</v>
      </c>
      <c r="Z308" s="35">
        <f t="shared" si="18"/>
        <v>-0.6796775151</v>
      </c>
      <c r="AA308" s="40">
        <f t="shared" si="19"/>
        <v>0.24</v>
      </c>
      <c r="AB308" s="33">
        <v>2.11</v>
      </c>
      <c r="AC308" s="40">
        <f t="shared" si="20"/>
        <v>0</v>
      </c>
      <c r="AD308" s="73">
        <f t="shared" si="21"/>
        <v>-2.057465135</v>
      </c>
      <c r="AE308" s="88">
        <f t="shared" si="22"/>
        <v>-2.548122144</v>
      </c>
      <c r="AF308" s="44">
        <f t="shared" si="23"/>
        <v>0.131</v>
      </c>
      <c r="AG308" s="42">
        <v>2.8</v>
      </c>
      <c r="AH308" s="34">
        <f t="shared" si="24"/>
        <v>0.906</v>
      </c>
      <c r="AI308" s="73">
        <f t="shared" si="25"/>
        <v>1.357510721</v>
      </c>
      <c r="AJ308" s="33">
        <v>46.99</v>
      </c>
      <c r="AK308" s="34">
        <f t="shared" si="26"/>
        <v>0.197</v>
      </c>
      <c r="AL308" s="73">
        <f t="shared" si="27"/>
        <v>-0.7652534124</v>
      </c>
      <c r="AM308" s="36">
        <f t="shared" si="28"/>
        <v>2762.1793</v>
      </c>
      <c r="AN308" s="35">
        <f t="shared" si="29"/>
        <v>0.8355267132</v>
      </c>
      <c r="AO308" s="37">
        <f t="shared" si="30"/>
        <v>0.806</v>
      </c>
      <c r="AP308" s="33">
        <v>8.33</v>
      </c>
      <c r="AQ308" s="34">
        <f t="shared" si="31"/>
        <v>0.943</v>
      </c>
      <c r="AR308" s="73">
        <f t="shared" si="32"/>
        <v>1.693711221</v>
      </c>
      <c r="AS308" s="33">
        <v>38.06</v>
      </c>
      <c r="AT308" s="34">
        <f t="shared" si="33"/>
        <v>0.171</v>
      </c>
      <c r="AU308" s="73">
        <f t="shared" si="34"/>
        <v>-0.9268738375</v>
      </c>
      <c r="AV308" s="36">
        <f t="shared" si="35"/>
        <v>3112.911616</v>
      </c>
      <c r="AW308" s="35">
        <f t="shared" si="36"/>
        <v>0.5120098471</v>
      </c>
      <c r="AX308" s="37">
        <f t="shared" si="37"/>
        <v>0.703</v>
      </c>
      <c r="AY308" s="33">
        <v>2.33</v>
      </c>
      <c r="AZ308" s="37">
        <f t="shared" si="38"/>
        <v>0.954</v>
      </c>
      <c r="BA308" s="73">
        <f t="shared" si="39"/>
        <v>2.140123769</v>
      </c>
      <c r="BB308" s="33">
        <v>22.06</v>
      </c>
      <c r="BC308" s="37">
        <f t="shared" si="40"/>
        <v>0.223</v>
      </c>
      <c r="BD308" s="73">
        <f t="shared" si="41"/>
        <v>-0.7399422504</v>
      </c>
      <c r="BE308" s="89">
        <f t="shared" si="42"/>
        <v>2.747718079</v>
      </c>
      <c r="BF308" s="39">
        <f t="shared" si="43"/>
        <v>0.846</v>
      </c>
      <c r="BG308" s="33">
        <v>10.96</v>
      </c>
      <c r="BH308" s="34">
        <f t="shared" si="44"/>
        <v>0.2</v>
      </c>
      <c r="BI308" s="73">
        <f t="shared" si="45"/>
        <v>-0.8013570947</v>
      </c>
      <c r="BJ308" s="33">
        <v>85.54</v>
      </c>
      <c r="BK308" s="34">
        <f t="shared" si="46"/>
        <v>0.2</v>
      </c>
      <c r="BL308" s="73">
        <f t="shared" si="47"/>
        <v>-0.4972062266</v>
      </c>
      <c r="BM308" s="36">
        <f t="shared" si="48"/>
        <v>6105.205654</v>
      </c>
      <c r="BN308" s="35">
        <f t="shared" si="49"/>
        <v>-0.7314783169</v>
      </c>
      <c r="BO308" s="90">
        <f t="shared" si="50"/>
        <v>0.203</v>
      </c>
      <c r="BP308" s="33">
        <v>5.77</v>
      </c>
      <c r="BQ308" s="34">
        <f t="shared" si="51"/>
        <v>0.006</v>
      </c>
      <c r="BR308" s="73">
        <f t="shared" si="52"/>
        <v>-2.11671305</v>
      </c>
      <c r="BS308" s="33">
        <v>70.76</v>
      </c>
      <c r="BT308" s="34">
        <f t="shared" si="53"/>
        <v>0.457</v>
      </c>
      <c r="BU308" s="73">
        <f t="shared" si="54"/>
        <v>-0.06829272384</v>
      </c>
      <c r="BV308" s="36">
        <f t="shared" si="55"/>
        <v>4483.347457</v>
      </c>
      <c r="BW308" s="35">
        <f t="shared" si="56"/>
        <v>-1.738857029</v>
      </c>
      <c r="BX308" s="90">
        <f t="shared" si="57"/>
        <v>0.043</v>
      </c>
      <c r="BY308" s="33">
        <v>1.99</v>
      </c>
      <c r="BZ308" s="34">
        <f t="shared" si="58"/>
        <v>0.129</v>
      </c>
      <c r="CA308" s="73">
        <f t="shared" si="59"/>
        <v>-1.07998407</v>
      </c>
      <c r="CB308" s="33">
        <v>49.15</v>
      </c>
      <c r="CC308" s="34">
        <f t="shared" si="60"/>
        <v>0.306</v>
      </c>
      <c r="CD308" s="73">
        <f t="shared" si="61"/>
        <v>-0.4308578354</v>
      </c>
      <c r="CE308" s="36">
        <f t="shared" si="62"/>
        <v>2338.940188</v>
      </c>
      <c r="CF308" s="35">
        <f t="shared" si="63"/>
        <v>-1.082877044</v>
      </c>
      <c r="CG308" s="90">
        <f t="shared" si="64"/>
        <v>0.137</v>
      </c>
      <c r="CH308" s="33">
        <v>0.24</v>
      </c>
      <c r="CI308" s="34">
        <f t="shared" si="65"/>
        <v>0.134</v>
      </c>
      <c r="CJ308" s="73">
        <f t="shared" si="81"/>
        <v>-0.9823984426</v>
      </c>
      <c r="CK308" s="33">
        <v>14.29</v>
      </c>
      <c r="CL308" s="34">
        <f t="shared" si="67"/>
        <v>0.091</v>
      </c>
      <c r="CM308" s="73">
        <f t="shared" si="68"/>
        <v>-1.039832046</v>
      </c>
      <c r="CN308" s="36">
        <f t="shared" si="69"/>
        <v>271.6931128</v>
      </c>
      <c r="CO308" s="35">
        <f t="shared" si="70"/>
        <v>-1.270315068</v>
      </c>
      <c r="CP308" s="90">
        <f t="shared" si="71"/>
        <v>0.066</v>
      </c>
      <c r="CQ308" s="33">
        <v>3.34</v>
      </c>
      <c r="CR308" s="34">
        <f t="shared" si="72"/>
        <v>0.034</v>
      </c>
      <c r="CS308" s="73">
        <f t="shared" si="73"/>
        <v>-1.583199132</v>
      </c>
      <c r="CT308" s="33">
        <v>67.68</v>
      </c>
      <c r="CU308" s="34">
        <f t="shared" si="74"/>
        <v>0.197</v>
      </c>
      <c r="CV308" s="73">
        <f t="shared" si="75"/>
        <v>-0.7952895092</v>
      </c>
      <c r="CW308" s="36">
        <f t="shared" si="76"/>
        <v>3940.856936</v>
      </c>
      <c r="CX308" s="35">
        <f t="shared" si="77"/>
        <v>-1.626318191</v>
      </c>
      <c r="CY308" s="90">
        <f t="shared" si="78"/>
        <v>0.054</v>
      </c>
      <c r="CZ308" s="91">
        <f t="shared" si="79"/>
        <v>-6.449845648</v>
      </c>
      <c r="DA308" s="91">
        <f t="shared" si="80"/>
        <v>0.043</v>
      </c>
    </row>
    <row r="309">
      <c r="A309" s="28">
        <v>2023.0</v>
      </c>
      <c r="B309" s="29" t="s">
        <v>562</v>
      </c>
      <c r="C309" s="29" t="s">
        <v>5</v>
      </c>
      <c r="D309" s="30">
        <f t="array" ref="D309">INDEX(
  TP!C:C,
  MATCH(
    1,
    (TP!A:A = A309) * (TP!B:B = C309),
    0
  )
)
</f>
        <v>49.68</v>
      </c>
      <c r="E309" s="64">
        <f t="shared" si="1"/>
        <v>-6.305710725</v>
      </c>
      <c r="F309" s="32">
        <f t="shared" si="2"/>
        <v>0.123</v>
      </c>
      <c r="G309" s="33">
        <v>6.52</v>
      </c>
      <c r="H309" s="34">
        <f t="shared" si="3"/>
        <v>0.683</v>
      </c>
      <c r="I309" s="73">
        <f t="shared" si="4"/>
        <v>0.39094316</v>
      </c>
      <c r="J309" s="66">
        <f t="shared" si="5"/>
        <v>6.446979053</v>
      </c>
      <c r="K309" s="34">
        <f t="shared" si="6"/>
        <v>0.637</v>
      </c>
      <c r="L309" s="73">
        <f t="shared" si="7"/>
        <v>0.3846336645</v>
      </c>
      <c r="M309" s="33">
        <v>51.69</v>
      </c>
      <c r="N309" s="34">
        <f t="shared" si="8"/>
        <v>0.094</v>
      </c>
      <c r="O309" s="73">
        <f t="shared" si="9"/>
        <v>-1.328566874</v>
      </c>
      <c r="P309" s="36">
        <f t="shared" si="10"/>
        <v>4144.570036</v>
      </c>
      <c r="Q309" s="35">
        <f t="shared" si="11"/>
        <v>-0.4458524432</v>
      </c>
      <c r="R309" s="40">
        <f t="shared" si="12"/>
        <v>0.32</v>
      </c>
      <c r="S309" s="33">
        <v>1.9</v>
      </c>
      <c r="T309" s="34">
        <f t="shared" si="13"/>
        <v>0.526</v>
      </c>
      <c r="U309" s="73">
        <f t="shared" si="14"/>
        <v>-0.1709106235</v>
      </c>
      <c r="V309" s="33">
        <v>38.46</v>
      </c>
      <c r="W309" s="34">
        <f t="shared" si="15"/>
        <v>0.34</v>
      </c>
      <c r="X309" s="73">
        <f t="shared" si="16"/>
        <v>-0.3924605559</v>
      </c>
      <c r="Y309" s="36">
        <f t="shared" si="17"/>
        <v>1715.544211</v>
      </c>
      <c r="Z309" s="35">
        <f t="shared" si="18"/>
        <v>-0.3041353281</v>
      </c>
      <c r="AA309" s="40">
        <f t="shared" si="19"/>
        <v>0.414</v>
      </c>
      <c r="AB309" s="33">
        <v>3.34</v>
      </c>
      <c r="AC309" s="40">
        <f t="shared" si="20"/>
        <v>0.134</v>
      </c>
      <c r="AD309" s="73">
        <f t="shared" si="21"/>
        <v>-1.026523731</v>
      </c>
      <c r="AE309" s="88">
        <f t="shared" si="22"/>
        <v>-1.776511503</v>
      </c>
      <c r="AF309" s="44">
        <f t="shared" si="23"/>
        <v>0.243</v>
      </c>
      <c r="AG309" s="42">
        <v>1.32</v>
      </c>
      <c r="AH309" s="34">
        <f t="shared" si="24"/>
        <v>0.64</v>
      </c>
      <c r="AI309" s="73">
        <f t="shared" si="25"/>
        <v>-0.01417951911</v>
      </c>
      <c r="AJ309" s="33">
        <v>44.44</v>
      </c>
      <c r="AK309" s="34">
        <f t="shared" si="26"/>
        <v>0.134</v>
      </c>
      <c r="AL309" s="73">
        <f t="shared" si="27"/>
        <v>-0.9465768095</v>
      </c>
      <c r="AM309" s="36">
        <f t="shared" si="28"/>
        <v>1646.749924</v>
      </c>
      <c r="AN309" s="35">
        <f t="shared" si="29"/>
        <v>-0.2619569151</v>
      </c>
      <c r="AO309" s="37">
        <f t="shared" si="30"/>
        <v>0.457</v>
      </c>
      <c r="AP309" s="33">
        <v>6.59</v>
      </c>
      <c r="AQ309" s="34">
        <f t="shared" si="31"/>
        <v>0.851</v>
      </c>
      <c r="AR309" s="73">
        <f t="shared" si="32"/>
        <v>0.9228396146</v>
      </c>
      <c r="AS309" s="33">
        <v>31.11</v>
      </c>
      <c r="AT309" s="34">
        <f t="shared" si="33"/>
        <v>0.029</v>
      </c>
      <c r="AU309" s="73">
        <f t="shared" si="34"/>
        <v>-1.763501807</v>
      </c>
      <c r="AV309" s="36">
        <f t="shared" si="35"/>
        <v>2309.304775</v>
      </c>
      <c r="AW309" s="35">
        <f t="shared" si="36"/>
        <v>-0.5169453442</v>
      </c>
      <c r="AX309" s="37">
        <f t="shared" si="37"/>
        <v>0.294</v>
      </c>
      <c r="AY309" s="33">
        <v>0.66</v>
      </c>
      <c r="AZ309" s="37">
        <f t="shared" si="38"/>
        <v>0.369</v>
      </c>
      <c r="BA309" s="73">
        <f t="shared" si="39"/>
        <v>-0.4827124802</v>
      </c>
      <c r="BB309" s="33">
        <v>25.7</v>
      </c>
      <c r="BC309" s="37">
        <f t="shared" si="40"/>
        <v>0.414</v>
      </c>
      <c r="BD309" s="73">
        <f t="shared" si="41"/>
        <v>-0.2284865578</v>
      </c>
      <c r="BE309" s="89">
        <f t="shared" si="42"/>
        <v>-1.490101297</v>
      </c>
      <c r="BF309" s="39">
        <f t="shared" si="43"/>
        <v>0.311</v>
      </c>
      <c r="BG309" s="33">
        <v>13.69</v>
      </c>
      <c r="BH309" s="34">
        <f t="shared" si="44"/>
        <v>0.429</v>
      </c>
      <c r="BI309" s="73">
        <f t="shared" si="45"/>
        <v>-0.2098805618</v>
      </c>
      <c r="BJ309" s="33">
        <v>86.1</v>
      </c>
      <c r="BK309" s="34">
        <f t="shared" si="46"/>
        <v>0.231</v>
      </c>
      <c r="BL309" s="73">
        <f t="shared" si="47"/>
        <v>-0.4071682181</v>
      </c>
      <c r="BM309" s="36">
        <f t="shared" si="48"/>
        <v>6654.305307</v>
      </c>
      <c r="BN309" s="35">
        <f t="shared" si="49"/>
        <v>-0.2460139768</v>
      </c>
      <c r="BO309" s="90">
        <f t="shared" si="50"/>
        <v>0.34</v>
      </c>
      <c r="BP309" s="33">
        <v>8.49</v>
      </c>
      <c r="BQ309" s="34">
        <f t="shared" si="51"/>
        <v>0.123</v>
      </c>
      <c r="BR309" s="73">
        <f t="shared" si="52"/>
        <v>-1.141117428</v>
      </c>
      <c r="BS309" s="33">
        <v>65.52</v>
      </c>
      <c r="BT309" s="34">
        <f t="shared" si="53"/>
        <v>0.203</v>
      </c>
      <c r="BU309" s="73">
        <f t="shared" si="54"/>
        <v>-0.859316777</v>
      </c>
      <c r="BV309" s="36">
        <f t="shared" si="55"/>
        <v>4884.446356</v>
      </c>
      <c r="BW309" s="35">
        <f t="shared" si="56"/>
        <v>-1.260742114</v>
      </c>
      <c r="BX309" s="90">
        <f t="shared" si="57"/>
        <v>0.111</v>
      </c>
      <c r="BY309" s="33">
        <v>2.71</v>
      </c>
      <c r="BZ309" s="34">
        <f t="shared" si="58"/>
        <v>0.297</v>
      </c>
      <c r="CA309" s="73">
        <f t="shared" si="59"/>
        <v>-0.6423310156</v>
      </c>
      <c r="CB309" s="33">
        <v>40.54</v>
      </c>
      <c r="CC309" s="34">
        <f t="shared" si="60"/>
        <v>0.086</v>
      </c>
      <c r="CD309" s="73">
        <f t="shared" si="61"/>
        <v>-1.355743138</v>
      </c>
      <c r="CE309" s="36">
        <f t="shared" si="62"/>
        <v>2309.245224</v>
      </c>
      <c r="CF309" s="35">
        <f t="shared" si="63"/>
        <v>-1.110828971</v>
      </c>
      <c r="CG309" s="90">
        <f t="shared" si="64"/>
        <v>0.129</v>
      </c>
      <c r="CH309" s="33">
        <v>0.66</v>
      </c>
      <c r="CI309" s="34">
        <f t="shared" si="65"/>
        <v>0.609</v>
      </c>
      <c r="CJ309" s="73">
        <f t="shared" si="81"/>
        <v>0.1435066993</v>
      </c>
      <c r="CK309" s="33">
        <v>44.44</v>
      </c>
      <c r="CL309" s="34">
        <f t="shared" si="67"/>
        <v>0.791</v>
      </c>
      <c r="CM309" s="73">
        <f t="shared" si="68"/>
        <v>0.5800231645</v>
      </c>
      <c r="CN309" s="36">
        <f t="shared" si="69"/>
        <v>1990.713471</v>
      </c>
      <c r="CO309" s="35">
        <f t="shared" si="70"/>
        <v>0.8439341132</v>
      </c>
      <c r="CP309" s="90">
        <f t="shared" si="71"/>
        <v>0.817</v>
      </c>
      <c r="CQ309" s="33">
        <v>4.03</v>
      </c>
      <c r="CR309" s="34">
        <f t="shared" si="72"/>
        <v>0.117</v>
      </c>
      <c r="CS309" s="73">
        <f t="shared" si="73"/>
        <v>-1.176099429</v>
      </c>
      <c r="CT309" s="33">
        <v>67.27</v>
      </c>
      <c r="CU309" s="34">
        <f t="shared" si="74"/>
        <v>0.171</v>
      </c>
      <c r="CV309" s="73">
        <f t="shared" si="75"/>
        <v>-0.8533247376</v>
      </c>
      <c r="CW309" s="36">
        <f t="shared" si="76"/>
        <v>4310.705135</v>
      </c>
      <c r="CX309" s="35">
        <f t="shared" si="77"/>
        <v>-1.265446977</v>
      </c>
      <c r="CY309" s="90">
        <f t="shared" si="78"/>
        <v>0.12</v>
      </c>
      <c r="CZ309" s="91">
        <f t="shared" si="79"/>
        <v>-3.039097925</v>
      </c>
      <c r="DA309" s="91">
        <f t="shared" si="80"/>
        <v>0.234</v>
      </c>
    </row>
    <row r="310">
      <c r="A310" s="28">
        <v>2023.0</v>
      </c>
      <c r="B310" s="29" t="s">
        <v>701</v>
      </c>
      <c r="C310" s="29" t="s">
        <v>17</v>
      </c>
      <c r="D310" s="30">
        <f t="array" ref="D310">INDEX(
  TP!C:C,
  MATCH(
    1,
    (TP!A:A = A310) * (TP!B:B = C310),
    0
  )
)
</f>
        <v>51.64</v>
      </c>
      <c r="E310" s="64">
        <f t="shared" si="1"/>
        <v>-6.363274536</v>
      </c>
      <c r="F310" s="32">
        <f t="shared" si="2"/>
        <v>0.12</v>
      </c>
      <c r="G310" s="33">
        <v>6.37</v>
      </c>
      <c r="H310" s="34">
        <f t="shared" si="3"/>
        <v>0.643</v>
      </c>
      <c r="I310" s="73">
        <f t="shared" si="4"/>
        <v>0.2919285488</v>
      </c>
      <c r="J310" s="66">
        <f t="shared" si="5"/>
        <v>6.735236965</v>
      </c>
      <c r="K310" s="34">
        <f t="shared" si="6"/>
        <v>0.7</v>
      </c>
      <c r="L310" s="73">
        <f t="shared" si="7"/>
        <v>0.5666246783</v>
      </c>
      <c r="M310" s="33">
        <v>54.84</v>
      </c>
      <c r="N310" s="34">
        <f t="shared" si="8"/>
        <v>0.217</v>
      </c>
      <c r="O310" s="73">
        <f t="shared" si="9"/>
        <v>-0.7478657438</v>
      </c>
      <c r="P310" s="36">
        <f t="shared" si="10"/>
        <v>4480.312901</v>
      </c>
      <c r="Q310" s="35">
        <f t="shared" si="11"/>
        <v>0.02768559201</v>
      </c>
      <c r="R310" s="40">
        <f t="shared" si="12"/>
        <v>0.509</v>
      </c>
      <c r="S310" s="33">
        <v>1.1</v>
      </c>
      <c r="T310" s="34">
        <f t="shared" si="13"/>
        <v>0.154</v>
      </c>
      <c r="U310" s="73">
        <f t="shared" si="14"/>
        <v>-0.8618363804</v>
      </c>
      <c r="V310" s="33">
        <v>18.75</v>
      </c>
      <c r="W310" s="34">
        <f t="shared" si="15"/>
        <v>0.029</v>
      </c>
      <c r="X310" s="73">
        <f t="shared" si="16"/>
        <v>-1.960292625</v>
      </c>
      <c r="Y310" s="36">
        <f t="shared" si="17"/>
        <v>582.8133678</v>
      </c>
      <c r="Z310" s="35">
        <f t="shared" si="18"/>
        <v>-1.491100306</v>
      </c>
      <c r="AA310" s="40">
        <f t="shared" si="19"/>
        <v>0.04</v>
      </c>
      <c r="AB310" s="33">
        <v>3.53</v>
      </c>
      <c r="AC310" s="40">
        <f t="shared" si="20"/>
        <v>0.183</v>
      </c>
      <c r="AD310" s="73">
        <f t="shared" si="21"/>
        <v>-0.8672726202</v>
      </c>
      <c r="AE310" s="88">
        <f t="shared" si="22"/>
        <v>-2.330687334</v>
      </c>
      <c r="AF310" s="44">
        <f t="shared" si="23"/>
        <v>0.16</v>
      </c>
      <c r="AG310" s="42">
        <v>0.68</v>
      </c>
      <c r="AH310" s="34">
        <f t="shared" si="24"/>
        <v>0.28</v>
      </c>
      <c r="AI310" s="73">
        <f t="shared" si="25"/>
        <v>-0.6073428661</v>
      </c>
      <c r="AJ310" s="33">
        <v>70.0</v>
      </c>
      <c r="AK310" s="34">
        <f t="shared" si="26"/>
        <v>0.834</v>
      </c>
      <c r="AL310" s="73">
        <f t="shared" si="27"/>
        <v>0.8709235953</v>
      </c>
      <c r="AM310" s="36">
        <f t="shared" si="28"/>
        <v>1599.033714</v>
      </c>
      <c r="AN310" s="35">
        <f t="shared" si="29"/>
        <v>-0.3089054362</v>
      </c>
      <c r="AO310" s="37">
        <f t="shared" si="30"/>
        <v>0.431</v>
      </c>
      <c r="AP310" s="33">
        <v>2.19</v>
      </c>
      <c r="AQ310" s="34">
        <f t="shared" si="31"/>
        <v>0.137</v>
      </c>
      <c r="AR310" s="73">
        <f t="shared" si="32"/>
        <v>-1.026490884</v>
      </c>
      <c r="AS310" s="33">
        <v>46.88</v>
      </c>
      <c r="AT310" s="34">
        <f t="shared" si="33"/>
        <v>0.571</v>
      </c>
      <c r="AU310" s="73">
        <f t="shared" si="34"/>
        <v>0.1348612254</v>
      </c>
      <c r="AV310" s="36">
        <f t="shared" si="35"/>
        <v>1991.668253</v>
      </c>
      <c r="AW310" s="35">
        <f t="shared" si="36"/>
        <v>-0.923653863</v>
      </c>
      <c r="AX310" s="37">
        <f t="shared" si="37"/>
        <v>0.189</v>
      </c>
      <c r="AY310" s="33">
        <v>0.27</v>
      </c>
      <c r="AZ310" s="37">
        <f t="shared" si="38"/>
        <v>0.063</v>
      </c>
      <c r="BA310" s="73">
        <f t="shared" si="39"/>
        <v>-1.095231125</v>
      </c>
      <c r="BB310" s="33">
        <v>25.0</v>
      </c>
      <c r="BC310" s="37">
        <f t="shared" si="40"/>
        <v>0.374</v>
      </c>
      <c r="BD310" s="73">
        <f t="shared" si="41"/>
        <v>-0.3268434217</v>
      </c>
      <c r="BE310" s="89">
        <f t="shared" si="42"/>
        <v>-2.654633846</v>
      </c>
      <c r="BF310" s="39">
        <f t="shared" si="43"/>
        <v>0.157</v>
      </c>
      <c r="BG310" s="33">
        <v>15.48</v>
      </c>
      <c r="BH310" s="34">
        <f t="shared" si="44"/>
        <v>0.591</v>
      </c>
      <c r="BI310" s="73">
        <f t="shared" si="45"/>
        <v>0.1779373847</v>
      </c>
      <c r="BJ310" s="33">
        <v>92.48</v>
      </c>
      <c r="BK310" s="34">
        <f t="shared" si="46"/>
        <v>0.694</v>
      </c>
      <c r="BL310" s="73">
        <f t="shared" si="47"/>
        <v>0.6186219496</v>
      </c>
      <c r="BM310" s="36">
        <f t="shared" si="48"/>
        <v>7453.216427</v>
      </c>
      <c r="BN310" s="35">
        <f t="shared" si="49"/>
        <v>0.4603111086</v>
      </c>
      <c r="BO310" s="90">
        <f t="shared" si="50"/>
        <v>0.637</v>
      </c>
      <c r="BP310" s="33">
        <v>8.08</v>
      </c>
      <c r="BQ310" s="34">
        <f t="shared" si="51"/>
        <v>0.089</v>
      </c>
      <c r="BR310" s="73">
        <f t="shared" si="52"/>
        <v>-1.288174121</v>
      </c>
      <c r="BS310" s="33">
        <v>80.51</v>
      </c>
      <c r="BT310" s="34">
        <f t="shared" si="53"/>
        <v>0.931</v>
      </c>
      <c r="BU310" s="73">
        <f t="shared" si="54"/>
        <v>1.403555467</v>
      </c>
      <c r="BV310" s="36">
        <f t="shared" si="55"/>
        <v>5884.137648</v>
      </c>
      <c r="BW310" s="35">
        <f t="shared" si="56"/>
        <v>-0.06909756219</v>
      </c>
      <c r="BX310" s="90">
        <f t="shared" si="57"/>
        <v>0.46</v>
      </c>
      <c r="BY310" s="33">
        <v>1.71</v>
      </c>
      <c r="BZ310" s="34">
        <f t="shared" si="58"/>
        <v>0.077</v>
      </c>
      <c r="CA310" s="73">
        <f t="shared" si="59"/>
        <v>-1.250182479</v>
      </c>
      <c r="CB310" s="33">
        <v>68.0</v>
      </c>
      <c r="CC310" s="34">
        <f t="shared" si="60"/>
        <v>0.949</v>
      </c>
      <c r="CD310" s="73">
        <f t="shared" si="61"/>
        <v>1.594007199</v>
      </c>
      <c r="CE310" s="36">
        <f t="shared" si="62"/>
        <v>2945.47102</v>
      </c>
      <c r="CF310" s="35">
        <f t="shared" si="63"/>
        <v>-0.5119483849</v>
      </c>
      <c r="CG310" s="90">
        <f t="shared" si="64"/>
        <v>0.32</v>
      </c>
      <c r="CH310" s="33">
        <v>0.48</v>
      </c>
      <c r="CI310" s="34">
        <f t="shared" si="65"/>
        <v>0.437</v>
      </c>
      <c r="CJ310" s="73">
        <f t="shared" si="81"/>
        <v>-0.3390240758</v>
      </c>
      <c r="CK310" s="33">
        <v>28.57</v>
      </c>
      <c r="CL310" s="34">
        <f t="shared" si="67"/>
        <v>0.386</v>
      </c>
      <c r="CM310" s="73">
        <f t="shared" si="68"/>
        <v>-0.2726170406</v>
      </c>
      <c r="CN310" s="36">
        <f t="shared" si="69"/>
        <v>989.9789239</v>
      </c>
      <c r="CO310" s="35">
        <f t="shared" si="70"/>
        <v>-0.3868844673</v>
      </c>
      <c r="CP310" s="90">
        <f t="shared" si="71"/>
        <v>0.386</v>
      </c>
      <c r="CQ310" s="33">
        <v>3.97</v>
      </c>
      <c r="CR310" s="34">
        <f t="shared" si="72"/>
        <v>0.103</v>
      </c>
      <c r="CS310" s="73">
        <f t="shared" si="73"/>
        <v>-1.211499403</v>
      </c>
      <c r="CT310" s="33">
        <v>74.14</v>
      </c>
      <c r="CU310" s="34">
        <f t="shared" si="74"/>
        <v>0.549</v>
      </c>
      <c r="CV310" s="73">
        <f t="shared" si="75"/>
        <v>0.1191192118</v>
      </c>
      <c r="CW310" s="36">
        <f t="shared" si="76"/>
        <v>4715.646839</v>
      </c>
      <c r="CX310" s="35">
        <f t="shared" si="77"/>
        <v>-0.8703340501</v>
      </c>
      <c r="CY310" s="90">
        <f t="shared" si="78"/>
        <v>0.183</v>
      </c>
      <c r="CZ310" s="91">
        <f t="shared" si="79"/>
        <v>-1.377953356</v>
      </c>
      <c r="DA310" s="91">
        <f t="shared" si="80"/>
        <v>0.369</v>
      </c>
    </row>
    <row r="311">
      <c r="A311" s="28">
        <v>2022.0</v>
      </c>
      <c r="B311" s="29" t="s">
        <v>702</v>
      </c>
      <c r="C311" s="29" t="s">
        <v>21</v>
      </c>
      <c r="D311" s="30">
        <f t="array" ref="D311">INDEX(
  TP!C:C,
  MATCH(
    1,
    (TP!A:A = A311) * (TP!B:B = C311),
    0
  )
)
</f>
        <v>46.6</v>
      </c>
      <c r="E311" s="64">
        <f t="shared" si="1"/>
        <v>-6.366139579</v>
      </c>
      <c r="F311" s="32">
        <f t="shared" si="2"/>
        <v>0.117</v>
      </c>
      <c r="G311" s="33">
        <v>8.46</v>
      </c>
      <c r="H311" s="34">
        <f t="shared" si="3"/>
        <v>0.943</v>
      </c>
      <c r="I311" s="73">
        <f t="shared" si="4"/>
        <v>1.671532131</v>
      </c>
      <c r="J311" s="66">
        <f t="shared" si="5"/>
        <v>7.457985384</v>
      </c>
      <c r="K311" s="34">
        <f t="shared" si="6"/>
        <v>0.846</v>
      </c>
      <c r="L311" s="73">
        <f t="shared" si="7"/>
        <v>1.02293034</v>
      </c>
      <c r="M311" s="33">
        <v>53.65</v>
      </c>
      <c r="N311" s="34">
        <f t="shared" si="8"/>
        <v>0.146</v>
      </c>
      <c r="O311" s="73">
        <f t="shared" si="9"/>
        <v>-0.9672417262</v>
      </c>
      <c r="P311" s="36">
        <f t="shared" si="10"/>
        <v>4574.470789</v>
      </c>
      <c r="Q311" s="35">
        <f t="shared" si="11"/>
        <v>0.1604876436</v>
      </c>
      <c r="R311" s="40">
        <f t="shared" si="12"/>
        <v>0.569</v>
      </c>
      <c r="S311" s="33">
        <v>1.85</v>
      </c>
      <c r="T311" s="34">
        <f t="shared" si="13"/>
        <v>0.5</v>
      </c>
      <c r="U311" s="73">
        <f t="shared" si="14"/>
        <v>-0.2140934833</v>
      </c>
      <c r="V311" s="33">
        <v>28.57</v>
      </c>
      <c r="W311" s="34">
        <f t="shared" si="15"/>
        <v>0.097</v>
      </c>
      <c r="X311" s="73">
        <f t="shared" si="16"/>
        <v>-1.179160666</v>
      </c>
      <c r="Y311" s="36">
        <f t="shared" si="17"/>
        <v>1253.574708</v>
      </c>
      <c r="Z311" s="35">
        <f t="shared" si="18"/>
        <v>-0.7882235151</v>
      </c>
      <c r="AA311" s="40">
        <f t="shared" si="19"/>
        <v>0.203</v>
      </c>
      <c r="AB311" s="33">
        <v>2.8</v>
      </c>
      <c r="AC311" s="40">
        <f t="shared" si="20"/>
        <v>0.043</v>
      </c>
      <c r="AD311" s="73">
        <f t="shared" si="21"/>
        <v>-1.479132152</v>
      </c>
      <c r="AE311" s="88">
        <f t="shared" si="22"/>
        <v>-2.106868024</v>
      </c>
      <c r="AF311" s="44">
        <f t="shared" si="23"/>
        <v>0.189</v>
      </c>
      <c r="AG311" s="42">
        <v>1.98</v>
      </c>
      <c r="AH311" s="34">
        <f t="shared" si="24"/>
        <v>0.783</v>
      </c>
      <c r="AI311" s="73">
        <f t="shared" si="25"/>
        <v>0.5975201824</v>
      </c>
      <c r="AJ311" s="33">
        <v>42.22</v>
      </c>
      <c r="AK311" s="34">
        <f t="shared" si="26"/>
        <v>0.091</v>
      </c>
      <c r="AL311" s="73">
        <f t="shared" si="27"/>
        <v>-1.104434826</v>
      </c>
      <c r="AM311" s="36">
        <f t="shared" si="28"/>
        <v>2029.902466</v>
      </c>
      <c r="AN311" s="35">
        <f t="shared" si="29"/>
        <v>0.115031221</v>
      </c>
      <c r="AO311" s="37">
        <f t="shared" si="30"/>
        <v>0.603</v>
      </c>
      <c r="AP311" s="33">
        <v>5.95</v>
      </c>
      <c r="AQ311" s="34">
        <f t="shared" si="31"/>
        <v>0.771</v>
      </c>
      <c r="AR311" s="73">
        <f t="shared" si="32"/>
        <v>0.639300633</v>
      </c>
      <c r="AS311" s="33">
        <v>28.15</v>
      </c>
      <c r="AT311" s="34">
        <f t="shared" si="33"/>
        <v>0.02</v>
      </c>
      <c r="AU311" s="73">
        <f t="shared" si="34"/>
        <v>-2.119821057</v>
      </c>
      <c r="AV311" s="36">
        <f t="shared" si="35"/>
        <v>1998.765843</v>
      </c>
      <c r="AW311" s="35">
        <f t="shared" si="36"/>
        <v>-0.9145659581</v>
      </c>
      <c r="AX311" s="37">
        <f t="shared" si="37"/>
        <v>0.191</v>
      </c>
      <c r="AY311" s="33">
        <v>0.44</v>
      </c>
      <c r="AZ311" s="37">
        <f t="shared" si="38"/>
        <v>0.197</v>
      </c>
      <c r="BA311" s="73">
        <f t="shared" si="39"/>
        <v>-0.8282358184</v>
      </c>
      <c r="BB311" s="33">
        <v>25.15</v>
      </c>
      <c r="BC311" s="37">
        <f t="shared" si="40"/>
        <v>0.386</v>
      </c>
      <c r="BD311" s="73">
        <f t="shared" si="41"/>
        <v>-0.3057669509</v>
      </c>
      <c r="BE311" s="89">
        <f t="shared" si="42"/>
        <v>-1.933537506</v>
      </c>
      <c r="BF311" s="39">
        <f t="shared" si="43"/>
        <v>0.229</v>
      </c>
      <c r="BG311" s="33">
        <v>11.19</v>
      </c>
      <c r="BH311" s="34">
        <f t="shared" si="44"/>
        <v>0.217</v>
      </c>
      <c r="BI311" s="73">
        <f t="shared" si="45"/>
        <v>-0.7515257385</v>
      </c>
      <c r="BJ311" s="33">
        <v>87.01</v>
      </c>
      <c r="BK311" s="34">
        <f t="shared" si="46"/>
        <v>0.271</v>
      </c>
      <c r="BL311" s="73">
        <f t="shared" si="47"/>
        <v>-0.2608564544</v>
      </c>
      <c r="BM311" s="36">
        <f t="shared" si="48"/>
        <v>6257.791371</v>
      </c>
      <c r="BN311" s="35">
        <f t="shared" si="49"/>
        <v>-0.5965758014</v>
      </c>
      <c r="BO311" s="90">
        <f t="shared" si="50"/>
        <v>0.246</v>
      </c>
      <c r="BP311" s="33">
        <v>8.85</v>
      </c>
      <c r="BQ311" s="34">
        <f t="shared" si="51"/>
        <v>0.154</v>
      </c>
      <c r="BR311" s="73">
        <f t="shared" si="52"/>
        <v>-1.011994478</v>
      </c>
      <c r="BS311" s="33">
        <v>68.66</v>
      </c>
      <c r="BT311" s="34">
        <f t="shared" si="53"/>
        <v>0.351</v>
      </c>
      <c r="BU311" s="73">
        <f t="shared" si="54"/>
        <v>-0.3853061802</v>
      </c>
      <c r="BV311" s="36">
        <f t="shared" si="55"/>
        <v>5203.222113</v>
      </c>
      <c r="BW311" s="35">
        <f t="shared" si="56"/>
        <v>-0.880757415</v>
      </c>
      <c r="BX311" s="90">
        <f t="shared" si="57"/>
        <v>0.189</v>
      </c>
      <c r="BY311" s="33">
        <v>2.33</v>
      </c>
      <c r="BZ311" s="34">
        <f t="shared" si="58"/>
        <v>0.191</v>
      </c>
      <c r="CA311" s="73">
        <f t="shared" si="59"/>
        <v>-0.8733145718</v>
      </c>
      <c r="CB311" s="33">
        <v>56.6</v>
      </c>
      <c r="CC311" s="34">
        <f t="shared" si="60"/>
        <v>0.646</v>
      </c>
      <c r="CD311" s="73">
        <f t="shared" si="61"/>
        <v>0.3694203879</v>
      </c>
      <c r="CE311" s="36">
        <f t="shared" si="62"/>
        <v>2958.319786</v>
      </c>
      <c r="CF311" s="35">
        <f t="shared" si="63"/>
        <v>-0.4998538158</v>
      </c>
      <c r="CG311" s="90">
        <f t="shared" si="64"/>
        <v>0.331</v>
      </c>
      <c r="CH311" s="33">
        <v>0.75</v>
      </c>
      <c r="CI311" s="34">
        <f t="shared" si="65"/>
        <v>0.686</v>
      </c>
      <c r="CJ311" s="73">
        <f t="shared" si="81"/>
        <v>0.3847720869</v>
      </c>
      <c r="CK311" s="33">
        <v>35.29</v>
      </c>
      <c r="CL311" s="34">
        <f t="shared" si="67"/>
        <v>0.597</v>
      </c>
      <c r="CM311" s="73">
        <f t="shared" si="68"/>
        <v>0.08842531467</v>
      </c>
      <c r="CN311" s="36">
        <f t="shared" si="69"/>
        <v>1745.519206</v>
      </c>
      <c r="CO311" s="35">
        <f t="shared" si="70"/>
        <v>0.542365972</v>
      </c>
      <c r="CP311" s="90">
        <f t="shared" si="71"/>
        <v>0.734</v>
      </c>
      <c r="CQ311" s="33">
        <v>4.76</v>
      </c>
      <c r="CR311" s="34">
        <f t="shared" si="72"/>
        <v>0.251</v>
      </c>
      <c r="CS311" s="73">
        <f t="shared" si="73"/>
        <v>-0.7453997423</v>
      </c>
      <c r="CT311" s="33">
        <v>67.59</v>
      </c>
      <c r="CU311" s="34">
        <f t="shared" si="74"/>
        <v>0.194</v>
      </c>
      <c r="CV311" s="73">
        <f t="shared" si="75"/>
        <v>-0.8080289496</v>
      </c>
      <c r="CW311" s="36">
        <f t="shared" si="76"/>
        <v>4694.555982</v>
      </c>
      <c r="CX311" s="35">
        <f t="shared" si="77"/>
        <v>-0.8909129886</v>
      </c>
      <c r="CY311" s="90">
        <f t="shared" si="78"/>
        <v>0.18</v>
      </c>
      <c r="CZ311" s="91">
        <f t="shared" si="79"/>
        <v>-2.325734049</v>
      </c>
      <c r="DA311" s="91">
        <f t="shared" si="80"/>
        <v>0.28</v>
      </c>
    </row>
    <row r="312">
      <c r="A312" s="28">
        <v>2025.0</v>
      </c>
      <c r="B312" s="29" t="s">
        <v>689</v>
      </c>
      <c r="C312" s="29" t="s">
        <v>26</v>
      </c>
      <c r="D312" s="30">
        <f t="array" ref="D312">INDEX(
  TP!C:C,
  MATCH(
    1,
    (TP!A:A = A312) * (TP!B:B = C312),
    0
  )
)
</f>
        <v>47.09</v>
      </c>
      <c r="E312" s="64">
        <f t="shared" si="1"/>
        <v>-6.450606336</v>
      </c>
      <c r="F312" s="32">
        <f t="shared" si="2"/>
        <v>0.114</v>
      </c>
      <c r="G312" s="33">
        <v>4.46</v>
      </c>
      <c r="H312" s="34">
        <f t="shared" si="3"/>
        <v>0.174</v>
      </c>
      <c r="I312" s="73">
        <f t="shared" si="4"/>
        <v>-0.9688575003</v>
      </c>
      <c r="J312" s="66">
        <f t="shared" si="5"/>
        <v>4.007313222</v>
      </c>
      <c r="K312" s="34">
        <f t="shared" si="6"/>
        <v>0.117</v>
      </c>
      <c r="L312" s="73">
        <f t="shared" si="7"/>
        <v>-1.155644119</v>
      </c>
      <c r="M312" s="33">
        <v>53.23</v>
      </c>
      <c r="N312" s="34">
        <f t="shared" si="8"/>
        <v>0.126</v>
      </c>
      <c r="O312" s="73">
        <f t="shared" si="9"/>
        <v>-1.044668543</v>
      </c>
      <c r="P312" s="36">
        <f t="shared" si="10"/>
        <v>3424.329773</v>
      </c>
      <c r="Q312" s="35">
        <f t="shared" si="11"/>
        <v>-1.46169282</v>
      </c>
      <c r="R312" s="40">
        <f t="shared" si="12"/>
        <v>0.06</v>
      </c>
      <c r="S312" s="33">
        <v>3.46</v>
      </c>
      <c r="T312" s="34">
        <f t="shared" si="13"/>
        <v>0.886</v>
      </c>
      <c r="U312" s="73">
        <f t="shared" si="14"/>
        <v>1.176394603</v>
      </c>
      <c r="V312" s="33">
        <v>25.0</v>
      </c>
      <c r="W312" s="34">
        <f t="shared" si="15"/>
        <v>0.06</v>
      </c>
      <c r="X312" s="73">
        <f t="shared" si="16"/>
        <v>-1.463136337</v>
      </c>
      <c r="Y312" s="36">
        <f t="shared" si="17"/>
        <v>1565.977134</v>
      </c>
      <c r="Z312" s="35">
        <f t="shared" si="18"/>
        <v>-0.4608635417</v>
      </c>
      <c r="AA312" s="40">
        <f t="shared" si="19"/>
        <v>0.363</v>
      </c>
      <c r="AB312" s="33">
        <v>2.48</v>
      </c>
      <c r="AC312" s="40">
        <f t="shared" si="20"/>
        <v>0.031</v>
      </c>
      <c r="AD312" s="73">
        <f t="shared" si="21"/>
        <v>-1.74734455</v>
      </c>
      <c r="AE312" s="88">
        <f t="shared" si="22"/>
        <v>-3.669900912</v>
      </c>
      <c r="AF312" s="44">
        <f t="shared" si="23"/>
        <v>0.031</v>
      </c>
      <c r="AG312" s="42">
        <v>3.1</v>
      </c>
      <c r="AH312" s="34">
        <f t="shared" si="24"/>
        <v>0.943</v>
      </c>
      <c r="AI312" s="73">
        <f t="shared" si="25"/>
        <v>1.63555604</v>
      </c>
      <c r="AJ312" s="33">
        <v>48.84</v>
      </c>
      <c r="AK312" s="34">
        <f t="shared" si="26"/>
        <v>0.234</v>
      </c>
      <c r="AL312" s="73">
        <f t="shared" si="27"/>
        <v>-0.6337050654</v>
      </c>
      <c r="AM312" s="36">
        <f t="shared" si="28"/>
        <v>3034.334593</v>
      </c>
      <c r="AN312" s="35">
        <f t="shared" si="29"/>
        <v>1.103303395</v>
      </c>
      <c r="AO312" s="37">
        <f t="shared" si="30"/>
        <v>0.866</v>
      </c>
      <c r="AP312" s="33">
        <v>8.06</v>
      </c>
      <c r="AQ312" s="34">
        <f t="shared" si="31"/>
        <v>0.929</v>
      </c>
      <c r="AR312" s="73">
        <f t="shared" si="32"/>
        <v>1.574093213</v>
      </c>
      <c r="AS312" s="33">
        <v>40.18</v>
      </c>
      <c r="AT312" s="34">
        <f t="shared" si="33"/>
        <v>0.243</v>
      </c>
      <c r="AU312" s="73">
        <f t="shared" si="34"/>
        <v>-0.6716722124</v>
      </c>
      <c r="AV312" s="36">
        <f t="shared" si="35"/>
        <v>3243.092305</v>
      </c>
      <c r="AW312" s="35">
        <f t="shared" si="36"/>
        <v>0.6786959537</v>
      </c>
      <c r="AX312" s="37">
        <f t="shared" si="37"/>
        <v>0.757</v>
      </c>
      <c r="AY312" s="33">
        <v>1.94</v>
      </c>
      <c r="AZ312" s="37">
        <f t="shared" si="38"/>
        <v>0.92</v>
      </c>
      <c r="BA312" s="73">
        <f t="shared" si="39"/>
        <v>1.527605124</v>
      </c>
      <c r="BB312" s="33">
        <v>18.14</v>
      </c>
      <c r="BC312" s="37">
        <f t="shared" si="40"/>
        <v>0.094</v>
      </c>
      <c r="BD312" s="73">
        <f t="shared" si="41"/>
        <v>-1.290740689</v>
      </c>
      <c r="BE312" s="89">
        <f t="shared" si="42"/>
        <v>2.018863784</v>
      </c>
      <c r="BF312" s="39">
        <f t="shared" si="43"/>
        <v>0.769</v>
      </c>
      <c r="BG312" s="33">
        <v>5.76</v>
      </c>
      <c r="BH312" s="34">
        <f t="shared" si="44"/>
        <v>0.009</v>
      </c>
      <c r="BI312" s="73">
        <f t="shared" si="45"/>
        <v>-1.927979062</v>
      </c>
      <c r="BJ312" s="33">
        <v>86.25</v>
      </c>
      <c r="BK312" s="34">
        <f t="shared" si="46"/>
        <v>0.237</v>
      </c>
      <c r="BL312" s="73">
        <f t="shared" si="47"/>
        <v>-0.3830508944</v>
      </c>
      <c r="BM312" s="36">
        <f t="shared" si="48"/>
        <v>4740.562845</v>
      </c>
      <c r="BN312" s="35">
        <f t="shared" si="49"/>
        <v>-1.937972287</v>
      </c>
      <c r="BO312" s="90">
        <f t="shared" si="50"/>
        <v>0.046</v>
      </c>
      <c r="BP312" s="33">
        <v>8.42</v>
      </c>
      <c r="BQ312" s="34">
        <f t="shared" si="51"/>
        <v>0.114</v>
      </c>
      <c r="BR312" s="73">
        <f t="shared" si="52"/>
        <v>-1.166224668</v>
      </c>
      <c r="BS312" s="33">
        <v>76.07</v>
      </c>
      <c r="BT312" s="34">
        <f t="shared" si="53"/>
        <v>0.76</v>
      </c>
      <c r="BU312" s="73">
        <f t="shared" si="54"/>
        <v>0.7332984445</v>
      </c>
      <c r="BV312" s="36">
        <f t="shared" si="55"/>
        <v>5652.279654</v>
      </c>
      <c r="BW312" s="35">
        <f t="shared" si="56"/>
        <v>-0.3454751968</v>
      </c>
      <c r="BX312" s="90">
        <f t="shared" si="57"/>
        <v>0.354</v>
      </c>
      <c r="BY312" s="33">
        <v>1.73</v>
      </c>
      <c r="BZ312" s="34">
        <f t="shared" si="58"/>
        <v>0.083</v>
      </c>
      <c r="CA312" s="73">
        <f t="shared" si="59"/>
        <v>-1.23802545</v>
      </c>
      <c r="CB312" s="33">
        <v>54.17</v>
      </c>
      <c r="CC312" s="34">
        <f t="shared" si="60"/>
        <v>0.529</v>
      </c>
      <c r="CD312" s="73">
        <f t="shared" si="61"/>
        <v>0.1083900412</v>
      </c>
      <c r="CE312" s="36">
        <f t="shared" si="62"/>
        <v>2363.720123</v>
      </c>
      <c r="CF312" s="35">
        <f t="shared" si="63"/>
        <v>-1.059551642</v>
      </c>
      <c r="CG312" s="90">
        <f t="shared" si="64"/>
        <v>0.157</v>
      </c>
      <c r="CH312" s="33">
        <v>0.36</v>
      </c>
      <c r="CI312" s="34">
        <f t="shared" si="65"/>
        <v>0.3</v>
      </c>
      <c r="CJ312" s="73">
        <f t="shared" si="81"/>
        <v>-0.6607112592</v>
      </c>
      <c r="CK312" s="33">
        <v>40.0</v>
      </c>
      <c r="CL312" s="34">
        <f t="shared" si="67"/>
        <v>0.714</v>
      </c>
      <c r="CM312" s="73">
        <f t="shared" si="68"/>
        <v>0.3414773226</v>
      </c>
      <c r="CN312" s="36">
        <f t="shared" si="69"/>
        <v>1087.092543</v>
      </c>
      <c r="CO312" s="35">
        <f t="shared" si="70"/>
        <v>-0.2674429554</v>
      </c>
      <c r="CP312" s="90">
        <f t="shared" si="71"/>
        <v>0.449</v>
      </c>
      <c r="CQ312" s="33">
        <v>3.96</v>
      </c>
      <c r="CR312" s="34">
        <f t="shared" si="72"/>
        <v>0.097</v>
      </c>
      <c r="CS312" s="73">
        <f t="shared" si="73"/>
        <v>-1.217399399</v>
      </c>
      <c r="CT312" s="33">
        <v>69.09</v>
      </c>
      <c r="CU312" s="34">
        <f t="shared" si="74"/>
        <v>0.257</v>
      </c>
      <c r="CV312" s="73">
        <f t="shared" si="75"/>
        <v>-0.5957049431</v>
      </c>
      <c r="CW312" s="36">
        <f t="shared" si="76"/>
        <v>4388.923507</v>
      </c>
      <c r="CX312" s="35">
        <f t="shared" si="77"/>
        <v>-1.189127128</v>
      </c>
      <c r="CY312" s="90">
        <f t="shared" si="78"/>
        <v>0.14</v>
      </c>
      <c r="CZ312" s="91">
        <f t="shared" si="79"/>
        <v>-4.799569208</v>
      </c>
      <c r="DA312" s="91">
        <f t="shared" si="80"/>
        <v>0.103</v>
      </c>
    </row>
    <row r="313">
      <c r="A313" s="28">
        <v>2022.0</v>
      </c>
      <c r="B313" s="29" t="s">
        <v>694</v>
      </c>
      <c r="C313" s="29" t="s">
        <v>16</v>
      </c>
      <c r="D313" s="30">
        <f t="array" ref="D313">INDEX(
  TP!C:C,
  MATCH(
    1,
    (TP!A:A = A313) * (TP!B:B = C313),
    0
  )
)
</f>
        <v>47.25</v>
      </c>
      <c r="E313" s="64">
        <f t="shared" si="1"/>
        <v>-6.470809763</v>
      </c>
      <c r="F313" s="32">
        <f t="shared" si="2"/>
        <v>0.111</v>
      </c>
      <c r="G313" s="33">
        <v>6.76</v>
      </c>
      <c r="H313" s="34">
        <f t="shared" si="3"/>
        <v>0.711</v>
      </c>
      <c r="I313" s="73">
        <f t="shared" si="4"/>
        <v>0.5493665379</v>
      </c>
      <c r="J313" s="66">
        <f t="shared" si="5"/>
        <v>6.111351803</v>
      </c>
      <c r="K313" s="34">
        <f t="shared" si="6"/>
        <v>0.563</v>
      </c>
      <c r="L313" s="73">
        <f t="shared" si="7"/>
        <v>0.1727361209</v>
      </c>
      <c r="M313" s="33">
        <v>64.38</v>
      </c>
      <c r="N313" s="34">
        <f t="shared" si="8"/>
        <v>0.849</v>
      </c>
      <c r="O313" s="73">
        <f t="shared" si="9"/>
        <v>1.010829106</v>
      </c>
      <c r="P313" s="36">
        <f t="shared" si="10"/>
        <v>5043.506021</v>
      </c>
      <c r="Q313" s="35">
        <f t="shared" si="11"/>
        <v>0.8220237323</v>
      </c>
      <c r="R313" s="40">
        <f t="shared" si="12"/>
        <v>0.797</v>
      </c>
      <c r="S313" s="33">
        <v>1.48</v>
      </c>
      <c r="T313" s="34">
        <f t="shared" si="13"/>
        <v>0.32</v>
      </c>
      <c r="U313" s="73">
        <f t="shared" si="14"/>
        <v>-0.5336466459</v>
      </c>
      <c r="V313" s="33">
        <v>45.71</v>
      </c>
      <c r="W313" s="34">
        <f t="shared" si="15"/>
        <v>0.557</v>
      </c>
      <c r="X313" s="73">
        <f t="shared" si="16"/>
        <v>0.1842407379</v>
      </c>
      <c r="Y313" s="36">
        <f t="shared" si="17"/>
        <v>1739.328935</v>
      </c>
      <c r="Z313" s="35">
        <f t="shared" si="18"/>
        <v>-0.2792118119</v>
      </c>
      <c r="AA313" s="40">
        <f t="shared" si="19"/>
        <v>0.431</v>
      </c>
      <c r="AB313" s="33">
        <v>3.55</v>
      </c>
      <c r="AC313" s="40">
        <f t="shared" si="20"/>
        <v>0.191</v>
      </c>
      <c r="AD313" s="73">
        <f t="shared" si="21"/>
        <v>-0.8505093453</v>
      </c>
      <c r="AE313" s="88">
        <f t="shared" si="22"/>
        <v>-0.307697425</v>
      </c>
      <c r="AF313" s="44">
        <f t="shared" si="23"/>
        <v>0.454</v>
      </c>
      <c r="AG313" s="42">
        <v>1.1</v>
      </c>
      <c r="AH313" s="34">
        <f t="shared" si="24"/>
        <v>0.554</v>
      </c>
      <c r="AI313" s="73">
        <f t="shared" si="25"/>
        <v>-0.2180794196</v>
      </c>
      <c r="AJ313" s="33">
        <v>53.85</v>
      </c>
      <c r="AK313" s="34">
        <f t="shared" si="26"/>
        <v>0.389</v>
      </c>
      <c r="AL313" s="73">
        <f t="shared" si="27"/>
        <v>-0.2774579203</v>
      </c>
      <c r="AM313" s="36">
        <f t="shared" si="28"/>
        <v>1759.210254</v>
      </c>
      <c r="AN313" s="35">
        <f t="shared" si="29"/>
        <v>-0.1513059197</v>
      </c>
      <c r="AO313" s="37">
        <f t="shared" si="30"/>
        <v>0.506</v>
      </c>
      <c r="AP313" s="33">
        <v>3.42</v>
      </c>
      <c r="AQ313" s="34">
        <f t="shared" si="31"/>
        <v>0.349</v>
      </c>
      <c r="AR313" s="73">
        <f t="shared" si="32"/>
        <v>-0.4815644037</v>
      </c>
      <c r="AS313" s="33">
        <v>45.68</v>
      </c>
      <c r="AT313" s="34">
        <f t="shared" si="33"/>
        <v>0.503</v>
      </c>
      <c r="AU313" s="73">
        <f t="shared" si="34"/>
        <v>-0.009592524665</v>
      </c>
      <c r="AV313" s="36">
        <f t="shared" si="35"/>
        <v>2486.275827</v>
      </c>
      <c r="AW313" s="35">
        <f t="shared" si="36"/>
        <v>-0.290347867</v>
      </c>
      <c r="AX313" s="37">
        <f t="shared" si="37"/>
        <v>0.38</v>
      </c>
      <c r="AY313" s="33">
        <v>0.42</v>
      </c>
      <c r="AZ313" s="37">
        <f t="shared" si="38"/>
        <v>0.177</v>
      </c>
      <c r="BA313" s="73">
        <f t="shared" si="39"/>
        <v>-0.859647031</v>
      </c>
      <c r="BB313" s="33">
        <v>23.84</v>
      </c>
      <c r="BC313" s="37">
        <f t="shared" si="40"/>
        <v>0.317</v>
      </c>
      <c r="BD313" s="73">
        <f t="shared" si="41"/>
        <v>-0.4898347963</v>
      </c>
      <c r="BE313" s="89">
        <f t="shared" si="42"/>
        <v>-1.791135614</v>
      </c>
      <c r="BF313" s="39">
        <f t="shared" si="43"/>
        <v>0.263</v>
      </c>
      <c r="BG313" s="33">
        <v>15.18</v>
      </c>
      <c r="BH313" s="34">
        <f t="shared" si="44"/>
        <v>0.571</v>
      </c>
      <c r="BI313" s="73">
        <f t="shared" si="45"/>
        <v>0.1129399635</v>
      </c>
      <c r="BJ313" s="33">
        <v>88.02</v>
      </c>
      <c r="BK313" s="34">
        <f t="shared" si="46"/>
        <v>0.34</v>
      </c>
      <c r="BL313" s="73">
        <f t="shared" si="47"/>
        <v>-0.09846647485</v>
      </c>
      <c r="BM313" s="36">
        <f t="shared" si="48"/>
        <v>7047.264183</v>
      </c>
      <c r="BN313" s="35">
        <f t="shared" si="49"/>
        <v>0.1014047841</v>
      </c>
      <c r="BO313" s="90">
        <f t="shared" si="50"/>
        <v>0.491</v>
      </c>
      <c r="BP313" s="33">
        <v>8.62</v>
      </c>
      <c r="BQ313" s="34">
        <f t="shared" si="51"/>
        <v>0.14</v>
      </c>
      <c r="BR313" s="73">
        <f t="shared" si="52"/>
        <v>-1.094489696</v>
      </c>
      <c r="BS313" s="33">
        <v>62.25</v>
      </c>
      <c r="BT313" s="34">
        <f t="shared" si="53"/>
        <v>0.089</v>
      </c>
      <c r="BU313" s="73">
        <f t="shared" si="54"/>
        <v>-1.352952016</v>
      </c>
      <c r="BV313" s="36">
        <f t="shared" si="55"/>
        <v>4668.730293</v>
      </c>
      <c r="BW313" s="35">
        <f t="shared" si="56"/>
        <v>-1.517878364</v>
      </c>
      <c r="BX313" s="90">
        <f t="shared" si="57"/>
        <v>0.066</v>
      </c>
      <c r="BY313" s="33">
        <v>3.09</v>
      </c>
      <c r="BZ313" s="34">
        <f t="shared" si="58"/>
        <v>0.403</v>
      </c>
      <c r="CA313" s="73">
        <f t="shared" si="59"/>
        <v>-0.4113474593</v>
      </c>
      <c r="CB313" s="33">
        <v>50.68</v>
      </c>
      <c r="CC313" s="34">
        <f t="shared" si="60"/>
        <v>0.38</v>
      </c>
      <c r="CD313" s="73">
        <f t="shared" si="61"/>
        <v>-0.2665053949</v>
      </c>
      <c r="CE313" s="36">
        <f t="shared" si="62"/>
        <v>3101.56139</v>
      </c>
      <c r="CF313" s="35">
        <f t="shared" si="63"/>
        <v>-0.3650202142</v>
      </c>
      <c r="CG313" s="90">
        <f t="shared" si="64"/>
        <v>0.36</v>
      </c>
      <c r="CH313" s="33">
        <v>0.38</v>
      </c>
      <c r="CI313" s="34">
        <f t="shared" si="65"/>
        <v>0.32</v>
      </c>
      <c r="CJ313" s="73">
        <f t="shared" si="81"/>
        <v>-0.6070967286</v>
      </c>
      <c r="CK313" s="33">
        <v>22.22</v>
      </c>
      <c r="CL313" s="34">
        <f t="shared" si="67"/>
        <v>0.24</v>
      </c>
      <c r="CM313" s="73">
        <f t="shared" si="68"/>
        <v>-0.6137805758</v>
      </c>
      <c r="CN313" s="36">
        <f t="shared" si="69"/>
        <v>632.5509983</v>
      </c>
      <c r="CO313" s="35">
        <f t="shared" si="70"/>
        <v>-0.8264904876</v>
      </c>
      <c r="CP313" s="90">
        <f t="shared" si="71"/>
        <v>0.223</v>
      </c>
      <c r="CQ313" s="33">
        <v>4.52</v>
      </c>
      <c r="CR313" s="34">
        <f t="shared" si="72"/>
        <v>0.194</v>
      </c>
      <c r="CS313" s="73">
        <f t="shared" si="73"/>
        <v>-0.8869996392</v>
      </c>
      <c r="CT313" s="33">
        <v>56.07</v>
      </c>
      <c r="CU313" s="34">
        <f t="shared" si="74"/>
        <v>0.02</v>
      </c>
      <c r="CV313" s="73">
        <f t="shared" si="75"/>
        <v>-2.438677319</v>
      </c>
      <c r="CW313" s="36">
        <f t="shared" si="76"/>
        <v>3799.757918</v>
      </c>
      <c r="CX313" s="35">
        <f t="shared" si="77"/>
        <v>-1.763992442</v>
      </c>
      <c r="CY313" s="90">
        <f t="shared" si="78"/>
        <v>0.037</v>
      </c>
      <c r="CZ313" s="91">
        <f t="shared" si="79"/>
        <v>-4.371976724</v>
      </c>
      <c r="DA313" s="91">
        <f t="shared" si="80"/>
        <v>0.129</v>
      </c>
    </row>
    <row r="314">
      <c r="A314" s="28">
        <v>2025.0</v>
      </c>
      <c r="B314" s="29" t="s">
        <v>703</v>
      </c>
      <c r="C314" s="29" t="s">
        <v>20</v>
      </c>
      <c r="D314" s="30">
        <f t="array" ref="D314">INDEX(
  TP!C:C,
  MATCH(
    1,
    (TP!A:A = A314) * (TP!B:B = C314),
    0
  )
)
</f>
        <v>47.75</v>
      </c>
      <c r="E314" s="64">
        <f t="shared" si="1"/>
        <v>-6.510469191</v>
      </c>
      <c r="F314" s="32">
        <f t="shared" si="2"/>
        <v>0.109</v>
      </c>
      <c r="G314" s="33">
        <v>3.72</v>
      </c>
      <c r="H314" s="34">
        <f t="shared" si="3"/>
        <v>0.051</v>
      </c>
      <c r="I314" s="73">
        <f t="shared" si="4"/>
        <v>-1.457329582</v>
      </c>
      <c r="J314" s="66">
        <f t="shared" si="5"/>
        <v>3.427654084</v>
      </c>
      <c r="K314" s="34">
        <f t="shared" si="6"/>
        <v>0.04</v>
      </c>
      <c r="L314" s="73">
        <f t="shared" si="7"/>
        <v>-1.521610671</v>
      </c>
      <c r="M314" s="33">
        <v>56.0</v>
      </c>
      <c r="N314" s="34">
        <f t="shared" si="8"/>
        <v>0.291</v>
      </c>
      <c r="O314" s="73">
        <f t="shared" si="9"/>
        <v>-0.5340202484</v>
      </c>
      <c r="P314" s="36">
        <f t="shared" si="10"/>
        <v>3327.389599</v>
      </c>
      <c r="Q314" s="35">
        <f t="shared" si="11"/>
        <v>-1.598419061</v>
      </c>
      <c r="R314" s="40">
        <f t="shared" si="12"/>
        <v>0.043</v>
      </c>
      <c r="S314" s="33">
        <v>0.67</v>
      </c>
      <c r="T314" s="34">
        <f t="shared" si="13"/>
        <v>0.037</v>
      </c>
      <c r="U314" s="73">
        <f t="shared" si="14"/>
        <v>-1.233208975</v>
      </c>
      <c r="V314" s="33">
        <v>33.33</v>
      </c>
      <c r="W314" s="34">
        <f t="shared" si="15"/>
        <v>0.211</v>
      </c>
      <c r="X314" s="73">
        <f t="shared" si="16"/>
        <v>-0.8005264368</v>
      </c>
      <c r="Y314" s="36">
        <f t="shared" si="17"/>
        <v>716.0846101</v>
      </c>
      <c r="Z314" s="35">
        <f t="shared" si="18"/>
        <v>-1.351448156</v>
      </c>
      <c r="AA314" s="40">
        <f t="shared" si="19"/>
        <v>0.054</v>
      </c>
      <c r="AB314" s="33">
        <v>3.48</v>
      </c>
      <c r="AC314" s="40">
        <f t="shared" si="20"/>
        <v>0.166</v>
      </c>
      <c r="AD314" s="73">
        <f t="shared" si="21"/>
        <v>-0.9091808073</v>
      </c>
      <c r="AE314" s="88">
        <f t="shared" si="22"/>
        <v>-3.859048024</v>
      </c>
      <c r="AF314" s="44">
        <f t="shared" si="23"/>
        <v>0.026</v>
      </c>
      <c r="AG314" s="42">
        <v>1.12</v>
      </c>
      <c r="AH314" s="34">
        <f t="shared" si="24"/>
        <v>0.56</v>
      </c>
      <c r="AI314" s="73">
        <f t="shared" si="25"/>
        <v>-0.199543065</v>
      </c>
      <c r="AJ314" s="33">
        <v>73.33</v>
      </c>
      <c r="AK314" s="34">
        <f t="shared" si="26"/>
        <v>0.88</v>
      </c>
      <c r="AL314" s="73">
        <f t="shared" si="27"/>
        <v>1.10771062</v>
      </c>
      <c r="AM314" s="36">
        <f t="shared" si="28"/>
        <v>2426.20215</v>
      </c>
      <c r="AN314" s="35">
        <f t="shared" si="29"/>
        <v>0.5049549799</v>
      </c>
      <c r="AO314" s="37">
        <f t="shared" si="30"/>
        <v>0.717</v>
      </c>
      <c r="AP314" s="33">
        <v>3.42</v>
      </c>
      <c r="AQ314" s="34">
        <f t="shared" si="31"/>
        <v>0.349</v>
      </c>
      <c r="AR314" s="73">
        <f t="shared" si="32"/>
        <v>-0.4815644037</v>
      </c>
      <c r="AS314" s="33">
        <v>45.65</v>
      </c>
      <c r="AT314" s="34">
        <f t="shared" si="33"/>
        <v>0.5</v>
      </c>
      <c r="AU314" s="73">
        <f t="shared" si="34"/>
        <v>-0.01320386842</v>
      </c>
      <c r="AV314" s="36">
        <f t="shared" si="35"/>
        <v>2484.642984</v>
      </c>
      <c r="AW314" s="35">
        <f t="shared" si="36"/>
        <v>-0.2924385939</v>
      </c>
      <c r="AX314" s="37">
        <f t="shared" si="37"/>
        <v>0.371</v>
      </c>
      <c r="AY314" s="33">
        <v>0.6</v>
      </c>
      <c r="AZ314" s="37">
        <f t="shared" si="38"/>
        <v>0.331</v>
      </c>
      <c r="BA314" s="73">
        <f t="shared" si="39"/>
        <v>-0.5769461179</v>
      </c>
      <c r="BB314" s="33">
        <v>23.52</v>
      </c>
      <c r="BC314" s="37">
        <f t="shared" si="40"/>
        <v>0.294</v>
      </c>
      <c r="BD314" s="73">
        <f t="shared" si="41"/>
        <v>-0.5347979341</v>
      </c>
      <c r="BE314" s="89">
        <f t="shared" si="42"/>
        <v>-0.8992276661</v>
      </c>
      <c r="BF314" s="39">
        <f t="shared" si="43"/>
        <v>0.426</v>
      </c>
      <c r="BG314" s="33">
        <v>11.69</v>
      </c>
      <c r="BH314" s="34">
        <f t="shared" si="44"/>
        <v>0.257</v>
      </c>
      <c r="BI314" s="73">
        <f t="shared" si="45"/>
        <v>-0.6431967031</v>
      </c>
      <c r="BJ314" s="33">
        <v>89.17</v>
      </c>
      <c r="BK314" s="34">
        <f t="shared" si="46"/>
        <v>0.44</v>
      </c>
      <c r="BL314" s="73">
        <f t="shared" si="47"/>
        <v>0.08643300679</v>
      </c>
      <c r="BM314" s="36">
        <f t="shared" si="48"/>
        <v>6516.232988</v>
      </c>
      <c r="BN314" s="35">
        <f t="shared" si="49"/>
        <v>-0.3680850562</v>
      </c>
      <c r="BO314" s="90">
        <f t="shared" si="50"/>
        <v>0.303</v>
      </c>
      <c r="BP314" s="33">
        <v>11.32</v>
      </c>
      <c r="BQ314" s="34">
        <f t="shared" si="51"/>
        <v>0.469</v>
      </c>
      <c r="BR314" s="73">
        <f t="shared" si="52"/>
        <v>-0.1260675715</v>
      </c>
      <c r="BS314" s="33">
        <v>62.5</v>
      </c>
      <c r="BT314" s="34">
        <f t="shared" si="53"/>
        <v>0.1</v>
      </c>
      <c r="BU314" s="73">
        <f t="shared" si="54"/>
        <v>-1.315212319</v>
      </c>
      <c r="BV314" s="36">
        <f t="shared" si="55"/>
        <v>5199.700704</v>
      </c>
      <c r="BW314" s="35">
        <f t="shared" si="56"/>
        <v>-0.8849549785</v>
      </c>
      <c r="BX314" s="90">
        <f t="shared" si="57"/>
        <v>0.186</v>
      </c>
      <c r="BY314" s="33">
        <v>5.43</v>
      </c>
      <c r="BZ314" s="34">
        <f t="shared" si="58"/>
        <v>0.843</v>
      </c>
      <c r="CA314" s="73">
        <f t="shared" si="59"/>
        <v>1.011024966</v>
      </c>
      <c r="CB314" s="33">
        <v>45.21</v>
      </c>
      <c r="CC314" s="34">
        <f t="shared" si="60"/>
        <v>0.183</v>
      </c>
      <c r="CD314" s="73">
        <f t="shared" si="61"/>
        <v>-0.8540922246</v>
      </c>
      <c r="CE314" s="36">
        <f t="shared" si="62"/>
        <v>3655.510171</v>
      </c>
      <c r="CF314" s="35">
        <f t="shared" si="63"/>
        <v>0.1564128569</v>
      </c>
      <c r="CG314" s="90">
        <f t="shared" si="64"/>
        <v>0.551</v>
      </c>
      <c r="CH314" s="33">
        <v>1.04</v>
      </c>
      <c r="CI314" s="34">
        <f t="shared" si="65"/>
        <v>0.866</v>
      </c>
      <c r="CJ314" s="73">
        <f t="shared" si="81"/>
        <v>1.16218278</v>
      </c>
      <c r="CK314" s="33">
        <v>21.43</v>
      </c>
      <c r="CL314" s="34">
        <f t="shared" si="67"/>
        <v>0.231</v>
      </c>
      <c r="CM314" s="73">
        <f t="shared" si="68"/>
        <v>-0.6562245431</v>
      </c>
      <c r="CN314" s="36">
        <f t="shared" si="69"/>
        <v>1350.405327</v>
      </c>
      <c r="CO314" s="35">
        <f t="shared" si="70"/>
        <v>0.05640942605</v>
      </c>
      <c r="CP314" s="90">
        <f t="shared" si="71"/>
        <v>0.591</v>
      </c>
      <c r="CQ314" s="33">
        <v>5.81</v>
      </c>
      <c r="CR314" s="34">
        <f t="shared" si="72"/>
        <v>0.471</v>
      </c>
      <c r="CS314" s="73">
        <f t="shared" si="73"/>
        <v>-0.1259001933</v>
      </c>
      <c r="CT314" s="33">
        <v>64.1</v>
      </c>
      <c r="CU314" s="34">
        <f t="shared" si="74"/>
        <v>0.097</v>
      </c>
      <c r="CV314" s="73">
        <f t="shared" si="75"/>
        <v>-1.302036138</v>
      </c>
      <c r="CW314" s="36">
        <f t="shared" si="76"/>
        <v>4877.94444</v>
      </c>
      <c r="CX314" s="35">
        <f t="shared" si="77"/>
        <v>-0.7119757495</v>
      </c>
      <c r="CY314" s="90">
        <f t="shared" si="78"/>
        <v>0.246</v>
      </c>
      <c r="CZ314" s="91">
        <f t="shared" si="79"/>
        <v>-1.752193501</v>
      </c>
      <c r="DA314" s="91">
        <f t="shared" si="80"/>
        <v>0.346</v>
      </c>
    </row>
    <row r="315">
      <c r="A315" s="28">
        <v>2023.0</v>
      </c>
      <c r="B315" s="29" t="s">
        <v>680</v>
      </c>
      <c r="C315" s="29" t="s">
        <v>9</v>
      </c>
      <c r="D315" s="30">
        <f t="array" ref="D315">INDEX(
  TP!C:C,
  MATCH(
    1,
    (TP!A:A = A315) * (TP!B:B = C315),
    0
  )
)
</f>
        <v>51.35</v>
      </c>
      <c r="E315" s="64">
        <f t="shared" si="1"/>
        <v>-6.536621333</v>
      </c>
      <c r="F315" s="32">
        <f t="shared" si="2"/>
        <v>0.106</v>
      </c>
      <c r="G315" s="33">
        <v>5.93</v>
      </c>
      <c r="H315" s="34">
        <f t="shared" si="3"/>
        <v>0.537</v>
      </c>
      <c r="I315" s="73">
        <f t="shared" si="4"/>
        <v>0.001485689323</v>
      </c>
      <c r="J315" s="66">
        <f t="shared" si="5"/>
        <v>6.20998417</v>
      </c>
      <c r="K315" s="34">
        <f t="shared" si="6"/>
        <v>0.571</v>
      </c>
      <c r="L315" s="73">
        <f t="shared" si="7"/>
        <v>0.2350074541</v>
      </c>
      <c r="M315" s="33">
        <v>53.66</v>
      </c>
      <c r="N315" s="34">
        <f t="shared" si="8"/>
        <v>0.149</v>
      </c>
      <c r="O315" s="73">
        <f t="shared" si="9"/>
        <v>-0.9653982305</v>
      </c>
      <c r="P315" s="36">
        <f t="shared" si="10"/>
        <v>4233.22221</v>
      </c>
      <c r="Q315" s="35">
        <f t="shared" si="11"/>
        <v>-0.3208157538</v>
      </c>
      <c r="R315" s="40">
        <f t="shared" si="12"/>
        <v>0.366</v>
      </c>
      <c r="S315" s="33">
        <v>2.89</v>
      </c>
      <c r="T315" s="34">
        <f t="shared" si="13"/>
        <v>0.803</v>
      </c>
      <c r="U315" s="73">
        <f t="shared" si="14"/>
        <v>0.6841100007</v>
      </c>
      <c r="V315" s="33">
        <v>38.33</v>
      </c>
      <c r="W315" s="34">
        <f t="shared" si="15"/>
        <v>0.337</v>
      </c>
      <c r="X315" s="73">
        <f t="shared" si="16"/>
        <v>-0.4028014066</v>
      </c>
      <c r="Y315" s="36">
        <f t="shared" si="17"/>
        <v>2181.375449</v>
      </c>
      <c r="Z315" s="35">
        <f t="shared" si="18"/>
        <v>0.1839994913</v>
      </c>
      <c r="AA315" s="40">
        <f t="shared" si="19"/>
        <v>0.617</v>
      </c>
      <c r="AB315" s="33">
        <v>5.11</v>
      </c>
      <c r="AC315" s="40">
        <f t="shared" si="20"/>
        <v>0.7</v>
      </c>
      <c r="AD315" s="73">
        <f t="shared" si="21"/>
        <v>0.4570260932</v>
      </c>
      <c r="AE315" s="88">
        <f t="shared" si="22"/>
        <v>0.3202098306</v>
      </c>
      <c r="AF315" s="44">
        <f t="shared" si="23"/>
        <v>0.551</v>
      </c>
      <c r="AG315" s="42">
        <v>0.72</v>
      </c>
      <c r="AH315" s="34">
        <f t="shared" si="24"/>
        <v>0.311</v>
      </c>
      <c r="AI315" s="73">
        <f t="shared" si="25"/>
        <v>-0.5702701569</v>
      </c>
      <c r="AJ315" s="33">
        <v>73.33</v>
      </c>
      <c r="AK315" s="34">
        <f t="shared" si="26"/>
        <v>0.88</v>
      </c>
      <c r="AL315" s="73">
        <f t="shared" si="27"/>
        <v>1.10771062</v>
      </c>
      <c r="AM315" s="36">
        <f t="shared" si="28"/>
        <v>1751.078238</v>
      </c>
      <c r="AN315" s="35">
        <f t="shared" si="29"/>
        <v>-0.1593071028</v>
      </c>
      <c r="AO315" s="37">
        <f t="shared" si="30"/>
        <v>0.5</v>
      </c>
      <c r="AP315" s="33">
        <v>4.0</v>
      </c>
      <c r="AQ315" s="34">
        <f t="shared" si="31"/>
        <v>0.469</v>
      </c>
      <c r="AR315" s="73">
        <f t="shared" si="32"/>
        <v>-0.2246072017</v>
      </c>
      <c r="AS315" s="33">
        <v>54.22</v>
      </c>
      <c r="AT315" s="34">
        <f t="shared" si="33"/>
        <v>0.857</v>
      </c>
      <c r="AU315" s="73">
        <f t="shared" si="34"/>
        <v>1.018436663</v>
      </c>
      <c r="AV315" s="36">
        <f t="shared" si="35"/>
        <v>3195.93044</v>
      </c>
      <c r="AW315" s="35">
        <f t="shared" si="36"/>
        <v>0.6183089053</v>
      </c>
      <c r="AX315" s="37">
        <f t="shared" si="37"/>
        <v>0.737</v>
      </c>
      <c r="AY315" s="33">
        <v>0.1</v>
      </c>
      <c r="AZ315" s="37">
        <f t="shared" si="38"/>
        <v>0.003</v>
      </c>
      <c r="BA315" s="73">
        <f t="shared" si="39"/>
        <v>-1.362226432</v>
      </c>
      <c r="BB315" s="33">
        <v>19.72</v>
      </c>
      <c r="BC315" s="37">
        <f t="shared" si="40"/>
        <v>0.149</v>
      </c>
      <c r="BD315" s="73">
        <f t="shared" si="41"/>
        <v>-1.068735196</v>
      </c>
      <c r="BE315" s="89">
        <f t="shared" si="42"/>
        <v>-1.971959825</v>
      </c>
      <c r="BF315" s="39">
        <f t="shared" si="43"/>
        <v>0.22</v>
      </c>
      <c r="BG315" s="33">
        <v>10.75</v>
      </c>
      <c r="BH315" s="34">
        <f t="shared" si="44"/>
        <v>0.191</v>
      </c>
      <c r="BI315" s="73">
        <f t="shared" si="45"/>
        <v>-0.8468552896</v>
      </c>
      <c r="BJ315" s="33">
        <v>90.13</v>
      </c>
      <c r="BK315" s="34">
        <f t="shared" si="46"/>
        <v>0.503</v>
      </c>
      <c r="BL315" s="73">
        <f t="shared" si="47"/>
        <v>0.2407838784</v>
      </c>
      <c r="BM315" s="36">
        <f t="shared" si="48"/>
        <v>6386.885378</v>
      </c>
      <c r="BN315" s="35">
        <f t="shared" si="49"/>
        <v>-0.4824425354</v>
      </c>
      <c r="BO315" s="90">
        <f t="shared" si="50"/>
        <v>0.263</v>
      </c>
      <c r="BP315" s="33">
        <v>8.53</v>
      </c>
      <c r="BQ315" s="34">
        <f t="shared" si="51"/>
        <v>0.131</v>
      </c>
      <c r="BR315" s="73">
        <f t="shared" si="52"/>
        <v>-1.126770434</v>
      </c>
      <c r="BS315" s="33">
        <v>74.01</v>
      </c>
      <c r="BT315" s="34">
        <f t="shared" si="53"/>
        <v>0.623</v>
      </c>
      <c r="BU315" s="73">
        <f t="shared" si="54"/>
        <v>0.4223233396</v>
      </c>
      <c r="BV315" s="36">
        <f t="shared" si="55"/>
        <v>5527.679793</v>
      </c>
      <c r="BW315" s="35">
        <f t="shared" si="56"/>
        <v>-0.4939997936</v>
      </c>
      <c r="BX315" s="90">
        <f t="shared" si="57"/>
        <v>0.303</v>
      </c>
      <c r="BY315" s="33">
        <v>2.51</v>
      </c>
      <c r="BZ315" s="34">
        <f t="shared" si="58"/>
        <v>0.249</v>
      </c>
      <c r="CA315" s="73">
        <f t="shared" si="59"/>
        <v>-0.7639013083</v>
      </c>
      <c r="CB315" s="33">
        <v>44.23</v>
      </c>
      <c r="CC315" s="34">
        <f t="shared" si="60"/>
        <v>0.157</v>
      </c>
      <c r="CD315" s="73">
        <f t="shared" si="61"/>
        <v>-0.9593637224</v>
      </c>
      <c r="CE315" s="36">
        <f t="shared" si="62"/>
        <v>2412.941828</v>
      </c>
      <c r="CF315" s="35">
        <f t="shared" si="63"/>
        <v>-1.013219155</v>
      </c>
      <c r="CG315" s="90">
        <f t="shared" si="64"/>
        <v>0.174</v>
      </c>
      <c r="CH315" s="33">
        <v>0.24</v>
      </c>
      <c r="CI315" s="34">
        <f t="shared" si="65"/>
        <v>0.134</v>
      </c>
      <c r="CJ315" s="73">
        <f t="shared" si="81"/>
        <v>-0.9823984426</v>
      </c>
      <c r="CK315" s="33">
        <v>0.0</v>
      </c>
      <c r="CL315" s="34">
        <f t="shared" si="67"/>
        <v>0</v>
      </c>
      <c r="CM315" s="73">
        <f t="shared" si="68"/>
        <v>-1.807584316</v>
      </c>
      <c r="CN315" s="36">
        <f t="shared" si="69"/>
        <v>0</v>
      </c>
      <c r="CO315" s="35">
        <f t="shared" si="70"/>
        <v>-1.604474543</v>
      </c>
      <c r="CP315" s="90">
        <f t="shared" si="71"/>
        <v>0</v>
      </c>
      <c r="CQ315" s="33">
        <v>3.76</v>
      </c>
      <c r="CR315" s="34">
        <f t="shared" si="72"/>
        <v>0.071</v>
      </c>
      <c r="CS315" s="73">
        <f t="shared" si="73"/>
        <v>-1.335399313</v>
      </c>
      <c r="CT315" s="33">
        <v>69.23</v>
      </c>
      <c r="CU315" s="34">
        <f t="shared" si="74"/>
        <v>0.269</v>
      </c>
      <c r="CV315" s="73">
        <f t="shared" si="75"/>
        <v>-0.5758880359</v>
      </c>
      <c r="CW315" s="36">
        <f t="shared" si="76"/>
        <v>4284.787731</v>
      </c>
      <c r="CX315" s="35">
        <f t="shared" si="77"/>
        <v>-1.290735311</v>
      </c>
      <c r="CY315" s="90">
        <f t="shared" si="78"/>
        <v>0.114</v>
      </c>
      <c r="CZ315" s="91">
        <f t="shared" si="79"/>
        <v>-4.884871339</v>
      </c>
      <c r="DA315" s="91">
        <f t="shared" si="80"/>
        <v>0.1</v>
      </c>
    </row>
    <row r="316">
      <c r="A316" s="28">
        <v>2025.0</v>
      </c>
      <c r="B316" s="29" t="s">
        <v>521</v>
      </c>
      <c r="C316" s="29" t="s">
        <v>32</v>
      </c>
      <c r="D316" s="30">
        <f t="array" ref="D316">INDEX(
  TP!C:C,
  MATCH(
    1,
    (TP!A:A = A316) * (TP!B:B = C316),
    0
  )
)
</f>
        <v>44.88</v>
      </c>
      <c r="E316" s="64">
        <f t="shared" si="1"/>
        <v>-6.630788328</v>
      </c>
      <c r="F316" s="32">
        <f t="shared" si="2"/>
        <v>0.103</v>
      </c>
      <c r="G316" s="33">
        <v>3.36</v>
      </c>
      <c r="H316" s="34">
        <f t="shared" si="3"/>
        <v>0.031</v>
      </c>
      <c r="I316" s="73">
        <f t="shared" si="4"/>
        <v>-1.694964649</v>
      </c>
      <c r="J316" s="66">
        <f t="shared" si="5"/>
        <v>2.764251409</v>
      </c>
      <c r="K316" s="34">
        <f t="shared" si="6"/>
        <v>0.009</v>
      </c>
      <c r="L316" s="73">
        <f t="shared" si="7"/>
        <v>-1.940448525</v>
      </c>
      <c r="M316" s="33">
        <v>50.0</v>
      </c>
      <c r="N316" s="34">
        <f t="shared" si="8"/>
        <v>0.043</v>
      </c>
      <c r="O316" s="73">
        <f t="shared" si="9"/>
        <v>-1.640117638</v>
      </c>
      <c r="P316" s="36">
        <f t="shared" si="10"/>
        <v>2646.771607</v>
      </c>
      <c r="Q316" s="35">
        <f t="shared" si="11"/>
        <v>-2.558375444</v>
      </c>
      <c r="R316" s="40">
        <f t="shared" si="12"/>
        <v>0.009</v>
      </c>
      <c r="S316" s="33">
        <v>1.88</v>
      </c>
      <c r="T316" s="34">
        <f t="shared" si="13"/>
        <v>0.514</v>
      </c>
      <c r="U316" s="73">
        <f t="shared" si="14"/>
        <v>-0.1881837674</v>
      </c>
      <c r="V316" s="33">
        <v>62.16</v>
      </c>
      <c r="W316" s="34">
        <f t="shared" si="15"/>
        <v>0.931</v>
      </c>
      <c r="X316" s="73">
        <f t="shared" si="16"/>
        <v>1.492756087</v>
      </c>
      <c r="Y316" s="36">
        <f t="shared" si="17"/>
        <v>2754.682719</v>
      </c>
      <c r="Z316" s="35">
        <f t="shared" si="18"/>
        <v>0.7847561982</v>
      </c>
      <c r="AA316" s="40">
        <f t="shared" si="19"/>
        <v>0.811</v>
      </c>
      <c r="AB316" s="33">
        <v>3.93</v>
      </c>
      <c r="AC316" s="40">
        <f t="shared" si="20"/>
        <v>0.346</v>
      </c>
      <c r="AD316" s="73">
        <f t="shared" si="21"/>
        <v>-0.5320071231</v>
      </c>
      <c r="AE316" s="88">
        <f t="shared" si="22"/>
        <v>-2.305626369</v>
      </c>
      <c r="AF316" s="44">
        <f t="shared" si="23"/>
        <v>0.166</v>
      </c>
      <c r="AG316" s="42">
        <v>1.27</v>
      </c>
      <c r="AH316" s="34">
        <f t="shared" si="24"/>
        <v>0.617</v>
      </c>
      <c r="AI316" s="73">
        <f t="shared" si="25"/>
        <v>-0.06052040559</v>
      </c>
      <c r="AJ316" s="33">
        <v>44.0</v>
      </c>
      <c r="AK316" s="34">
        <f t="shared" si="26"/>
        <v>0.123</v>
      </c>
      <c r="AL316" s="73">
        <f t="shared" si="27"/>
        <v>-0.977863984</v>
      </c>
      <c r="AM316" s="36">
        <f t="shared" si="28"/>
        <v>1588.234825</v>
      </c>
      <c r="AN316" s="35">
        <f t="shared" si="29"/>
        <v>-0.3195305851</v>
      </c>
      <c r="AO316" s="37">
        <f t="shared" si="30"/>
        <v>0.423</v>
      </c>
      <c r="AP316" s="33">
        <v>3.56</v>
      </c>
      <c r="AQ316" s="34">
        <f t="shared" si="31"/>
        <v>0.391</v>
      </c>
      <c r="AR316" s="73">
        <f t="shared" si="32"/>
        <v>-0.4195402515</v>
      </c>
      <c r="AS316" s="33">
        <v>34.29</v>
      </c>
      <c r="AT316" s="34">
        <f t="shared" si="33"/>
        <v>0.063</v>
      </c>
      <c r="AU316" s="73">
        <f t="shared" si="34"/>
        <v>-1.380699369</v>
      </c>
      <c r="AV316" s="36">
        <f t="shared" si="35"/>
        <v>1905.500188</v>
      </c>
      <c r="AW316" s="35">
        <f t="shared" si="36"/>
        <v>-1.033985275</v>
      </c>
      <c r="AX316" s="37">
        <f t="shared" si="37"/>
        <v>0.146</v>
      </c>
      <c r="AY316" s="33">
        <v>1.27</v>
      </c>
      <c r="AZ316" s="37">
        <f t="shared" si="38"/>
        <v>0.74</v>
      </c>
      <c r="BA316" s="73">
        <f t="shared" si="39"/>
        <v>0.4753295029</v>
      </c>
      <c r="BB316" s="33">
        <v>19.9</v>
      </c>
      <c r="BC316" s="37">
        <f t="shared" si="40"/>
        <v>0.157</v>
      </c>
      <c r="BD316" s="73">
        <f t="shared" si="41"/>
        <v>-1.043443431</v>
      </c>
      <c r="BE316" s="89">
        <f t="shared" si="42"/>
        <v>-1.921629788</v>
      </c>
      <c r="BF316" s="39">
        <f t="shared" si="43"/>
        <v>0.234</v>
      </c>
      <c r="BG316" s="33">
        <v>6.92</v>
      </c>
      <c r="BH316" s="34">
        <f t="shared" si="44"/>
        <v>0.037</v>
      </c>
      <c r="BI316" s="73">
        <f t="shared" si="45"/>
        <v>-1.6766557</v>
      </c>
      <c r="BJ316" s="33">
        <v>83.82</v>
      </c>
      <c r="BK316" s="34">
        <f t="shared" si="46"/>
        <v>0.166</v>
      </c>
      <c r="BL316" s="73">
        <f t="shared" si="47"/>
        <v>-0.7737515382</v>
      </c>
      <c r="BM316" s="36">
        <f t="shared" si="48"/>
        <v>4988.789406</v>
      </c>
      <c r="BN316" s="35">
        <f t="shared" si="49"/>
        <v>-1.718512772</v>
      </c>
      <c r="BO316" s="90">
        <f t="shared" si="50"/>
        <v>0.06</v>
      </c>
      <c r="BP316" s="33">
        <v>10.84</v>
      </c>
      <c r="BQ316" s="34">
        <f t="shared" si="51"/>
        <v>0.42</v>
      </c>
      <c r="BR316" s="73">
        <f t="shared" si="52"/>
        <v>-0.2982315048</v>
      </c>
      <c r="BS316" s="33">
        <v>69.48</v>
      </c>
      <c r="BT316" s="34">
        <f t="shared" si="53"/>
        <v>0.383</v>
      </c>
      <c r="BU316" s="73">
        <f t="shared" si="54"/>
        <v>-0.2615199735</v>
      </c>
      <c r="BV316" s="36">
        <f t="shared" si="55"/>
        <v>5688.927914</v>
      </c>
      <c r="BW316" s="35">
        <f t="shared" si="56"/>
        <v>-0.3017900112</v>
      </c>
      <c r="BX316" s="90">
        <f t="shared" si="57"/>
        <v>0.369</v>
      </c>
      <c r="BY316" s="33">
        <v>3.97</v>
      </c>
      <c r="BZ316" s="34">
        <f t="shared" si="58"/>
        <v>0.583</v>
      </c>
      <c r="CA316" s="73">
        <f t="shared" si="59"/>
        <v>0.1235618289</v>
      </c>
      <c r="CB316" s="33">
        <v>52.56</v>
      </c>
      <c r="CC316" s="34">
        <f t="shared" si="60"/>
        <v>0.48</v>
      </c>
      <c r="CD316" s="73">
        <f t="shared" si="61"/>
        <v>-0.0645559909</v>
      </c>
      <c r="CE316" s="36">
        <f t="shared" si="62"/>
        <v>3661.640205</v>
      </c>
      <c r="CF316" s="35">
        <f t="shared" si="63"/>
        <v>0.1621830701</v>
      </c>
      <c r="CG316" s="90">
        <f t="shared" si="64"/>
        <v>0.554</v>
      </c>
      <c r="CH316" s="33">
        <v>0.41</v>
      </c>
      <c r="CI316" s="34">
        <f t="shared" si="65"/>
        <v>0.354</v>
      </c>
      <c r="CJ316" s="73">
        <f t="shared" si="81"/>
        <v>-0.5266749328</v>
      </c>
      <c r="CK316" s="33">
        <v>37.5</v>
      </c>
      <c r="CL316" s="34">
        <f t="shared" si="67"/>
        <v>0.666</v>
      </c>
      <c r="CM316" s="73">
        <f t="shared" si="68"/>
        <v>0.2071609702</v>
      </c>
      <c r="CN316" s="36">
        <f t="shared" si="69"/>
        <v>1138.818267</v>
      </c>
      <c r="CO316" s="35">
        <f t="shared" si="70"/>
        <v>-0.2038247048</v>
      </c>
      <c r="CP316" s="90">
        <f t="shared" si="71"/>
        <v>0.474</v>
      </c>
      <c r="CQ316" s="33">
        <v>6.36</v>
      </c>
      <c r="CR316" s="34">
        <f t="shared" si="72"/>
        <v>0.583</v>
      </c>
      <c r="CS316" s="73">
        <f t="shared" si="73"/>
        <v>0.1985995705</v>
      </c>
      <c r="CT316" s="33">
        <v>66.4</v>
      </c>
      <c r="CU316" s="34">
        <f t="shared" si="74"/>
        <v>0.146</v>
      </c>
      <c r="CV316" s="73">
        <f t="shared" si="75"/>
        <v>-0.9764726613</v>
      </c>
      <c r="CW316" s="36">
        <f t="shared" si="76"/>
        <v>5257.546161</v>
      </c>
      <c r="CX316" s="35">
        <f t="shared" si="77"/>
        <v>-0.3415877525</v>
      </c>
      <c r="CY316" s="90">
        <f t="shared" si="78"/>
        <v>0.369</v>
      </c>
      <c r="CZ316" s="91">
        <f t="shared" si="79"/>
        <v>-2.40353217</v>
      </c>
      <c r="DA316" s="91">
        <f t="shared" si="80"/>
        <v>0.274</v>
      </c>
    </row>
    <row r="317">
      <c r="A317" s="28">
        <v>2025.0</v>
      </c>
      <c r="B317" s="29" t="s">
        <v>676</v>
      </c>
      <c r="C317" s="29" t="s">
        <v>19</v>
      </c>
      <c r="D317" s="30">
        <f t="array" ref="D317">INDEX(
  TP!C:C,
  MATCH(
    1,
    (TP!A:A = A317) * (TP!B:B = C317),
    0
  )
)
</f>
        <v>46.6</v>
      </c>
      <c r="E317" s="64">
        <f t="shared" si="1"/>
        <v>-6.688369454</v>
      </c>
      <c r="F317" s="32">
        <f t="shared" si="2"/>
        <v>0.1</v>
      </c>
      <c r="G317" s="33">
        <v>4.62</v>
      </c>
      <c r="H317" s="34">
        <f t="shared" si="3"/>
        <v>0.209</v>
      </c>
      <c r="I317" s="73">
        <f t="shared" si="4"/>
        <v>-0.8632419151</v>
      </c>
      <c r="J317" s="66">
        <f t="shared" si="5"/>
        <v>4.072800529</v>
      </c>
      <c r="K317" s="34">
        <f t="shared" si="6"/>
        <v>0.126</v>
      </c>
      <c r="L317" s="73">
        <f t="shared" si="7"/>
        <v>-1.114298849</v>
      </c>
      <c r="M317" s="33">
        <v>59.23</v>
      </c>
      <c r="N317" s="34">
        <f t="shared" si="8"/>
        <v>0.506</v>
      </c>
      <c r="O317" s="73">
        <f t="shared" si="9"/>
        <v>0.0614288465</v>
      </c>
      <c r="P317" s="36">
        <f t="shared" si="10"/>
        <v>3841.048798</v>
      </c>
      <c r="Q317" s="35">
        <f t="shared" si="11"/>
        <v>-0.8739444911</v>
      </c>
      <c r="R317" s="40">
        <f t="shared" si="12"/>
        <v>0.197</v>
      </c>
      <c r="S317" s="33">
        <v>2.99</v>
      </c>
      <c r="T317" s="34">
        <f t="shared" si="13"/>
        <v>0.82</v>
      </c>
      <c r="U317" s="73">
        <f t="shared" si="14"/>
        <v>0.7704757203</v>
      </c>
      <c r="V317" s="33">
        <v>52.38</v>
      </c>
      <c r="W317" s="34">
        <f t="shared" si="15"/>
        <v>0.766</v>
      </c>
      <c r="X317" s="73">
        <f t="shared" si="16"/>
        <v>0.7148059282</v>
      </c>
      <c r="Y317" s="36">
        <f t="shared" si="17"/>
        <v>3036.666296</v>
      </c>
      <c r="Z317" s="35">
        <f t="shared" si="18"/>
        <v>1.080240895</v>
      </c>
      <c r="AA317" s="40">
        <f t="shared" si="19"/>
        <v>0.863</v>
      </c>
      <c r="AB317" s="33">
        <v>4.91</v>
      </c>
      <c r="AC317" s="40">
        <f t="shared" si="20"/>
        <v>0.654</v>
      </c>
      <c r="AD317" s="73">
        <f t="shared" si="21"/>
        <v>0.2893933446</v>
      </c>
      <c r="AE317" s="88">
        <f t="shared" si="22"/>
        <v>0.4956897488</v>
      </c>
      <c r="AF317" s="44">
        <f t="shared" si="23"/>
        <v>0.586</v>
      </c>
      <c r="AG317" s="42">
        <v>1.0</v>
      </c>
      <c r="AH317" s="34">
        <f t="shared" si="24"/>
        <v>0.497</v>
      </c>
      <c r="AI317" s="73">
        <f t="shared" si="25"/>
        <v>-0.3107611926</v>
      </c>
      <c r="AJ317" s="33">
        <v>39.29</v>
      </c>
      <c r="AK317" s="34">
        <f t="shared" si="26"/>
        <v>0.063</v>
      </c>
      <c r="AL317" s="73">
        <f t="shared" si="27"/>
        <v>-1.312778965</v>
      </c>
      <c r="AM317" s="36">
        <f t="shared" si="28"/>
        <v>1199.14665</v>
      </c>
      <c r="AN317" s="35">
        <f t="shared" si="29"/>
        <v>-0.7023588586</v>
      </c>
      <c r="AO317" s="37">
        <f t="shared" si="30"/>
        <v>0.26</v>
      </c>
      <c r="AP317" s="33">
        <v>4.3</v>
      </c>
      <c r="AQ317" s="34">
        <f t="shared" si="31"/>
        <v>0.529</v>
      </c>
      <c r="AR317" s="73">
        <f t="shared" si="32"/>
        <v>-0.09169830402</v>
      </c>
      <c r="AS317" s="33">
        <v>36.36</v>
      </c>
      <c r="AT317" s="34">
        <f t="shared" si="33"/>
        <v>0.129</v>
      </c>
      <c r="AU317" s="73">
        <f t="shared" si="34"/>
        <v>-1.13151665</v>
      </c>
      <c r="AV317" s="36">
        <f t="shared" si="35"/>
        <v>2220.788281</v>
      </c>
      <c r="AW317" s="35">
        <f t="shared" si="36"/>
        <v>-0.6302837343</v>
      </c>
      <c r="AX317" s="37">
        <f t="shared" si="37"/>
        <v>0.263</v>
      </c>
      <c r="AY317" s="33">
        <v>0.71</v>
      </c>
      <c r="AZ317" s="37">
        <f t="shared" si="38"/>
        <v>0.417</v>
      </c>
      <c r="BA317" s="73">
        <f t="shared" si="39"/>
        <v>-0.4041844488</v>
      </c>
      <c r="BB317" s="33">
        <v>13.34</v>
      </c>
      <c r="BC317" s="37">
        <f t="shared" si="40"/>
        <v>0.017</v>
      </c>
      <c r="BD317" s="73">
        <f t="shared" si="41"/>
        <v>-1.965187756</v>
      </c>
      <c r="BE317" s="89">
        <f t="shared" si="42"/>
        <v>-3.702014798</v>
      </c>
      <c r="BF317" s="39">
        <f t="shared" si="43"/>
        <v>0.071</v>
      </c>
      <c r="BG317" s="33">
        <v>7.65</v>
      </c>
      <c r="BH317" s="34">
        <f t="shared" si="44"/>
        <v>0.066</v>
      </c>
      <c r="BI317" s="73">
        <f t="shared" si="45"/>
        <v>-1.518495309</v>
      </c>
      <c r="BJ317" s="33">
        <v>85.12</v>
      </c>
      <c r="BK317" s="34">
        <f t="shared" si="46"/>
        <v>0.186</v>
      </c>
      <c r="BL317" s="73">
        <f t="shared" si="47"/>
        <v>-0.5647347329</v>
      </c>
      <c r="BM317" s="36">
        <f t="shared" si="48"/>
        <v>5282.01069</v>
      </c>
      <c r="BN317" s="35">
        <f t="shared" si="49"/>
        <v>-1.459272985</v>
      </c>
      <c r="BO317" s="90">
        <f t="shared" si="50"/>
        <v>0.111</v>
      </c>
      <c r="BP317" s="33">
        <v>9.57</v>
      </c>
      <c r="BQ317" s="34">
        <f t="shared" si="51"/>
        <v>0.243</v>
      </c>
      <c r="BR317" s="73">
        <f t="shared" si="52"/>
        <v>-0.7537485782</v>
      </c>
      <c r="BS317" s="33">
        <v>64.68</v>
      </c>
      <c r="BT317" s="34">
        <f t="shared" si="53"/>
        <v>0.16</v>
      </c>
      <c r="BU317" s="73">
        <f t="shared" si="54"/>
        <v>-0.9861221595</v>
      </c>
      <c r="BV317" s="36">
        <f t="shared" si="55"/>
        <v>5052.779445</v>
      </c>
      <c r="BW317" s="35">
        <f t="shared" si="56"/>
        <v>-1.060086961</v>
      </c>
      <c r="BX317" s="90">
        <f t="shared" si="57"/>
        <v>0.154</v>
      </c>
      <c r="BY317" s="33">
        <v>4.23</v>
      </c>
      <c r="BZ317" s="34">
        <f t="shared" si="58"/>
        <v>0.64</v>
      </c>
      <c r="CA317" s="73">
        <f t="shared" si="59"/>
        <v>0.2816032095</v>
      </c>
      <c r="CB317" s="33">
        <v>46.22</v>
      </c>
      <c r="CC317" s="34">
        <f t="shared" si="60"/>
        <v>0.206</v>
      </c>
      <c r="CD317" s="73">
        <f t="shared" si="61"/>
        <v>-0.7455981299</v>
      </c>
      <c r="CE317" s="36">
        <f t="shared" si="62"/>
        <v>3322.35841</v>
      </c>
      <c r="CF317" s="35">
        <f t="shared" si="63"/>
        <v>-0.1571835474</v>
      </c>
      <c r="CG317" s="90">
        <f t="shared" si="64"/>
        <v>0.437</v>
      </c>
      <c r="CH317" s="33">
        <v>0.43</v>
      </c>
      <c r="CI317" s="34">
        <f t="shared" si="65"/>
        <v>0.386</v>
      </c>
      <c r="CJ317" s="73">
        <f t="shared" si="81"/>
        <v>-0.4730604022</v>
      </c>
      <c r="CK317" s="33">
        <v>25.0</v>
      </c>
      <c r="CL317" s="34">
        <f t="shared" si="67"/>
        <v>0.294</v>
      </c>
      <c r="CM317" s="73">
        <f t="shared" si="68"/>
        <v>-0.4644207919</v>
      </c>
      <c r="CN317" s="36">
        <f t="shared" si="69"/>
        <v>790.3344899</v>
      </c>
      <c r="CO317" s="35">
        <f t="shared" si="70"/>
        <v>-0.632430181</v>
      </c>
      <c r="CP317" s="90">
        <f t="shared" si="71"/>
        <v>0.289</v>
      </c>
      <c r="CQ317" s="33">
        <v>5.23</v>
      </c>
      <c r="CR317" s="34">
        <f t="shared" si="72"/>
        <v>0.36</v>
      </c>
      <c r="CS317" s="73">
        <f t="shared" si="73"/>
        <v>-0.4680999441</v>
      </c>
      <c r="CT317" s="33">
        <v>74.83</v>
      </c>
      <c r="CU317" s="34">
        <f t="shared" si="74"/>
        <v>0.589</v>
      </c>
      <c r="CV317" s="73">
        <f t="shared" si="75"/>
        <v>0.2167882548</v>
      </c>
      <c r="CW317" s="36">
        <f t="shared" si="76"/>
        <v>5430.255191</v>
      </c>
      <c r="CX317" s="35">
        <f t="shared" si="77"/>
        <v>-0.1730707299</v>
      </c>
      <c r="CY317" s="90">
        <f t="shared" si="78"/>
        <v>0.431</v>
      </c>
      <c r="CZ317" s="91">
        <f t="shared" si="79"/>
        <v>-3.482044405</v>
      </c>
      <c r="DA317" s="91">
        <f t="shared" si="80"/>
        <v>0.194</v>
      </c>
    </row>
    <row r="318">
      <c r="A318" s="28">
        <v>2023.0</v>
      </c>
      <c r="B318" s="29" t="s">
        <v>704</v>
      </c>
      <c r="C318" s="29" t="s">
        <v>5</v>
      </c>
      <c r="D318" s="30">
        <f t="array" ref="D318">INDEX(
  TP!C:C,
  MATCH(
    1,
    (TP!A:A = A318) * (TP!B:B = C318),
    0
  )
)
</f>
        <v>49.68</v>
      </c>
      <c r="E318" s="64">
        <f t="shared" si="1"/>
        <v>-6.712769788</v>
      </c>
      <c r="F318" s="32">
        <f t="shared" si="2"/>
        <v>0.097</v>
      </c>
      <c r="G318" s="33">
        <v>7.1</v>
      </c>
      <c r="H318" s="34">
        <f t="shared" si="3"/>
        <v>0.769</v>
      </c>
      <c r="I318" s="73">
        <f t="shared" si="4"/>
        <v>0.7737996566</v>
      </c>
      <c r="J318" s="66">
        <f t="shared" si="5"/>
        <v>7.020483325</v>
      </c>
      <c r="K318" s="34">
        <f t="shared" si="6"/>
        <v>0.774</v>
      </c>
      <c r="L318" s="73">
        <f t="shared" si="7"/>
        <v>0.7467143548</v>
      </c>
      <c r="M318" s="33">
        <v>63.72</v>
      </c>
      <c r="N318" s="34">
        <f t="shared" si="8"/>
        <v>0.82</v>
      </c>
      <c r="O318" s="73">
        <f t="shared" si="9"/>
        <v>0.8891583933</v>
      </c>
      <c r="P318" s="36">
        <f t="shared" si="10"/>
        <v>5297.938227</v>
      </c>
      <c r="Q318" s="35">
        <f t="shared" si="11"/>
        <v>1.180879688</v>
      </c>
      <c r="R318" s="40">
        <f t="shared" si="12"/>
        <v>0.891</v>
      </c>
      <c r="S318" s="33">
        <v>4.33</v>
      </c>
      <c r="T318" s="34">
        <f t="shared" si="13"/>
        <v>0.954</v>
      </c>
      <c r="U318" s="73">
        <f t="shared" si="14"/>
        <v>1.927776363</v>
      </c>
      <c r="V318" s="33">
        <v>39.13</v>
      </c>
      <c r="W318" s="34">
        <f t="shared" si="15"/>
        <v>0.369</v>
      </c>
      <c r="X318" s="73">
        <f t="shared" si="16"/>
        <v>-0.3391654018</v>
      </c>
      <c r="Y318" s="36">
        <f t="shared" si="17"/>
        <v>2743.203071</v>
      </c>
      <c r="Z318" s="35">
        <f t="shared" si="18"/>
        <v>0.7727269148</v>
      </c>
      <c r="AA318" s="40">
        <f t="shared" si="19"/>
        <v>0.809</v>
      </c>
      <c r="AB318" s="33">
        <v>3.84</v>
      </c>
      <c r="AC318" s="40">
        <f t="shared" si="20"/>
        <v>0.297</v>
      </c>
      <c r="AD318" s="73">
        <f t="shared" si="21"/>
        <v>-0.60744186</v>
      </c>
      <c r="AE318" s="88">
        <f t="shared" si="22"/>
        <v>1.346164743</v>
      </c>
      <c r="AF318" s="44">
        <f t="shared" si="23"/>
        <v>0.743</v>
      </c>
      <c r="AG318" s="42">
        <v>0.5</v>
      </c>
      <c r="AH318" s="34">
        <f t="shared" si="24"/>
        <v>0.191</v>
      </c>
      <c r="AI318" s="73">
        <f t="shared" si="25"/>
        <v>-0.7741700574</v>
      </c>
      <c r="AJ318" s="33">
        <v>50.0</v>
      </c>
      <c r="AK318" s="34">
        <f t="shared" si="26"/>
        <v>0.246</v>
      </c>
      <c r="AL318" s="73">
        <f t="shared" si="27"/>
        <v>-0.5512206965</v>
      </c>
      <c r="AM318" s="36">
        <f t="shared" si="28"/>
        <v>892.664575</v>
      </c>
      <c r="AN318" s="35">
        <f t="shared" si="29"/>
        <v>-1.003910052</v>
      </c>
      <c r="AO318" s="37">
        <f t="shared" si="30"/>
        <v>0.163</v>
      </c>
      <c r="AP318" s="33">
        <v>1.82</v>
      </c>
      <c r="AQ318" s="34">
        <f t="shared" si="31"/>
        <v>0.077</v>
      </c>
      <c r="AR318" s="73">
        <f t="shared" si="32"/>
        <v>-1.190411858</v>
      </c>
      <c r="AS318" s="33">
        <v>41.38</v>
      </c>
      <c r="AT318" s="34">
        <f t="shared" si="33"/>
        <v>0.297</v>
      </c>
      <c r="AU318" s="73">
        <f t="shared" si="34"/>
        <v>-0.5272184624</v>
      </c>
      <c r="AV318" s="36">
        <f t="shared" si="35"/>
        <v>1571.167959</v>
      </c>
      <c r="AW318" s="35">
        <f t="shared" si="36"/>
        <v>-1.46207133</v>
      </c>
      <c r="AX318" s="37">
        <f t="shared" si="37"/>
        <v>0.08</v>
      </c>
      <c r="AY318" s="33">
        <v>0.19</v>
      </c>
      <c r="AZ318" s="37">
        <f t="shared" si="38"/>
        <v>0.02</v>
      </c>
      <c r="BA318" s="73">
        <f t="shared" si="39"/>
        <v>-1.220875975</v>
      </c>
      <c r="BB318" s="33">
        <v>21.92</v>
      </c>
      <c r="BC318" s="37">
        <f t="shared" si="40"/>
        <v>0.209</v>
      </c>
      <c r="BD318" s="73">
        <f t="shared" si="41"/>
        <v>-0.7596136232</v>
      </c>
      <c r="BE318" s="89">
        <f t="shared" si="42"/>
        <v>-4.446470981</v>
      </c>
      <c r="BF318" s="39">
        <f t="shared" si="43"/>
        <v>0.037</v>
      </c>
      <c r="BG318" s="33">
        <v>11.68</v>
      </c>
      <c r="BH318" s="34">
        <f t="shared" si="44"/>
        <v>0.254</v>
      </c>
      <c r="BI318" s="73">
        <f t="shared" si="45"/>
        <v>-0.6453632838</v>
      </c>
      <c r="BJ318" s="33">
        <v>85.48</v>
      </c>
      <c r="BK318" s="34">
        <f t="shared" si="46"/>
        <v>0.197</v>
      </c>
      <c r="BL318" s="73">
        <f t="shared" si="47"/>
        <v>-0.506853156</v>
      </c>
      <c r="BM318" s="36">
        <f t="shared" si="48"/>
        <v>6244.642529</v>
      </c>
      <c r="BN318" s="35">
        <f t="shared" si="49"/>
        <v>-0.6082008204</v>
      </c>
      <c r="BO318" s="90">
        <f t="shared" si="50"/>
        <v>0.243</v>
      </c>
      <c r="BP318" s="33">
        <v>10.43</v>
      </c>
      <c r="BQ318" s="34">
        <f t="shared" si="51"/>
        <v>0.357</v>
      </c>
      <c r="BR318" s="73">
        <f t="shared" si="52"/>
        <v>-0.4452881978</v>
      </c>
      <c r="BS318" s="33">
        <v>65.06</v>
      </c>
      <c r="BT318" s="34">
        <f t="shared" si="53"/>
        <v>0.189</v>
      </c>
      <c r="BU318" s="73">
        <f t="shared" si="54"/>
        <v>-0.9287578198</v>
      </c>
      <c r="BV318" s="36">
        <f t="shared" si="55"/>
        <v>5251.063555</v>
      </c>
      <c r="BW318" s="35">
        <f t="shared" si="56"/>
        <v>-0.8237298158</v>
      </c>
      <c r="BX318" s="90">
        <f t="shared" si="57"/>
        <v>0.206</v>
      </c>
      <c r="BY318" s="33">
        <v>4.08</v>
      </c>
      <c r="BZ318" s="34">
        <f t="shared" si="58"/>
        <v>0.609</v>
      </c>
      <c r="CA318" s="73">
        <f t="shared" si="59"/>
        <v>0.1904254899</v>
      </c>
      <c r="CB318" s="33">
        <v>36.92</v>
      </c>
      <c r="CC318" s="34">
        <f t="shared" si="60"/>
        <v>0.046</v>
      </c>
      <c r="CD318" s="73">
        <f t="shared" si="61"/>
        <v>-1.74460316</v>
      </c>
      <c r="CE318" s="36">
        <f t="shared" si="62"/>
        <v>2607.181677</v>
      </c>
      <c r="CF318" s="35">
        <f t="shared" si="63"/>
        <v>-0.8303808052</v>
      </c>
      <c r="CG318" s="90">
        <f t="shared" si="64"/>
        <v>0.229</v>
      </c>
      <c r="CH318" s="33">
        <v>0.5</v>
      </c>
      <c r="CI318" s="34">
        <f t="shared" si="65"/>
        <v>0.466</v>
      </c>
      <c r="CJ318" s="73">
        <f t="shared" si="81"/>
        <v>-0.2854095452</v>
      </c>
      <c r="CK318" s="33">
        <v>25.0</v>
      </c>
      <c r="CL318" s="34">
        <f t="shared" si="67"/>
        <v>0.294</v>
      </c>
      <c r="CM318" s="73">
        <f t="shared" si="68"/>
        <v>-0.4644207919</v>
      </c>
      <c r="CN318" s="36">
        <f t="shared" si="69"/>
        <v>895.9350172</v>
      </c>
      <c r="CO318" s="35">
        <f t="shared" si="70"/>
        <v>-0.5025504927</v>
      </c>
      <c r="CP318" s="90">
        <f t="shared" si="71"/>
        <v>0.337</v>
      </c>
      <c r="CQ318" s="33">
        <v>3.96</v>
      </c>
      <c r="CR318" s="34">
        <f t="shared" si="72"/>
        <v>0.097</v>
      </c>
      <c r="CS318" s="73">
        <f t="shared" si="73"/>
        <v>-1.217399399</v>
      </c>
      <c r="CT318" s="33">
        <v>74.6</v>
      </c>
      <c r="CU318" s="34">
        <f t="shared" si="74"/>
        <v>0.569</v>
      </c>
      <c r="CV318" s="73">
        <f t="shared" si="75"/>
        <v>0.1842319071</v>
      </c>
      <c r="CW318" s="36">
        <f t="shared" si="76"/>
        <v>4738.944762</v>
      </c>
      <c r="CX318" s="35">
        <f t="shared" si="77"/>
        <v>-0.8476016165</v>
      </c>
      <c r="CY318" s="90">
        <f t="shared" si="78"/>
        <v>0.191</v>
      </c>
      <c r="CZ318" s="91">
        <f t="shared" si="79"/>
        <v>-3.612463551</v>
      </c>
      <c r="DA318" s="91">
        <f t="shared" si="80"/>
        <v>0.186</v>
      </c>
    </row>
    <row r="319">
      <c r="A319" s="28">
        <v>2025.0</v>
      </c>
      <c r="B319" s="29" t="s">
        <v>608</v>
      </c>
      <c r="C319" s="29" t="s">
        <v>23</v>
      </c>
      <c r="D319" s="30">
        <f t="array" ref="D319">INDEX(
  TP!C:C,
  MATCH(
    1,
    (TP!A:A = A319) * (TP!B:B = C319),
    0
  )
)
</f>
        <v>45.2</v>
      </c>
      <c r="E319" s="64">
        <f t="shared" si="1"/>
        <v>-6.735935976</v>
      </c>
      <c r="F319" s="32">
        <f t="shared" si="2"/>
        <v>0.094</v>
      </c>
      <c r="G319" s="33">
        <v>5.67</v>
      </c>
      <c r="H319" s="34">
        <f t="shared" si="3"/>
        <v>0.463</v>
      </c>
      <c r="I319" s="73">
        <f t="shared" si="4"/>
        <v>-0.1701396367</v>
      </c>
      <c r="J319" s="66">
        <f t="shared" si="5"/>
        <v>4.726301653</v>
      </c>
      <c r="K319" s="34">
        <f t="shared" si="6"/>
        <v>0.289</v>
      </c>
      <c r="L319" s="73">
        <f t="shared" si="7"/>
        <v>-0.7017123169</v>
      </c>
      <c r="M319" s="33">
        <v>64.15</v>
      </c>
      <c r="N319" s="34">
        <f t="shared" si="8"/>
        <v>0.831</v>
      </c>
      <c r="O319" s="73">
        <f t="shared" si="9"/>
        <v>0.9684287063</v>
      </c>
      <c r="P319" s="36">
        <f t="shared" si="10"/>
        <v>4470.541772</v>
      </c>
      <c r="Q319" s="35">
        <f t="shared" si="11"/>
        <v>0.01390420741</v>
      </c>
      <c r="R319" s="40">
        <f t="shared" si="12"/>
        <v>0.503</v>
      </c>
      <c r="S319" s="33">
        <v>1.87</v>
      </c>
      <c r="T319" s="34">
        <f t="shared" si="13"/>
        <v>0.509</v>
      </c>
      <c r="U319" s="73">
        <f t="shared" si="14"/>
        <v>-0.1968203394</v>
      </c>
      <c r="V319" s="33">
        <v>51.43</v>
      </c>
      <c r="W319" s="34">
        <f t="shared" si="15"/>
        <v>0.714</v>
      </c>
      <c r="X319" s="73">
        <f t="shared" si="16"/>
        <v>0.6392381725</v>
      </c>
      <c r="Y319" s="36">
        <f t="shared" si="17"/>
        <v>2271.677555</v>
      </c>
      <c r="Z319" s="35">
        <f t="shared" si="18"/>
        <v>0.2786251816</v>
      </c>
      <c r="AA319" s="40">
        <f t="shared" si="19"/>
        <v>0.657</v>
      </c>
      <c r="AB319" s="33">
        <v>5.3</v>
      </c>
      <c r="AC319" s="40">
        <f t="shared" si="20"/>
        <v>0.749</v>
      </c>
      <c r="AD319" s="73">
        <f t="shared" si="21"/>
        <v>0.6162772043</v>
      </c>
      <c r="AE319" s="88">
        <f t="shared" si="22"/>
        <v>0.9088065932</v>
      </c>
      <c r="AF319" s="44">
        <f t="shared" si="23"/>
        <v>0.666</v>
      </c>
      <c r="AG319" s="42">
        <v>0.16</v>
      </c>
      <c r="AH319" s="34">
        <f t="shared" si="24"/>
        <v>0.011</v>
      </c>
      <c r="AI319" s="73">
        <f t="shared" si="25"/>
        <v>-1.089288085</v>
      </c>
      <c r="AJ319" s="33">
        <v>100.0</v>
      </c>
      <c r="AK319" s="34">
        <f t="shared" si="26"/>
        <v>0.983</v>
      </c>
      <c r="AL319" s="73">
        <f t="shared" si="27"/>
        <v>3.004140033</v>
      </c>
      <c r="AM319" s="36">
        <f t="shared" si="28"/>
        <v>653.5175439</v>
      </c>
      <c r="AN319" s="35">
        <f t="shared" si="29"/>
        <v>-1.239209531</v>
      </c>
      <c r="AO319" s="37">
        <f t="shared" si="30"/>
        <v>0.091</v>
      </c>
      <c r="AP319" s="33">
        <v>2.62</v>
      </c>
      <c r="AQ319" s="34">
        <f t="shared" si="31"/>
        <v>0.214</v>
      </c>
      <c r="AR319" s="73">
        <f t="shared" si="32"/>
        <v>-0.8359881308</v>
      </c>
      <c r="AS319" s="33">
        <v>46.94</v>
      </c>
      <c r="AT319" s="34">
        <f t="shared" si="33"/>
        <v>0.58</v>
      </c>
      <c r="AU319" s="73">
        <f t="shared" si="34"/>
        <v>0.1420839129</v>
      </c>
      <c r="AV319" s="36">
        <f t="shared" si="35"/>
        <v>2211.60562</v>
      </c>
      <c r="AW319" s="35">
        <f t="shared" si="36"/>
        <v>-0.6420414071</v>
      </c>
      <c r="AX319" s="37">
        <f t="shared" si="37"/>
        <v>0.257</v>
      </c>
      <c r="AY319" s="33">
        <v>0.21</v>
      </c>
      <c r="AZ319" s="37">
        <f t="shared" si="38"/>
        <v>0.034</v>
      </c>
      <c r="BA319" s="73">
        <f t="shared" si="39"/>
        <v>-1.189464763</v>
      </c>
      <c r="BB319" s="33">
        <v>13.25</v>
      </c>
      <c r="BC319" s="37">
        <f t="shared" si="40"/>
        <v>0.011</v>
      </c>
      <c r="BD319" s="73">
        <f t="shared" si="41"/>
        <v>-1.977833638</v>
      </c>
      <c r="BE319" s="89">
        <f t="shared" si="42"/>
        <v>-5.048549339</v>
      </c>
      <c r="BF319" s="39">
        <f t="shared" si="43"/>
        <v>0.017</v>
      </c>
      <c r="BG319" s="33">
        <v>9.57</v>
      </c>
      <c r="BH319" s="34">
        <f t="shared" si="44"/>
        <v>0.117</v>
      </c>
      <c r="BI319" s="73">
        <f t="shared" si="45"/>
        <v>-1.102511813</v>
      </c>
      <c r="BJ319" s="33">
        <v>91.62</v>
      </c>
      <c r="BK319" s="34">
        <f t="shared" si="46"/>
        <v>0.629</v>
      </c>
      <c r="BL319" s="73">
        <f t="shared" si="47"/>
        <v>0.4803492938</v>
      </c>
      <c r="BM319" s="36">
        <f t="shared" si="48"/>
        <v>6213.59082</v>
      </c>
      <c r="BN319" s="35">
        <f t="shared" si="49"/>
        <v>-0.6356539385</v>
      </c>
      <c r="BO319" s="90">
        <f t="shared" si="50"/>
        <v>0.237</v>
      </c>
      <c r="BP319" s="33">
        <v>7.11</v>
      </c>
      <c r="BQ319" s="34">
        <f t="shared" si="51"/>
        <v>0.043</v>
      </c>
      <c r="BR319" s="73">
        <f t="shared" si="52"/>
        <v>-1.636088736</v>
      </c>
      <c r="BS319" s="33">
        <v>77.44</v>
      </c>
      <c r="BT319" s="34">
        <f t="shared" si="53"/>
        <v>0.823</v>
      </c>
      <c r="BU319" s="73">
        <f t="shared" si="54"/>
        <v>0.9401119851</v>
      </c>
      <c r="BV319" s="36">
        <f t="shared" si="55"/>
        <v>5369.919342</v>
      </c>
      <c r="BW319" s="35">
        <f t="shared" si="56"/>
        <v>-0.6820522281</v>
      </c>
      <c r="BX319" s="90">
        <f t="shared" si="57"/>
        <v>0.243</v>
      </c>
      <c r="BY319" s="33">
        <v>2.62</v>
      </c>
      <c r="BZ319" s="34">
        <f t="shared" si="58"/>
        <v>0.274</v>
      </c>
      <c r="CA319" s="73">
        <f t="shared" si="59"/>
        <v>-0.6970376473</v>
      </c>
      <c r="CB319" s="33">
        <v>61.22</v>
      </c>
      <c r="CC319" s="34">
        <f t="shared" si="60"/>
        <v>0.814</v>
      </c>
      <c r="CD319" s="73">
        <f t="shared" si="61"/>
        <v>0.8657003062</v>
      </c>
      <c r="CE319" s="36">
        <f t="shared" si="62"/>
        <v>3421.900725</v>
      </c>
      <c r="CF319" s="35">
        <f t="shared" si="63"/>
        <v>-0.06348417145</v>
      </c>
      <c r="CG319" s="90">
        <f t="shared" si="64"/>
        <v>0.483</v>
      </c>
      <c r="CH319" s="33">
        <v>0.16</v>
      </c>
      <c r="CI319" s="34">
        <f t="shared" si="65"/>
        <v>0.074</v>
      </c>
      <c r="CJ319" s="73">
        <f t="shared" si="81"/>
        <v>-1.196856565</v>
      </c>
      <c r="CK319" s="33">
        <v>100.0</v>
      </c>
      <c r="CL319" s="34">
        <f t="shared" si="67"/>
        <v>0.977</v>
      </c>
      <c r="CM319" s="73">
        <f t="shared" si="68"/>
        <v>3.565069781</v>
      </c>
      <c r="CN319" s="36">
        <f t="shared" si="69"/>
        <v>1311.823653</v>
      </c>
      <c r="CO319" s="35">
        <f t="shared" si="70"/>
        <v>0.008957241125</v>
      </c>
      <c r="CP319" s="90">
        <f t="shared" si="71"/>
        <v>0.571</v>
      </c>
      <c r="CQ319" s="33">
        <v>3.69</v>
      </c>
      <c r="CR319" s="34">
        <f t="shared" si="72"/>
        <v>0.063</v>
      </c>
      <c r="CS319" s="73">
        <f t="shared" si="73"/>
        <v>-1.376699283</v>
      </c>
      <c r="CT319" s="33">
        <v>71.01</v>
      </c>
      <c r="CU319" s="34">
        <f t="shared" si="74"/>
        <v>0.357</v>
      </c>
      <c r="CV319" s="73">
        <f t="shared" si="75"/>
        <v>-0.3239302149</v>
      </c>
      <c r="CW319" s="36">
        <f t="shared" si="76"/>
        <v>4353.224001</v>
      </c>
      <c r="CX319" s="35">
        <f t="shared" si="77"/>
        <v>-1.223960132</v>
      </c>
      <c r="CY319" s="90">
        <f t="shared" si="78"/>
        <v>0.134</v>
      </c>
      <c r="CZ319" s="91">
        <f t="shared" si="79"/>
        <v>-2.596193229</v>
      </c>
      <c r="DA319" s="91">
        <f t="shared" si="80"/>
        <v>0.266</v>
      </c>
    </row>
    <row r="320">
      <c r="A320" s="28">
        <v>2025.0</v>
      </c>
      <c r="B320" s="29" t="s">
        <v>627</v>
      </c>
      <c r="C320" s="29" t="s">
        <v>23</v>
      </c>
      <c r="D320" s="30">
        <f t="array" ref="D320">INDEX(
  TP!C:C,
  MATCH(
    1,
    (TP!A:A = A320) * (TP!B:B = C320),
    0
  )
)
</f>
        <v>45.2</v>
      </c>
      <c r="E320" s="64">
        <f t="shared" si="1"/>
        <v>-6.868401069</v>
      </c>
      <c r="F320" s="32">
        <f t="shared" si="2"/>
        <v>0.091</v>
      </c>
      <c r="G320" s="33">
        <v>5.27</v>
      </c>
      <c r="H320" s="34">
        <f t="shared" si="3"/>
        <v>0.351</v>
      </c>
      <c r="I320" s="73">
        <f t="shared" si="4"/>
        <v>-0.4341785999</v>
      </c>
      <c r="J320" s="66">
        <f t="shared" si="5"/>
        <v>4.392876493</v>
      </c>
      <c r="K320" s="34">
        <f t="shared" si="6"/>
        <v>0.209</v>
      </c>
      <c r="L320" s="73">
        <f t="shared" si="7"/>
        <v>-0.9122195761</v>
      </c>
      <c r="M320" s="33">
        <v>68.22</v>
      </c>
      <c r="N320" s="34">
        <f t="shared" si="8"/>
        <v>0.954</v>
      </c>
      <c r="O320" s="73">
        <f t="shared" si="9"/>
        <v>1.718731436</v>
      </c>
      <c r="P320" s="36">
        <f t="shared" si="10"/>
        <v>4590.73931</v>
      </c>
      <c r="Q320" s="35">
        <f t="shared" si="11"/>
        <v>0.1834330699</v>
      </c>
      <c r="R320" s="40">
        <f t="shared" si="12"/>
        <v>0.577</v>
      </c>
      <c r="S320" s="33">
        <v>2.46</v>
      </c>
      <c r="T320" s="34">
        <f t="shared" si="13"/>
        <v>0.72</v>
      </c>
      <c r="U320" s="73">
        <f t="shared" si="14"/>
        <v>0.3127374064</v>
      </c>
      <c r="V320" s="33">
        <v>42.0</v>
      </c>
      <c r="W320" s="34">
        <f t="shared" si="15"/>
        <v>0.449</v>
      </c>
      <c r="X320" s="73">
        <f t="shared" si="16"/>
        <v>-0.1108712345</v>
      </c>
      <c r="Y320" s="36">
        <f t="shared" si="17"/>
        <v>2184.117793</v>
      </c>
      <c r="Z320" s="35">
        <f t="shared" si="18"/>
        <v>0.1868731362</v>
      </c>
      <c r="AA320" s="40">
        <f t="shared" si="19"/>
        <v>0.62</v>
      </c>
      <c r="AB320" s="33">
        <v>6.66</v>
      </c>
      <c r="AC320" s="40">
        <f t="shared" si="20"/>
        <v>0.951</v>
      </c>
      <c r="AD320" s="73">
        <f t="shared" si="21"/>
        <v>1.756179894</v>
      </c>
      <c r="AE320" s="88">
        <f t="shared" si="22"/>
        <v>2.1264861</v>
      </c>
      <c r="AF320" s="44">
        <f t="shared" si="23"/>
        <v>0.84</v>
      </c>
      <c r="AG320" s="42">
        <v>0.2</v>
      </c>
      <c r="AH320" s="34">
        <f t="shared" si="24"/>
        <v>0.02</v>
      </c>
      <c r="AI320" s="73">
        <f t="shared" si="25"/>
        <v>-1.052215376</v>
      </c>
      <c r="AJ320" s="33">
        <v>50.0</v>
      </c>
      <c r="AK320" s="34">
        <f t="shared" si="26"/>
        <v>0.246</v>
      </c>
      <c r="AL320" s="73">
        <f t="shared" si="27"/>
        <v>-0.5512206965</v>
      </c>
      <c r="AM320" s="36">
        <f t="shared" si="28"/>
        <v>401.3958088</v>
      </c>
      <c r="AN320" s="35">
        <f t="shared" si="29"/>
        <v>-1.487274969</v>
      </c>
      <c r="AO320" s="37">
        <f t="shared" si="30"/>
        <v>0.029</v>
      </c>
      <c r="AP320" s="33">
        <v>1.82</v>
      </c>
      <c r="AQ320" s="34">
        <f t="shared" si="31"/>
        <v>0.077</v>
      </c>
      <c r="AR320" s="73">
        <f t="shared" si="32"/>
        <v>-1.190411858</v>
      </c>
      <c r="AS320" s="33">
        <v>45.95</v>
      </c>
      <c r="AT320" s="34">
        <f t="shared" si="33"/>
        <v>0.514</v>
      </c>
      <c r="AU320" s="73">
        <f t="shared" si="34"/>
        <v>0.0229095691</v>
      </c>
      <c r="AV320" s="36">
        <f t="shared" si="35"/>
        <v>1744.687475</v>
      </c>
      <c r="AW320" s="35">
        <f t="shared" si="36"/>
        <v>-1.239893273</v>
      </c>
      <c r="AX320" s="37">
        <f t="shared" si="37"/>
        <v>0.106</v>
      </c>
      <c r="AY320" s="33">
        <v>0.25</v>
      </c>
      <c r="AZ320" s="37">
        <f t="shared" si="38"/>
        <v>0.051</v>
      </c>
      <c r="BA320" s="73">
        <f t="shared" si="39"/>
        <v>-1.126642338</v>
      </c>
      <c r="BB320" s="33">
        <v>17.94</v>
      </c>
      <c r="BC320" s="37">
        <f t="shared" si="40"/>
        <v>0.089</v>
      </c>
      <c r="BD320" s="73">
        <f t="shared" si="41"/>
        <v>-1.31884265</v>
      </c>
      <c r="BE320" s="89">
        <f t="shared" si="42"/>
        <v>-5.172653229</v>
      </c>
      <c r="BF320" s="39">
        <f t="shared" si="43"/>
        <v>0.014</v>
      </c>
      <c r="BG320" s="33">
        <v>10.79</v>
      </c>
      <c r="BH320" s="34">
        <f t="shared" si="44"/>
        <v>0.194</v>
      </c>
      <c r="BI320" s="73">
        <f t="shared" si="45"/>
        <v>-0.8381889667</v>
      </c>
      <c r="BJ320" s="33">
        <v>92.69</v>
      </c>
      <c r="BK320" s="34">
        <f t="shared" si="46"/>
        <v>0.72</v>
      </c>
      <c r="BL320" s="73">
        <f t="shared" si="47"/>
        <v>0.6523862028</v>
      </c>
      <c r="BM320" s="36">
        <f t="shared" si="48"/>
        <v>6577.354614</v>
      </c>
      <c r="BN320" s="35">
        <f t="shared" si="49"/>
        <v>-0.3140468329</v>
      </c>
      <c r="BO320" s="90">
        <f t="shared" si="50"/>
        <v>0.317</v>
      </c>
      <c r="BP320" s="33">
        <v>8.43</v>
      </c>
      <c r="BQ320" s="34">
        <f t="shared" si="51"/>
        <v>0.117</v>
      </c>
      <c r="BR320" s="73">
        <f t="shared" si="52"/>
        <v>-1.16263792</v>
      </c>
      <c r="BS320" s="33">
        <v>71.93</v>
      </c>
      <c r="BT320" s="34">
        <f t="shared" si="53"/>
        <v>0.534</v>
      </c>
      <c r="BU320" s="73">
        <f t="shared" si="54"/>
        <v>0.108329059</v>
      </c>
      <c r="BV320" s="36">
        <f t="shared" si="55"/>
        <v>5347.190865</v>
      </c>
      <c r="BW320" s="35">
        <f t="shared" si="56"/>
        <v>-0.7091448582</v>
      </c>
      <c r="BX320" s="90">
        <f t="shared" si="57"/>
        <v>0.231</v>
      </c>
      <c r="BY320" s="33">
        <v>2.02</v>
      </c>
      <c r="BZ320" s="34">
        <f t="shared" si="58"/>
        <v>0.137</v>
      </c>
      <c r="CA320" s="73">
        <f t="shared" si="59"/>
        <v>-1.061748526</v>
      </c>
      <c r="CB320" s="33">
        <v>65.85</v>
      </c>
      <c r="CC320" s="34">
        <f t="shared" si="60"/>
        <v>0.929</v>
      </c>
      <c r="CD320" s="73">
        <f t="shared" si="61"/>
        <v>1.363054423</v>
      </c>
      <c r="CE320" s="36">
        <f t="shared" si="62"/>
        <v>3162.219741</v>
      </c>
      <c r="CF320" s="35">
        <f t="shared" si="63"/>
        <v>-0.3079223896</v>
      </c>
      <c r="CG320" s="90">
        <f t="shared" si="64"/>
        <v>0.377</v>
      </c>
      <c r="CH320" s="33">
        <v>0.25</v>
      </c>
      <c r="CI320" s="34">
        <f t="shared" si="65"/>
        <v>0.157</v>
      </c>
      <c r="CJ320" s="73">
        <f t="shared" si="81"/>
        <v>-0.9555911773</v>
      </c>
      <c r="CK320" s="33">
        <v>20.0</v>
      </c>
      <c r="CL320" s="34">
        <f t="shared" si="67"/>
        <v>0.166</v>
      </c>
      <c r="CM320" s="73">
        <f t="shared" si="68"/>
        <v>-0.7330534967</v>
      </c>
      <c r="CN320" s="36">
        <f t="shared" si="69"/>
        <v>394.4548964</v>
      </c>
      <c r="CO320" s="35">
        <f t="shared" si="70"/>
        <v>-1.11932849</v>
      </c>
      <c r="CP320" s="90">
        <f t="shared" si="71"/>
        <v>0.103</v>
      </c>
      <c r="CQ320" s="33">
        <v>4.24</v>
      </c>
      <c r="CR320" s="34">
        <f t="shared" si="72"/>
        <v>0.146</v>
      </c>
      <c r="CS320" s="73">
        <f t="shared" si="73"/>
        <v>-1.052199519</v>
      </c>
      <c r="CT320" s="33">
        <v>63.95</v>
      </c>
      <c r="CU320" s="34">
        <f t="shared" si="74"/>
        <v>0.094</v>
      </c>
      <c r="CV320" s="73">
        <f t="shared" si="75"/>
        <v>-1.323268538</v>
      </c>
      <c r="CW320" s="36">
        <f t="shared" si="76"/>
        <v>4201.715334</v>
      </c>
      <c r="CX320" s="35">
        <f t="shared" si="77"/>
        <v>-1.371791368</v>
      </c>
      <c r="CY320" s="90">
        <f t="shared" si="78"/>
        <v>0.1</v>
      </c>
      <c r="CZ320" s="91">
        <f t="shared" si="79"/>
        <v>-3.822233939</v>
      </c>
      <c r="DA320" s="91">
        <f t="shared" si="80"/>
        <v>0.169</v>
      </c>
    </row>
    <row r="321">
      <c r="A321" s="28">
        <v>2024.0</v>
      </c>
      <c r="B321" s="29" t="s">
        <v>631</v>
      </c>
      <c r="C321" s="29" t="s">
        <v>19</v>
      </c>
      <c r="D321" s="30">
        <f t="array" ref="D321">INDEX(
  TP!C:C,
  MATCH(
    1,
    (TP!A:A = A321) * (TP!B:B = C321),
    0
  )
)
</f>
        <v>45.55</v>
      </c>
      <c r="E321" s="64">
        <f t="shared" si="1"/>
        <v>-6.946598878</v>
      </c>
      <c r="F321" s="32">
        <f t="shared" si="2"/>
        <v>0.089</v>
      </c>
      <c r="G321" s="33">
        <v>5.87</v>
      </c>
      <c r="H321" s="34">
        <f t="shared" si="3"/>
        <v>0.523</v>
      </c>
      <c r="I321" s="73">
        <f t="shared" si="4"/>
        <v>-0.03812015515</v>
      </c>
      <c r="J321" s="66">
        <f t="shared" si="5"/>
        <v>4.96306913</v>
      </c>
      <c r="K321" s="34">
        <f t="shared" si="6"/>
        <v>0.343</v>
      </c>
      <c r="L321" s="73">
        <f t="shared" si="7"/>
        <v>-0.5522296792</v>
      </c>
      <c r="M321" s="33">
        <v>60.75</v>
      </c>
      <c r="N321" s="34">
        <f t="shared" si="8"/>
        <v>0.646</v>
      </c>
      <c r="O321" s="73">
        <f t="shared" si="9"/>
        <v>0.3416401853</v>
      </c>
      <c r="P321" s="36">
        <f t="shared" si="10"/>
        <v>4331.891367</v>
      </c>
      <c r="Q321" s="35">
        <f t="shared" si="11"/>
        <v>-0.1816509235</v>
      </c>
      <c r="R321" s="40">
        <f t="shared" si="12"/>
        <v>0.417</v>
      </c>
      <c r="S321" s="33">
        <v>3.09</v>
      </c>
      <c r="T321" s="34">
        <f t="shared" si="13"/>
        <v>0.843</v>
      </c>
      <c r="U321" s="73">
        <f t="shared" si="14"/>
        <v>0.85684144</v>
      </c>
      <c r="V321" s="33">
        <v>42.86</v>
      </c>
      <c r="W321" s="34">
        <f t="shared" si="15"/>
        <v>0.486</v>
      </c>
      <c r="X321" s="73">
        <f t="shared" si="16"/>
        <v>-0.04246252929</v>
      </c>
      <c r="Y321" s="36">
        <f t="shared" si="17"/>
        <v>2529.204144</v>
      </c>
      <c r="Z321" s="35">
        <f t="shared" si="18"/>
        <v>0.548481912</v>
      </c>
      <c r="AA321" s="40">
        <f t="shared" si="19"/>
        <v>0.731</v>
      </c>
      <c r="AB321" s="33">
        <v>3.76</v>
      </c>
      <c r="AC321" s="40">
        <f t="shared" si="20"/>
        <v>0.266</v>
      </c>
      <c r="AD321" s="73">
        <f t="shared" si="21"/>
        <v>-0.6744949594</v>
      </c>
      <c r="AE321" s="88">
        <f t="shared" si="22"/>
        <v>-0.3076639709</v>
      </c>
      <c r="AF321" s="44">
        <f t="shared" si="23"/>
        <v>0.457</v>
      </c>
      <c r="AG321" s="42">
        <v>0.73</v>
      </c>
      <c r="AH321" s="34">
        <f t="shared" si="24"/>
        <v>0.317</v>
      </c>
      <c r="AI321" s="73">
        <f t="shared" si="25"/>
        <v>-0.5610019796</v>
      </c>
      <c r="AJ321" s="33">
        <v>43.48</v>
      </c>
      <c r="AK321" s="34">
        <f t="shared" si="26"/>
        <v>0.117</v>
      </c>
      <c r="AL321" s="73">
        <f t="shared" si="27"/>
        <v>-1.014839736</v>
      </c>
      <c r="AM321" s="36">
        <f t="shared" si="28"/>
        <v>1049.375956</v>
      </c>
      <c r="AN321" s="35">
        <f t="shared" si="29"/>
        <v>-0.8497199449</v>
      </c>
      <c r="AO321" s="37">
        <f t="shared" si="30"/>
        <v>0.209</v>
      </c>
      <c r="AP321" s="33">
        <v>4.74</v>
      </c>
      <c r="AQ321" s="34">
        <f t="shared" si="31"/>
        <v>0.6</v>
      </c>
      <c r="AR321" s="73">
        <f t="shared" si="32"/>
        <v>0.1032347458</v>
      </c>
      <c r="AS321" s="33">
        <v>39.33</v>
      </c>
      <c r="AT321" s="34">
        <f t="shared" si="33"/>
        <v>0.209</v>
      </c>
      <c r="AU321" s="73">
        <f t="shared" si="34"/>
        <v>-0.7739936187</v>
      </c>
      <c r="AV321" s="36">
        <f t="shared" si="35"/>
        <v>2517.065813</v>
      </c>
      <c r="AW321" s="35">
        <f t="shared" si="36"/>
        <v>-0.2509237177</v>
      </c>
      <c r="AX321" s="37">
        <f t="shared" si="37"/>
        <v>0.397</v>
      </c>
      <c r="AY321" s="33">
        <v>0.51</v>
      </c>
      <c r="AZ321" s="37">
        <f t="shared" si="38"/>
        <v>0.254</v>
      </c>
      <c r="BA321" s="73">
        <f t="shared" si="39"/>
        <v>-0.7182965744</v>
      </c>
      <c r="BB321" s="33">
        <v>22.2</v>
      </c>
      <c r="BC321" s="37">
        <f t="shared" si="40"/>
        <v>0.234</v>
      </c>
      <c r="BD321" s="73">
        <f t="shared" si="41"/>
        <v>-0.7202708776</v>
      </c>
      <c r="BE321" s="89">
        <f t="shared" si="42"/>
        <v>-2.539211115</v>
      </c>
      <c r="BF321" s="39">
        <f t="shared" si="43"/>
        <v>0.174</v>
      </c>
      <c r="BG321" s="33">
        <v>13.07</v>
      </c>
      <c r="BH321" s="34">
        <f t="shared" si="44"/>
        <v>0.363</v>
      </c>
      <c r="BI321" s="73">
        <f t="shared" si="45"/>
        <v>-0.3442085656</v>
      </c>
      <c r="BJ321" s="33">
        <v>92.03</v>
      </c>
      <c r="BK321" s="34">
        <f t="shared" si="46"/>
        <v>0.66</v>
      </c>
      <c r="BL321" s="73">
        <f t="shared" si="47"/>
        <v>0.5462699785</v>
      </c>
      <c r="BM321" s="36">
        <f t="shared" si="48"/>
        <v>6998.470862</v>
      </c>
      <c r="BN321" s="35">
        <f t="shared" si="49"/>
        <v>0.05826613464</v>
      </c>
      <c r="BO321" s="90">
        <f t="shared" si="50"/>
        <v>0.463</v>
      </c>
      <c r="BP321" s="33">
        <v>8.05</v>
      </c>
      <c r="BQ321" s="34">
        <f t="shared" si="51"/>
        <v>0.083</v>
      </c>
      <c r="BR321" s="73">
        <f t="shared" si="52"/>
        <v>-1.298934367</v>
      </c>
      <c r="BS321" s="33">
        <v>71.37</v>
      </c>
      <c r="BT321" s="34">
        <f t="shared" si="53"/>
        <v>0.491</v>
      </c>
      <c r="BU321" s="73">
        <f t="shared" si="54"/>
        <v>0.02379213731</v>
      </c>
      <c r="BV321" s="36">
        <f t="shared" si="55"/>
        <v>5208.308483</v>
      </c>
      <c r="BW321" s="35">
        <f t="shared" si="56"/>
        <v>-0.8746943981</v>
      </c>
      <c r="BX321" s="90">
        <f t="shared" si="57"/>
        <v>0.191</v>
      </c>
      <c r="BY321" s="33">
        <v>2.4</v>
      </c>
      <c r="BZ321" s="34">
        <f t="shared" si="58"/>
        <v>0.206</v>
      </c>
      <c r="CA321" s="73">
        <f t="shared" si="59"/>
        <v>-0.8307649694</v>
      </c>
      <c r="CB321" s="33">
        <v>51.32</v>
      </c>
      <c r="CC321" s="34">
        <f t="shared" si="60"/>
        <v>0.411</v>
      </c>
      <c r="CD321" s="73">
        <f t="shared" si="61"/>
        <v>-0.1977566616</v>
      </c>
      <c r="CE321" s="36">
        <f t="shared" si="62"/>
        <v>2728.73547</v>
      </c>
      <c r="CF321" s="35">
        <f t="shared" si="63"/>
        <v>-0.715961982</v>
      </c>
      <c r="CG321" s="90">
        <f t="shared" si="64"/>
        <v>0.263</v>
      </c>
      <c r="CH321" s="33">
        <v>0.28</v>
      </c>
      <c r="CI321" s="34">
        <f t="shared" si="65"/>
        <v>0.194</v>
      </c>
      <c r="CJ321" s="73">
        <f t="shared" si="81"/>
        <v>-0.8751693814</v>
      </c>
      <c r="CK321" s="33">
        <v>22.22</v>
      </c>
      <c r="CL321" s="34">
        <f t="shared" si="67"/>
        <v>0.24</v>
      </c>
      <c r="CM321" s="73">
        <f t="shared" si="68"/>
        <v>-0.6137805758</v>
      </c>
      <c r="CN321" s="36">
        <f t="shared" si="69"/>
        <v>484.8171022</v>
      </c>
      <c r="CO321" s="35">
        <f t="shared" si="70"/>
        <v>-1.008190645</v>
      </c>
      <c r="CP321" s="90">
        <f t="shared" si="71"/>
        <v>0.151</v>
      </c>
      <c r="CQ321" s="33">
        <v>3.95</v>
      </c>
      <c r="CR321" s="34">
        <f t="shared" si="72"/>
        <v>0.094</v>
      </c>
      <c r="CS321" s="73">
        <f t="shared" si="73"/>
        <v>-1.223299394</v>
      </c>
      <c r="CT321" s="33">
        <v>63.2</v>
      </c>
      <c r="CU321" s="34">
        <f t="shared" si="74"/>
        <v>0.086</v>
      </c>
      <c r="CV321" s="73">
        <f t="shared" si="75"/>
        <v>-1.429430542</v>
      </c>
      <c r="CW321" s="36">
        <f t="shared" si="76"/>
        <v>4009.703268</v>
      </c>
      <c r="CX321" s="35">
        <f t="shared" si="77"/>
        <v>-1.559142902</v>
      </c>
      <c r="CY321" s="90">
        <f t="shared" si="78"/>
        <v>0.06</v>
      </c>
      <c r="CZ321" s="91">
        <f t="shared" si="79"/>
        <v>-4.099723792</v>
      </c>
      <c r="DA321" s="91">
        <f t="shared" si="80"/>
        <v>0.146</v>
      </c>
    </row>
    <row r="322">
      <c r="A322" s="28">
        <v>2025.0</v>
      </c>
      <c r="B322" s="29" t="s">
        <v>705</v>
      </c>
      <c r="C322" s="29" t="s">
        <v>11</v>
      </c>
      <c r="D322" s="30">
        <f t="array" ref="D322">INDEX(
  TP!C:C,
  MATCH(
    1,
    (TP!A:A = A322) * (TP!B:B = C322),
    0
  )
)
</f>
        <v>46.29</v>
      </c>
      <c r="E322" s="64">
        <f t="shared" si="1"/>
        <v>-7.063486954</v>
      </c>
      <c r="F322" s="32">
        <f t="shared" si="2"/>
        <v>0.086</v>
      </c>
      <c r="G322" s="33">
        <v>5.86</v>
      </c>
      <c r="H322" s="34">
        <f t="shared" si="3"/>
        <v>0.52</v>
      </c>
      <c r="I322" s="73">
        <f t="shared" si="4"/>
        <v>-0.04472112923</v>
      </c>
      <c r="J322" s="66">
        <f t="shared" si="5"/>
        <v>5.103326988</v>
      </c>
      <c r="K322" s="34">
        <f t="shared" si="6"/>
        <v>0.377</v>
      </c>
      <c r="L322" s="73">
        <f t="shared" si="7"/>
        <v>-0.4636781818</v>
      </c>
      <c r="M322" s="33">
        <v>54.47</v>
      </c>
      <c r="N322" s="34">
        <f t="shared" si="8"/>
        <v>0.189</v>
      </c>
      <c r="O322" s="73">
        <f t="shared" si="9"/>
        <v>-0.8160750829</v>
      </c>
      <c r="P322" s="36">
        <f t="shared" si="10"/>
        <v>3934.655988</v>
      </c>
      <c r="Q322" s="35">
        <f t="shared" si="11"/>
        <v>-0.7419191545</v>
      </c>
      <c r="R322" s="40">
        <f t="shared" si="12"/>
        <v>0.234</v>
      </c>
      <c r="S322" s="33">
        <v>1.76</v>
      </c>
      <c r="T322" s="34">
        <f t="shared" si="13"/>
        <v>0.451</v>
      </c>
      <c r="U322" s="73">
        <f t="shared" si="14"/>
        <v>-0.291822631</v>
      </c>
      <c r="V322" s="33">
        <v>43.24</v>
      </c>
      <c r="W322" s="34">
        <f t="shared" si="15"/>
        <v>0.491</v>
      </c>
      <c r="X322" s="73">
        <f t="shared" si="16"/>
        <v>-0.012235427</v>
      </c>
      <c r="Y322" s="36">
        <f t="shared" si="17"/>
        <v>1839.125727</v>
      </c>
      <c r="Z322" s="35">
        <f t="shared" si="18"/>
        <v>-0.1746368397</v>
      </c>
      <c r="AA322" s="40">
        <f t="shared" si="19"/>
        <v>0.469</v>
      </c>
      <c r="AB322" s="33">
        <v>3.33</v>
      </c>
      <c r="AC322" s="40">
        <f t="shared" si="20"/>
        <v>0.131</v>
      </c>
      <c r="AD322" s="73">
        <f t="shared" si="21"/>
        <v>-1.034905369</v>
      </c>
      <c r="AE322" s="88">
        <f t="shared" si="22"/>
        <v>-1.951461363</v>
      </c>
      <c r="AF322" s="44">
        <f t="shared" si="23"/>
        <v>0.217</v>
      </c>
      <c r="AG322" s="42">
        <v>0.81</v>
      </c>
      <c r="AH322" s="34">
        <f t="shared" si="24"/>
        <v>0.38</v>
      </c>
      <c r="AI322" s="73">
        <f t="shared" si="25"/>
        <v>-0.4868565612</v>
      </c>
      <c r="AJ322" s="33">
        <v>58.82</v>
      </c>
      <c r="AK322" s="34">
        <f t="shared" si="26"/>
        <v>0.554</v>
      </c>
      <c r="AL322" s="73">
        <f t="shared" si="27"/>
        <v>0.07594493619</v>
      </c>
      <c r="AM322" s="36">
        <f t="shared" si="28"/>
        <v>1536.681374</v>
      </c>
      <c r="AN322" s="35">
        <f t="shared" si="29"/>
        <v>-0.3702546107</v>
      </c>
      <c r="AO322" s="37">
        <f t="shared" si="30"/>
        <v>0.409</v>
      </c>
      <c r="AP322" s="33">
        <v>4.0</v>
      </c>
      <c r="AQ322" s="34">
        <f t="shared" si="31"/>
        <v>0.469</v>
      </c>
      <c r="AR322" s="73">
        <f t="shared" si="32"/>
        <v>-0.2246072017</v>
      </c>
      <c r="AS322" s="33">
        <v>41.67</v>
      </c>
      <c r="AT322" s="34">
        <f t="shared" si="33"/>
        <v>0.306</v>
      </c>
      <c r="AU322" s="73">
        <f t="shared" si="34"/>
        <v>-0.4923088061</v>
      </c>
      <c r="AV322" s="36">
        <f t="shared" si="35"/>
        <v>2456.186305</v>
      </c>
      <c r="AW322" s="35">
        <f t="shared" si="36"/>
        <v>-0.3288751273</v>
      </c>
      <c r="AX322" s="37">
        <f t="shared" si="37"/>
        <v>0.36</v>
      </c>
      <c r="AY322" s="33">
        <v>1.57</v>
      </c>
      <c r="AZ322" s="37">
        <f t="shared" si="38"/>
        <v>0.863</v>
      </c>
      <c r="BA322" s="73">
        <f t="shared" si="39"/>
        <v>0.9464976913</v>
      </c>
      <c r="BB322" s="33">
        <v>18.72</v>
      </c>
      <c r="BC322" s="37">
        <f t="shared" si="40"/>
        <v>0.111</v>
      </c>
      <c r="BD322" s="73">
        <f t="shared" si="41"/>
        <v>-1.209245001</v>
      </c>
      <c r="BE322" s="89">
        <f t="shared" si="42"/>
        <v>-0.961877048</v>
      </c>
      <c r="BF322" s="39">
        <f t="shared" si="43"/>
        <v>0.42</v>
      </c>
      <c r="BG322" s="33">
        <v>10.48</v>
      </c>
      <c r="BH322" s="34">
        <f t="shared" si="44"/>
        <v>0.171</v>
      </c>
      <c r="BI322" s="73">
        <f t="shared" si="45"/>
        <v>-0.9053529686</v>
      </c>
      <c r="BJ322" s="33">
        <v>90.0</v>
      </c>
      <c r="BK322" s="34">
        <f t="shared" si="46"/>
        <v>0.497</v>
      </c>
      <c r="BL322" s="73">
        <f t="shared" si="47"/>
        <v>0.2198821979</v>
      </c>
      <c r="BM322" s="36">
        <f t="shared" si="48"/>
        <v>6317.498816</v>
      </c>
      <c r="BN322" s="35">
        <f t="shared" si="49"/>
        <v>-0.5437878692</v>
      </c>
      <c r="BO322" s="90">
        <f t="shared" si="50"/>
        <v>0.251</v>
      </c>
      <c r="BP322" s="33">
        <v>7.53</v>
      </c>
      <c r="BQ322" s="34">
        <f t="shared" si="51"/>
        <v>0.066</v>
      </c>
      <c r="BR322" s="73">
        <f t="shared" si="52"/>
        <v>-1.485445295</v>
      </c>
      <c r="BS322" s="33">
        <v>74.05</v>
      </c>
      <c r="BT322" s="34">
        <f t="shared" si="53"/>
        <v>0.626</v>
      </c>
      <c r="BU322" s="73">
        <f t="shared" si="54"/>
        <v>0.4283616912</v>
      </c>
      <c r="BV322" s="36">
        <f t="shared" si="55"/>
        <v>5258.71384</v>
      </c>
      <c r="BW322" s="35">
        <f t="shared" si="56"/>
        <v>-0.814610581</v>
      </c>
      <c r="BX322" s="90">
        <f t="shared" si="57"/>
        <v>0.209</v>
      </c>
      <c r="BY322" s="33">
        <v>1.48</v>
      </c>
      <c r="BZ322" s="34">
        <f t="shared" si="58"/>
        <v>0.051</v>
      </c>
      <c r="CA322" s="73">
        <f t="shared" si="59"/>
        <v>-1.389988316</v>
      </c>
      <c r="CB322" s="33">
        <v>80.65</v>
      </c>
      <c r="CC322" s="34">
        <f t="shared" si="60"/>
        <v>0.997</v>
      </c>
      <c r="CD322" s="73">
        <f t="shared" si="61"/>
        <v>2.95286888</v>
      </c>
      <c r="CE322" s="36">
        <f t="shared" si="62"/>
        <v>3182.635699</v>
      </c>
      <c r="CF322" s="35">
        <f t="shared" si="63"/>
        <v>-0.2887048089</v>
      </c>
      <c r="CG322" s="90">
        <f t="shared" si="64"/>
        <v>0.394</v>
      </c>
      <c r="CH322" s="33">
        <v>0.1</v>
      </c>
      <c r="CI322" s="34">
        <f t="shared" si="65"/>
        <v>0.031</v>
      </c>
      <c r="CJ322" s="73">
        <f t="shared" si="81"/>
        <v>-1.357700157</v>
      </c>
      <c r="CK322" s="33">
        <v>50.0</v>
      </c>
      <c r="CL322" s="34">
        <f t="shared" si="67"/>
        <v>0.834</v>
      </c>
      <c r="CM322" s="73">
        <f t="shared" si="68"/>
        <v>0.8787427323</v>
      </c>
      <c r="CN322" s="36">
        <f t="shared" si="69"/>
        <v>421.2038268</v>
      </c>
      <c r="CO322" s="35">
        <f t="shared" si="70"/>
        <v>-1.086429576</v>
      </c>
      <c r="CP322" s="90">
        <f t="shared" si="71"/>
        <v>0.12</v>
      </c>
      <c r="CQ322" s="33">
        <v>3.48</v>
      </c>
      <c r="CR322" s="34">
        <f t="shared" si="72"/>
        <v>0.046</v>
      </c>
      <c r="CS322" s="73">
        <f t="shared" si="73"/>
        <v>-1.500599193</v>
      </c>
      <c r="CT322" s="33">
        <v>69.86</v>
      </c>
      <c r="CU322" s="34">
        <f t="shared" si="74"/>
        <v>0.297</v>
      </c>
      <c r="CV322" s="73">
        <f t="shared" si="75"/>
        <v>-0.4867119532</v>
      </c>
      <c r="CW322" s="36">
        <f t="shared" si="76"/>
        <v>4155.77595</v>
      </c>
      <c r="CX322" s="35">
        <f t="shared" si="77"/>
        <v>-1.416615709</v>
      </c>
      <c r="CY322" s="90">
        <f t="shared" si="78"/>
        <v>0.089</v>
      </c>
      <c r="CZ322" s="91">
        <f t="shared" si="79"/>
        <v>-4.150148543</v>
      </c>
      <c r="DA322" s="91">
        <f t="shared" si="80"/>
        <v>0.14</v>
      </c>
    </row>
    <row r="323">
      <c r="A323" s="28">
        <v>2023.0</v>
      </c>
      <c r="B323" s="29" t="s">
        <v>706</v>
      </c>
      <c r="C323" s="29" t="s">
        <v>26</v>
      </c>
      <c r="D323" s="30">
        <f t="array" ref="D323">INDEX(
  TP!C:C,
  MATCH(
    1,
    (TP!A:A = A323) * (TP!B:B = C323),
    0
  )
)
</f>
        <v>46.54</v>
      </c>
      <c r="E323" s="64">
        <f t="shared" si="1"/>
        <v>-7.161746164</v>
      </c>
      <c r="F323" s="32">
        <f t="shared" si="2"/>
        <v>0.083</v>
      </c>
      <c r="G323" s="33">
        <v>6.04</v>
      </c>
      <c r="H323" s="34">
        <f t="shared" si="3"/>
        <v>0.566</v>
      </c>
      <c r="I323" s="73">
        <f t="shared" si="4"/>
        <v>0.07409640419</v>
      </c>
      <c r="J323" s="66">
        <f t="shared" si="5"/>
        <v>5.312110742</v>
      </c>
      <c r="K323" s="34">
        <f t="shared" si="6"/>
        <v>0.411</v>
      </c>
      <c r="L323" s="73">
        <f t="shared" si="7"/>
        <v>-0.3318630065</v>
      </c>
      <c r="M323" s="33">
        <v>53.45</v>
      </c>
      <c r="N323" s="34">
        <f t="shared" si="8"/>
        <v>0.131</v>
      </c>
      <c r="O323" s="73">
        <f t="shared" si="9"/>
        <v>-1.004111639</v>
      </c>
      <c r="P323" s="36">
        <f t="shared" si="10"/>
        <v>3932.772615</v>
      </c>
      <c r="Q323" s="35">
        <f t="shared" si="11"/>
        <v>-0.7445754987</v>
      </c>
      <c r="R323" s="40">
        <f t="shared" si="12"/>
        <v>0.229</v>
      </c>
      <c r="S323" s="33">
        <v>1.77</v>
      </c>
      <c r="T323" s="34">
        <f t="shared" si="13"/>
        <v>0.457</v>
      </c>
      <c r="U323" s="73">
        <f t="shared" si="14"/>
        <v>-0.283186059</v>
      </c>
      <c r="V323" s="33">
        <v>32.35</v>
      </c>
      <c r="W323" s="34">
        <f t="shared" si="15"/>
        <v>0.191</v>
      </c>
      <c r="X323" s="73">
        <f t="shared" si="16"/>
        <v>-0.8784805428</v>
      </c>
      <c r="Y323" s="36">
        <f t="shared" si="17"/>
        <v>1380.843289</v>
      </c>
      <c r="Z323" s="35">
        <f t="shared" si="18"/>
        <v>-0.6548614294</v>
      </c>
      <c r="AA323" s="40">
        <f t="shared" si="19"/>
        <v>0.271</v>
      </c>
      <c r="AB323" s="33">
        <v>5.22</v>
      </c>
      <c r="AC323" s="40">
        <f t="shared" si="20"/>
        <v>0.726</v>
      </c>
      <c r="AD323" s="73">
        <f t="shared" si="21"/>
        <v>0.5492241048</v>
      </c>
      <c r="AE323" s="88">
        <f t="shared" si="22"/>
        <v>-0.8502128233</v>
      </c>
      <c r="AF323" s="44">
        <f t="shared" si="23"/>
        <v>0.369</v>
      </c>
      <c r="AG323" s="42">
        <v>2.76</v>
      </c>
      <c r="AH323" s="34">
        <f t="shared" si="24"/>
        <v>0.9</v>
      </c>
      <c r="AI323" s="73">
        <f t="shared" si="25"/>
        <v>1.320438012</v>
      </c>
      <c r="AJ323" s="33">
        <v>50.94</v>
      </c>
      <c r="AK323" s="34">
        <f t="shared" si="26"/>
        <v>0.32</v>
      </c>
      <c r="AL323" s="73">
        <f t="shared" si="27"/>
        <v>-0.4843799147</v>
      </c>
      <c r="AM323" s="36">
        <f t="shared" si="28"/>
        <v>2970.633934</v>
      </c>
      <c r="AN323" s="35">
        <f t="shared" si="29"/>
        <v>1.040627594</v>
      </c>
      <c r="AO323" s="37">
        <f t="shared" si="30"/>
        <v>0.851</v>
      </c>
      <c r="AP323" s="33">
        <v>7.34</v>
      </c>
      <c r="AQ323" s="34">
        <f t="shared" si="31"/>
        <v>0.891</v>
      </c>
      <c r="AR323" s="73">
        <f t="shared" si="32"/>
        <v>1.255111859</v>
      </c>
      <c r="AS323" s="33">
        <v>43.26</v>
      </c>
      <c r="AT323" s="34">
        <f t="shared" si="33"/>
        <v>0.38</v>
      </c>
      <c r="AU323" s="73">
        <f t="shared" si="34"/>
        <v>-0.3009075873</v>
      </c>
      <c r="AV323" s="36">
        <f t="shared" si="35"/>
        <v>3360.498494</v>
      </c>
      <c r="AW323" s="35">
        <f t="shared" si="36"/>
        <v>0.8290253211</v>
      </c>
      <c r="AX323" s="37">
        <f t="shared" si="37"/>
        <v>0.8</v>
      </c>
      <c r="AY323" s="33">
        <v>0.89</v>
      </c>
      <c r="AZ323" s="37">
        <f t="shared" si="38"/>
        <v>0.551</v>
      </c>
      <c r="BA323" s="73">
        <f t="shared" si="39"/>
        <v>-0.1214835358</v>
      </c>
      <c r="BB323" s="33">
        <v>15.47</v>
      </c>
      <c r="BC323" s="37">
        <f t="shared" si="40"/>
        <v>0.049</v>
      </c>
      <c r="BD323" s="73">
        <f t="shared" si="41"/>
        <v>-1.66590187</v>
      </c>
      <c r="BE323" s="89">
        <f t="shared" si="42"/>
        <v>0.08226750963</v>
      </c>
      <c r="BF323" s="39">
        <f t="shared" si="43"/>
        <v>0.566</v>
      </c>
      <c r="BG323" s="33">
        <v>8.23</v>
      </c>
      <c r="BH323" s="34">
        <f t="shared" si="44"/>
        <v>0.089</v>
      </c>
      <c r="BI323" s="73">
        <f t="shared" si="45"/>
        <v>-1.392833628</v>
      </c>
      <c r="BJ323" s="33">
        <v>79.11</v>
      </c>
      <c r="BK323" s="34">
        <f t="shared" si="46"/>
        <v>0.083</v>
      </c>
      <c r="BL323" s="73">
        <f t="shared" si="47"/>
        <v>-1.531035502</v>
      </c>
      <c r="BM323" s="36">
        <f t="shared" si="48"/>
        <v>5056.733516</v>
      </c>
      <c r="BN323" s="35">
        <f t="shared" si="49"/>
        <v>-1.658442724</v>
      </c>
      <c r="BO323" s="90">
        <f t="shared" si="50"/>
        <v>0.066</v>
      </c>
      <c r="BP323" s="33">
        <v>9.22</v>
      </c>
      <c r="BQ323" s="34">
        <f t="shared" si="51"/>
        <v>0.194</v>
      </c>
      <c r="BR323" s="73">
        <f t="shared" si="52"/>
        <v>-0.8792847796</v>
      </c>
      <c r="BS323" s="33">
        <v>65.54</v>
      </c>
      <c r="BT323" s="34">
        <f t="shared" si="53"/>
        <v>0.206</v>
      </c>
      <c r="BU323" s="73">
        <f t="shared" si="54"/>
        <v>-0.8562976012</v>
      </c>
      <c r="BV323" s="36">
        <f t="shared" si="55"/>
        <v>5046.847784</v>
      </c>
      <c r="BW323" s="35">
        <f t="shared" si="56"/>
        <v>-1.067157575</v>
      </c>
      <c r="BX323" s="90">
        <f t="shared" si="57"/>
        <v>0.151</v>
      </c>
      <c r="BY323" s="33">
        <v>1.77</v>
      </c>
      <c r="BZ323" s="34">
        <f t="shared" si="58"/>
        <v>0.091</v>
      </c>
      <c r="CA323" s="73">
        <f t="shared" si="59"/>
        <v>-1.213711392</v>
      </c>
      <c r="CB323" s="33">
        <v>44.12</v>
      </c>
      <c r="CC323" s="34">
        <f t="shared" si="60"/>
        <v>0.151</v>
      </c>
      <c r="CD323" s="73">
        <f t="shared" si="61"/>
        <v>-0.9711799109</v>
      </c>
      <c r="CE323" s="36">
        <f t="shared" si="62"/>
        <v>1953.069373</v>
      </c>
      <c r="CF323" s="35">
        <f t="shared" si="63"/>
        <v>-1.446097997</v>
      </c>
      <c r="CG323" s="90">
        <f t="shared" si="64"/>
        <v>0.063</v>
      </c>
      <c r="CH323" s="33">
        <v>0.21</v>
      </c>
      <c r="CI323" s="34">
        <f t="shared" si="65"/>
        <v>0.114</v>
      </c>
      <c r="CJ323" s="73">
        <f t="shared" si="81"/>
        <v>-1.062820238</v>
      </c>
      <c r="CK323" s="33">
        <v>0.0</v>
      </c>
      <c r="CL323" s="34">
        <f t="shared" si="67"/>
        <v>0</v>
      </c>
      <c r="CM323" s="73">
        <f t="shared" si="68"/>
        <v>-1.807584316</v>
      </c>
      <c r="CN323" s="36">
        <f t="shared" si="69"/>
        <v>0</v>
      </c>
      <c r="CO323" s="35">
        <f t="shared" si="70"/>
        <v>-1.604474543</v>
      </c>
      <c r="CP323" s="90">
        <f t="shared" si="71"/>
        <v>0</v>
      </c>
      <c r="CQ323" s="33">
        <v>4.43</v>
      </c>
      <c r="CR323" s="34">
        <f t="shared" si="72"/>
        <v>0.174</v>
      </c>
      <c r="CS323" s="73">
        <f t="shared" si="73"/>
        <v>-0.9400996005</v>
      </c>
      <c r="CT323" s="33">
        <v>74.12</v>
      </c>
      <c r="CU323" s="34">
        <f t="shared" si="74"/>
        <v>0.546</v>
      </c>
      <c r="CV323" s="73">
        <f t="shared" si="75"/>
        <v>0.1162882251</v>
      </c>
      <c r="CW323" s="36">
        <f t="shared" si="76"/>
        <v>4974.63916</v>
      </c>
      <c r="CX323" s="35">
        <f t="shared" si="77"/>
        <v>-0.617628012</v>
      </c>
      <c r="CY323" s="90">
        <f t="shared" si="78"/>
        <v>0.289</v>
      </c>
      <c r="CZ323" s="91">
        <f t="shared" si="79"/>
        <v>-6.393800851</v>
      </c>
      <c r="DA323" s="91">
        <f t="shared" si="80"/>
        <v>0.049</v>
      </c>
    </row>
    <row r="324">
      <c r="A324" s="28">
        <v>2023.0</v>
      </c>
      <c r="B324" s="29" t="s">
        <v>707</v>
      </c>
      <c r="C324" s="29" t="s">
        <v>20</v>
      </c>
      <c r="D324" s="30">
        <f t="array" ref="D324">INDEX(
  TP!C:C,
  MATCH(
    1,
    (TP!A:A = A324) * (TP!B:B = C324),
    0
  )
)
</f>
        <v>47.21</v>
      </c>
      <c r="E324" s="64">
        <f t="shared" si="1"/>
        <v>-7.254043044</v>
      </c>
      <c r="F324" s="32">
        <f t="shared" si="2"/>
        <v>0.08</v>
      </c>
      <c r="G324" s="33">
        <v>7.26</v>
      </c>
      <c r="H324" s="34">
        <f t="shared" si="3"/>
        <v>0.794</v>
      </c>
      <c r="I324" s="73">
        <f t="shared" si="4"/>
        <v>0.8794152419</v>
      </c>
      <c r="J324" s="66">
        <f t="shared" si="5"/>
        <v>6.553305806</v>
      </c>
      <c r="K324" s="34">
        <f t="shared" si="6"/>
        <v>0.663</v>
      </c>
      <c r="L324" s="73">
        <f t="shared" si="7"/>
        <v>0.4517628316</v>
      </c>
      <c r="M324" s="33">
        <v>60.09</v>
      </c>
      <c r="N324" s="34">
        <f t="shared" si="8"/>
        <v>0.569</v>
      </c>
      <c r="O324" s="73">
        <f t="shared" si="9"/>
        <v>0.2199694724</v>
      </c>
      <c r="P324" s="36">
        <f t="shared" si="10"/>
        <v>4852.112647</v>
      </c>
      <c r="Q324" s="35">
        <f t="shared" si="11"/>
        <v>0.552078928</v>
      </c>
      <c r="R324" s="40">
        <f t="shared" si="12"/>
        <v>0.706</v>
      </c>
      <c r="S324" s="33">
        <v>4.33</v>
      </c>
      <c r="T324" s="34">
        <f t="shared" si="13"/>
        <v>0.954</v>
      </c>
      <c r="U324" s="73">
        <f t="shared" si="14"/>
        <v>1.927776363</v>
      </c>
      <c r="V324" s="33">
        <v>55.38</v>
      </c>
      <c r="W324" s="34">
        <f t="shared" si="15"/>
        <v>0.843</v>
      </c>
      <c r="X324" s="73">
        <f t="shared" si="16"/>
        <v>0.9534409463</v>
      </c>
      <c r="Y324" s="36">
        <f t="shared" si="17"/>
        <v>3882.407004</v>
      </c>
      <c r="Z324" s="35">
        <f t="shared" si="18"/>
        <v>1.966474908</v>
      </c>
      <c r="AA324" s="40">
        <f t="shared" si="19"/>
        <v>0.954</v>
      </c>
      <c r="AB324" s="33">
        <v>5.46</v>
      </c>
      <c r="AC324" s="40">
        <f t="shared" si="20"/>
        <v>0.783</v>
      </c>
      <c r="AD324" s="73">
        <f t="shared" si="21"/>
        <v>0.7503834031</v>
      </c>
      <c r="AE324" s="88">
        <f t="shared" si="22"/>
        <v>3.268937239</v>
      </c>
      <c r="AF324" s="44">
        <f t="shared" si="23"/>
        <v>0.92</v>
      </c>
      <c r="AG324" s="42">
        <v>0.2</v>
      </c>
      <c r="AH324" s="34">
        <f t="shared" si="24"/>
        <v>0.02</v>
      </c>
      <c r="AI324" s="73">
        <f t="shared" si="25"/>
        <v>-1.052215376</v>
      </c>
      <c r="AJ324" s="33">
        <v>66.67</v>
      </c>
      <c r="AK324" s="34">
        <f t="shared" si="26"/>
        <v>0.749</v>
      </c>
      <c r="AL324" s="73">
        <f t="shared" si="27"/>
        <v>0.6341365707</v>
      </c>
      <c r="AM324" s="36">
        <f t="shared" si="28"/>
        <v>535.2211715</v>
      </c>
      <c r="AN324" s="35">
        <f t="shared" si="29"/>
        <v>-1.355602675</v>
      </c>
      <c r="AO324" s="37">
        <f t="shared" si="30"/>
        <v>0.054</v>
      </c>
      <c r="AP324" s="33">
        <v>2.0</v>
      </c>
      <c r="AQ324" s="34">
        <f t="shared" si="31"/>
        <v>0.094</v>
      </c>
      <c r="AR324" s="73">
        <f t="shared" si="32"/>
        <v>-1.110666519</v>
      </c>
      <c r="AS324" s="33">
        <v>53.33</v>
      </c>
      <c r="AT324" s="34">
        <f t="shared" si="33"/>
        <v>0.826</v>
      </c>
      <c r="AU324" s="73">
        <f t="shared" si="34"/>
        <v>0.9113001319</v>
      </c>
      <c r="AV324" s="36">
        <f t="shared" si="35"/>
        <v>2145.752434</v>
      </c>
      <c r="AW324" s="35">
        <f t="shared" si="36"/>
        <v>-0.7263612197</v>
      </c>
      <c r="AX324" s="37">
        <f t="shared" si="37"/>
        <v>0.226</v>
      </c>
      <c r="AY324" s="33">
        <v>0.17</v>
      </c>
      <c r="AZ324" s="37">
        <f t="shared" si="38"/>
        <v>0.017</v>
      </c>
      <c r="BA324" s="73">
        <f t="shared" si="39"/>
        <v>-1.252287188</v>
      </c>
      <c r="BB324" s="33">
        <v>16.65</v>
      </c>
      <c r="BC324" s="37">
        <f t="shared" si="40"/>
        <v>0.066</v>
      </c>
      <c r="BD324" s="73">
        <f t="shared" si="41"/>
        <v>-1.500100299</v>
      </c>
      <c r="BE324" s="89">
        <f t="shared" si="42"/>
        <v>-4.834351382</v>
      </c>
      <c r="BF324" s="39">
        <f t="shared" si="43"/>
        <v>0.026</v>
      </c>
      <c r="BG324" s="33">
        <v>11.62</v>
      </c>
      <c r="BH324" s="34">
        <f t="shared" si="44"/>
        <v>0.249</v>
      </c>
      <c r="BI324" s="73">
        <f t="shared" si="45"/>
        <v>-0.6583627681</v>
      </c>
      <c r="BJ324" s="33">
        <v>91.69</v>
      </c>
      <c r="BK324" s="34">
        <f t="shared" si="46"/>
        <v>0.637</v>
      </c>
      <c r="BL324" s="73">
        <f t="shared" si="47"/>
        <v>0.4916040448</v>
      </c>
      <c r="BM324" s="36">
        <f t="shared" si="48"/>
        <v>6685.79888</v>
      </c>
      <c r="BN324" s="35">
        <f t="shared" si="49"/>
        <v>-0.2181702028</v>
      </c>
      <c r="BO324" s="90">
        <f t="shared" si="50"/>
        <v>0.354</v>
      </c>
      <c r="BP324" s="33">
        <v>8.52</v>
      </c>
      <c r="BQ324" s="34">
        <f t="shared" si="51"/>
        <v>0.129</v>
      </c>
      <c r="BR324" s="73">
        <f t="shared" si="52"/>
        <v>-1.130357182</v>
      </c>
      <c r="BS324" s="33">
        <v>70.7</v>
      </c>
      <c r="BT324" s="34">
        <f t="shared" si="53"/>
        <v>0.451</v>
      </c>
      <c r="BU324" s="73">
        <f t="shared" si="54"/>
        <v>-0.07735025116</v>
      </c>
      <c r="BV324" s="36">
        <f t="shared" si="55"/>
        <v>5278.002527</v>
      </c>
      <c r="BW324" s="35">
        <f t="shared" si="56"/>
        <v>-0.7916182235</v>
      </c>
      <c r="BX324" s="90">
        <f t="shared" si="57"/>
        <v>0.214</v>
      </c>
      <c r="BY324" s="33">
        <v>1.23</v>
      </c>
      <c r="BZ324" s="34">
        <f t="shared" si="58"/>
        <v>0.011</v>
      </c>
      <c r="CA324" s="73">
        <f t="shared" si="59"/>
        <v>-1.541951182</v>
      </c>
      <c r="CB324" s="33">
        <v>51.35</v>
      </c>
      <c r="CC324" s="34">
        <f t="shared" si="60"/>
        <v>0.417</v>
      </c>
      <c r="CD324" s="73">
        <f t="shared" si="61"/>
        <v>-0.1945340647</v>
      </c>
      <c r="CE324" s="36">
        <f t="shared" si="62"/>
        <v>1789.322954</v>
      </c>
      <c r="CF324" s="35">
        <f t="shared" si="63"/>
        <v>-1.600232821</v>
      </c>
      <c r="CG324" s="90">
        <f t="shared" si="64"/>
        <v>0.037</v>
      </c>
      <c r="CH324" s="33">
        <v>0.07</v>
      </c>
      <c r="CI324" s="34">
        <f t="shared" si="65"/>
        <v>0.006</v>
      </c>
      <c r="CJ324" s="73">
        <f t="shared" si="81"/>
        <v>-1.438121952</v>
      </c>
      <c r="CK324" s="33">
        <v>0.0</v>
      </c>
      <c r="CL324" s="34">
        <f t="shared" si="67"/>
        <v>0</v>
      </c>
      <c r="CM324" s="73">
        <f t="shared" si="68"/>
        <v>-1.807584316</v>
      </c>
      <c r="CN324" s="36">
        <f t="shared" si="69"/>
        <v>0</v>
      </c>
      <c r="CO324" s="35">
        <f t="shared" si="70"/>
        <v>-1.604474543</v>
      </c>
      <c r="CP324" s="90">
        <f t="shared" si="71"/>
        <v>0</v>
      </c>
      <c r="CQ324" s="33">
        <v>4.0</v>
      </c>
      <c r="CR324" s="34">
        <f t="shared" si="72"/>
        <v>0.114</v>
      </c>
      <c r="CS324" s="73">
        <f t="shared" si="73"/>
        <v>-1.193799416</v>
      </c>
      <c r="CT324" s="33">
        <v>64.17</v>
      </c>
      <c r="CU324" s="34">
        <f t="shared" si="74"/>
        <v>0.103</v>
      </c>
      <c r="CV324" s="73">
        <f t="shared" si="75"/>
        <v>-1.292127684</v>
      </c>
      <c r="CW324" s="36">
        <f t="shared" si="76"/>
        <v>4096.827752</v>
      </c>
      <c r="CX324" s="35">
        <f t="shared" si="77"/>
        <v>-1.474133111</v>
      </c>
      <c r="CY324" s="90">
        <f t="shared" si="78"/>
        <v>0.077</v>
      </c>
      <c r="CZ324" s="91">
        <f t="shared" si="79"/>
        <v>-5.688628901</v>
      </c>
      <c r="DA324" s="91">
        <f t="shared" si="80"/>
        <v>0.063</v>
      </c>
    </row>
    <row r="325">
      <c r="A325" s="28">
        <v>2025.0</v>
      </c>
      <c r="B325" s="29" t="s">
        <v>578</v>
      </c>
      <c r="C325" s="29" t="s">
        <v>12</v>
      </c>
      <c r="D325" s="30">
        <f t="array" ref="D325">INDEX(
  TP!C:C,
  MATCH(
    1,
    (TP!A:A = A325) * (TP!B:B = C325),
    0
  )
)
</f>
        <v>50.64</v>
      </c>
      <c r="E325" s="64">
        <f t="shared" si="1"/>
        <v>-7.30642626</v>
      </c>
      <c r="F325" s="32">
        <f t="shared" si="2"/>
        <v>0.077</v>
      </c>
      <c r="G325" s="33">
        <v>3.9</v>
      </c>
      <c r="H325" s="34">
        <f t="shared" si="3"/>
        <v>0.077</v>
      </c>
      <c r="I325" s="73">
        <f t="shared" si="4"/>
        <v>-1.338512049</v>
      </c>
      <c r="J325" s="66">
        <f t="shared" si="5"/>
        <v>3.987345392</v>
      </c>
      <c r="K325" s="34">
        <f t="shared" si="6"/>
        <v>0.114</v>
      </c>
      <c r="L325" s="73">
        <f t="shared" si="7"/>
        <v>-1.168250766</v>
      </c>
      <c r="M325" s="33">
        <v>60.27</v>
      </c>
      <c r="N325" s="34">
        <f t="shared" si="8"/>
        <v>0.603</v>
      </c>
      <c r="O325" s="73">
        <f t="shared" si="9"/>
        <v>0.2531523941</v>
      </c>
      <c r="P325" s="36">
        <f t="shared" si="10"/>
        <v>3867.601649</v>
      </c>
      <c r="Q325" s="35">
        <f t="shared" si="11"/>
        <v>-0.836493852</v>
      </c>
      <c r="R325" s="40">
        <f t="shared" si="12"/>
        <v>0.206</v>
      </c>
      <c r="S325" s="33">
        <v>4.57</v>
      </c>
      <c r="T325" s="34">
        <f t="shared" si="13"/>
        <v>0.969</v>
      </c>
      <c r="U325" s="73">
        <f t="shared" si="14"/>
        <v>2.13505409</v>
      </c>
      <c r="V325" s="33">
        <v>42.69</v>
      </c>
      <c r="W325" s="34">
        <f t="shared" si="15"/>
        <v>0.48</v>
      </c>
      <c r="X325" s="73">
        <f t="shared" si="16"/>
        <v>-0.05598518032</v>
      </c>
      <c r="Y325" s="36">
        <f t="shared" si="17"/>
        <v>3071.548403</v>
      </c>
      <c r="Z325" s="35">
        <f t="shared" si="18"/>
        <v>1.116793127</v>
      </c>
      <c r="AA325" s="40">
        <f t="shared" si="19"/>
        <v>0.874</v>
      </c>
      <c r="AB325" s="33">
        <v>4.1</v>
      </c>
      <c r="AC325" s="40">
        <f t="shared" si="20"/>
        <v>0.397</v>
      </c>
      <c r="AD325" s="73">
        <f t="shared" si="21"/>
        <v>-0.3895192869</v>
      </c>
      <c r="AE325" s="88">
        <f t="shared" si="22"/>
        <v>-0.1092200122</v>
      </c>
      <c r="AF325" s="44">
        <f t="shared" si="23"/>
        <v>0.483</v>
      </c>
      <c r="AG325" s="42">
        <v>0.86</v>
      </c>
      <c r="AH325" s="34">
        <f t="shared" si="24"/>
        <v>0.406</v>
      </c>
      <c r="AI325" s="73">
        <f t="shared" si="25"/>
        <v>-0.4405156747</v>
      </c>
      <c r="AJ325" s="33">
        <v>62.5</v>
      </c>
      <c r="AK325" s="34">
        <f t="shared" si="26"/>
        <v>0.666</v>
      </c>
      <c r="AL325" s="73">
        <f t="shared" si="27"/>
        <v>0.3376194859</v>
      </c>
      <c r="AM325" s="36">
        <f t="shared" si="28"/>
        <v>1707.812323</v>
      </c>
      <c r="AN325" s="35">
        <f t="shared" si="29"/>
        <v>-0.2018769269</v>
      </c>
      <c r="AO325" s="37">
        <f t="shared" si="30"/>
        <v>0.48</v>
      </c>
      <c r="AP325" s="33">
        <v>4.36</v>
      </c>
      <c r="AQ325" s="34">
        <f t="shared" si="31"/>
        <v>0.537</v>
      </c>
      <c r="AR325" s="73">
        <f t="shared" si="32"/>
        <v>-0.06511652449</v>
      </c>
      <c r="AS325" s="33">
        <v>39.26</v>
      </c>
      <c r="AT325" s="34">
        <f t="shared" si="33"/>
        <v>0.206</v>
      </c>
      <c r="AU325" s="73">
        <f t="shared" si="34"/>
        <v>-0.7824200875</v>
      </c>
      <c r="AV325" s="36">
        <f t="shared" si="35"/>
        <v>2414.099969</v>
      </c>
      <c r="AW325" s="35">
        <f t="shared" si="36"/>
        <v>-0.382763361</v>
      </c>
      <c r="AX325" s="37">
        <f t="shared" si="37"/>
        <v>0.334</v>
      </c>
      <c r="AY325" s="33">
        <v>1.15</v>
      </c>
      <c r="AZ325" s="37">
        <f t="shared" si="38"/>
        <v>0.683</v>
      </c>
      <c r="BA325" s="73">
        <f t="shared" si="39"/>
        <v>0.2868622275</v>
      </c>
      <c r="BB325" s="33">
        <v>18.6</v>
      </c>
      <c r="BC325" s="37">
        <f t="shared" si="40"/>
        <v>0.1</v>
      </c>
      <c r="BD325" s="73">
        <f t="shared" si="41"/>
        <v>-1.226106178</v>
      </c>
      <c r="BE325" s="89">
        <f t="shared" si="42"/>
        <v>-1.523884238</v>
      </c>
      <c r="BF325" s="39">
        <f t="shared" si="43"/>
        <v>0.306</v>
      </c>
      <c r="BG325" s="33">
        <v>9.68</v>
      </c>
      <c r="BH325" s="34">
        <f t="shared" si="44"/>
        <v>0.131</v>
      </c>
      <c r="BI325" s="73">
        <f t="shared" si="45"/>
        <v>-1.078679425</v>
      </c>
      <c r="BJ325" s="33">
        <v>82.87</v>
      </c>
      <c r="BK325" s="34">
        <f t="shared" si="46"/>
        <v>0.149</v>
      </c>
      <c r="BL325" s="73">
        <f t="shared" si="47"/>
        <v>-0.9264945883</v>
      </c>
      <c r="BM325" s="36">
        <f t="shared" si="48"/>
        <v>5644.848952</v>
      </c>
      <c r="BN325" s="35">
        <f t="shared" si="49"/>
        <v>-1.138484152</v>
      </c>
      <c r="BO325" s="90">
        <f t="shared" si="50"/>
        <v>0.151</v>
      </c>
      <c r="BP325" s="33">
        <v>9.78</v>
      </c>
      <c r="BQ325" s="34">
        <f t="shared" si="51"/>
        <v>0.274</v>
      </c>
      <c r="BR325" s="73">
        <f t="shared" si="52"/>
        <v>-0.6784268574</v>
      </c>
      <c r="BS325" s="33">
        <v>63.11</v>
      </c>
      <c r="BT325" s="34">
        <f t="shared" si="53"/>
        <v>0.114</v>
      </c>
      <c r="BU325" s="73">
        <f t="shared" si="54"/>
        <v>-1.223127458</v>
      </c>
      <c r="BV325" s="36">
        <f t="shared" si="55"/>
        <v>4971.263265</v>
      </c>
      <c r="BW325" s="35">
        <f t="shared" si="56"/>
        <v>-1.157255269</v>
      </c>
      <c r="BX325" s="90">
        <f t="shared" si="57"/>
        <v>0.134</v>
      </c>
      <c r="BY325" s="33">
        <v>2.54</v>
      </c>
      <c r="BZ325" s="34">
        <f t="shared" si="58"/>
        <v>0.26</v>
      </c>
      <c r="CA325" s="73">
        <f t="shared" si="59"/>
        <v>-0.7456657644</v>
      </c>
      <c r="CB325" s="33">
        <v>44.21</v>
      </c>
      <c r="CC325" s="34">
        <f t="shared" si="60"/>
        <v>0.154</v>
      </c>
      <c r="CD325" s="73">
        <f t="shared" si="61"/>
        <v>-0.9615121203</v>
      </c>
      <c r="CE325" s="36">
        <f t="shared" si="62"/>
        <v>2428.198502</v>
      </c>
      <c r="CF325" s="35">
        <f t="shared" si="63"/>
        <v>-0.9988580176</v>
      </c>
      <c r="CG325" s="90">
        <f t="shared" si="64"/>
        <v>0.177</v>
      </c>
      <c r="CH325" s="33">
        <v>0.21</v>
      </c>
      <c r="CI325" s="34">
        <f t="shared" si="65"/>
        <v>0.114</v>
      </c>
      <c r="CJ325" s="73">
        <f t="shared" si="81"/>
        <v>-1.062820238</v>
      </c>
      <c r="CK325" s="33">
        <v>12.5</v>
      </c>
      <c r="CL325" s="34">
        <f t="shared" si="67"/>
        <v>0.077</v>
      </c>
      <c r="CM325" s="73">
        <f t="shared" si="68"/>
        <v>-1.136002554</v>
      </c>
      <c r="CN325" s="36">
        <f t="shared" si="69"/>
        <v>210.6019134</v>
      </c>
      <c r="CO325" s="35">
        <f t="shared" si="70"/>
        <v>-1.345452059</v>
      </c>
      <c r="CP325" s="90">
        <f t="shared" si="71"/>
        <v>0.057</v>
      </c>
      <c r="CQ325" s="33">
        <v>4.78</v>
      </c>
      <c r="CR325" s="34">
        <f t="shared" si="72"/>
        <v>0.257</v>
      </c>
      <c r="CS325" s="73">
        <f t="shared" si="73"/>
        <v>-0.7335997509</v>
      </c>
      <c r="CT325" s="33">
        <v>65.36</v>
      </c>
      <c r="CU325" s="34">
        <f t="shared" si="74"/>
        <v>0.129</v>
      </c>
      <c r="CV325" s="73">
        <f t="shared" si="75"/>
        <v>-1.123683972</v>
      </c>
      <c r="CW325" s="36">
        <f t="shared" si="76"/>
        <v>4548.655141</v>
      </c>
      <c r="CX325" s="35">
        <f t="shared" si="77"/>
        <v>-1.033272512</v>
      </c>
      <c r="CY325" s="90">
        <f t="shared" si="78"/>
        <v>0.169</v>
      </c>
      <c r="CZ325" s="91">
        <f t="shared" si="79"/>
        <v>-5.673322009</v>
      </c>
      <c r="DA325" s="91">
        <f t="shared" si="80"/>
        <v>0.066</v>
      </c>
    </row>
    <row r="326">
      <c r="A326" s="28">
        <v>2025.0</v>
      </c>
      <c r="B326" s="29" t="s">
        <v>708</v>
      </c>
      <c r="C326" s="29" t="s">
        <v>5</v>
      </c>
      <c r="D326" s="30">
        <f t="array" ref="D326">INDEX(
  TP!C:C,
  MATCH(
    1,
    (TP!A:A = A326) * (TP!B:B = C326),
    0
  )
)
</f>
        <v>45.69</v>
      </c>
      <c r="E326" s="64">
        <f t="shared" si="1"/>
        <v>-7.309054027</v>
      </c>
      <c r="F326" s="32">
        <f t="shared" si="2"/>
        <v>0.074</v>
      </c>
      <c r="G326" s="33">
        <v>5.2</v>
      </c>
      <c r="H326" s="34">
        <f t="shared" si="3"/>
        <v>0.32</v>
      </c>
      <c r="I326" s="73">
        <f t="shared" si="4"/>
        <v>-0.4803854185</v>
      </c>
      <c r="J326" s="66">
        <f t="shared" si="5"/>
        <v>4.42147635</v>
      </c>
      <c r="K326" s="34">
        <f t="shared" si="6"/>
        <v>0.217</v>
      </c>
      <c r="L326" s="73">
        <f t="shared" si="7"/>
        <v>-0.8941631175</v>
      </c>
      <c r="M326" s="33">
        <v>46.43</v>
      </c>
      <c r="N326" s="34">
        <f t="shared" si="8"/>
        <v>0.017</v>
      </c>
      <c r="O326" s="73">
        <f t="shared" si="9"/>
        <v>-2.298245585</v>
      </c>
      <c r="P326" s="36">
        <f t="shared" si="10"/>
        <v>3134.228544</v>
      </c>
      <c r="Q326" s="35">
        <f t="shared" si="11"/>
        <v>-1.870857036</v>
      </c>
      <c r="R326" s="40">
        <f t="shared" si="12"/>
        <v>0.029</v>
      </c>
      <c r="S326" s="33">
        <v>3.34</v>
      </c>
      <c r="T326" s="34">
        <f t="shared" si="13"/>
        <v>0.869</v>
      </c>
      <c r="U326" s="73">
        <f t="shared" si="14"/>
        <v>1.072755739</v>
      </c>
      <c r="V326" s="33">
        <v>41.67</v>
      </c>
      <c r="W326" s="34">
        <f t="shared" si="15"/>
        <v>0.44</v>
      </c>
      <c r="X326" s="73">
        <f t="shared" si="16"/>
        <v>-0.1371210865</v>
      </c>
      <c r="Y326" s="36">
        <f t="shared" si="17"/>
        <v>2562.556104</v>
      </c>
      <c r="Z326" s="35">
        <f t="shared" si="18"/>
        <v>0.5834307331</v>
      </c>
      <c r="AA326" s="40">
        <f t="shared" si="19"/>
        <v>0.743</v>
      </c>
      <c r="AB326" s="33">
        <v>3.11</v>
      </c>
      <c r="AC326" s="40">
        <f t="shared" si="20"/>
        <v>0.077</v>
      </c>
      <c r="AD326" s="73">
        <f t="shared" si="21"/>
        <v>-1.219301392</v>
      </c>
      <c r="AE326" s="88">
        <f t="shared" si="22"/>
        <v>-2.506727695</v>
      </c>
      <c r="AF326" s="44">
        <f t="shared" si="23"/>
        <v>0.134</v>
      </c>
      <c r="AG326" s="42">
        <v>1.39</v>
      </c>
      <c r="AH326" s="34">
        <f t="shared" si="24"/>
        <v>0.663</v>
      </c>
      <c r="AI326" s="73">
        <f t="shared" si="25"/>
        <v>0.05069772196</v>
      </c>
      <c r="AJ326" s="33">
        <v>66.67</v>
      </c>
      <c r="AK326" s="34">
        <f t="shared" si="26"/>
        <v>0.749</v>
      </c>
      <c r="AL326" s="73">
        <f t="shared" si="27"/>
        <v>0.6341365707</v>
      </c>
      <c r="AM326" s="36">
        <f t="shared" si="28"/>
        <v>2557.759292</v>
      </c>
      <c r="AN326" s="35">
        <f t="shared" si="29"/>
        <v>0.6343955458</v>
      </c>
      <c r="AO326" s="37">
        <f t="shared" si="30"/>
        <v>0.749</v>
      </c>
      <c r="AP326" s="33">
        <v>4.64</v>
      </c>
      <c r="AQ326" s="34">
        <f t="shared" si="31"/>
        <v>0.58</v>
      </c>
      <c r="AR326" s="73">
        <f t="shared" si="32"/>
        <v>0.05893177997</v>
      </c>
      <c r="AS326" s="33">
        <v>40.0</v>
      </c>
      <c r="AT326" s="34">
        <f t="shared" si="33"/>
        <v>0.229</v>
      </c>
      <c r="AU326" s="73">
        <f t="shared" si="34"/>
        <v>-0.6933402749</v>
      </c>
      <c r="AV326" s="36">
        <f t="shared" si="35"/>
        <v>2534.198136</v>
      </c>
      <c r="AW326" s="35">
        <f t="shared" si="36"/>
        <v>-0.228987129</v>
      </c>
      <c r="AX326" s="37">
        <f t="shared" si="37"/>
        <v>0.403</v>
      </c>
      <c r="AY326" s="33">
        <v>1.3</v>
      </c>
      <c r="AZ326" s="37">
        <f t="shared" si="38"/>
        <v>0.754</v>
      </c>
      <c r="BA326" s="73">
        <f t="shared" si="39"/>
        <v>0.5224463217</v>
      </c>
      <c r="BB326" s="33">
        <v>19.6</v>
      </c>
      <c r="BC326" s="37">
        <f t="shared" si="40"/>
        <v>0.134</v>
      </c>
      <c r="BD326" s="73">
        <f t="shared" si="41"/>
        <v>-1.085596372</v>
      </c>
      <c r="BE326" s="89">
        <f t="shared" si="42"/>
        <v>-0.1577416338</v>
      </c>
      <c r="BF326" s="39">
        <f t="shared" si="43"/>
        <v>0.529</v>
      </c>
      <c r="BG326" s="33">
        <v>10.03</v>
      </c>
      <c r="BH326" s="34">
        <f t="shared" si="44"/>
        <v>0.154</v>
      </c>
      <c r="BI326" s="73">
        <f t="shared" si="45"/>
        <v>-1.0028491</v>
      </c>
      <c r="BJ326" s="33">
        <v>87.96</v>
      </c>
      <c r="BK326" s="34">
        <f t="shared" si="46"/>
        <v>0.334</v>
      </c>
      <c r="BL326" s="73">
        <f t="shared" si="47"/>
        <v>-0.1081134043</v>
      </c>
      <c r="BM326" s="36">
        <f t="shared" si="48"/>
        <v>6073.140733</v>
      </c>
      <c r="BN326" s="35">
        <f t="shared" si="49"/>
        <v>-0.759827225</v>
      </c>
      <c r="BO326" s="90">
        <f t="shared" si="50"/>
        <v>0.194</v>
      </c>
      <c r="BP326" s="33">
        <v>7.99</v>
      </c>
      <c r="BQ326" s="34">
        <f t="shared" si="51"/>
        <v>0.08</v>
      </c>
      <c r="BR326" s="73">
        <f t="shared" si="52"/>
        <v>-1.320454859</v>
      </c>
      <c r="BS326" s="33">
        <v>66.28</v>
      </c>
      <c r="BT326" s="34">
        <f t="shared" si="53"/>
        <v>0.24</v>
      </c>
      <c r="BU326" s="73">
        <f t="shared" si="54"/>
        <v>-0.7445880975</v>
      </c>
      <c r="BV326" s="36">
        <f t="shared" si="55"/>
        <v>4822.253483</v>
      </c>
      <c r="BW326" s="35">
        <f t="shared" si="56"/>
        <v>-1.334876798</v>
      </c>
      <c r="BX326" s="90">
        <f t="shared" si="57"/>
        <v>0.094</v>
      </c>
      <c r="BY326" s="33">
        <v>1.76</v>
      </c>
      <c r="BZ326" s="34">
        <f t="shared" si="58"/>
        <v>0.086</v>
      </c>
      <c r="CA326" s="73">
        <f t="shared" si="59"/>
        <v>-1.219789906</v>
      </c>
      <c r="CB326" s="33">
        <v>47.37</v>
      </c>
      <c r="CC326" s="34">
        <f t="shared" si="60"/>
        <v>0.243</v>
      </c>
      <c r="CD326" s="73">
        <f t="shared" si="61"/>
        <v>-0.6220652498</v>
      </c>
      <c r="CE326" s="36">
        <f t="shared" si="62"/>
        <v>2089.494232</v>
      </c>
      <c r="CF326" s="35">
        <f t="shared" si="63"/>
        <v>-1.31768101</v>
      </c>
      <c r="CG326" s="90">
        <f t="shared" si="64"/>
        <v>0.091</v>
      </c>
      <c r="CH326" s="33">
        <v>0.09</v>
      </c>
      <c r="CI326" s="34">
        <f t="shared" si="65"/>
        <v>0.017</v>
      </c>
      <c r="CJ326" s="73">
        <f t="shared" si="81"/>
        <v>-1.384507422</v>
      </c>
      <c r="CK326" s="33">
        <v>100.0</v>
      </c>
      <c r="CL326" s="34">
        <f t="shared" si="67"/>
        <v>0.977</v>
      </c>
      <c r="CM326" s="73">
        <f t="shared" si="68"/>
        <v>3.565069781</v>
      </c>
      <c r="CN326" s="36">
        <f t="shared" si="69"/>
        <v>761.6893708</v>
      </c>
      <c r="CO326" s="35">
        <f t="shared" si="70"/>
        <v>-0.667661247</v>
      </c>
      <c r="CP326" s="90">
        <f t="shared" si="71"/>
        <v>0.271</v>
      </c>
      <c r="CQ326" s="33">
        <v>4.74</v>
      </c>
      <c r="CR326" s="34">
        <f t="shared" si="72"/>
        <v>0.246</v>
      </c>
      <c r="CS326" s="73">
        <f t="shared" si="73"/>
        <v>-0.7571997337</v>
      </c>
      <c r="CT326" s="33">
        <v>72.55</v>
      </c>
      <c r="CU326" s="34">
        <f t="shared" si="74"/>
        <v>0.443</v>
      </c>
      <c r="CV326" s="73">
        <f t="shared" si="75"/>
        <v>-0.105944235</v>
      </c>
      <c r="CW326" s="36">
        <f t="shared" si="76"/>
        <v>5029.049402</v>
      </c>
      <c r="CX326" s="35">
        <f t="shared" si="77"/>
        <v>-0.5645384192</v>
      </c>
      <c r="CY326" s="90">
        <f t="shared" si="78"/>
        <v>0.306</v>
      </c>
      <c r="CZ326" s="91">
        <f t="shared" si="79"/>
        <v>-4.644584699</v>
      </c>
      <c r="DA326" s="91">
        <f t="shared" si="80"/>
        <v>0.117</v>
      </c>
    </row>
    <row r="327">
      <c r="A327" s="28">
        <v>2025.0</v>
      </c>
      <c r="B327" s="29" t="s">
        <v>680</v>
      </c>
      <c r="C327" s="29" t="s">
        <v>9</v>
      </c>
      <c r="D327" s="30">
        <f t="array" ref="D327">INDEX(
  TP!C:C,
  MATCH(
    1,
    (TP!A:A = A327) * (TP!B:B = C327),
    0
  )
)
</f>
        <v>51.61</v>
      </c>
      <c r="E327" s="64">
        <f t="shared" si="1"/>
        <v>-7.511297799</v>
      </c>
      <c r="F327" s="32">
        <f t="shared" si="2"/>
        <v>0.071</v>
      </c>
      <c r="G327" s="33">
        <v>4.3</v>
      </c>
      <c r="H327" s="34">
        <f t="shared" si="3"/>
        <v>0.149</v>
      </c>
      <c r="I327" s="73">
        <f t="shared" si="4"/>
        <v>-1.074473086</v>
      </c>
      <c r="J327" s="66">
        <f t="shared" si="5"/>
        <v>4.54204886</v>
      </c>
      <c r="K327" s="34">
        <f t="shared" si="6"/>
        <v>0.249</v>
      </c>
      <c r="L327" s="73">
        <f t="shared" si="7"/>
        <v>-0.8180399224</v>
      </c>
      <c r="M327" s="33">
        <v>70.67</v>
      </c>
      <c r="N327" s="34">
        <f t="shared" si="8"/>
        <v>0.991</v>
      </c>
      <c r="O327" s="73">
        <f t="shared" si="9"/>
        <v>2.17038787</v>
      </c>
      <c r="P327" s="36">
        <f t="shared" si="10"/>
        <v>4832.6119</v>
      </c>
      <c r="Q327" s="35">
        <f t="shared" si="11"/>
        <v>0.5245747078</v>
      </c>
      <c r="R327" s="40">
        <f t="shared" si="12"/>
        <v>0.697</v>
      </c>
      <c r="S327" s="33">
        <v>4.12</v>
      </c>
      <c r="T327" s="34">
        <f t="shared" si="13"/>
        <v>0.94</v>
      </c>
      <c r="U327" s="73">
        <f t="shared" si="14"/>
        <v>1.746408352</v>
      </c>
      <c r="V327" s="33">
        <v>38.89</v>
      </c>
      <c r="W327" s="34">
        <f t="shared" si="15"/>
        <v>0.357</v>
      </c>
      <c r="X327" s="73">
        <f t="shared" si="16"/>
        <v>-0.3582562033</v>
      </c>
      <c r="Y327" s="36">
        <f t="shared" si="17"/>
        <v>2660.885579</v>
      </c>
      <c r="Z327" s="35">
        <f t="shared" si="18"/>
        <v>0.6864681354</v>
      </c>
      <c r="AA327" s="40">
        <f t="shared" si="19"/>
        <v>0.769</v>
      </c>
      <c r="AB327" s="33">
        <v>5.04</v>
      </c>
      <c r="AC327" s="40">
        <f t="shared" si="20"/>
        <v>0.68</v>
      </c>
      <c r="AD327" s="73">
        <f t="shared" si="21"/>
        <v>0.3983546312</v>
      </c>
      <c r="AE327" s="88">
        <f t="shared" si="22"/>
        <v>1.609397474</v>
      </c>
      <c r="AF327" s="44">
        <f t="shared" si="23"/>
        <v>0.774</v>
      </c>
      <c r="AG327" s="42">
        <v>0.23</v>
      </c>
      <c r="AH327" s="34">
        <f t="shared" si="24"/>
        <v>0.031</v>
      </c>
      <c r="AI327" s="73">
        <f t="shared" si="25"/>
        <v>-1.024410844</v>
      </c>
      <c r="AJ327" s="33">
        <v>75.0</v>
      </c>
      <c r="AK327" s="34">
        <f t="shared" si="26"/>
        <v>0.891</v>
      </c>
      <c r="AL327" s="73">
        <f t="shared" si="27"/>
        <v>1.226459668</v>
      </c>
      <c r="AM327" s="36">
        <f t="shared" si="28"/>
        <v>683.6379204</v>
      </c>
      <c r="AN327" s="35">
        <f t="shared" si="29"/>
        <v>-1.209573751</v>
      </c>
      <c r="AO327" s="37">
        <f t="shared" si="30"/>
        <v>0.103</v>
      </c>
      <c r="AP327" s="33">
        <v>1.32</v>
      </c>
      <c r="AQ327" s="34">
        <f t="shared" si="31"/>
        <v>0.017</v>
      </c>
      <c r="AR327" s="73">
        <f t="shared" si="32"/>
        <v>-1.411926687</v>
      </c>
      <c r="AS327" s="33">
        <v>30.43</v>
      </c>
      <c r="AT327" s="34">
        <f t="shared" si="33"/>
        <v>0.023</v>
      </c>
      <c r="AU327" s="73">
        <f t="shared" si="34"/>
        <v>-1.845358932</v>
      </c>
      <c r="AV327" s="36">
        <f t="shared" si="35"/>
        <v>937.8952213</v>
      </c>
      <c r="AW327" s="35">
        <f t="shared" si="36"/>
        <v>-2.272927134</v>
      </c>
      <c r="AX327" s="37">
        <f t="shared" si="37"/>
        <v>0.003</v>
      </c>
      <c r="AY327" s="33">
        <v>0.29</v>
      </c>
      <c r="AZ327" s="37">
        <f t="shared" si="38"/>
        <v>0.086</v>
      </c>
      <c r="BA327" s="73">
        <f t="shared" si="39"/>
        <v>-1.063819913</v>
      </c>
      <c r="BB327" s="33">
        <v>19.54</v>
      </c>
      <c r="BC327" s="37">
        <f t="shared" si="40"/>
        <v>0.129</v>
      </c>
      <c r="BD327" s="73">
        <f t="shared" si="41"/>
        <v>-1.094026961</v>
      </c>
      <c r="BE327" s="89">
        <f t="shared" si="42"/>
        <v>-5.640347758</v>
      </c>
      <c r="BF327" s="39">
        <f t="shared" si="43"/>
        <v>0.009</v>
      </c>
      <c r="BG327" s="33">
        <v>11.34</v>
      </c>
      <c r="BH327" s="34">
        <f t="shared" si="44"/>
        <v>0.24</v>
      </c>
      <c r="BI327" s="73">
        <f t="shared" si="45"/>
        <v>-0.7190270279</v>
      </c>
      <c r="BJ327" s="33">
        <v>92.93</v>
      </c>
      <c r="BK327" s="34">
        <f t="shared" si="46"/>
        <v>0.751</v>
      </c>
      <c r="BL327" s="73">
        <f t="shared" si="47"/>
        <v>0.6909739207</v>
      </c>
      <c r="BM327" s="36">
        <f t="shared" si="48"/>
        <v>6716.248082</v>
      </c>
      <c r="BN327" s="35">
        <f t="shared" si="49"/>
        <v>-0.1912497676</v>
      </c>
      <c r="BO327" s="90">
        <f t="shared" si="50"/>
        <v>0.366</v>
      </c>
      <c r="BP327" s="33">
        <v>8.08</v>
      </c>
      <c r="BQ327" s="34">
        <f t="shared" si="51"/>
        <v>0.089</v>
      </c>
      <c r="BR327" s="73">
        <f t="shared" si="52"/>
        <v>-1.288174121</v>
      </c>
      <c r="BS327" s="33">
        <v>71.63</v>
      </c>
      <c r="BT327" s="34">
        <f t="shared" si="53"/>
        <v>0.506</v>
      </c>
      <c r="BU327" s="73">
        <f t="shared" si="54"/>
        <v>0.06304142238</v>
      </c>
      <c r="BV327" s="36">
        <f t="shared" si="55"/>
        <v>5235.135756</v>
      </c>
      <c r="BW327" s="35">
        <f t="shared" si="56"/>
        <v>-0.8427159525</v>
      </c>
      <c r="BX327" s="90">
        <f t="shared" si="57"/>
        <v>0.197</v>
      </c>
      <c r="BY327" s="33">
        <v>2.81</v>
      </c>
      <c r="BZ327" s="34">
        <f t="shared" si="58"/>
        <v>0.334</v>
      </c>
      <c r="CA327" s="73">
        <f t="shared" si="59"/>
        <v>-0.5815458692</v>
      </c>
      <c r="CB327" s="33">
        <v>46.94</v>
      </c>
      <c r="CC327" s="34">
        <f t="shared" si="60"/>
        <v>0.223</v>
      </c>
      <c r="CD327" s="73">
        <f t="shared" si="61"/>
        <v>-0.6682558049</v>
      </c>
      <c r="CE327" s="36">
        <f t="shared" si="62"/>
        <v>2728.047204</v>
      </c>
      <c r="CF327" s="35">
        <f t="shared" si="63"/>
        <v>-0.7166098476</v>
      </c>
      <c r="CG327" s="90">
        <f t="shared" si="64"/>
        <v>0.26</v>
      </c>
      <c r="CH327" s="33">
        <v>0.11</v>
      </c>
      <c r="CI327" s="34">
        <f t="shared" si="65"/>
        <v>0.037</v>
      </c>
      <c r="CJ327" s="73">
        <f t="shared" si="81"/>
        <v>-1.330892891</v>
      </c>
      <c r="CK327" s="33">
        <v>50.0</v>
      </c>
      <c r="CL327" s="34">
        <f t="shared" si="67"/>
        <v>0.834</v>
      </c>
      <c r="CM327" s="73">
        <f t="shared" si="68"/>
        <v>0.8787427323</v>
      </c>
      <c r="CN327" s="36">
        <f t="shared" si="69"/>
        <v>461.1977221</v>
      </c>
      <c r="CO327" s="35">
        <f t="shared" si="70"/>
        <v>-1.037240478</v>
      </c>
      <c r="CP327" s="90">
        <f t="shared" si="71"/>
        <v>0.134</v>
      </c>
      <c r="CQ327" s="33">
        <v>4.07</v>
      </c>
      <c r="CR327" s="34">
        <f t="shared" si="72"/>
        <v>0.123</v>
      </c>
      <c r="CS327" s="73">
        <f t="shared" si="73"/>
        <v>-1.152499446</v>
      </c>
      <c r="CT327" s="33">
        <v>76.06</v>
      </c>
      <c r="CU327" s="34">
        <f t="shared" si="74"/>
        <v>0.654</v>
      </c>
      <c r="CV327" s="73">
        <f t="shared" si="75"/>
        <v>0.39089394</v>
      </c>
      <c r="CW327" s="36">
        <f t="shared" si="76"/>
        <v>4897.872414</v>
      </c>
      <c r="CX327" s="35">
        <f t="shared" si="77"/>
        <v>-0.6925314695</v>
      </c>
      <c r="CY327" s="90">
        <f t="shared" si="78"/>
        <v>0.254</v>
      </c>
      <c r="CZ327" s="91">
        <f t="shared" si="79"/>
        <v>-3.480347515</v>
      </c>
      <c r="DA327" s="91">
        <f t="shared" si="80"/>
        <v>0.197</v>
      </c>
    </row>
    <row r="328">
      <c r="A328" s="28">
        <v>2025.0</v>
      </c>
      <c r="B328" s="29" t="s">
        <v>632</v>
      </c>
      <c r="C328" s="29" t="s">
        <v>17</v>
      </c>
      <c r="D328" s="30">
        <f t="array" ref="D328">INDEX(
  TP!C:C,
  MATCH(
    1,
    (TP!A:A = A328) * (TP!B:B = C328),
    0
  )
)
</f>
        <v>48.97</v>
      </c>
      <c r="E328" s="64">
        <f t="shared" si="1"/>
        <v>-7.667119019</v>
      </c>
      <c r="F328" s="32">
        <f t="shared" si="2"/>
        <v>0.069</v>
      </c>
      <c r="G328" s="33">
        <v>3.82</v>
      </c>
      <c r="H328" s="34">
        <f t="shared" si="3"/>
        <v>0.071</v>
      </c>
      <c r="I328" s="73">
        <f t="shared" si="4"/>
        <v>-1.391319841</v>
      </c>
      <c r="J328" s="66">
        <f t="shared" si="5"/>
        <v>3.682348626</v>
      </c>
      <c r="K328" s="34">
        <f t="shared" si="6"/>
        <v>0.069</v>
      </c>
      <c r="L328" s="73">
        <f t="shared" si="7"/>
        <v>-1.360809819</v>
      </c>
      <c r="M328" s="33">
        <v>56.67</v>
      </c>
      <c r="N328" s="34">
        <f t="shared" si="8"/>
        <v>0.331</v>
      </c>
      <c r="O328" s="73">
        <f t="shared" si="9"/>
        <v>-0.4105060399</v>
      </c>
      <c r="P328" s="36">
        <f t="shared" si="10"/>
        <v>3493.774517</v>
      </c>
      <c r="Q328" s="35">
        <f t="shared" si="11"/>
        <v>-1.363746652</v>
      </c>
      <c r="R328" s="40">
        <f t="shared" si="12"/>
        <v>0.091</v>
      </c>
      <c r="S328" s="33">
        <v>1.61</v>
      </c>
      <c r="T328" s="34">
        <f t="shared" si="13"/>
        <v>0.389</v>
      </c>
      <c r="U328" s="73">
        <f t="shared" si="14"/>
        <v>-0.4213712104</v>
      </c>
      <c r="V328" s="33">
        <v>36.84</v>
      </c>
      <c r="W328" s="34">
        <f t="shared" si="15"/>
        <v>0.3</v>
      </c>
      <c r="X328" s="73">
        <f t="shared" si="16"/>
        <v>-0.5213234656</v>
      </c>
      <c r="Y328" s="36">
        <f t="shared" si="17"/>
        <v>1480.668382</v>
      </c>
      <c r="Z328" s="35">
        <f t="shared" si="18"/>
        <v>-0.5502568005</v>
      </c>
      <c r="AA328" s="40">
        <f t="shared" si="19"/>
        <v>0.329</v>
      </c>
      <c r="AB328" s="33">
        <v>4.13</v>
      </c>
      <c r="AC328" s="40">
        <f t="shared" si="20"/>
        <v>0.4</v>
      </c>
      <c r="AD328" s="73">
        <f t="shared" si="21"/>
        <v>-0.3643743746</v>
      </c>
      <c r="AE328" s="88">
        <f t="shared" si="22"/>
        <v>-2.278377827</v>
      </c>
      <c r="AF328" s="44">
        <f t="shared" si="23"/>
        <v>0.171</v>
      </c>
      <c r="AG328" s="42">
        <v>0.3</v>
      </c>
      <c r="AH328" s="34">
        <f t="shared" si="24"/>
        <v>0.083</v>
      </c>
      <c r="AI328" s="73">
        <f t="shared" si="25"/>
        <v>-0.9595336033</v>
      </c>
      <c r="AJ328" s="33">
        <v>57.14</v>
      </c>
      <c r="AK328" s="34">
        <f t="shared" si="26"/>
        <v>0.497</v>
      </c>
      <c r="AL328" s="73">
        <f t="shared" si="27"/>
        <v>-0.04351518431</v>
      </c>
      <c r="AM328" s="36">
        <f t="shared" si="28"/>
        <v>660.0999897</v>
      </c>
      <c r="AN328" s="35">
        <f t="shared" si="29"/>
        <v>-1.232732988</v>
      </c>
      <c r="AO328" s="37">
        <f t="shared" si="30"/>
        <v>0.097</v>
      </c>
      <c r="AP328" s="33">
        <v>2.21</v>
      </c>
      <c r="AQ328" s="34">
        <f t="shared" si="31"/>
        <v>0.146</v>
      </c>
      <c r="AR328" s="73">
        <f t="shared" si="32"/>
        <v>-1.017630291</v>
      </c>
      <c r="AS328" s="33">
        <v>40.38</v>
      </c>
      <c r="AT328" s="34">
        <f t="shared" si="33"/>
        <v>0.251</v>
      </c>
      <c r="AU328" s="73">
        <f t="shared" si="34"/>
        <v>-0.6475965874</v>
      </c>
      <c r="AV328" s="36">
        <f t="shared" si="35"/>
        <v>1724.762676</v>
      </c>
      <c r="AW328" s="35">
        <f t="shared" si="36"/>
        <v>-1.265405407</v>
      </c>
      <c r="AX328" s="37">
        <f t="shared" si="37"/>
        <v>0.103</v>
      </c>
      <c r="AY328" s="33">
        <v>0.47</v>
      </c>
      <c r="AZ328" s="37">
        <f t="shared" si="38"/>
        <v>0.217</v>
      </c>
      <c r="BA328" s="73">
        <f t="shared" si="39"/>
        <v>-0.7811189996</v>
      </c>
      <c r="BB328" s="33">
        <v>25.96</v>
      </c>
      <c r="BC328" s="37">
        <f t="shared" si="40"/>
        <v>0.431</v>
      </c>
      <c r="BD328" s="73">
        <f t="shared" si="41"/>
        <v>-0.1919540083</v>
      </c>
      <c r="BE328" s="89">
        <f t="shared" si="42"/>
        <v>-3.471211403</v>
      </c>
      <c r="BF328" s="39">
        <f t="shared" si="43"/>
        <v>0.08</v>
      </c>
      <c r="BG328" s="33">
        <v>13.7</v>
      </c>
      <c r="BH328" s="34">
        <f t="shared" si="44"/>
        <v>0.431</v>
      </c>
      <c r="BI328" s="73">
        <f t="shared" si="45"/>
        <v>-0.2077139811</v>
      </c>
      <c r="BJ328" s="33">
        <v>93.5</v>
      </c>
      <c r="BK328" s="34">
        <f t="shared" si="46"/>
        <v>0.803</v>
      </c>
      <c r="BL328" s="73">
        <f t="shared" si="47"/>
        <v>0.7826197507</v>
      </c>
      <c r="BM328" s="36">
        <f t="shared" si="48"/>
        <v>7228.050032</v>
      </c>
      <c r="BN328" s="35">
        <f t="shared" si="49"/>
        <v>0.2612393101</v>
      </c>
      <c r="BO328" s="90">
        <f t="shared" si="50"/>
        <v>0.531</v>
      </c>
      <c r="BP328" s="33">
        <v>11.79</v>
      </c>
      <c r="BQ328" s="34">
        <f t="shared" si="51"/>
        <v>0.511</v>
      </c>
      <c r="BR328" s="73">
        <f t="shared" si="52"/>
        <v>0.04250961315</v>
      </c>
      <c r="BS328" s="33">
        <v>71.22</v>
      </c>
      <c r="BT328" s="34">
        <f t="shared" si="53"/>
        <v>0.477</v>
      </c>
      <c r="BU328" s="73">
        <f t="shared" si="54"/>
        <v>0.001148318991</v>
      </c>
      <c r="BV328" s="36">
        <f t="shared" si="55"/>
        <v>6013.500775</v>
      </c>
      <c r="BW328" s="35">
        <f t="shared" si="56"/>
        <v>0.08510490668</v>
      </c>
      <c r="BX328" s="90">
        <f t="shared" si="57"/>
        <v>0.52</v>
      </c>
      <c r="BY328" s="33">
        <v>3.99</v>
      </c>
      <c r="BZ328" s="34">
        <f t="shared" si="58"/>
        <v>0.589</v>
      </c>
      <c r="CA328" s="73">
        <f t="shared" si="59"/>
        <v>0.1357188582</v>
      </c>
      <c r="CB328" s="33">
        <v>44.68</v>
      </c>
      <c r="CC328" s="34">
        <f t="shared" si="60"/>
        <v>0.171</v>
      </c>
      <c r="CD328" s="73">
        <f t="shared" si="61"/>
        <v>-0.9110247693</v>
      </c>
      <c r="CE328" s="36">
        <f t="shared" si="62"/>
        <v>3120.469118</v>
      </c>
      <c r="CF328" s="35">
        <f t="shared" si="63"/>
        <v>-0.3472223324</v>
      </c>
      <c r="CG328" s="90">
        <f t="shared" si="64"/>
        <v>0.369</v>
      </c>
      <c r="CH328" s="33">
        <v>0.13</v>
      </c>
      <c r="CI328" s="34">
        <f t="shared" si="65"/>
        <v>0.051</v>
      </c>
      <c r="CJ328" s="73">
        <f t="shared" si="81"/>
        <v>-1.277278361</v>
      </c>
      <c r="CK328" s="33">
        <v>33.33</v>
      </c>
      <c r="CL328" s="34">
        <f t="shared" si="67"/>
        <v>0.474</v>
      </c>
      <c r="CM328" s="73">
        <f t="shared" si="68"/>
        <v>-0.01687870562</v>
      </c>
      <c r="CN328" s="36">
        <f t="shared" si="69"/>
        <v>360.0411964</v>
      </c>
      <c r="CO328" s="35">
        <f t="shared" si="70"/>
        <v>-1.161654421</v>
      </c>
      <c r="CP328" s="90">
        <f t="shared" si="71"/>
        <v>0.086</v>
      </c>
      <c r="CQ328" s="33">
        <v>5.22</v>
      </c>
      <c r="CR328" s="34">
        <f t="shared" si="72"/>
        <v>0.357</v>
      </c>
      <c r="CS328" s="73">
        <f t="shared" si="73"/>
        <v>-0.4739999398</v>
      </c>
      <c r="CT328" s="33">
        <v>66.67</v>
      </c>
      <c r="CU328" s="34">
        <f t="shared" si="74"/>
        <v>0.149</v>
      </c>
      <c r="CV328" s="73">
        <f t="shared" si="75"/>
        <v>-0.9382543402</v>
      </c>
      <c r="CW328" s="36">
        <f t="shared" si="76"/>
        <v>4833.852739</v>
      </c>
      <c r="CX328" s="35">
        <f t="shared" si="77"/>
        <v>-0.754997253</v>
      </c>
      <c r="CY328" s="90">
        <f t="shared" si="78"/>
        <v>0.223</v>
      </c>
      <c r="CZ328" s="91">
        <f t="shared" si="79"/>
        <v>-1.91752979</v>
      </c>
      <c r="DA328" s="91">
        <f t="shared" si="80"/>
        <v>0.32</v>
      </c>
    </row>
    <row r="329">
      <c r="A329" s="28">
        <v>2025.0</v>
      </c>
      <c r="B329" s="29" t="s">
        <v>709</v>
      </c>
      <c r="C329" s="29" t="s">
        <v>4</v>
      </c>
      <c r="D329" s="30">
        <f t="array" ref="D329">INDEX(
  TP!C:C,
  MATCH(
    1,
    (TP!A:A = A329) * (TP!B:B = C329),
    0
  )
)
</f>
        <v>53.33</v>
      </c>
      <c r="E329" s="64">
        <f t="shared" si="1"/>
        <v>-7.976681949</v>
      </c>
      <c r="F329" s="32">
        <f t="shared" si="2"/>
        <v>0.066</v>
      </c>
      <c r="G329" s="33">
        <v>7.84</v>
      </c>
      <c r="H329" s="34">
        <f t="shared" si="3"/>
        <v>0.88</v>
      </c>
      <c r="I329" s="73">
        <f t="shared" si="4"/>
        <v>1.262271738</v>
      </c>
      <c r="J329" s="66">
        <f t="shared" si="5"/>
        <v>8.749636919</v>
      </c>
      <c r="K329" s="34">
        <f t="shared" si="6"/>
        <v>0.963</v>
      </c>
      <c r="L329" s="73">
        <f t="shared" si="7"/>
        <v>1.838411763</v>
      </c>
      <c r="M329" s="33">
        <v>56.45</v>
      </c>
      <c r="N329" s="34">
        <f t="shared" si="8"/>
        <v>0.314</v>
      </c>
      <c r="O329" s="73">
        <f t="shared" si="9"/>
        <v>-0.4510629442</v>
      </c>
      <c r="P329" s="36">
        <f t="shared" si="10"/>
        <v>5133.594058</v>
      </c>
      <c r="Q329" s="35">
        <f t="shared" si="11"/>
        <v>0.9490855898</v>
      </c>
      <c r="R329" s="40">
        <f t="shared" si="12"/>
        <v>0.851</v>
      </c>
      <c r="S329" s="33">
        <v>2.84</v>
      </c>
      <c r="T329" s="34">
        <f t="shared" si="13"/>
        <v>0.794</v>
      </c>
      <c r="U329" s="73">
        <f t="shared" si="14"/>
        <v>0.6409271409</v>
      </c>
      <c r="V329" s="33">
        <v>44.44</v>
      </c>
      <c r="W329" s="34">
        <f t="shared" si="15"/>
        <v>0.52</v>
      </c>
      <c r="X329" s="73">
        <f t="shared" si="16"/>
        <v>0.08321858025</v>
      </c>
      <c r="Y329" s="36">
        <f t="shared" si="17"/>
        <v>2505.012134</v>
      </c>
      <c r="Z329" s="35">
        <f t="shared" si="18"/>
        <v>0.5231316098</v>
      </c>
      <c r="AA329" s="40">
        <f t="shared" si="19"/>
        <v>0.726</v>
      </c>
      <c r="AB329" s="33">
        <v>5.11</v>
      </c>
      <c r="AC329" s="40">
        <f t="shared" si="20"/>
        <v>0.7</v>
      </c>
      <c r="AD329" s="73">
        <f t="shared" si="21"/>
        <v>0.4570260932</v>
      </c>
      <c r="AE329" s="88">
        <f t="shared" si="22"/>
        <v>1.929243293</v>
      </c>
      <c r="AF329" s="44">
        <f t="shared" si="23"/>
        <v>0.803</v>
      </c>
      <c r="AG329" s="42">
        <v>0.7</v>
      </c>
      <c r="AH329" s="34">
        <f t="shared" si="24"/>
        <v>0.3</v>
      </c>
      <c r="AI329" s="73">
        <f t="shared" si="25"/>
        <v>-0.5888065115</v>
      </c>
      <c r="AJ329" s="33">
        <v>63.64</v>
      </c>
      <c r="AK329" s="34">
        <f t="shared" si="26"/>
        <v>0.703</v>
      </c>
      <c r="AL329" s="73">
        <f t="shared" si="27"/>
        <v>0.4186817105</v>
      </c>
      <c r="AM329" s="36">
        <f t="shared" si="28"/>
        <v>1486.912279</v>
      </c>
      <c r="AN329" s="35">
        <f t="shared" si="29"/>
        <v>-0.4192229883</v>
      </c>
      <c r="AO329" s="37">
        <f t="shared" si="30"/>
        <v>0.386</v>
      </c>
      <c r="AP329" s="33">
        <v>4.11</v>
      </c>
      <c r="AQ329" s="34">
        <f t="shared" si="31"/>
        <v>0.497</v>
      </c>
      <c r="AR329" s="73">
        <f t="shared" si="32"/>
        <v>-0.1758739392</v>
      </c>
      <c r="AS329" s="33">
        <v>61.54</v>
      </c>
      <c r="AT329" s="34">
        <f t="shared" si="33"/>
        <v>0.963</v>
      </c>
      <c r="AU329" s="73">
        <f t="shared" si="34"/>
        <v>1.899604539</v>
      </c>
      <c r="AV329" s="36">
        <f t="shared" si="35"/>
        <v>3676.445426</v>
      </c>
      <c r="AW329" s="35">
        <f t="shared" si="36"/>
        <v>1.233570454</v>
      </c>
      <c r="AX329" s="37">
        <f t="shared" si="37"/>
        <v>0.891</v>
      </c>
      <c r="AY329" s="33">
        <v>0.44</v>
      </c>
      <c r="AZ329" s="37">
        <f t="shared" si="38"/>
        <v>0.197</v>
      </c>
      <c r="BA329" s="73">
        <f t="shared" si="39"/>
        <v>-0.8282358184</v>
      </c>
      <c r="BB329" s="33">
        <v>15.8</v>
      </c>
      <c r="BC329" s="37">
        <f t="shared" si="40"/>
        <v>0.051</v>
      </c>
      <c r="BD329" s="73">
        <f t="shared" si="41"/>
        <v>-1.619533634</v>
      </c>
      <c r="BE329" s="89">
        <f t="shared" si="42"/>
        <v>-1.633421987</v>
      </c>
      <c r="BF329" s="39">
        <f t="shared" si="43"/>
        <v>0.283</v>
      </c>
      <c r="BG329" s="33">
        <v>7.84</v>
      </c>
      <c r="BH329" s="34">
        <f t="shared" si="44"/>
        <v>0.071</v>
      </c>
      <c r="BI329" s="73">
        <f t="shared" si="45"/>
        <v>-1.477330275</v>
      </c>
      <c r="BJ329" s="33">
        <v>83.06</v>
      </c>
      <c r="BK329" s="34">
        <f t="shared" si="46"/>
        <v>0.151</v>
      </c>
      <c r="BL329" s="73">
        <f t="shared" si="47"/>
        <v>-0.8959459783</v>
      </c>
      <c r="BM329" s="36">
        <f t="shared" si="48"/>
        <v>5206.084897</v>
      </c>
      <c r="BN329" s="35">
        <f t="shared" si="49"/>
        <v>-1.526399717</v>
      </c>
      <c r="BO329" s="90">
        <f t="shared" si="50"/>
        <v>0.097</v>
      </c>
      <c r="BP329" s="33">
        <v>7.21</v>
      </c>
      <c r="BQ329" s="34">
        <f t="shared" si="51"/>
        <v>0.057</v>
      </c>
      <c r="BR329" s="73">
        <f t="shared" si="52"/>
        <v>-1.60022125</v>
      </c>
      <c r="BS329" s="33">
        <v>57.02</v>
      </c>
      <c r="BT329" s="34">
        <f t="shared" si="53"/>
        <v>0.011</v>
      </c>
      <c r="BU329" s="73">
        <f t="shared" si="54"/>
        <v>-2.142466481</v>
      </c>
      <c r="BV329" s="36">
        <f t="shared" si="55"/>
        <v>3977.086195</v>
      </c>
      <c r="BW329" s="35">
        <f t="shared" si="56"/>
        <v>-2.342326798</v>
      </c>
      <c r="BX329" s="90">
        <f t="shared" si="57"/>
        <v>0.02</v>
      </c>
      <c r="BY329" s="33">
        <v>2.72</v>
      </c>
      <c r="BZ329" s="34">
        <f t="shared" si="58"/>
        <v>0.3</v>
      </c>
      <c r="CA329" s="73">
        <f t="shared" si="59"/>
        <v>-0.6362525009</v>
      </c>
      <c r="CB329" s="33">
        <v>34.88</v>
      </c>
      <c r="CC329" s="34">
        <f t="shared" si="60"/>
        <v>0.017</v>
      </c>
      <c r="CD329" s="73">
        <f t="shared" si="61"/>
        <v>-1.963739748</v>
      </c>
      <c r="CE329" s="36">
        <f t="shared" si="62"/>
        <v>1990.918852</v>
      </c>
      <c r="CF329" s="35">
        <f t="shared" si="63"/>
        <v>-1.410470208</v>
      </c>
      <c r="CG329" s="90">
        <f t="shared" si="64"/>
        <v>0.069</v>
      </c>
      <c r="CH329" s="33">
        <v>0.19</v>
      </c>
      <c r="CI329" s="34">
        <f t="shared" si="65"/>
        <v>0.091</v>
      </c>
      <c r="CJ329" s="73">
        <f t="shared" si="81"/>
        <v>-1.116434769</v>
      </c>
      <c r="CK329" s="33">
        <v>33.33</v>
      </c>
      <c r="CL329" s="34">
        <f t="shared" si="67"/>
        <v>0.474</v>
      </c>
      <c r="CM329" s="73">
        <f t="shared" si="68"/>
        <v>-0.01687870562</v>
      </c>
      <c r="CN329" s="36">
        <f t="shared" si="69"/>
        <v>512.4494349</v>
      </c>
      <c r="CO329" s="35">
        <f t="shared" si="70"/>
        <v>-0.97420522</v>
      </c>
      <c r="CP329" s="90">
        <f t="shared" si="71"/>
        <v>0.16</v>
      </c>
      <c r="CQ329" s="33">
        <v>3.98</v>
      </c>
      <c r="CR329" s="34">
        <f t="shared" si="72"/>
        <v>0.109</v>
      </c>
      <c r="CS329" s="73">
        <f t="shared" si="73"/>
        <v>-1.205599407</v>
      </c>
      <c r="CT329" s="33">
        <v>55.56</v>
      </c>
      <c r="CU329" s="34">
        <f t="shared" si="74"/>
        <v>0.011</v>
      </c>
      <c r="CV329" s="73">
        <f t="shared" si="75"/>
        <v>-2.510867481</v>
      </c>
      <c r="CW329" s="36">
        <f t="shared" si="76"/>
        <v>3538.302993</v>
      </c>
      <c r="CX329" s="35">
        <f t="shared" si="77"/>
        <v>-2.019101312</v>
      </c>
      <c r="CY329" s="90">
        <f t="shared" si="78"/>
        <v>0.02</v>
      </c>
      <c r="CZ329" s="91">
        <f t="shared" si="79"/>
        <v>-8.272503255</v>
      </c>
      <c r="DA329" s="91">
        <f t="shared" si="80"/>
        <v>0.011</v>
      </c>
    </row>
    <row r="330">
      <c r="A330" s="28">
        <v>2023.0</v>
      </c>
      <c r="B330" s="29" t="s">
        <v>649</v>
      </c>
      <c r="C330" s="29" t="s">
        <v>11</v>
      </c>
      <c r="D330" s="30">
        <f t="array" ref="D330">INDEX(
  TP!C:C,
  MATCH(
    1,
    (TP!A:A = A330) * (TP!B:B = C330),
    0
  )
)
</f>
        <v>48.42</v>
      </c>
      <c r="E330" s="64">
        <f t="shared" si="1"/>
        <v>-8.014224378</v>
      </c>
      <c r="F330" s="32">
        <f t="shared" si="2"/>
        <v>0.063</v>
      </c>
      <c r="G330" s="33">
        <v>7.63</v>
      </c>
      <c r="H330" s="34">
        <f t="shared" si="3"/>
        <v>0.837</v>
      </c>
      <c r="I330" s="73">
        <f t="shared" si="4"/>
        <v>1.123651283</v>
      </c>
      <c r="J330" s="66">
        <f t="shared" si="5"/>
        <v>7.208490584</v>
      </c>
      <c r="K330" s="34">
        <f t="shared" si="6"/>
        <v>0.806</v>
      </c>
      <c r="L330" s="73">
        <f t="shared" si="7"/>
        <v>0.8654123339</v>
      </c>
      <c r="M330" s="33">
        <v>59.18</v>
      </c>
      <c r="N330" s="34">
        <f t="shared" si="8"/>
        <v>0.5</v>
      </c>
      <c r="O330" s="73">
        <f t="shared" si="9"/>
        <v>0.05221136825</v>
      </c>
      <c r="P330" s="36">
        <f t="shared" si="10"/>
        <v>4975.223677</v>
      </c>
      <c r="Q330" s="35">
        <f t="shared" si="11"/>
        <v>0.7257170335</v>
      </c>
      <c r="R330" s="40">
        <f t="shared" si="12"/>
        <v>0.766</v>
      </c>
      <c r="S330" s="33">
        <v>6.15</v>
      </c>
      <c r="T330" s="34">
        <f t="shared" si="13"/>
        <v>0.994</v>
      </c>
      <c r="U330" s="73">
        <f t="shared" si="14"/>
        <v>3.49963246</v>
      </c>
      <c r="V330" s="33">
        <v>48.73</v>
      </c>
      <c r="W330" s="34">
        <f t="shared" si="15"/>
        <v>0.649</v>
      </c>
      <c r="X330" s="73">
        <f t="shared" si="16"/>
        <v>0.4244666562</v>
      </c>
      <c r="Y330" s="36">
        <f t="shared" si="17"/>
        <v>4015.934111</v>
      </c>
      <c r="Z330" s="35">
        <f t="shared" si="18"/>
        <v>2.106395174</v>
      </c>
      <c r="AA330" s="40">
        <f t="shared" si="19"/>
        <v>0.963</v>
      </c>
      <c r="AB330" s="33">
        <v>4.46</v>
      </c>
      <c r="AC330" s="40">
        <f t="shared" si="20"/>
        <v>0.511</v>
      </c>
      <c r="AD330" s="73">
        <f t="shared" si="21"/>
        <v>-0.08778033954</v>
      </c>
      <c r="AE330" s="88">
        <f t="shared" si="22"/>
        <v>2.744331868</v>
      </c>
      <c r="AF330" s="44">
        <f t="shared" si="23"/>
        <v>0.874</v>
      </c>
      <c r="AG330" s="42">
        <v>0.97</v>
      </c>
      <c r="AH330" s="34">
        <f t="shared" si="24"/>
        <v>0.471</v>
      </c>
      <c r="AI330" s="73">
        <f t="shared" si="25"/>
        <v>-0.3385657245</v>
      </c>
      <c r="AJ330" s="33">
        <v>44.0</v>
      </c>
      <c r="AK330" s="34">
        <f t="shared" si="26"/>
        <v>0.123</v>
      </c>
      <c r="AL330" s="73">
        <f t="shared" si="27"/>
        <v>-0.977863984</v>
      </c>
      <c r="AM330" s="36">
        <f t="shared" si="28"/>
        <v>1313.61671</v>
      </c>
      <c r="AN330" s="35">
        <f t="shared" si="29"/>
        <v>-0.5897304666</v>
      </c>
      <c r="AO330" s="37">
        <f t="shared" si="30"/>
        <v>0.303</v>
      </c>
      <c r="AP330" s="33">
        <v>3.62</v>
      </c>
      <c r="AQ330" s="34">
        <f t="shared" si="31"/>
        <v>0.394</v>
      </c>
      <c r="AR330" s="73">
        <f t="shared" si="32"/>
        <v>-0.392958472</v>
      </c>
      <c r="AS330" s="33">
        <v>38.71</v>
      </c>
      <c r="AT330" s="34">
        <f t="shared" si="33"/>
        <v>0.194</v>
      </c>
      <c r="AU330" s="73">
        <f t="shared" si="34"/>
        <v>-0.8486280562</v>
      </c>
      <c r="AV330" s="36">
        <f t="shared" si="35"/>
        <v>2169.652611</v>
      </c>
      <c r="AW330" s="35">
        <f t="shared" si="36"/>
        <v>-0.6957589277</v>
      </c>
      <c r="AX330" s="37">
        <f t="shared" si="37"/>
        <v>0.246</v>
      </c>
      <c r="AY330" s="33">
        <v>0.39</v>
      </c>
      <c r="AZ330" s="37">
        <f t="shared" si="38"/>
        <v>0.154</v>
      </c>
      <c r="BA330" s="73">
        <f t="shared" si="39"/>
        <v>-0.9067638498</v>
      </c>
      <c r="BB330" s="33">
        <v>17.6</v>
      </c>
      <c r="BC330" s="37">
        <f t="shared" si="40"/>
        <v>0.08</v>
      </c>
      <c r="BD330" s="73">
        <f t="shared" si="41"/>
        <v>-1.366615984</v>
      </c>
      <c r="BE330" s="89">
        <f t="shared" si="42"/>
        <v>-3.558869228</v>
      </c>
      <c r="BF330" s="39">
        <f t="shared" si="43"/>
        <v>0.077</v>
      </c>
      <c r="BG330" s="33">
        <v>7.71</v>
      </c>
      <c r="BH330" s="34">
        <f t="shared" si="44"/>
        <v>0.069</v>
      </c>
      <c r="BI330" s="73">
        <f t="shared" si="45"/>
        <v>-1.505495824</v>
      </c>
      <c r="BJ330" s="33">
        <v>90.4</v>
      </c>
      <c r="BK330" s="34">
        <f t="shared" si="46"/>
        <v>0.534</v>
      </c>
      <c r="BL330" s="73">
        <f t="shared" si="47"/>
        <v>0.2841950611</v>
      </c>
      <c r="BM330" s="36">
        <f t="shared" si="48"/>
        <v>5627.626632</v>
      </c>
      <c r="BN330" s="35">
        <f t="shared" si="49"/>
        <v>-1.153710572</v>
      </c>
      <c r="BO330" s="90">
        <f t="shared" si="50"/>
        <v>0.149</v>
      </c>
      <c r="BP330" s="33">
        <v>8.25</v>
      </c>
      <c r="BQ330" s="34">
        <f t="shared" si="51"/>
        <v>0.1</v>
      </c>
      <c r="BR330" s="73">
        <f t="shared" si="52"/>
        <v>-1.227199395</v>
      </c>
      <c r="BS330" s="33">
        <v>59.43</v>
      </c>
      <c r="BT330" s="34">
        <f t="shared" si="53"/>
        <v>0.04</v>
      </c>
      <c r="BU330" s="73">
        <f t="shared" si="54"/>
        <v>-1.778655801</v>
      </c>
      <c r="BV330" s="36">
        <f t="shared" si="55"/>
        <v>4380.010421</v>
      </c>
      <c r="BW330" s="35">
        <f t="shared" si="56"/>
        <v>-1.862036071</v>
      </c>
      <c r="BX330" s="90">
        <f t="shared" si="57"/>
        <v>0.029</v>
      </c>
      <c r="BY330" s="33">
        <v>2.02</v>
      </c>
      <c r="BZ330" s="34">
        <f t="shared" si="58"/>
        <v>0.137</v>
      </c>
      <c r="CA330" s="73">
        <f t="shared" si="59"/>
        <v>-1.061748526</v>
      </c>
      <c r="CB330" s="33">
        <v>42.31</v>
      </c>
      <c r="CC330" s="34">
        <f t="shared" si="60"/>
        <v>0.114</v>
      </c>
      <c r="CD330" s="73">
        <f t="shared" si="61"/>
        <v>-1.165609922</v>
      </c>
      <c r="CE330" s="36">
        <f t="shared" si="62"/>
        <v>2031.792213</v>
      </c>
      <c r="CF330" s="35">
        <f t="shared" si="63"/>
        <v>-1.371996033</v>
      </c>
      <c r="CG330" s="90">
        <f t="shared" si="64"/>
        <v>0.077</v>
      </c>
      <c r="CH330" s="33">
        <v>0.35</v>
      </c>
      <c r="CI330" s="34">
        <f t="shared" si="65"/>
        <v>0.283</v>
      </c>
      <c r="CJ330" s="73">
        <f t="shared" si="81"/>
        <v>-0.6875185245</v>
      </c>
      <c r="CK330" s="33">
        <v>11.11</v>
      </c>
      <c r="CL330" s="34">
        <f t="shared" si="67"/>
        <v>0.071</v>
      </c>
      <c r="CM330" s="73">
        <f t="shared" si="68"/>
        <v>-1.210682446</v>
      </c>
      <c r="CN330" s="36">
        <f t="shared" si="69"/>
        <v>294.6929291</v>
      </c>
      <c r="CO330" s="35">
        <f t="shared" si="70"/>
        <v>-1.242027245</v>
      </c>
      <c r="CP330" s="90">
        <f t="shared" si="71"/>
        <v>0.071</v>
      </c>
      <c r="CQ330" s="33">
        <v>3.46</v>
      </c>
      <c r="CR330" s="34">
        <f t="shared" si="72"/>
        <v>0.043</v>
      </c>
      <c r="CS330" s="73">
        <f t="shared" si="73"/>
        <v>-1.512399184</v>
      </c>
      <c r="CT330" s="33">
        <v>67.42</v>
      </c>
      <c r="CU330" s="34">
        <f t="shared" si="74"/>
        <v>0.18</v>
      </c>
      <c r="CV330" s="73">
        <f t="shared" si="75"/>
        <v>-0.832092337</v>
      </c>
      <c r="CW330" s="36">
        <f t="shared" si="76"/>
        <v>3998.661055</v>
      </c>
      <c r="CX330" s="35">
        <f t="shared" si="77"/>
        <v>-1.569917098</v>
      </c>
      <c r="CY330" s="90">
        <f t="shared" si="78"/>
        <v>0.057</v>
      </c>
      <c r="CZ330" s="91">
        <f t="shared" si="79"/>
        <v>-7.199687018</v>
      </c>
      <c r="DA330" s="91">
        <f t="shared" si="80"/>
        <v>0.026</v>
      </c>
    </row>
    <row r="331">
      <c r="A331" s="28">
        <v>2024.0</v>
      </c>
      <c r="B331" s="29" t="s">
        <v>710</v>
      </c>
      <c r="C331" s="29" t="s">
        <v>22</v>
      </c>
      <c r="D331" s="30">
        <f t="array" ref="D331">INDEX(
  TP!C:C,
  MATCH(
    1,
    (TP!A:A = A331) * (TP!B:B = C331),
    0
  )
)
</f>
        <v>56.51</v>
      </c>
      <c r="E331" s="64">
        <f t="shared" si="1"/>
        <v>-8.032667108</v>
      </c>
      <c r="F331" s="32">
        <f t="shared" si="2"/>
        <v>0.06</v>
      </c>
      <c r="G331" s="33">
        <v>2.86</v>
      </c>
      <c r="H331" s="34">
        <f t="shared" si="3"/>
        <v>0.009</v>
      </c>
      <c r="I331" s="73">
        <f t="shared" si="4"/>
        <v>-2.025013353</v>
      </c>
      <c r="J331" s="66">
        <f t="shared" si="5"/>
        <v>3.500603405</v>
      </c>
      <c r="K331" s="34">
        <f t="shared" si="6"/>
        <v>0.049</v>
      </c>
      <c r="L331" s="73">
        <f t="shared" si="7"/>
        <v>-1.475554274</v>
      </c>
      <c r="M331" s="33">
        <v>57.5</v>
      </c>
      <c r="N331" s="34">
        <f t="shared" si="8"/>
        <v>0.397</v>
      </c>
      <c r="O331" s="73">
        <f t="shared" si="9"/>
        <v>-0.2574959009</v>
      </c>
      <c r="P331" s="36">
        <f t="shared" si="10"/>
        <v>3454.040417</v>
      </c>
      <c r="Q331" s="35">
        <f t="shared" si="11"/>
        <v>-1.419788372</v>
      </c>
      <c r="R331" s="40">
        <f t="shared" si="12"/>
        <v>0.069</v>
      </c>
      <c r="S331" s="33">
        <v>1.5</v>
      </c>
      <c r="T331" s="34">
        <f t="shared" si="13"/>
        <v>0.329</v>
      </c>
      <c r="U331" s="73">
        <f t="shared" si="14"/>
        <v>-0.516373502</v>
      </c>
      <c r="V331" s="33">
        <v>47.62</v>
      </c>
      <c r="W331" s="34">
        <f t="shared" si="15"/>
        <v>0.606</v>
      </c>
      <c r="X331" s="73">
        <f t="shared" si="16"/>
        <v>0.3361716995</v>
      </c>
      <c r="Y331" s="36">
        <f t="shared" si="17"/>
        <v>1828.031545</v>
      </c>
      <c r="Z331" s="35">
        <f t="shared" si="18"/>
        <v>-0.186262201</v>
      </c>
      <c r="AA331" s="40">
        <f t="shared" si="19"/>
        <v>0.463</v>
      </c>
      <c r="AB331" s="33">
        <v>3.25</v>
      </c>
      <c r="AC331" s="40">
        <f t="shared" si="20"/>
        <v>0.111</v>
      </c>
      <c r="AD331" s="73">
        <f t="shared" si="21"/>
        <v>-1.101958468</v>
      </c>
      <c r="AE331" s="88">
        <f t="shared" si="22"/>
        <v>-2.708009041</v>
      </c>
      <c r="AF331" s="44">
        <f t="shared" si="23"/>
        <v>0.117</v>
      </c>
      <c r="AG331" s="42">
        <v>1.29</v>
      </c>
      <c r="AH331" s="34">
        <f t="shared" si="24"/>
        <v>0.626</v>
      </c>
      <c r="AI331" s="73">
        <f t="shared" si="25"/>
        <v>-0.041984051</v>
      </c>
      <c r="AJ331" s="33">
        <v>61.11</v>
      </c>
      <c r="AK331" s="34">
        <f t="shared" si="26"/>
        <v>0.629</v>
      </c>
      <c r="AL331" s="73">
        <f t="shared" si="27"/>
        <v>0.2387804576</v>
      </c>
      <c r="AM331" s="36">
        <f t="shared" si="28"/>
        <v>2229.44502</v>
      </c>
      <c r="AN331" s="35">
        <f t="shared" si="29"/>
        <v>0.3113634057</v>
      </c>
      <c r="AO331" s="37">
        <f t="shared" si="30"/>
        <v>0.651</v>
      </c>
      <c r="AP331" s="33">
        <v>5.44</v>
      </c>
      <c r="AQ331" s="34">
        <f t="shared" si="31"/>
        <v>0.714</v>
      </c>
      <c r="AR331" s="73">
        <f t="shared" si="32"/>
        <v>0.413355507</v>
      </c>
      <c r="AS331" s="33">
        <v>52.63</v>
      </c>
      <c r="AT331" s="34">
        <f t="shared" si="33"/>
        <v>0.809</v>
      </c>
      <c r="AU331" s="73">
        <f t="shared" si="34"/>
        <v>0.8270354444</v>
      </c>
      <c r="AV331" s="36">
        <f t="shared" si="35"/>
        <v>3590.04493</v>
      </c>
      <c r="AW331" s="35">
        <f t="shared" si="36"/>
        <v>1.122941431</v>
      </c>
      <c r="AX331" s="37">
        <f t="shared" si="37"/>
        <v>0.866</v>
      </c>
      <c r="AY331" s="33">
        <v>0.57</v>
      </c>
      <c r="AZ331" s="37">
        <f t="shared" si="38"/>
        <v>0.303</v>
      </c>
      <c r="BA331" s="73">
        <f t="shared" si="39"/>
        <v>-0.6240629367</v>
      </c>
      <c r="BB331" s="33">
        <v>24.04</v>
      </c>
      <c r="BC331" s="37">
        <f t="shared" si="40"/>
        <v>0.329</v>
      </c>
      <c r="BD331" s="73">
        <f t="shared" si="41"/>
        <v>-0.4617328352</v>
      </c>
      <c r="BE331" s="89">
        <f t="shared" si="42"/>
        <v>0.348509065</v>
      </c>
      <c r="BF331" s="39">
        <f t="shared" si="43"/>
        <v>0.603</v>
      </c>
      <c r="BG331" s="33">
        <v>12.73</v>
      </c>
      <c r="BH331" s="34">
        <f t="shared" si="44"/>
        <v>0.329</v>
      </c>
      <c r="BI331" s="73">
        <f t="shared" si="45"/>
        <v>-0.4178723096</v>
      </c>
      <c r="BJ331" s="33">
        <v>85.39</v>
      </c>
      <c r="BK331" s="34">
        <f t="shared" si="46"/>
        <v>0.194</v>
      </c>
      <c r="BL331" s="73">
        <f t="shared" si="47"/>
        <v>-0.5213235503</v>
      </c>
      <c r="BM331" s="36">
        <f t="shared" si="48"/>
        <v>6433.452947</v>
      </c>
      <c r="BN331" s="35">
        <f t="shared" si="49"/>
        <v>-0.4412716951</v>
      </c>
      <c r="BO331" s="90">
        <f t="shared" si="50"/>
        <v>0.277</v>
      </c>
      <c r="BP331" s="33">
        <v>6.87</v>
      </c>
      <c r="BQ331" s="34">
        <f t="shared" si="51"/>
        <v>0.034</v>
      </c>
      <c r="BR331" s="73">
        <f t="shared" si="52"/>
        <v>-1.722170703</v>
      </c>
      <c r="BS331" s="33">
        <v>69.79</v>
      </c>
      <c r="BT331" s="34">
        <f t="shared" si="53"/>
        <v>0.414</v>
      </c>
      <c r="BU331" s="73">
        <f t="shared" si="54"/>
        <v>-0.2147227489</v>
      </c>
      <c r="BV331" s="36">
        <f t="shared" si="55"/>
        <v>4769.990697</v>
      </c>
      <c r="BW331" s="35">
        <f t="shared" si="56"/>
        <v>-1.397174693</v>
      </c>
      <c r="BX331" s="90">
        <f t="shared" si="57"/>
        <v>0.083</v>
      </c>
      <c r="BY331" s="33">
        <v>2.36</v>
      </c>
      <c r="BZ331" s="34">
        <f t="shared" si="58"/>
        <v>0.194</v>
      </c>
      <c r="CA331" s="73">
        <f t="shared" si="59"/>
        <v>-0.8550790279</v>
      </c>
      <c r="CB331" s="33">
        <v>48.48</v>
      </c>
      <c r="CC331" s="34">
        <f t="shared" si="60"/>
        <v>0.286</v>
      </c>
      <c r="CD331" s="73">
        <f t="shared" si="61"/>
        <v>-0.5028291655</v>
      </c>
      <c r="CE331" s="36">
        <f t="shared" si="62"/>
        <v>2552.802039</v>
      </c>
      <c r="CF331" s="35">
        <f t="shared" si="63"/>
        <v>-0.8815684644</v>
      </c>
      <c r="CG331" s="90">
        <f t="shared" si="64"/>
        <v>0.211</v>
      </c>
      <c r="CH331" s="33">
        <v>0.21</v>
      </c>
      <c r="CI331" s="34">
        <f t="shared" si="65"/>
        <v>0.114</v>
      </c>
      <c r="CJ331" s="73">
        <f t="shared" si="81"/>
        <v>-1.062820238</v>
      </c>
      <c r="CK331" s="33">
        <v>0.0</v>
      </c>
      <c r="CL331" s="34">
        <f t="shared" si="67"/>
        <v>0</v>
      </c>
      <c r="CM331" s="73">
        <f t="shared" si="68"/>
        <v>-1.807584316</v>
      </c>
      <c r="CN331" s="36">
        <f t="shared" si="69"/>
        <v>0</v>
      </c>
      <c r="CO331" s="35">
        <f t="shared" si="70"/>
        <v>-1.604474543</v>
      </c>
      <c r="CP331" s="90">
        <f t="shared" si="71"/>
        <v>0</v>
      </c>
      <c r="CQ331" s="33">
        <v>3.58</v>
      </c>
      <c r="CR331" s="34">
        <f t="shared" si="72"/>
        <v>0.057</v>
      </c>
      <c r="CS331" s="73">
        <f t="shared" si="73"/>
        <v>-1.441599235</v>
      </c>
      <c r="CT331" s="33">
        <v>70.0</v>
      </c>
      <c r="CU331" s="34">
        <f t="shared" si="74"/>
        <v>0.306</v>
      </c>
      <c r="CV331" s="73">
        <f t="shared" si="75"/>
        <v>-0.4668950459</v>
      </c>
      <c r="CW331" s="36">
        <f t="shared" si="76"/>
        <v>4225.403938</v>
      </c>
      <c r="CX331" s="35">
        <f t="shared" si="77"/>
        <v>-1.348677737</v>
      </c>
      <c r="CY331" s="90">
        <f t="shared" si="78"/>
        <v>0.106</v>
      </c>
      <c r="CZ331" s="91">
        <f t="shared" si="79"/>
        <v>-5.673167132</v>
      </c>
      <c r="DA331" s="91">
        <f t="shared" si="80"/>
        <v>0.069</v>
      </c>
    </row>
    <row r="332">
      <c r="A332" s="28">
        <v>2025.0</v>
      </c>
      <c r="B332" s="29" t="s">
        <v>457</v>
      </c>
      <c r="C332" s="29" t="s">
        <v>10</v>
      </c>
      <c r="D332" s="30">
        <f t="array" ref="D332">INDEX(
  TP!C:C,
  MATCH(
    1,
    (TP!A:A = A332) * (TP!B:B = C332),
    0
  )
)
</f>
        <v>49.44</v>
      </c>
      <c r="E332" s="64">
        <f t="shared" si="1"/>
        <v>-8.077308077</v>
      </c>
      <c r="F332" s="32">
        <f t="shared" si="2"/>
        <v>0.057</v>
      </c>
      <c r="G332" s="33">
        <v>3.91</v>
      </c>
      <c r="H332" s="34">
        <f t="shared" si="3"/>
        <v>0.08</v>
      </c>
      <c r="I332" s="73">
        <f t="shared" si="4"/>
        <v>-1.331911075</v>
      </c>
      <c r="J332" s="66">
        <f t="shared" si="5"/>
        <v>3.833373812</v>
      </c>
      <c r="K332" s="34">
        <f t="shared" si="6"/>
        <v>0.094</v>
      </c>
      <c r="L332" s="73">
        <f t="shared" si="7"/>
        <v>-1.265460392</v>
      </c>
      <c r="M332" s="33">
        <v>55.1</v>
      </c>
      <c r="N332" s="34">
        <f t="shared" si="8"/>
        <v>0.226</v>
      </c>
      <c r="O332" s="73">
        <f t="shared" si="9"/>
        <v>-0.6999348569</v>
      </c>
      <c r="P332" s="36">
        <f t="shared" si="10"/>
        <v>3466.833703</v>
      </c>
      <c r="Q332" s="35">
        <f t="shared" si="11"/>
        <v>-1.40174448</v>
      </c>
      <c r="R332" s="40">
        <f t="shared" si="12"/>
        <v>0.077</v>
      </c>
      <c r="S332" s="33">
        <v>4.22</v>
      </c>
      <c r="T332" s="34">
        <f t="shared" si="13"/>
        <v>0.949</v>
      </c>
      <c r="U332" s="73">
        <f t="shared" si="14"/>
        <v>1.832774072</v>
      </c>
      <c r="V332" s="33">
        <v>32.08</v>
      </c>
      <c r="W332" s="34">
        <f t="shared" si="15"/>
        <v>0.183</v>
      </c>
      <c r="X332" s="73">
        <f t="shared" si="16"/>
        <v>-0.8999576944</v>
      </c>
      <c r="Y332" s="36">
        <f t="shared" si="17"/>
        <v>2220.936522</v>
      </c>
      <c r="Z332" s="35">
        <f t="shared" si="18"/>
        <v>0.2254547132</v>
      </c>
      <c r="AA332" s="40">
        <f t="shared" si="19"/>
        <v>0.629</v>
      </c>
      <c r="AB332" s="33">
        <v>3.66</v>
      </c>
      <c r="AC332" s="40">
        <f t="shared" si="20"/>
        <v>0.22</v>
      </c>
      <c r="AD332" s="73">
        <f t="shared" si="21"/>
        <v>-0.7583113336</v>
      </c>
      <c r="AE332" s="88">
        <f t="shared" si="22"/>
        <v>-1.934601101</v>
      </c>
      <c r="AF332" s="44">
        <f t="shared" si="23"/>
        <v>0.22</v>
      </c>
      <c r="AG332" s="42">
        <v>4.62</v>
      </c>
      <c r="AH332" s="34">
        <f t="shared" si="24"/>
        <v>0.983</v>
      </c>
      <c r="AI332" s="73">
        <f t="shared" si="25"/>
        <v>3.044318989</v>
      </c>
      <c r="AJ332" s="33">
        <v>48.28</v>
      </c>
      <c r="AK332" s="34">
        <f t="shared" si="26"/>
        <v>0.223</v>
      </c>
      <c r="AL332" s="73">
        <f t="shared" si="27"/>
        <v>-0.6735251055</v>
      </c>
      <c r="AM332" s="36">
        <f t="shared" si="28"/>
        <v>3669.917542</v>
      </c>
      <c r="AN332" s="35">
        <f t="shared" si="29"/>
        <v>1.728660676</v>
      </c>
      <c r="AO332" s="37">
        <f t="shared" si="30"/>
        <v>0.946</v>
      </c>
      <c r="AP332" s="33">
        <v>9.49</v>
      </c>
      <c r="AQ332" s="34">
        <f t="shared" si="31"/>
        <v>0.974</v>
      </c>
      <c r="AR332" s="73">
        <f t="shared" si="32"/>
        <v>2.207625625</v>
      </c>
      <c r="AS332" s="33">
        <v>39.5</v>
      </c>
      <c r="AT332" s="34">
        <f t="shared" si="33"/>
        <v>0.217</v>
      </c>
      <c r="AU332" s="73">
        <f t="shared" si="34"/>
        <v>-0.7535293374</v>
      </c>
      <c r="AV332" s="36">
        <f t="shared" si="35"/>
        <v>3400.216689</v>
      </c>
      <c r="AW332" s="35">
        <f t="shared" si="36"/>
        <v>0.8798813383</v>
      </c>
      <c r="AX332" s="37">
        <f t="shared" si="37"/>
        <v>0.823</v>
      </c>
      <c r="AY332" s="33">
        <v>1.91</v>
      </c>
      <c r="AZ332" s="37">
        <f t="shared" si="38"/>
        <v>0.914</v>
      </c>
      <c r="BA332" s="73">
        <f t="shared" si="39"/>
        <v>1.480488305</v>
      </c>
      <c r="BB332" s="33">
        <v>19.45</v>
      </c>
      <c r="BC332" s="37">
        <f t="shared" si="40"/>
        <v>0.123</v>
      </c>
      <c r="BD332" s="73">
        <f t="shared" si="41"/>
        <v>-1.106672843</v>
      </c>
      <c r="BE332" s="89">
        <f t="shared" si="42"/>
        <v>2.982357476</v>
      </c>
      <c r="BF332" s="39">
        <f t="shared" si="43"/>
        <v>0.871</v>
      </c>
      <c r="BG332" s="33">
        <v>8.13</v>
      </c>
      <c r="BH332" s="34">
        <f t="shared" si="44"/>
        <v>0.083</v>
      </c>
      <c r="BI332" s="73">
        <f t="shared" si="45"/>
        <v>-1.414499435</v>
      </c>
      <c r="BJ332" s="33">
        <v>65.69</v>
      </c>
      <c r="BK332" s="34">
        <f t="shared" si="46"/>
        <v>0.009</v>
      </c>
      <c r="BL332" s="73">
        <f t="shared" si="47"/>
        <v>-3.688732062</v>
      </c>
      <c r="BM332" s="36">
        <f t="shared" si="48"/>
        <v>4178.342363</v>
      </c>
      <c r="BN332" s="35">
        <f t="shared" si="49"/>
        <v>-2.435036879</v>
      </c>
      <c r="BO332" s="90">
        <f t="shared" si="50"/>
        <v>0.02</v>
      </c>
      <c r="BP332" s="33">
        <v>7.41</v>
      </c>
      <c r="BQ332" s="34">
        <f t="shared" si="51"/>
        <v>0.063</v>
      </c>
      <c r="BR332" s="73">
        <f t="shared" si="52"/>
        <v>-1.528486278</v>
      </c>
      <c r="BS332" s="33">
        <v>59.14</v>
      </c>
      <c r="BT332" s="34">
        <f t="shared" si="53"/>
        <v>0.037</v>
      </c>
      <c r="BU332" s="73">
        <f t="shared" si="54"/>
        <v>-1.822433849</v>
      </c>
      <c r="BV332" s="36">
        <f t="shared" si="55"/>
        <v>4172.110789</v>
      </c>
      <c r="BW332" s="35">
        <f t="shared" si="56"/>
        <v>-2.109855038</v>
      </c>
      <c r="BX332" s="90">
        <f t="shared" si="57"/>
        <v>0.023</v>
      </c>
      <c r="BY332" s="33">
        <v>2.47</v>
      </c>
      <c r="BZ332" s="34">
        <f t="shared" si="58"/>
        <v>0.234</v>
      </c>
      <c r="CA332" s="73">
        <f t="shared" si="59"/>
        <v>-0.7882153669</v>
      </c>
      <c r="CB332" s="33">
        <v>35.48</v>
      </c>
      <c r="CC332" s="34">
        <f t="shared" si="60"/>
        <v>0.029</v>
      </c>
      <c r="CD332" s="73">
        <f t="shared" si="61"/>
        <v>-1.89928781</v>
      </c>
      <c r="CE332" s="36">
        <f t="shared" si="62"/>
        <v>1917.922336</v>
      </c>
      <c r="CF332" s="35">
        <f t="shared" si="63"/>
        <v>-1.479181971</v>
      </c>
      <c r="CG332" s="90">
        <f t="shared" si="64"/>
        <v>0.06</v>
      </c>
      <c r="CH332" s="33">
        <v>0.24</v>
      </c>
      <c r="CI332" s="34">
        <f t="shared" si="65"/>
        <v>0.134</v>
      </c>
      <c r="CJ332" s="73">
        <f t="shared" si="81"/>
        <v>-0.9823984426</v>
      </c>
      <c r="CK332" s="33">
        <v>0.0</v>
      </c>
      <c r="CL332" s="34">
        <f t="shared" si="67"/>
        <v>0</v>
      </c>
      <c r="CM332" s="73">
        <f t="shared" si="68"/>
        <v>-1.807584316</v>
      </c>
      <c r="CN332" s="36">
        <f t="shared" si="69"/>
        <v>0</v>
      </c>
      <c r="CO332" s="35">
        <f t="shared" si="70"/>
        <v>-1.604474543</v>
      </c>
      <c r="CP332" s="90">
        <f t="shared" si="71"/>
        <v>0</v>
      </c>
      <c r="CQ332" s="33">
        <v>3.51</v>
      </c>
      <c r="CR332" s="34">
        <f t="shared" si="72"/>
        <v>0.051</v>
      </c>
      <c r="CS332" s="73">
        <f t="shared" si="73"/>
        <v>-1.482899205</v>
      </c>
      <c r="CT332" s="33">
        <v>68.18</v>
      </c>
      <c r="CU332" s="34">
        <f t="shared" si="74"/>
        <v>0.22</v>
      </c>
      <c r="CV332" s="73">
        <f t="shared" si="75"/>
        <v>-0.7245148404</v>
      </c>
      <c r="CW332" s="36">
        <f t="shared" si="76"/>
        <v>4073.888048</v>
      </c>
      <c r="CX332" s="35">
        <f t="shared" si="77"/>
        <v>-1.49651602</v>
      </c>
      <c r="CY332" s="90">
        <f t="shared" si="78"/>
        <v>0.071</v>
      </c>
      <c r="CZ332" s="91">
        <f t="shared" si="79"/>
        <v>-9.125064452</v>
      </c>
      <c r="DA332" s="91">
        <f t="shared" si="80"/>
        <v>0.006</v>
      </c>
    </row>
    <row r="333">
      <c r="A333" s="28">
        <v>2024.0</v>
      </c>
      <c r="B333" s="29" t="s">
        <v>646</v>
      </c>
      <c r="C333" s="29" t="s">
        <v>6</v>
      </c>
      <c r="D333" s="30">
        <f t="array" ref="D333">INDEX(
  TP!C:C,
  MATCH(
    1,
    (TP!A:A = A333) * (TP!B:B = C333),
    0
  )
)
</f>
        <v>50.52</v>
      </c>
      <c r="E333" s="64">
        <f t="shared" si="1"/>
        <v>-8.401646141</v>
      </c>
      <c r="F333" s="32">
        <f t="shared" si="2"/>
        <v>0.054</v>
      </c>
      <c r="G333" s="33">
        <v>3.08</v>
      </c>
      <c r="H333" s="34">
        <f t="shared" si="3"/>
        <v>0.014</v>
      </c>
      <c r="I333" s="73">
        <f t="shared" si="4"/>
        <v>-1.879791923</v>
      </c>
      <c r="J333" s="66">
        <f t="shared" si="5"/>
        <v>3.136049811</v>
      </c>
      <c r="K333" s="34">
        <f t="shared" si="6"/>
        <v>0.014</v>
      </c>
      <c r="L333" s="73">
        <f t="shared" si="7"/>
        <v>-1.705714402</v>
      </c>
      <c r="M333" s="33">
        <v>51.16</v>
      </c>
      <c r="N333" s="34">
        <f t="shared" si="8"/>
        <v>0.089</v>
      </c>
      <c r="O333" s="73">
        <f t="shared" si="9"/>
        <v>-1.426272143</v>
      </c>
      <c r="P333" s="36">
        <f t="shared" si="10"/>
        <v>2900.616997</v>
      </c>
      <c r="Q333" s="35">
        <f t="shared" si="11"/>
        <v>-2.200347144</v>
      </c>
      <c r="R333" s="40">
        <f t="shared" si="12"/>
        <v>0.017</v>
      </c>
      <c r="S333" s="33">
        <v>1.36</v>
      </c>
      <c r="T333" s="34">
        <f t="shared" si="13"/>
        <v>0.257</v>
      </c>
      <c r="U333" s="73">
        <f t="shared" si="14"/>
        <v>-0.6372855094</v>
      </c>
      <c r="V333" s="33">
        <v>31.58</v>
      </c>
      <c r="W333" s="34">
        <f t="shared" si="15"/>
        <v>0.169</v>
      </c>
      <c r="X333" s="73">
        <f t="shared" si="16"/>
        <v>-0.9397301974</v>
      </c>
      <c r="Y333" s="36">
        <f t="shared" si="17"/>
        <v>1136.044066</v>
      </c>
      <c r="Z333" s="35">
        <f t="shared" si="18"/>
        <v>-0.9113814187</v>
      </c>
      <c r="AA333" s="40">
        <f t="shared" si="19"/>
        <v>0.163</v>
      </c>
      <c r="AB333" s="33">
        <v>3.17</v>
      </c>
      <c r="AC333" s="40">
        <f t="shared" si="20"/>
        <v>0.094</v>
      </c>
      <c r="AD333" s="73">
        <f t="shared" si="21"/>
        <v>-1.169011568</v>
      </c>
      <c r="AE333" s="88">
        <f t="shared" si="22"/>
        <v>-4.28074013</v>
      </c>
      <c r="AF333" s="44">
        <f t="shared" si="23"/>
        <v>0.011</v>
      </c>
      <c r="AG333" s="42">
        <v>0.79</v>
      </c>
      <c r="AH333" s="34">
        <f t="shared" si="24"/>
        <v>0.357</v>
      </c>
      <c r="AI333" s="73">
        <f t="shared" si="25"/>
        <v>-0.5053929158</v>
      </c>
      <c r="AJ333" s="33">
        <v>63.64</v>
      </c>
      <c r="AK333" s="34">
        <f t="shared" si="26"/>
        <v>0.703</v>
      </c>
      <c r="AL333" s="73">
        <f t="shared" si="27"/>
        <v>0.4186817105</v>
      </c>
      <c r="AM333" s="36">
        <f t="shared" si="28"/>
        <v>1631.469023</v>
      </c>
      <c r="AN333" s="35">
        <f t="shared" si="29"/>
        <v>-0.2769919668</v>
      </c>
      <c r="AO333" s="37">
        <f t="shared" si="30"/>
        <v>0.449</v>
      </c>
      <c r="AP333" s="33">
        <v>4.23</v>
      </c>
      <c r="AQ333" s="34">
        <f t="shared" si="31"/>
        <v>0.523</v>
      </c>
      <c r="AR333" s="73">
        <f t="shared" si="32"/>
        <v>-0.1227103801</v>
      </c>
      <c r="AS333" s="33">
        <v>61.02</v>
      </c>
      <c r="AT333" s="34">
        <f t="shared" si="33"/>
        <v>0.957</v>
      </c>
      <c r="AU333" s="73">
        <f t="shared" si="34"/>
        <v>1.837007914</v>
      </c>
      <c r="AV333" s="36">
        <f t="shared" si="35"/>
        <v>3697.25379</v>
      </c>
      <c r="AW333" s="35">
        <f t="shared" si="36"/>
        <v>1.260213923</v>
      </c>
      <c r="AX333" s="37">
        <f t="shared" si="37"/>
        <v>0.903</v>
      </c>
      <c r="AY333" s="33">
        <v>0.36</v>
      </c>
      <c r="AZ333" s="37">
        <f t="shared" si="38"/>
        <v>0.117</v>
      </c>
      <c r="BA333" s="73">
        <f t="shared" si="39"/>
        <v>-0.9538806686</v>
      </c>
      <c r="BB333" s="33">
        <v>21.87</v>
      </c>
      <c r="BC333" s="37">
        <f t="shared" si="40"/>
        <v>0.206</v>
      </c>
      <c r="BD333" s="73">
        <f t="shared" si="41"/>
        <v>-0.7666391135</v>
      </c>
      <c r="BE333" s="89">
        <f t="shared" si="42"/>
        <v>-0.7372978258</v>
      </c>
      <c r="BF333" s="39">
        <f t="shared" si="43"/>
        <v>0.451</v>
      </c>
      <c r="BG333" s="33">
        <v>12.62</v>
      </c>
      <c r="BH333" s="34">
        <f t="shared" si="44"/>
        <v>0.32</v>
      </c>
      <c r="BI333" s="73">
        <f t="shared" si="45"/>
        <v>-0.4417046974</v>
      </c>
      <c r="BJ333" s="33">
        <v>93.18</v>
      </c>
      <c r="BK333" s="34">
        <f t="shared" si="46"/>
        <v>0.78</v>
      </c>
      <c r="BL333" s="73">
        <f t="shared" si="47"/>
        <v>0.7311694602</v>
      </c>
      <c r="BM333" s="36">
        <f t="shared" si="48"/>
        <v>6998.80974</v>
      </c>
      <c r="BN333" s="35">
        <f t="shared" si="49"/>
        <v>0.05856574058</v>
      </c>
      <c r="BO333" s="90">
        <f t="shared" si="50"/>
        <v>0.466</v>
      </c>
      <c r="BP333" s="33">
        <v>6.81</v>
      </c>
      <c r="BQ333" s="34">
        <f t="shared" si="51"/>
        <v>0.031</v>
      </c>
      <c r="BR333" s="73">
        <f t="shared" si="52"/>
        <v>-1.743691195</v>
      </c>
      <c r="BS333" s="33">
        <v>75.79</v>
      </c>
      <c r="BT333" s="34">
        <f t="shared" si="53"/>
        <v>0.743</v>
      </c>
      <c r="BU333" s="73">
        <f t="shared" si="54"/>
        <v>0.6910299836</v>
      </c>
      <c r="BV333" s="36">
        <f t="shared" si="55"/>
        <v>5160.861342</v>
      </c>
      <c r="BW333" s="35">
        <f t="shared" si="56"/>
        <v>-0.9312519848</v>
      </c>
      <c r="BX333" s="90">
        <f t="shared" si="57"/>
        <v>0.174</v>
      </c>
      <c r="BY333" s="33">
        <v>1.36</v>
      </c>
      <c r="BZ333" s="34">
        <f t="shared" si="58"/>
        <v>0.029</v>
      </c>
      <c r="CA333" s="73">
        <f t="shared" si="59"/>
        <v>-1.462930492</v>
      </c>
      <c r="CB333" s="33">
        <v>63.16</v>
      </c>
      <c r="CC333" s="34">
        <f t="shared" si="60"/>
        <v>0.857</v>
      </c>
      <c r="CD333" s="73">
        <f t="shared" si="61"/>
        <v>1.074094904</v>
      </c>
      <c r="CE333" s="36">
        <f t="shared" si="62"/>
        <v>2356.336067</v>
      </c>
      <c r="CF333" s="35">
        <f t="shared" si="63"/>
        <v>-1.066502269</v>
      </c>
      <c r="CG333" s="90">
        <f t="shared" si="64"/>
        <v>0.149</v>
      </c>
      <c r="CH333" s="33">
        <v>0.14</v>
      </c>
      <c r="CI333" s="34">
        <f t="shared" si="65"/>
        <v>0.057</v>
      </c>
      <c r="CJ333" s="73">
        <f t="shared" si="81"/>
        <v>-1.250471095</v>
      </c>
      <c r="CK333" s="33">
        <v>100.0</v>
      </c>
      <c r="CL333" s="34">
        <f t="shared" si="67"/>
        <v>0.977</v>
      </c>
      <c r="CM333" s="73">
        <f t="shared" si="68"/>
        <v>3.565069781</v>
      </c>
      <c r="CN333" s="36">
        <f t="shared" si="69"/>
        <v>1158.105161</v>
      </c>
      <c r="CO333" s="35">
        <f t="shared" si="70"/>
        <v>-0.1801034617</v>
      </c>
      <c r="CP333" s="90">
        <f t="shared" si="71"/>
        <v>0.483</v>
      </c>
      <c r="CQ333" s="33">
        <v>3.44</v>
      </c>
      <c r="CR333" s="34">
        <f t="shared" si="72"/>
        <v>0.04</v>
      </c>
      <c r="CS333" s="73">
        <f t="shared" si="73"/>
        <v>-1.524199175</v>
      </c>
      <c r="CT333" s="33">
        <v>72.92</v>
      </c>
      <c r="CU333" s="34">
        <f t="shared" si="74"/>
        <v>0.463</v>
      </c>
      <c r="CV333" s="73">
        <f t="shared" si="75"/>
        <v>-0.05357098008</v>
      </c>
      <c r="CW333" s="36">
        <f t="shared" si="76"/>
        <v>4311.864031</v>
      </c>
      <c r="CX333" s="35">
        <f t="shared" si="77"/>
        <v>-1.26431621</v>
      </c>
      <c r="CY333" s="90">
        <f t="shared" si="78"/>
        <v>0.123</v>
      </c>
      <c r="CZ333" s="91">
        <f t="shared" si="79"/>
        <v>-3.383608185</v>
      </c>
      <c r="DA333" s="91">
        <f t="shared" si="80"/>
        <v>0.211</v>
      </c>
    </row>
    <row r="334">
      <c r="A334" s="28">
        <v>2024.0</v>
      </c>
      <c r="B334" s="29" t="s">
        <v>711</v>
      </c>
      <c r="C334" s="29" t="s">
        <v>14</v>
      </c>
      <c r="D334" s="30">
        <f t="array" ref="D334">INDEX(
  TP!C:C,
  MATCH(
    1,
    (TP!A:A = A334) * (TP!B:B = C334),
    0
  )
)
</f>
        <v>44.7</v>
      </c>
      <c r="E334" s="64">
        <f t="shared" si="1"/>
        <v>-8.613948172</v>
      </c>
      <c r="F334" s="32">
        <f t="shared" si="2"/>
        <v>0.051</v>
      </c>
      <c r="G334" s="33">
        <v>5.92</v>
      </c>
      <c r="H334" s="34">
        <f t="shared" si="3"/>
        <v>0.531</v>
      </c>
      <c r="I334" s="73">
        <f t="shared" si="4"/>
        <v>-0.005115284757</v>
      </c>
      <c r="J334" s="66">
        <f t="shared" si="5"/>
        <v>4.834264996</v>
      </c>
      <c r="K334" s="34">
        <f t="shared" si="6"/>
        <v>0.317</v>
      </c>
      <c r="L334" s="73">
        <f t="shared" si="7"/>
        <v>-0.6335498925</v>
      </c>
      <c r="M334" s="33">
        <v>59.76</v>
      </c>
      <c r="N334" s="34">
        <f t="shared" si="8"/>
        <v>0.546</v>
      </c>
      <c r="O334" s="73">
        <f t="shared" si="9"/>
        <v>0.159134116</v>
      </c>
      <c r="P334" s="36">
        <f t="shared" si="10"/>
        <v>4209.183579</v>
      </c>
      <c r="Q334" s="35">
        <f t="shared" si="11"/>
        <v>-0.3547202902</v>
      </c>
      <c r="R334" s="40">
        <f t="shared" si="12"/>
        <v>0.354</v>
      </c>
      <c r="S334" s="33">
        <v>1.95</v>
      </c>
      <c r="T334" s="34">
        <f t="shared" si="13"/>
        <v>0.549</v>
      </c>
      <c r="U334" s="73">
        <f t="shared" si="14"/>
        <v>-0.1277277637</v>
      </c>
      <c r="V334" s="33">
        <v>37.04</v>
      </c>
      <c r="W334" s="34">
        <f t="shared" si="15"/>
        <v>0.309</v>
      </c>
      <c r="X334" s="73">
        <f t="shared" si="16"/>
        <v>-0.5054144644</v>
      </c>
      <c r="Y334" s="36">
        <f t="shared" si="17"/>
        <v>1678.730696</v>
      </c>
      <c r="Z334" s="35">
        <f t="shared" si="18"/>
        <v>-0.3427114405</v>
      </c>
      <c r="AA334" s="40">
        <f t="shared" si="19"/>
        <v>0.403</v>
      </c>
      <c r="AB334" s="33">
        <v>4.23</v>
      </c>
      <c r="AC334" s="40">
        <f t="shared" si="20"/>
        <v>0.434</v>
      </c>
      <c r="AD334" s="73">
        <f t="shared" si="21"/>
        <v>-0.2805580003</v>
      </c>
      <c r="AE334" s="88">
        <f t="shared" si="22"/>
        <v>-0.977989731</v>
      </c>
      <c r="AF334" s="44">
        <f t="shared" si="23"/>
        <v>0.343</v>
      </c>
      <c r="AG334" s="42">
        <v>0.79</v>
      </c>
      <c r="AH334" s="34">
        <f t="shared" si="24"/>
        <v>0.357</v>
      </c>
      <c r="AI334" s="73">
        <f t="shared" si="25"/>
        <v>-0.5053929158</v>
      </c>
      <c r="AJ334" s="33">
        <v>45.45</v>
      </c>
      <c r="AK334" s="34">
        <f t="shared" si="26"/>
        <v>0.151</v>
      </c>
      <c r="AL334" s="73">
        <f t="shared" si="27"/>
        <v>-0.8747585228</v>
      </c>
      <c r="AM334" s="36">
        <f t="shared" si="28"/>
        <v>1165.151903</v>
      </c>
      <c r="AN334" s="35">
        <f t="shared" si="29"/>
        <v>-0.735806676</v>
      </c>
      <c r="AO334" s="37">
        <f t="shared" si="30"/>
        <v>0.243</v>
      </c>
      <c r="AP334" s="33">
        <v>3.9</v>
      </c>
      <c r="AQ334" s="34">
        <f t="shared" si="31"/>
        <v>0.454</v>
      </c>
      <c r="AR334" s="73">
        <f t="shared" si="32"/>
        <v>-0.2689101675</v>
      </c>
      <c r="AS334" s="33">
        <v>46.3</v>
      </c>
      <c r="AT334" s="34">
        <f t="shared" si="33"/>
        <v>0.531</v>
      </c>
      <c r="AU334" s="73">
        <f t="shared" si="34"/>
        <v>0.06504191286</v>
      </c>
      <c r="AV334" s="36">
        <f t="shared" si="35"/>
        <v>2694.838514</v>
      </c>
      <c r="AW334" s="35">
        <f t="shared" si="36"/>
        <v>-0.02329979171</v>
      </c>
      <c r="AX334" s="37">
        <f t="shared" si="37"/>
        <v>0.5</v>
      </c>
      <c r="AY334" s="33">
        <v>0.65</v>
      </c>
      <c r="AZ334" s="37">
        <f t="shared" si="38"/>
        <v>0.36</v>
      </c>
      <c r="BA334" s="73">
        <f t="shared" si="39"/>
        <v>-0.4984180865</v>
      </c>
      <c r="BB334" s="33">
        <v>21.09</v>
      </c>
      <c r="BC334" s="37">
        <f t="shared" si="40"/>
        <v>0.18</v>
      </c>
      <c r="BD334" s="73">
        <f t="shared" si="41"/>
        <v>-0.8762367619</v>
      </c>
      <c r="BE334" s="89">
        <f t="shared" si="42"/>
        <v>-2.133761316</v>
      </c>
      <c r="BF334" s="39">
        <f t="shared" si="43"/>
        <v>0.203</v>
      </c>
      <c r="BG334" s="33">
        <v>9.61</v>
      </c>
      <c r="BH334" s="34">
        <f t="shared" si="44"/>
        <v>0.126</v>
      </c>
      <c r="BI334" s="73">
        <f t="shared" si="45"/>
        <v>-1.09384549</v>
      </c>
      <c r="BJ334" s="33">
        <v>90.23</v>
      </c>
      <c r="BK334" s="34">
        <f t="shared" si="46"/>
        <v>0.517</v>
      </c>
      <c r="BL334" s="73">
        <f t="shared" si="47"/>
        <v>0.2568620942</v>
      </c>
      <c r="BM334" s="36">
        <f t="shared" si="48"/>
        <v>6129.124326</v>
      </c>
      <c r="BN334" s="35">
        <f t="shared" si="49"/>
        <v>-0.7103315866</v>
      </c>
      <c r="BO334" s="90">
        <f t="shared" si="50"/>
        <v>0.211</v>
      </c>
      <c r="BP334" s="33">
        <v>9.82</v>
      </c>
      <c r="BQ334" s="34">
        <f t="shared" si="51"/>
        <v>0.28</v>
      </c>
      <c r="BR334" s="73">
        <f t="shared" si="52"/>
        <v>-0.664079863</v>
      </c>
      <c r="BS334" s="33">
        <v>61.03</v>
      </c>
      <c r="BT334" s="34">
        <f t="shared" si="53"/>
        <v>0.066</v>
      </c>
      <c r="BU334" s="73">
        <f t="shared" si="54"/>
        <v>-1.537121738</v>
      </c>
      <c r="BV334" s="36">
        <f t="shared" si="55"/>
        <v>4814.907215</v>
      </c>
      <c r="BW334" s="35">
        <f t="shared" si="56"/>
        <v>-1.343633641</v>
      </c>
      <c r="BX334" s="90">
        <f t="shared" si="57"/>
        <v>0.089</v>
      </c>
      <c r="BY334" s="33">
        <v>3.25</v>
      </c>
      <c r="BZ334" s="34">
        <f t="shared" si="58"/>
        <v>0.44</v>
      </c>
      <c r="CA334" s="73">
        <f t="shared" si="59"/>
        <v>-0.3140912251</v>
      </c>
      <c r="CB334" s="33">
        <v>42.22</v>
      </c>
      <c r="CC334" s="34">
        <f t="shared" si="60"/>
        <v>0.111</v>
      </c>
      <c r="CD334" s="73">
        <f t="shared" si="61"/>
        <v>-1.175277713</v>
      </c>
      <c r="CE334" s="36">
        <f t="shared" si="62"/>
        <v>2654.211349</v>
      </c>
      <c r="CF334" s="35">
        <f t="shared" si="63"/>
        <v>-0.7861116831</v>
      </c>
      <c r="CG334" s="90">
        <f t="shared" si="64"/>
        <v>0.246</v>
      </c>
      <c r="CH334" s="33">
        <v>0.29</v>
      </c>
      <c r="CI334" s="34">
        <f t="shared" si="65"/>
        <v>0.206</v>
      </c>
      <c r="CJ334" s="73">
        <f t="shared" si="81"/>
        <v>-0.8483621162</v>
      </c>
      <c r="CK334" s="33">
        <v>0.0</v>
      </c>
      <c r="CL334" s="34">
        <f t="shared" si="67"/>
        <v>0</v>
      </c>
      <c r="CM334" s="73">
        <f t="shared" si="68"/>
        <v>-1.807584316</v>
      </c>
      <c r="CN334" s="36">
        <f t="shared" si="69"/>
        <v>0</v>
      </c>
      <c r="CO334" s="35">
        <f t="shared" si="70"/>
        <v>-1.604474543</v>
      </c>
      <c r="CP334" s="90">
        <f t="shared" si="71"/>
        <v>0</v>
      </c>
      <c r="CQ334" s="33">
        <v>5.42</v>
      </c>
      <c r="CR334" s="34">
        <f t="shared" si="72"/>
        <v>0.4</v>
      </c>
      <c r="CS334" s="73">
        <f t="shared" si="73"/>
        <v>-0.3560000257</v>
      </c>
      <c r="CT334" s="33">
        <v>61.33</v>
      </c>
      <c r="CU334" s="34">
        <f t="shared" si="74"/>
        <v>0.049</v>
      </c>
      <c r="CV334" s="73">
        <f t="shared" si="75"/>
        <v>-1.694127803</v>
      </c>
      <c r="CW334" s="36">
        <f t="shared" si="76"/>
        <v>4523.675679</v>
      </c>
      <c r="CX334" s="35">
        <f t="shared" si="77"/>
        <v>-1.057645671</v>
      </c>
      <c r="CY334" s="90">
        <f t="shared" si="78"/>
        <v>0.163</v>
      </c>
      <c r="CZ334" s="91">
        <f t="shared" si="79"/>
        <v>-5.502197125</v>
      </c>
      <c r="DA334" s="91">
        <f t="shared" si="80"/>
        <v>0.074</v>
      </c>
    </row>
    <row r="335">
      <c r="A335" s="28">
        <v>2024.0</v>
      </c>
      <c r="B335" s="29" t="s">
        <v>701</v>
      </c>
      <c r="C335" s="29" t="s">
        <v>17</v>
      </c>
      <c r="D335" s="30">
        <f t="array" ref="D335">INDEX(
  TP!C:C,
  MATCH(
    1,
    (TP!A:A = A335) * (TP!B:B = C335),
    0
  )
)
</f>
        <v>46.52</v>
      </c>
      <c r="E335" s="64">
        <f t="shared" si="1"/>
        <v>-8.908958514</v>
      </c>
      <c r="F335" s="32">
        <f t="shared" si="2"/>
        <v>0.049</v>
      </c>
      <c r="G335" s="33">
        <v>5.95</v>
      </c>
      <c r="H335" s="34">
        <f t="shared" si="3"/>
        <v>0.543</v>
      </c>
      <c r="I335" s="73">
        <f t="shared" si="4"/>
        <v>0.01468763748</v>
      </c>
      <c r="J335" s="66">
        <f t="shared" si="5"/>
        <v>5.22885261</v>
      </c>
      <c r="K335" s="34">
        <f t="shared" si="6"/>
        <v>0.394</v>
      </c>
      <c r="L335" s="73">
        <f t="shared" si="7"/>
        <v>-0.3844278499</v>
      </c>
      <c r="M335" s="33">
        <v>57.07</v>
      </c>
      <c r="N335" s="34">
        <f t="shared" si="8"/>
        <v>0.36</v>
      </c>
      <c r="O335" s="73">
        <f t="shared" si="9"/>
        <v>-0.3367662139</v>
      </c>
      <c r="P335" s="36">
        <f t="shared" si="10"/>
        <v>4168.86539</v>
      </c>
      <c r="Q335" s="35">
        <f t="shared" si="11"/>
        <v>-0.4115858205</v>
      </c>
      <c r="R335" s="40">
        <f t="shared" si="12"/>
        <v>0.331</v>
      </c>
      <c r="S335" s="33">
        <v>1.36</v>
      </c>
      <c r="T335" s="34">
        <f t="shared" si="13"/>
        <v>0.257</v>
      </c>
      <c r="U335" s="73">
        <f t="shared" si="14"/>
        <v>-0.6372855094</v>
      </c>
      <c r="V335" s="33">
        <v>21.43</v>
      </c>
      <c r="W335" s="34">
        <f t="shared" si="15"/>
        <v>0.04</v>
      </c>
      <c r="X335" s="73">
        <f t="shared" si="16"/>
        <v>-1.747112009</v>
      </c>
      <c r="Y335" s="36">
        <f t="shared" si="17"/>
        <v>770.9127403</v>
      </c>
      <c r="Z335" s="35">
        <f t="shared" si="18"/>
        <v>-1.293994904</v>
      </c>
      <c r="AA335" s="40">
        <f t="shared" si="19"/>
        <v>0.069</v>
      </c>
      <c r="AB335" s="33">
        <v>3.22</v>
      </c>
      <c r="AC335" s="40">
        <f t="shared" si="20"/>
        <v>0.106</v>
      </c>
      <c r="AD335" s="73">
        <f t="shared" si="21"/>
        <v>-1.12710338</v>
      </c>
      <c r="AE335" s="88">
        <f t="shared" si="22"/>
        <v>-2.832684105</v>
      </c>
      <c r="AF335" s="44">
        <f t="shared" si="23"/>
        <v>0.1</v>
      </c>
      <c r="AG335" s="42">
        <v>0.49</v>
      </c>
      <c r="AH335" s="34">
        <f t="shared" si="24"/>
        <v>0.186</v>
      </c>
      <c r="AI335" s="73">
        <f t="shared" si="25"/>
        <v>-0.7834382347</v>
      </c>
      <c r="AJ335" s="33">
        <v>33.33</v>
      </c>
      <c r="AK335" s="34">
        <f t="shared" si="26"/>
        <v>0.029</v>
      </c>
      <c r="AL335" s="73">
        <f t="shared" si="27"/>
        <v>-1.736577964</v>
      </c>
      <c r="AM335" s="36">
        <f t="shared" si="28"/>
        <v>585.2336181</v>
      </c>
      <c r="AN335" s="35">
        <f t="shared" si="29"/>
        <v>-1.306394861</v>
      </c>
      <c r="AO335" s="37">
        <f t="shared" si="30"/>
        <v>0.069</v>
      </c>
      <c r="AP335" s="33">
        <v>1.55</v>
      </c>
      <c r="AQ335" s="34">
        <f t="shared" si="31"/>
        <v>0.04</v>
      </c>
      <c r="AR335" s="73">
        <f t="shared" si="32"/>
        <v>-1.310029866</v>
      </c>
      <c r="AS335" s="33">
        <v>35.42</v>
      </c>
      <c r="AT335" s="34">
        <f t="shared" si="33"/>
        <v>0.094</v>
      </c>
      <c r="AU335" s="73">
        <f t="shared" si="34"/>
        <v>-1.244672088</v>
      </c>
      <c r="AV335" s="36">
        <f t="shared" si="35"/>
        <v>1214.314829</v>
      </c>
      <c r="AW335" s="35">
        <f t="shared" si="36"/>
        <v>-1.918993623</v>
      </c>
      <c r="AX335" s="37">
        <f t="shared" si="37"/>
        <v>0.026</v>
      </c>
      <c r="AY335" s="33">
        <v>0.19</v>
      </c>
      <c r="AZ335" s="37">
        <f t="shared" si="38"/>
        <v>0.02</v>
      </c>
      <c r="BA335" s="73">
        <f t="shared" si="39"/>
        <v>-1.220875975</v>
      </c>
      <c r="BB335" s="33">
        <v>23.87</v>
      </c>
      <c r="BC335" s="37">
        <f t="shared" si="40"/>
        <v>0.32</v>
      </c>
      <c r="BD335" s="73">
        <f t="shared" si="41"/>
        <v>-0.4856195022</v>
      </c>
      <c r="BE335" s="89">
        <f t="shared" si="42"/>
        <v>-4.931883962</v>
      </c>
      <c r="BF335" s="39">
        <f t="shared" si="43"/>
        <v>0.02</v>
      </c>
      <c r="BG335" s="33">
        <v>14.71</v>
      </c>
      <c r="BH335" s="34">
        <f t="shared" si="44"/>
        <v>0.523</v>
      </c>
      <c r="BI335" s="73">
        <f t="shared" si="45"/>
        <v>0.01111067029</v>
      </c>
      <c r="BJ335" s="33">
        <v>90.55</v>
      </c>
      <c r="BK335" s="34">
        <f t="shared" si="46"/>
        <v>0.546</v>
      </c>
      <c r="BL335" s="73">
        <f t="shared" si="47"/>
        <v>0.3083123848</v>
      </c>
      <c r="BM335" s="36">
        <f t="shared" si="48"/>
        <v>7173.055822</v>
      </c>
      <c r="BN335" s="35">
        <f t="shared" si="49"/>
        <v>0.2126183951</v>
      </c>
      <c r="BO335" s="90">
        <f t="shared" si="50"/>
        <v>0.52</v>
      </c>
      <c r="BP335" s="33">
        <v>9.48</v>
      </c>
      <c r="BQ335" s="34">
        <f t="shared" si="51"/>
        <v>0.237</v>
      </c>
      <c r="BR335" s="73">
        <f t="shared" si="52"/>
        <v>-0.7860293157</v>
      </c>
      <c r="BS335" s="33">
        <v>74.4</v>
      </c>
      <c r="BT335" s="34">
        <f t="shared" si="53"/>
        <v>0.654</v>
      </c>
      <c r="BU335" s="73">
        <f t="shared" si="54"/>
        <v>0.4811972673</v>
      </c>
      <c r="BV335" s="36">
        <f t="shared" si="55"/>
        <v>5791.025512</v>
      </c>
      <c r="BW335" s="35">
        <f t="shared" si="56"/>
        <v>-0.1800883957</v>
      </c>
      <c r="BX335" s="90">
        <f t="shared" si="57"/>
        <v>0.411</v>
      </c>
      <c r="BY335" s="33">
        <v>3.33</v>
      </c>
      <c r="BZ335" s="34">
        <f t="shared" si="58"/>
        <v>0.457</v>
      </c>
      <c r="CA335" s="73">
        <f t="shared" si="59"/>
        <v>-0.265463108</v>
      </c>
      <c r="CB335" s="33">
        <v>55.34</v>
      </c>
      <c r="CC335" s="34">
        <f t="shared" si="60"/>
        <v>0.594</v>
      </c>
      <c r="CD335" s="73">
        <f t="shared" si="61"/>
        <v>0.2340713192</v>
      </c>
      <c r="CE335" s="36">
        <f t="shared" si="62"/>
        <v>3523.855175</v>
      </c>
      <c r="CF335" s="35">
        <f t="shared" si="63"/>
        <v>0.0324857518</v>
      </c>
      <c r="CG335" s="90">
        <f t="shared" si="64"/>
        <v>0.514</v>
      </c>
      <c r="CH335" s="33">
        <v>0.32</v>
      </c>
      <c r="CI335" s="34">
        <f t="shared" si="65"/>
        <v>0.246</v>
      </c>
      <c r="CJ335" s="73">
        <f t="shared" si="81"/>
        <v>-0.7679403203</v>
      </c>
      <c r="CK335" s="33">
        <v>30.0</v>
      </c>
      <c r="CL335" s="34">
        <f t="shared" si="67"/>
        <v>0.414</v>
      </c>
      <c r="CM335" s="73">
        <f t="shared" si="68"/>
        <v>-0.195788087</v>
      </c>
      <c r="CN335" s="36">
        <f t="shared" si="69"/>
        <v>736.1619722</v>
      </c>
      <c r="CO335" s="35">
        <f t="shared" si="70"/>
        <v>-0.6990577812</v>
      </c>
      <c r="CP335" s="90">
        <f t="shared" si="71"/>
        <v>0.263</v>
      </c>
      <c r="CQ335" s="33">
        <v>5.21</v>
      </c>
      <c r="CR335" s="34">
        <f t="shared" si="72"/>
        <v>0.354</v>
      </c>
      <c r="CS335" s="73">
        <f t="shared" si="73"/>
        <v>-0.4798999356</v>
      </c>
      <c r="CT335" s="33">
        <v>70.19</v>
      </c>
      <c r="CU335" s="34">
        <f t="shared" si="74"/>
        <v>0.317</v>
      </c>
      <c r="CV335" s="73">
        <f t="shared" si="75"/>
        <v>-0.4400006718</v>
      </c>
      <c r="CW335" s="36">
        <f t="shared" si="76"/>
        <v>5084.587428</v>
      </c>
      <c r="CX335" s="35">
        <f t="shared" si="77"/>
        <v>-0.510348417</v>
      </c>
      <c r="CY335" s="90">
        <f t="shared" si="78"/>
        <v>0.323</v>
      </c>
      <c r="CZ335" s="91">
        <f t="shared" si="79"/>
        <v>-1.144390447</v>
      </c>
      <c r="DA335" s="91">
        <f t="shared" si="80"/>
        <v>0.397</v>
      </c>
    </row>
    <row r="336">
      <c r="A336" s="28">
        <v>2024.0</v>
      </c>
      <c r="B336" s="29" t="s">
        <v>662</v>
      </c>
      <c r="C336" s="29" t="s">
        <v>12</v>
      </c>
      <c r="D336" s="30">
        <f t="array" ref="D336">INDEX(
  TP!C:C,
  MATCH(
    1,
    (TP!A:A = A336) * (TP!B:B = C336),
    0
  )
)
</f>
        <v>45.69</v>
      </c>
      <c r="E336" s="64">
        <f t="shared" si="1"/>
        <v>-8.987589245</v>
      </c>
      <c r="F336" s="32">
        <f t="shared" si="2"/>
        <v>0.046</v>
      </c>
      <c r="G336" s="33">
        <v>5.28</v>
      </c>
      <c r="H336" s="34">
        <f t="shared" si="3"/>
        <v>0.354</v>
      </c>
      <c r="I336" s="73">
        <f t="shared" si="4"/>
        <v>-0.4275776258</v>
      </c>
      <c r="J336" s="66">
        <f t="shared" si="5"/>
        <v>4.489499063</v>
      </c>
      <c r="K336" s="34">
        <f t="shared" si="6"/>
        <v>0.229</v>
      </c>
      <c r="L336" s="73">
        <f t="shared" si="7"/>
        <v>-0.8512171236</v>
      </c>
      <c r="M336" s="33">
        <v>70.73</v>
      </c>
      <c r="N336" s="34">
        <f t="shared" si="8"/>
        <v>0.994</v>
      </c>
      <c r="O336" s="73">
        <f t="shared" si="9"/>
        <v>2.181448844</v>
      </c>
      <c r="P336" s="36">
        <f t="shared" si="10"/>
        <v>4809.804341</v>
      </c>
      <c r="Q336" s="35">
        <f t="shared" si="11"/>
        <v>0.4924064988</v>
      </c>
      <c r="R336" s="40">
        <f t="shared" si="12"/>
        <v>0.683</v>
      </c>
      <c r="S336" s="33">
        <v>1.37</v>
      </c>
      <c r="T336" s="34">
        <f t="shared" si="13"/>
        <v>0.266</v>
      </c>
      <c r="U336" s="73">
        <f t="shared" si="14"/>
        <v>-0.6286489375</v>
      </c>
      <c r="V336" s="33">
        <v>50.0</v>
      </c>
      <c r="W336" s="34">
        <f t="shared" si="15"/>
        <v>0.669</v>
      </c>
      <c r="X336" s="73">
        <f t="shared" si="16"/>
        <v>0.5254888138</v>
      </c>
      <c r="Y336" s="36">
        <f t="shared" si="17"/>
        <v>1807.533765</v>
      </c>
      <c r="Z336" s="35">
        <f t="shared" si="18"/>
        <v>-0.2077413965</v>
      </c>
      <c r="AA336" s="40">
        <f t="shared" si="19"/>
        <v>0.454</v>
      </c>
      <c r="AB336" s="33">
        <v>3.94</v>
      </c>
      <c r="AC336" s="40">
        <f t="shared" si="20"/>
        <v>0.36</v>
      </c>
      <c r="AD336" s="73">
        <f t="shared" si="21"/>
        <v>-0.5236254857</v>
      </c>
      <c r="AE336" s="88">
        <f t="shared" si="22"/>
        <v>-0.2389603834</v>
      </c>
      <c r="AF336" s="44">
        <f t="shared" si="23"/>
        <v>0.463</v>
      </c>
      <c r="AG336" s="42">
        <v>0.56</v>
      </c>
      <c r="AH336" s="34">
        <f t="shared" si="24"/>
        <v>0.211</v>
      </c>
      <c r="AI336" s="73">
        <f t="shared" si="25"/>
        <v>-0.7185609936</v>
      </c>
      <c r="AJ336" s="33">
        <v>38.46</v>
      </c>
      <c r="AK336" s="34">
        <f t="shared" si="26"/>
        <v>0.057</v>
      </c>
      <c r="AL336" s="73">
        <f t="shared" si="27"/>
        <v>-1.371797953</v>
      </c>
      <c r="AM336" s="36">
        <f t="shared" si="28"/>
        <v>753.0561693</v>
      </c>
      <c r="AN336" s="35">
        <f t="shared" si="29"/>
        <v>-1.141272347</v>
      </c>
      <c r="AO336" s="37">
        <f t="shared" si="30"/>
        <v>0.126</v>
      </c>
      <c r="AP336" s="33">
        <v>2.14</v>
      </c>
      <c r="AQ336" s="34">
        <f t="shared" si="31"/>
        <v>0.126</v>
      </c>
      <c r="AR336" s="73">
        <f t="shared" si="32"/>
        <v>-1.048642367</v>
      </c>
      <c r="AS336" s="33">
        <v>36.0</v>
      </c>
      <c r="AT336" s="34">
        <f t="shared" si="33"/>
        <v>0.117</v>
      </c>
      <c r="AU336" s="73">
        <f t="shared" si="34"/>
        <v>-1.174852775</v>
      </c>
      <c r="AV336" s="36">
        <f t="shared" si="35"/>
        <v>1508.608935</v>
      </c>
      <c r="AW336" s="35">
        <f t="shared" si="36"/>
        <v>-1.542173227</v>
      </c>
      <c r="AX336" s="37">
        <f t="shared" si="37"/>
        <v>0.069</v>
      </c>
      <c r="AY336" s="33">
        <v>0.34</v>
      </c>
      <c r="AZ336" s="37">
        <f t="shared" si="38"/>
        <v>0.106</v>
      </c>
      <c r="BA336" s="73">
        <f t="shared" si="39"/>
        <v>-0.9852918812</v>
      </c>
      <c r="BB336" s="33">
        <v>19.56</v>
      </c>
      <c r="BC336" s="37">
        <f t="shared" si="40"/>
        <v>0.131</v>
      </c>
      <c r="BD336" s="73">
        <f t="shared" si="41"/>
        <v>-1.091216765</v>
      </c>
      <c r="BE336" s="89">
        <f t="shared" si="42"/>
        <v>-4.759954221</v>
      </c>
      <c r="BF336" s="39">
        <f t="shared" si="43"/>
        <v>0.029</v>
      </c>
      <c r="BG336" s="33">
        <v>11.11</v>
      </c>
      <c r="BH336" s="34">
        <f t="shared" si="44"/>
        <v>0.209</v>
      </c>
      <c r="BI336" s="73">
        <f t="shared" si="45"/>
        <v>-0.7688583841</v>
      </c>
      <c r="BJ336" s="33">
        <v>85.71</v>
      </c>
      <c r="BK336" s="34">
        <f t="shared" si="46"/>
        <v>0.211</v>
      </c>
      <c r="BL336" s="73">
        <f t="shared" si="47"/>
        <v>-0.4698732597</v>
      </c>
      <c r="BM336" s="36">
        <f t="shared" si="48"/>
        <v>6148.063651</v>
      </c>
      <c r="BN336" s="35">
        <f t="shared" si="49"/>
        <v>-0.6935871453</v>
      </c>
      <c r="BO336" s="90">
        <f t="shared" si="50"/>
        <v>0.217</v>
      </c>
      <c r="BP336" s="33">
        <v>9.14</v>
      </c>
      <c r="BQ336" s="34">
        <f t="shared" si="51"/>
        <v>0.186</v>
      </c>
      <c r="BR336" s="73">
        <f t="shared" si="52"/>
        <v>-0.9079787684</v>
      </c>
      <c r="BS336" s="33">
        <v>61.5</v>
      </c>
      <c r="BT336" s="34">
        <f t="shared" si="53"/>
        <v>0.074</v>
      </c>
      <c r="BU336" s="73">
        <f t="shared" si="54"/>
        <v>-1.466171108</v>
      </c>
      <c r="BV336" s="36">
        <f t="shared" si="55"/>
        <v>4719.739762</v>
      </c>
      <c r="BW336" s="35">
        <f t="shared" si="56"/>
        <v>-1.457074438</v>
      </c>
      <c r="BX336" s="90">
        <f t="shared" si="57"/>
        <v>0.071</v>
      </c>
      <c r="BY336" s="33">
        <v>4.38</v>
      </c>
      <c r="BZ336" s="34">
        <f t="shared" si="58"/>
        <v>0.669</v>
      </c>
      <c r="CA336" s="73">
        <f t="shared" si="59"/>
        <v>0.3727809291</v>
      </c>
      <c r="CB336" s="33">
        <v>38.24</v>
      </c>
      <c r="CC336" s="34">
        <f t="shared" si="60"/>
        <v>0.054</v>
      </c>
      <c r="CD336" s="73">
        <f t="shared" si="61"/>
        <v>-1.602808898</v>
      </c>
      <c r="CE336" s="36">
        <f t="shared" si="62"/>
        <v>2795.726198</v>
      </c>
      <c r="CF336" s="35">
        <f t="shared" si="63"/>
        <v>-0.6529034785</v>
      </c>
      <c r="CG336" s="90">
        <f t="shared" si="64"/>
        <v>0.283</v>
      </c>
      <c r="CH336" s="33">
        <v>0.43</v>
      </c>
      <c r="CI336" s="34">
        <f t="shared" si="65"/>
        <v>0.386</v>
      </c>
      <c r="CJ336" s="73">
        <f t="shared" si="81"/>
        <v>-0.4730604022</v>
      </c>
      <c r="CK336" s="33">
        <v>20.0</v>
      </c>
      <c r="CL336" s="34">
        <f t="shared" si="67"/>
        <v>0.166</v>
      </c>
      <c r="CM336" s="73">
        <f t="shared" si="68"/>
        <v>-0.7330534967</v>
      </c>
      <c r="CN336" s="36">
        <f t="shared" si="69"/>
        <v>632.2675919</v>
      </c>
      <c r="CO336" s="35">
        <f t="shared" si="70"/>
        <v>-0.8268390535</v>
      </c>
      <c r="CP336" s="90">
        <f t="shared" si="71"/>
        <v>0.214</v>
      </c>
      <c r="CQ336" s="33">
        <v>5.45</v>
      </c>
      <c r="CR336" s="34">
        <f t="shared" si="72"/>
        <v>0.406</v>
      </c>
      <c r="CS336" s="73">
        <f t="shared" si="73"/>
        <v>-0.3383000386</v>
      </c>
      <c r="CT336" s="33">
        <v>70.87</v>
      </c>
      <c r="CU336" s="34">
        <f t="shared" si="74"/>
        <v>0.349</v>
      </c>
      <c r="CV336" s="73">
        <f t="shared" si="75"/>
        <v>-0.3437471222</v>
      </c>
      <c r="CW336" s="36">
        <f t="shared" si="76"/>
        <v>5240.448388</v>
      </c>
      <c r="CX336" s="35">
        <f t="shared" si="77"/>
        <v>-0.3582705263</v>
      </c>
      <c r="CY336" s="90">
        <f t="shared" si="78"/>
        <v>0.366</v>
      </c>
      <c r="CZ336" s="91">
        <f t="shared" si="79"/>
        <v>-3.988674641</v>
      </c>
      <c r="DA336" s="91">
        <f t="shared" si="80"/>
        <v>0.157</v>
      </c>
    </row>
    <row r="337">
      <c r="A337" s="28">
        <v>2025.0</v>
      </c>
      <c r="B337" s="29" t="s">
        <v>712</v>
      </c>
      <c r="C337" s="29" t="s">
        <v>20</v>
      </c>
      <c r="D337" s="30">
        <f t="array" ref="D337">INDEX(
  TP!C:C,
  MATCH(
    1,
    (TP!A:A = A337) * (TP!B:B = C337),
    0
  )
)
</f>
        <v>47.75</v>
      </c>
      <c r="E337" s="64">
        <f t="shared" si="1"/>
        <v>-9.046866536</v>
      </c>
      <c r="F337" s="32">
        <f t="shared" si="2"/>
        <v>0.043</v>
      </c>
      <c r="G337" s="33">
        <v>5.4</v>
      </c>
      <c r="H337" s="34">
        <f t="shared" si="3"/>
        <v>0.391</v>
      </c>
      <c r="I337" s="73">
        <f t="shared" si="4"/>
        <v>-0.3483659369</v>
      </c>
      <c r="J337" s="66">
        <f t="shared" si="5"/>
        <v>4.975626896</v>
      </c>
      <c r="K337" s="34">
        <f t="shared" si="6"/>
        <v>0.351</v>
      </c>
      <c r="L337" s="73">
        <f t="shared" si="7"/>
        <v>-0.5443013602</v>
      </c>
      <c r="M337" s="33">
        <v>55.46</v>
      </c>
      <c r="N337" s="34">
        <f t="shared" si="8"/>
        <v>0.257</v>
      </c>
      <c r="O337" s="73">
        <f t="shared" si="9"/>
        <v>-0.6335690135</v>
      </c>
      <c r="P337" s="36">
        <f t="shared" si="10"/>
        <v>3959.337363</v>
      </c>
      <c r="Q337" s="35">
        <f t="shared" si="11"/>
        <v>-0.7071080799</v>
      </c>
      <c r="R337" s="40">
        <f t="shared" si="12"/>
        <v>0.243</v>
      </c>
      <c r="S337" s="33">
        <v>1.68</v>
      </c>
      <c r="T337" s="34">
        <f t="shared" si="13"/>
        <v>0.426</v>
      </c>
      <c r="U337" s="73">
        <f t="shared" si="14"/>
        <v>-0.3609152067</v>
      </c>
      <c r="V337" s="33">
        <v>21.62</v>
      </c>
      <c r="W337" s="34">
        <f t="shared" si="15"/>
        <v>0.043</v>
      </c>
      <c r="X337" s="73">
        <f t="shared" si="16"/>
        <v>-1.731998458</v>
      </c>
      <c r="Y337" s="36">
        <f t="shared" si="17"/>
        <v>892.9207249</v>
      </c>
      <c r="Z337" s="35">
        <f t="shared" si="18"/>
        <v>-1.166145287</v>
      </c>
      <c r="AA337" s="40">
        <f t="shared" si="19"/>
        <v>0.103</v>
      </c>
      <c r="AB337" s="33">
        <v>3.82</v>
      </c>
      <c r="AC337" s="40">
        <f t="shared" si="20"/>
        <v>0.289</v>
      </c>
      <c r="AD337" s="73">
        <f t="shared" si="21"/>
        <v>-0.6242051348</v>
      </c>
      <c r="AE337" s="88">
        <f t="shared" si="22"/>
        <v>-2.497458502</v>
      </c>
      <c r="AF337" s="44">
        <f t="shared" si="23"/>
        <v>0.137</v>
      </c>
      <c r="AG337" s="42">
        <v>1.32</v>
      </c>
      <c r="AH337" s="34">
        <f t="shared" si="24"/>
        <v>0.64</v>
      </c>
      <c r="AI337" s="73">
        <f t="shared" si="25"/>
        <v>-0.01417951911</v>
      </c>
      <c r="AJ337" s="33">
        <v>55.17</v>
      </c>
      <c r="AK337" s="34">
        <f t="shared" si="26"/>
        <v>0.449</v>
      </c>
      <c r="AL337" s="73">
        <f t="shared" si="27"/>
        <v>-0.183596397</v>
      </c>
      <c r="AM337" s="36">
        <f t="shared" si="28"/>
        <v>2044.356285</v>
      </c>
      <c r="AN337" s="35">
        <f t="shared" si="29"/>
        <v>0.129252498</v>
      </c>
      <c r="AO337" s="37">
        <f t="shared" si="30"/>
        <v>0.606</v>
      </c>
      <c r="AP337" s="33">
        <v>4.72</v>
      </c>
      <c r="AQ337" s="34">
        <f t="shared" si="31"/>
        <v>0.594</v>
      </c>
      <c r="AR337" s="73">
        <f t="shared" si="32"/>
        <v>0.09437415267</v>
      </c>
      <c r="AS337" s="33">
        <v>33.65</v>
      </c>
      <c r="AT337" s="34">
        <f t="shared" si="33"/>
        <v>0.06</v>
      </c>
      <c r="AU337" s="73">
        <f t="shared" si="34"/>
        <v>-1.457741369</v>
      </c>
      <c r="AV337" s="36">
        <f t="shared" si="35"/>
        <v>2149.252094</v>
      </c>
      <c r="AW337" s="35">
        <f t="shared" si="36"/>
        <v>-0.7218801811</v>
      </c>
      <c r="AX337" s="37">
        <f t="shared" si="37"/>
        <v>0.231</v>
      </c>
      <c r="AY337" s="33">
        <v>0.95</v>
      </c>
      <c r="AZ337" s="37">
        <f t="shared" si="38"/>
        <v>0.583</v>
      </c>
      <c r="BA337" s="73">
        <f t="shared" si="39"/>
        <v>-0.02724989808</v>
      </c>
      <c r="BB337" s="33">
        <v>23.46</v>
      </c>
      <c r="BC337" s="37">
        <f t="shared" si="40"/>
        <v>0.289</v>
      </c>
      <c r="BD337" s="73">
        <f t="shared" si="41"/>
        <v>-0.5432285225</v>
      </c>
      <c r="BE337" s="89">
        <f t="shared" si="42"/>
        <v>-1.163106104</v>
      </c>
      <c r="BF337" s="39">
        <f t="shared" si="43"/>
        <v>0.374</v>
      </c>
      <c r="BG337" s="33">
        <v>10.26</v>
      </c>
      <c r="BH337" s="34">
        <f t="shared" si="44"/>
        <v>0.163</v>
      </c>
      <c r="BI337" s="73">
        <f t="shared" si="45"/>
        <v>-0.9530177442</v>
      </c>
      <c r="BJ337" s="33">
        <v>87.61</v>
      </c>
      <c r="BK337" s="34">
        <f t="shared" si="46"/>
        <v>0.311</v>
      </c>
      <c r="BL337" s="73">
        <f t="shared" si="47"/>
        <v>-0.1643871596</v>
      </c>
      <c r="BM337" s="36">
        <f t="shared" si="48"/>
        <v>6100.977419</v>
      </c>
      <c r="BN337" s="35">
        <f t="shared" si="49"/>
        <v>-0.7352165409</v>
      </c>
      <c r="BO337" s="90">
        <f t="shared" si="50"/>
        <v>0.2</v>
      </c>
      <c r="BP337" s="33">
        <v>8.9</v>
      </c>
      <c r="BQ337" s="34">
        <f t="shared" si="51"/>
        <v>0.16</v>
      </c>
      <c r="BR337" s="73">
        <f t="shared" si="52"/>
        <v>-0.9940607351</v>
      </c>
      <c r="BS337" s="33">
        <v>71.43</v>
      </c>
      <c r="BT337" s="34">
        <f t="shared" si="53"/>
        <v>0.497</v>
      </c>
      <c r="BU337" s="73">
        <f t="shared" si="54"/>
        <v>0.03284966463</v>
      </c>
      <c r="BV337" s="36">
        <f t="shared" si="55"/>
        <v>5425.121409</v>
      </c>
      <c r="BW337" s="35">
        <f t="shared" si="56"/>
        <v>-0.6162506726</v>
      </c>
      <c r="BX337" s="90">
        <f t="shared" si="57"/>
        <v>0.271</v>
      </c>
      <c r="BY337" s="33">
        <v>1.63</v>
      </c>
      <c r="BZ337" s="34">
        <f t="shared" si="58"/>
        <v>0.063</v>
      </c>
      <c r="CA337" s="73">
        <f t="shared" si="59"/>
        <v>-1.298810597</v>
      </c>
      <c r="CB337" s="33">
        <v>44.44</v>
      </c>
      <c r="CC337" s="34">
        <f t="shared" si="60"/>
        <v>0.16</v>
      </c>
      <c r="CD337" s="73">
        <f t="shared" si="61"/>
        <v>-0.9368055443</v>
      </c>
      <c r="CE337" s="36">
        <f t="shared" si="62"/>
        <v>1867.094621</v>
      </c>
      <c r="CF337" s="35">
        <f t="shared" si="63"/>
        <v>-1.527026199</v>
      </c>
      <c r="CG337" s="90">
        <f t="shared" si="64"/>
        <v>0.054</v>
      </c>
      <c r="CH337" s="33">
        <v>0.27</v>
      </c>
      <c r="CI337" s="34">
        <f t="shared" si="65"/>
        <v>0.18</v>
      </c>
      <c r="CJ337" s="73">
        <f t="shared" si="81"/>
        <v>-0.9019766467</v>
      </c>
      <c r="CK337" s="33">
        <v>16.67</v>
      </c>
      <c r="CL337" s="34">
        <f t="shared" si="67"/>
        <v>0.12</v>
      </c>
      <c r="CM337" s="73">
        <f t="shared" si="68"/>
        <v>-0.9119628781</v>
      </c>
      <c r="CN337" s="36">
        <f t="shared" si="69"/>
        <v>352.1658383</v>
      </c>
      <c r="CO337" s="35">
        <f t="shared" si="70"/>
        <v>-1.171340444</v>
      </c>
      <c r="CP337" s="90">
        <f t="shared" si="71"/>
        <v>0.083</v>
      </c>
      <c r="CQ337" s="33">
        <v>4.9</v>
      </c>
      <c r="CR337" s="34">
        <f t="shared" si="72"/>
        <v>0.28</v>
      </c>
      <c r="CS337" s="73">
        <f t="shared" si="73"/>
        <v>-0.6627998024</v>
      </c>
      <c r="CT337" s="33">
        <v>60.19</v>
      </c>
      <c r="CU337" s="34">
        <f t="shared" si="74"/>
        <v>0.043</v>
      </c>
      <c r="CV337" s="73">
        <f t="shared" si="75"/>
        <v>-1.855494048</v>
      </c>
      <c r="CW337" s="36">
        <f t="shared" si="76"/>
        <v>4237.917325</v>
      </c>
      <c r="CX337" s="35">
        <f t="shared" si="77"/>
        <v>-1.336468075</v>
      </c>
      <c r="CY337" s="90">
        <f t="shared" si="78"/>
        <v>0.109</v>
      </c>
      <c r="CZ337" s="91">
        <f t="shared" si="79"/>
        <v>-5.386301931</v>
      </c>
      <c r="DA337" s="91">
        <f t="shared" si="80"/>
        <v>0.083</v>
      </c>
    </row>
    <row r="338">
      <c r="A338" s="28">
        <v>2023.0</v>
      </c>
      <c r="B338" s="29" t="s">
        <v>670</v>
      </c>
      <c r="C338" s="29" t="s">
        <v>5</v>
      </c>
      <c r="D338" s="30">
        <f t="array" ref="D338">INDEX(
  TP!C:C,
  MATCH(
    1,
    (TP!A:A = A338) * (TP!B:B = C338),
    0
  )
)
</f>
        <v>49.68</v>
      </c>
      <c r="E338" s="64">
        <f t="shared" si="1"/>
        <v>-9.157816597</v>
      </c>
      <c r="F338" s="32">
        <f t="shared" si="2"/>
        <v>0.04</v>
      </c>
      <c r="G338" s="33">
        <v>5.29</v>
      </c>
      <c r="H338" s="34">
        <f t="shared" si="3"/>
        <v>0.36</v>
      </c>
      <c r="I338" s="73">
        <f t="shared" si="4"/>
        <v>-0.4209766517</v>
      </c>
      <c r="J338" s="66">
        <f t="shared" si="5"/>
        <v>5.230754477</v>
      </c>
      <c r="K338" s="34">
        <f t="shared" si="6"/>
        <v>0.397</v>
      </c>
      <c r="L338" s="73">
        <f t="shared" si="7"/>
        <v>-0.3832271098</v>
      </c>
      <c r="M338" s="33">
        <v>70.19</v>
      </c>
      <c r="N338" s="34">
        <f t="shared" si="8"/>
        <v>0.989</v>
      </c>
      <c r="O338" s="73">
        <f t="shared" si="9"/>
        <v>2.081900079</v>
      </c>
      <c r="P338" s="36">
        <f t="shared" si="10"/>
        <v>5128.114555</v>
      </c>
      <c r="Q338" s="35">
        <f t="shared" si="11"/>
        <v>0.9413571965</v>
      </c>
      <c r="R338" s="40">
        <f t="shared" si="12"/>
        <v>0.846</v>
      </c>
      <c r="S338" s="33">
        <v>4.47</v>
      </c>
      <c r="T338" s="34">
        <f t="shared" si="13"/>
        <v>0.963</v>
      </c>
      <c r="U338" s="73">
        <f t="shared" si="14"/>
        <v>2.048688371</v>
      </c>
      <c r="V338" s="33">
        <v>40.91</v>
      </c>
      <c r="W338" s="34">
        <f t="shared" si="15"/>
        <v>0.426</v>
      </c>
      <c r="X338" s="73">
        <f t="shared" si="16"/>
        <v>-0.1975752911</v>
      </c>
      <c r="Y338" s="36">
        <f t="shared" si="17"/>
        <v>2912.427162</v>
      </c>
      <c r="Z338" s="35">
        <f t="shared" si="18"/>
        <v>0.9500533038</v>
      </c>
      <c r="AA338" s="40">
        <f t="shared" si="19"/>
        <v>0.851</v>
      </c>
      <c r="AB338" s="33">
        <v>3.68</v>
      </c>
      <c r="AC338" s="40">
        <f t="shared" si="20"/>
        <v>0.234</v>
      </c>
      <c r="AD338" s="73">
        <f t="shared" si="21"/>
        <v>-0.7415480588</v>
      </c>
      <c r="AE338" s="88">
        <f t="shared" si="22"/>
        <v>1.149862441</v>
      </c>
      <c r="AF338" s="44">
        <f t="shared" si="23"/>
        <v>0.717</v>
      </c>
      <c r="AG338" s="42">
        <v>2.19</v>
      </c>
      <c r="AH338" s="34">
        <f t="shared" si="24"/>
        <v>0.834</v>
      </c>
      <c r="AI338" s="73">
        <f t="shared" si="25"/>
        <v>0.7921519057</v>
      </c>
      <c r="AJ338" s="33">
        <v>44.19</v>
      </c>
      <c r="AK338" s="34">
        <f t="shared" si="26"/>
        <v>0.131</v>
      </c>
      <c r="AL338" s="73">
        <f t="shared" si="27"/>
        <v>-0.9643536132</v>
      </c>
      <c r="AM338" s="36">
        <f t="shared" si="28"/>
        <v>2257.119903</v>
      </c>
      <c r="AN338" s="35">
        <f t="shared" si="29"/>
        <v>0.338593038</v>
      </c>
      <c r="AO338" s="37">
        <f t="shared" si="30"/>
        <v>0.666</v>
      </c>
      <c r="AP338" s="33">
        <v>6.56</v>
      </c>
      <c r="AQ338" s="34">
        <f t="shared" si="31"/>
        <v>0.843</v>
      </c>
      <c r="AR338" s="73">
        <f t="shared" si="32"/>
        <v>0.9095487248</v>
      </c>
      <c r="AS338" s="33">
        <v>38.76</v>
      </c>
      <c r="AT338" s="34">
        <f t="shared" si="33"/>
        <v>0.197</v>
      </c>
      <c r="AU338" s="73">
        <f t="shared" si="34"/>
        <v>-0.84260915</v>
      </c>
      <c r="AV338" s="36">
        <f t="shared" si="35"/>
        <v>2871.54466</v>
      </c>
      <c r="AW338" s="35">
        <f t="shared" si="36"/>
        <v>0.2029584937</v>
      </c>
      <c r="AX338" s="37">
        <f t="shared" si="37"/>
        <v>0.591</v>
      </c>
      <c r="AY338" s="33">
        <v>0.76</v>
      </c>
      <c r="AZ338" s="37">
        <f t="shared" si="38"/>
        <v>0.471</v>
      </c>
      <c r="BA338" s="73">
        <f t="shared" si="39"/>
        <v>-0.3256564174</v>
      </c>
      <c r="BB338" s="33">
        <v>13.02</v>
      </c>
      <c r="BC338" s="37">
        <f t="shared" si="40"/>
        <v>0.009</v>
      </c>
      <c r="BD338" s="73">
        <f t="shared" si="41"/>
        <v>-2.010150894</v>
      </c>
      <c r="BE338" s="89">
        <f t="shared" si="42"/>
        <v>-1.794255779</v>
      </c>
      <c r="BF338" s="39">
        <f t="shared" si="43"/>
        <v>0.26</v>
      </c>
      <c r="BG338" s="33">
        <v>5.19</v>
      </c>
      <c r="BH338" s="34">
        <f t="shared" si="44"/>
        <v>0</v>
      </c>
      <c r="BI338" s="73">
        <f t="shared" si="45"/>
        <v>-2.051474162</v>
      </c>
      <c r="BJ338" s="33">
        <v>86.27</v>
      </c>
      <c r="BK338" s="34">
        <f t="shared" si="46"/>
        <v>0.246</v>
      </c>
      <c r="BL338" s="73">
        <f t="shared" si="47"/>
        <v>-0.3798352513</v>
      </c>
      <c r="BM338" s="36">
        <f t="shared" si="48"/>
        <v>4523.097168</v>
      </c>
      <c r="BN338" s="35">
        <f t="shared" si="49"/>
        <v>-2.130235805</v>
      </c>
      <c r="BO338" s="90">
        <f t="shared" si="50"/>
        <v>0.034</v>
      </c>
      <c r="BP338" s="33">
        <v>6.05</v>
      </c>
      <c r="BQ338" s="34">
        <f t="shared" si="51"/>
        <v>0.011</v>
      </c>
      <c r="BR338" s="73">
        <f t="shared" si="52"/>
        <v>-2.016284089</v>
      </c>
      <c r="BS338" s="33">
        <v>69.75</v>
      </c>
      <c r="BT338" s="34">
        <f t="shared" si="53"/>
        <v>0.411</v>
      </c>
      <c r="BU338" s="73">
        <f t="shared" si="54"/>
        <v>-0.2207611005</v>
      </c>
      <c r="BV338" s="36">
        <f t="shared" si="55"/>
        <v>4513.001515</v>
      </c>
      <c r="BW338" s="35">
        <f t="shared" si="56"/>
        <v>-1.70350902</v>
      </c>
      <c r="BX338" s="90">
        <f t="shared" si="57"/>
        <v>0.046</v>
      </c>
      <c r="BY338" s="33">
        <v>0.56</v>
      </c>
      <c r="BZ338" s="34">
        <f t="shared" si="58"/>
        <v>0</v>
      </c>
      <c r="CA338" s="73">
        <f t="shared" si="59"/>
        <v>-1.949211663</v>
      </c>
      <c r="CB338" s="33">
        <v>54.55</v>
      </c>
      <c r="CC338" s="34">
        <f t="shared" si="60"/>
        <v>0.557</v>
      </c>
      <c r="CD338" s="73">
        <f t="shared" si="61"/>
        <v>0.1492096016</v>
      </c>
      <c r="CE338" s="36">
        <f t="shared" si="62"/>
        <v>1053.952639</v>
      </c>
      <c r="CF338" s="35">
        <f t="shared" si="63"/>
        <v>-2.292438337</v>
      </c>
      <c r="CG338" s="90">
        <f t="shared" si="64"/>
        <v>0.006</v>
      </c>
      <c r="CH338" s="33">
        <v>0.46</v>
      </c>
      <c r="CI338" s="34">
        <f t="shared" si="65"/>
        <v>0.417</v>
      </c>
      <c r="CJ338" s="73">
        <f t="shared" si="81"/>
        <v>-0.3926386063</v>
      </c>
      <c r="CK338" s="33">
        <v>33.33</v>
      </c>
      <c r="CL338" s="34">
        <f t="shared" si="67"/>
        <v>0.474</v>
      </c>
      <c r="CM338" s="73">
        <f t="shared" si="68"/>
        <v>-0.01687870562</v>
      </c>
      <c r="CN338" s="36">
        <f t="shared" si="69"/>
        <v>1114.836739</v>
      </c>
      <c r="CO338" s="35">
        <f t="shared" si="70"/>
        <v>-0.2333199492</v>
      </c>
      <c r="CP338" s="90">
        <f t="shared" si="71"/>
        <v>0.466</v>
      </c>
      <c r="CQ338" s="33">
        <v>2.39</v>
      </c>
      <c r="CR338" s="34">
        <f t="shared" si="72"/>
        <v>0</v>
      </c>
      <c r="CS338" s="73">
        <f t="shared" si="73"/>
        <v>-2.143698724</v>
      </c>
      <c r="CT338" s="33">
        <v>70.21</v>
      </c>
      <c r="CU338" s="34">
        <f t="shared" si="74"/>
        <v>0.323</v>
      </c>
      <c r="CV338" s="73">
        <f t="shared" si="75"/>
        <v>-0.437169685</v>
      </c>
      <c r="CW338" s="36">
        <f t="shared" si="76"/>
        <v>3400.130421</v>
      </c>
      <c r="CX338" s="35">
        <f t="shared" si="77"/>
        <v>-2.153920148</v>
      </c>
      <c r="CY338" s="90">
        <f t="shared" si="78"/>
        <v>0.009</v>
      </c>
      <c r="CZ338" s="91">
        <f t="shared" si="79"/>
        <v>-8.513423259</v>
      </c>
      <c r="DA338" s="91">
        <f t="shared" si="80"/>
        <v>0.009</v>
      </c>
    </row>
    <row r="339">
      <c r="A339" s="28">
        <v>2022.0</v>
      </c>
      <c r="B339" s="29" t="s">
        <v>713</v>
      </c>
      <c r="C339" s="29" t="s">
        <v>4</v>
      </c>
      <c r="D339" s="30">
        <f t="array" ref="D339">INDEX(
  TP!C:C,
  MATCH(
    1,
    (TP!A:A = A339) * (TP!B:B = C339),
    0
  )
)
</f>
        <v>43.42</v>
      </c>
      <c r="E339" s="64">
        <f t="shared" si="1"/>
        <v>-9.235038738</v>
      </c>
      <c r="F339" s="32">
        <f t="shared" si="2"/>
        <v>0.037</v>
      </c>
      <c r="G339" s="33">
        <v>5.62</v>
      </c>
      <c r="H339" s="34">
        <f t="shared" si="3"/>
        <v>0.446</v>
      </c>
      <c r="I339" s="73">
        <f t="shared" si="4"/>
        <v>-0.2031445071</v>
      </c>
      <c r="J339" s="66">
        <f t="shared" si="5"/>
        <v>4.348120904</v>
      </c>
      <c r="K339" s="34">
        <f t="shared" si="6"/>
        <v>0.189</v>
      </c>
      <c r="L339" s="73">
        <f t="shared" si="7"/>
        <v>-0.9404759206</v>
      </c>
      <c r="M339" s="33">
        <v>62.12</v>
      </c>
      <c r="N339" s="34">
        <f t="shared" si="8"/>
        <v>0.734</v>
      </c>
      <c r="O339" s="73">
        <f t="shared" si="9"/>
        <v>0.5941990893</v>
      </c>
      <c r="P339" s="36">
        <f t="shared" si="10"/>
        <v>4159.577384</v>
      </c>
      <c r="Q339" s="35">
        <f t="shared" si="11"/>
        <v>-0.4246857987</v>
      </c>
      <c r="R339" s="40">
        <f t="shared" si="12"/>
        <v>0.323</v>
      </c>
      <c r="S339" s="33">
        <v>4.26</v>
      </c>
      <c r="T339" s="34">
        <f t="shared" si="13"/>
        <v>0.951</v>
      </c>
      <c r="U339" s="73">
        <f t="shared" si="14"/>
        <v>1.867320359</v>
      </c>
      <c r="V339" s="33">
        <v>56.0</v>
      </c>
      <c r="W339" s="34">
        <f t="shared" si="15"/>
        <v>0.866</v>
      </c>
      <c r="X339" s="73">
        <f t="shared" si="16"/>
        <v>1.00275885</v>
      </c>
      <c r="Y339" s="36">
        <f t="shared" si="17"/>
        <v>3894.855898</v>
      </c>
      <c r="Z339" s="35">
        <f t="shared" si="18"/>
        <v>1.979519845</v>
      </c>
      <c r="AA339" s="40">
        <f t="shared" si="19"/>
        <v>0.957</v>
      </c>
      <c r="AB339" s="33">
        <v>4.94</v>
      </c>
      <c r="AC339" s="40">
        <f t="shared" si="20"/>
        <v>0.657</v>
      </c>
      <c r="AD339" s="73">
        <f t="shared" si="21"/>
        <v>0.3145382569</v>
      </c>
      <c r="AE339" s="88">
        <f t="shared" si="22"/>
        <v>1.869372303</v>
      </c>
      <c r="AF339" s="44">
        <f t="shared" si="23"/>
        <v>0.797</v>
      </c>
      <c r="AG339" s="42">
        <v>0.17</v>
      </c>
      <c r="AH339" s="34">
        <f t="shared" si="24"/>
        <v>0.014</v>
      </c>
      <c r="AI339" s="73">
        <f t="shared" si="25"/>
        <v>-1.080019908</v>
      </c>
      <c r="AJ339" s="33">
        <v>50.0</v>
      </c>
      <c r="AK339" s="34">
        <f t="shared" si="26"/>
        <v>0.246</v>
      </c>
      <c r="AL339" s="73">
        <f t="shared" si="27"/>
        <v>-0.5512206965</v>
      </c>
      <c r="AM339" s="36">
        <f t="shared" si="28"/>
        <v>345.6565853</v>
      </c>
      <c r="AN339" s="35">
        <f t="shared" si="29"/>
        <v>-1.542117424</v>
      </c>
      <c r="AO339" s="37">
        <f t="shared" si="30"/>
        <v>0.02</v>
      </c>
      <c r="AP339" s="33">
        <v>0.68</v>
      </c>
      <c r="AQ339" s="34">
        <f t="shared" si="31"/>
        <v>0.003</v>
      </c>
      <c r="AR339" s="73">
        <f t="shared" si="32"/>
        <v>-1.695465669</v>
      </c>
      <c r="AS339" s="33">
        <v>62.5</v>
      </c>
      <c r="AT339" s="34">
        <f t="shared" si="33"/>
        <v>0.983</v>
      </c>
      <c r="AU339" s="73">
        <f t="shared" si="34"/>
        <v>2.015167539</v>
      </c>
      <c r="AV339" s="36">
        <f t="shared" si="35"/>
        <v>1187.512984</v>
      </c>
      <c r="AW339" s="35">
        <f t="shared" si="36"/>
        <v>-1.953311273</v>
      </c>
      <c r="AX339" s="37">
        <f t="shared" si="37"/>
        <v>0.02</v>
      </c>
      <c r="AY339" s="33">
        <v>0.09</v>
      </c>
      <c r="AZ339" s="37">
        <f t="shared" si="38"/>
        <v>0</v>
      </c>
      <c r="BA339" s="73">
        <f t="shared" si="39"/>
        <v>-1.377932038</v>
      </c>
      <c r="BB339" s="33">
        <v>7.66</v>
      </c>
      <c r="BC339" s="37">
        <f t="shared" si="40"/>
        <v>0</v>
      </c>
      <c r="BD339" s="73">
        <f t="shared" si="41"/>
        <v>-2.763283452</v>
      </c>
      <c r="BE339" s="89">
        <f t="shared" si="42"/>
        <v>-7.636644187</v>
      </c>
      <c r="BF339" s="39">
        <f t="shared" si="43"/>
        <v>0</v>
      </c>
      <c r="BG339" s="33">
        <v>6.13</v>
      </c>
      <c r="BH339" s="34">
        <f t="shared" si="44"/>
        <v>0.026</v>
      </c>
      <c r="BI339" s="73">
        <f t="shared" si="45"/>
        <v>-1.847815576</v>
      </c>
      <c r="BJ339" s="33">
        <v>87.5</v>
      </c>
      <c r="BK339" s="34">
        <f t="shared" si="46"/>
        <v>0.3</v>
      </c>
      <c r="BL339" s="73">
        <f t="shared" si="47"/>
        <v>-0.182073197</v>
      </c>
      <c r="BM339" s="36">
        <f t="shared" si="48"/>
        <v>4943.371724</v>
      </c>
      <c r="BN339" s="35">
        <f t="shared" si="49"/>
        <v>-1.758666986</v>
      </c>
      <c r="BO339" s="90">
        <f t="shared" si="50"/>
        <v>0.057</v>
      </c>
      <c r="BP339" s="33">
        <v>9.2</v>
      </c>
      <c r="BQ339" s="34">
        <f t="shared" si="51"/>
        <v>0.191</v>
      </c>
      <c r="BR339" s="73">
        <f t="shared" si="52"/>
        <v>-0.8864582768</v>
      </c>
      <c r="BS339" s="33">
        <v>64.81</v>
      </c>
      <c r="BT339" s="34">
        <f t="shared" si="53"/>
        <v>0.171</v>
      </c>
      <c r="BU339" s="73">
        <f t="shared" si="54"/>
        <v>-0.966497517</v>
      </c>
      <c r="BV339" s="36">
        <f t="shared" si="55"/>
        <v>4986.428898</v>
      </c>
      <c r="BW339" s="35">
        <f t="shared" si="56"/>
        <v>-1.139177644</v>
      </c>
      <c r="BX339" s="90">
        <f t="shared" si="57"/>
        <v>0.137</v>
      </c>
      <c r="BY339" s="33">
        <v>4.0</v>
      </c>
      <c r="BZ339" s="34">
        <f t="shared" si="58"/>
        <v>0.591</v>
      </c>
      <c r="CA339" s="73">
        <f t="shared" si="59"/>
        <v>0.1417973728</v>
      </c>
      <c r="CB339" s="33">
        <v>51.06</v>
      </c>
      <c r="CC339" s="34">
        <f t="shared" si="60"/>
        <v>0.391</v>
      </c>
      <c r="CD339" s="73">
        <f t="shared" si="61"/>
        <v>-0.2256858345</v>
      </c>
      <c r="CE339" s="36">
        <f t="shared" si="62"/>
        <v>3570.492263</v>
      </c>
      <c r="CF339" s="35">
        <f t="shared" si="63"/>
        <v>0.07638533405</v>
      </c>
      <c r="CG339" s="90">
        <f t="shared" si="64"/>
        <v>0.526</v>
      </c>
      <c r="CH339" s="33">
        <v>0.6</v>
      </c>
      <c r="CI339" s="34">
        <f t="shared" si="65"/>
        <v>0.551</v>
      </c>
      <c r="CJ339" s="73">
        <f t="shared" si="81"/>
        <v>-0.01733689236</v>
      </c>
      <c r="CK339" s="33">
        <v>42.86</v>
      </c>
      <c r="CL339" s="34">
        <f t="shared" si="67"/>
        <v>0.749</v>
      </c>
      <c r="CM339" s="73">
        <f t="shared" si="68"/>
        <v>0.4951352298</v>
      </c>
      <c r="CN339" s="36">
        <f t="shared" si="69"/>
        <v>1780.477104</v>
      </c>
      <c r="CO339" s="35">
        <f t="shared" si="70"/>
        <v>0.58536122</v>
      </c>
      <c r="CP339" s="90">
        <f t="shared" si="71"/>
        <v>0.743</v>
      </c>
      <c r="CQ339" s="33">
        <v>4.77</v>
      </c>
      <c r="CR339" s="34">
        <f t="shared" si="72"/>
        <v>0.254</v>
      </c>
      <c r="CS339" s="73">
        <f t="shared" si="73"/>
        <v>-0.7394997466</v>
      </c>
      <c r="CT339" s="33">
        <v>62.5</v>
      </c>
      <c r="CU339" s="34">
        <f t="shared" si="74"/>
        <v>0.066</v>
      </c>
      <c r="CV339" s="73">
        <f t="shared" si="75"/>
        <v>-1.528515078</v>
      </c>
      <c r="CW339" s="36">
        <f t="shared" si="76"/>
        <v>4345.323596</v>
      </c>
      <c r="CX339" s="35">
        <f t="shared" si="77"/>
        <v>-1.231668778</v>
      </c>
      <c r="CY339" s="90">
        <f t="shared" si="78"/>
        <v>0.131</v>
      </c>
      <c r="CZ339" s="91">
        <f t="shared" si="79"/>
        <v>-3.467766854</v>
      </c>
      <c r="DA339" s="91">
        <f t="shared" si="80"/>
        <v>0.2</v>
      </c>
    </row>
    <row r="340">
      <c r="A340" s="28">
        <v>2025.0</v>
      </c>
      <c r="B340" s="29" t="s">
        <v>701</v>
      </c>
      <c r="C340" s="29" t="s">
        <v>17</v>
      </c>
      <c r="D340" s="30">
        <f t="array" ref="D340">INDEX(
  TP!C:C,
  MATCH(
    1,
    (TP!A:A = A340) * (TP!B:B = C340),
    0
  )
)
</f>
        <v>48.97</v>
      </c>
      <c r="E340" s="64">
        <f t="shared" si="1"/>
        <v>-9.9282057</v>
      </c>
      <c r="F340" s="32">
        <f t="shared" si="2"/>
        <v>0.034</v>
      </c>
      <c r="G340" s="33">
        <v>4.77</v>
      </c>
      <c r="H340" s="34">
        <f t="shared" si="3"/>
        <v>0.237</v>
      </c>
      <c r="I340" s="73">
        <f t="shared" si="4"/>
        <v>-0.7642273039</v>
      </c>
      <c r="J340" s="66">
        <f t="shared" si="5"/>
        <v>4.598115954</v>
      </c>
      <c r="K340" s="34">
        <f t="shared" si="6"/>
        <v>0.269</v>
      </c>
      <c r="L340" s="73">
        <f t="shared" si="7"/>
        <v>-0.782642083</v>
      </c>
      <c r="M340" s="33">
        <v>65.22</v>
      </c>
      <c r="N340" s="34">
        <f t="shared" si="8"/>
        <v>0.877</v>
      </c>
      <c r="O340" s="73">
        <f t="shared" si="9"/>
        <v>1.165682741</v>
      </c>
      <c r="P340" s="36">
        <f t="shared" si="10"/>
        <v>4486.142598</v>
      </c>
      <c r="Q340" s="35">
        <f t="shared" si="11"/>
        <v>0.03590790492</v>
      </c>
      <c r="R340" s="40">
        <f t="shared" si="12"/>
        <v>0.511</v>
      </c>
      <c r="S340" s="33">
        <v>2.24</v>
      </c>
      <c r="T340" s="34">
        <f t="shared" si="13"/>
        <v>0.663</v>
      </c>
      <c r="U340" s="73">
        <f t="shared" si="14"/>
        <v>0.1227328232</v>
      </c>
      <c r="V340" s="33">
        <v>18.52</v>
      </c>
      <c r="W340" s="34">
        <f t="shared" si="15"/>
        <v>0.026</v>
      </c>
      <c r="X340" s="73">
        <f t="shared" si="16"/>
        <v>-1.978587976</v>
      </c>
      <c r="Y340" s="36">
        <f t="shared" si="17"/>
        <v>912.1194317</v>
      </c>
      <c r="Z340" s="35">
        <f t="shared" si="18"/>
        <v>-1.146027363</v>
      </c>
      <c r="AA340" s="40">
        <f t="shared" si="19"/>
        <v>0.106</v>
      </c>
      <c r="AB340" s="33">
        <v>3.79</v>
      </c>
      <c r="AC340" s="40">
        <f t="shared" si="20"/>
        <v>0.274</v>
      </c>
      <c r="AD340" s="73">
        <f t="shared" si="21"/>
        <v>-0.6493500471</v>
      </c>
      <c r="AE340" s="88">
        <f t="shared" si="22"/>
        <v>-1.759469506</v>
      </c>
      <c r="AF340" s="44">
        <f t="shared" si="23"/>
        <v>0.251</v>
      </c>
      <c r="AG340" s="42">
        <v>0.29</v>
      </c>
      <c r="AH340" s="34">
        <f t="shared" si="24"/>
        <v>0.08</v>
      </c>
      <c r="AI340" s="73">
        <f t="shared" si="25"/>
        <v>-0.9688017806</v>
      </c>
      <c r="AJ340" s="33">
        <v>71.43</v>
      </c>
      <c r="AK340" s="34">
        <f t="shared" si="26"/>
        <v>0.854</v>
      </c>
      <c r="AL340" s="73">
        <f t="shared" si="27"/>
        <v>0.9726069121</v>
      </c>
      <c r="AM340" s="36">
        <f t="shared" si="28"/>
        <v>800.8955264</v>
      </c>
      <c r="AN340" s="35">
        <f t="shared" si="29"/>
        <v>-1.094202661</v>
      </c>
      <c r="AO340" s="37">
        <f t="shared" si="30"/>
        <v>0.131</v>
      </c>
      <c r="AP340" s="33">
        <v>2.41</v>
      </c>
      <c r="AQ340" s="34">
        <f t="shared" si="31"/>
        <v>0.18</v>
      </c>
      <c r="AR340" s="73">
        <f t="shared" si="32"/>
        <v>-0.9290243591</v>
      </c>
      <c r="AS340" s="33">
        <v>31.03</v>
      </c>
      <c r="AT340" s="34">
        <f t="shared" si="33"/>
        <v>0.026</v>
      </c>
      <c r="AU340" s="73">
        <f t="shared" si="34"/>
        <v>-1.773132057</v>
      </c>
      <c r="AV340" s="36">
        <f t="shared" si="35"/>
        <v>1394.081198</v>
      </c>
      <c r="AW340" s="35">
        <f t="shared" si="36"/>
        <v>-1.688816964</v>
      </c>
      <c r="AX340" s="37">
        <f t="shared" si="37"/>
        <v>0.051</v>
      </c>
      <c r="AY340" s="33">
        <v>0.71</v>
      </c>
      <c r="AZ340" s="37">
        <f t="shared" si="38"/>
        <v>0.417</v>
      </c>
      <c r="BA340" s="73">
        <f t="shared" si="39"/>
        <v>-0.4041844488</v>
      </c>
      <c r="BB340" s="33">
        <v>20.8</v>
      </c>
      <c r="BC340" s="37">
        <f t="shared" si="40"/>
        <v>0.177</v>
      </c>
      <c r="BD340" s="73">
        <f t="shared" si="41"/>
        <v>-0.9169846056</v>
      </c>
      <c r="BE340" s="89">
        <f t="shared" si="42"/>
        <v>-4.104188679</v>
      </c>
      <c r="BF340" s="39">
        <f t="shared" si="43"/>
        <v>0.046</v>
      </c>
      <c r="BG340" s="33">
        <v>9.8</v>
      </c>
      <c r="BH340" s="34">
        <f t="shared" si="44"/>
        <v>0.137</v>
      </c>
      <c r="BI340" s="73">
        <f t="shared" si="45"/>
        <v>-1.052680457</v>
      </c>
      <c r="BJ340" s="33">
        <v>84.75</v>
      </c>
      <c r="BK340" s="34">
        <f t="shared" si="46"/>
        <v>0.18</v>
      </c>
      <c r="BL340" s="73">
        <f t="shared" si="47"/>
        <v>-0.6242241313</v>
      </c>
      <c r="BM340" s="36">
        <f t="shared" si="48"/>
        <v>5800.143676</v>
      </c>
      <c r="BN340" s="35">
        <f t="shared" si="49"/>
        <v>-1.001186576</v>
      </c>
      <c r="BO340" s="90">
        <f t="shared" si="50"/>
        <v>0.166</v>
      </c>
      <c r="BP340" s="33">
        <v>9.46</v>
      </c>
      <c r="BQ340" s="34">
        <f t="shared" si="51"/>
        <v>0.231</v>
      </c>
      <c r="BR340" s="73">
        <f t="shared" si="52"/>
        <v>-0.7932028129</v>
      </c>
      <c r="BS340" s="33">
        <v>74.12</v>
      </c>
      <c r="BT340" s="34">
        <f t="shared" si="53"/>
        <v>0.631</v>
      </c>
      <c r="BU340" s="73">
        <f t="shared" si="54"/>
        <v>0.4389288064</v>
      </c>
      <c r="BV340" s="36">
        <f t="shared" si="55"/>
        <v>5764.540693</v>
      </c>
      <c r="BW340" s="35">
        <f t="shared" si="56"/>
        <v>-0.2116586309</v>
      </c>
      <c r="BX340" s="90">
        <f t="shared" si="57"/>
        <v>0.397</v>
      </c>
      <c r="BY340" s="33">
        <v>1.99</v>
      </c>
      <c r="BZ340" s="34">
        <f t="shared" si="58"/>
        <v>0.129</v>
      </c>
      <c r="CA340" s="73">
        <f t="shared" si="59"/>
        <v>-1.07998407</v>
      </c>
      <c r="CB340" s="33">
        <v>43.75</v>
      </c>
      <c r="CC340" s="34">
        <f t="shared" si="60"/>
        <v>0.14</v>
      </c>
      <c r="CD340" s="73">
        <f t="shared" si="61"/>
        <v>-1.010925272</v>
      </c>
      <c r="CE340" s="36">
        <f t="shared" si="62"/>
        <v>2081.966088</v>
      </c>
      <c r="CF340" s="35">
        <f t="shared" si="63"/>
        <v>-1.324767267</v>
      </c>
      <c r="CG340" s="90">
        <f t="shared" si="64"/>
        <v>0.089</v>
      </c>
      <c r="CH340" s="33">
        <v>0.33</v>
      </c>
      <c r="CI340" s="34">
        <f t="shared" si="65"/>
        <v>0.266</v>
      </c>
      <c r="CJ340" s="73">
        <f t="shared" si="81"/>
        <v>-0.741133055</v>
      </c>
      <c r="CK340" s="33">
        <v>25.0</v>
      </c>
      <c r="CL340" s="34">
        <f t="shared" si="67"/>
        <v>0.294</v>
      </c>
      <c r="CM340" s="73">
        <f t="shared" si="68"/>
        <v>-0.4644207919</v>
      </c>
      <c r="CN340" s="36">
        <f t="shared" si="69"/>
        <v>630.1449753</v>
      </c>
      <c r="CO340" s="35">
        <f t="shared" si="70"/>
        <v>-0.8294496918</v>
      </c>
      <c r="CP340" s="90">
        <f t="shared" si="71"/>
        <v>0.209</v>
      </c>
      <c r="CQ340" s="33">
        <v>4.57</v>
      </c>
      <c r="CR340" s="34">
        <f t="shared" si="72"/>
        <v>0.209</v>
      </c>
      <c r="CS340" s="73">
        <f t="shared" si="73"/>
        <v>-0.8574996607</v>
      </c>
      <c r="CT340" s="33">
        <v>71.82</v>
      </c>
      <c r="CU340" s="34">
        <f t="shared" si="74"/>
        <v>0.397</v>
      </c>
      <c r="CV340" s="73">
        <f t="shared" si="75"/>
        <v>-0.2092752515</v>
      </c>
      <c r="CW340" s="36">
        <f t="shared" si="76"/>
        <v>4892.7953</v>
      </c>
      <c r="CX340" s="35">
        <f t="shared" si="77"/>
        <v>-0.6974853506</v>
      </c>
      <c r="CY340" s="90">
        <f t="shared" si="78"/>
        <v>0.251</v>
      </c>
      <c r="CZ340" s="91">
        <f t="shared" si="79"/>
        <v>-4.064547516</v>
      </c>
      <c r="DA340" s="91">
        <f t="shared" si="80"/>
        <v>0.151</v>
      </c>
    </row>
    <row r="341">
      <c r="A341" s="28">
        <v>2024.0</v>
      </c>
      <c r="B341" s="29" t="s">
        <v>632</v>
      </c>
      <c r="C341" s="29" t="s">
        <v>21</v>
      </c>
      <c r="D341" s="30">
        <f t="array" ref="D341">INDEX(
  TP!C:C,
  MATCH(
    1,
    (TP!A:A = A341) * (TP!B:B = C341),
    0
  )
)
</f>
        <v>45.37</v>
      </c>
      <c r="E341" s="64">
        <f t="shared" si="1"/>
        <v>-10.34824898</v>
      </c>
      <c r="F341" s="32">
        <f t="shared" si="2"/>
        <v>0.031</v>
      </c>
      <c r="G341" s="33">
        <v>5.77</v>
      </c>
      <c r="H341" s="34">
        <f t="shared" si="3"/>
        <v>0.497</v>
      </c>
      <c r="I341" s="73">
        <f t="shared" si="4"/>
        <v>-0.1041298959</v>
      </c>
      <c r="J341" s="66">
        <f t="shared" si="5"/>
        <v>4.843071111</v>
      </c>
      <c r="K341" s="34">
        <f t="shared" si="6"/>
        <v>0.323</v>
      </c>
      <c r="L341" s="73">
        <f t="shared" si="7"/>
        <v>-0.6279901706</v>
      </c>
      <c r="M341" s="33">
        <v>52.94</v>
      </c>
      <c r="N341" s="34">
        <f t="shared" si="8"/>
        <v>0.114</v>
      </c>
      <c r="O341" s="73">
        <f t="shared" si="9"/>
        <v>-1.098129917</v>
      </c>
      <c r="P341" s="36">
        <f t="shared" si="10"/>
        <v>3732.006889</v>
      </c>
      <c r="Q341" s="35">
        <f t="shared" si="11"/>
        <v>-1.027739245</v>
      </c>
      <c r="R341" s="40">
        <f t="shared" si="12"/>
        <v>0.157</v>
      </c>
      <c r="S341" s="33">
        <v>2.04</v>
      </c>
      <c r="T341" s="34">
        <f t="shared" si="13"/>
        <v>0.586</v>
      </c>
      <c r="U341" s="73">
        <f t="shared" si="14"/>
        <v>-0.04999861603</v>
      </c>
      <c r="V341" s="33">
        <v>37.5</v>
      </c>
      <c r="W341" s="34">
        <f t="shared" si="15"/>
        <v>0.323</v>
      </c>
      <c r="X341" s="73">
        <f t="shared" si="16"/>
        <v>-0.4688237617</v>
      </c>
      <c r="Y341" s="36">
        <f t="shared" si="17"/>
        <v>1746.792846</v>
      </c>
      <c r="Z341" s="35">
        <f t="shared" si="18"/>
        <v>-0.2713905359</v>
      </c>
      <c r="AA341" s="40">
        <f t="shared" si="19"/>
        <v>0.44</v>
      </c>
      <c r="AB341" s="33">
        <v>4.01</v>
      </c>
      <c r="AC341" s="40">
        <f t="shared" si="20"/>
        <v>0.374</v>
      </c>
      <c r="AD341" s="73">
        <f t="shared" si="21"/>
        <v>-0.4649540237</v>
      </c>
      <c r="AE341" s="88">
        <f t="shared" si="22"/>
        <v>-1.764083804</v>
      </c>
      <c r="AF341" s="44">
        <f t="shared" si="23"/>
        <v>0.249</v>
      </c>
      <c r="AG341" s="42">
        <v>0.34</v>
      </c>
      <c r="AH341" s="34">
        <f t="shared" si="24"/>
        <v>0.097</v>
      </c>
      <c r="AI341" s="73">
        <f t="shared" si="25"/>
        <v>-0.9224608941</v>
      </c>
      <c r="AJ341" s="33">
        <v>0.0</v>
      </c>
      <c r="AK341" s="34">
        <f t="shared" si="26"/>
        <v>0</v>
      </c>
      <c r="AL341" s="73">
        <f t="shared" si="27"/>
        <v>-4.106581426</v>
      </c>
      <c r="AM341" s="36">
        <f t="shared" si="28"/>
        <v>0</v>
      </c>
      <c r="AN341" s="35">
        <f t="shared" si="29"/>
        <v>-1.882212863</v>
      </c>
      <c r="AO341" s="37">
        <f t="shared" si="30"/>
        <v>0</v>
      </c>
      <c r="AP341" s="33">
        <v>1.53</v>
      </c>
      <c r="AQ341" s="34">
        <f t="shared" si="31"/>
        <v>0.037</v>
      </c>
      <c r="AR341" s="73">
        <f t="shared" si="32"/>
        <v>-1.318890459</v>
      </c>
      <c r="AS341" s="33">
        <v>22.22</v>
      </c>
      <c r="AT341" s="34">
        <f t="shared" si="33"/>
        <v>0</v>
      </c>
      <c r="AU341" s="73">
        <f t="shared" si="34"/>
        <v>-2.833663338</v>
      </c>
      <c r="AV341" s="36">
        <f t="shared" si="35"/>
        <v>755.3673826</v>
      </c>
      <c r="AW341" s="35">
        <f t="shared" si="36"/>
        <v>-2.506639638</v>
      </c>
      <c r="AX341" s="37">
        <f t="shared" si="37"/>
        <v>0</v>
      </c>
      <c r="AY341" s="33">
        <v>0.42</v>
      </c>
      <c r="AZ341" s="37">
        <f t="shared" si="38"/>
        <v>0.177</v>
      </c>
      <c r="BA341" s="73">
        <f t="shared" si="39"/>
        <v>-0.859647031</v>
      </c>
      <c r="BB341" s="33">
        <v>19.51</v>
      </c>
      <c r="BC341" s="37">
        <f t="shared" si="40"/>
        <v>0.126</v>
      </c>
      <c r="BD341" s="73">
        <f t="shared" si="41"/>
        <v>-1.098242255</v>
      </c>
      <c r="BE341" s="89">
        <f t="shared" si="42"/>
        <v>-6.346741787</v>
      </c>
      <c r="BF341" s="39">
        <f t="shared" si="43"/>
        <v>0.003</v>
      </c>
      <c r="BG341" s="33">
        <v>11.11</v>
      </c>
      <c r="BH341" s="34">
        <f t="shared" si="44"/>
        <v>0.209</v>
      </c>
      <c r="BI341" s="73">
        <f t="shared" si="45"/>
        <v>-0.7688583841</v>
      </c>
      <c r="BJ341" s="33">
        <v>87.02</v>
      </c>
      <c r="BK341" s="34">
        <f t="shared" si="46"/>
        <v>0.274</v>
      </c>
      <c r="BL341" s="73">
        <f t="shared" si="47"/>
        <v>-0.2592486328</v>
      </c>
      <c r="BM341" s="36">
        <f t="shared" si="48"/>
        <v>6242.031255</v>
      </c>
      <c r="BN341" s="35">
        <f t="shared" si="49"/>
        <v>-0.6105094729</v>
      </c>
      <c r="BO341" s="90">
        <f t="shared" si="50"/>
        <v>0.24</v>
      </c>
      <c r="BP341" s="33">
        <v>12.89</v>
      </c>
      <c r="BQ341" s="34">
        <f t="shared" si="51"/>
        <v>0.66</v>
      </c>
      <c r="BR341" s="73">
        <f t="shared" si="52"/>
        <v>0.4370519602</v>
      </c>
      <c r="BS341" s="33">
        <v>65.13</v>
      </c>
      <c r="BT341" s="34">
        <f t="shared" si="53"/>
        <v>0.191</v>
      </c>
      <c r="BU341" s="73">
        <f t="shared" si="54"/>
        <v>-0.9181907046</v>
      </c>
      <c r="BV341" s="36">
        <f t="shared" si="55"/>
        <v>5677.311593</v>
      </c>
      <c r="BW341" s="35">
        <f t="shared" si="56"/>
        <v>-0.3156368124</v>
      </c>
      <c r="BX341" s="90">
        <f t="shared" si="57"/>
        <v>0.363</v>
      </c>
      <c r="BY341" s="33">
        <v>5.0</v>
      </c>
      <c r="BZ341" s="34">
        <f t="shared" si="58"/>
        <v>0.78</v>
      </c>
      <c r="CA341" s="73">
        <f t="shared" si="59"/>
        <v>0.7496488367</v>
      </c>
      <c r="CB341" s="33">
        <v>47.46</v>
      </c>
      <c r="CC341" s="34">
        <f t="shared" si="60"/>
        <v>0.249</v>
      </c>
      <c r="CD341" s="73">
        <f t="shared" si="61"/>
        <v>-0.6123974592</v>
      </c>
      <c r="CE341" s="36">
        <f t="shared" si="62"/>
        <v>3694.71123</v>
      </c>
      <c r="CF341" s="35">
        <f t="shared" si="63"/>
        <v>0.1933128905</v>
      </c>
      <c r="CG341" s="90">
        <f t="shared" si="64"/>
        <v>0.569</v>
      </c>
      <c r="CH341" s="33">
        <v>0.42</v>
      </c>
      <c r="CI341" s="34">
        <f t="shared" si="65"/>
        <v>0.371</v>
      </c>
      <c r="CJ341" s="73">
        <f t="shared" si="81"/>
        <v>-0.4998676675</v>
      </c>
      <c r="CK341" s="33">
        <v>20.0</v>
      </c>
      <c r="CL341" s="34">
        <f t="shared" si="67"/>
        <v>0.166</v>
      </c>
      <c r="CM341" s="73">
        <f t="shared" si="68"/>
        <v>-0.7330534967</v>
      </c>
      <c r="CN341" s="36">
        <f t="shared" si="69"/>
        <v>619.8625017</v>
      </c>
      <c r="CO341" s="35">
        <f t="shared" si="70"/>
        <v>-0.8420962619</v>
      </c>
      <c r="CP341" s="90">
        <f t="shared" si="71"/>
        <v>0.206</v>
      </c>
      <c r="CQ341" s="33">
        <v>5.26</v>
      </c>
      <c r="CR341" s="34">
        <f t="shared" si="72"/>
        <v>0.369</v>
      </c>
      <c r="CS341" s="73">
        <f t="shared" si="73"/>
        <v>-0.450399957</v>
      </c>
      <c r="CT341" s="33">
        <v>67.74</v>
      </c>
      <c r="CU341" s="34">
        <f t="shared" si="74"/>
        <v>0.2</v>
      </c>
      <c r="CV341" s="73">
        <f t="shared" si="75"/>
        <v>-0.7867965489</v>
      </c>
      <c r="CW341" s="36">
        <f t="shared" si="76"/>
        <v>4928.657367</v>
      </c>
      <c r="CX341" s="35">
        <f t="shared" si="77"/>
        <v>-0.6624937309</v>
      </c>
      <c r="CY341" s="90">
        <f t="shared" si="78"/>
        <v>0.271</v>
      </c>
      <c r="CZ341" s="91">
        <f t="shared" si="79"/>
        <v>-2.237423388</v>
      </c>
      <c r="DA341" s="91">
        <f t="shared" si="80"/>
        <v>0.294</v>
      </c>
    </row>
    <row r="342">
      <c r="A342" s="28">
        <v>2024.0</v>
      </c>
      <c r="B342" s="29" t="s">
        <v>447</v>
      </c>
      <c r="C342" s="29" t="s">
        <v>14</v>
      </c>
      <c r="D342" s="30">
        <f t="array" ref="D342">INDEX(
  TP!C:C,
  MATCH(
    1,
    (TP!A:A = A342) * (TP!B:B = C342),
    0
  )
)
</f>
        <v>44.7</v>
      </c>
      <c r="E342" s="64">
        <f t="shared" si="1"/>
        <v>-10.3854271</v>
      </c>
      <c r="F342" s="32">
        <f t="shared" si="2"/>
        <v>0.029</v>
      </c>
      <c r="G342" s="33">
        <v>5.45</v>
      </c>
      <c r="H342" s="34">
        <f t="shared" si="3"/>
        <v>0.409</v>
      </c>
      <c r="I342" s="73">
        <f t="shared" si="4"/>
        <v>-0.3153610665</v>
      </c>
      <c r="J342" s="66">
        <f t="shared" si="5"/>
        <v>4.450463552</v>
      </c>
      <c r="K342" s="34">
        <f t="shared" si="6"/>
        <v>0.223</v>
      </c>
      <c r="L342" s="73">
        <f t="shared" si="7"/>
        <v>-0.8758621099</v>
      </c>
      <c r="M342" s="33">
        <v>51.0</v>
      </c>
      <c r="N342" s="34">
        <f t="shared" si="8"/>
        <v>0.08</v>
      </c>
      <c r="O342" s="73">
        <f t="shared" si="9"/>
        <v>-1.455768073</v>
      </c>
      <c r="P342" s="36">
        <f t="shared" si="10"/>
        <v>3453.584111</v>
      </c>
      <c r="Q342" s="35">
        <f t="shared" si="11"/>
        <v>-1.420431954</v>
      </c>
      <c r="R342" s="40">
        <f t="shared" si="12"/>
        <v>0.066</v>
      </c>
      <c r="S342" s="33">
        <v>1.09</v>
      </c>
      <c r="T342" s="34">
        <f t="shared" si="13"/>
        <v>0.146</v>
      </c>
      <c r="U342" s="73">
        <f t="shared" si="14"/>
        <v>-0.8704729524</v>
      </c>
      <c r="V342" s="33">
        <v>25.0</v>
      </c>
      <c r="W342" s="34">
        <f t="shared" si="15"/>
        <v>0.06</v>
      </c>
      <c r="X342" s="73">
        <f t="shared" si="16"/>
        <v>-1.463136337</v>
      </c>
      <c r="Y342" s="36">
        <f t="shared" si="17"/>
        <v>772.0850913</v>
      </c>
      <c r="Z342" s="35">
        <f t="shared" si="18"/>
        <v>-1.292766422</v>
      </c>
      <c r="AA342" s="40">
        <f t="shared" si="19"/>
        <v>0.071</v>
      </c>
      <c r="AB342" s="33">
        <v>2.17</v>
      </c>
      <c r="AC342" s="40">
        <f t="shared" si="20"/>
        <v>0.006</v>
      </c>
      <c r="AD342" s="73">
        <f t="shared" si="21"/>
        <v>-2.00717531</v>
      </c>
      <c r="AE342" s="88">
        <f t="shared" si="22"/>
        <v>-4.720373686</v>
      </c>
      <c r="AF342" s="44">
        <f t="shared" si="23"/>
        <v>0.006</v>
      </c>
      <c r="AG342" s="42">
        <v>2.45</v>
      </c>
      <c r="AH342" s="34">
        <f t="shared" si="24"/>
        <v>0.874</v>
      </c>
      <c r="AI342" s="73">
        <f t="shared" si="25"/>
        <v>1.033124515</v>
      </c>
      <c r="AJ342" s="33">
        <v>62.22</v>
      </c>
      <c r="AK342" s="34">
        <f t="shared" si="26"/>
        <v>0.663</v>
      </c>
      <c r="AL342" s="73">
        <f t="shared" si="27"/>
        <v>0.3177094658</v>
      </c>
      <c r="AM342" s="36">
        <f t="shared" si="28"/>
        <v>3392.709866</v>
      </c>
      <c r="AN342" s="35">
        <f t="shared" si="29"/>
        <v>1.455912896</v>
      </c>
      <c r="AO342" s="37">
        <f t="shared" si="30"/>
        <v>0.917</v>
      </c>
      <c r="AP342" s="33">
        <v>6.21</v>
      </c>
      <c r="AQ342" s="34">
        <f t="shared" si="31"/>
        <v>0.811</v>
      </c>
      <c r="AR342" s="73">
        <f t="shared" si="32"/>
        <v>0.7544883443</v>
      </c>
      <c r="AS342" s="33">
        <v>44.74</v>
      </c>
      <c r="AT342" s="34">
        <f t="shared" si="33"/>
        <v>0.449</v>
      </c>
      <c r="AU342" s="73">
        <f t="shared" si="34"/>
        <v>-0.1227479622</v>
      </c>
      <c r="AV342" s="36">
        <f t="shared" si="35"/>
        <v>3236.903599</v>
      </c>
      <c r="AW342" s="35">
        <f t="shared" si="36"/>
        <v>0.6707718043</v>
      </c>
      <c r="AX342" s="37">
        <f t="shared" si="37"/>
        <v>0.754</v>
      </c>
      <c r="AY342" s="33">
        <v>1.42</v>
      </c>
      <c r="AZ342" s="37">
        <f t="shared" si="38"/>
        <v>0.809</v>
      </c>
      <c r="BA342" s="73">
        <f t="shared" si="39"/>
        <v>0.7109135971</v>
      </c>
      <c r="BB342" s="33">
        <v>17.12</v>
      </c>
      <c r="BC342" s="37">
        <f t="shared" si="40"/>
        <v>0.077</v>
      </c>
      <c r="BD342" s="73">
        <f t="shared" si="41"/>
        <v>-1.43406069</v>
      </c>
      <c r="BE342" s="89">
        <f t="shared" si="42"/>
        <v>1.403537607</v>
      </c>
      <c r="BF342" s="39">
        <f t="shared" si="43"/>
        <v>0.691</v>
      </c>
      <c r="BG342" s="33">
        <v>7.47</v>
      </c>
      <c r="BH342" s="34">
        <f t="shared" si="44"/>
        <v>0.06</v>
      </c>
      <c r="BI342" s="73">
        <f t="shared" si="45"/>
        <v>-1.557493761</v>
      </c>
      <c r="BJ342" s="33">
        <v>83.21</v>
      </c>
      <c r="BK342" s="34">
        <f t="shared" si="46"/>
        <v>0.157</v>
      </c>
      <c r="BL342" s="73">
        <f t="shared" si="47"/>
        <v>-0.8718286546</v>
      </c>
      <c r="BM342" s="36">
        <f t="shared" si="48"/>
        <v>5113.161807</v>
      </c>
      <c r="BN342" s="35">
        <f t="shared" si="49"/>
        <v>-1.608553923</v>
      </c>
      <c r="BO342" s="90">
        <f t="shared" si="50"/>
        <v>0.08</v>
      </c>
      <c r="BP342" s="33">
        <v>5.45</v>
      </c>
      <c r="BQ342" s="34">
        <f t="shared" si="51"/>
        <v>0.003</v>
      </c>
      <c r="BR342" s="73">
        <f t="shared" si="52"/>
        <v>-2.231489005</v>
      </c>
      <c r="BS342" s="33">
        <v>58.0</v>
      </c>
      <c r="BT342" s="34">
        <f t="shared" si="53"/>
        <v>0.023</v>
      </c>
      <c r="BU342" s="73">
        <f t="shared" si="54"/>
        <v>-1.994526868</v>
      </c>
      <c r="BV342" s="36">
        <f t="shared" si="55"/>
        <v>3581.833993</v>
      </c>
      <c r="BW342" s="35">
        <f t="shared" si="56"/>
        <v>-2.813472378</v>
      </c>
      <c r="BX342" s="90">
        <f t="shared" si="57"/>
        <v>0</v>
      </c>
      <c r="BY342" s="33">
        <v>1.47</v>
      </c>
      <c r="BZ342" s="34">
        <f t="shared" si="58"/>
        <v>0.046</v>
      </c>
      <c r="CA342" s="73">
        <f t="shared" si="59"/>
        <v>-1.396066831</v>
      </c>
      <c r="CB342" s="33">
        <v>51.85</v>
      </c>
      <c r="CC342" s="34">
        <f t="shared" si="60"/>
        <v>0.437</v>
      </c>
      <c r="CD342" s="73">
        <f t="shared" si="61"/>
        <v>-0.1408241169</v>
      </c>
      <c r="CE342" s="36">
        <f t="shared" si="62"/>
        <v>2037.018811</v>
      </c>
      <c r="CF342" s="35">
        <f t="shared" si="63"/>
        <v>-1.367076226</v>
      </c>
      <c r="CG342" s="90">
        <f t="shared" si="64"/>
        <v>0.08</v>
      </c>
      <c r="CH342" s="33">
        <v>0.71</v>
      </c>
      <c r="CI342" s="34">
        <f t="shared" si="65"/>
        <v>0.649</v>
      </c>
      <c r="CJ342" s="73">
        <f t="shared" si="81"/>
        <v>0.2775430258</v>
      </c>
      <c r="CK342" s="33">
        <v>30.77</v>
      </c>
      <c r="CL342" s="34">
        <f t="shared" si="67"/>
        <v>0.431</v>
      </c>
      <c r="CM342" s="73">
        <f t="shared" si="68"/>
        <v>-0.1544186505</v>
      </c>
      <c r="CN342" s="36">
        <f t="shared" si="69"/>
        <v>1459.065777</v>
      </c>
      <c r="CO342" s="35">
        <f t="shared" si="70"/>
        <v>0.1900525599</v>
      </c>
      <c r="CP342" s="90">
        <f t="shared" si="71"/>
        <v>0.64</v>
      </c>
      <c r="CQ342" s="33">
        <v>4.14</v>
      </c>
      <c r="CR342" s="34">
        <f t="shared" si="72"/>
        <v>0.134</v>
      </c>
      <c r="CS342" s="73">
        <f t="shared" si="73"/>
        <v>-1.111199476</v>
      </c>
      <c r="CT342" s="33">
        <v>63.16</v>
      </c>
      <c r="CU342" s="34">
        <f t="shared" si="74"/>
        <v>0.083</v>
      </c>
      <c r="CV342" s="73">
        <f t="shared" si="75"/>
        <v>-1.435092515</v>
      </c>
      <c r="CW342" s="36">
        <f t="shared" si="76"/>
        <v>4101.534042</v>
      </c>
      <c r="CX342" s="35">
        <f t="shared" si="77"/>
        <v>-1.469541052</v>
      </c>
      <c r="CY342" s="90">
        <f t="shared" si="78"/>
        <v>0.08</v>
      </c>
      <c r="CZ342" s="91">
        <f t="shared" si="79"/>
        <v>-7.068591019</v>
      </c>
      <c r="DA342" s="91">
        <f t="shared" si="80"/>
        <v>0.031</v>
      </c>
    </row>
    <row r="343">
      <c r="A343" s="28">
        <v>2024.0</v>
      </c>
      <c r="B343" s="29" t="s">
        <v>698</v>
      </c>
      <c r="C343" s="29" t="s">
        <v>9</v>
      </c>
      <c r="D343" s="30">
        <f t="array" ref="D343">INDEX(
  TP!C:C,
  MATCH(
    1,
    (TP!A:A = A343) * (TP!B:B = C343),
    0
  )
)
</f>
        <v>50.24</v>
      </c>
      <c r="E343" s="64">
        <f t="shared" si="1"/>
        <v>-10.49639899</v>
      </c>
      <c r="F343" s="32">
        <f t="shared" si="2"/>
        <v>0.026</v>
      </c>
      <c r="G343" s="33">
        <v>5.21</v>
      </c>
      <c r="H343" s="34">
        <f t="shared" si="3"/>
        <v>0.323</v>
      </c>
      <c r="I343" s="73">
        <f t="shared" si="4"/>
        <v>-0.4737844444</v>
      </c>
      <c r="J343" s="66">
        <f t="shared" si="5"/>
        <v>5.253762971</v>
      </c>
      <c r="K343" s="34">
        <f t="shared" si="6"/>
        <v>0.403</v>
      </c>
      <c r="L343" s="73">
        <f t="shared" si="7"/>
        <v>-0.3687007469</v>
      </c>
      <c r="M343" s="33">
        <v>62.33</v>
      </c>
      <c r="N343" s="34">
        <f t="shared" si="8"/>
        <v>0.751</v>
      </c>
      <c r="O343" s="73">
        <f t="shared" si="9"/>
        <v>0.632912498</v>
      </c>
      <c r="P343" s="36">
        <f t="shared" si="10"/>
        <v>4563.034002</v>
      </c>
      <c r="Q343" s="35">
        <f t="shared" si="11"/>
        <v>0.1443569847</v>
      </c>
      <c r="R343" s="40">
        <f t="shared" si="12"/>
        <v>0.566</v>
      </c>
      <c r="S343" s="33">
        <v>2.07</v>
      </c>
      <c r="T343" s="34">
        <f t="shared" si="13"/>
        <v>0.591</v>
      </c>
      <c r="U343" s="73">
        <f t="shared" si="14"/>
        <v>-0.02408890014</v>
      </c>
      <c r="V343" s="33">
        <v>27.59</v>
      </c>
      <c r="W343" s="34">
        <f t="shared" si="15"/>
        <v>0.089</v>
      </c>
      <c r="X343" s="73">
        <f t="shared" si="16"/>
        <v>-1.257114772</v>
      </c>
      <c r="Y343" s="36">
        <f t="shared" si="17"/>
        <v>1296.524517</v>
      </c>
      <c r="Z343" s="35">
        <f t="shared" si="18"/>
        <v>-0.743217308</v>
      </c>
      <c r="AA343" s="40">
        <f t="shared" si="19"/>
        <v>0.223</v>
      </c>
      <c r="AB343" s="33">
        <v>3.65</v>
      </c>
      <c r="AC343" s="40">
        <f t="shared" si="20"/>
        <v>0.217</v>
      </c>
      <c r="AD343" s="73">
        <f t="shared" si="21"/>
        <v>-0.7666929711</v>
      </c>
      <c r="AE343" s="88">
        <f t="shared" si="22"/>
        <v>-1.365553294</v>
      </c>
      <c r="AF343" s="44">
        <f t="shared" si="23"/>
        <v>0.294</v>
      </c>
      <c r="AG343" s="42">
        <v>1.18</v>
      </c>
      <c r="AH343" s="34">
        <f t="shared" si="24"/>
        <v>0.589</v>
      </c>
      <c r="AI343" s="73">
        <f t="shared" si="25"/>
        <v>-0.1439340013</v>
      </c>
      <c r="AJ343" s="33">
        <v>63.64</v>
      </c>
      <c r="AK343" s="34">
        <f t="shared" si="26"/>
        <v>0.703</v>
      </c>
      <c r="AL343" s="73">
        <f t="shared" si="27"/>
        <v>0.4186817105</v>
      </c>
      <c r="AM343" s="36">
        <f t="shared" si="28"/>
        <v>2183.803306</v>
      </c>
      <c r="AN343" s="35">
        <f t="shared" si="29"/>
        <v>0.2664560055</v>
      </c>
      <c r="AO343" s="37">
        <f t="shared" si="30"/>
        <v>0.637</v>
      </c>
      <c r="AP343" s="33">
        <v>4.85</v>
      </c>
      <c r="AQ343" s="34">
        <f t="shared" si="31"/>
        <v>0.606</v>
      </c>
      <c r="AR343" s="73">
        <f t="shared" si="32"/>
        <v>0.1519680083</v>
      </c>
      <c r="AS343" s="33">
        <v>48.53</v>
      </c>
      <c r="AT343" s="34">
        <f t="shared" si="33"/>
        <v>0.657</v>
      </c>
      <c r="AU343" s="73">
        <f t="shared" si="34"/>
        <v>0.3334851317</v>
      </c>
      <c r="AV343" s="36">
        <f t="shared" si="35"/>
        <v>3139.591667</v>
      </c>
      <c r="AW343" s="35">
        <f t="shared" si="36"/>
        <v>0.5461715495</v>
      </c>
      <c r="AX343" s="37">
        <f t="shared" si="37"/>
        <v>0.72</v>
      </c>
      <c r="AY343" s="33">
        <v>0.39</v>
      </c>
      <c r="AZ343" s="37">
        <f t="shared" si="38"/>
        <v>0.154</v>
      </c>
      <c r="BA343" s="73">
        <f t="shared" si="39"/>
        <v>-0.9067638498</v>
      </c>
      <c r="BB343" s="33">
        <v>17.66</v>
      </c>
      <c r="BC343" s="37">
        <f t="shared" si="40"/>
        <v>0.083</v>
      </c>
      <c r="BD343" s="73">
        <f t="shared" si="41"/>
        <v>-1.358185395</v>
      </c>
      <c r="BE343" s="89">
        <f t="shared" si="42"/>
        <v>-1.45232169</v>
      </c>
      <c r="BF343" s="39">
        <f t="shared" si="43"/>
        <v>0.326</v>
      </c>
      <c r="BG343" s="33">
        <v>7.1</v>
      </c>
      <c r="BH343" s="34">
        <f t="shared" si="44"/>
        <v>0.049</v>
      </c>
      <c r="BI343" s="73">
        <f t="shared" si="45"/>
        <v>-1.637657248</v>
      </c>
      <c r="BJ343" s="33">
        <v>86.93</v>
      </c>
      <c r="BK343" s="34">
        <f t="shared" si="46"/>
        <v>0.269</v>
      </c>
      <c r="BL343" s="73">
        <f t="shared" si="47"/>
        <v>-0.273719027</v>
      </c>
      <c r="BM343" s="36">
        <f t="shared" si="48"/>
        <v>5230.076653</v>
      </c>
      <c r="BN343" s="35">
        <f t="shared" si="49"/>
        <v>-1.505188372</v>
      </c>
      <c r="BO343" s="90">
        <f t="shared" si="50"/>
        <v>0.103</v>
      </c>
      <c r="BP343" s="33">
        <v>6.71</v>
      </c>
      <c r="BQ343" s="34">
        <f t="shared" si="51"/>
        <v>0.029</v>
      </c>
      <c r="BR343" s="73">
        <f t="shared" si="52"/>
        <v>-1.779558681</v>
      </c>
      <c r="BS343" s="33">
        <v>63.83</v>
      </c>
      <c r="BT343" s="34">
        <f t="shared" si="53"/>
        <v>0.143</v>
      </c>
      <c r="BU343" s="73">
        <f t="shared" si="54"/>
        <v>-1.11443713</v>
      </c>
      <c r="BV343" s="36">
        <f t="shared" si="55"/>
        <v>4319.203433</v>
      </c>
      <c r="BW343" s="35">
        <f t="shared" si="56"/>
        <v>-1.934518762</v>
      </c>
      <c r="BX343" s="90">
        <f t="shared" si="57"/>
        <v>0.026</v>
      </c>
      <c r="BY343" s="33">
        <v>1.5</v>
      </c>
      <c r="BZ343" s="34">
        <f t="shared" si="58"/>
        <v>0.054</v>
      </c>
      <c r="CA343" s="73">
        <f t="shared" si="59"/>
        <v>-1.377831287</v>
      </c>
      <c r="CB343" s="33">
        <v>33.33</v>
      </c>
      <c r="CC343" s="34">
        <f t="shared" si="60"/>
        <v>0.014</v>
      </c>
      <c r="CD343" s="73">
        <f t="shared" si="61"/>
        <v>-2.130240586</v>
      </c>
      <c r="CE343" s="36">
        <f t="shared" si="62"/>
        <v>1326.910607</v>
      </c>
      <c r="CF343" s="35">
        <f t="shared" si="63"/>
        <v>-2.035502468</v>
      </c>
      <c r="CG343" s="90">
        <f t="shared" si="64"/>
        <v>0.011</v>
      </c>
      <c r="CH343" s="33">
        <v>0.36</v>
      </c>
      <c r="CI343" s="34">
        <f t="shared" si="65"/>
        <v>0.3</v>
      </c>
      <c r="CJ343" s="73">
        <f t="shared" si="81"/>
        <v>-0.6607112592</v>
      </c>
      <c r="CK343" s="33">
        <v>50.0</v>
      </c>
      <c r="CL343" s="34">
        <f t="shared" si="67"/>
        <v>0.834</v>
      </c>
      <c r="CM343" s="73">
        <f t="shared" si="68"/>
        <v>0.8787427323</v>
      </c>
      <c r="CN343" s="36">
        <f t="shared" si="69"/>
        <v>1358.865679</v>
      </c>
      <c r="CO343" s="35">
        <f t="shared" si="70"/>
        <v>0.06681494157</v>
      </c>
      <c r="CP343" s="90">
        <f t="shared" si="71"/>
        <v>0.6</v>
      </c>
      <c r="CQ343" s="33">
        <v>3.1</v>
      </c>
      <c r="CR343" s="34">
        <f t="shared" si="72"/>
        <v>0.02</v>
      </c>
      <c r="CS343" s="73">
        <f t="shared" si="73"/>
        <v>-1.724799029</v>
      </c>
      <c r="CT343" s="33">
        <v>58.62</v>
      </c>
      <c r="CU343" s="34">
        <f t="shared" si="74"/>
        <v>0.023</v>
      </c>
      <c r="CV343" s="73">
        <f t="shared" si="75"/>
        <v>-2.077726508</v>
      </c>
      <c r="CW343" s="36">
        <f t="shared" si="76"/>
        <v>3281.030416</v>
      </c>
      <c r="CX343" s="35">
        <f t="shared" si="77"/>
        <v>-2.270129348</v>
      </c>
      <c r="CY343" s="90">
        <f t="shared" si="78"/>
        <v>0</v>
      </c>
      <c r="CZ343" s="91">
        <f t="shared" si="79"/>
        <v>-7.678524008</v>
      </c>
      <c r="DA343" s="91">
        <f t="shared" si="80"/>
        <v>0.017</v>
      </c>
    </row>
    <row r="344">
      <c r="A344" s="28">
        <v>2025.0</v>
      </c>
      <c r="B344" s="29" t="s">
        <v>714</v>
      </c>
      <c r="C344" s="29" t="s">
        <v>19</v>
      </c>
      <c r="D344" s="30">
        <f t="array" ref="D344">INDEX(
  TP!C:C,
  MATCH(
    1,
    (TP!A:A = A344) * (TP!B:B = C344),
    0
  )
)
</f>
        <v>46.6</v>
      </c>
      <c r="E344" s="64">
        <f t="shared" si="1"/>
        <v>-10.62162033</v>
      </c>
      <c r="F344" s="32">
        <f t="shared" si="2"/>
        <v>0.023</v>
      </c>
      <c r="G344" s="33">
        <v>4.64</v>
      </c>
      <c r="H344" s="34">
        <f t="shared" si="3"/>
        <v>0.211</v>
      </c>
      <c r="I344" s="73">
        <f t="shared" si="4"/>
        <v>-0.8500399669</v>
      </c>
      <c r="J344" s="66">
        <f t="shared" si="5"/>
        <v>4.0904317</v>
      </c>
      <c r="K344" s="34">
        <f t="shared" si="6"/>
        <v>0.131</v>
      </c>
      <c r="L344" s="73">
        <f t="shared" si="7"/>
        <v>-1.103167447</v>
      </c>
      <c r="M344" s="33">
        <v>53.28</v>
      </c>
      <c r="N344" s="34">
        <f t="shared" si="8"/>
        <v>0.129</v>
      </c>
      <c r="O344" s="73">
        <f t="shared" si="9"/>
        <v>-1.035451065</v>
      </c>
      <c r="P344" s="36">
        <f t="shared" si="10"/>
        <v>3462.575326</v>
      </c>
      <c r="Q344" s="35">
        <f t="shared" si="11"/>
        <v>-1.407750576</v>
      </c>
      <c r="R344" s="40">
        <f t="shared" si="12"/>
        <v>0.071</v>
      </c>
      <c r="S344" s="33">
        <v>2.81</v>
      </c>
      <c r="T344" s="34">
        <f t="shared" si="13"/>
        <v>0.791</v>
      </c>
      <c r="U344" s="73">
        <f t="shared" si="14"/>
        <v>0.615017425</v>
      </c>
      <c r="V344" s="33">
        <v>34.94</v>
      </c>
      <c r="W344" s="34">
        <f t="shared" si="15"/>
        <v>0.257</v>
      </c>
      <c r="X344" s="73">
        <f t="shared" si="16"/>
        <v>-0.6724589771</v>
      </c>
      <c r="Y344" s="36">
        <f t="shared" si="17"/>
        <v>1958.03134</v>
      </c>
      <c r="Z344" s="35">
        <f t="shared" si="18"/>
        <v>-0.05003813286</v>
      </c>
      <c r="AA344" s="40">
        <f t="shared" si="19"/>
        <v>0.534</v>
      </c>
      <c r="AB344" s="33">
        <v>3.66</v>
      </c>
      <c r="AC344" s="40">
        <f t="shared" si="20"/>
        <v>0.22</v>
      </c>
      <c r="AD344" s="73">
        <f t="shared" si="21"/>
        <v>-0.7583113336</v>
      </c>
      <c r="AE344" s="88">
        <f t="shared" si="22"/>
        <v>-2.216100042</v>
      </c>
      <c r="AF344" s="44">
        <f t="shared" si="23"/>
        <v>0.186</v>
      </c>
      <c r="AG344" s="42">
        <v>0.41</v>
      </c>
      <c r="AH344" s="34">
        <f t="shared" si="24"/>
        <v>0.134</v>
      </c>
      <c r="AI344" s="73">
        <f t="shared" si="25"/>
        <v>-0.8575836531</v>
      </c>
      <c r="AJ344" s="33">
        <v>66.67</v>
      </c>
      <c r="AK344" s="34">
        <f t="shared" si="26"/>
        <v>0.749</v>
      </c>
      <c r="AL344" s="73">
        <f t="shared" si="27"/>
        <v>0.6341365707</v>
      </c>
      <c r="AM344" s="36">
        <f t="shared" si="28"/>
        <v>1008.638185</v>
      </c>
      <c r="AN344" s="35">
        <f t="shared" si="29"/>
        <v>-0.8898023005</v>
      </c>
      <c r="AO344" s="37">
        <f t="shared" si="30"/>
        <v>0.194</v>
      </c>
      <c r="AP344" s="33">
        <v>3.19</v>
      </c>
      <c r="AQ344" s="34">
        <f t="shared" si="31"/>
        <v>0.309</v>
      </c>
      <c r="AR344" s="73">
        <f t="shared" si="32"/>
        <v>-0.5834612253</v>
      </c>
      <c r="AS344" s="33">
        <v>35.11</v>
      </c>
      <c r="AT344" s="34">
        <f t="shared" si="33"/>
        <v>0.086</v>
      </c>
      <c r="AU344" s="73">
        <f t="shared" si="34"/>
        <v>-1.281989306</v>
      </c>
      <c r="AV344" s="36">
        <f t="shared" si="35"/>
        <v>1842.255621</v>
      </c>
      <c r="AW344" s="35">
        <f t="shared" si="36"/>
        <v>-1.114964956</v>
      </c>
      <c r="AX344" s="37">
        <f t="shared" si="37"/>
        <v>0.14</v>
      </c>
      <c r="AY344" s="33">
        <v>0.58</v>
      </c>
      <c r="AZ344" s="37">
        <f t="shared" si="38"/>
        <v>0.309</v>
      </c>
      <c r="BA344" s="73">
        <f t="shared" si="39"/>
        <v>-0.6083573305</v>
      </c>
      <c r="BB344" s="33">
        <v>14.71</v>
      </c>
      <c r="BC344" s="37">
        <f t="shared" si="40"/>
        <v>0.037</v>
      </c>
      <c r="BD344" s="73">
        <f t="shared" si="41"/>
        <v>-1.772689322</v>
      </c>
      <c r="BE344" s="89">
        <f t="shared" si="42"/>
        <v>-4.385813909</v>
      </c>
      <c r="BF344" s="39">
        <f t="shared" si="43"/>
        <v>0.04</v>
      </c>
      <c r="BG344" s="33">
        <v>8.0</v>
      </c>
      <c r="BH344" s="34">
        <f t="shared" si="44"/>
        <v>0.077</v>
      </c>
      <c r="BI344" s="73">
        <f t="shared" si="45"/>
        <v>-1.442664984</v>
      </c>
      <c r="BJ344" s="33">
        <v>79.66</v>
      </c>
      <c r="BK344" s="34">
        <f t="shared" si="46"/>
        <v>0.089</v>
      </c>
      <c r="BL344" s="73">
        <f t="shared" si="47"/>
        <v>-1.442605315</v>
      </c>
      <c r="BM344" s="36">
        <f t="shared" si="48"/>
        <v>5034.074818</v>
      </c>
      <c r="BN344" s="35">
        <f t="shared" si="49"/>
        <v>-1.678475499</v>
      </c>
      <c r="BO344" s="90">
        <f t="shared" si="50"/>
        <v>0.063</v>
      </c>
      <c r="BP344" s="33">
        <v>9.29</v>
      </c>
      <c r="BQ344" s="34">
        <f t="shared" si="51"/>
        <v>0.203</v>
      </c>
      <c r="BR344" s="73">
        <f t="shared" si="52"/>
        <v>-0.8541775393</v>
      </c>
      <c r="BS344" s="33">
        <v>62.41</v>
      </c>
      <c r="BT344" s="34">
        <f t="shared" si="53"/>
        <v>0.094</v>
      </c>
      <c r="BU344" s="73">
        <f t="shared" si="54"/>
        <v>-1.32879861</v>
      </c>
      <c r="BV344" s="36">
        <f t="shared" si="55"/>
        <v>4819.938379</v>
      </c>
      <c r="BW344" s="35">
        <f t="shared" si="56"/>
        <v>-1.337636431</v>
      </c>
      <c r="BX344" s="90">
        <f t="shared" si="57"/>
        <v>0.091</v>
      </c>
      <c r="BY344" s="33">
        <v>2.92</v>
      </c>
      <c r="BZ344" s="34">
        <f t="shared" si="58"/>
        <v>0.363</v>
      </c>
      <c r="CA344" s="73">
        <f t="shared" si="59"/>
        <v>-0.5146822082</v>
      </c>
      <c r="CB344" s="33">
        <v>46.51</v>
      </c>
      <c r="CC344" s="34">
        <f t="shared" si="60"/>
        <v>0.211</v>
      </c>
      <c r="CD344" s="73">
        <f t="shared" si="61"/>
        <v>-0.7144463601</v>
      </c>
      <c r="CE344" s="36">
        <f t="shared" si="62"/>
        <v>2760.572999</v>
      </c>
      <c r="CF344" s="35">
        <f t="shared" si="63"/>
        <v>-0.6859932534</v>
      </c>
      <c r="CG344" s="90">
        <f t="shared" si="64"/>
        <v>0.271</v>
      </c>
      <c r="CH344" s="33">
        <v>0.27</v>
      </c>
      <c r="CI344" s="34">
        <f t="shared" si="65"/>
        <v>0.18</v>
      </c>
      <c r="CJ344" s="73">
        <f t="shared" si="81"/>
        <v>-0.9019766467</v>
      </c>
      <c r="CK344" s="33">
        <v>62.5</v>
      </c>
      <c r="CL344" s="34">
        <f t="shared" si="67"/>
        <v>0.929</v>
      </c>
      <c r="CM344" s="73">
        <f t="shared" si="68"/>
        <v>1.550324494</v>
      </c>
      <c r="CN344" s="36">
        <f t="shared" si="69"/>
        <v>1320.357822</v>
      </c>
      <c r="CO344" s="35">
        <f t="shared" si="70"/>
        <v>0.01945354479</v>
      </c>
      <c r="CP344" s="90">
        <f t="shared" si="71"/>
        <v>0.574</v>
      </c>
      <c r="CQ344" s="33">
        <v>5.15</v>
      </c>
      <c r="CR344" s="34">
        <f t="shared" si="72"/>
        <v>0.337</v>
      </c>
      <c r="CS344" s="73">
        <f t="shared" si="73"/>
        <v>-0.5152999098</v>
      </c>
      <c r="CT344" s="33">
        <v>73.03</v>
      </c>
      <c r="CU344" s="34">
        <f t="shared" si="74"/>
        <v>0.469</v>
      </c>
      <c r="CV344" s="73">
        <f t="shared" si="75"/>
        <v>-0.03800055294</v>
      </c>
      <c r="CW344" s="36">
        <f t="shared" si="76"/>
        <v>5262.19193</v>
      </c>
      <c r="CX344" s="35">
        <f t="shared" si="77"/>
        <v>-0.3370547454</v>
      </c>
      <c r="CY344" s="90">
        <f t="shared" si="78"/>
        <v>0.371</v>
      </c>
      <c r="CZ344" s="91">
        <f t="shared" si="79"/>
        <v>-4.019706383</v>
      </c>
      <c r="DA344" s="91">
        <f t="shared" si="80"/>
        <v>0.154</v>
      </c>
    </row>
    <row r="345">
      <c r="A345" s="28">
        <v>2025.0</v>
      </c>
      <c r="B345" s="29" t="s">
        <v>479</v>
      </c>
      <c r="C345" s="29" t="s">
        <v>11</v>
      </c>
      <c r="D345" s="30">
        <f t="array" ref="D345">INDEX(
  TP!C:C,
  MATCH(
    1,
    (TP!A:A = A345) * (TP!B:B = C345),
    0
  )
)
</f>
        <v>46.29</v>
      </c>
      <c r="E345" s="64">
        <f t="shared" si="1"/>
        <v>-11.15143088</v>
      </c>
      <c r="F345" s="32">
        <f t="shared" si="2"/>
        <v>0.02</v>
      </c>
      <c r="G345" s="33">
        <v>5.21</v>
      </c>
      <c r="H345" s="34">
        <f t="shared" si="3"/>
        <v>0.323</v>
      </c>
      <c r="I345" s="73">
        <f t="shared" si="4"/>
        <v>-0.4737844444</v>
      </c>
      <c r="J345" s="66">
        <f t="shared" si="5"/>
        <v>4.537258294</v>
      </c>
      <c r="K345" s="34">
        <f t="shared" si="6"/>
        <v>0.246</v>
      </c>
      <c r="L345" s="73">
        <f t="shared" si="7"/>
        <v>-0.8210644356</v>
      </c>
      <c r="M345" s="33">
        <v>52.38</v>
      </c>
      <c r="N345" s="34">
        <f t="shared" si="8"/>
        <v>0.103</v>
      </c>
      <c r="O345" s="73">
        <f t="shared" si="9"/>
        <v>-1.201365674</v>
      </c>
      <c r="P345" s="36">
        <f t="shared" si="10"/>
        <v>3580.081713</v>
      </c>
      <c r="Q345" s="35">
        <f t="shared" si="11"/>
        <v>-1.242017363</v>
      </c>
      <c r="R345" s="40">
        <f t="shared" si="12"/>
        <v>0.114</v>
      </c>
      <c r="S345" s="33">
        <v>1.82</v>
      </c>
      <c r="T345" s="34">
        <f t="shared" si="13"/>
        <v>0.489</v>
      </c>
      <c r="U345" s="73">
        <f t="shared" si="14"/>
        <v>-0.2400031992</v>
      </c>
      <c r="V345" s="33">
        <v>31.82</v>
      </c>
      <c r="W345" s="34">
        <f t="shared" si="15"/>
        <v>0.177</v>
      </c>
      <c r="X345" s="73">
        <f t="shared" si="16"/>
        <v>-0.920639396</v>
      </c>
      <c r="Y345" s="36">
        <f t="shared" si="17"/>
        <v>1382.069002</v>
      </c>
      <c r="Z345" s="35">
        <f t="shared" si="18"/>
        <v>-0.6535770302</v>
      </c>
      <c r="AA345" s="40">
        <f t="shared" si="19"/>
        <v>0.277</v>
      </c>
      <c r="AB345" s="33">
        <v>4.04</v>
      </c>
      <c r="AC345" s="40">
        <f t="shared" si="20"/>
        <v>0.386</v>
      </c>
      <c r="AD345" s="73">
        <f t="shared" si="21"/>
        <v>-0.4398091114</v>
      </c>
      <c r="AE345" s="88">
        <f t="shared" si="22"/>
        <v>-2.335403505</v>
      </c>
      <c r="AF345" s="44">
        <f t="shared" si="23"/>
        <v>0.157</v>
      </c>
      <c r="AG345" s="42">
        <v>2.9</v>
      </c>
      <c r="AH345" s="34">
        <f t="shared" si="24"/>
        <v>0.92</v>
      </c>
      <c r="AI345" s="73">
        <f t="shared" si="25"/>
        <v>1.450192494</v>
      </c>
      <c r="AJ345" s="33">
        <v>48.57</v>
      </c>
      <c r="AK345" s="34">
        <f t="shared" si="26"/>
        <v>0.231</v>
      </c>
      <c r="AL345" s="73">
        <f t="shared" si="27"/>
        <v>-0.6529040133</v>
      </c>
      <c r="AM345" s="36">
        <f t="shared" si="28"/>
        <v>2910.606905</v>
      </c>
      <c r="AN345" s="35">
        <f t="shared" si="29"/>
        <v>0.9815663189</v>
      </c>
      <c r="AO345" s="37">
        <f t="shared" si="30"/>
        <v>0.837</v>
      </c>
      <c r="AP345" s="33">
        <v>6.45</v>
      </c>
      <c r="AQ345" s="34">
        <f t="shared" si="31"/>
        <v>0.834</v>
      </c>
      <c r="AR345" s="73">
        <f t="shared" si="32"/>
        <v>0.8608154624</v>
      </c>
      <c r="AS345" s="33">
        <v>34.62</v>
      </c>
      <c r="AT345" s="34">
        <f t="shared" si="33"/>
        <v>0.069</v>
      </c>
      <c r="AU345" s="73">
        <f t="shared" si="34"/>
        <v>-1.340974588</v>
      </c>
      <c r="AV345" s="36">
        <f t="shared" si="35"/>
        <v>2546.247634</v>
      </c>
      <c r="AW345" s="35">
        <f t="shared" si="36"/>
        <v>-0.213558697</v>
      </c>
      <c r="AX345" s="37">
        <f t="shared" si="37"/>
        <v>0.409</v>
      </c>
      <c r="AY345" s="33">
        <v>2.56</v>
      </c>
      <c r="AZ345" s="37">
        <f t="shared" si="38"/>
        <v>0.974</v>
      </c>
      <c r="BA345" s="73">
        <f t="shared" si="39"/>
        <v>2.501352713</v>
      </c>
      <c r="BB345" s="33">
        <v>19.6</v>
      </c>
      <c r="BC345" s="37">
        <f t="shared" si="40"/>
        <v>0.134</v>
      </c>
      <c r="BD345" s="73">
        <f t="shared" si="41"/>
        <v>-1.085596372</v>
      </c>
      <c r="BE345" s="89">
        <f t="shared" si="42"/>
        <v>2.183763963</v>
      </c>
      <c r="BF345" s="39">
        <f t="shared" si="43"/>
        <v>0.809</v>
      </c>
      <c r="BG345" s="33">
        <v>7.36</v>
      </c>
      <c r="BH345" s="34">
        <f t="shared" si="44"/>
        <v>0.054</v>
      </c>
      <c r="BI345" s="73">
        <f t="shared" si="45"/>
        <v>-1.581326149</v>
      </c>
      <c r="BJ345" s="33">
        <v>62.92</v>
      </c>
      <c r="BK345" s="34">
        <f t="shared" si="46"/>
        <v>0.003</v>
      </c>
      <c r="BL345" s="73">
        <f t="shared" si="47"/>
        <v>-4.134098639</v>
      </c>
      <c r="BM345" s="36">
        <f t="shared" si="48"/>
        <v>3842.708069</v>
      </c>
      <c r="BN345" s="35">
        <f t="shared" si="49"/>
        <v>-2.73177442</v>
      </c>
      <c r="BO345" s="90">
        <f t="shared" si="50"/>
        <v>0.003</v>
      </c>
      <c r="BP345" s="33">
        <v>5.87</v>
      </c>
      <c r="BQ345" s="34">
        <f t="shared" si="51"/>
        <v>0.009</v>
      </c>
      <c r="BR345" s="73">
        <f t="shared" si="52"/>
        <v>-2.080845564</v>
      </c>
      <c r="BS345" s="33">
        <v>61.97</v>
      </c>
      <c r="BT345" s="34">
        <f t="shared" si="53"/>
        <v>0.08</v>
      </c>
      <c r="BU345" s="73">
        <f t="shared" si="54"/>
        <v>-1.395220477</v>
      </c>
      <c r="BV345" s="36">
        <f t="shared" si="55"/>
        <v>3956.517375</v>
      </c>
      <c r="BW345" s="35">
        <f t="shared" si="56"/>
        <v>-2.36684509</v>
      </c>
      <c r="BX345" s="90">
        <f t="shared" si="57"/>
        <v>0.017</v>
      </c>
      <c r="BY345" s="33">
        <v>1.41</v>
      </c>
      <c r="BZ345" s="34">
        <f t="shared" si="58"/>
        <v>0.037</v>
      </c>
      <c r="CA345" s="73">
        <f t="shared" si="59"/>
        <v>-1.432537919</v>
      </c>
      <c r="CB345" s="33">
        <v>17.65</v>
      </c>
      <c r="CC345" s="34">
        <f t="shared" si="60"/>
        <v>0</v>
      </c>
      <c r="CD345" s="73">
        <f t="shared" si="61"/>
        <v>-3.814584551</v>
      </c>
      <c r="CE345" s="36">
        <f t="shared" si="62"/>
        <v>674.5531814</v>
      </c>
      <c r="CF345" s="35">
        <f t="shared" si="63"/>
        <v>-2.649567789</v>
      </c>
      <c r="CG345" s="90">
        <f t="shared" si="64"/>
        <v>0</v>
      </c>
      <c r="CH345" s="33">
        <v>0.08</v>
      </c>
      <c r="CI345" s="34">
        <f t="shared" si="65"/>
        <v>0.009</v>
      </c>
      <c r="CJ345" s="73">
        <f t="shared" si="81"/>
        <v>-1.411314687</v>
      </c>
      <c r="CK345" s="33">
        <v>0.0</v>
      </c>
      <c r="CL345" s="34">
        <f t="shared" si="67"/>
        <v>0</v>
      </c>
      <c r="CM345" s="73">
        <f t="shared" si="68"/>
        <v>-1.807584316</v>
      </c>
      <c r="CN345" s="36">
        <f t="shared" si="69"/>
        <v>0</v>
      </c>
      <c r="CO345" s="35">
        <f t="shared" si="70"/>
        <v>-1.604474543</v>
      </c>
      <c r="CP345" s="90">
        <f t="shared" si="71"/>
        <v>0</v>
      </c>
      <c r="CQ345" s="33">
        <v>3.56</v>
      </c>
      <c r="CR345" s="34">
        <f t="shared" si="72"/>
        <v>0.054</v>
      </c>
      <c r="CS345" s="73">
        <f t="shared" si="73"/>
        <v>-1.453399227</v>
      </c>
      <c r="CT345" s="33">
        <v>65.12</v>
      </c>
      <c r="CU345" s="34">
        <f t="shared" si="74"/>
        <v>0.123</v>
      </c>
      <c r="CV345" s="73">
        <f t="shared" si="75"/>
        <v>-1.157655813</v>
      </c>
      <c r="CW345" s="36">
        <f t="shared" si="76"/>
        <v>3919.527927</v>
      </c>
      <c r="CX345" s="35">
        <f t="shared" si="77"/>
        <v>-1.647129501</v>
      </c>
      <c r="CY345" s="90">
        <f t="shared" si="78"/>
        <v>0.051</v>
      </c>
      <c r="CZ345" s="91">
        <f t="shared" si="79"/>
        <v>-10.99979134</v>
      </c>
      <c r="DA345" s="91">
        <f t="shared" si="80"/>
        <v>0</v>
      </c>
    </row>
    <row r="346">
      <c r="A346" s="28">
        <v>2025.0</v>
      </c>
      <c r="B346" s="29" t="s">
        <v>649</v>
      </c>
      <c r="C346" s="29" t="s">
        <v>11</v>
      </c>
      <c r="D346" s="30">
        <f t="array" ref="D346">INDEX(
  TP!C:C,
  MATCH(
    1,
    (TP!A:A = A346) * (TP!B:B = C346),
    0
  )
)
</f>
        <v>46.29</v>
      </c>
      <c r="E346" s="64">
        <f t="shared" si="1"/>
        <v>-11.2251199</v>
      </c>
      <c r="F346" s="32">
        <f t="shared" si="2"/>
        <v>0.017</v>
      </c>
      <c r="G346" s="33">
        <v>5.44</v>
      </c>
      <c r="H346" s="34">
        <f t="shared" si="3"/>
        <v>0.403</v>
      </c>
      <c r="I346" s="73">
        <f t="shared" si="4"/>
        <v>-0.3219620406</v>
      </c>
      <c r="J346" s="66">
        <f t="shared" si="5"/>
        <v>4.737559524</v>
      </c>
      <c r="K346" s="34">
        <f t="shared" si="6"/>
        <v>0.294</v>
      </c>
      <c r="L346" s="73">
        <f t="shared" si="7"/>
        <v>-0.6946046843</v>
      </c>
      <c r="M346" s="33">
        <v>65.35</v>
      </c>
      <c r="N346" s="34">
        <f t="shared" si="8"/>
        <v>0.883</v>
      </c>
      <c r="O346" s="73">
        <f t="shared" si="9"/>
        <v>1.189648184</v>
      </c>
      <c r="P346" s="36">
        <f t="shared" si="10"/>
        <v>4559.294113</v>
      </c>
      <c r="Q346" s="35">
        <f t="shared" si="11"/>
        <v>0.1390821743</v>
      </c>
      <c r="R346" s="40">
        <f t="shared" si="12"/>
        <v>0.56</v>
      </c>
      <c r="S346" s="33">
        <v>6.78</v>
      </c>
      <c r="T346" s="34">
        <f t="shared" si="13"/>
        <v>0.997</v>
      </c>
      <c r="U346" s="73">
        <f t="shared" si="14"/>
        <v>4.043736494</v>
      </c>
      <c r="V346" s="33">
        <v>53.17</v>
      </c>
      <c r="W346" s="34">
        <f t="shared" si="15"/>
        <v>0.794</v>
      </c>
      <c r="X346" s="73">
        <f t="shared" si="16"/>
        <v>0.777646483</v>
      </c>
      <c r="Y346" s="36">
        <f t="shared" si="17"/>
        <v>4569.946428</v>
      </c>
      <c r="Z346" s="35">
        <f t="shared" si="18"/>
        <v>2.686933102</v>
      </c>
      <c r="AA346" s="40">
        <f t="shared" si="19"/>
        <v>0.983</v>
      </c>
      <c r="AB346" s="33">
        <v>3.67</v>
      </c>
      <c r="AC346" s="40">
        <f t="shared" si="20"/>
        <v>0.231</v>
      </c>
      <c r="AD346" s="73">
        <f t="shared" si="21"/>
        <v>-0.7499296962</v>
      </c>
      <c r="AE346" s="88">
        <f t="shared" si="22"/>
        <v>2.07608558</v>
      </c>
      <c r="AF346" s="44">
        <f t="shared" si="23"/>
        <v>0.829</v>
      </c>
      <c r="AG346" s="42">
        <v>0.27</v>
      </c>
      <c r="AH346" s="34">
        <f t="shared" si="24"/>
        <v>0.06</v>
      </c>
      <c r="AI346" s="73">
        <f t="shared" si="25"/>
        <v>-0.9873381352</v>
      </c>
      <c r="AJ346" s="33">
        <v>60.0</v>
      </c>
      <c r="AK346" s="34">
        <f t="shared" si="26"/>
        <v>0.574</v>
      </c>
      <c r="AL346" s="73">
        <f t="shared" si="27"/>
        <v>0.1598514494</v>
      </c>
      <c r="AM346" s="36">
        <f t="shared" si="28"/>
        <v>631.4582901</v>
      </c>
      <c r="AN346" s="35">
        <f t="shared" si="29"/>
        <v>-1.260913881</v>
      </c>
      <c r="AO346" s="37">
        <f t="shared" si="30"/>
        <v>0.071</v>
      </c>
      <c r="AP346" s="33">
        <v>2.05</v>
      </c>
      <c r="AQ346" s="34">
        <f t="shared" si="31"/>
        <v>0.097</v>
      </c>
      <c r="AR346" s="73">
        <f t="shared" si="32"/>
        <v>-1.088515036</v>
      </c>
      <c r="AS346" s="33">
        <v>44.74</v>
      </c>
      <c r="AT346" s="34">
        <f t="shared" si="33"/>
        <v>0.449</v>
      </c>
      <c r="AU346" s="73">
        <f t="shared" si="34"/>
        <v>-0.1227479622</v>
      </c>
      <c r="AV346" s="36">
        <f t="shared" si="35"/>
        <v>1827.21466</v>
      </c>
      <c r="AW346" s="35">
        <f t="shared" si="36"/>
        <v>-1.134223721</v>
      </c>
      <c r="AX346" s="37">
        <f t="shared" si="37"/>
        <v>0.137</v>
      </c>
      <c r="AY346" s="33">
        <v>0.11</v>
      </c>
      <c r="AZ346" s="37">
        <f t="shared" si="38"/>
        <v>0.006</v>
      </c>
      <c r="BA346" s="73">
        <f t="shared" si="39"/>
        <v>-1.346520826</v>
      </c>
      <c r="BB346" s="33">
        <v>15.99</v>
      </c>
      <c r="BC346" s="37">
        <f t="shared" si="40"/>
        <v>0.057</v>
      </c>
      <c r="BD346" s="73">
        <f t="shared" si="41"/>
        <v>-1.592836771</v>
      </c>
      <c r="BE346" s="89">
        <f t="shared" si="42"/>
        <v>-5.334495198</v>
      </c>
      <c r="BF346" s="39">
        <f t="shared" si="43"/>
        <v>0.011</v>
      </c>
      <c r="BG346" s="33">
        <v>5.81</v>
      </c>
      <c r="BH346" s="34">
        <f t="shared" si="44"/>
        <v>0.011</v>
      </c>
      <c r="BI346" s="73">
        <f t="shared" si="45"/>
        <v>-1.917146159</v>
      </c>
      <c r="BJ346" s="33">
        <v>80.56</v>
      </c>
      <c r="BK346" s="34">
        <f t="shared" si="46"/>
        <v>0.117</v>
      </c>
      <c r="BL346" s="73">
        <f t="shared" si="47"/>
        <v>-1.297901373</v>
      </c>
      <c r="BM346" s="36">
        <f t="shared" si="48"/>
        <v>4444.897546</v>
      </c>
      <c r="BN346" s="35">
        <f t="shared" si="49"/>
        <v>-2.199372851</v>
      </c>
      <c r="BO346" s="90">
        <f t="shared" si="50"/>
        <v>0.029</v>
      </c>
      <c r="BP346" s="33">
        <v>8.34</v>
      </c>
      <c r="BQ346" s="34">
        <f t="shared" si="51"/>
        <v>0.109</v>
      </c>
      <c r="BR346" s="73">
        <f t="shared" si="52"/>
        <v>-1.194918657</v>
      </c>
      <c r="BS346" s="33">
        <v>60.0</v>
      </c>
      <c r="BT346" s="34">
        <f t="shared" si="53"/>
        <v>0.049</v>
      </c>
      <c r="BU346" s="73">
        <f t="shared" si="54"/>
        <v>-1.692609291</v>
      </c>
      <c r="BV346" s="36">
        <f t="shared" si="55"/>
        <v>4441.266501</v>
      </c>
      <c r="BW346" s="35">
        <f t="shared" si="56"/>
        <v>-1.789018056</v>
      </c>
      <c r="BX346" s="90">
        <f t="shared" si="57"/>
        <v>0.034</v>
      </c>
      <c r="BY346" s="33">
        <v>1.78</v>
      </c>
      <c r="BZ346" s="34">
        <f t="shared" si="58"/>
        <v>0.097</v>
      </c>
      <c r="CA346" s="73">
        <f t="shared" si="59"/>
        <v>-1.207632877</v>
      </c>
      <c r="CB346" s="33">
        <v>45.45</v>
      </c>
      <c r="CC346" s="34">
        <f t="shared" si="60"/>
        <v>0.189</v>
      </c>
      <c r="CD346" s="73">
        <f t="shared" si="61"/>
        <v>-0.8283114496</v>
      </c>
      <c r="CE346" s="36">
        <f t="shared" si="62"/>
        <v>2019.060903</v>
      </c>
      <c r="CF346" s="35">
        <f t="shared" si="63"/>
        <v>-1.38398004</v>
      </c>
      <c r="CG346" s="90">
        <f t="shared" si="64"/>
        <v>0.074</v>
      </c>
      <c r="CH346" s="33">
        <v>0.11</v>
      </c>
      <c r="CI346" s="34">
        <f t="shared" si="65"/>
        <v>0.037</v>
      </c>
      <c r="CJ346" s="73">
        <f t="shared" si="81"/>
        <v>-1.330892891</v>
      </c>
      <c r="CK346" s="33">
        <v>100.0</v>
      </c>
      <c r="CL346" s="34">
        <f t="shared" si="67"/>
        <v>0.977</v>
      </c>
      <c r="CM346" s="73">
        <f t="shared" si="68"/>
        <v>3.565069781</v>
      </c>
      <c r="CN346" s="36">
        <f t="shared" si="69"/>
        <v>922.3954442</v>
      </c>
      <c r="CO346" s="35">
        <f t="shared" si="70"/>
        <v>-0.4700064127</v>
      </c>
      <c r="CP346" s="90">
        <f t="shared" si="71"/>
        <v>0.363</v>
      </c>
      <c r="CQ346" s="33">
        <v>2.85</v>
      </c>
      <c r="CR346" s="34">
        <f t="shared" si="72"/>
        <v>0.009</v>
      </c>
      <c r="CS346" s="73">
        <f t="shared" si="73"/>
        <v>-1.872298922</v>
      </c>
      <c r="CT346" s="33">
        <v>64.15</v>
      </c>
      <c r="CU346" s="34">
        <f t="shared" si="74"/>
        <v>0.1</v>
      </c>
      <c r="CV346" s="73">
        <f t="shared" si="75"/>
        <v>-1.294958671</v>
      </c>
      <c r="CW346" s="36">
        <f t="shared" si="76"/>
        <v>3430.453659</v>
      </c>
      <c r="CX346" s="35">
        <f t="shared" si="77"/>
        <v>-2.124332918</v>
      </c>
      <c r="CY346" s="90">
        <f t="shared" si="78"/>
        <v>0.011</v>
      </c>
      <c r="CZ346" s="91">
        <f t="shared" si="79"/>
        <v>-7.966710278</v>
      </c>
      <c r="DA346" s="91">
        <f t="shared" si="80"/>
        <v>0.014</v>
      </c>
    </row>
    <row r="347">
      <c r="A347" s="28">
        <v>2024.0</v>
      </c>
      <c r="B347" s="29" t="s">
        <v>715</v>
      </c>
      <c r="C347" s="29" t="s">
        <v>28</v>
      </c>
      <c r="D347" s="30">
        <f t="array" ref="D347">INDEX(
  TP!C:C,
  MATCH(
    1,
    (TP!A:A = A347) * (TP!B:B = C347),
    0
  )
)
</f>
        <v>46.09</v>
      </c>
      <c r="E347" s="64">
        <f t="shared" si="1"/>
        <v>-11.27643637</v>
      </c>
      <c r="F347" s="32">
        <f t="shared" si="2"/>
        <v>0.014</v>
      </c>
      <c r="G347" s="33">
        <v>4.17</v>
      </c>
      <c r="H347" s="34">
        <f t="shared" si="3"/>
        <v>0.117</v>
      </c>
      <c r="I347" s="73">
        <f t="shared" si="4"/>
        <v>-1.160285749</v>
      </c>
      <c r="J347" s="66">
        <f t="shared" si="5"/>
        <v>3.602871467</v>
      </c>
      <c r="K347" s="34">
        <f t="shared" si="6"/>
        <v>0.054</v>
      </c>
      <c r="L347" s="73">
        <f t="shared" si="7"/>
        <v>-1.410987552</v>
      </c>
      <c r="M347" s="33">
        <v>58.0</v>
      </c>
      <c r="N347" s="34">
        <f t="shared" si="8"/>
        <v>0.417</v>
      </c>
      <c r="O347" s="73">
        <f t="shared" si="9"/>
        <v>-0.1653211184</v>
      </c>
      <c r="P347" s="36">
        <f t="shared" si="10"/>
        <v>3536.118244</v>
      </c>
      <c r="Q347" s="35">
        <f t="shared" si="11"/>
        <v>-1.304024264</v>
      </c>
      <c r="R347" s="40">
        <f t="shared" si="12"/>
        <v>0.097</v>
      </c>
      <c r="S347" s="33">
        <v>1.84</v>
      </c>
      <c r="T347" s="34">
        <f t="shared" si="13"/>
        <v>0.494</v>
      </c>
      <c r="U347" s="73">
        <f t="shared" si="14"/>
        <v>-0.2227300553</v>
      </c>
      <c r="V347" s="33">
        <v>45.45</v>
      </c>
      <c r="W347" s="34">
        <f t="shared" si="15"/>
        <v>0.546</v>
      </c>
      <c r="X347" s="73">
        <f t="shared" si="16"/>
        <v>0.1635590363</v>
      </c>
      <c r="Y347" s="36">
        <f t="shared" si="17"/>
        <v>1987.530798</v>
      </c>
      <c r="Z347" s="35">
        <f t="shared" si="18"/>
        <v>-0.01912626737</v>
      </c>
      <c r="AA347" s="40">
        <f t="shared" si="19"/>
        <v>0.54</v>
      </c>
      <c r="AB347" s="33">
        <v>3.9</v>
      </c>
      <c r="AC347" s="40">
        <f t="shared" si="20"/>
        <v>0.329</v>
      </c>
      <c r="AD347" s="73">
        <f t="shared" si="21"/>
        <v>-0.5571520354</v>
      </c>
      <c r="AE347" s="88">
        <f t="shared" si="22"/>
        <v>-1.880302567</v>
      </c>
      <c r="AF347" s="44">
        <f t="shared" si="23"/>
        <v>0.229</v>
      </c>
      <c r="AG347" s="42">
        <v>2.0</v>
      </c>
      <c r="AH347" s="34">
        <f t="shared" si="24"/>
        <v>0.789</v>
      </c>
      <c r="AI347" s="73">
        <f t="shared" si="25"/>
        <v>0.616056537</v>
      </c>
      <c r="AJ347" s="33">
        <v>37.5</v>
      </c>
      <c r="AK347" s="34">
        <f t="shared" si="26"/>
        <v>0.051</v>
      </c>
      <c r="AL347" s="73">
        <f t="shared" si="27"/>
        <v>-1.440060879</v>
      </c>
      <c r="AM347" s="36">
        <f t="shared" si="28"/>
        <v>1814.013559</v>
      </c>
      <c r="AN347" s="35">
        <f t="shared" si="29"/>
        <v>-0.09738432535</v>
      </c>
      <c r="AO347" s="37">
        <f t="shared" si="30"/>
        <v>0.534</v>
      </c>
      <c r="AP347" s="33">
        <v>5.43</v>
      </c>
      <c r="AQ347" s="34">
        <f t="shared" si="31"/>
        <v>0.706</v>
      </c>
      <c r="AR347" s="73">
        <f t="shared" si="32"/>
        <v>0.4089252104</v>
      </c>
      <c r="AS347" s="33">
        <v>26.15</v>
      </c>
      <c r="AT347" s="34">
        <f t="shared" si="33"/>
        <v>0.009</v>
      </c>
      <c r="AU347" s="73">
        <f t="shared" si="34"/>
        <v>-2.360577307</v>
      </c>
      <c r="AV347" s="36">
        <f t="shared" si="35"/>
        <v>1782.279049</v>
      </c>
      <c r="AW347" s="35">
        <f t="shared" si="36"/>
        <v>-1.191760227</v>
      </c>
      <c r="AX347" s="37">
        <f t="shared" si="37"/>
        <v>0.117</v>
      </c>
      <c r="AY347" s="33">
        <v>0.75</v>
      </c>
      <c r="AZ347" s="37">
        <f t="shared" si="38"/>
        <v>0.46</v>
      </c>
      <c r="BA347" s="73">
        <f t="shared" si="39"/>
        <v>-0.3413620237</v>
      </c>
      <c r="BB347" s="33">
        <v>19.62</v>
      </c>
      <c r="BC347" s="37">
        <f t="shared" si="40"/>
        <v>0.14</v>
      </c>
      <c r="BD347" s="73">
        <f t="shared" si="41"/>
        <v>-1.082786176</v>
      </c>
      <c r="BE347" s="89">
        <f t="shared" si="42"/>
        <v>-2.713292752</v>
      </c>
      <c r="BF347" s="39">
        <f t="shared" si="43"/>
        <v>0.146</v>
      </c>
      <c r="BG347" s="33">
        <v>9.6</v>
      </c>
      <c r="BH347" s="34">
        <f t="shared" si="44"/>
        <v>0.12</v>
      </c>
      <c r="BI347" s="73">
        <f t="shared" si="45"/>
        <v>-1.096012071</v>
      </c>
      <c r="BJ347" s="33">
        <v>78.26</v>
      </c>
      <c r="BK347" s="34">
        <f t="shared" si="46"/>
        <v>0.074</v>
      </c>
      <c r="BL347" s="73">
        <f t="shared" si="47"/>
        <v>-1.667700336</v>
      </c>
      <c r="BM347" s="36">
        <f t="shared" si="48"/>
        <v>5313.906268</v>
      </c>
      <c r="BN347" s="35">
        <f t="shared" si="49"/>
        <v>-1.431073795</v>
      </c>
      <c r="BO347" s="90">
        <f t="shared" si="50"/>
        <v>0.114</v>
      </c>
      <c r="BP347" s="33">
        <v>6.68</v>
      </c>
      <c r="BQ347" s="34">
        <f t="shared" si="51"/>
        <v>0.026</v>
      </c>
      <c r="BR347" s="73">
        <f t="shared" si="52"/>
        <v>-1.790318926</v>
      </c>
      <c r="BS347" s="33">
        <v>57.5</v>
      </c>
      <c r="BT347" s="34">
        <f t="shared" si="53"/>
        <v>0.02</v>
      </c>
      <c r="BU347" s="73">
        <f t="shared" si="54"/>
        <v>-2.070006263</v>
      </c>
      <c r="BV347" s="36">
        <f t="shared" si="55"/>
        <v>3883.44279</v>
      </c>
      <c r="BW347" s="35">
        <f t="shared" si="56"/>
        <v>-2.453950911</v>
      </c>
      <c r="BX347" s="90">
        <f t="shared" si="57"/>
        <v>0.011</v>
      </c>
      <c r="BY347" s="33">
        <v>2.42</v>
      </c>
      <c r="BZ347" s="34">
        <f t="shared" si="58"/>
        <v>0.214</v>
      </c>
      <c r="CA347" s="73">
        <f t="shared" si="59"/>
        <v>-0.8186079401</v>
      </c>
      <c r="CB347" s="33">
        <v>48.28</v>
      </c>
      <c r="CC347" s="34">
        <f t="shared" si="60"/>
        <v>0.274</v>
      </c>
      <c r="CD347" s="73">
        <f t="shared" si="61"/>
        <v>-0.5243131446</v>
      </c>
      <c r="CE347" s="36">
        <f t="shared" si="62"/>
        <v>2579.398819</v>
      </c>
      <c r="CF347" s="35">
        <f t="shared" si="63"/>
        <v>-0.8565328635</v>
      </c>
      <c r="CG347" s="90">
        <f t="shared" si="64"/>
        <v>0.223</v>
      </c>
      <c r="CH347" s="33">
        <v>0.33</v>
      </c>
      <c r="CI347" s="34">
        <f t="shared" si="65"/>
        <v>0.266</v>
      </c>
      <c r="CJ347" s="73">
        <f t="shared" si="81"/>
        <v>-0.741133055</v>
      </c>
      <c r="CK347" s="33">
        <v>25.0</v>
      </c>
      <c r="CL347" s="34">
        <f t="shared" si="67"/>
        <v>0.294</v>
      </c>
      <c r="CM347" s="73">
        <f t="shared" si="68"/>
        <v>-0.4644207919</v>
      </c>
      <c r="CN347" s="36">
        <f t="shared" si="69"/>
        <v>630.1449753</v>
      </c>
      <c r="CO347" s="35">
        <f t="shared" si="70"/>
        <v>-0.8294496918</v>
      </c>
      <c r="CP347" s="90">
        <f t="shared" si="71"/>
        <v>0.209</v>
      </c>
      <c r="CQ347" s="33">
        <v>4.59</v>
      </c>
      <c r="CR347" s="34">
        <f t="shared" si="72"/>
        <v>0.217</v>
      </c>
      <c r="CS347" s="73">
        <f t="shared" si="73"/>
        <v>-0.8456996693</v>
      </c>
      <c r="CT347" s="33">
        <v>65.45</v>
      </c>
      <c r="CU347" s="34">
        <f t="shared" si="74"/>
        <v>0.131</v>
      </c>
      <c r="CV347" s="73">
        <f t="shared" si="75"/>
        <v>-1.110944532</v>
      </c>
      <c r="CW347" s="36">
        <f t="shared" si="76"/>
        <v>4468.139587</v>
      </c>
      <c r="CX347" s="35">
        <f t="shared" si="77"/>
        <v>-1.111833786</v>
      </c>
      <c r="CY347" s="90">
        <f t="shared" si="78"/>
        <v>0.157</v>
      </c>
      <c r="CZ347" s="91">
        <f t="shared" si="79"/>
        <v>-6.682841047</v>
      </c>
      <c r="DA347" s="91">
        <f t="shared" si="80"/>
        <v>0.037</v>
      </c>
    </row>
    <row r="348">
      <c r="A348" s="28">
        <v>2025.0</v>
      </c>
      <c r="B348" s="29" t="s">
        <v>504</v>
      </c>
      <c r="C348" s="29" t="s">
        <v>32</v>
      </c>
      <c r="D348" s="30">
        <f t="array" ref="D348">INDEX(
  TP!C:C,
  MATCH(
    1,
    (TP!A:A = A348) * (TP!B:B = C348),
    0
  )
)
</f>
        <v>44.88</v>
      </c>
      <c r="E348" s="64">
        <f t="shared" si="1"/>
        <v>-11.32050925</v>
      </c>
      <c r="F348" s="32">
        <f t="shared" si="2"/>
        <v>0.011</v>
      </c>
      <c r="G348" s="33">
        <v>5.13</v>
      </c>
      <c r="H348" s="34">
        <f t="shared" si="3"/>
        <v>0.3</v>
      </c>
      <c r="I348" s="73">
        <f t="shared" si="4"/>
        <v>-0.526592237</v>
      </c>
      <c r="J348" s="66">
        <f t="shared" si="5"/>
        <v>4.220419563</v>
      </c>
      <c r="K348" s="34">
        <f t="shared" si="6"/>
        <v>0.154</v>
      </c>
      <c r="L348" s="73">
        <f t="shared" si="7"/>
        <v>-1.021099889</v>
      </c>
      <c r="M348" s="33">
        <v>54.12</v>
      </c>
      <c r="N348" s="34">
        <f t="shared" si="8"/>
        <v>0.171</v>
      </c>
      <c r="O348" s="73">
        <f t="shared" si="9"/>
        <v>-0.8805974306</v>
      </c>
      <c r="P348" s="36">
        <f t="shared" si="10"/>
        <v>3571.66212</v>
      </c>
      <c r="Q348" s="35">
        <f t="shared" si="11"/>
        <v>-1.253892515</v>
      </c>
      <c r="R348" s="40">
        <f t="shared" si="12"/>
        <v>0.109</v>
      </c>
      <c r="S348" s="33">
        <v>1.45</v>
      </c>
      <c r="T348" s="34">
        <f t="shared" si="13"/>
        <v>0.306</v>
      </c>
      <c r="U348" s="73">
        <f t="shared" si="14"/>
        <v>-0.5595563618</v>
      </c>
      <c r="V348" s="33">
        <v>29.17</v>
      </c>
      <c r="W348" s="34">
        <f t="shared" si="15"/>
        <v>0.12</v>
      </c>
      <c r="X348" s="73">
        <f t="shared" si="16"/>
        <v>-1.131433662</v>
      </c>
      <c r="Y348" s="36">
        <f t="shared" si="17"/>
        <v>1095.085689</v>
      </c>
      <c r="Z348" s="35">
        <f t="shared" si="18"/>
        <v>-0.9543008461</v>
      </c>
      <c r="AA348" s="40">
        <f t="shared" si="19"/>
        <v>0.154</v>
      </c>
      <c r="AB348" s="33">
        <v>3.79</v>
      </c>
      <c r="AC348" s="40">
        <f t="shared" si="20"/>
        <v>0.274</v>
      </c>
      <c r="AD348" s="73">
        <f t="shared" si="21"/>
        <v>-0.6493500471</v>
      </c>
      <c r="AE348" s="88">
        <f t="shared" si="22"/>
        <v>-2.857543408</v>
      </c>
      <c r="AF348" s="44">
        <f t="shared" si="23"/>
        <v>0.089</v>
      </c>
      <c r="AG348" s="42">
        <v>0.85</v>
      </c>
      <c r="AH348" s="34">
        <f t="shared" si="24"/>
        <v>0.4</v>
      </c>
      <c r="AI348" s="73">
        <f t="shared" si="25"/>
        <v>-0.449783852</v>
      </c>
      <c r="AJ348" s="33">
        <v>71.43</v>
      </c>
      <c r="AK348" s="34">
        <f t="shared" si="26"/>
        <v>0.854</v>
      </c>
      <c r="AL348" s="73">
        <f t="shared" si="27"/>
        <v>0.9726069121</v>
      </c>
      <c r="AM348" s="36">
        <f t="shared" si="28"/>
        <v>1934.869361</v>
      </c>
      <c r="AN348" s="35">
        <f t="shared" si="29"/>
        <v>0.02152707013</v>
      </c>
      <c r="AO348" s="37">
        <f t="shared" si="30"/>
        <v>0.571</v>
      </c>
      <c r="AP348" s="33">
        <v>3.26</v>
      </c>
      <c r="AQ348" s="34">
        <f t="shared" si="31"/>
        <v>0.326</v>
      </c>
      <c r="AR348" s="73">
        <f t="shared" si="32"/>
        <v>-0.5524491491</v>
      </c>
      <c r="AS348" s="33">
        <v>50.0</v>
      </c>
      <c r="AT348" s="34">
        <f t="shared" si="33"/>
        <v>0.691</v>
      </c>
      <c r="AU348" s="73">
        <f t="shared" si="34"/>
        <v>0.5104409755</v>
      </c>
      <c r="AV348" s="36">
        <f t="shared" si="35"/>
        <v>2653.888256</v>
      </c>
      <c r="AW348" s="35">
        <f t="shared" si="36"/>
        <v>-0.07573336858</v>
      </c>
      <c r="AX348" s="37">
        <f t="shared" si="37"/>
        <v>0.474</v>
      </c>
      <c r="AY348" s="33">
        <v>0.72</v>
      </c>
      <c r="AZ348" s="37">
        <f t="shared" si="38"/>
        <v>0.437</v>
      </c>
      <c r="BA348" s="73">
        <f t="shared" si="39"/>
        <v>-0.3884788425</v>
      </c>
      <c r="BB348" s="33">
        <v>18.47</v>
      </c>
      <c r="BC348" s="37">
        <f t="shared" si="40"/>
        <v>0.097</v>
      </c>
      <c r="BD348" s="73">
        <f t="shared" si="41"/>
        <v>-1.244372453</v>
      </c>
      <c r="BE348" s="89">
        <f t="shared" si="42"/>
        <v>-1.687057594</v>
      </c>
      <c r="BF348" s="39">
        <f t="shared" si="43"/>
        <v>0.274</v>
      </c>
      <c r="BG348" s="33">
        <v>7.0</v>
      </c>
      <c r="BH348" s="34">
        <f t="shared" si="44"/>
        <v>0.043</v>
      </c>
      <c r="BI348" s="73">
        <f t="shared" si="45"/>
        <v>-1.659323055</v>
      </c>
      <c r="BJ348" s="33">
        <v>87.93</v>
      </c>
      <c r="BK348" s="34">
        <f t="shared" si="46"/>
        <v>0.329</v>
      </c>
      <c r="BL348" s="73">
        <f t="shared" si="47"/>
        <v>-0.1129368691</v>
      </c>
      <c r="BM348" s="36">
        <f t="shared" si="48"/>
        <v>5258.824826</v>
      </c>
      <c r="BN348" s="35">
        <f t="shared" si="49"/>
        <v>-1.479771833</v>
      </c>
      <c r="BO348" s="90">
        <f t="shared" si="50"/>
        <v>0.109</v>
      </c>
      <c r="BP348" s="33">
        <v>8.09</v>
      </c>
      <c r="BQ348" s="34">
        <f t="shared" si="51"/>
        <v>0.094</v>
      </c>
      <c r="BR348" s="73">
        <f t="shared" si="52"/>
        <v>-1.284587372</v>
      </c>
      <c r="BS348" s="33">
        <v>53.73</v>
      </c>
      <c r="BT348" s="34">
        <f t="shared" si="53"/>
        <v>0.003</v>
      </c>
      <c r="BU348" s="73">
        <f t="shared" si="54"/>
        <v>-2.639120896</v>
      </c>
      <c r="BV348" s="36">
        <f t="shared" si="55"/>
        <v>3928.859278</v>
      </c>
      <c r="BW348" s="35">
        <f t="shared" si="56"/>
        <v>-2.399813888</v>
      </c>
      <c r="BX348" s="90">
        <f t="shared" si="57"/>
        <v>0.014</v>
      </c>
      <c r="BY348" s="33">
        <v>2.84</v>
      </c>
      <c r="BZ348" s="34">
        <f t="shared" si="58"/>
        <v>0.343</v>
      </c>
      <c r="CA348" s="73">
        <f t="shared" si="59"/>
        <v>-0.5633103253</v>
      </c>
      <c r="CB348" s="33">
        <v>40.43</v>
      </c>
      <c r="CC348" s="34">
        <f t="shared" si="60"/>
        <v>0.083</v>
      </c>
      <c r="CD348" s="73">
        <f t="shared" si="61"/>
        <v>-1.367559326</v>
      </c>
      <c r="CE348" s="36">
        <f t="shared" si="62"/>
        <v>2363.478099</v>
      </c>
      <c r="CF348" s="35">
        <f t="shared" si="63"/>
        <v>-1.05977946</v>
      </c>
      <c r="CG348" s="90">
        <f t="shared" si="64"/>
        <v>0.154</v>
      </c>
      <c r="CH348" s="33">
        <v>0.12</v>
      </c>
      <c r="CI348" s="34">
        <f t="shared" si="65"/>
        <v>0.046</v>
      </c>
      <c r="CJ348" s="73">
        <f t="shared" si="81"/>
        <v>-1.304085626</v>
      </c>
      <c r="CK348" s="33">
        <v>50.0</v>
      </c>
      <c r="CL348" s="34">
        <f t="shared" si="67"/>
        <v>0.834</v>
      </c>
      <c r="CM348" s="73">
        <f t="shared" si="68"/>
        <v>0.8787427323</v>
      </c>
      <c r="CN348" s="36">
        <f t="shared" si="69"/>
        <v>500.832923</v>
      </c>
      <c r="CO348" s="35">
        <f t="shared" si="70"/>
        <v>-0.988492544</v>
      </c>
      <c r="CP348" s="90">
        <f t="shared" si="71"/>
        <v>0.157</v>
      </c>
      <c r="CQ348" s="33">
        <v>5.13</v>
      </c>
      <c r="CR348" s="34">
        <f t="shared" si="72"/>
        <v>0.334</v>
      </c>
      <c r="CS348" s="73">
        <f t="shared" si="73"/>
        <v>-0.5270999012</v>
      </c>
      <c r="CT348" s="33">
        <v>65.88</v>
      </c>
      <c r="CU348" s="34">
        <f t="shared" si="74"/>
        <v>0.134</v>
      </c>
      <c r="CV348" s="73">
        <f t="shared" si="75"/>
        <v>-1.050078317</v>
      </c>
      <c r="CW348" s="36">
        <f t="shared" si="76"/>
        <v>4738.484686</v>
      </c>
      <c r="CX348" s="35">
        <f t="shared" si="77"/>
        <v>-0.8480505254</v>
      </c>
      <c r="CY348" s="90">
        <f t="shared" si="78"/>
        <v>0.189</v>
      </c>
      <c r="CZ348" s="91">
        <f t="shared" si="79"/>
        <v>-6.77590825</v>
      </c>
      <c r="DA348" s="91">
        <f t="shared" si="80"/>
        <v>0.034</v>
      </c>
    </row>
    <row r="349">
      <c r="A349" s="28">
        <v>2025.0</v>
      </c>
      <c r="B349" s="29" t="s">
        <v>227</v>
      </c>
      <c r="C349" s="29" t="s">
        <v>21</v>
      </c>
      <c r="D349" s="30">
        <f t="array" ref="D349">INDEX(
  TP!C:C,
  MATCH(
    1,
    (TP!A:A = A349) * (TP!B:B = C349),
    0
  )
)
</f>
        <v>43</v>
      </c>
      <c r="E349" s="64">
        <f t="shared" si="1"/>
        <v>-12.38928447</v>
      </c>
      <c r="F349" s="32">
        <f t="shared" si="2"/>
        <v>0.009</v>
      </c>
      <c r="G349" s="33">
        <v>5.95</v>
      </c>
      <c r="H349" s="34">
        <f t="shared" si="3"/>
        <v>0.543</v>
      </c>
      <c r="I349" s="73">
        <f t="shared" si="4"/>
        <v>0.01468763748</v>
      </c>
      <c r="J349" s="66">
        <f t="shared" si="5"/>
        <v>4.520733455</v>
      </c>
      <c r="K349" s="34">
        <f t="shared" si="6"/>
        <v>0.24</v>
      </c>
      <c r="L349" s="73">
        <f t="shared" si="7"/>
        <v>-0.8314973574</v>
      </c>
      <c r="M349" s="33">
        <v>58.11</v>
      </c>
      <c r="N349" s="34">
        <f t="shared" si="8"/>
        <v>0.426</v>
      </c>
      <c r="O349" s="73">
        <f t="shared" si="9"/>
        <v>-0.1450426663</v>
      </c>
      <c r="P349" s="36">
        <f t="shared" si="10"/>
        <v>3964.781486</v>
      </c>
      <c r="Q349" s="35">
        <f t="shared" si="11"/>
        <v>-0.6994295871</v>
      </c>
      <c r="R349" s="40">
        <f t="shared" si="12"/>
        <v>0.249</v>
      </c>
      <c r="S349" s="33">
        <v>3.54</v>
      </c>
      <c r="T349" s="34">
        <f t="shared" si="13"/>
        <v>0.903</v>
      </c>
      <c r="U349" s="73">
        <f t="shared" si="14"/>
        <v>1.245487178</v>
      </c>
      <c r="V349" s="33">
        <v>54.55</v>
      </c>
      <c r="W349" s="34">
        <f t="shared" si="15"/>
        <v>0.82</v>
      </c>
      <c r="X349" s="73">
        <f t="shared" si="16"/>
        <v>0.8874185913</v>
      </c>
      <c r="Y349" s="36">
        <f t="shared" si="17"/>
        <v>3457.591905</v>
      </c>
      <c r="Z349" s="35">
        <f t="shared" si="18"/>
        <v>1.521320045</v>
      </c>
      <c r="AA349" s="40">
        <f t="shared" si="19"/>
        <v>0.931</v>
      </c>
      <c r="AB349" s="33">
        <v>4.56</v>
      </c>
      <c r="AC349" s="40">
        <f t="shared" si="20"/>
        <v>0.546</v>
      </c>
      <c r="AD349" s="73">
        <f t="shared" si="21"/>
        <v>-0.003963965278</v>
      </c>
      <c r="AE349" s="88">
        <f t="shared" si="22"/>
        <v>0.8179264924</v>
      </c>
      <c r="AF349" s="44">
        <f t="shared" si="23"/>
        <v>0.651</v>
      </c>
      <c r="AG349" s="42">
        <v>0.24</v>
      </c>
      <c r="AH349" s="34">
        <f t="shared" si="24"/>
        <v>0.037</v>
      </c>
      <c r="AI349" s="73">
        <f t="shared" si="25"/>
        <v>-1.015142667</v>
      </c>
      <c r="AJ349" s="33">
        <v>33.33</v>
      </c>
      <c r="AK349" s="34">
        <f t="shared" si="26"/>
        <v>0.029</v>
      </c>
      <c r="AL349" s="73">
        <f t="shared" si="27"/>
        <v>-1.736577964</v>
      </c>
      <c r="AM349" s="36">
        <f t="shared" si="28"/>
        <v>315.6919501</v>
      </c>
      <c r="AN349" s="35">
        <f t="shared" si="29"/>
        <v>-1.571599969</v>
      </c>
      <c r="AO349" s="37">
        <f t="shared" si="30"/>
        <v>0.011</v>
      </c>
      <c r="AP349" s="33">
        <v>1.04</v>
      </c>
      <c r="AQ349" s="34">
        <f t="shared" si="31"/>
        <v>0.009</v>
      </c>
      <c r="AR349" s="73">
        <f t="shared" si="32"/>
        <v>-1.535974992</v>
      </c>
      <c r="AS349" s="33">
        <v>53.85</v>
      </c>
      <c r="AT349" s="34">
        <f t="shared" si="33"/>
        <v>0.849</v>
      </c>
      <c r="AU349" s="73">
        <f t="shared" si="34"/>
        <v>0.9738967569</v>
      </c>
      <c r="AV349" s="36">
        <f t="shared" si="35"/>
        <v>1406.074207</v>
      </c>
      <c r="AW349" s="35">
        <f t="shared" si="36"/>
        <v>-1.673460862</v>
      </c>
      <c r="AX349" s="37">
        <f t="shared" si="37"/>
        <v>0.06</v>
      </c>
      <c r="AY349" s="33">
        <v>0.56</v>
      </c>
      <c r="AZ349" s="37">
        <f t="shared" si="38"/>
        <v>0.291</v>
      </c>
      <c r="BA349" s="73">
        <f t="shared" si="39"/>
        <v>-0.639768543</v>
      </c>
      <c r="BB349" s="33">
        <v>12.7</v>
      </c>
      <c r="BC349" s="37">
        <f t="shared" si="40"/>
        <v>0.003</v>
      </c>
      <c r="BD349" s="73">
        <f t="shared" si="41"/>
        <v>-2.055114031</v>
      </c>
      <c r="BE349" s="89">
        <f t="shared" si="42"/>
        <v>-5.939943405</v>
      </c>
      <c r="BF349" s="39">
        <f t="shared" si="43"/>
        <v>0.006</v>
      </c>
      <c r="BG349" s="33">
        <v>5.87</v>
      </c>
      <c r="BH349" s="34">
        <f t="shared" si="44"/>
        <v>0.017</v>
      </c>
      <c r="BI349" s="73">
        <f t="shared" si="45"/>
        <v>-1.904146674</v>
      </c>
      <c r="BJ349" s="33">
        <v>91.78</v>
      </c>
      <c r="BK349" s="34">
        <f t="shared" si="46"/>
        <v>0.64</v>
      </c>
      <c r="BL349" s="73">
        <f t="shared" si="47"/>
        <v>0.506074439</v>
      </c>
      <c r="BM349" s="36">
        <f t="shared" si="48"/>
        <v>5087.116309</v>
      </c>
      <c r="BN349" s="35">
        <f t="shared" si="49"/>
        <v>-1.631581001</v>
      </c>
      <c r="BO349" s="90">
        <f t="shared" si="50"/>
        <v>0.071</v>
      </c>
      <c r="BP349" s="33">
        <v>10.69</v>
      </c>
      <c r="BQ349" s="34">
        <f t="shared" si="51"/>
        <v>0.397</v>
      </c>
      <c r="BR349" s="73">
        <f t="shared" si="52"/>
        <v>-0.3520327339</v>
      </c>
      <c r="BS349" s="33">
        <v>57.14</v>
      </c>
      <c r="BT349" s="34">
        <f t="shared" si="53"/>
        <v>0.014</v>
      </c>
      <c r="BU349" s="73">
        <f t="shared" si="54"/>
        <v>-2.124351427</v>
      </c>
      <c r="BV349" s="36">
        <f t="shared" si="55"/>
        <v>4654.409883</v>
      </c>
      <c r="BW349" s="35">
        <f t="shared" si="56"/>
        <v>-1.534948473</v>
      </c>
      <c r="BX349" s="90">
        <f t="shared" si="57"/>
        <v>0.06</v>
      </c>
      <c r="BY349" s="33">
        <v>3.7</v>
      </c>
      <c r="BZ349" s="34">
        <f t="shared" si="58"/>
        <v>0.543</v>
      </c>
      <c r="CA349" s="73">
        <f t="shared" si="59"/>
        <v>-0.04055806634</v>
      </c>
      <c r="CB349" s="33">
        <v>28.26</v>
      </c>
      <c r="CC349" s="34">
        <f t="shared" si="60"/>
        <v>0.006</v>
      </c>
      <c r="CD349" s="73">
        <f t="shared" si="61"/>
        <v>-2.674859457</v>
      </c>
      <c r="CE349" s="36">
        <f t="shared" si="62"/>
        <v>1900.174195</v>
      </c>
      <c r="CF349" s="35">
        <f t="shared" si="63"/>
        <v>-1.495888331</v>
      </c>
      <c r="CG349" s="90">
        <f t="shared" si="64"/>
        <v>0.057</v>
      </c>
      <c r="CH349" s="33">
        <v>0.32</v>
      </c>
      <c r="CI349" s="34">
        <f t="shared" si="65"/>
        <v>0.246</v>
      </c>
      <c r="CJ349" s="73">
        <f t="shared" si="81"/>
        <v>-0.7679403203</v>
      </c>
      <c r="CK349" s="33">
        <v>25.0</v>
      </c>
      <c r="CL349" s="34">
        <f t="shared" si="67"/>
        <v>0.294</v>
      </c>
      <c r="CM349" s="73">
        <f t="shared" si="68"/>
        <v>-0.4644207919</v>
      </c>
      <c r="CN349" s="36">
        <f t="shared" si="69"/>
        <v>613.4683102</v>
      </c>
      <c r="CO349" s="35">
        <f t="shared" si="70"/>
        <v>-0.8499605749</v>
      </c>
      <c r="CP349" s="90">
        <f t="shared" si="71"/>
        <v>0.197</v>
      </c>
      <c r="CQ349" s="33">
        <v>5.46</v>
      </c>
      <c r="CR349" s="34">
        <f t="shared" si="72"/>
        <v>0.409</v>
      </c>
      <c r="CS349" s="73">
        <f t="shared" si="73"/>
        <v>-0.3324000429</v>
      </c>
      <c r="CT349" s="33">
        <v>51.47</v>
      </c>
      <c r="CU349" s="34">
        <f t="shared" si="74"/>
        <v>0.003</v>
      </c>
      <c r="CV349" s="73">
        <f t="shared" si="75"/>
        <v>-3.089804272</v>
      </c>
      <c r="CW349" s="36">
        <f t="shared" si="76"/>
        <v>3809.087632</v>
      </c>
      <c r="CX349" s="35">
        <f t="shared" si="77"/>
        <v>-1.754889179</v>
      </c>
      <c r="CY349" s="90">
        <f t="shared" si="78"/>
        <v>0.04</v>
      </c>
      <c r="CZ349" s="91">
        <f t="shared" si="79"/>
        <v>-7.26726756</v>
      </c>
      <c r="DA349" s="91">
        <f t="shared" si="80"/>
        <v>0.023</v>
      </c>
    </row>
    <row r="350">
      <c r="A350" s="28">
        <v>2024.0</v>
      </c>
      <c r="B350" s="29" t="s">
        <v>716</v>
      </c>
      <c r="C350" s="29" t="s">
        <v>14</v>
      </c>
      <c r="D350" s="30">
        <f t="array" ref="D350">INDEX(
  TP!C:C,
  MATCH(
    1,
    (TP!A:A = A350) * (TP!B:B = C350),
    0
  )
)
</f>
        <v>44.7</v>
      </c>
      <c r="E350" s="64">
        <f t="shared" si="1"/>
        <v>-12.48518103</v>
      </c>
      <c r="F350" s="32">
        <f t="shared" si="2"/>
        <v>0.006</v>
      </c>
      <c r="G350" s="33">
        <v>2.49</v>
      </c>
      <c r="H350" s="34">
        <f t="shared" si="3"/>
        <v>0</v>
      </c>
      <c r="I350" s="73">
        <f t="shared" si="4"/>
        <v>-2.269249394</v>
      </c>
      <c r="J350" s="66">
        <f t="shared" si="5"/>
        <v>2.033331054</v>
      </c>
      <c r="K350" s="34">
        <f t="shared" si="6"/>
        <v>0</v>
      </c>
      <c r="L350" s="73">
        <f t="shared" si="7"/>
        <v>-2.401913522</v>
      </c>
      <c r="M350" s="33">
        <v>55.88</v>
      </c>
      <c r="N350" s="34">
        <f t="shared" si="8"/>
        <v>0.283</v>
      </c>
      <c r="O350" s="73">
        <f t="shared" si="9"/>
        <v>-0.5561421962</v>
      </c>
      <c r="P350" s="36">
        <f t="shared" si="10"/>
        <v>2476.26739</v>
      </c>
      <c r="Q350" s="35">
        <f t="shared" si="11"/>
        <v>-2.79885779</v>
      </c>
      <c r="R350" s="40">
        <f t="shared" si="12"/>
        <v>0</v>
      </c>
      <c r="S350" s="33">
        <v>1.17</v>
      </c>
      <c r="T350" s="34">
        <f t="shared" si="13"/>
        <v>0.18</v>
      </c>
      <c r="U350" s="73">
        <f t="shared" si="14"/>
        <v>-0.8013803767</v>
      </c>
      <c r="V350" s="33">
        <v>43.75</v>
      </c>
      <c r="W350" s="34">
        <f t="shared" si="15"/>
        <v>0.5</v>
      </c>
      <c r="X350" s="73">
        <f t="shared" si="16"/>
        <v>0.02833252608</v>
      </c>
      <c r="Y350" s="36">
        <f t="shared" si="17"/>
        <v>1419.998364</v>
      </c>
      <c r="Z350" s="35">
        <f t="shared" si="18"/>
        <v>-0.6138316441</v>
      </c>
      <c r="AA350" s="40">
        <f t="shared" si="19"/>
        <v>0.291</v>
      </c>
      <c r="AB350" s="33">
        <v>2.2</v>
      </c>
      <c r="AC350" s="40">
        <f t="shared" si="20"/>
        <v>0.009</v>
      </c>
      <c r="AD350" s="73">
        <f t="shared" si="21"/>
        <v>-1.982030398</v>
      </c>
      <c r="AE350" s="88">
        <f t="shared" si="22"/>
        <v>-5.394719832</v>
      </c>
      <c r="AF350" s="44">
        <f t="shared" si="23"/>
        <v>0.003</v>
      </c>
      <c r="AG350" s="42">
        <v>0.66</v>
      </c>
      <c r="AH350" s="34">
        <f t="shared" si="24"/>
        <v>0.274</v>
      </c>
      <c r="AI350" s="73">
        <f t="shared" si="25"/>
        <v>-0.6258792207</v>
      </c>
      <c r="AJ350" s="33">
        <v>77.78</v>
      </c>
      <c r="AK350" s="34">
        <f t="shared" si="26"/>
        <v>0.923</v>
      </c>
      <c r="AL350" s="73">
        <f t="shared" si="27"/>
        <v>1.424137725</v>
      </c>
      <c r="AM350" s="36">
        <f t="shared" si="28"/>
        <v>1735.739063</v>
      </c>
      <c r="AN350" s="35">
        <f t="shared" si="29"/>
        <v>-0.1743994906</v>
      </c>
      <c r="AO350" s="37">
        <f t="shared" si="30"/>
        <v>0.494</v>
      </c>
      <c r="AP350" s="33">
        <v>3.81</v>
      </c>
      <c r="AQ350" s="34">
        <f t="shared" si="31"/>
        <v>0.434</v>
      </c>
      <c r="AR350" s="73">
        <f t="shared" si="32"/>
        <v>-0.3087828368</v>
      </c>
      <c r="AS350" s="33">
        <v>40.38</v>
      </c>
      <c r="AT350" s="34">
        <f t="shared" si="33"/>
        <v>0.251</v>
      </c>
      <c r="AU350" s="73">
        <f t="shared" si="34"/>
        <v>-0.6475965874</v>
      </c>
      <c r="AV350" s="36">
        <f t="shared" si="35"/>
        <v>2322.856225</v>
      </c>
      <c r="AW350" s="35">
        <f t="shared" si="36"/>
        <v>-0.4995937805</v>
      </c>
      <c r="AX350" s="37">
        <f t="shared" si="37"/>
        <v>0.303</v>
      </c>
      <c r="AY350" s="33">
        <v>0.37</v>
      </c>
      <c r="AZ350" s="37">
        <f t="shared" si="38"/>
        <v>0.123</v>
      </c>
      <c r="BA350" s="73">
        <f t="shared" si="39"/>
        <v>-0.9381750624</v>
      </c>
      <c r="BB350" s="33">
        <v>28.61</v>
      </c>
      <c r="BC350" s="37">
        <f t="shared" si="40"/>
        <v>0.594</v>
      </c>
      <c r="BD350" s="73">
        <f t="shared" si="41"/>
        <v>0.1803969767</v>
      </c>
      <c r="BE350" s="89">
        <f t="shared" si="42"/>
        <v>-1.431771357</v>
      </c>
      <c r="BF350" s="39">
        <f t="shared" si="43"/>
        <v>0.329</v>
      </c>
      <c r="BG350" s="33">
        <v>13.2</v>
      </c>
      <c r="BH350" s="34">
        <f t="shared" si="44"/>
        <v>0.38</v>
      </c>
      <c r="BI350" s="73">
        <f t="shared" si="45"/>
        <v>-0.3160430164</v>
      </c>
      <c r="BJ350" s="33">
        <v>95.56</v>
      </c>
      <c r="BK350" s="34">
        <f t="shared" si="46"/>
        <v>0.957</v>
      </c>
      <c r="BL350" s="73">
        <f t="shared" si="47"/>
        <v>1.113830996</v>
      </c>
      <c r="BM350" s="36">
        <f t="shared" si="48"/>
        <v>7292.188968</v>
      </c>
      <c r="BN350" s="35">
        <f t="shared" si="49"/>
        <v>0.3179451666</v>
      </c>
      <c r="BO350" s="90">
        <f t="shared" si="50"/>
        <v>0.551</v>
      </c>
      <c r="BP350" s="33">
        <v>9.32</v>
      </c>
      <c r="BQ350" s="34">
        <f t="shared" si="51"/>
        <v>0.214</v>
      </c>
      <c r="BR350" s="73">
        <f t="shared" si="52"/>
        <v>-0.8434172935</v>
      </c>
      <c r="BS350" s="33">
        <v>66.14</v>
      </c>
      <c r="BT350" s="34">
        <f t="shared" si="53"/>
        <v>0.226</v>
      </c>
      <c r="BU350" s="73">
        <f t="shared" si="54"/>
        <v>-0.7657223279</v>
      </c>
      <c r="BV350" s="36">
        <f t="shared" si="55"/>
        <v>5114.386091</v>
      </c>
      <c r="BW350" s="35">
        <f t="shared" si="56"/>
        <v>-0.9866510663</v>
      </c>
      <c r="BX350" s="90">
        <f t="shared" si="57"/>
        <v>0.16</v>
      </c>
      <c r="BY350" s="33">
        <v>1.61</v>
      </c>
      <c r="BZ350" s="34">
        <f t="shared" si="58"/>
        <v>0.06</v>
      </c>
      <c r="CA350" s="73">
        <f t="shared" si="59"/>
        <v>-1.310967626</v>
      </c>
      <c r="CB350" s="33">
        <v>27.27</v>
      </c>
      <c r="CC350" s="34">
        <f t="shared" si="60"/>
        <v>0.003</v>
      </c>
      <c r="CD350" s="73">
        <f t="shared" si="61"/>
        <v>-2.781205154</v>
      </c>
      <c r="CE350" s="36">
        <f t="shared" si="62"/>
        <v>1136.672561</v>
      </c>
      <c r="CF350" s="35">
        <f t="shared" si="63"/>
        <v>-2.214573913</v>
      </c>
      <c r="CG350" s="90">
        <f t="shared" si="64"/>
        <v>0.009</v>
      </c>
      <c r="CH350" s="33">
        <v>0.15</v>
      </c>
      <c r="CI350" s="34">
        <f t="shared" si="65"/>
        <v>0.069</v>
      </c>
      <c r="CJ350" s="73">
        <f t="shared" si="81"/>
        <v>-1.22366383</v>
      </c>
      <c r="CK350" s="33">
        <v>50.0</v>
      </c>
      <c r="CL350" s="34">
        <f t="shared" si="67"/>
        <v>0.834</v>
      </c>
      <c r="CM350" s="73">
        <f t="shared" si="68"/>
        <v>0.8787427323</v>
      </c>
      <c r="CN350" s="36">
        <f t="shared" si="69"/>
        <v>617.6492909</v>
      </c>
      <c r="CO350" s="35">
        <f t="shared" si="70"/>
        <v>-0.8448183234</v>
      </c>
      <c r="CP350" s="90">
        <f t="shared" si="71"/>
        <v>0.203</v>
      </c>
      <c r="CQ350" s="33">
        <v>4.25</v>
      </c>
      <c r="CR350" s="34">
        <f t="shared" si="72"/>
        <v>0.149</v>
      </c>
      <c r="CS350" s="73">
        <f t="shared" si="73"/>
        <v>-1.046299523</v>
      </c>
      <c r="CT350" s="33">
        <v>55.17</v>
      </c>
      <c r="CU350" s="34">
        <f t="shared" si="74"/>
        <v>0.009</v>
      </c>
      <c r="CV350" s="73">
        <f t="shared" si="75"/>
        <v>-2.566071723</v>
      </c>
      <c r="CW350" s="36">
        <f t="shared" si="76"/>
        <v>3629.014355</v>
      </c>
      <c r="CX350" s="35">
        <f t="shared" si="77"/>
        <v>-1.930591703</v>
      </c>
      <c r="CY350" s="90">
        <f t="shared" si="78"/>
        <v>0.026</v>
      </c>
      <c r="CZ350" s="91">
        <f t="shared" si="79"/>
        <v>-5.658689839</v>
      </c>
      <c r="DA350" s="91">
        <f t="shared" si="80"/>
        <v>0.071</v>
      </c>
    </row>
    <row r="351">
      <c r="A351" s="28">
        <v>2025.0</v>
      </c>
      <c r="B351" s="29" t="s">
        <v>717</v>
      </c>
      <c r="C351" s="29" t="s">
        <v>23</v>
      </c>
      <c r="D351" s="30">
        <f t="array" ref="D351">INDEX(
  TP!C:C,
  MATCH(
    1,
    (TP!A:A = A351) * (TP!B:B = C351),
    0
  )
)
</f>
        <v>45.2</v>
      </c>
      <c r="E351" s="64">
        <f t="shared" si="1"/>
        <v>-13.29411236</v>
      </c>
      <c r="F351" s="32">
        <f t="shared" si="2"/>
        <v>0.003</v>
      </c>
      <c r="G351" s="33">
        <v>5.59</v>
      </c>
      <c r="H351" s="34">
        <f t="shared" si="3"/>
        <v>0.434</v>
      </c>
      <c r="I351" s="73">
        <f t="shared" si="4"/>
        <v>-0.2229474294</v>
      </c>
      <c r="J351" s="66">
        <f t="shared" si="5"/>
        <v>4.659616621</v>
      </c>
      <c r="K351" s="34">
        <f t="shared" si="6"/>
        <v>0.283</v>
      </c>
      <c r="L351" s="73">
        <f t="shared" si="7"/>
        <v>-0.7438137687</v>
      </c>
      <c r="M351" s="33">
        <v>66.25</v>
      </c>
      <c r="N351" s="34">
        <f t="shared" si="8"/>
        <v>0.917</v>
      </c>
      <c r="O351" s="73">
        <f t="shared" si="9"/>
        <v>1.355562793</v>
      </c>
      <c r="P351" s="36">
        <f t="shared" si="10"/>
        <v>4585.897693</v>
      </c>
      <c r="Q351" s="35">
        <f t="shared" si="11"/>
        <v>0.1766043623</v>
      </c>
      <c r="R351" s="40">
        <f t="shared" si="12"/>
        <v>0.571</v>
      </c>
      <c r="S351" s="33">
        <v>2.58</v>
      </c>
      <c r="T351" s="34">
        <f t="shared" si="13"/>
        <v>0.746</v>
      </c>
      <c r="U351" s="73">
        <f t="shared" si="14"/>
        <v>0.4163762699</v>
      </c>
      <c r="V351" s="33">
        <v>32.43</v>
      </c>
      <c r="W351" s="34">
        <f t="shared" si="15"/>
        <v>0.194</v>
      </c>
      <c r="X351" s="73">
        <f t="shared" si="16"/>
        <v>-0.8721169423</v>
      </c>
      <c r="Y351" s="36">
        <f t="shared" si="17"/>
        <v>1732.773091</v>
      </c>
      <c r="Z351" s="35">
        <f t="shared" si="18"/>
        <v>-0.2860815442</v>
      </c>
      <c r="AA351" s="40">
        <f t="shared" si="19"/>
        <v>0.429</v>
      </c>
      <c r="AB351" s="33">
        <v>3.35</v>
      </c>
      <c r="AC351" s="40">
        <f t="shared" si="20"/>
        <v>0.137</v>
      </c>
      <c r="AD351" s="73">
        <f t="shared" si="21"/>
        <v>-1.018142094</v>
      </c>
      <c r="AE351" s="88">
        <f t="shared" si="22"/>
        <v>-1.127619276</v>
      </c>
      <c r="AF351" s="44">
        <f t="shared" si="23"/>
        <v>0.329</v>
      </c>
      <c r="AG351" s="42">
        <v>0.63</v>
      </c>
      <c r="AH351" s="34">
        <f t="shared" si="24"/>
        <v>0.269</v>
      </c>
      <c r="AI351" s="73">
        <f t="shared" si="25"/>
        <v>-0.6536837525</v>
      </c>
      <c r="AJ351" s="33">
        <v>55.56</v>
      </c>
      <c r="AK351" s="34">
        <f t="shared" si="26"/>
        <v>0.46</v>
      </c>
      <c r="AL351" s="73">
        <f t="shared" si="27"/>
        <v>-0.1558645834</v>
      </c>
      <c r="AM351" s="36">
        <f t="shared" si="28"/>
        <v>1195.260986</v>
      </c>
      <c r="AN351" s="35">
        <f t="shared" si="29"/>
        <v>-0.7061820076</v>
      </c>
      <c r="AO351" s="37">
        <f t="shared" si="30"/>
        <v>0.257</v>
      </c>
      <c r="AP351" s="33">
        <v>5.03</v>
      </c>
      <c r="AQ351" s="34">
        <f t="shared" si="31"/>
        <v>0.649</v>
      </c>
      <c r="AR351" s="73">
        <f t="shared" si="32"/>
        <v>0.2317133469</v>
      </c>
      <c r="AS351" s="33">
        <v>23.61</v>
      </c>
      <c r="AT351" s="34">
        <f t="shared" si="33"/>
        <v>0.003</v>
      </c>
      <c r="AU351" s="73">
        <f t="shared" si="34"/>
        <v>-2.666337744</v>
      </c>
      <c r="AV351" s="36">
        <f t="shared" si="35"/>
        <v>1553.626054</v>
      </c>
      <c r="AW351" s="35">
        <f t="shared" si="36"/>
        <v>-1.484532357</v>
      </c>
      <c r="AX351" s="37">
        <f t="shared" si="37"/>
        <v>0.077</v>
      </c>
      <c r="AY351" s="33">
        <v>0.7</v>
      </c>
      <c r="AZ351" s="37">
        <f t="shared" si="38"/>
        <v>0.409</v>
      </c>
      <c r="BA351" s="73">
        <f t="shared" si="39"/>
        <v>-0.4198900551</v>
      </c>
      <c r="BB351" s="33">
        <v>13.69</v>
      </c>
      <c r="BC351" s="37">
        <f t="shared" si="40"/>
        <v>0.02</v>
      </c>
      <c r="BD351" s="73">
        <f t="shared" si="41"/>
        <v>-1.916009324</v>
      </c>
      <c r="BE351" s="89">
        <f t="shared" si="42"/>
        <v>-4.526613743</v>
      </c>
      <c r="BF351" s="39">
        <f t="shared" si="43"/>
        <v>0.034</v>
      </c>
      <c r="BG351" s="33">
        <v>8.17</v>
      </c>
      <c r="BH351" s="34">
        <f t="shared" si="44"/>
        <v>0.086</v>
      </c>
      <c r="BI351" s="73">
        <f t="shared" si="45"/>
        <v>-1.405833112</v>
      </c>
      <c r="BJ351" s="33">
        <v>80.34</v>
      </c>
      <c r="BK351" s="34">
        <f t="shared" si="46"/>
        <v>0.106</v>
      </c>
      <c r="BL351" s="73">
        <f t="shared" si="47"/>
        <v>-1.333273448</v>
      </c>
      <c r="BM351" s="36">
        <f t="shared" si="48"/>
        <v>5120.285864</v>
      </c>
      <c r="BN351" s="35">
        <f t="shared" si="49"/>
        <v>-1.602255476</v>
      </c>
      <c r="BO351" s="90">
        <f t="shared" si="50"/>
        <v>0.086</v>
      </c>
      <c r="BP351" s="33">
        <v>6.63</v>
      </c>
      <c r="BQ351" s="34">
        <f t="shared" si="51"/>
        <v>0.023</v>
      </c>
      <c r="BR351" s="73">
        <f t="shared" si="52"/>
        <v>-1.808252669</v>
      </c>
      <c r="BS351" s="33">
        <v>54.74</v>
      </c>
      <c r="BT351" s="34">
        <f t="shared" si="53"/>
        <v>0.009</v>
      </c>
      <c r="BU351" s="73">
        <f t="shared" si="54"/>
        <v>-2.48665252</v>
      </c>
      <c r="BV351" s="36">
        <f t="shared" si="55"/>
        <v>3685.192292</v>
      </c>
      <c r="BW351" s="35">
        <f t="shared" si="56"/>
        <v>-2.69026799</v>
      </c>
      <c r="BX351" s="90">
        <f t="shared" si="57"/>
        <v>0.003</v>
      </c>
      <c r="BY351" s="33">
        <v>2.37</v>
      </c>
      <c r="BZ351" s="34">
        <f t="shared" si="58"/>
        <v>0.197</v>
      </c>
      <c r="CA351" s="73">
        <f t="shared" si="59"/>
        <v>-0.8490005133</v>
      </c>
      <c r="CB351" s="33">
        <v>41.18</v>
      </c>
      <c r="CC351" s="34">
        <f t="shared" si="60"/>
        <v>0.094</v>
      </c>
      <c r="CD351" s="73">
        <f t="shared" si="61"/>
        <v>-1.286994404</v>
      </c>
      <c r="CE351" s="36">
        <f t="shared" si="62"/>
        <v>2173.724441</v>
      </c>
      <c r="CF351" s="35">
        <f t="shared" si="63"/>
        <v>-1.23839495</v>
      </c>
      <c r="CG351" s="90">
        <f t="shared" si="64"/>
        <v>0.111</v>
      </c>
      <c r="CH351" s="33">
        <v>0.35</v>
      </c>
      <c r="CI351" s="34">
        <f t="shared" si="65"/>
        <v>0.283</v>
      </c>
      <c r="CJ351" s="73">
        <f t="shared" si="81"/>
        <v>-0.6875185245</v>
      </c>
      <c r="CK351" s="33">
        <v>40.0</v>
      </c>
      <c r="CL351" s="34">
        <f t="shared" si="67"/>
        <v>0.714</v>
      </c>
      <c r="CM351" s="73">
        <f t="shared" si="68"/>
        <v>0.3414773226</v>
      </c>
      <c r="CN351" s="36">
        <f t="shared" si="69"/>
        <v>1061.000645</v>
      </c>
      <c r="CO351" s="35">
        <f t="shared" si="70"/>
        <v>-0.2995337768</v>
      </c>
      <c r="CP351" s="90">
        <f t="shared" si="71"/>
        <v>0.42</v>
      </c>
      <c r="CQ351" s="33">
        <v>3.84</v>
      </c>
      <c r="CR351" s="34">
        <f t="shared" si="72"/>
        <v>0.083</v>
      </c>
      <c r="CS351" s="73">
        <f t="shared" si="73"/>
        <v>-1.288199347</v>
      </c>
      <c r="CT351" s="33">
        <v>60.0</v>
      </c>
      <c r="CU351" s="34">
        <f t="shared" si="74"/>
        <v>0.037</v>
      </c>
      <c r="CV351" s="73">
        <f t="shared" si="75"/>
        <v>-1.882388422</v>
      </c>
      <c r="CW351" s="36">
        <f t="shared" si="76"/>
        <v>3753.192984</v>
      </c>
      <c r="CX351" s="35">
        <f t="shared" si="77"/>
        <v>-1.809427148</v>
      </c>
      <c r="CY351" s="90">
        <f t="shared" si="78"/>
        <v>0.034</v>
      </c>
      <c r="CZ351" s="91">
        <f t="shared" si="79"/>
        <v>-7.639879341</v>
      </c>
      <c r="DA351" s="91">
        <f t="shared" si="80"/>
        <v>0.02</v>
      </c>
    </row>
    <row r="352">
      <c r="A352" s="28">
        <v>2025.0</v>
      </c>
      <c r="B352" s="29" t="s">
        <v>718</v>
      </c>
      <c r="C352" s="29" t="s">
        <v>23</v>
      </c>
      <c r="D352" s="30">
        <f t="array" ref="D352">INDEX(
  TP!C:C,
  MATCH(
    1,
    (TP!A:A = A352) * (TP!B:B = C352),
    0
  )
)
</f>
        <v>45.2</v>
      </c>
      <c r="E352" s="64">
        <f t="shared" si="1"/>
        <v>-13.94975597</v>
      </c>
      <c r="F352" s="32">
        <f t="shared" si="2"/>
        <v>0</v>
      </c>
      <c r="G352" s="33">
        <v>4.49</v>
      </c>
      <c r="H352" s="34">
        <f t="shared" si="3"/>
        <v>0.183</v>
      </c>
      <c r="I352" s="73">
        <f t="shared" si="4"/>
        <v>-0.9490545781</v>
      </c>
      <c r="J352" s="66">
        <f t="shared" si="5"/>
        <v>3.742697429</v>
      </c>
      <c r="K352" s="34">
        <f t="shared" si="6"/>
        <v>0.083</v>
      </c>
      <c r="L352" s="73">
        <f t="shared" si="7"/>
        <v>-1.322708732</v>
      </c>
      <c r="M352" s="33">
        <v>61.76</v>
      </c>
      <c r="N352" s="34">
        <f t="shared" si="8"/>
        <v>0.7</v>
      </c>
      <c r="O352" s="73">
        <f t="shared" si="9"/>
        <v>0.5278332459</v>
      </c>
      <c r="P352" s="36">
        <f t="shared" si="10"/>
        <v>3839.164084</v>
      </c>
      <c r="Q352" s="35">
        <f t="shared" si="11"/>
        <v>-0.8766027267</v>
      </c>
      <c r="R352" s="40">
        <f t="shared" si="12"/>
        <v>0.194</v>
      </c>
      <c r="S352" s="33">
        <v>1.98</v>
      </c>
      <c r="T352" s="34">
        <f t="shared" si="13"/>
        <v>0.56</v>
      </c>
      <c r="U352" s="73">
        <f t="shared" si="14"/>
        <v>-0.1018180478</v>
      </c>
      <c r="V352" s="33">
        <v>26.67</v>
      </c>
      <c r="W352" s="34">
        <f t="shared" si="15"/>
        <v>0.08</v>
      </c>
      <c r="X352" s="73">
        <f t="shared" si="16"/>
        <v>-1.330296177</v>
      </c>
      <c r="Y352" s="36">
        <f t="shared" si="17"/>
        <v>1220.045845</v>
      </c>
      <c r="Z352" s="35">
        <f t="shared" si="18"/>
        <v>-0.8233577104</v>
      </c>
      <c r="AA352" s="40">
        <f t="shared" si="19"/>
        <v>0.194</v>
      </c>
      <c r="AB352" s="33">
        <v>3.2</v>
      </c>
      <c r="AC352" s="40">
        <f t="shared" si="20"/>
        <v>0.1</v>
      </c>
      <c r="AD352" s="73">
        <f t="shared" si="21"/>
        <v>-1.143866655</v>
      </c>
      <c r="AE352" s="88">
        <f t="shared" si="22"/>
        <v>-2.843827092</v>
      </c>
      <c r="AF352" s="44">
        <f t="shared" si="23"/>
        <v>0.097</v>
      </c>
      <c r="AG352" s="42">
        <v>1.12</v>
      </c>
      <c r="AH352" s="34">
        <f t="shared" si="24"/>
        <v>0.56</v>
      </c>
      <c r="AI352" s="73">
        <f t="shared" si="25"/>
        <v>-0.199543065</v>
      </c>
      <c r="AJ352" s="33">
        <v>58.82</v>
      </c>
      <c r="AK352" s="34">
        <f t="shared" si="26"/>
        <v>0.554</v>
      </c>
      <c r="AL352" s="73">
        <f t="shared" si="27"/>
        <v>0.07594493619</v>
      </c>
      <c r="AM352" s="36">
        <f t="shared" si="28"/>
        <v>1946.123148</v>
      </c>
      <c r="AN352" s="35">
        <f t="shared" si="29"/>
        <v>0.03259979923</v>
      </c>
      <c r="AO352" s="37">
        <f t="shared" si="30"/>
        <v>0.577</v>
      </c>
      <c r="AP352" s="33">
        <v>5.35</v>
      </c>
      <c r="AQ352" s="34">
        <f t="shared" si="31"/>
        <v>0.694</v>
      </c>
      <c r="AR352" s="73">
        <f t="shared" si="32"/>
        <v>0.3734828377</v>
      </c>
      <c r="AS352" s="33">
        <v>49.38</v>
      </c>
      <c r="AT352" s="34">
        <f t="shared" si="33"/>
        <v>0.689</v>
      </c>
      <c r="AU352" s="73">
        <f t="shared" si="34"/>
        <v>0.435806538</v>
      </c>
      <c r="AV352" s="36">
        <f t="shared" si="35"/>
        <v>3342.900895</v>
      </c>
      <c r="AW352" s="35">
        <f t="shared" si="36"/>
        <v>0.8064929828</v>
      </c>
      <c r="AX352" s="37">
        <f t="shared" si="37"/>
        <v>0.786</v>
      </c>
      <c r="AY352" s="33">
        <v>0.79</v>
      </c>
      <c r="AZ352" s="37">
        <f t="shared" si="38"/>
        <v>0.489</v>
      </c>
      <c r="BA352" s="73">
        <f t="shared" si="39"/>
        <v>-0.2785395986</v>
      </c>
      <c r="BB352" s="33">
        <v>13.27</v>
      </c>
      <c r="BC352" s="37">
        <f t="shared" si="40"/>
        <v>0.014</v>
      </c>
      <c r="BD352" s="73">
        <f t="shared" si="41"/>
        <v>-1.975023442</v>
      </c>
      <c r="BE352" s="89">
        <f t="shared" si="42"/>
        <v>-1.414470259</v>
      </c>
      <c r="BF352" s="39">
        <f t="shared" si="43"/>
        <v>0.331</v>
      </c>
      <c r="BG352" s="33">
        <v>5.28</v>
      </c>
      <c r="BH352" s="34">
        <f t="shared" si="44"/>
        <v>0.003</v>
      </c>
      <c r="BI352" s="73">
        <f t="shared" si="45"/>
        <v>-2.031974936</v>
      </c>
      <c r="BJ352" s="33">
        <v>77.5</v>
      </c>
      <c r="BK352" s="34">
        <f t="shared" si="46"/>
        <v>0.066</v>
      </c>
      <c r="BL352" s="73">
        <f t="shared" si="47"/>
        <v>-1.789894776</v>
      </c>
      <c r="BM352" s="36">
        <f t="shared" si="48"/>
        <v>4095.465149</v>
      </c>
      <c r="BN352" s="35">
        <f t="shared" si="49"/>
        <v>-2.50830943</v>
      </c>
      <c r="BO352" s="90">
        <f t="shared" si="50"/>
        <v>0.011</v>
      </c>
      <c r="BP352" s="33">
        <v>4.69</v>
      </c>
      <c r="BQ352" s="34">
        <f t="shared" si="51"/>
        <v>0</v>
      </c>
      <c r="BR352" s="73">
        <f t="shared" si="52"/>
        <v>-2.5040819</v>
      </c>
      <c r="BS352" s="33">
        <v>64.79</v>
      </c>
      <c r="BT352" s="34">
        <f t="shared" si="53"/>
        <v>0.169</v>
      </c>
      <c r="BU352" s="73">
        <f t="shared" si="54"/>
        <v>-0.9695166927</v>
      </c>
      <c r="BV352" s="36">
        <f t="shared" si="55"/>
        <v>3732.055355</v>
      </c>
      <c r="BW352" s="35">
        <f t="shared" si="56"/>
        <v>-2.634406631</v>
      </c>
      <c r="BX352" s="90">
        <f t="shared" si="57"/>
        <v>0.006</v>
      </c>
      <c r="BY352" s="33">
        <v>1.12</v>
      </c>
      <c r="BZ352" s="34">
        <f t="shared" si="58"/>
        <v>0.009</v>
      </c>
      <c r="CA352" s="73">
        <f t="shared" si="59"/>
        <v>-1.608814843</v>
      </c>
      <c r="CB352" s="33">
        <v>41.18</v>
      </c>
      <c r="CC352" s="34">
        <f t="shared" si="60"/>
        <v>0.094</v>
      </c>
      <c r="CD352" s="73">
        <f t="shared" si="61"/>
        <v>-1.286994404</v>
      </c>
      <c r="CE352" s="36">
        <f t="shared" si="62"/>
        <v>1344.435248</v>
      </c>
      <c r="CF352" s="35">
        <f t="shared" si="63"/>
        <v>-2.019006489</v>
      </c>
      <c r="CG352" s="90">
        <f t="shared" si="64"/>
        <v>0.014</v>
      </c>
      <c r="CH352" s="33">
        <v>0.13</v>
      </c>
      <c r="CI352" s="34">
        <f t="shared" si="65"/>
        <v>0.051</v>
      </c>
      <c r="CJ352" s="73">
        <f t="shared" si="81"/>
        <v>-1.277278361</v>
      </c>
      <c r="CK352" s="33">
        <v>100.0</v>
      </c>
      <c r="CL352" s="34">
        <f t="shared" si="67"/>
        <v>0.977</v>
      </c>
      <c r="CM352" s="73">
        <f t="shared" si="68"/>
        <v>3.565069781</v>
      </c>
      <c r="CN352" s="36">
        <f t="shared" si="69"/>
        <v>1080.231612</v>
      </c>
      <c r="CO352" s="35">
        <f t="shared" si="70"/>
        <v>-0.2758813183</v>
      </c>
      <c r="CP352" s="90">
        <f t="shared" si="71"/>
        <v>0.443</v>
      </c>
      <c r="CQ352" s="33">
        <v>2.71</v>
      </c>
      <c r="CR352" s="34">
        <f t="shared" si="72"/>
        <v>0.003</v>
      </c>
      <c r="CS352" s="73">
        <f t="shared" si="73"/>
        <v>-1.954898862</v>
      </c>
      <c r="CT352" s="33">
        <v>63.41</v>
      </c>
      <c r="CU352" s="34">
        <f t="shared" si="74"/>
        <v>0.089</v>
      </c>
      <c r="CV352" s="73">
        <f t="shared" si="75"/>
        <v>-1.399705181</v>
      </c>
      <c r="CW352" s="36">
        <f t="shared" si="76"/>
        <v>3297.709858</v>
      </c>
      <c r="CX352" s="35">
        <f t="shared" si="77"/>
        <v>-2.253854751</v>
      </c>
      <c r="CY352" s="90">
        <f t="shared" si="78"/>
        <v>0.003</v>
      </c>
      <c r="CZ352" s="91">
        <f t="shared" si="79"/>
        <v>-9.691458619</v>
      </c>
      <c r="DA352" s="91">
        <f t="shared" si="80"/>
        <v>0.003</v>
      </c>
    </row>
    <row r="353">
      <c r="A353" s="47"/>
      <c r="D353" s="47"/>
      <c r="E353" s="47"/>
      <c r="P353" s="48"/>
      <c r="Q353" s="48"/>
      <c r="R353" s="48"/>
      <c r="Y353" s="48"/>
      <c r="Z353" s="48"/>
      <c r="AA353" s="48"/>
      <c r="AM353" s="48"/>
      <c r="AN353" s="48"/>
      <c r="AO353" s="48"/>
      <c r="AV353" s="48"/>
      <c r="AW353" s="48"/>
      <c r="AX353" s="48"/>
      <c r="BM353" s="48"/>
      <c r="BN353" s="48"/>
      <c r="BO353" s="48"/>
      <c r="BV353" s="48"/>
      <c r="BW353" s="48"/>
      <c r="BX353" s="48"/>
      <c r="CE353" s="48"/>
      <c r="CF353" s="48"/>
      <c r="CG353" s="48"/>
      <c r="CN353" s="48"/>
      <c r="CO353" s="48"/>
      <c r="CP353" s="48"/>
      <c r="CW353" s="48"/>
      <c r="CX353" s="48"/>
      <c r="CY353" s="48"/>
    </row>
    <row r="354">
      <c r="A354" s="93"/>
      <c r="B354" s="77" t="s">
        <v>135</v>
      </c>
      <c r="C354" s="47"/>
      <c r="D354" s="47"/>
      <c r="E354" s="50">
        <f>AVERAGE(E2:E352)</f>
        <v>0</v>
      </c>
      <c r="F354" s="47"/>
      <c r="G354" s="47">
        <f>AVERAGE(G2:G352)</f>
        <v>5.927749288</v>
      </c>
      <c r="H354" s="47"/>
      <c r="I354" s="47"/>
      <c r="J354" s="50">
        <f>AVERAGE(J2:J352)</f>
        <v>5.837752835</v>
      </c>
      <c r="K354" s="47"/>
      <c r="L354" s="47"/>
      <c r="M354" s="47">
        <f>AVERAGE(M2:M352)</f>
        <v>58.89678063</v>
      </c>
      <c r="N354" s="47"/>
      <c r="O354" s="47"/>
      <c r="P354" s="50">
        <f t="shared" ref="P354:Q354" si="82">AVERAGE(P2:P352)</f>
        <v>4460.683559</v>
      </c>
      <c r="Q354" s="50">
        <f t="shared" si="82"/>
        <v>0</v>
      </c>
      <c r="R354" s="48"/>
      <c r="S354" s="47">
        <f>AVERAGE(S2:S352)</f>
        <v>2.097891738</v>
      </c>
      <c r="T354" s="47"/>
      <c r="U354" s="47"/>
      <c r="V354" s="47">
        <f>AVERAGE(V2:V352)</f>
        <v>43.39381766</v>
      </c>
      <c r="W354" s="47"/>
      <c r="X354" s="47"/>
      <c r="Y354" s="50">
        <f t="shared" ref="Y354:Z354" si="83">AVERAGE(Y2:Y352)</f>
        <v>2005.783159</v>
      </c>
      <c r="Z354" s="50">
        <f t="shared" si="83"/>
        <v>0</v>
      </c>
      <c r="AA354" s="48"/>
      <c r="AB354" s="47">
        <f>AVERAGE(AB2:AB352)</f>
        <v>4.564729345</v>
      </c>
      <c r="AC354" s="47"/>
      <c r="AD354" s="47"/>
      <c r="AE354" s="50">
        <f>AVERAGE(AE2:AE352)</f>
        <v>0</v>
      </c>
      <c r="AF354" s="47"/>
      <c r="AG354" s="50">
        <f>AVERAGE(AG2:AG352)</f>
        <v>1.335299145</v>
      </c>
      <c r="AH354" s="47"/>
      <c r="AI354" s="47"/>
      <c r="AJ354" s="47">
        <f>AVERAGE(AJ2:AJ352)</f>
        <v>57.75196581</v>
      </c>
      <c r="AK354" s="47"/>
      <c r="AL354" s="47"/>
      <c r="AM354" s="50">
        <f t="shared" ref="AM354:AN354" si="84">AVERAGE(AM2:AM352)</f>
        <v>1912.990286</v>
      </c>
      <c r="AN354" s="50">
        <f t="shared" si="84"/>
        <v>0</v>
      </c>
      <c r="AO354" s="48"/>
      <c r="AP354" s="47">
        <f>AVERAGE(AP2:AP352)</f>
        <v>4.506980057</v>
      </c>
      <c r="AQ354" s="47"/>
      <c r="AR354" s="47"/>
      <c r="AS354" s="47">
        <f>AVERAGE(AS2:AS352)</f>
        <v>45.75968661</v>
      </c>
      <c r="AT354" s="47"/>
      <c r="AU354" s="47"/>
      <c r="AV354" s="50">
        <f t="shared" ref="AV354:AW354" si="85">AVERAGE(AV2:AV352)</f>
        <v>2713.03549</v>
      </c>
      <c r="AW354" s="50">
        <f t="shared" si="85"/>
        <v>0</v>
      </c>
      <c r="AX354" s="48"/>
      <c r="AY354" s="47">
        <f>AVERAGE(AY2:AY352)</f>
        <v>0.9673504274</v>
      </c>
      <c r="AZ354" s="47"/>
      <c r="BA354" s="47"/>
      <c r="BB354" s="47">
        <f>AVERAGE(BB2:BB352)</f>
        <v>27.32612536</v>
      </c>
      <c r="BC354" s="47"/>
      <c r="BD354" s="47"/>
      <c r="BE354" s="50">
        <f>AVERAGE(BE2:BE352)</f>
        <v>0</v>
      </c>
      <c r="BF354" s="47"/>
      <c r="BG354" s="47">
        <f>AVERAGE(BG2:BG352)</f>
        <v>14.65871795</v>
      </c>
      <c r="BH354" s="47"/>
      <c r="BI354" s="47"/>
      <c r="BJ354" s="47">
        <f>AVERAGE(BJ2:BJ352)</f>
        <v>88.63242165</v>
      </c>
      <c r="BK354" s="47"/>
      <c r="BL354" s="47"/>
      <c r="BM354" s="50">
        <f t="shared" ref="BM354:BN354" si="86">AVERAGE(BM2:BM352)</f>
        <v>6932.567124</v>
      </c>
      <c r="BN354" s="50">
        <f t="shared" si="86"/>
        <v>0</v>
      </c>
      <c r="BO354" s="48"/>
      <c r="BP354" s="47">
        <f>AVERAGE(BP2:BP352)</f>
        <v>11.67148148</v>
      </c>
      <c r="BQ354" s="47"/>
      <c r="BR354" s="47"/>
      <c r="BS354" s="47">
        <f>AVERAGE(BS2:BS352)</f>
        <v>71.21239316</v>
      </c>
      <c r="BT354" s="47"/>
      <c r="BU354" s="47"/>
      <c r="BV354" s="50">
        <f t="shared" ref="BV354:BW354" si="87">AVERAGE(BV2:BV352)</f>
        <v>5942.104792</v>
      </c>
      <c r="BW354" s="50">
        <f t="shared" si="87"/>
        <v>0</v>
      </c>
      <c r="BX354" s="48"/>
      <c r="BY354" s="47">
        <f t="shared" ref="BY354:BZ354" si="88">AVERAGE(BY2:BY352)</f>
        <v>3.766723647</v>
      </c>
      <c r="BZ354" s="50">
        <f t="shared" si="88"/>
        <v>0.4991851852</v>
      </c>
      <c r="CA354" s="47"/>
      <c r="CB354" s="47">
        <f>AVERAGE(CB2:CB352)</f>
        <v>53.16096866</v>
      </c>
      <c r="CC354" s="47"/>
      <c r="CD354" s="47"/>
      <c r="CE354" s="50">
        <f t="shared" ref="CE354:CF354" si="89">AVERAGE(CE2:CE352)</f>
        <v>3489.343665</v>
      </c>
      <c r="CF354" s="50">
        <f t="shared" si="89"/>
        <v>0</v>
      </c>
      <c r="CG354" s="48"/>
      <c r="CH354" s="47">
        <f>AVERAGE(CH2:CH352)</f>
        <v>0.6064672365</v>
      </c>
      <c r="CI354" s="47"/>
      <c r="CJ354" s="47"/>
      <c r="CK354" s="47">
        <f>AVERAGE(CK2:CK352)</f>
        <v>33.64415954</v>
      </c>
      <c r="CL354" s="47"/>
      <c r="CM354" s="47"/>
      <c r="CN354" s="50">
        <f t="shared" ref="CN354:CO354" si="90">AVERAGE(CN2:CN352)</f>
        <v>1304.540841</v>
      </c>
      <c r="CO354" s="50">
        <f t="shared" si="90"/>
        <v>0</v>
      </c>
      <c r="CP354" s="48"/>
      <c r="CQ354" s="47">
        <f>AVERAGE(CQ2:CQ352)</f>
        <v>6.023390313</v>
      </c>
      <c r="CR354" s="47"/>
      <c r="CS354" s="47"/>
      <c r="CT354" s="47">
        <f>AVERAGE(CT2:CT352)</f>
        <v>73.29846154</v>
      </c>
      <c r="CU354" s="47"/>
      <c r="CV354" s="47"/>
      <c r="CW354" s="50">
        <f t="shared" ref="CW354:CX354" si="91">AVERAGE(CW2:CW352)</f>
        <v>5607.631205</v>
      </c>
      <c r="CX354" s="50">
        <f t="shared" si="91"/>
        <v>0</v>
      </c>
      <c r="CY354" s="48"/>
      <c r="CZ354" s="50">
        <f>AVERAGE(CZ2:CZ352)</f>
        <v>0</v>
      </c>
      <c r="DA354" s="47"/>
    </row>
    <row r="355">
      <c r="A355" s="93"/>
      <c r="B355" s="77" t="s">
        <v>136</v>
      </c>
      <c r="C355" s="47"/>
      <c r="D355" s="47"/>
      <c r="E355" s="47">
        <f>STDEV(E2:E352)</f>
        <v>5.436020009</v>
      </c>
      <c r="F355" s="47"/>
      <c r="G355" s="47">
        <f>STDEV(G2:G352)</f>
        <v>1.51492793</v>
      </c>
      <c r="H355" s="47"/>
      <c r="I355" s="47"/>
      <c r="J355" s="47">
        <f>STDEV(J2:J352)</f>
        <v>1.583912887</v>
      </c>
      <c r="K355" s="47"/>
      <c r="L355" s="47"/>
      <c r="M355" s="47">
        <f>STDEV(M2:M352)</f>
        <v>5.424477134</v>
      </c>
      <c r="N355" s="47"/>
      <c r="O355" s="47"/>
      <c r="P355" s="47">
        <f t="shared" ref="P355:Q355" si="92">STDEV(P2:P352)</f>
        <v>709.0092882</v>
      </c>
      <c r="Q355" s="47">
        <f t="shared" si="92"/>
        <v>1</v>
      </c>
      <c r="R355" s="48"/>
      <c r="S355" s="47">
        <f>STDEV(S2:S352)</f>
        <v>1.157866807</v>
      </c>
      <c r="T355" s="47"/>
      <c r="U355" s="47"/>
      <c r="V355" s="47">
        <f>STDEV(V2:V352)</f>
        <v>12.57149945</v>
      </c>
      <c r="W355" s="47"/>
      <c r="X355" s="47"/>
      <c r="Y355" s="47">
        <f t="shared" ref="Y355:Z355" si="93">STDEV(Y2:Y352)</f>
        <v>954.3085635</v>
      </c>
      <c r="Z355" s="47">
        <f t="shared" si="93"/>
        <v>1</v>
      </c>
      <c r="AA355" s="48"/>
      <c r="AB355" s="47">
        <f>STDEV(AB2:AB352)</f>
        <v>1.193084297</v>
      </c>
      <c r="AC355" s="47"/>
      <c r="AD355" s="47"/>
      <c r="AE355" s="47">
        <f>STDEV(AE2:AE352)</f>
        <v>2.251534908</v>
      </c>
      <c r="AF355" s="47"/>
      <c r="AG355" s="47">
        <f>STDEV(AG2:AG352)</f>
        <v>1.078960801</v>
      </c>
      <c r="AH355" s="47"/>
      <c r="AI355" s="47"/>
      <c r="AJ355" s="47">
        <f>STDEV(AJ2:AJ352)</f>
        <v>14.0632706</v>
      </c>
      <c r="AK355" s="47"/>
      <c r="AL355" s="47"/>
      <c r="AM355" s="47">
        <f t="shared" ref="AM355:AN355" si="94">STDEV(AM2:AM352)</f>
        <v>1016.351723</v>
      </c>
      <c r="AN355" s="47">
        <f t="shared" si="94"/>
        <v>1</v>
      </c>
      <c r="AO355" s="48"/>
      <c r="AP355" s="47">
        <f>STDEV(AP2:AP352)</f>
        <v>2.257185225</v>
      </c>
      <c r="AQ355" s="47"/>
      <c r="AR355" s="47"/>
      <c r="AS355" s="47">
        <f>STDEV(AS2:AS352)</f>
        <v>8.307157132</v>
      </c>
      <c r="AT355" s="47"/>
      <c r="AU355" s="47"/>
      <c r="AV355" s="47">
        <f t="shared" ref="AV355:AW355" si="95">STDEV(AV2:AV352)</f>
        <v>780.9930383</v>
      </c>
      <c r="AW355" s="47">
        <f t="shared" si="95"/>
        <v>1</v>
      </c>
      <c r="AX355" s="48"/>
      <c r="AY355" s="47">
        <f>STDEV(AY2:AY352)</f>
        <v>0.6367153118</v>
      </c>
      <c r="AZ355" s="47"/>
      <c r="BA355" s="47"/>
      <c r="BB355" s="47">
        <f>STDEV(BB2:BB352)</f>
        <v>7.116941022</v>
      </c>
      <c r="BC355" s="47"/>
      <c r="BD355" s="47"/>
      <c r="BE355" s="47">
        <f>STDEV(BE2:BE352)</f>
        <v>2.790795751</v>
      </c>
      <c r="BF355" s="47"/>
      <c r="BG355" s="47">
        <f>STDEV(BG2:BG352)</f>
        <v>4.615567733</v>
      </c>
      <c r="BH355" s="47"/>
      <c r="BI355" s="47"/>
      <c r="BJ355" s="47">
        <f>STDEV(BJ2:BJ352)</f>
        <v>6.219595587</v>
      </c>
      <c r="BK355" s="47"/>
      <c r="BL355" s="47"/>
      <c r="BM355" s="47">
        <f t="shared" ref="BM355:BN355" si="96">STDEV(BM2:BM352)</f>
        <v>1131.081334</v>
      </c>
      <c r="BN355" s="47">
        <f t="shared" si="96"/>
        <v>1</v>
      </c>
      <c r="BO355" s="48"/>
      <c r="BP355" s="47">
        <f>STDEV(BP2:BP352)</f>
        <v>2.788040392</v>
      </c>
      <c r="BQ355" s="47"/>
      <c r="BR355" s="47"/>
      <c r="BS355" s="47">
        <f>STDEV(BS2:BS352)</f>
        <v>6.624324481</v>
      </c>
      <c r="BT355" s="47"/>
      <c r="BU355" s="47"/>
      <c r="BV355" s="47">
        <f t="shared" ref="BV355:BW355" si="97">STDEV(BV2:BV352)</f>
        <v>838.9173525</v>
      </c>
      <c r="BW355" s="47">
        <f t="shared" si="97"/>
        <v>1</v>
      </c>
      <c r="BX355" s="48"/>
      <c r="BY355" s="47">
        <f t="shared" ref="BY355:BZ355" si="98">STDEV(BY2:BY352)</f>
        <v>1.645138754</v>
      </c>
      <c r="BZ355" s="47">
        <f t="shared" si="98"/>
        <v>0.2900911136</v>
      </c>
      <c r="CA355" s="47"/>
      <c r="CB355" s="47">
        <f>STDEV(CB2:CB352)</f>
        <v>9.309262434</v>
      </c>
      <c r="CC355" s="47"/>
      <c r="CD355" s="47"/>
      <c r="CE355" s="47">
        <f t="shared" ref="CE355:CF355" si="99">STDEV(CE2:CE352)</f>
        <v>1062.358357</v>
      </c>
      <c r="CF355" s="47">
        <f t="shared" si="99"/>
        <v>1</v>
      </c>
      <c r="CG355" s="48"/>
      <c r="CH355" s="47">
        <f>STDEV(CH2:CH352)</f>
        <v>0.3730332018</v>
      </c>
      <c r="CI355" s="47"/>
      <c r="CJ355" s="47"/>
      <c r="CK355" s="47">
        <f>STDEV(CK2:CK352)</f>
        <v>18.61277466</v>
      </c>
      <c r="CL355" s="47"/>
      <c r="CM355" s="47"/>
      <c r="CN355" s="47">
        <f t="shared" ref="CN355:CO355" si="100">STDEV(CN2:CN352)</f>
        <v>813.0642188</v>
      </c>
      <c r="CO355" s="47">
        <f t="shared" si="100"/>
        <v>1</v>
      </c>
      <c r="CP355" s="48"/>
      <c r="CQ355" s="47">
        <f>STDEV(CQ2:CQ352)</f>
        <v>1.694916488</v>
      </c>
      <c r="CR355" s="47"/>
      <c r="CS355" s="47"/>
      <c r="CT355" s="47">
        <f>STDEV(CT2:CT352)</f>
        <v>7.064674529</v>
      </c>
      <c r="CU355" s="47"/>
      <c r="CV355" s="47"/>
      <c r="CW355" s="47">
        <f t="shared" ref="CW355:CX355" si="101">STDEV(CW2:CW352)</f>
        <v>1024.875869</v>
      </c>
      <c r="CX355" s="47">
        <f t="shared" si="101"/>
        <v>1</v>
      </c>
      <c r="CY355" s="48"/>
      <c r="CZ355" s="47">
        <f>STDEV(CZ2:CZ352)</f>
        <v>3.850989642</v>
      </c>
      <c r="DA355" s="47"/>
    </row>
    <row r="356">
      <c r="A356" s="47"/>
      <c r="D356" s="47"/>
      <c r="E356" s="47"/>
      <c r="P356" s="48"/>
      <c r="Q356" s="48"/>
      <c r="R356" s="48"/>
    </row>
    <row r="357">
      <c r="A357" s="47"/>
      <c r="D357" s="47"/>
      <c r="E357" s="47"/>
      <c r="P357" s="48"/>
      <c r="Q357" s="48"/>
      <c r="R357" s="48"/>
    </row>
    <row r="358">
      <c r="A358" s="47"/>
      <c r="D358" s="47"/>
      <c r="E358" s="47"/>
      <c r="P358" s="48"/>
      <c r="Q358" s="48"/>
      <c r="R358" s="48"/>
    </row>
    <row r="359">
      <c r="A359" s="47"/>
      <c r="D359" s="47"/>
      <c r="E359" s="47"/>
    </row>
    <row r="360">
      <c r="A360" s="47"/>
      <c r="D360" s="47"/>
      <c r="E360" s="47"/>
    </row>
    <row r="361">
      <c r="A361" s="47"/>
    </row>
    <row r="362">
      <c r="A362" s="47"/>
    </row>
    <row r="363">
      <c r="A363" s="47"/>
    </row>
    <row r="364">
      <c r="A364" s="47"/>
    </row>
    <row r="365">
      <c r="A365" s="47"/>
    </row>
    <row r="366">
      <c r="A366" s="47"/>
    </row>
    <row r="367">
      <c r="A367" s="47"/>
    </row>
    <row r="368">
      <c r="A368" s="47"/>
    </row>
    <row r="369">
      <c r="A369" s="47"/>
    </row>
    <row r="370">
      <c r="A370" s="47"/>
    </row>
    <row r="371">
      <c r="A371" s="47"/>
    </row>
    <row r="372">
      <c r="A372" s="47"/>
    </row>
    <row r="373">
      <c r="A373" s="47"/>
    </row>
    <row r="374">
      <c r="A374" s="47"/>
    </row>
    <row r="375">
      <c r="A375" s="47"/>
    </row>
    <row r="376">
      <c r="A376" s="47"/>
    </row>
    <row r="377">
      <c r="A377" s="47"/>
    </row>
    <row r="378">
      <c r="A378" s="47"/>
    </row>
    <row r="379">
      <c r="A379" s="47"/>
    </row>
    <row r="380">
      <c r="A380" s="47"/>
    </row>
    <row r="381">
      <c r="A381" s="47"/>
    </row>
    <row r="382">
      <c r="A382" s="47"/>
    </row>
    <row r="383">
      <c r="A383" s="47"/>
    </row>
    <row r="384">
      <c r="A384" s="47"/>
    </row>
    <row r="385">
      <c r="A385" s="47"/>
    </row>
    <row r="386">
      <c r="A386" s="47"/>
    </row>
    <row r="387">
      <c r="A387" s="47"/>
    </row>
    <row r="388">
      <c r="A388" s="47"/>
    </row>
    <row r="389">
      <c r="A389" s="47"/>
    </row>
    <row r="390">
      <c r="A390" s="47"/>
    </row>
    <row r="391">
      <c r="A391" s="47"/>
    </row>
    <row r="392">
      <c r="A392" s="47"/>
    </row>
    <row r="393">
      <c r="A393" s="47"/>
    </row>
    <row r="394">
      <c r="A394" s="47"/>
    </row>
    <row r="395">
      <c r="A395" s="47"/>
    </row>
    <row r="396">
      <c r="A396" s="47"/>
    </row>
    <row r="397">
      <c r="A397" s="47"/>
    </row>
    <row r="398">
      <c r="A398" s="47"/>
    </row>
    <row r="399">
      <c r="A399" s="47"/>
    </row>
    <row r="400">
      <c r="A400" s="47"/>
    </row>
    <row r="401">
      <c r="A401" s="47"/>
    </row>
    <row r="402">
      <c r="A402" s="47"/>
    </row>
    <row r="403">
      <c r="A403" s="47"/>
    </row>
    <row r="404">
      <c r="A404" s="47"/>
    </row>
    <row r="405">
      <c r="A405" s="47"/>
    </row>
    <row r="406">
      <c r="A406" s="47"/>
    </row>
    <row r="407">
      <c r="A407" s="47"/>
    </row>
    <row r="408">
      <c r="A408" s="47"/>
    </row>
    <row r="409">
      <c r="A409" s="47"/>
    </row>
    <row r="410">
      <c r="A410" s="47"/>
    </row>
    <row r="411">
      <c r="A411" s="47"/>
    </row>
    <row r="412">
      <c r="A412" s="47"/>
    </row>
    <row r="413">
      <c r="A413" s="47"/>
    </row>
    <row r="414">
      <c r="A414" s="47"/>
    </row>
    <row r="415">
      <c r="A415" s="47"/>
    </row>
    <row r="416">
      <c r="A416" s="47"/>
    </row>
    <row r="417">
      <c r="A417" s="47"/>
    </row>
    <row r="418">
      <c r="A418" s="47"/>
    </row>
    <row r="419">
      <c r="A419" s="47"/>
    </row>
    <row r="420">
      <c r="A420" s="47"/>
    </row>
    <row r="421">
      <c r="A421" s="47"/>
    </row>
    <row r="422">
      <c r="A422" s="47"/>
    </row>
    <row r="423">
      <c r="A423" s="47"/>
    </row>
    <row r="424">
      <c r="A424" s="47"/>
    </row>
    <row r="425">
      <c r="A425" s="47"/>
    </row>
    <row r="426">
      <c r="A426" s="47"/>
    </row>
    <row r="427">
      <c r="A427" s="47"/>
    </row>
    <row r="428">
      <c r="A428" s="47"/>
    </row>
    <row r="429">
      <c r="A429" s="47"/>
    </row>
    <row r="430">
      <c r="A430" s="47"/>
    </row>
    <row r="431">
      <c r="A431" s="47"/>
    </row>
    <row r="432">
      <c r="A432" s="47"/>
    </row>
    <row r="433">
      <c r="A433" s="47"/>
    </row>
    <row r="434">
      <c r="A434" s="47"/>
    </row>
    <row r="435">
      <c r="A435" s="47"/>
    </row>
    <row r="436">
      <c r="A436" s="47"/>
    </row>
    <row r="437">
      <c r="A437" s="47"/>
    </row>
    <row r="438">
      <c r="A438" s="47"/>
    </row>
    <row r="439">
      <c r="A439" s="47"/>
    </row>
    <row r="440">
      <c r="A440" s="47"/>
    </row>
    <row r="441">
      <c r="A441" s="47"/>
    </row>
    <row r="442">
      <c r="A442" s="47"/>
    </row>
    <row r="443">
      <c r="A443" s="47"/>
    </row>
    <row r="444">
      <c r="A444" s="47"/>
    </row>
    <row r="445">
      <c r="A445" s="47"/>
    </row>
    <row r="446">
      <c r="A446" s="47"/>
    </row>
    <row r="447">
      <c r="A447" s="47"/>
    </row>
    <row r="448">
      <c r="A448" s="47"/>
    </row>
    <row r="449">
      <c r="A449" s="47"/>
    </row>
    <row r="450">
      <c r="A450" s="47"/>
    </row>
    <row r="451">
      <c r="A451" s="47"/>
    </row>
    <row r="452">
      <c r="A452" s="47"/>
    </row>
    <row r="453">
      <c r="A453" s="47"/>
    </row>
    <row r="454">
      <c r="A454" s="47"/>
    </row>
    <row r="455">
      <c r="A455" s="47"/>
    </row>
    <row r="456">
      <c r="A456" s="47"/>
    </row>
    <row r="457">
      <c r="A457" s="47"/>
    </row>
    <row r="458">
      <c r="A458" s="47"/>
    </row>
    <row r="459">
      <c r="A459" s="47"/>
    </row>
    <row r="460">
      <c r="A460" s="47"/>
    </row>
    <row r="461">
      <c r="A461" s="47"/>
    </row>
    <row r="462">
      <c r="A462" s="47"/>
    </row>
    <row r="463">
      <c r="A463" s="47"/>
    </row>
    <row r="464">
      <c r="A464" s="47"/>
    </row>
    <row r="465">
      <c r="A465" s="47"/>
    </row>
    <row r="466">
      <c r="A466" s="47"/>
    </row>
    <row r="467">
      <c r="A467" s="47"/>
    </row>
    <row r="468">
      <c r="A468" s="47"/>
    </row>
    <row r="469">
      <c r="A469" s="47"/>
    </row>
    <row r="470">
      <c r="A470" s="47"/>
    </row>
    <row r="471">
      <c r="A471" s="47"/>
    </row>
    <row r="472">
      <c r="A472" s="47"/>
    </row>
    <row r="473">
      <c r="A473" s="47"/>
    </row>
    <row r="474">
      <c r="A474" s="47"/>
    </row>
    <row r="475">
      <c r="A475" s="47"/>
    </row>
    <row r="476">
      <c r="A476" s="47"/>
    </row>
    <row r="477">
      <c r="A477" s="47"/>
    </row>
    <row r="478">
      <c r="A478" s="47"/>
    </row>
    <row r="479">
      <c r="A479" s="47"/>
    </row>
    <row r="480">
      <c r="A480" s="47"/>
    </row>
    <row r="481">
      <c r="A481" s="47"/>
    </row>
    <row r="482">
      <c r="A482" s="47"/>
    </row>
    <row r="483">
      <c r="A483" s="47"/>
    </row>
    <row r="484">
      <c r="A484" s="47"/>
    </row>
    <row r="485">
      <c r="A485" s="47"/>
    </row>
    <row r="486">
      <c r="A486" s="47"/>
    </row>
    <row r="487">
      <c r="A487" s="47"/>
    </row>
    <row r="488">
      <c r="A488" s="47"/>
    </row>
    <row r="489">
      <c r="A489" s="47"/>
    </row>
    <row r="490">
      <c r="A490" s="47"/>
    </row>
    <row r="491">
      <c r="A491" s="47"/>
    </row>
    <row r="492">
      <c r="A492" s="47"/>
    </row>
    <row r="493">
      <c r="A493" s="47"/>
    </row>
    <row r="494">
      <c r="A494" s="47"/>
    </row>
    <row r="495">
      <c r="A495" s="47"/>
    </row>
    <row r="496">
      <c r="A496" s="47"/>
    </row>
    <row r="497">
      <c r="A497" s="47"/>
    </row>
    <row r="498">
      <c r="A498" s="47"/>
    </row>
    <row r="499">
      <c r="A499" s="47"/>
    </row>
    <row r="500">
      <c r="A500" s="47"/>
    </row>
    <row r="501">
      <c r="A501" s="47"/>
    </row>
    <row r="502">
      <c r="A502" s="47"/>
    </row>
    <row r="503">
      <c r="A503" s="47"/>
    </row>
    <row r="504">
      <c r="A504" s="47"/>
    </row>
    <row r="505">
      <c r="A505" s="47"/>
    </row>
    <row r="506">
      <c r="A506" s="47"/>
    </row>
    <row r="507">
      <c r="A507" s="47"/>
    </row>
    <row r="508">
      <c r="A508" s="47"/>
    </row>
    <row r="509">
      <c r="A509" s="47"/>
    </row>
    <row r="510">
      <c r="A510" s="47"/>
    </row>
    <row r="511">
      <c r="A511" s="47"/>
    </row>
    <row r="512">
      <c r="A512" s="47"/>
    </row>
    <row r="513">
      <c r="A513" s="47"/>
    </row>
    <row r="514">
      <c r="A514" s="47"/>
    </row>
    <row r="515">
      <c r="A515" s="47"/>
    </row>
    <row r="516">
      <c r="A516" s="47"/>
    </row>
    <row r="517">
      <c r="A517" s="47"/>
    </row>
    <row r="518">
      <c r="A518" s="47"/>
    </row>
    <row r="519">
      <c r="A519" s="47"/>
    </row>
    <row r="520">
      <c r="A520" s="47"/>
    </row>
    <row r="521">
      <c r="A521" s="47"/>
    </row>
    <row r="522">
      <c r="A522" s="47"/>
    </row>
    <row r="523">
      <c r="A523" s="47"/>
    </row>
    <row r="524">
      <c r="A524" s="47"/>
    </row>
    <row r="525">
      <c r="A525" s="47"/>
    </row>
    <row r="526">
      <c r="A526" s="47"/>
    </row>
    <row r="527">
      <c r="A527" s="47"/>
    </row>
    <row r="528">
      <c r="A528" s="47"/>
    </row>
    <row r="529">
      <c r="A529" s="47"/>
    </row>
    <row r="530">
      <c r="A530" s="47"/>
    </row>
    <row r="531">
      <c r="A531" s="47"/>
    </row>
    <row r="532">
      <c r="A532" s="47"/>
    </row>
    <row r="533">
      <c r="A533" s="47"/>
    </row>
    <row r="534">
      <c r="A534" s="47"/>
    </row>
    <row r="535">
      <c r="A535" s="47"/>
    </row>
    <row r="536">
      <c r="A536" s="47"/>
    </row>
    <row r="537">
      <c r="A537" s="47"/>
    </row>
    <row r="538">
      <c r="A538" s="47"/>
    </row>
    <row r="539">
      <c r="A539" s="47"/>
    </row>
    <row r="540">
      <c r="A540" s="47"/>
    </row>
    <row r="541">
      <c r="A541" s="47"/>
    </row>
    <row r="542">
      <c r="A542" s="47"/>
    </row>
    <row r="543">
      <c r="A543" s="47"/>
    </row>
    <row r="544">
      <c r="A544" s="47"/>
    </row>
    <row r="545">
      <c r="A545" s="47"/>
    </row>
    <row r="546">
      <c r="A546" s="47"/>
    </row>
    <row r="547">
      <c r="A547" s="47"/>
    </row>
    <row r="548">
      <c r="A548" s="47"/>
    </row>
    <row r="549">
      <c r="A549" s="47"/>
    </row>
    <row r="550">
      <c r="A550" s="47"/>
    </row>
    <row r="551">
      <c r="A551" s="47"/>
    </row>
    <row r="552">
      <c r="A552" s="47"/>
    </row>
    <row r="553">
      <c r="A553" s="47"/>
    </row>
    <row r="554">
      <c r="A554" s="47"/>
    </row>
    <row r="555">
      <c r="A555" s="47"/>
    </row>
    <row r="556">
      <c r="A556" s="47"/>
    </row>
    <row r="557">
      <c r="A557" s="47"/>
    </row>
    <row r="558">
      <c r="A558" s="47"/>
    </row>
    <row r="559">
      <c r="A559" s="47"/>
    </row>
    <row r="560">
      <c r="A560" s="47"/>
    </row>
    <row r="561">
      <c r="A561" s="47"/>
    </row>
    <row r="562">
      <c r="A562" s="47"/>
    </row>
    <row r="563">
      <c r="A563" s="47"/>
    </row>
    <row r="564">
      <c r="A564" s="47"/>
    </row>
    <row r="565">
      <c r="A565" s="47"/>
    </row>
    <row r="566">
      <c r="A566" s="47"/>
    </row>
    <row r="567">
      <c r="A567" s="47"/>
    </row>
    <row r="568">
      <c r="A568" s="47"/>
    </row>
    <row r="569">
      <c r="A569" s="47"/>
    </row>
    <row r="570">
      <c r="A570" s="47"/>
    </row>
    <row r="571">
      <c r="A571" s="47"/>
    </row>
    <row r="572">
      <c r="A572" s="47"/>
    </row>
    <row r="573">
      <c r="A573" s="47"/>
    </row>
    <row r="574">
      <c r="A574" s="47"/>
    </row>
    <row r="575">
      <c r="A575" s="47"/>
    </row>
    <row r="576">
      <c r="A576" s="47"/>
    </row>
    <row r="577">
      <c r="A577" s="47"/>
    </row>
    <row r="578">
      <c r="A578" s="47"/>
    </row>
    <row r="579">
      <c r="A579" s="47"/>
    </row>
    <row r="580">
      <c r="A580" s="47"/>
    </row>
    <row r="581">
      <c r="A581" s="47"/>
    </row>
    <row r="582">
      <c r="A582" s="47"/>
    </row>
    <row r="583">
      <c r="A583" s="47"/>
    </row>
    <row r="584">
      <c r="A584" s="47"/>
    </row>
    <row r="585">
      <c r="A585" s="47"/>
    </row>
    <row r="586">
      <c r="A586" s="47"/>
    </row>
    <row r="587">
      <c r="A587" s="47"/>
    </row>
    <row r="588">
      <c r="A588" s="47"/>
    </row>
    <row r="589">
      <c r="A589" s="47"/>
    </row>
    <row r="590">
      <c r="A590" s="47"/>
    </row>
    <row r="591">
      <c r="A591" s="47"/>
    </row>
    <row r="592">
      <c r="A592" s="47"/>
    </row>
    <row r="593">
      <c r="A593" s="47"/>
    </row>
    <row r="594">
      <c r="A594" s="47"/>
    </row>
    <row r="595">
      <c r="A595" s="47"/>
    </row>
    <row r="596">
      <c r="A596" s="47"/>
    </row>
    <row r="597">
      <c r="A597" s="47"/>
    </row>
    <row r="598">
      <c r="A598" s="47"/>
    </row>
    <row r="599">
      <c r="A599" s="47"/>
    </row>
    <row r="600">
      <c r="A600" s="47"/>
    </row>
    <row r="601">
      <c r="A601" s="47"/>
    </row>
    <row r="602">
      <c r="A602" s="47"/>
    </row>
    <row r="603">
      <c r="A603" s="47"/>
    </row>
    <row r="604">
      <c r="A604" s="47"/>
    </row>
    <row r="605">
      <c r="A605" s="47"/>
    </row>
    <row r="606">
      <c r="A606" s="47"/>
    </row>
    <row r="607">
      <c r="A607" s="47"/>
    </row>
    <row r="608">
      <c r="A608" s="47"/>
    </row>
    <row r="609">
      <c r="A609" s="47"/>
    </row>
    <row r="610">
      <c r="A610" s="47"/>
    </row>
    <row r="611">
      <c r="A611" s="47"/>
    </row>
    <row r="612">
      <c r="A612" s="47"/>
    </row>
    <row r="613">
      <c r="A613" s="47"/>
    </row>
    <row r="614">
      <c r="A614" s="47"/>
    </row>
    <row r="615">
      <c r="A615" s="47"/>
    </row>
    <row r="616">
      <c r="A616" s="47"/>
    </row>
    <row r="617">
      <c r="A617" s="47"/>
    </row>
    <row r="618">
      <c r="A618" s="47"/>
    </row>
    <row r="619">
      <c r="A619" s="47"/>
    </row>
    <row r="620">
      <c r="A620" s="47"/>
    </row>
    <row r="621">
      <c r="A621" s="47"/>
    </row>
    <row r="622">
      <c r="A622" s="47"/>
    </row>
    <row r="623">
      <c r="A623" s="47"/>
    </row>
    <row r="624">
      <c r="A624" s="47"/>
    </row>
    <row r="625">
      <c r="A625" s="47"/>
    </row>
    <row r="626">
      <c r="A626" s="47"/>
    </row>
    <row r="627">
      <c r="A627" s="47"/>
    </row>
    <row r="628">
      <c r="A628" s="47"/>
    </row>
    <row r="629">
      <c r="A629" s="47"/>
    </row>
    <row r="630">
      <c r="A630" s="47"/>
    </row>
    <row r="631">
      <c r="A631" s="47"/>
    </row>
    <row r="632">
      <c r="A632" s="47"/>
    </row>
    <row r="633">
      <c r="A633" s="47"/>
    </row>
    <row r="634">
      <c r="A634" s="47"/>
    </row>
    <row r="635">
      <c r="A635" s="47"/>
    </row>
    <row r="636">
      <c r="A636" s="47"/>
    </row>
    <row r="637">
      <c r="A637" s="47"/>
    </row>
    <row r="638">
      <c r="A638" s="47"/>
    </row>
    <row r="639">
      <c r="A639" s="47"/>
    </row>
    <row r="640">
      <c r="A640" s="47"/>
    </row>
    <row r="641">
      <c r="A641" s="47"/>
    </row>
    <row r="642">
      <c r="A642" s="47"/>
    </row>
    <row r="643">
      <c r="A643" s="47"/>
    </row>
    <row r="644">
      <c r="A644" s="47"/>
    </row>
    <row r="645">
      <c r="A645" s="47"/>
    </row>
    <row r="646">
      <c r="A646" s="47"/>
    </row>
    <row r="647">
      <c r="A647" s="47"/>
    </row>
    <row r="648">
      <c r="A648" s="47"/>
    </row>
    <row r="649">
      <c r="A649" s="47"/>
    </row>
    <row r="650">
      <c r="A650" s="47"/>
    </row>
    <row r="651">
      <c r="A651" s="47"/>
    </row>
    <row r="652">
      <c r="A652" s="47"/>
    </row>
    <row r="653">
      <c r="A653" s="47"/>
    </row>
    <row r="654">
      <c r="A654" s="47"/>
    </row>
    <row r="655">
      <c r="A655" s="47"/>
    </row>
    <row r="656">
      <c r="A656" s="47"/>
    </row>
    <row r="657">
      <c r="A657" s="47"/>
    </row>
    <row r="658">
      <c r="A658" s="47"/>
    </row>
    <row r="659">
      <c r="A659" s="47"/>
    </row>
    <row r="660">
      <c r="A660" s="47"/>
    </row>
    <row r="661">
      <c r="A661" s="47"/>
    </row>
    <row r="662">
      <c r="A662" s="47"/>
    </row>
    <row r="663">
      <c r="A663" s="47"/>
    </row>
    <row r="664">
      <c r="A664" s="47"/>
    </row>
    <row r="665">
      <c r="A665" s="47"/>
    </row>
    <row r="666">
      <c r="A666" s="47"/>
    </row>
    <row r="667">
      <c r="A667" s="47"/>
    </row>
    <row r="668">
      <c r="A668" s="47"/>
    </row>
    <row r="669">
      <c r="A669" s="47"/>
    </row>
    <row r="670">
      <c r="A670" s="47"/>
    </row>
    <row r="671">
      <c r="A671" s="47"/>
    </row>
    <row r="672">
      <c r="A672" s="47"/>
    </row>
    <row r="673">
      <c r="A673" s="47"/>
    </row>
    <row r="674">
      <c r="A674" s="47"/>
    </row>
    <row r="675">
      <c r="A675" s="47"/>
    </row>
    <row r="676">
      <c r="A676" s="47"/>
    </row>
    <row r="677">
      <c r="A677" s="47"/>
    </row>
    <row r="678">
      <c r="A678" s="47"/>
    </row>
    <row r="679">
      <c r="A679" s="47"/>
    </row>
    <row r="680">
      <c r="A680" s="47"/>
    </row>
    <row r="681">
      <c r="A681" s="47"/>
    </row>
    <row r="682">
      <c r="A682" s="47"/>
    </row>
    <row r="683">
      <c r="A683" s="47"/>
    </row>
    <row r="684">
      <c r="A684" s="47"/>
    </row>
    <row r="685">
      <c r="A685" s="47"/>
    </row>
    <row r="686">
      <c r="A686" s="47"/>
    </row>
    <row r="687">
      <c r="A687" s="47"/>
    </row>
    <row r="688">
      <c r="A688" s="47"/>
    </row>
    <row r="689">
      <c r="A689" s="47"/>
    </row>
    <row r="690">
      <c r="A690" s="47"/>
    </row>
    <row r="691">
      <c r="A691" s="47"/>
    </row>
    <row r="692">
      <c r="A692" s="47"/>
    </row>
    <row r="693">
      <c r="A693" s="47"/>
    </row>
    <row r="694">
      <c r="A694" s="47"/>
    </row>
    <row r="695">
      <c r="A695" s="47"/>
    </row>
    <row r="696">
      <c r="A696" s="47"/>
    </row>
    <row r="697">
      <c r="A697" s="47"/>
    </row>
    <row r="698">
      <c r="A698" s="47"/>
    </row>
    <row r="699">
      <c r="A699" s="47"/>
    </row>
    <row r="700">
      <c r="A700" s="47"/>
    </row>
    <row r="701">
      <c r="A701" s="47"/>
    </row>
    <row r="702">
      <c r="A702" s="47"/>
    </row>
    <row r="703">
      <c r="A703" s="47"/>
    </row>
    <row r="704">
      <c r="A704" s="47"/>
    </row>
    <row r="705">
      <c r="A705" s="47"/>
    </row>
    <row r="706">
      <c r="A706" s="47"/>
    </row>
    <row r="707">
      <c r="A707" s="47"/>
    </row>
    <row r="708">
      <c r="A708" s="47"/>
    </row>
    <row r="709">
      <c r="A709" s="47"/>
    </row>
    <row r="710">
      <c r="A710" s="47"/>
    </row>
    <row r="711">
      <c r="A711" s="47"/>
    </row>
    <row r="712">
      <c r="A712" s="47"/>
    </row>
    <row r="713">
      <c r="A713" s="47"/>
    </row>
    <row r="714">
      <c r="A714" s="47"/>
    </row>
    <row r="715">
      <c r="A715" s="47"/>
    </row>
    <row r="716">
      <c r="A716" s="47"/>
    </row>
    <row r="717">
      <c r="A717" s="47"/>
    </row>
    <row r="718">
      <c r="A718" s="47"/>
    </row>
    <row r="719">
      <c r="A719" s="47"/>
    </row>
    <row r="720">
      <c r="A720" s="47"/>
    </row>
    <row r="721">
      <c r="A721" s="47"/>
    </row>
    <row r="722">
      <c r="A722" s="47"/>
    </row>
    <row r="723">
      <c r="A723" s="47"/>
    </row>
    <row r="724">
      <c r="A724" s="47"/>
    </row>
    <row r="725">
      <c r="A725" s="47"/>
    </row>
    <row r="726">
      <c r="A726" s="47"/>
    </row>
    <row r="727">
      <c r="A727" s="47"/>
    </row>
    <row r="728">
      <c r="A728" s="47"/>
    </row>
    <row r="729">
      <c r="A729" s="47"/>
    </row>
    <row r="730">
      <c r="A730" s="47"/>
    </row>
    <row r="731">
      <c r="A731" s="47"/>
    </row>
    <row r="732">
      <c r="A732" s="47"/>
    </row>
    <row r="733">
      <c r="A733" s="47"/>
    </row>
    <row r="734">
      <c r="A734" s="47"/>
    </row>
    <row r="735">
      <c r="A735" s="47"/>
    </row>
    <row r="736">
      <c r="A736" s="47"/>
    </row>
    <row r="737">
      <c r="A737" s="47"/>
    </row>
    <row r="738">
      <c r="A738" s="47"/>
    </row>
    <row r="739">
      <c r="A739" s="47"/>
    </row>
    <row r="740">
      <c r="A740" s="47"/>
    </row>
    <row r="741">
      <c r="A741" s="47"/>
    </row>
    <row r="742">
      <c r="A742" s="47"/>
    </row>
    <row r="743">
      <c r="A743" s="47"/>
    </row>
    <row r="744">
      <c r="A744" s="47"/>
    </row>
    <row r="745">
      <c r="A745" s="47"/>
    </row>
    <row r="746">
      <c r="A746" s="47"/>
    </row>
    <row r="747">
      <c r="A747" s="47"/>
    </row>
    <row r="748">
      <c r="A748" s="47"/>
    </row>
    <row r="749">
      <c r="A749" s="47"/>
    </row>
    <row r="750">
      <c r="A750" s="47"/>
    </row>
    <row r="751">
      <c r="A751" s="47"/>
    </row>
    <row r="752">
      <c r="A752" s="47"/>
    </row>
    <row r="753">
      <c r="A753" s="47"/>
    </row>
    <row r="754">
      <c r="A754" s="47"/>
    </row>
    <row r="755">
      <c r="A755" s="47"/>
    </row>
    <row r="756">
      <c r="A756" s="47"/>
    </row>
    <row r="757">
      <c r="A757" s="47"/>
    </row>
    <row r="758">
      <c r="A758" s="47"/>
    </row>
    <row r="759">
      <c r="A759" s="47"/>
    </row>
    <row r="760">
      <c r="A760" s="47"/>
    </row>
    <row r="761">
      <c r="A761" s="47"/>
    </row>
    <row r="762">
      <c r="A762" s="47"/>
    </row>
    <row r="763">
      <c r="A763" s="47"/>
    </row>
    <row r="764">
      <c r="A764" s="47"/>
    </row>
    <row r="765">
      <c r="A765" s="47"/>
    </row>
    <row r="766">
      <c r="A766" s="47"/>
    </row>
    <row r="767">
      <c r="A767" s="47"/>
    </row>
    <row r="768">
      <c r="A768" s="47"/>
    </row>
    <row r="769">
      <c r="A769" s="47"/>
    </row>
    <row r="770">
      <c r="A770" s="47"/>
    </row>
    <row r="771">
      <c r="A771" s="47"/>
    </row>
    <row r="772">
      <c r="A772" s="47"/>
    </row>
    <row r="773">
      <c r="A773" s="47"/>
    </row>
    <row r="774">
      <c r="A774" s="47"/>
    </row>
    <row r="775">
      <c r="A775" s="47"/>
    </row>
    <row r="776">
      <c r="A776" s="47"/>
    </row>
    <row r="777">
      <c r="A777" s="47"/>
    </row>
    <row r="778">
      <c r="A778" s="47"/>
    </row>
    <row r="779">
      <c r="A779" s="47"/>
    </row>
    <row r="780">
      <c r="A780" s="47"/>
    </row>
    <row r="781">
      <c r="A781" s="47"/>
    </row>
    <row r="782">
      <c r="A782" s="47"/>
    </row>
    <row r="783">
      <c r="A783" s="47"/>
    </row>
    <row r="784">
      <c r="A784" s="47"/>
    </row>
    <row r="785">
      <c r="A785" s="47"/>
    </row>
    <row r="786">
      <c r="A786" s="47"/>
    </row>
    <row r="787">
      <c r="A787" s="47"/>
    </row>
    <row r="788">
      <c r="A788" s="47"/>
    </row>
    <row r="789">
      <c r="A789" s="47"/>
    </row>
    <row r="790">
      <c r="A790" s="47"/>
    </row>
    <row r="791">
      <c r="A791" s="47"/>
    </row>
    <row r="792">
      <c r="A792" s="47"/>
    </row>
    <row r="793">
      <c r="A793" s="47"/>
    </row>
    <row r="794">
      <c r="A794" s="47"/>
    </row>
    <row r="795">
      <c r="A795" s="47"/>
    </row>
    <row r="796">
      <c r="A796" s="47"/>
    </row>
    <row r="797">
      <c r="A797" s="47"/>
    </row>
    <row r="798">
      <c r="A798" s="47"/>
    </row>
    <row r="799">
      <c r="A799" s="47"/>
    </row>
    <row r="800">
      <c r="A800" s="47"/>
    </row>
    <row r="801">
      <c r="A801" s="47"/>
    </row>
    <row r="802">
      <c r="A802" s="47"/>
    </row>
    <row r="803">
      <c r="A803" s="47"/>
    </row>
    <row r="804">
      <c r="A804" s="47"/>
    </row>
    <row r="805">
      <c r="A805" s="47"/>
    </row>
    <row r="806">
      <c r="A806" s="47"/>
    </row>
    <row r="807">
      <c r="A807" s="47"/>
    </row>
    <row r="808">
      <c r="A808" s="47"/>
    </row>
    <row r="809">
      <c r="A809" s="47"/>
    </row>
    <row r="810">
      <c r="A810" s="47"/>
    </row>
    <row r="811">
      <c r="A811" s="47"/>
    </row>
    <row r="812">
      <c r="A812" s="47"/>
    </row>
    <row r="813">
      <c r="A813" s="47"/>
    </row>
    <row r="814">
      <c r="A814" s="47"/>
    </row>
    <row r="815">
      <c r="A815" s="47"/>
    </row>
    <row r="816">
      <c r="A816" s="47"/>
    </row>
    <row r="817">
      <c r="A817" s="47"/>
    </row>
    <row r="818">
      <c r="A818" s="47"/>
    </row>
    <row r="819">
      <c r="A819" s="47"/>
    </row>
    <row r="820">
      <c r="A820" s="47"/>
    </row>
    <row r="821">
      <c r="A821" s="47"/>
    </row>
    <row r="822">
      <c r="A822" s="47"/>
    </row>
    <row r="823">
      <c r="A823" s="47"/>
    </row>
    <row r="824">
      <c r="A824" s="47"/>
    </row>
    <row r="825">
      <c r="A825" s="47"/>
    </row>
    <row r="826">
      <c r="A826" s="47"/>
    </row>
    <row r="827">
      <c r="A827" s="47"/>
    </row>
    <row r="828">
      <c r="A828" s="47"/>
    </row>
    <row r="829">
      <c r="A829" s="47"/>
    </row>
    <row r="830">
      <c r="A830" s="47"/>
    </row>
    <row r="831">
      <c r="A831" s="47"/>
    </row>
    <row r="832">
      <c r="A832" s="47"/>
    </row>
    <row r="833">
      <c r="A833" s="47"/>
    </row>
    <row r="834">
      <c r="A834" s="47"/>
    </row>
    <row r="835">
      <c r="A835" s="47"/>
    </row>
    <row r="836">
      <c r="A836" s="47"/>
    </row>
    <row r="837">
      <c r="A837" s="47"/>
    </row>
    <row r="838">
      <c r="A838" s="47"/>
    </row>
    <row r="839">
      <c r="A839" s="47"/>
    </row>
    <row r="840">
      <c r="A840" s="47"/>
    </row>
    <row r="841">
      <c r="A841" s="47"/>
    </row>
    <row r="842">
      <c r="A842" s="47"/>
    </row>
    <row r="843">
      <c r="A843" s="47"/>
    </row>
    <row r="844">
      <c r="A844" s="47"/>
    </row>
    <row r="845">
      <c r="A845" s="47"/>
    </row>
    <row r="846">
      <c r="A846" s="47"/>
    </row>
    <row r="847">
      <c r="A847" s="47"/>
    </row>
    <row r="848">
      <c r="A848" s="47"/>
    </row>
    <row r="849">
      <c r="A849" s="47"/>
    </row>
    <row r="850">
      <c r="A850" s="47"/>
    </row>
    <row r="851">
      <c r="A851" s="47"/>
    </row>
    <row r="852">
      <c r="A852" s="47"/>
    </row>
    <row r="853">
      <c r="A853" s="47"/>
    </row>
    <row r="854">
      <c r="A854" s="47"/>
    </row>
    <row r="855">
      <c r="A855" s="47"/>
    </row>
    <row r="856">
      <c r="A856" s="47"/>
    </row>
    <row r="857">
      <c r="A857" s="47"/>
    </row>
    <row r="858">
      <c r="A858" s="47"/>
    </row>
    <row r="859">
      <c r="A859" s="47"/>
    </row>
    <row r="860">
      <c r="A860" s="47"/>
    </row>
    <row r="861">
      <c r="A861" s="47"/>
    </row>
    <row r="862">
      <c r="A862" s="47"/>
    </row>
    <row r="863">
      <c r="A863" s="47"/>
    </row>
    <row r="864">
      <c r="A864" s="47"/>
    </row>
    <row r="865">
      <c r="A865" s="47"/>
    </row>
    <row r="866">
      <c r="A866" s="47"/>
    </row>
    <row r="867">
      <c r="A867" s="47"/>
    </row>
    <row r="868">
      <c r="A868" s="47"/>
    </row>
    <row r="869">
      <c r="A869" s="47"/>
    </row>
    <row r="870">
      <c r="A870" s="47"/>
    </row>
    <row r="871">
      <c r="A871" s="47"/>
    </row>
    <row r="872">
      <c r="A872" s="47"/>
    </row>
    <row r="873">
      <c r="A873" s="47"/>
    </row>
    <row r="874">
      <c r="A874" s="47"/>
    </row>
    <row r="875">
      <c r="A875" s="47"/>
    </row>
    <row r="876">
      <c r="A876" s="47"/>
    </row>
    <row r="877">
      <c r="A877" s="47"/>
    </row>
    <row r="878">
      <c r="A878" s="47"/>
    </row>
    <row r="879">
      <c r="A879" s="47"/>
    </row>
    <row r="880">
      <c r="A880" s="47"/>
    </row>
    <row r="881">
      <c r="A881" s="47"/>
    </row>
    <row r="882">
      <c r="A882" s="47"/>
    </row>
    <row r="883">
      <c r="A883" s="47"/>
    </row>
    <row r="884">
      <c r="A884" s="47"/>
    </row>
    <row r="885">
      <c r="A885" s="47"/>
    </row>
    <row r="886">
      <c r="A886" s="47"/>
    </row>
    <row r="887">
      <c r="A887" s="47"/>
    </row>
    <row r="888">
      <c r="A888" s="47"/>
    </row>
    <row r="889">
      <c r="A889" s="47"/>
    </row>
    <row r="890">
      <c r="A890" s="47"/>
    </row>
    <row r="891">
      <c r="A891" s="47"/>
    </row>
    <row r="892">
      <c r="A892" s="47"/>
    </row>
    <row r="893">
      <c r="A893" s="47"/>
    </row>
    <row r="894">
      <c r="A894" s="47"/>
    </row>
    <row r="895">
      <c r="A895" s="47"/>
    </row>
    <row r="896">
      <c r="A896" s="47"/>
    </row>
    <row r="897">
      <c r="A897" s="47"/>
    </row>
    <row r="898">
      <c r="A898" s="47"/>
    </row>
    <row r="899">
      <c r="A899" s="47"/>
    </row>
    <row r="900">
      <c r="A900" s="47"/>
    </row>
    <row r="901">
      <c r="A901" s="47"/>
    </row>
    <row r="902">
      <c r="A902" s="47"/>
    </row>
    <row r="903">
      <c r="A903" s="47"/>
    </row>
    <row r="904">
      <c r="A904" s="47"/>
    </row>
    <row r="905">
      <c r="A905" s="47"/>
    </row>
    <row r="906">
      <c r="A906" s="47"/>
    </row>
    <row r="907">
      <c r="A907" s="47"/>
    </row>
    <row r="908">
      <c r="A908" s="47"/>
    </row>
    <row r="909">
      <c r="A909" s="47"/>
    </row>
    <row r="910">
      <c r="A910" s="47"/>
    </row>
    <row r="911">
      <c r="A911" s="47"/>
    </row>
    <row r="912">
      <c r="A912" s="47"/>
    </row>
    <row r="913">
      <c r="A913" s="47"/>
    </row>
    <row r="914">
      <c r="A914" s="47"/>
    </row>
    <row r="915">
      <c r="A915" s="47"/>
    </row>
    <row r="916">
      <c r="A916" s="47"/>
    </row>
    <row r="917">
      <c r="A917" s="47"/>
    </row>
    <row r="918">
      <c r="A918" s="47"/>
    </row>
    <row r="919">
      <c r="A919" s="47"/>
    </row>
    <row r="920">
      <c r="A920" s="47"/>
    </row>
    <row r="921">
      <c r="A921" s="47"/>
    </row>
    <row r="922">
      <c r="A922" s="47"/>
    </row>
    <row r="923">
      <c r="A923" s="47"/>
    </row>
    <row r="924">
      <c r="A924" s="47"/>
    </row>
    <row r="925">
      <c r="A925" s="47"/>
    </row>
    <row r="926">
      <c r="A926" s="47"/>
    </row>
  </sheetData>
  <autoFilter ref="$A$1:$DA$352">
    <sortState ref="A1:DA352">
      <sortCondition descending="1" ref="E1:E352"/>
      <sortCondition descending="1" ref="L1:L352"/>
      <sortCondition descending="1" ref="I1:I352"/>
      <sortCondition ref="K1:K352"/>
      <sortCondition descending="1" ref="F1:F352"/>
      <sortCondition descending="1" ref="D1:D352"/>
      <sortCondition ref="DA1:DA352"/>
      <sortCondition ref="C1:C352"/>
      <sortCondition descending="1" ref="B1:B352"/>
      <sortCondition descending="1" ref="A1:A352"/>
      <sortCondition ref="BF1:BF352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0"/>
    <col customWidth="1" min="2" max="2" width="22.13"/>
    <col customWidth="1" min="3" max="3" width="17.75"/>
    <col customWidth="1" min="4" max="4" width="13.63"/>
    <col customWidth="1" min="16" max="16" width="5.5"/>
    <col customWidth="1" min="19" max="19" width="5.5"/>
    <col customWidth="1" min="22" max="22" width="5.5"/>
    <col customWidth="1" min="24" max="24" width="5.5"/>
    <col customWidth="1" min="28" max="28" width="5.5"/>
    <col customWidth="1" min="31" max="31" width="10.75"/>
    <col customWidth="1" min="32" max="32" width="15.88"/>
    <col customWidth="1" min="33" max="33" width="5.5"/>
    <col customWidth="1" min="34" max="34" width="9.88"/>
    <col customWidth="1" min="35" max="35" width="12.88"/>
    <col customWidth="1" min="36" max="36" width="5.5"/>
    <col customWidth="1" min="39" max="39" width="5.5"/>
    <col customWidth="1" min="41" max="41" width="5.5"/>
    <col customWidth="1" min="45" max="45" width="5.5"/>
    <col customWidth="1" min="48" max="48" width="5.5"/>
    <col customWidth="1" min="50" max="50" width="5.5"/>
    <col customWidth="1" min="54" max="54" width="5.5"/>
    <col customWidth="1" min="57" max="57" width="5.5"/>
    <col customWidth="1" min="59" max="59" width="5.5"/>
    <col customWidth="1" min="61" max="61" width="11.63"/>
    <col customWidth="1" min="63" max="63" width="5.5"/>
    <col customWidth="1" min="64" max="64" width="11.63"/>
    <col customWidth="1" min="66" max="66" width="5.5"/>
    <col customWidth="1" min="69" max="69" width="5.5"/>
    <col customWidth="1" min="77" max="77" width="5.5"/>
    <col customWidth="1" min="79" max="79" width="5.5"/>
    <col customWidth="1" min="89" max="89" width="5.5"/>
    <col customWidth="1" min="91" max="91" width="5.5"/>
    <col customWidth="1" min="98" max="98" width="5.5"/>
    <col customWidth="1" min="100" max="100" width="5.5"/>
    <col customWidth="1" min="107" max="107" width="5.5"/>
    <col customWidth="1" min="109" max="109" width="5.5"/>
    <col customWidth="1" min="113" max="113" width="5.5"/>
    <col customWidth="1" min="116" max="116" width="5.5"/>
    <col customWidth="1" min="119" max="119" width="5.5"/>
  </cols>
  <sheetData>
    <row r="1">
      <c r="A1" s="55" t="s">
        <v>0</v>
      </c>
      <c r="B1" s="55" t="s">
        <v>719</v>
      </c>
      <c r="C1" s="55" t="s">
        <v>1</v>
      </c>
      <c r="D1" s="55" t="s">
        <v>2</v>
      </c>
      <c r="E1" s="56" t="s">
        <v>37</v>
      </c>
      <c r="F1" s="83" t="s">
        <v>720</v>
      </c>
      <c r="G1" s="55" t="s">
        <v>721</v>
      </c>
      <c r="H1" s="55" t="s">
        <v>722</v>
      </c>
      <c r="I1" s="55" t="s">
        <v>723</v>
      </c>
      <c r="J1" s="55" t="s">
        <v>724</v>
      </c>
      <c r="L1" s="57" t="s">
        <v>725</v>
      </c>
      <c r="M1" s="55"/>
      <c r="N1" s="55"/>
      <c r="O1" s="18" t="s">
        <v>726</v>
      </c>
      <c r="P1" s="94"/>
      <c r="Q1" s="94"/>
      <c r="R1" s="9" t="s">
        <v>727</v>
      </c>
      <c r="S1" s="94"/>
      <c r="T1" s="94"/>
      <c r="U1" s="9" t="s">
        <v>728</v>
      </c>
      <c r="V1" s="94"/>
      <c r="W1" s="94"/>
      <c r="X1" s="94"/>
      <c r="Y1" s="95" t="s">
        <v>729</v>
      </c>
      <c r="Z1" s="94"/>
      <c r="AA1" s="57" t="s">
        <v>730</v>
      </c>
      <c r="AB1" s="55"/>
      <c r="AC1" s="96" t="s">
        <v>731</v>
      </c>
      <c r="AD1" s="96" t="s">
        <v>732</v>
      </c>
      <c r="AF1" s="55" t="s">
        <v>138</v>
      </c>
      <c r="AG1" s="55"/>
      <c r="AI1" s="55" t="s">
        <v>139</v>
      </c>
      <c r="AJ1" s="55"/>
      <c r="AK1" s="55"/>
      <c r="AL1" s="55" t="s">
        <v>140</v>
      </c>
      <c r="AM1" s="55"/>
      <c r="AN1" s="55"/>
      <c r="AO1" s="55"/>
      <c r="AP1" s="78" t="s">
        <v>347</v>
      </c>
      <c r="AQ1" s="55"/>
      <c r="AR1" s="55" t="s">
        <v>353</v>
      </c>
      <c r="AS1" s="55"/>
      <c r="AT1" s="55"/>
      <c r="AU1" s="55" t="s">
        <v>354</v>
      </c>
      <c r="AV1" s="55"/>
      <c r="AW1" s="55"/>
      <c r="AX1" s="55"/>
      <c r="AY1" s="78" t="s">
        <v>355</v>
      </c>
      <c r="AZ1" s="55"/>
      <c r="BA1" s="55" t="s">
        <v>540</v>
      </c>
      <c r="BB1" s="55"/>
      <c r="BC1" s="55"/>
      <c r="BD1" s="55" t="s">
        <v>541</v>
      </c>
      <c r="BE1" s="55"/>
      <c r="BF1" s="55"/>
      <c r="BG1" s="55"/>
      <c r="BH1" s="78" t="s">
        <v>542</v>
      </c>
      <c r="BJ1" s="78" t="s">
        <v>733</v>
      </c>
      <c r="BK1" s="55"/>
      <c r="BL1" s="55"/>
      <c r="BM1" s="78" t="s">
        <v>356</v>
      </c>
      <c r="BN1" s="55"/>
      <c r="BO1" s="55"/>
      <c r="BP1" s="78" t="s">
        <v>543</v>
      </c>
      <c r="BQ1" s="55"/>
      <c r="BR1" s="63" t="s">
        <v>544</v>
      </c>
      <c r="BS1" s="63" t="s">
        <v>545</v>
      </c>
      <c r="BU1" s="55" t="s">
        <v>149</v>
      </c>
      <c r="BV1" s="55"/>
      <c r="BX1" s="55" t="s">
        <v>150</v>
      </c>
      <c r="BY1" s="55"/>
      <c r="CB1" s="86" t="s">
        <v>151</v>
      </c>
      <c r="CD1" s="86" t="s">
        <v>734</v>
      </c>
      <c r="CE1" s="55"/>
      <c r="CG1" s="55" t="s">
        <v>735</v>
      </c>
      <c r="CH1" s="55"/>
      <c r="CJ1" s="55" t="s">
        <v>736</v>
      </c>
      <c r="CK1" s="55"/>
      <c r="CN1" s="86" t="s">
        <v>737</v>
      </c>
      <c r="CP1" s="55" t="s">
        <v>738</v>
      </c>
      <c r="CQ1" s="55"/>
      <c r="CR1" s="55"/>
      <c r="CS1" s="55" t="s">
        <v>739</v>
      </c>
      <c r="CT1" s="55"/>
      <c r="CU1" s="55"/>
      <c r="CV1" s="55"/>
      <c r="CW1" s="86" t="s">
        <v>740</v>
      </c>
      <c r="CX1" s="55"/>
      <c r="CY1" s="55" t="s">
        <v>546</v>
      </c>
      <c r="CZ1" s="55"/>
      <c r="DA1" s="55"/>
      <c r="DB1" s="55" t="s">
        <v>547</v>
      </c>
      <c r="DC1" s="55"/>
      <c r="DD1" s="55"/>
      <c r="DE1" s="55"/>
      <c r="DF1" s="86" t="s">
        <v>741</v>
      </c>
      <c r="DG1" s="55"/>
      <c r="DH1" s="86" t="s">
        <v>742</v>
      </c>
      <c r="DI1" s="55"/>
      <c r="DJ1" s="55"/>
      <c r="DK1" s="55" t="s">
        <v>45</v>
      </c>
      <c r="DL1" s="55"/>
      <c r="DM1" s="55"/>
      <c r="DN1" s="55" t="s">
        <v>46</v>
      </c>
      <c r="DO1" s="55"/>
      <c r="DR1" s="86" t="s">
        <v>743</v>
      </c>
      <c r="DS1" s="97" t="s">
        <v>48</v>
      </c>
      <c r="DT1" s="97" t="s">
        <v>551</v>
      </c>
      <c r="DU1" s="98"/>
      <c r="DV1" s="98"/>
      <c r="DW1" s="98"/>
    </row>
    <row r="2">
      <c r="A2" s="28">
        <v>2022.0</v>
      </c>
      <c r="B2" s="29" t="s">
        <v>744</v>
      </c>
      <c r="C2" s="29" t="s">
        <v>25</v>
      </c>
      <c r="D2" s="30">
        <f t="array" ref="D2">INDEX(
  TP!C:C,
  MATCH(
    1,
    (TP!A:A = A2) * (TP!B:B = C2),
    0
  )
)
</f>
        <v>50.78</v>
      </c>
      <c r="E2" s="64">
        <f t="shared" ref="E2:E84" si="1">sum(AC2,BR2,DS2)</f>
        <v>16.29469446</v>
      </c>
      <c r="F2" s="32">
        <f t="shared" ref="F2:F84" si="2">PERCENTRANK(E$2:E$84,E2)</f>
        <v>1</v>
      </c>
      <c r="G2" s="33">
        <v>925.0</v>
      </c>
      <c r="H2" s="33">
        <v>1.5</v>
      </c>
      <c r="I2" s="33">
        <v>0.0</v>
      </c>
      <c r="J2" s="99">
        <f t="shared" ref="J2:J84" si="3">H2-(0.74*I2)</f>
        <v>1.5</v>
      </c>
      <c r="K2" s="100">
        <f t="shared" ref="K2:K84" si="4">SUM(J2/G2)*90</f>
        <v>0.1459459459</v>
      </c>
      <c r="L2" s="101">
        <f t="shared" ref="L2:L84" si="5">PERCENTRANK(K$2:K$84,K2)</f>
        <v>0.512</v>
      </c>
      <c r="M2" s="73">
        <f t="shared" ref="M2:M84" si="6">sum(K2-K$86)/K$87</f>
        <v>-0.09181144212</v>
      </c>
      <c r="N2" s="42">
        <v>0.19</v>
      </c>
      <c r="O2" s="101">
        <f t="shared" ref="O2:O84" si="7">PERCENTRANK(N$2:N$84,N2)</f>
        <v>0.561</v>
      </c>
      <c r="P2" s="73">
        <f t="shared" ref="P2:P84" si="8">sum(N2-N$86)/N$87</f>
        <v>0.1215261792</v>
      </c>
      <c r="Q2" s="42">
        <v>1.07</v>
      </c>
      <c r="R2" s="102">
        <f t="shared" ref="R2:R84" si="9">PERCENTRANK(Q$2:Q$84,Q2)</f>
        <v>0.195</v>
      </c>
      <c r="S2" s="73">
        <f t="shared" ref="S2:S84" si="10">sum(Q2-Q$86)/Q$87</f>
        <v>-0.8471807071</v>
      </c>
      <c r="T2" s="42">
        <v>45.45</v>
      </c>
      <c r="U2" s="102">
        <f t="shared" ref="U2:U84" si="11">PERCENTRANK(T$2:T$84,T2)</f>
        <v>0.829</v>
      </c>
      <c r="V2" s="73">
        <f t="shared" ref="V2:V84" si="12">sum(T2-T$86)/T$87</f>
        <v>0.9199860992</v>
      </c>
      <c r="W2" s="36">
        <f t="shared" ref="W2:W84" si="13"> (T2 * LOG(Q2 + 1)) / LOG(MAX(Q$2:Q$84) + 1) * 100</f>
        <v>2208.317095</v>
      </c>
      <c r="X2" s="35">
        <f t="shared" ref="X2:X84" si="14">sum(W2-W$86)/W$87</f>
        <v>-0.03636589196</v>
      </c>
      <c r="Y2" s="40">
        <f t="shared" ref="Y2:Y84" si="15">PERCENTRANK(X$2:X$84,X2)</f>
        <v>0.537</v>
      </c>
      <c r="Z2" s="42">
        <v>0.25</v>
      </c>
      <c r="AA2" s="101">
        <f t="shared" ref="AA2:AA84" si="16">PERCENTRANK(Z$2:Z$84,Z2)</f>
        <v>0.988</v>
      </c>
      <c r="AB2" s="73">
        <f t="shared" ref="AB2:AB84" si="17">sum(Z2-Z$86)/Z$87</f>
        <v>2.208040308</v>
      </c>
      <c r="AC2" s="88">
        <f t="shared" ref="AC2:AC84" si="18">sum(M2,P2,X2,AB2)</f>
        <v>2.201389153</v>
      </c>
      <c r="AD2" s="68">
        <f t="shared" ref="AD2:AD84" si="19">PERCENTRANK(AC$2:AC$84,AC2)</f>
        <v>0.829</v>
      </c>
      <c r="AE2" s="33">
        <v>4.38</v>
      </c>
      <c r="AF2" s="102">
        <f t="shared" ref="AF2:AF84" si="20">PERCENTRANK(AE$2:AE$84,AE2)</f>
        <v>0.366</v>
      </c>
      <c r="AG2" s="73">
        <f t="shared" ref="AG2:AG84" si="21">sum(AE2-AE$86)/AE$87</f>
        <v>-0.4032512555</v>
      </c>
      <c r="AH2" s="66">
        <f t="shared" ref="AH2:AH84" si="22">AE2 * (2/(1+EXP(-7*(($D2/100)-0.5))))</f>
        <v>4.499544303</v>
      </c>
      <c r="AI2" s="102">
        <f t="shared" ref="AI2:AI84" si="23">PERCENTRANK(AH$2:AH$84,AH2)</f>
        <v>0.451</v>
      </c>
      <c r="AJ2" s="73">
        <f t="shared" ref="AJ2:AJ84" si="24">sum(AH2-AH$86)/AH$87</f>
        <v>-0.3378594144</v>
      </c>
      <c r="AK2" s="33">
        <v>64.44</v>
      </c>
      <c r="AL2" s="102">
        <f t="shared" ref="AL2:AL84" si="25">PERCENTRANK(AK$2:AK$84,AK2)</f>
        <v>0.951</v>
      </c>
      <c r="AM2" s="73">
        <f t="shared" ref="AM2:AM84" si="26">sum(AK2-AK$86)/AK$87</f>
        <v>1.468621059</v>
      </c>
      <c r="AN2" s="36">
        <f t="shared" ref="AN2:AN84" si="27"> (AK2 * LOG(AH2 + 1)) / LOG(MAX(AH$2:AH$84) + 1) * 100</f>
        <v>4842.976355</v>
      </c>
      <c r="AO2" s="35">
        <f t="shared" ref="AO2:AO84" si="28">sum(AN2-AN$86)/AN$87</f>
        <v>0.801296894</v>
      </c>
      <c r="AP2" s="37">
        <f t="shared" ref="AP2:AP84" si="29">PERCENTRANK(AO$2:AO$84,AO2)</f>
        <v>0.817</v>
      </c>
      <c r="AQ2" s="33">
        <v>4.96</v>
      </c>
      <c r="AR2" s="34">
        <f t="shared" ref="AR2:AR84" si="30">PERCENTRANK(AQ$2:AQ$84,AQ2)</f>
        <v>0.927</v>
      </c>
      <c r="AS2" s="73">
        <f t="shared" ref="AS2:AS84" si="31">sum(AQ2-AQ$86)/AQ$87</f>
        <v>1.691232969</v>
      </c>
      <c r="AT2" s="33">
        <v>74.51</v>
      </c>
      <c r="AU2" s="34">
        <f t="shared" ref="AU2:AU84" si="32">PERCENTRANK(AT$2:AT$84,AT2)</f>
        <v>1</v>
      </c>
      <c r="AV2" s="73">
        <f t="shared" ref="AV2:AV84" si="33">sum(AT2-AT$86)/AT$87</f>
        <v>2.369396272</v>
      </c>
      <c r="AW2" s="36">
        <f t="shared" ref="AW2:AW84" si="34"> (AT2 * LOG(AQ2 + 1)) / LOG(MAX(AQ$2:AQ$84) + 1) * 100</f>
        <v>6302.946144</v>
      </c>
      <c r="AX2" s="35">
        <f t="shared" ref="AX2:AX84" si="35">sum(AW2-AW$86)/AW$87</f>
        <v>2.792661811</v>
      </c>
      <c r="AY2" s="37">
        <f t="shared" ref="AY2:AY84" si="36">PERCENTRANK(AX$2:AX$84,AX2)</f>
        <v>1</v>
      </c>
      <c r="AZ2" s="33">
        <v>11.19</v>
      </c>
      <c r="BA2" s="102">
        <f t="shared" ref="BA2:BA84" si="37">PERCENTRANK(AZ$2:AZ$84,AZ2)</f>
        <v>0.902</v>
      </c>
      <c r="BB2" s="65">
        <f t="shared" ref="BB2:BB84" si="38">sum(AZ2-AZ$86)/AZ$87</f>
        <v>1.260626904</v>
      </c>
      <c r="BC2" s="33">
        <v>53.91</v>
      </c>
      <c r="BD2" s="102">
        <f t="shared" ref="BD2:BD84" si="39">PERCENTRANK(BC$2:BC$84,BC2)</f>
        <v>0.988</v>
      </c>
      <c r="BE2" s="73">
        <f t="shared" ref="BE2:BE84" si="40">sum(BC2-BC$86)/BC$87</f>
        <v>1.856435293</v>
      </c>
      <c r="BF2" s="36">
        <f t="shared" ref="BF2:BF84" si="41"> (BC2 * LOG(AZ2 + 1)) / LOG(MAX(AZ$2:AZ$84) + 1) * 100</f>
        <v>4894.467931</v>
      </c>
      <c r="BG2" s="35">
        <f t="shared" ref="BG2:BG84" si="42">sum(BF2-BF$86)/BF$87</f>
        <v>2.243905535</v>
      </c>
      <c r="BH2" s="37">
        <f t="shared" ref="BH2:BH84" si="43">PERCENTRANK(BG$2:BG$84,BG2)</f>
        <v>0.988</v>
      </c>
      <c r="BI2" s="33">
        <v>1.95</v>
      </c>
      <c r="BJ2" s="103">
        <f t="shared" ref="BJ2:BJ84" si="44">PERCENTRANK(BI$2:BI$84,BI2)</f>
        <v>0.549</v>
      </c>
      <c r="BK2" s="73">
        <f t="shared" ref="BK2:BK84" si="45">sum(BI2-BI$86)/BI$87</f>
        <v>0.09412151119</v>
      </c>
      <c r="BL2" s="33">
        <v>2.72</v>
      </c>
      <c r="BM2" s="103">
        <f t="shared" ref="BM2:BM84" si="46">PERCENTRANK(BL$2:BL$84,BL2)</f>
        <v>0.951</v>
      </c>
      <c r="BN2" s="73">
        <f t="shared" ref="BN2:BN84" si="47">sum(BL2-BL$86)/BL$87</f>
        <v>1.769523133</v>
      </c>
      <c r="BO2" s="33">
        <v>23.94</v>
      </c>
      <c r="BP2" s="103">
        <f t="shared" ref="BP2:BP84" si="48">PERCENTRANK(BO$2:BO$84,BO2)</f>
        <v>0.598</v>
      </c>
      <c r="BQ2" s="73">
        <f t="shared" ref="BQ2:BQ84" si="49">sum(BO2-BO$86)/BO$87</f>
        <v>0.134839057</v>
      </c>
      <c r="BR2" s="89">
        <f t="shared" ref="BR2:BR84" si="50">SUM(AO2,AX2,BG2,BK2,BN2,BQ2)</f>
        <v>7.836347941</v>
      </c>
      <c r="BS2" s="104">
        <f t="shared" ref="BS2:BS84" si="51">PERCENTRANK(BR$2:BR$84,BR2)</f>
        <v>0.976</v>
      </c>
      <c r="BT2" s="33">
        <v>11.09</v>
      </c>
      <c r="BU2" s="34">
        <f t="shared" ref="BU2:BU84" si="52">PERCENTRANK(BT$2:BT$84,BT2)</f>
        <v>0.768</v>
      </c>
      <c r="BV2" s="65">
        <f t="shared" ref="BV2:BV84" si="53">sum(BT2-BT$86)/BT$87</f>
        <v>0.7203616245</v>
      </c>
      <c r="BW2" s="33">
        <v>60.53</v>
      </c>
      <c r="BX2" s="34">
        <f t="shared" ref="BX2:BX84" si="54">PERCENTRANK(BW$2:BW$84,BW2)</f>
        <v>0.195</v>
      </c>
      <c r="BY2" s="65">
        <f t="shared" ref="BY2:BY84" si="55">sum(BW2-BW$86)/BW$87</f>
        <v>-0.8789570447</v>
      </c>
      <c r="BZ2" s="36">
        <f t="shared" ref="BZ2:BZ84" si="56"> (BW2 * LOG(BT2 + 1)) / LOG(MAX(BT$2:BT$84) + 1) * 100</f>
        <v>5327.039308</v>
      </c>
      <c r="CA2" s="35">
        <f t="shared" ref="CA2:CA84" si="57">sum(BZ2-BZ$86)/BZ$87</f>
        <v>0.01823232711</v>
      </c>
      <c r="CB2" s="90">
        <f t="shared" ref="CB2:CB84" si="58">PERCENTRANK(CA$2:CA$84,CA2)</f>
        <v>0.512</v>
      </c>
      <c r="CC2" s="33">
        <v>0.97</v>
      </c>
      <c r="CD2" s="105">
        <f t="shared" ref="CD2:CD84" si="59">PERCENTRANK(CC$2:CC$84,CC2)</f>
        <v>1</v>
      </c>
      <c r="CE2" s="73">
        <f t="shared" ref="CE2:CE84" si="60">sum(CC2-CC$86)/CC$87</f>
        <v>2.704818899</v>
      </c>
      <c r="CF2" s="33">
        <v>6.13</v>
      </c>
      <c r="CG2" s="75">
        <f t="shared" ref="CG2:CG84" si="61">PERCENTRANK(CF$2:CF$84,CF2)</f>
        <v>0.817</v>
      </c>
      <c r="CH2" s="73">
        <f t="shared" ref="CH2:CH84" si="62">sum(CF2-CF$86)/CF$87</f>
        <v>0.7970047945</v>
      </c>
      <c r="CI2" s="33">
        <v>63.49</v>
      </c>
      <c r="CJ2" s="102">
        <f t="shared" ref="CJ2:CJ84" si="63">PERCENTRANK(CI$2:CI$84,CI2)</f>
        <v>0.28</v>
      </c>
      <c r="CK2" s="73">
        <f t="shared" ref="CK2:CK84" si="64">sum(CI2-CI$86)/CI$87</f>
        <v>-0.4691699959</v>
      </c>
      <c r="CL2" s="36">
        <f t="shared" ref="CL2:CL84" si="65"> (CI2 * LOG(CF2 + 1)) / LOG(MAX(CF$2:CF$84) + 1) * 100</f>
        <v>4971.094548</v>
      </c>
      <c r="CM2" s="35">
        <f t="shared" ref="CM2:CM84" si="66">sum(CL2-CL$86)/CL$87</f>
        <v>0.4597820229</v>
      </c>
      <c r="CN2" s="90">
        <f t="shared" ref="CN2:CN84" si="67">PERCENTRANK(CM$2:CM$84,CM2)</f>
        <v>0.683</v>
      </c>
      <c r="CO2" s="33">
        <v>2.72</v>
      </c>
      <c r="CP2" s="102">
        <f t="shared" ref="CP2:CP84" si="68">PERCENTRANK(CO$2:CO$84,CO2)</f>
        <v>0.646</v>
      </c>
      <c r="CQ2" s="65">
        <f t="shared" ref="CQ2:CQ84" si="69">sum(CO2-CO$86)/CO$87</f>
        <v>0.2343364657</v>
      </c>
      <c r="CR2" s="33">
        <v>46.43</v>
      </c>
      <c r="CS2" s="102">
        <f t="shared" ref="CS2:CS84" si="70">PERCENTRANK(CR$2:CR$84,CR2)</f>
        <v>0.39</v>
      </c>
      <c r="CT2" s="73">
        <f t="shared" ref="CT2:CT84" si="71">sum(CR2-CR$86)/CR$87</f>
        <v>-0.2798120767</v>
      </c>
      <c r="CU2" s="36">
        <f t="shared" ref="CU2:CU84" si="72"> (CR2 * LOG(CO2 + 1)) / LOG(MAX(CO$2:CO$84) + 1) * 100</f>
        <v>3196.764898</v>
      </c>
      <c r="CV2" s="35">
        <f t="shared" ref="CV2:CV84" si="73">sum(CU2-CU$86)/CU$87</f>
        <v>0.1179228791</v>
      </c>
      <c r="CW2" s="90">
        <f t="shared" ref="CW2:CW84" si="74">PERCENTRANK(CV$2:CV$84,CV2)</f>
        <v>0.524</v>
      </c>
      <c r="CX2" s="33">
        <v>2.14</v>
      </c>
      <c r="CY2" s="34">
        <f t="shared" ref="CY2:CY84" si="75">PERCENTRANK(CX$2:CX$84,CX2)</f>
        <v>0.927</v>
      </c>
      <c r="CZ2" s="73">
        <f t="shared" ref="CZ2:CZ84" si="76">sum(CX2-CX$86)/CX$87</f>
        <v>2.162662129</v>
      </c>
      <c r="DA2" s="33">
        <v>36.36</v>
      </c>
      <c r="DB2" s="34">
        <f t="shared" ref="DB2:DB84" si="77">PERCENTRANK(DA$2:DA$84,DA2)</f>
        <v>0.573</v>
      </c>
      <c r="DC2" s="73">
        <f t="shared" ref="DC2:DC84" si="78">sum(DA2-DA$86)/DA$87</f>
        <v>0.04496713539</v>
      </c>
      <c r="DD2" s="36">
        <f t="shared" ref="DD2:DD84" si="79"> (DA2 * LOG(CX2 + 1)) / LOG(MAX(CX$2:CX$84) + 1) * 100</f>
        <v>3092.143848</v>
      </c>
      <c r="DE2" s="35">
        <f t="shared" ref="DE2:DE84" si="80">sum(DD2-DD$86)/DD$87</f>
        <v>1.798015871</v>
      </c>
      <c r="DF2" s="90">
        <f t="shared" ref="DF2:DF84" si="81">PERCENTRANK(DE$2:DE$84,DE2)</f>
        <v>0.951</v>
      </c>
      <c r="DG2" s="33">
        <v>1.36</v>
      </c>
      <c r="DH2" s="105">
        <f t="shared" ref="DH2:DH84" si="82">PERCENTRANK(DG$2:DG$84,DG2)</f>
        <v>0.817</v>
      </c>
      <c r="DI2" s="73">
        <f t="shared" ref="DI2:DI84" si="83">sum(DG2-DG$86)/DG$87</f>
        <v>0.8460365027</v>
      </c>
      <c r="DJ2" s="33">
        <v>5.64</v>
      </c>
      <c r="DK2" s="34">
        <f t="shared" ref="DK2:DK84" si="84">PERCENTRANK(DJ$2:DJ$84,DJ2)</f>
        <v>0.756</v>
      </c>
      <c r="DL2" s="73">
        <f t="shared" ref="DL2:DL84" si="85">sum(DJ2-DJ$86)/DJ$87</f>
        <v>0.4618176477</v>
      </c>
      <c r="DM2" s="33">
        <v>71.97</v>
      </c>
      <c r="DN2" s="34">
        <f t="shared" ref="DN2:DN84" si="86">PERCENTRANK(DM$2:DM$84,DM2)</f>
        <v>0.305</v>
      </c>
      <c r="DO2" s="73">
        <f t="shared" ref="DO2:DO84" si="87">sum(DM2-DM$86)/DM$87</f>
        <v>-0.3132722225</v>
      </c>
      <c r="DP2" s="36">
        <f t="shared" ref="DP2:DP84" si="88"> (DM2 * LOG(DJ2 + 1)) / LOG(MAX(DJ$2:DJ$84) + 1) * 100</f>
        <v>5822.829244</v>
      </c>
      <c r="DQ2" s="35">
        <f t="shared" ref="DQ2:DQ84" si="89">sum(DP2-DP$86)/DP$87</f>
        <v>0.3121488607</v>
      </c>
      <c r="DR2" s="90">
        <f t="shared" ref="DR2:DR84" si="90">PERCENTRANK(DQ$2:DQ$84,DQ2)</f>
        <v>0.573</v>
      </c>
      <c r="DS2" s="106">
        <f t="shared" ref="DS2:DS84" si="91">SUM(CA2,CE2,CM2,CV2,DE2,DI2,DQ2)</f>
        <v>6.256957362</v>
      </c>
      <c r="DT2" s="107">
        <f t="shared" ref="DT2:DT84" si="92">PERCENTRANK(DS$2:DS$84,DS2)</f>
        <v>0.866</v>
      </c>
    </row>
    <row r="3">
      <c r="A3" s="28">
        <v>2023.0</v>
      </c>
      <c r="B3" s="29" t="s">
        <v>745</v>
      </c>
      <c r="C3" s="29" t="s">
        <v>11</v>
      </c>
      <c r="D3" s="30">
        <f t="array" ref="D3">INDEX(
  TP!C:C,
  MATCH(
    1,
    (TP!A:A = A3) * (TP!B:B = C3),
    0
  )
)
</f>
        <v>48.42</v>
      </c>
      <c r="E3" s="64">
        <f t="shared" si="1"/>
        <v>15.32489834</v>
      </c>
      <c r="F3" s="32">
        <f t="shared" si="2"/>
        <v>0.988</v>
      </c>
      <c r="G3" s="33">
        <v>1940.0</v>
      </c>
      <c r="H3" s="33">
        <v>3.75</v>
      </c>
      <c r="I3" s="33">
        <v>1.0</v>
      </c>
      <c r="J3" s="99">
        <f t="shared" si="3"/>
        <v>3.01</v>
      </c>
      <c r="K3" s="100">
        <f t="shared" si="4"/>
        <v>0.1396391753</v>
      </c>
      <c r="L3" s="101">
        <f t="shared" si="5"/>
        <v>0.476</v>
      </c>
      <c r="M3" s="73">
        <f t="shared" si="6"/>
        <v>-0.1705811525</v>
      </c>
      <c r="N3" s="42">
        <v>0.14</v>
      </c>
      <c r="O3" s="101">
        <f t="shared" si="7"/>
        <v>0.354</v>
      </c>
      <c r="P3" s="73">
        <f t="shared" si="8"/>
        <v>-0.3369589513</v>
      </c>
      <c r="Q3" s="42">
        <v>1.72</v>
      </c>
      <c r="R3" s="102">
        <f t="shared" si="9"/>
        <v>0.683</v>
      </c>
      <c r="S3" s="73">
        <f t="shared" si="10"/>
        <v>0.352121291</v>
      </c>
      <c r="T3" s="42">
        <v>35.14</v>
      </c>
      <c r="U3" s="102">
        <f t="shared" si="11"/>
        <v>0.39</v>
      </c>
      <c r="V3" s="73">
        <f t="shared" si="12"/>
        <v>-0.164453408</v>
      </c>
      <c r="W3" s="36">
        <f t="shared" si="13"/>
        <v>2348.235372</v>
      </c>
      <c r="X3" s="35">
        <f t="shared" si="14"/>
        <v>0.1406331282</v>
      </c>
      <c r="Y3" s="40">
        <f t="shared" si="15"/>
        <v>0.598</v>
      </c>
      <c r="Z3" s="42">
        <v>0.19</v>
      </c>
      <c r="AA3" s="101">
        <f t="shared" si="16"/>
        <v>0.866</v>
      </c>
      <c r="AB3" s="73">
        <f t="shared" si="17"/>
        <v>1.1973748</v>
      </c>
      <c r="AC3" s="88">
        <f t="shared" si="18"/>
        <v>0.8304678238</v>
      </c>
      <c r="AD3" s="68">
        <f t="shared" si="19"/>
        <v>0.598</v>
      </c>
      <c r="AE3" s="33">
        <v>7.05</v>
      </c>
      <c r="AF3" s="102">
        <f t="shared" si="20"/>
        <v>0.915</v>
      </c>
      <c r="AG3" s="73">
        <f t="shared" si="21"/>
        <v>1.52229304</v>
      </c>
      <c r="AH3" s="66">
        <f t="shared" si="22"/>
        <v>6.660531929</v>
      </c>
      <c r="AI3" s="102">
        <f t="shared" si="23"/>
        <v>0.854</v>
      </c>
      <c r="AJ3" s="73">
        <f t="shared" si="24"/>
        <v>1.166695273</v>
      </c>
      <c r="AK3" s="33">
        <v>55.92</v>
      </c>
      <c r="AL3" s="102">
        <f t="shared" si="25"/>
        <v>0.549</v>
      </c>
      <c r="AM3" s="73">
        <f t="shared" si="26"/>
        <v>0.2250421335</v>
      </c>
      <c r="AN3" s="36">
        <f t="shared" si="27"/>
        <v>5019.726059</v>
      </c>
      <c r="AO3" s="35">
        <f t="shared" si="28"/>
        <v>1.030689293</v>
      </c>
      <c r="AP3" s="37">
        <f t="shared" si="29"/>
        <v>0.854</v>
      </c>
      <c r="AQ3" s="33">
        <v>6.54</v>
      </c>
      <c r="AR3" s="34">
        <f t="shared" si="30"/>
        <v>0.988</v>
      </c>
      <c r="AS3" s="73">
        <f t="shared" si="31"/>
        <v>2.837248013</v>
      </c>
      <c r="AT3" s="33">
        <v>64.54</v>
      </c>
      <c r="AU3" s="34">
        <f t="shared" si="32"/>
        <v>0.902</v>
      </c>
      <c r="AV3" s="73">
        <f t="shared" si="33"/>
        <v>1.256412434</v>
      </c>
      <c r="AW3" s="36">
        <f t="shared" si="34"/>
        <v>6178.766184</v>
      </c>
      <c r="AX3" s="35">
        <f t="shared" si="35"/>
        <v>2.68359793</v>
      </c>
      <c r="AY3" s="37">
        <f t="shared" si="36"/>
        <v>0.988</v>
      </c>
      <c r="AZ3" s="33">
        <v>14.71</v>
      </c>
      <c r="BA3" s="102">
        <f t="shared" si="37"/>
        <v>1</v>
      </c>
      <c r="BB3" s="65">
        <f t="shared" si="38"/>
        <v>2.527933889</v>
      </c>
      <c r="BC3" s="33">
        <v>50.16</v>
      </c>
      <c r="BD3" s="102">
        <f t="shared" si="39"/>
        <v>0.915</v>
      </c>
      <c r="BE3" s="73">
        <f t="shared" si="40"/>
        <v>1.295901078</v>
      </c>
      <c r="BF3" s="36">
        <f t="shared" si="41"/>
        <v>5016</v>
      </c>
      <c r="BG3" s="35">
        <f t="shared" si="42"/>
        <v>2.403725911</v>
      </c>
      <c r="BH3" s="37">
        <f t="shared" si="43"/>
        <v>1</v>
      </c>
      <c r="BI3" s="33">
        <v>3.2</v>
      </c>
      <c r="BJ3" s="103">
        <f t="shared" si="44"/>
        <v>0.951</v>
      </c>
      <c r="BK3" s="73">
        <f t="shared" si="45"/>
        <v>1.825523424</v>
      </c>
      <c r="BL3" s="33">
        <v>2.04</v>
      </c>
      <c r="BM3" s="103">
        <f t="shared" si="46"/>
        <v>0.793</v>
      </c>
      <c r="BN3" s="73">
        <f t="shared" si="47"/>
        <v>0.7803008109</v>
      </c>
      <c r="BO3" s="33">
        <v>25.42</v>
      </c>
      <c r="BP3" s="103">
        <f t="shared" si="48"/>
        <v>0.72</v>
      </c>
      <c r="BQ3" s="73">
        <f t="shared" si="49"/>
        <v>0.370687409</v>
      </c>
      <c r="BR3" s="89">
        <f t="shared" si="50"/>
        <v>9.094524777</v>
      </c>
      <c r="BS3" s="104">
        <f t="shared" si="51"/>
        <v>0.988</v>
      </c>
      <c r="BT3" s="33">
        <v>8.03</v>
      </c>
      <c r="BU3" s="34">
        <f t="shared" si="52"/>
        <v>0.415</v>
      </c>
      <c r="BV3" s="65">
        <f t="shared" si="53"/>
        <v>-0.398986466</v>
      </c>
      <c r="BW3" s="33">
        <v>71.1</v>
      </c>
      <c r="BX3" s="34">
        <f t="shared" si="54"/>
        <v>0.817</v>
      </c>
      <c r="BY3" s="65">
        <f t="shared" si="55"/>
        <v>0.8209631636</v>
      </c>
      <c r="BZ3" s="36">
        <f t="shared" si="56"/>
        <v>5524.621274</v>
      </c>
      <c r="CA3" s="35">
        <f t="shared" si="57"/>
        <v>0.2510658067</v>
      </c>
      <c r="CB3" s="90">
        <f t="shared" si="58"/>
        <v>0.659</v>
      </c>
      <c r="CC3" s="33">
        <v>0.93</v>
      </c>
      <c r="CD3" s="105">
        <f t="shared" si="59"/>
        <v>0.988</v>
      </c>
      <c r="CE3" s="73">
        <f t="shared" si="60"/>
        <v>2.507889102</v>
      </c>
      <c r="CF3" s="33">
        <v>3.9</v>
      </c>
      <c r="CG3" s="75">
        <f t="shared" si="61"/>
        <v>0.354</v>
      </c>
      <c r="CH3" s="73">
        <f t="shared" si="62"/>
        <v>-0.4068275657</v>
      </c>
      <c r="CI3" s="33">
        <v>66.67</v>
      </c>
      <c r="CJ3" s="102">
        <f t="shared" si="63"/>
        <v>0.476</v>
      </c>
      <c r="CK3" s="73">
        <f t="shared" si="64"/>
        <v>-0.07526240701</v>
      </c>
      <c r="CL3" s="36">
        <f t="shared" si="65"/>
        <v>4223.330103</v>
      </c>
      <c r="CM3" s="35">
        <f t="shared" si="66"/>
        <v>-0.2898938001</v>
      </c>
      <c r="CN3" s="90">
        <f t="shared" si="67"/>
        <v>0.427</v>
      </c>
      <c r="CO3" s="33">
        <v>4.59</v>
      </c>
      <c r="CP3" s="102">
        <f t="shared" si="68"/>
        <v>0.976</v>
      </c>
      <c r="CQ3" s="65">
        <f t="shared" si="69"/>
        <v>2.073131351</v>
      </c>
      <c r="CR3" s="33">
        <v>42.42</v>
      </c>
      <c r="CS3" s="102">
        <f t="shared" si="70"/>
        <v>0.244</v>
      </c>
      <c r="CT3" s="73">
        <f t="shared" si="71"/>
        <v>-0.6508030079</v>
      </c>
      <c r="CU3" s="36">
        <f t="shared" si="72"/>
        <v>3826.082211</v>
      </c>
      <c r="CV3" s="35">
        <f t="shared" si="73"/>
        <v>0.8346439724</v>
      </c>
      <c r="CW3" s="90">
        <f t="shared" si="74"/>
        <v>0.768</v>
      </c>
      <c r="CX3" s="33">
        <v>1.44</v>
      </c>
      <c r="CY3" s="34">
        <f t="shared" si="75"/>
        <v>0.866</v>
      </c>
      <c r="CZ3" s="73">
        <f t="shared" si="76"/>
        <v>0.9629039921</v>
      </c>
      <c r="DA3" s="33">
        <v>32.26</v>
      </c>
      <c r="DB3" s="34">
        <f t="shared" si="77"/>
        <v>0.39</v>
      </c>
      <c r="DC3" s="73">
        <f t="shared" si="78"/>
        <v>-0.2151436274</v>
      </c>
      <c r="DD3" s="36">
        <f t="shared" si="79"/>
        <v>2138.717781</v>
      </c>
      <c r="DE3" s="35">
        <f t="shared" si="80"/>
        <v>0.7104673388</v>
      </c>
      <c r="DF3" s="90">
        <f t="shared" si="81"/>
        <v>0.793</v>
      </c>
      <c r="DG3" s="33">
        <v>1.21</v>
      </c>
      <c r="DH3" s="105">
        <f t="shared" si="82"/>
        <v>0.671</v>
      </c>
      <c r="DI3" s="73">
        <f t="shared" si="83"/>
        <v>0.4642621475</v>
      </c>
      <c r="DJ3" s="33">
        <v>5.57</v>
      </c>
      <c r="DK3" s="34">
        <f t="shared" si="84"/>
        <v>0.744</v>
      </c>
      <c r="DL3" s="73">
        <f t="shared" si="85"/>
        <v>0.4193558573</v>
      </c>
      <c r="DM3" s="33">
        <v>80.25</v>
      </c>
      <c r="DN3" s="34">
        <f t="shared" si="86"/>
        <v>0.78</v>
      </c>
      <c r="DO3" s="73">
        <f t="shared" si="87"/>
        <v>0.7837073056</v>
      </c>
      <c r="DP3" s="36">
        <f t="shared" si="88"/>
        <v>6456.385729</v>
      </c>
      <c r="DQ3" s="35">
        <f t="shared" si="89"/>
        <v>0.9214711755</v>
      </c>
      <c r="DR3" s="90">
        <f t="shared" si="90"/>
        <v>0.866</v>
      </c>
      <c r="DS3" s="106">
        <f t="shared" si="91"/>
        <v>5.399905743</v>
      </c>
      <c r="DT3" s="107">
        <f t="shared" si="92"/>
        <v>0.841</v>
      </c>
    </row>
    <row r="4">
      <c r="A4" s="28">
        <v>2024.0</v>
      </c>
      <c r="B4" s="29" t="s">
        <v>746</v>
      </c>
      <c r="C4" s="29" t="s">
        <v>27</v>
      </c>
      <c r="D4" s="30">
        <f t="array" ref="D4">INDEX(
  TP!C:C,
  MATCH(
    1,
    (TP!A:A = A4) * (TP!B:B = C4),
    0
  )
)
</f>
        <v>58.38</v>
      </c>
      <c r="E4" s="64">
        <f t="shared" si="1"/>
        <v>15.0909801</v>
      </c>
      <c r="F4" s="32">
        <f t="shared" si="2"/>
        <v>0.976</v>
      </c>
      <c r="G4" s="33">
        <v>1920.0</v>
      </c>
      <c r="H4" s="33">
        <v>3.77</v>
      </c>
      <c r="I4" s="33">
        <v>0.0</v>
      </c>
      <c r="J4" s="99">
        <f t="shared" si="3"/>
        <v>3.77</v>
      </c>
      <c r="K4" s="100">
        <f t="shared" si="4"/>
        <v>0.17671875</v>
      </c>
      <c r="L4" s="101">
        <f t="shared" si="5"/>
        <v>0.695</v>
      </c>
      <c r="M4" s="73">
        <f t="shared" si="6"/>
        <v>0.2925318269</v>
      </c>
      <c r="N4" s="42">
        <v>0.14</v>
      </c>
      <c r="O4" s="101">
        <f t="shared" si="7"/>
        <v>0.354</v>
      </c>
      <c r="P4" s="73">
        <f t="shared" si="8"/>
        <v>-0.3369589513</v>
      </c>
      <c r="Q4" s="42">
        <v>1.5</v>
      </c>
      <c r="R4" s="102">
        <f t="shared" si="9"/>
        <v>0.5</v>
      </c>
      <c r="S4" s="73">
        <f t="shared" si="10"/>
        <v>-0.05379630835</v>
      </c>
      <c r="T4" s="42">
        <v>31.25</v>
      </c>
      <c r="U4" s="102">
        <f t="shared" si="11"/>
        <v>0.256</v>
      </c>
      <c r="V4" s="73">
        <f t="shared" si="12"/>
        <v>-0.5736163259</v>
      </c>
      <c r="W4" s="36">
        <f t="shared" si="13"/>
        <v>1912.268401</v>
      </c>
      <c r="X4" s="35">
        <f t="shared" si="14"/>
        <v>-0.4108725654</v>
      </c>
      <c r="Y4" s="40">
        <f t="shared" si="15"/>
        <v>0.329</v>
      </c>
      <c r="Z4" s="42">
        <v>0.16</v>
      </c>
      <c r="AA4" s="101">
        <f t="shared" si="16"/>
        <v>0.732</v>
      </c>
      <c r="AB4" s="73">
        <f t="shared" si="17"/>
        <v>0.6920420451</v>
      </c>
      <c r="AC4" s="88">
        <f t="shared" si="18"/>
        <v>0.2367423553</v>
      </c>
      <c r="AD4" s="68">
        <f t="shared" si="19"/>
        <v>0.549</v>
      </c>
      <c r="AE4" s="33">
        <v>5.95</v>
      </c>
      <c r="AF4" s="102">
        <f t="shared" si="20"/>
        <v>0.768</v>
      </c>
      <c r="AG4" s="73">
        <f t="shared" si="21"/>
        <v>0.7289976371</v>
      </c>
      <c r="AH4" s="66">
        <f t="shared" si="22"/>
        <v>7.646757313</v>
      </c>
      <c r="AI4" s="102">
        <f t="shared" si="23"/>
        <v>0.951</v>
      </c>
      <c r="AJ4" s="73">
        <f t="shared" si="24"/>
        <v>1.85333966</v>
      </c>
      <c r="AK4" s="33">
        <v>61.42</v>
      </c>
      <c r="AL4" s="102">
        <f t="shared" si="25"/>
        <v>0.817</v>
      </c>
      <c r="AM4" s="73">
        <f t="shared" si="26"/>
        <v>1.027821956</v>
      </c>
      <c r="AN4" s="36">
        <f t="shared" si="27"/>
        <v>5841.371003</v>
      </c>
      <c r="AO4" s="35">
        <f t="shared" si="28"/>
        <v>2.097050935</v>
      </c>
      <c r="AP4" s="37">
        <f t="shared" si="29"/>
        <v>0.976</v>
      </c>
      <c r="AQ4" s="33">
        <v>4.27</v>
      </c>
      <c r="AR4" s="34">
        <f t="shared" si="30"/>
        <v>0.89</v>
      </c>
      <c r="AS4" s="73">
        <f t="shared" si="31"/>
        <v>1.190758044</v>
      </c>
      <c r="AT4" s="33">
        <v>60.44</v>
      </c>
      <c r="AU4" s="34">
        <f t="shared" si="32"/>
        <v>0.817</v>
      </c>
      <c r="AV4" s="73">
        <f t="shared" si="33"/>
        <v>0.7987159703</v>
      </c>
      <c r="AW4" s="36">
        <f t="shared" si="34"/>
        <v>4760.330146</v>
      </c>
      <c r="AX4" s="35">
        <f t="shared" si="35"/>
        <v>1.437824142</v>
      </c>
      <c r="AY4" s="37">
        <f t="shared" si="36"/>
        <v>0.927</v>
      </c>
      <c r="AZ4" s="33">
        <v>12.56</v>
      </c>
      <c r="BA4" s="102">
        <f t="shared" si="37"/>
        <v>0.939</v>
      </c>
      <c r="BB4" s="65">
        <f t="shared" si="38"/>
        <v>1.753868543</v>
      </c>
      <c r="BC4" s="33">
        <v>45.9</v>
      </c>
      <c r="BD4" s="102">
        <f t="shared" si="39"/>
        <v>0.756</v>
      </c>
      <c r="BE4" s="73">
        <f t="shared" si="40"/>
        <v>0.6591342095</v>
      </c>
      <c r="BF4" s="36">
        <f t="shared" si="41"/>
        <v>4344.737874</v>
      </c>
      <c r="BG4" s="35">
        <f t="shared" si="42"/>
        <v>1.52098471</v>
      </c>
      <c r="BH4" s="37">
        <f t="shared" si="43"/>
        <v>0.951</v>
      </c>
      <c r="BI4" s="33">
        <v>3.09</v>
      </c>
      <c r="BJ4" s="103">
        <f t="shared" si="44"/>
        <v>0.927</v>
      </c>
      <c r="BK4" s="73">
        <f t="shared" si="45"/>
        <v>1.673160055</v>
      </c>
      <c r="BL4" s="33">
        <v>2.67</v>
      </c>
      <c r="BM4" s="103">
        <f t="shared" si="46"/>
        <v>0.927</v>
      </c>
      <c r="BN4" s="73">
        <f t="shared" si="47"/>
        <v>1.696786197</v>
      </c>
      <c r="BO4" s="33">
        <v>28.27</v>
      </c>
      <c r="BP4" s="103">
        <f t="shared" si="48"/>
        <v>0.854</v>
      </c>
      <c r="BQ4" s="73">
        <f t="shared" si="49"/>
        <v>0.8248548437</v>
      </c>
      <c r="BR4" s="89">
        <f t="shared" si="50"/>
        <v>9.250660884</v>
      </c>
      <c r="BS4" s="104">
        <f t="shared" si="51"/>
        <v>1</v>
      </c>
      <c r="BT4" s="33">
        <v>11.06</v>
      </c>
      <c r="BU4" s="34">
        <f t="shared" si="52"/>
        <v>0.756</v>
      </c>
      <c r="BV4" s="65">
        <f t="shared" si="53"/>
        <v>0.7093876237</v>
      </c>
      <c r="BW4" s="33">
        <v>76.69</v>
      </c>
      <c r="BX4" s="34">
        <f t="shared" si="54"/>
        <v>0.963</v>
      </c>
      <c r="BY4" s="65">
        <f t="shared" si="55"/>
        <v>1.719974892</v>
      </c>
      <c r="BZ4" s="36">
        <f t="shared" si="56"/>
        <v>6742.498094</v>
      </c>
      <c r="CA4" s="35">
        <f t="shared" si="57"/>
        <v>1.686229674</v>
      </c>
      <c r="CB4" s="90">
        <f t="shared" si="58"/>
        <v>0.939</v>
      </c>
      <c r="CC4" s="33">
        <v>0.47</v>
      </c>
      <c r="CD4" s="105">
        <f t="shared" si="59"/>
        <v>0.549</v>
      </c>
      <c r="CE4" s="73">
        <f t="shared" si="60"/>
        <v>0.2431964361</v>
      </c>
      <c r="CF4" s="33">
        <v>4.92</v>
      </c>
      <c r="CG4" s="75">
        <f t="shared" si="61"/>
        <v>0.646</v>
      </c>
      <c r="CH4" s="73">
        <f t="shared" si="62"/>
        <v>0.1438042762</v>
      </c>
      <c r="CI4" s="33">
        <v>68.57</v>
      </c>
      <c r="CJ4" s="102">
        <f t="shared" si="63"/>
        <v>0.598</v>
      </c>
      <c r="CK4" s="73">
        <f t="shared" si="64"/>
        <v>0.1600911838</v>
      </c>
      <c r="CL4" s="36">
        <f t="shared" si="65"/>
        <v>4860.539481</v>
      </c>
      <c r="CM4" s="35">
        <f t="shared" si="66"/>
        <v>0.348944363</v>
      </c>
      <c r="CN4" s="90">
        <f t="shared" si="67"/>
        <v>0.646</v>
      </c>
      <c r="CO4" s="33">
        <v>3.66</v>
      </c>
      <c r="CP4" s="102">
        <f t="shared" si="68"/>
        <v>0.89</v>
      </c>
      <c r="CQ4" s="65">
        <f t="shared" si="69"/>
        <v>1.158650472</v>
      </c>
      <c r="CR4" s="33">
        <v>53.85</v>
      </c>
      <c r="CS4" s="102">
        <f t="shared" si="70"/>
        <v>0.659</v>
      </c>
      <c r="CT4" s="73">
        <f t="shared" si="71"/>
        <v>0.4066599208</v>
      </c>
      <c r="CU4" s="36">
        <f t="shared" si="72"/>
        <v>4343.468504</v>
      </c>
      <c r="CV4" s="35">
        <f t="shared" si="73"/>
        <v>1.423888321</v>
      </c>
      <c r="CW4" s="90">
        <f t="shared" si="74"/>
        <v>0.939</v>
      </c>
      <c r="CX4" s="33">
        <v>0.56</v>
      </c>
      <c r="CY4" s="34">
        <f t="shared" si="75"/>
        <v>0.268</v>
      </c>
      <c r="CZ4" s="73">
        <f t="shared" si="76"/>
        <v>-0.5453633805</v>
      </c>
      <c r="DA4" s="33">
        <v>41.67</v>
      </c>
      <c r="DB4" s="34">
        <f t="shared" si="77"/>
        <v>0.707</v>
      </c>
      <c r="DC4" s="73">
        <f t="shared" si="78"/>
        <v>0.381842294</v>
      </c>
      <c r="DD4" s="36">
        <f t="shared" si="79"/>
        <v>1377.215811</v>
      </c>
      <c r="DE4" s="35">
        <f t="shared" si="80"/>
        <v>-0.1581583249</v>
      </c>
      <c r="DF4" s="90">
        <f t="shared" si="81"/>
        <v>0.488</v>
      </c>
      <c r="DG4" s="33">
        <v>1.83</v>
      </c>
      <c r="DH4" s="105">
        <f t="shared" si="82"/>
        <v>0.976</v>
      </c>
      <c r="DI4" s="73">
        <f t="shared" si="83"/>
        <v>2.042262815</v>
      </c>
      <c r="DJ4" s="33">
        <v>4.92</v>
      </c>
      <c r="DK4" s="34">
        <f t="shared" si="84"/>
        <v>0.549</v>
      </c>
      <c r="DL4" s="73">
        <f t="shared" si="85"/>
        <v>0.02506780395</v>
      </c>
      <c r="DM4" s="42">
        <v>72.58</v>
      </c>
      <c r="DN4" s="34">
        <f t="shared" si="86"/>
        <v>0.329</v>
      </c>
      <c r="DO4" s="73">
        <f t="shared" si="87"/>
        <v>-0.2324560978</v>
      </c>
      <c r="DP4" s="36">
        <f t="shared" si="88"/>
        <v>5516.163694</v>
      </c>
      <c r="DQ4" s="35">
        <f t="shared" si="89"/>
        <v>0.01721357572</v>
      </c>
      <c r="DR4" s="90">
        <f t="shared" si="90"/>
        <v>0.488</v>
      </c>
      <c r="DS4" s="106">
        <f t="shared" si="91"/>
        <v>5.60357686</v>
      </c>
      <c r="DT4" s="107">
        <f t="shared" si="92"/>
        <v>0.854</v>
      </c>
    </row>
    <row r="5">
      <c r="A5" s="28">
        <v>2022.0</v>
      </c>
      <c r="B5" s="29" t="s">
        <v>747</v>
      </c>
      <c r="C5" s="29" t="s">
        <v>10</v>
      </c>
      <c r="D5" s="30">
        <f t="array" ref="D5">INDEX(
  TP!C:C,
  MATCH(
    1,
    (TP!A:A = A5) * (TP!B:B = C5),
    0
  )
)
</f>
        <v>49.76</v>
      </c>
      <c r="E5" s="64">
        <f t="shared" si="1"/>
        <v>14.61353105</v>
      </c>
      <c r="F5" s="32">
        <f t="shared" si="2"/>
        <v>0.963</v>
      </c>
      <c r="G5" s="33">
        <v>1706.0</v>
      </c>
      <c r="H5" s="33">
        <v>8.09</v>
      </c>
      <c r="I5" s="33">
        <v>3.0</v>
      </c>
      <c r="J5" s="99">
        <f t="shared" si="3"/>
        <v>5.87</v>
      </c>
      <c r="K5" s="100">
        <f t="shared" si="4"/>
        <v>0.3096717468</v>
      </c>
      <c r="L5" s="101">
        <f t="shared" si="5"/>
        <v>0.951</v>
      </c>
      <c r="M5" s="73">
        <f t="shared" si="6"/>
        <v>1.953075641</v>
      </c>
      <c r="N5" s="42">
        <v>0.26</v>
      </c>
      <c r="O5" s="101">
        <f t="shared" si="7"/>
        <v>0.805</v>
      </c>
      <c r="P5" s="73">
        <f t="shared" si="8"/>
        <v>0.7634053619</v>
      </c>
      <c r="Q5" s="42">
        <v>2.58</v>
      </c>
      <c r="R5" s="102">
        <f t="shared" si="9"/>
        <v>0.951</v>
      </c>
      <c r="S5" s="73">
        <f t="shared" si="10"/>
        <v>1.938890088</v>
      </c>
      <c r="T5" s="42">
        <v>51.02</v>
      </c>
      <c r="U5" s="102">
        <f t="shared" si="11"/>
        <v>0.939</v>
      </c>
      <c r="V5" s="73">
        <f t="shared" si="12"/>
        <v>1.50585691</v>
      </c>
      <c r="W5" s="36">
        <f t="shared" si="13"/>
        <v>4345.499785</v>
      </c>
      <c r="X5" s="35">
        <f t="shared" si="14"/>
        <v>2.667206851</v>
      </c>
      <c r="Y5" s="40">
        <f t="shared" si="15"/>
        <v>1</v>
      </c>
      <c r="Z5" s="42">
        <v>0.21</v>
      </c>
      <c r="AA5" s="101">
        <f t="shared" si="16"/>
        <v>0.915</v>
      </c>
      <c r="AB5" s="73">
        <f t="shared" si="17"/>
        <v>1.534263302</v>
      </c>
      <c r="AC5" s="88">
        <f t="shared" si="18"/>
        <v>6.917951156</v>
      </c>
      <c r="AD5" s="68">
        <f t="shared" si="19"/>
        <v>1</v>
      </c>
      <c r="AE5" s="33">
        <v>3.32</v>
      </c>
      <c r="AF5" s="102">
        <f t="shared" si="20"/>
        <v>0.122</v>
      </c>
      <c r="AG5" s="73">
        <f t="shared" si="21"/>
        <v>-1.167699553</v>
      </c>
      <c r="AH5" s="66">
        <f t="shared" si="22"/>
        <v>3.292112656</v>
      </c>
      <c r="AI5" s="102">
        <f t="shared" si="23"/>
        <v>0.049</v>
      </c>
      <c r="AJ5" s="73">
        <f t="shared" si="24"/>
        <v>-1.17851529</v>
      </c>
      <c r="AK5" s="33">
        <v>53.97</v>
      </c>
      <c r="AL5" s="102">
        <f t="shared" si="25"/>
        <v>0.463</v>
      </c>
      <c r="AM5" s="73">
        <f t="shared" si="26"/>
        <v>-0.05957980372</v>
      </c>
      <c r="AN5" s="36">
        <f t="shared" si="27"/>
        <v>3466.281463</v>
      </c>
      <c r="AO5" s="35">
        <f t="shared" si="28"/>
        <v>-0.9854293995</v>
      </c>
      <c r="AP5" s="37">
        <f t="shared" si="29"/>
        <v>0.183</v>
      </c>
      <c r="AQ5" s="33">
        <v>1.74</v>
      </c>
      <c r="AR5" s="34">
        <f t="shared" si="30"/>
        <v>0.293</v>
      </c>
      <c r="AS5" s="73">
        <f t="shared" si="31"/>
        <v>-0.6443166784</v>
      </c>
      <c r="AT5" s="33">
        <v>57.58</v>
      </c>
      <c r="AU5" s="34">
        <f t="shared" si="32"/>
        <v>0.671</v>
      </c>
      <c r="AV5" s="73">
        <f t="shared" si="33"/>
        <v>0.4794447789</v>
      </c>
      <c r="AW5" s="36">
        <f t="shared" si="34"/>
        <v>2750.348498</v>
      </c>
      <c r="AX5" s="35">
        <f t="shared" si="35"/>
        <v>-0.3274880627</v>
      </c>
      <c r="AY5" s="37">
        <f t="shared" si="36"/>
        <v>0.415</v>
      </c>
      <c r="AZ5" s="33">
        <v>5.8</v>
      </c>
      <c r="BA5" s="102">
        <f t="shared" si="37"/>
        <v>0.256</v>
      </c>
      <c r="BB5" s="65">
        <f t="shared" si="38"/>
        <v>-0.6799369181</v>
      </c>
      <c r="BC5" s="33">
        <v>36.36</v>
      </c>
      <c r="BD5" s="102">
        <f t="shared" si="39"/>
        <v>0.207</v>
      </c>
      <c r="BE5" s="73">
        <f t="shared" si="40"/>
        <v>-0.7668648336</v>
      </c>
      <c r="BF5" s="36">
        <f t="shared" si="41"/>
        <v>2530.565685</v>
      </c>
      <c r="BG5" s="35">
        <f t="shared" si="42"/>
        <v>-0.8647368645</v>
      </c>
      <c r="BH5" s="37">
        <f t="shared" si="43"/>
        <v>0.22</v>
      </c>
      <c r="BI5" s="33">
        <v>3.43</v>
      </c>
      <c r="BJ5" s="103">
        <f t="shared" si="44"/>
        <v>0.963</v>
      </c>
      <c r="BK5" s="73">
        <f t="shared" si="45"/>
        <v>2.144101375</v>
      </c>
      <c r="BL5" s="33">
        <v>1.21</v>
      </c>
      <c r="BM5" s="103">
        <f t="shared" si="46"/>
        <v>0.341</v>
      </c>
      <c r="BN5" s="73">
        <f t="shared" si="47"/>
        <v>-0.4271323172</v>
      </c>
      <c r="BO5" s="33">
        <v>33.71</v>
      </c>
      <c r="BP5" s="103">
        <f t="shared" si="48"/>
        <v>0.939</v>
      </c>
      <c r="BQ5" s="73">
        <f t="shared" si="49"/>
        <v>1.691756894</v>
      </c>
      <c r="BR5" s="89">
        <f t="shared" si="50"/>
        <v>1.231071626</v>
      </c>
      <c r="BS5" s="104">
        <f t="shared" si="51"/>
        <v>0.707</v>
      </c>
      <c r="BT5" s="33">
        <v>10.29</v>
      </c>
      <c r="BU5" s="34">
        <f t="shared" si="52"/>
        <v>0.683</v>
      </c>
      <c r="BV5" s="65">
        <f t="shared" si="53"/>
        <v>0.4277216009</v>
      </c>
      <c r="BW5" s="33">
        <v>70.26</v>
      </c>
      <c r="BX5" s="34">
        <f t="shared" si="54"/>
        <v>0.78</v>
      </c>
      <c r="BY5" s="65">
        <f t="shared" si="55"/>
        <v>0.6858701669</v>
      </c>
      <c r="BZ5" s="36">
        <f t="shared" si="56"/>
        <v>6013.497855</v>
      </c>
      <c r="CA5" s="35">
        <f t="shared" si="57"/>
        <v>0.8271651242</v>
      </c>
      <c r="CB5" s="90">
        <f t="shared" si="58"/>
        <v>0.793</v>
      </c>
      <c r="CC5" s="33">
        <v>0.53</v>
      </c>
      <c r="CD5" s="105">
        <f t="shared" si="59"/>
        <v>0.72</v>
      </c>
      <c r="CE5" s="73">
        <f t="shared" si="60"/>
        <v>0.5385911316</v>
      </c>
      <c r="CF5" s="33">
        <v>5.75</v>
      </c>
      <c r="CG5" s="75">
        <f t="shared" si="61"/>
        <v>0.78</v>
      </c>
      <c r="CH5" s="73">
        <f t="shared" si="62"/>
        <v>0.5918674417</v>
      </c>
      <c r="CI5" s="33">
        <v>81.65</v>
      </c>
      <c r="CJ5" s="102">
        <f t="shared" si="63"/>
        <v>0.976</v>
      </c>
      <c r="CK5" s="73">
        <f t="shared" si="64"/>
        <v>1.780314851</v>
      </c>
      <c r="CL5" s="36">
        <f t="shared" si="65"/>
        <v>6214.724981</v>
      </c>
      <c r="CM5" s="35">
        <f t="shared" si="66"/>
        <v>1.706591328</v>
      </c>
      <c r="CN5" s="90">
        <f t="shared" si="67"/>
        <v>0.951</v>
      </c>
      <c r="CO5" s="33">
        <v>2.11</v>
      </c>
      <c r="CP5" s="102">
        <f t="shared" si="68"/>
        <v>0.39</v>
      </c>
      <c r="CQ5" s="65">
        <f t="shared" si="69"/>
        <v>-0.3654843258</v>
      </c>
      <c r="CR5" s="33">
        <v>62.5</v>
      </c>
      <c r="CS5" s="102">
        <f t="shared" si="70"/>
        <v>0.927</v>
      </c>
      <c r="CT5" s="73">
        <f t="shared" si="71"/>
        <v>1.206927142</v>
      </c>
      <c r="CU5" s="36">
        <f t="shared" si="72"/>
        <v>3716.545768</v>
      </c>
      <c r="CV5" s="35">
        <f t="shared" si="73"/>
        <v>0.7098943783</v>
      </c>
      <c r="CW5" s="90">
        <f t="shared" si="74"/>
        <v>0.707</v>
      </c>
      <c r="CX5" s="33">
        <v>1.06</v>
      </c>
      <c r="CY5" s="34">
        <f t="shared" si="75"/>
        <v>0.768</v>
      </c>
      <c r="CZ5" s="73">
        <f t="shared" si="76"/>
        <v>0.3116067176</v>
      </c>
      <c r="DA5" s="33">
        <v>50.0</v>
      </c>
      <c r="DB5" s="34">
        <f t="shared" si="77"/>
        <v>0.805</v>
      </c>
      <c r="DC5" s="73">
        <f t="shared" si="78"/>
        <v>0.9103112339</v>
      </c>
      <c r="DD5" s="36">
        <f t="shared" si="79"/>
        <v>2685.69612</v>
      </c>
      <c r="DE5" s="35">
        <f t="shared" si="80"/>
        <v>1.334391427</v>
      </c>
      <c r="DF5" s="90">
        <f t="shared" si="81"/>
        <v>0.89</v>
      </c>
      <c r="DG5" s="33">
        <v>1.42</v>
      </c>
      <c r="DH5" s="105">
        <f t="shared" si="82"/>
        <v>0.854</v>
      </c>
      <c r="DI5" s="73">
        <f t="shared" si="83"/>
        <v>0.9987462448</v>
      </c>
      <c r="DJ5" s="33">
        <v>4.96</v>
      </c>
      <c r="DK5" s="34">
        <f t="shared" si="84"/>
        <v>0.561</v>
      </c>
      <c r="DL5" s="73">
        <f t="shared" si="85"/>
        <v>0.04933168416</v>
      </c>
      <c r="DM5" s="33">
        <v>76.83</v>
      </c>
      <c r="DN5" s="34">
        <f t="shared" si="86"/>
        <v>0.585</v>
      </c>
      <c r="DO5" s="73">
        <f t="shared" si="87"/>
        <v>0.3306070657</v>
      </c>
      <c r="DP5" s="36">
        <f t="shared" si="88"/>
        <v>5861.279793</v>
      </c>
      <c r="DQ5" s="35">
        <f t="shared" si="89"/>
        <v>0.3491286379</v>
      </c>
      <c r="DR5" s="90">
        <f t="shared" si="90"/>
        <v>0.598</v>
      </c>
      <c r="DS5" s="106">
        <f t="shared" si="91"/>
        <v>6.464508271</v>
      </c>
      <c r="DT5" s="107">
        <f t="shared" si="92"/>
        <v>0.878</v>
      </c>
    </row>
    <row r="6">
      <c r="A6" s="28">
        <v>2025.0</v>
      </c>
      <c r="B6" s="29" t="s">
        <v>748</v>
      </c>
      <c r="C6" s="29" t="s">
        <v>11</v>
      </c>
      <c r="D6" s="30">
        <f t="array" ref="D6">INDEX(
  TP!C:C,
  MATCH(
    1,
    (TP!A:A = A6) * (TP!B:B = C6),
    0
  )
)
</f>
        <v>46.29</v>
      </c>
      <c r="E6" s="64">
        <f t="shared" si="1"/>
        <v>11.86440519</v>
      </c>
      <c r="F6" s="32">
        <f t="shared" si="2"/>
        <v>0.951</v>
      </c>
      <c r="G6" s="33">
        <v>1459.0</v>
      </c>
      <c r="H6" s="33">
        <v>2.01</v>
      </c>
      <c r="I6" s="33">
        <v>0.0</v>
      </c>
      <c r="J6" s="99">
        <f t="shared" si="3"/>
        <v>2.01</v>
      </c>
      <c r="K6" s="100">
        <f t="shared" si="4"/>
        <v>0.1239890336</v>
      </c>
      <c r="L6" s="101">
        <f t="shared" si="5"/>
        <v>0.415</v>
      </c>
      <c r="M6" s="73">
        <f t="shared" si="6"/>
        <v>-0.3660468176</v>
      </c>
      <c r="N6" s="42">
        <v>0.25</v>
      </c>
      <c r="O6" s="101">
        <f t="shared" si="7"/>
        <v>0.78</v>
      </c>
      <c r="P6" s="73">
        <f t="shared" si="8"/>
        <v>0.6717083358</v>
      </c>
      <c r="Q6" s="42">
        <v>1.73</v>
      </c>
      <c r="R6" s="102">
        <f t="shared" si="9"/>
        <v>0.695</v>
      </c>
      <c r="S6" s="73">
        <f t="shared" si="10"/>
        <v>0.370572091</v>
      </c>
      <c r="T6" s="42">
        <v>35.71</v>
      </c>
      <c r="U6" s="102">
        <f t="shared" si="11"/>
        <v>0.439</v>
      </c>
      <c r="V6" s="73">
        <f t="shared" si="12"/>
        <v>-0.1044989445</v>
      </c>
      <c r="W6" s="36">
        <f t="shared" si="13"/>
        <v>2395.07734</v>
      </c>
      <c r="X6" s="35">
        <f t="shared" si="14"/>
        <v>0.19988902</v>
      </c>
      <c r="Y6" s="40">
        <f t="shared" si="15"/>
        <v>0.622</v>
      </c>
      <c r="Z6" s="42">
        <v>0.21</v>
      </c>
      <c r="AA6" s="101">
        <f t="shared" si="16"/>
        <v>0.915</v>
      </c>
      <c r="AB6" s="73">
        <f t="shared" si="17"/>
        <v>1.534263302</v>
      </c>
      <c r="AC6" s="88">
        <f t="shared" si="18"/>
        <v>2.039813841</v>
      </c>
      <c r="AD6" s="68">
        <f t="shared" si="19"/>
        <v>0.805</v>
      </c>
      <c r="AE6" s="33">
        <v>4.44</v>
      </c>
      <c r="AF6" s="102">
        <f t="shared" si="20"/>
        <v>0.402</v>
      </c>
      <c r="AG6" s="73">
        <f t="shared" si="21"/>
        <v>-0.3599805972</v>
      </c>
      <c r="AH6" s="66">
        <f t="shared" si="22"/>
        <v>3.866684612</v>
      </c>
      <c r="AI6" s="102">
        <f t="shared" si="23"/>
        <v>0.232</v>
      </c>
      <c r="AJ6" s="73">
        <f t="shared" si="24"/>
        <v>-0.7784783258</v>
      </c>
      <c r="AK6" s="33">
        <v>58.33</v>
      </c>
      <c r="AL6" s="102">
        <f t="shared" si="25"/>
        <v>0.72</v>
      </c>
      <c r="AM6" s="73">
        <f t="shared" si="26"/>
        <v>0.5768056558</v>
      </c>
      <c r="AN6" s="36">
        <f t="shared" si="27"/>
        <v>4069.391854</v>
      </c>
      <c r="AO6" s="35">
        <f t="shared" si="28"/>
        <v>-0.2026901019</v>
      </c>
      <c r="AP6" s="37">
        <f t="shared" si="29"/>
        <v>0.427</v>
      </c>
      <c r="AQ6" s="33">
        <v>1.54</v>
      </c>
      <c r="AR6" s="34">
        <f t="shared" si="30"/>
        <v>0.256</v>
      </c>
      <c r="AS6" s="73">
        <f t="shared" si="31"/>
        <v>-0.7893818739</v>
      </c>
      <c r="AT6" s="33">
        <v>44.0</v>
      </c>
      <c r="AU6" s="34">
        <f t="shared" si="32"/>
        <v>0.11</v>
      </c>
      <c r="AV6" s="73">
        <f t="shared" si="33"/>
        <v>-1.036535214</v>
      </c>
      <c r="AW6" s="36">
        <f t="shared" si="34"/>
        <v>1943.652876</v>
      </c>
      <c r="AX6" s="35">
        <f t="shared" si="35"/>
        <v>-1.035986883</v>
      </c>
      <c r="AY6" s="37">
        <f t="shared" si="36"/>
        <v>0.122</v>
      </c>
      <c r="AZ6" s="33">
        <v>3.64</v>
      </c>
      <c r="BA6" s="102">
        <f t="shared" si="37"/>
        <v>0.049</v>
      </c>
      <c r="BB6" s="65">
        <f t="shared" si="38"/>
        <v>-1.457602568</v>
      </c>
      <c r="BC6" s="33">
        <v>42.37</v>
      </c>
      <c r="BD6" s="102">
        <f t="shared" si="39"/>
        <v>0.61</v>
      </c>
      <c r="BE6" s="73">
        <f t="shared" si="40"/>
        <v>0.1314846684</v>
      </c>
      <c r="BF6" s="36">
        <f t="shared" si="41"/>
        <v>2360.886899</v>
      </c>
      <c r="BG6" s="35">
        <f t="shared" si="42"/>
        <v>-1.087872432</v>
      </c>
      <c r="BH6" s="37">
        <f t="shared" si="43"/>
        <v>0.146</v>
      </c>
      <c r="BI6" s="33">
        <v>1.11</v>
      </c>
      <c r="BJ6" s="103">
        <f t="shared" si="44"/>
        <v>0.122</v>
      </c>
      <c r="BK6" s="73">
        <f t="shared" si="45"/>
        <v>-1.069380574</v>
      </c>
      <c r="BL6" s="33">
        <v>1.48</v>
      </c>
      <c r="BM6" s="103">
        <f t="shared" si="46"/>
        <v>0.585</v>
      </c>
      <c r="BN6" s="73">
        <f t="shared" si="47"/>
        <v>-0.03435286589</v>
      </c>
      <c r="BO6" s="33">
        <v>39.66</v>
      </c>
      <c r="BP6" s="103">
        <f t="shared" si="48"/>
        <v>1</v>
      </c>
      <c r="BQ6" s="73">
        <f t="shared" si="49"/>
        <v>2.639931012</v>
      </c>
      <c r="BR6" s="89">
        <f t="shared" si="50"/>
        <v>-0.7903518443</v>
      </c>
      <c r="BS6" s="104">
        <f t="shared" si="51"/>
        <v>0.402</v>
      </c>
      <c r="BT6" s="33">
        <v>15.98</v>
      </c>
      <c r="BU6" s="34">
        <f t="shared" si="52"/>
        <v>1</v>
      </c>
      <c r="BV6" s="65">
        <f t="shared" si="53"/>
        <v>2.509123769</v>
      </c>
      <c r="BW6" s="33">
        <v>66.8</v>
      </c>
      <c r="BX6" s="34">
        <f t="shared" si="54"/>
        <v>0.524</v>
      </c>
      <c r="BY6" s="65">
        <f t="shared" si="55"/>
        <v>0.1294156806</v>
      </c>
      <c r="BZ6" s="36">
        <f t="shared" si="56"/>
        <v>6680</v>
      </c>
      <c r="CA6" s="35">
        <f t="shared" si="57"/>
        <v>1.612581005</v>
      </c>
      <c r="CB6" s="90">
        <f t="shared" si="58"/>
        <v>0.927</v>
      </c>
      <c r="CC6" s="33">
        <v>0.49</v>
      </c>
      <c r="CD6" s="105">
        <f t="shared" si="59"/>
        <v>0.598</v>
      </c>
      <c r="CE6" s="73">
        <f t="shared" si="60"/>
        <v>0.3416613346</v>
      </c>
      <c r="CF6" s="33">
        <v>11.29</v>
      </c>
      <c r="CG6" s="75">
        <f t="shared" si="61"/>
        <v>1</v>
      </c>
      <c r="CH6" s="73">
        <f t="shared" si="62"/>
        <v>3.582554112</v>
      </c>
      <c r="CI6" s="33">
        <v>65.57</v>
      </c>
      <c r="CJ6" s="102">
        <f t="shared" si="63"/>
        <v>0.415</v>
      </c>
      <c r="CK6" s="73">
        <f t="shared" si="64"/>
        <v>-0.2115197491</v>
      </c>
      <c r="CL6" s="36">
        <f t="shared" si="65"/>
        <v>6557</v>
      </c>
      <c r="CM6" s="35">
        <f t="shared" si="66"/>
        <v>2.049741243</v>
      </c>
      <c r="CN6" s="90">
        <f t="shared" si="67"/>
        <v>1</v>
      </c>
      <c r="CO6" s="33">
        <v>5.74</v>
      </c>
      <c r="CP6" s="102">
        <f t="shared" si="68"/>
        <v>1</v>
      </c>
      <c r="CQ6" s="65">
        <f t="shared" si="69"/>
        <v>3.20394104</v>
      </c>
      <c r="CR6" s="33">
        <v>46.24</v>
      </c>
      <c r="CS6" s="102">
        <f t="shared" si="70"/>
        <v>0.366</v>
      </c>
      <c r="CT6" s="73">
        <f t="shared" si="71"/>
        <v>-0.2973902006</v>
      </c>
      <c r="CU6" s="36">
        <f t="shared" si="72"/>
        <v>4624</v>
      </c>
      <c r="CV6" s="35">
        <f t="shared" si="73"/>
        <v>1.743381899</v>
      </c>
      <c r="CW6" s="90">
        <f t="shared" si="74"/>
        <v>0.988</v>
      </c>
      <c r="CX6" s="33">
        <v>0.8</v>
      </c>
      <c r="CY6" s="34">
        <f t="shared" si="75"/>
        <v>0.549</v>
      </c>
      <c r="CZ6" s="73">
        <f t="shared" si="76"/>
        <v>-0.1340177334</v>
      </c>
      <c r="DA6" s="33">
        <v>30.77</v>
      </c>
      <c r="DB6" s="34">
        <f t="shared" si="77"/>
        <v>0.354</v>
      </c>
      <c r="DC6" s="73">
        <f t="shared" si="78"/>
        <v>-0.3096716851</v>
      </c>
      <c r="DD6" s="36">
        <f t="shared" si="79"/>
        <v>1344.226469</v>
      </c>
      <c r="DE6" s="35">
        <f t="shared" si="80"/>
        <v>-0.1957884179</v>
      </c>
      <c r="DF6" s="90">
        <f t="shared" si="81"/>
        <v>0.476</v>
      </c>
      <c r="DG6" s="33">
        <v>2.1</v>
      </c>
      <c r="DH6" s="105">
        <f t="shared" si="82"/>
        <v>1</v>
      </c>
      <c r="DI6" s="73">
        <f t="shared" si="83"/>
        <v>2.729456655</v>
      </c>
      <c r="DJ6" s="33">
        <v>9.38</v>
      </c>
      <c r="DK6" s="34">
        <f t="shared" si="84"/>
        <v>1</v>
      </c>
      <c r="DL6" s="73">
        <f t="shared" si="85"/>
        <v>2.730490447</v>
      </c>
      <c r="DM6" s="33">
        <v>79.25</v>
      </c>
      <c r="DN6" s="34">
        <f t="shared" si="86"/>
        <v>0.744</v>
      </c>
      <c r="DO6" s="73">
        <f t="shared" si="87"/>
        <v>0.6512218553</v>
      </c>
      <c r="DP6" s="36">
        <f t="shared" si="88"/>
        <v>7925</v>
      </c>
      <c r="DQ6" s="35">
        <f t="shared" si="89"/>
        <v>2.333909479</v>
      </c>
      <c r="DR6" s="90">
        <f t="shared" si="90"/>
        <v>1</v>
      </c>
      <c r="DS6" s="106">
        <f t="shared" si="91"/>
        <v>10.6149432</v>
      </c>
      <c r="DT6" s="107">
        <f t="shared" si="92"/>
        <v>0.988</v>
      </c>
    </row>
    <row r="7">
      <c r="A7" s="28">
        <v>2022.0</v>
      </c>
      <c r="B7" s="29" t="s">
        <v>749</v>
      </c>
      <c r="C7" s="29" t="s">
        <v>12</v>
      </c>
      <c r="D7" s="30">
        <f t="array" ref="D7">INDEX(
  TP!C:C,
  MATCH(
    1,
    (TP!A:A = A7) * (TP!B:B = C7),
    0
  )
)
</f>
        <v>50.52</v>
      </c>
      <c r="E7" s="64">
        <f t="shared" si="1"/>
        <v>11.32701003</v>
      </c>
      <c r="F7" s="32">
        <f t="shared" si="2"/>
        <v>0.939</v>
      </c>
      <c r="G7" s="33">
        <v>2849.0</v>
      </c>
      <c r="H7" s="33">
        <v>9.34</v>
      </c>
      <c r="I7" s="33">
        <v>0.0</v>
      </c>
      <c r="J7" s="99">
        <f t="shared" si="3"/>
        <v>9.34</v>
      </c>
      <c r="K7" s="100">
        <f t="shared" si="4"/>
        <v>0.2950508951</v>
      </c>
      <c r="L7" s="101">
        <f t="shared" si="5"/>
        <v>0.939</v>
      </c>
      <c r="M7" s="73">
        <f t="shared" si="6"/>
        <v>1.770465504</v>
      </c>
      <c r="N7" s="42">
        <v>0.47</v>
      </c>
      <c r="O7" s="101">
        <f t="shared" si="7"/>
        <v>0.988</v>
      </c>
      <c r="P7" s="73">
        <f t="shared" si="8"/>
        <v>2.68904291</v>
      </c>
      <c r="Q7" s="42">
        <v>1.61</v>
      </c>
      <c r="R7" s="102">
        <f t="shared" si="9"/>
        <v>0.573</v>
      </c>
      <c r="S7" s="73">
        <f t="shared" si="10"/>
        <v>0.1491624913</v>
      </c>
      <c r="T7" s="42">
        <v>54.9</v>
      </c>
      <c r="U7" s="102">
        <f t="shared" si="11"/>
        <v>0.988</v>
      </c>
      <c r="V7" s="73">
        <f t="shared" si="12"/>
        <v>1.913967995</v>
      </c>
      <c r="W7" s="36">
        <f t="shared" si="13"/>
        <v>3517.345723</v>
      </c>
      <c r="X7" s="35">
        <f t="shared" si="14"/>
        <v>1.619577765</v>
      </c>
      <c r="Y7" s="40">
        <f t="shared" si="15"/>
        <v>0.951</v>
      </c>
      <c r="Z7" s="42">
        <v>0.13</v>
      </c>
      <c r="AA7" s="101">
        <f t="shared" si="16"/>
        <v>0.561</v>
      </c>
      <c r="AB7" s="73">
        <f t="shared" si="17"/>
        <v>0.1867092908</v>
      </c>
      <c r="AC7" s="88">
        <f t="shared" si="18"/>
        <v>6.26579547</v>
      </c>
      <c r="AD7" s="68">
        <f t="shared" si="19"/>
        <v>0.963</v>
      </c>
      <c r="AE7" s="33">
        <v>3.95</v>
      </c>
      <c r="AF7" s="102">
        <f t="shared" si="20"/>
        <v>0.244</v>
      </c>
      <c r="AG7" s="73">
        <f t="shared" si="21"/>
        <v>-0.7133576402</v>
      </c>
      <c r="AH7" s="66">
        <f t="shared" si="22"/>
        <v>4.021882063</v>
      </c>
      <c r="AI7" s="102">
        <f t="shared" si="23"/>
        <v>0.305</v>
      </c>
      <c r="AJ7" s="73">
        <f t="shared" si="24"/>
        <v>-0.6704244662</v>
      </c>
      <c r="AK7" s="33">
        <v>59.2</v>
      </c>
      <c r="AL7" s="102">
        <f t="shared" si="25"/>
        <v>0.78</v>
      </c>
      <c r="AM7" s="73">
        <f t="shared" si="26"/>
        <v>0.7037908278</v>
      </c>
      <c r="AN7" s="36">
        <f t="shared" si="27"/>
        <v>4212.019916</v>
      </c>
      <c r="AO7" s="35">
        <f t="shared" si="28"/>
        <v>-0.01758205054</v>
      </c>
      <c r="AP7" s="37">
        <f t="shared" si="29"/>
        <v>0.476</v>
      </c>
      <c r="AQ7" s="33">
        <v>4.64</v>
      </c>
      <c r="AR7" s="34">
        <f t="shared" si="30"/>
        <v>0.915</v>
      </c>
      <c r="AS7" s="73">
        <f t="shared" si="31"/>
        <v>1.459128656</v>
      </c>
      <c r="AT7" s="33">
        <v>51.02</v>
      </c>
      <c r="AU7" s="34">
        <f t="shared" si="32"/>
        <v>0.39</v>
      </c>
      <c r="AV7" s="73">
        <f t="shared" si="33"/>
        <v>-0.2528695623</v>
      </c>
      <c r="AW7" s="36">
        <f t="shared" si="34"/>
        <v>4182.453461</v>
      </c>
      <c r="AX7" s="35">
        <f t="shared" si="35"/>
        <v>0.9302907694</v>
      </c>
      <c r="AY7" s="37">
        <f t="shared" si="36"/>
        <v>0.829</v>
      </c>
      <c r="AZ7" s="33">
        <v>10.36</v>
      </c>
      <c r="BA7" s="102">
        <f t="shared" si="37"/>
        <v>0.841</v>
      </c>
      <c r="BB7" s="65">
        <f t="shared" si="38"/>
        <v>0.9618016769</v>
      </c>
      <c r="BC7" s="33">
        <v>38.11</v>
      </c>
      <c r="BD7" s="102">
        <f t="shared" si="39"/>
        <v>0.305</v>
      </c>
      <c r="BE7" s="73">
        <f t="shared" si="40"/>
        <v>-0.5052821999</v>
      </c>
      <c r="BF7" s="36">
        <f t="shared" si="41"/>
        <v>3362.420078</v>
      </c>
      <c r="BG7" s="35">
        <f t="shared" si="42"/>
        <v>0.2291907041</v>
      </c>
      <c r="BH7" s="37">
        <f t="shared" si="43"/>
        <v>0.585</v>
      </c>
      <c r="BI7" s="33">
        <v>3.76</v>
      </c>
      <c r="BJ7" s="103">
        <f t="shared" si="44"/>
        <v>1</v>
      </c>
      <c r="BK7" s="73">
        <f t="shared" si="45"/>
        <v>2.60119148</v>
      </c>
      <c r="BL7" s="33">
        <v>2.56</v>
      </c>
      <c r="BM7" s="103">
        <f t="shared" si="46"/>
        <v>0.915</v>
      </c>
      <c r="BN7" s="73">
        <f t="shared" si="47"/>
        <v>1.536764939</v>
      </c>
      <c r="BO7" s="33">
        <v>18.1</v>
      </c>
      <c r="BP7" s="103">
        <f t="shared" si="48"/>
        <v>0.183</v>
      </c>
      <c r="BQ7" s="73">
        <f t="shared" si="49"/>
        <v>-0.7958057915</v>
      </c>
      <c r="BR7" s="89">
        <f t="shared" si="50"/>
        <v>4.484050051</v>
      </c>
      <c r="BS7" s="104">
        <f t="shared" si="51"/>
        <v>0.915</v>
      </c>
      <c r="BT7" s="33">
        <v>6.32</v>
      </c>
      <c r="BU7" s="34">
        <f t="shared" si="52"/>
        <v>0.098</v>
      </c>
      <c r="BV7" s="65">
        <f t="shared" si="53"/>
        <v>-1.024504517</v>
      </c>
      <c r="BW7" s="33">
        <v>59.5</v>
      </c>
      <c r="BX7" s="34">
        <f t="shared" si="54"/>
        <v>0.159</v>
      </c>
      <c r="BY7" s="65">
        <f t="shared" si="55"/>
        <v>-1.044606791</v>
      </c>
      <c r="BZ7" s="36">
        <f t="shared" si="56"/>
        <v>4182.196376</v>
      </c>
      <c r="CA7" s="35">
        <f t="shared" si="57"/>
        <v>-1.330867337</v>
      </c>
      <c r="CB7" s="90">
        <f t="shared" si="58"/>
        <v>0.085</v>
      </c>
      <c r="CC7" s="33">
        <v>0.76</v>
      </c>
      <c r="CD7" s="105">
        <f t="shared" si="59"/>
        <v>0.939</v>
      </c>
      <c r="CE7" s="73">
        <f t="shared" si="60"/>
        <v>1.670937464</v>
      </c>
      <c r="CF7" s="33">
        <v>3.29</v>
      </c>
      <c r="CG7" s="75">
        <f t="shared" si="61"/>
        <v>0.22</v>
      </c>
      <c r="CH7" s="73">
        <f t="shared" si="62"/>
        <v>-0.7361270005</v>
      </c>
      <c r="CI7" s="33">
        <v>62.5</v>
      </c>
      <c r="CJ7" s="102">
        <f t="shared" si="63"/>
        <v>0.195</v>
      </c>
      <c r="CK7" s="73">
        <f t="shared" si="64"/>
        <v>-0.5918016037</v>
      </c>
      <c r="CL7" s="36">
        <f t="shared" si="65"/>
        <v>3627.966817</v>
      </c>
      <c r="CM7" s="35">
        <f t="shared" si="66"/>
        <v>-0.8867789078</v>
      </c>
      <c r="CN7" s="90">
        <f t="shared" si="67"/>
        <v>0.171</v>
      </c>
      <c r="CO7" s="33">
        <v>3.1</v>
      </c>
      <c r="CP7" s="102">
        <f t="shared" si="68"/>
        <v>0.732</v>
      </c>
      <c r="CQ7" s="65">
        <f t="shared" si="69"/>
        <v>0.6079953194</v>
      </c>
      <c r="CR7" s="33">
        <v>45.92</v>
      </c>
      <c r="CS7" s="102">
        <f t="shared" si="70"/>
        <v>0.354</v>
      </c>
      <c r="CT7" s="73">
        <f t="shared" si="71"/>
        <v>-0.3269954619</v>
      </c>
      <c r="CU7" s="36">
        <f t="shared" si="72"/>
        <v>3395.727827</v>
      </c>
      <c r="CV7" s="35">
        <f t="shared" si="73"/>
        <v>0.3445191051</v>
      </c>
      <c r="CW7" s="90">
        <f t="shared" si="74"/>
        <v>0.622</v>
      </c>
      <c r="CX7" s="33">
        <v>0.85</v>
      </c>
      <c r="CY7" s="34">
        <f t="shared" si="75"/>
        <v>0.585</v>
      </c>
      <c r="CZ7" s="73">
        <f t="shared" si="76"/>
        <v>-0.0483207236</v>
      </c>
      <c r="DA7" s="33">
        <v>33.33</v>
      </c>
      <c r="DB7" s="34">
        <f t="shared" si="77"/>
        <v>0.402</v>
      </c>
      <c r="DC7" s="73">
        <f t="shared" si="78"/>
        <v>-0.1472610625</v>
      </c>
      <c r="DD7" s="36">
        <f t="shared" si="79"/>
        <v>1523.935969</v>
      </c>
      <c r="DE7" s="35">
        <f t="shared" si="80"/>
        <v>0.009201576236</v>
      </c>
      <c r="DF7" s="90">
        <f t="shared" si="81"/>
        <v>0.598</v>
      </c>
      <c r="DG7" s="33">
        <v>1.61</v>
      </c>
      <c r="DH7" s="105">
        <f t="shared" si="82"/>
        <v>0.927</v>
      </c>
      <c r="DI7" s="73">
        <f t="shared" si="83"/>
        <v>1.482327095</v>
      </c>
      <c r="DJ7" s="33">
        <v>4.04</v>
      </c>
      <c r="DK7" s="34">
        <f t="shared" si="84"/>
        <v>0.305</v>
      </c>
      <c r="DL7" s="73">
        <f t="shared" si="85"/>
        <v>-0.5087375606</v>
      </c>
      <c r="DM7" s="33">
        <v>68.83</v>
      </c>
      <c r="DN7" s="34">
        <f t="shared" si="86"/>
        <v>0.232</v>
      </c>
      <c r="DO7" s="73">
        <f t="shared" si="87"/>
        <v>-0.7292765363</v>
      </c>
      <c r="DP7" s="36">
        <f t="shared" si="88"/>
        <v>4757.766162</v>
      </c>
      <c r="DQ7" s="35">
        <f t="shared" si="89"/>
        <v>-0.7121744909</v>
      </c>
      <c r="DR7" s="90">
        <f t="shared" si="90"/>
        <v>0.195</v>
      </c>
      <c r="DS7" s="106">
        <f t="shared" si="91"/>
        <v>0.5771645046</v>
      </c>
      <c r="DT7" s="107">
        <f t="shared" si="92"/>
        <v>0.561</v>
      </c>
    </row>
    <row r="8">
      <c r="A8" s="28">
        <v>2024.0</v>
      </c>
      <c r="B8" s="29" t="s">
        <v>750</v>
      </c>
      <c r="C8" s="29" t="s">
        <v>6</v>
      </c>
      <c r="D8" s="30">
        <f t="array" ref="D8">INDEX(
  TP!C:C,
  MATCH(
    1,
    (TP!A:A = A8) * (TP!B:B = C8),
    0
  )
)
</f>
        <v>50.52</v>
      </c>
      <c r="E8" s="64">
        <f t="shared" si="1"/>
        <v>10.03183952</v>
      </c>
      <c r="F8" s="32">
        <f t="shared" si="2"/>
        <v>0.927</v>
      </c>
      <c r="G8" s="33">
        <v>1535.0</v>
      </c>
      <c r="H8" s="33">
        <v>2.4</v>
      </c>
      <c r="I8" s="33">
        <v>1.0</v>
      </c>
      <c r="J8" s="99">
        <f t="shared" si="3"/>
        <v>1.66</v>
      </c>
      <c r="K8" s="100">
        <f t="shared" si="4"/>
        <v>0.09732899023</v>
      </c>
      <c r="L8" s="101">
        <f t="shared" si="5"/>
        <v>0.244</v>
      </c>
      <c r="M8" s="73">
        <f t="shared" si="6"/>
        <v>-0.6990229155</v>
      </c>
      <c r="N8" s="42">
        <v>0.18</v>
      </c>
      <c r="O8" s="101">
        <f t="shared" si="7"/>
        <v>0.537</v>
      </c>
      <c r="P8" s="73">
        <f t="shared" si="8"/>
        <v>0.02982915307</v>
      </c>
      <c r="Q8" s="42">
        <v>1.41</v>
      </c>
      <c r="R8" s="102">
        <f t="shared" si="9"/>
        <v>0.451</v>
      </c>
      <c r="S8" s="73">
        <f t="shared" si="10"/>
        <v>-0.2198535081</v>
      </c>
      <c r="T8" s="42">
        <v>45.83</v>
      </c>
      <c r="U8" s="102">
        <f t="shared" si="11"/>
        <v>0.866</v>
      </c>
      <c r="V8" s="73">
        <f t="shared" si="12"/>
        <v>0.9599557415</v>
      </c>
      <c r="W8" s="36">
        <f t="shared" si="13"/>
        <v>2692.240277</v>
      </c>
      <c r="X8" s="35">
        <f t="shared" si="14"/>
        <v>0.5758052298</v>
      </c>
      <c r="Y8" s="40">
        <f t="shared" si="15"/>
        <v>0.72</v>
      </c>
      <c r="Z8" s="42">
        <v>0.1</v>
      </c>
      <c r="AA8" s="101">
        <f t="shared" si="16"/>
        <v>0.402</v>
      </c>
      <c r="AB8" s="73">
        <f t="shared" si="17"/>
        <v>-0.3186234636</v>
      </c>
      <c r="AC8" s="88">
        <f t="shared" si="18"/>
        <v>-0.4120119962</v>
      </c>
      <c r="AD8" s="68">
        <f t="shared" si="19"/>
        <v>0.39</v>
      </c>
      <c r="AE8" s="33">
        <v>4.05</v>
      </c>
      <c r="AF8" s="102">
        <f t="shared" si="20"/>
        <v>0.268</v>
      </c>
      <c r="AG8" s="73">
        <f t="shared" si="21"/>
        <v>-0.6412398763</v>
      </c>
      <c r="AH8" s="66">
        <f t="shared" si="22"/>
        <v>4.123701863</v>
      </c>
      <c r="AI8" s="102">
        <f t="shared" si="23"/>
        <v>0.341</v>
      </c>
      <c r="AJ8" s="73">
        <f t="shared" si="24"/>
        <v>-0.5995339834</v>
      </c>
      <c r="AK8" s="33">
        <v>63.77</v>
      </c>
      <c r="AL8" s="102">
        <f t="shared" si="25"/>
        <v>0.927</v>
      </c>
      <c r="AM8" s="73">
        <f t="shared" si="26"/>
        <v>1.370827881</v>
      </c>
      <c r="AN8" s="36">
        <f t="shared" si="27"/>
        <v>4593.603876</v>
      </c>
      <c r="AO8" s="35">
        <f t="shared" si="28"/>
        <v>0.4776519325</v>
      </c>
      <c r="AP8" s="37">
        <f t="shared" si="29"/>
        <v>0.695</v>
      </c>
      <c r="AQ8" s="33">
        <v>2.29</v>
      </c>
      <c r="AR8" s="34">
        <f t="shared" si="30"/>
        <v>0.476</v>
      </c>
      <c r="AS8" s="73">
        <f t="shared" si="31"/>
        <v>-0.2453873909</v>
      </c>
      <c r="AT8" s="33">
        <v>51.28</v>
      </c>
      <c r="AU8" s="34">
        <f t="shared" si="32"/>
        <v>0.439</v>
      </c>
      <c r="AV8" s="73">
        <f t="shared" si="33"/>
        <v>-0.2238449085</v>
      </c>
      <c r="AW8" s="36">
        <f t="shared" si="34"/>
        <v>2893.95945</v>
      </c>
      <c r="AX8" s="35">
        <f t="shared" si="35"/>
        <v>-0.2013584701</v>
      </c>
      <c r="AY8" s="37">
        <f t="shared" si="36"/>
        <v>0.488</v>
      </c>
      <c r="AZ8" s="33">
        <v>6.63</v>
      </c>
      <c r="BA8" s="102">
        <f t="shared" si="37"/>
        <v>0.39</v>
      </c>
      <c r="BB8" s="65">
        <f t="shared" si="38"/>
        <v>-0.3811116914</v>
      </c>
      <c r="BC8" s="33">
        <v>35.4</v>
      </c>
      <c r="BD8" s="102">
        <f t="shared" si="39"/>
        <v>0.146</v>
      </c>
      <c r="BE8" s="73">
        <f t="shared" si="40"/>
        <v>-0.9103615927</v>
      </c>
      <c r="BF8" s="36">
        <f t="shared" si="41"/>
        <v>2611.769824</v>
      </c>
      <c r="BG8" s="35">
        <f t="shared" si="42"/>
        <v>-0.7579496099</v>
      </c>
      <c r="BH8" s="37">
        <f t="shared" si="43"/>
        <v>0.244</v>
      </c>
      <c r="BI8" s="33">
        <v>0.59</v>
      </c>
      <c r="BJ8" s="103">
        <f t="shared" si="44"/>
        <v>0.024</v>
      </c>
      <c r="BK8" s="73">
        <f t="shared" si="45"/>
        <v>-1.78964377</v>
      </c>
      <c r="BL8" s="33">
        <v>2.7</v>
      </c>
      <c r="BM8" s="103">
        <f t="shared" si="46"/>
        <v>0.939</v>
      </c>
      <c r="BN8" s="73">
        <f t="shared" si="47"/>
        <v>1.740428359</v>
      </c>
      <c r="BO8" s="33">
        <v>32.19</v>
      </c>
      <c r="BP8" s="103">
        <f t="shared" si="48"/>
        <v>0.902</v>
      </c>
      <c r="BQ8" s="73">
        <f t="shared" si="49"/>
        <v>1.449534263</v>
      </c>
      <c r="BR8" s="89">
        <f t="shared" si="50"/>
        <v>0.918662704</v>
      </c>
      <c r="BS8" s="104">
        <f t="shared" si="51"/>
        <v>0.598</v>
      </c>
      <c r="BT8" s="33">
        <v>12.2</v>
      </c>
      <c r="BU8" s="34">
        <f t="shared" si="52"/>
        <v>0.878</v>
      </c>
      <c r="BV8" s="65">
        <f t="shared" si="53"/>
        <v>1.126399657</v>
      </c>
      <c r="BW8" s="33">
        <v>74.52</v>
      </c>
      <c r="BX8" s="34">
        <f t="shared" si="54"/>
        <v>0.939</v>
      </c>
      <c r="BY8" s="65">
        <f t="shared" si="55"/>
        <v>1.37098465</v>
      </c>
      <c r="BZ8" s="36">
        <f t="shared" si="56"/>
        <v>6789.382122</v>
      </c>
      <c r="CA8" s="35">
        <f t="shared" si="57"/>
        <v>1.741478498</v>
      </c>
      <c r="CB8" s="90">
        <f t="shared" si="58"/>
        <v>0.951</v>
      </c>
      <c r="CC8" s="33">
        <v>0.82</v>
      </c>
      <c r="CD8" s="105">
        <f t="shared" si="59"/>
        <v>0.963</v>
      </c>
      <c r="CE8" s="73">
        <f t="shared" si="60"/>
        <v>1.96633216</v>
      </c>
      <c r="CF8" s="33">
        <v>6.57</v>
      </c>
      <c r="CG8" s="75">
        <f t="shared" si="61"/>
        <v>0.878</v>
      </c>
      <c r="CH8" s="73">
        <f t="shared" si="62"/>
        <v>1.034532256</v>
      </c>
      <c r="CI8" s="33">
        <v>74.11</v>
      </c>
      <c r="CJ8" s="102">
        <f t="shared" si="63"/>
        <v>0.793</v>
      </c>
      <c r="CK8" s="73">
        <f t="shared" si="64"/>
        <v>0.8463327066</v>
      </c>
      <c r="CL8" s="36">
        <f t="shared" si="65"/>
        <v>5979.503744</v>
      </c>
      <c r="CM8" s="35">
        <f t="shared" si="66"/>
        <v>1.470768836</v>
      </c>
      <c r="CN8" s="90">
        <f t="shared" si="67"/>
        <v>0.915</v>
      </c>
      <c r="CO8" s="33">
        <v>4.4</v>
      </c>
      <c r="CP8" s="102">
        <f t="shared" si="68"/>
        <v>0.951</v>
      </c>
      <c r="CQ8" s="65">
        <f t="shared" si="69"/>
        <v>1.886301924</v>
      </c>
      <c r="CR8" s="33">
        <v>50.67</v>
      </c>
      <c r="CS8" s="102">
        <f t="shared" si="70"/>
        <v>0.549</v>
      </c>
      <c r="CT8" s="73">
        <f t="shared" si="71"/>
        <v>0.1124576362</v>
      </c>
      <c r="CU8" s="36">
        <f t="shared" si="72"/>
        <v>4478.362229</v>
      </c>
      <c r="CV8" s="35">
        <f t="shared" si="73"/>
        <v>1.577516984</v>
      </c>
      <c r="CW8" s="90">
        <f t="shared" si="74"/>
        <v>0.976</v>
      </c>
      <c r="CX8" s="33">
        <v>1.06</v>
      </c>
      <c r="CY8" s="34">
        <f t="shared" si="75"/>
        <v>0.768</v>
      </c>
      <c r="CZ8" s="73">
        <f t="shared" si="76"/>
        <v>0.3116067176</v>
      </c>
      <c r="DA8" s="33">
        <v>44.44</v>
      </c>
      <c r="DB8" s="34">
        <f t="shared" si="77"/>
        <v>0.756</v>
      </c>
      <c r="DC8" s="73">
        <f t="shared" si="78"/>
        <v>0.557575663</v>
      </c>
      <c r="DD8" s="36">
        <f t="shared" si="79"/>
        <v>2387.046711</v>
      </c>
      <c r="DE8" s="35">
        <f t="shared" si="80"/>
        <v>0.9937297465</v>
      </c>
      <c r="DF8" s="90">
        <f t="shared" si="81"/>
        <v>0.841</v>
      </c>
      <c r="DG8" s="33">
        <v>1.76</v>
      </c>
      <c r="DH8" s="105">
        <f t="shared" si="82"/>
        <v>0.951</v>
      </c>
      <c r="DI8" s="73">
        <f t="shared" si="83"/>
        <v>1.86410145</v>
      </c>
      <c r="DJ8" s="33">
        <v>8.15</v>
      </c>
      <c r="DK8" s="34">
        <f t="shared" si="84"/>
        <v>0.951</v>
      </c>
      <c r="DL8" s="73">
        <f t="shared" si="85"/>
        <v>1.984376131</v>
      </c>
      <c r="DM8" s="42">
        <v>57.14</v>
      </c>
      <c r="DN8" s="34">
        <f t="shared" si="86"/>
        <v>0.024</v>
      </c>
      <c r="DO8" s="73">
        <f t="shared" si="87"/>
        <v>-2.27803145</v>
      </c>
      <c r="DP8" s="36">
        <f t="shared" si="88"/>
        <v>5405.997282</v>
      </c>
      <c r="DQ8" s="35">
        <f t="shared" si="89"/>
        <v>-0.08873886024</v>
      </c>
      <c r="DR8" s="90">
        <f t="shared" si="90"/>
        <v>0.451</v>
      </c>
      <c r="DS8" s="106">
        <f t="shared" si="91"/>
        <v>9.525188814</v>
      </c>
      <c r="DT8" s="107">
        <f t="shared" si="92"/>
        <v>0.963</v>
      </c>
    </row>
    <row r="9">
      <c r="A9" s="28">
        <v>2023.0</v>
      </c>
      <c r="B9" s="29" t="s">
        <v>674</v>
      </c>
      <c r="C9" s="29" t="s">
        <v>11</v>
      </c>
      <c r="D9" s="30">
        <f t="array" ref="D9">INDEX(
  TP!C:C,
  MATCH(
    1,
    (TP!A:A = A9) * (TP!B:B = C9),
    0
  )
)
</f>
        <v>48.42</v>
      </c>
      <c r="E9" s="64">
        <f t="shared" si="1"/>
        <v>9.878455216</v>
      </c>
      <c r="F9" s="32">
        <f t="shared" si="2"/>
        <v>0.915</v>
      </c>
      <c r="G9" s="33">
        <v>1142.0</v>
      </c>
      <c r="H9" s="33">
        <v>2.86</v>
      </c>
      <c r="I9" s="33">
        <v>1.0</v>
      </c>
      <c r="J9" s="99">
        <f t="shared" si="3"/>
        <v>2.12</v>
      </c>
      <c r="K9" s="100">
        <f t="shared" si="4"/>
        <v>0.1670753065</v>
      </c>
      <c r="L9" s="101">
        <f t="shared" si="5"/>
        <v>0.671</v>
      </c>
      <c r="M9" s="73">
        <f t="shared" si="6"/>
        <v>0.1720880545</v>
      </c>
      <c r="N9" s="42">
        <v>0.08</v>
      </c>
      <c r="O9" s="101">
        <f t="shared" si="7"/>
        <v>0.171</v>
      </c>
      <c r="P9" s="73">
        <f t="shared" si="8"/>
        <v>-0.887141108</v>
      </c>
      <c r="Q9" s="42">
        <v>2.52</v>
      </c>
      <c r="R9" s="102">
        <f t="shared" si="9"/>
        <v>0.939</v>
      </c>
      <c r="S9" s="73">
        <f t="shared" si="10"/>
        <v>1.828185289</v>
      </c>
      <c r="T9" s="42">
        <v>25.0</v>
      </c>
      <c r="U9" s="102">
        <f t="shared" si="11"/>
        <v>0.085</v>
      </c>
      <c r="V9" s="73">
        <f t="shared" si="12"/>
        <v>-1.231011759</v>
      </c>
      <c r="W9" s="36">
        <f t="shared" si="13"/>
        <v>2101.093114</v>
      </c>
      <c r="X9" s="35">
        <f t="shared" si="14"/>
        <v>-0.172006066</v>
      </c>
      <c r="Y9" s="40">
        <f t="shared" si="15"/>
        <v>0.463</v>
      </c>
      <c r="Z9" s="42">
        <v>0.16</v>
      </c>
      <c r="AA9" s="101">
        <f t="shared" si="16"/>
        <v>0.732</v>
      </c>
      <c r="AB9" s="73">
        <f t="shared" si="17"/>
        <v>0.6920420451</v>
      </c>
      <c r="AC9" s="88">
        <f t="shared" si="18"/>
        <v>-0.1950170743</v>
      </c>
      <c r="AD9" s="68">
        <f t="shared" si="19"/>
        <v>0.415</v>
      </c>
      <c r="AE9" s="33">
        <v>4.18</v>
      </c>
      <c r="AF9" s="102">
        <f t="shared" si="20"/>
        <v>0.317</v>
      </c>
      <c r="AG9" s="73">
        <f t="shared" si="21"/>
        <v>-0.5474867833</v>
      </c>
      <c r="AH9" s="66">
        <f t="shared" si="22"/>
        <v>3.949081342</v>
      </c>
      <c r="AI9" s="102">
        <f t="shared" si="23"/>
        <v>0.268</v>
      </c>
      <c r="AJ9" s="73">
        <f t="shared" si="24"/>
        <v>-0.7211108585</v>
      </c>
      <c r="AK9" s="33">
        <v>58.49</v>
      </c>
      <c r="AL9" s="102">
        <f t="shared" si="25"/>
        <v>0.744</v>
      </c>
      <c r="AM9" s="73">
        <f t="shared" si="26"/>
        <v>0.6001592507</v>
      </c>
      <c r="AN9" s="36">
        <f t="shared" si="27"/>
        <v>4123.848013</v>
      </c>
      <c r="AO9" s="35">
        <f t="shared" si="28"/>
        <v>-0.1320148547</v>
      </c>
      <c r="AP9" s="37">
        <f t="shared" si="29"/>
        <v>0.451</v>
      </c>
      <c r="AQ9" s="33">
        <v>7.25</v>
      </c>
      <c r="AR9" s="34">
        <f t="shared" si="30"/>
        <v>1</v>
      </c>
      <c r="AS9" s="73">
        <f t="shared" si="31"/>
        <v>3.352229457</v>
      </c>
      <c r="AT9" s="33">
        <v>47.83</v>
      </c>
      <c r="AU9" s="34">
        <f t="shared" si="32"/>
        <v>0.195</v>
      </c>
      <c r="AV9" s="73">
        <f t="shared" si="33"/>
        <v>-0.6089797374</v>
      </c>
      <c r="AW9" s="36">
        <f t="shared" si="34"/>
        <v>4783</v>
      </c>
      <c r="AX9" s="35">
        <f t="shared" si="35"/>
        <v>1.457734459</v>
      </c>
      <c r="AY9" s="37">
        <f t="shared" si="36"/>
        <v>0.939</v>
      </c>
      <c r="AZ9" s="33">
        <v>14.58</v>
      </c>
      <c r="BA9" s="102">
        <f t="shared" si="37"/>
        <v>0.988</v>
      </c>
      <c r="BB9" s="65">
        <f t="shared" si="38"/>
        <v>2.481129938</v>
      </c>
      <c r="BC9" s="33">
        <v>42.16</v>
      </c>
      <c r="BD9" s="102">
        <f t="shared" si="39"/>
        <v>0.598</v>
      </c>
      <c r="BE9" s="73">
        <f t="shared" si="40"/>
        <v>0.1000947524</v>
      </c>
      <c r="BF9" s="36">
        <f t="shared" si="41"/>
        <v>4203.280793</v>
      </c>
      <c r="BG9" s="35">
        <f t="shared" si="42"/>
        <v>1.334962009</v>
      </c>
      <c r="BH9" s="37">
        <f t="shared" si="43"/>
        <v>0.927</v>
      </c>
      <c r="BI9" s="33">
        <v>2.52</v>
      </c>
      <c r="BJ9" s="103">
        <f t="shared" si="44"/>
        <v>0.829</v>
      </c>
      <c r="BK9" s="73">
        <f t="shared" si="45"/>
        <v>0.8836407833</v>
      </c>
      <c r="BL9" s="33">
        <v>3.31</v>
      </c>
      <c r="BM9" s="103">
        <f t="shared" si="46"/>
        <v>1</v>
      </c>
      <c r="BN9" s="73">
        <f t="shared" si="47"/>
        <v>2.627818971</v>
      </c>
      <c r="BO9" s="33">
        <v>15.76</v>
      </c>
      <c r="BP9" s="103">
        <f t="shared" si="48"/>
        <v>0.11</v>
      </c>
      <c r="BQ9" s="73">
        <f t="shared" si="49"/>
        <v>-1.168701159</v>
      </c>
      <c r="BR9" s="89">
        <f t="shared" si="50"/>
        <v>5.003440208</v>
      </c>
      <c r="BS9" s="104">
        <f t="shared" si="51"/>
        <v>0.939</v>
      </c>
      <c r="BT9" s="33">
        <v>7.25</v>
      </c>
      <c r="BU9" s="34">
        <f t="shared" si="52"/>
        <v>0.268</v>
      </c>
      <c r="BV9" s="65">
        <f t="shared" si="53"/>
        <v>-0.6843104891</v>
      </c>
      <c r="BW9" s="33">
        <v>67.39</v>
      </c>
      <c r="BX9" s="34">
        <f t="shared" si="54"/>
        <v>0.561</v>
      </c>
      <c r="BY9" s="65">
        <f t="shared" si="55"/>
        <v>0.2243024282</v>
      </c>
      <c r="BZ9" s="36">
        <f t="shared" si="56"/>
        <v>5021.378912</v>
      </c>
      <c r="CA9" s="35">
        <f t="shared" si="57"/>
        <v>-0.3419623561</v>
      </c>
      <c r="CB9" s="90">
        <f t="shared" si="58"/>
        <v>0.354</v>
      </c>
      <c r="CC9" s="33">
        <v>0.79</v>
      </c>
      <c r="CD9" s="105">
        <f t="shared" si="59"/>
        <v>0.951</v>
      </c>
      <c r="CE9" s="73">
        <f t="shared" si="60"/>
        <v>1.818634812</v>
      </c>
      <c r="CF9" s="33">
        <v>2.36</v>
      </c>
      <c r="CG9" s="75">
        <f t="shared" si="61"/>
        <v>0.061</v>
      </c>
      <c r="CH9" s="73">
        <f t="shared" si="62"/>
        <v>-1.23817368</v>
      </c>
      <c r="CI9" s="33">
        <v>80.0</v>
      </c>
      <c r="CJ9" s="102">
        <f t="shared" si="63"/>
        <v>0.951</v>
      </c>
      <c r="CK9" s="73">
        <f t="shared" si="64"/>
        <v>1.575928838</v>
      </c>
      <c r="CL9" s="36">
        <f t="shared" si="65"/>
        <v>3864.629381</v>
      </c>
      <c r="CM9" s="35">
        <f t="shared" si="66"/>
        <v>-0.6495114046</v>
      </c>
      <c r="CN9" s="90">
        <f t="shared" si="67"/>
        <v>0.28</v>
      </c>
      <c r="CO9" s="33">
        <v>2.6</v>
      </c>
      <c r="CP9" s="102">
        <f t="shared" si="68"/>
        <v>0.585</v>
      </c>
      <c r="CQ9" s="65">
        <f t="shared" si="69"/>
        <v>0.1163389329</v>
      </c>
      <c r="CR9" s="33">
        <v>66.67</v>
      </c>
      <c r="CS9" s="102">
        <f t="shared" si="70"/>
        <v>0.963</v>
      </c>
      <c r="CT9" s="73">
        <f t="shared" si="71"/>
        <v>1.592720704</v>
      </c>
      <c r="CU9" s="36">
        <f t="shared" si="72"/>
        <v>4475.74305</v>
      </c>
      <c r="CV9" s="35">
        <f t="shared" si="73"/>
        <v>1.574534036</v>
      </c>
      <c r="CW9" s="90">
        <f t="shared" si="74"/>
        <v>0.963</v>
      </c>
      <c r="CX9" s="33">
        <v>0.71</v>
      </c>
      <c r="CY9" s="34">
        <f t="shared" si="75"/>
        <v>0.488</v>
      </c>
      <c r="CZ9" s="73">
        <f t="shared" si="76"/>
        <v>-0.2882723511</v>
      </c>
      <c r="DA9" s="33">
        <v>66.67</v>
      </c>
      <c r="DB9" s="34">
        <f t="shared" si="77"/>
        <v>0.976</v>
      </c>
      <c r="DC9" s="73">
        <f t="shared" si="78"/>
        <v>1.96788353</v>
      </c>
      <c r="DD9" s="36">
        <f t="shared" si="79"/>
        <v>2658.398188</v>
      </c>
      <c r="DE9" s="35">
        <f t="shared" si="80"/>
        <v>1.30325338</v>
      </c>
      <c r="DF9" s="90">
        <f t="shared" si="81"/>
        <v>0.878</v>
      </c>
      <c r="DG9" s="33">
        <v>1.26</v>
      </c>
      <c r="DH9" s="105">
        <f t="shared" si="82"/>
        <v>0.695</v>
      </c>
      <c r="DI9" s="73">
        <f t="shared" si="83"/>
        <v>0.5915202659</v>
      </c>
      <c r="DJ9" s="33">
        <v>4.18</v>
      </c>
      <c r="DK9" s="34">
        <f t="shared" si="84"/>
        <v>0.354</v>
      </c>
      <c r="DL9" s="73">
        <f t="shared" si="85"/>
        <v>-0.4238139799</v>
      </c>
      <c r="DM9" s="33">
        <v>89.66</v>
      </c>
      <c r="DN9" s="34">
        <f t="shared" si="86"/>
        <v>1</v>
      </c>
      <c r="DO9" s="73">
        <f t="shared" si="87"/>
        <v>2.030395392</v>
      </c>
      <c r="DP9" s="36">
        <f t="shared" si="88"/>
        <v>6302.595262</v>
      </c>
      <c r="DQ9" s="35">
        <f t="shared" si="89"/>
        <v>0.7735633486</v>
      </c>
      <c r="DR9" s="90">
        <f t="shared" si="90"/>
        <v>0.829</v>
      </c>
      <c r="DS9" s="106">
        <f t="shared" si="91"/>
        <v>5.070032082</v>
      </c>
      <c r="DT9" s="107">
        <f t="shared" si="92"/>
        <v>0.817</v>
      </c>
    </row>
    <row r="10">
      <c r="A10" s="28">
        <v>2023.0</v>
      </c>
      <c r="B10" s="29" t="s">
        <v>746</v>
      </c>
      <c r="C10" s="29" t="s">
        <v>27</v>
      </c>
      <c r="D10" s="30">
        <f t="array" ref="D10">INDEX(
  TP!C:C,
  MATCH(
    1,
    (TP!A:A = A10) * (TP!B:B = C10),
    0
  )
)
</f>
        <v>51.79</v>
      </c>
      <c r="E10" s="64">
        <f t="shared" si="1"/>
        <v>9.192421131</v>
      </c>
      <c r="F10" s="32">
        <f t="shared" si="2"/>
        <v>0.902</v>
      </c>
      <c r="G10" s="33">
        <v>1724.0</v>
      </c>
      <c r="H10" s="33">
        <v>2.62</v>
      </c>
      <c r="I10" s="33">
        <v>0.0</v>
      </c>
      <c r="J10" s="99">
        <f t="shared" si="3"/>
        <v>2.62</v>
      </c>
      <c r="K10" s="100">
        <f t="shared" si="4"/>
        <v>0.136774942</v>
      </c>
      <c r="L10" s="101">
        <f t="shared" si="5"/>
        <v>0.463</v>
      </c>
      <c r="M10" s="73">
        <f t="shared" si="6"/>
        <v>-0.2063545833</v>
      </c>
      <c r="N10" s="42">
        <v>0.21</v>
      </c>
      <c r="O10" s="101">
        <f t="shared" si="7"/>
        <v>0.659</v>
      </c>
      <c r="P10" s="73">
        <f t="shared" si="8"/>
        <v>0.3049202314</v>
      </c>
      <c r="Q10" s="42">
        <v>1.2</v>
      </c>
      <c r="R10" s="102">
        <f t="shared" si="9"/>
        <v>0.268</v>
      </c>
      <c r="S10" s="73">
        <f t="shared" si="10"/>
        <v>-0.6073203075</v>
      </c>
      <c r="T10" s="42">
        <v>52.17</v>
      </c>
      <c r="U10" s="102">
        <f t="shared" si="11"/>
        <v>0.963</v>
      </c>
      <c r="V10" s="73">
        <f t="shared" si="12"/>
        <v>1.626817669</v>
      </c>
      <c r="W10" s="36">
        <f t="shared" si="13"/>
        <v>2747.037459</v>
      </c>
      <c r="X10" s="35">
        <f t="shared" si="14"/>
        <v>0.6451246045</v>
      </c>
      <c r="Y10" s="40">
        <f t="shared" si="15"/>
        <v>0.744</v>
      </c>
      <c r="Z10" s="42">
        <v>0.24</v>
      </c>
      <c r="AA10" s="101">
        <f t="shared" si="16"/>
        <v>0.976</v>
      </c>
      <c r="AB10" s="73">
        <f t="shared" si="17"/>
        <v>2.039596057</v>
      </c>
      <c r="AC10" s="88">
        <f t="shared" si="18"/>
        <v>2.783286309</v>
      </c>
      <c r="AD10" s="68">
        <f t="shared" si="19"/>
        <v>0.878</v>
      </c>
      <c r="AE10" s="33">
        <v>6.73</v>
      </c>
      <c r="AF10" s="102">
        <f t="shared" si="20"/>
        <v>0.878</v>
      </c>
      <c r="AG10" s="73">
        <f t="shared" si="21"/>
        <v>1.291516195</v>
      </c>
      <c r="AH10" s="66">
        <f t="shared" si="22"/>
        <v>7.151083723</v>
      </c>
      <c r="AI10" s="102">
        <f t="shared" si="23"/>
        <v>0.878</v>
      </c>
      <c r="AJ10" s="73">
        <f t="shared" si="24"/>
        <v>1.508234481</v>
      </c>
      <c r="AK10" s="33">
        <v>59.69</v>
      </c>
      <c r="AL10" s="102">
        <f t="shared" si="25"/>
        <v>0.793</v>
      </c>
      <c r="AM10" s="73">
        <f t="shared" si="26"/>
        <v>0.775311212</v>
      </c>
      <c r="AN10" s="36">
        <f t="shared" si="27"/>
        <v>5521.486432</v>
      </c>
      <c r="AO10" s="35">
        <f t="shared" si="28"/>
        <v>1.681892735</v>
      </c>
      <c r="AP10" s="37">
        <f t="shared" si="29"/>
        <v>0.927</v>
      </c>
      <c r="AQ10" s="33">
        <v>5.59</v>
      </c>
      <c r="AR10" s="34">
        <f t="shared" si="30"/>
        <v>0.976</v>
      </c>
      <c r="AS10" s="73">
        <f t="shared" si="31"/>
        <v>2.148188334</v>
      </c>
      <c r="AT10" s="33">
        <v>57.94</v>
      </c>
      <c r="AU10" s="34">
        <f t="shared" si="32"/>
        <v>0.707</v>
      </c>
      <c r="AV10" s="73">
        <f t="shared" si="33"/>
        <v>0.519632761</v>
      </c>
      <c r="AW10" s="36">
        <f t="shared" si="34"/>
        <v>5177.152763</v>
      </c>
      <c r="AX10" s="35">
        <f t="shared" si="35"/>
        <v>1.803908109</v>
      </c>
      <c r="AY10" s="37">
        <f t="shared" si="36"/>
        <v>0.976</v>
      </c>
      <c r="AZ10" s="33">
        <v>13.73</v>
      </c>
      <c r="BA10" s="102">
        <f t="shared" si="37"/>
        <v>0.963</v>
      </c>
      <c r="BB10" s="65">
        <f t="shared" si="38"/>
        <v>2.175104104</v>
      </c>
      <c r="BC10" s="33">
        <v>46.77</v>
      </c>
      <c r="BD10" s="102">
        <f t="shared" si="39"/>
        <v>0.829</v>
      </c>
      <c r="BE10" s="73">
        <f t="shared" si="40"/>
        <v>0.7891781474</v>
      </c>
      <c r="BF10" s="36">
        <f t="shared" si="41"/>
        <v>4567.625</v>
      </c>
      <c r="BG10" s="35">
        <f t="shared" si="42"/>
        <v>1.814091742</v>
      </c>
      <c r="BH10" s="37">
        <f t="shared" si="43"/>
        <v>0.976</v>
      </c>
      <c r="BI10" s="33">
        <v>1.93</v>
      </c>
      <c r="BJ10" s="103">
        <f t="shared" si="44"/>
        <v>0.537</v>
      </c>
      <c r="BK10" s="73">
        <f t="shared" si="45"/>
        <v>0.06641908059</v>
      </c>
      <c r="BL10" s="33">
        <v>2.24</v>
      </c>
      <c r="BM10" s="103">
        <f t="shared" si="46"/>
        <v>0.854</v>
      </c>
      <c r="BN10" s="73">
        <f t="shared" si="47"/>
        <v>1.071248553</v>
      </c>
      <c r="BO10" s="33">
        <v>20.78</v>
      </c>
      <c r="BP10" s="103">
        <f t="shared" si="48"/>
        <v>0.329</v>
      </c>
      <c r="BQ10" s="73">
        <f t="shared" si="49"/>
        <v>-0.368729046</v>
      </c>
      <c r="BR10" s="89">
        <f t="shared" si="50"/>
        <v>6.068831173</v>
      </c>
      <c r="BS10" s="104">
        <f t="shared" si="51"/>
        <v>0.963</v>
      </c>
      <c r="BT10" s="33">
        <v>9.71</v>
      </c>
      <c r="BU10" s="34">
        <f t="shared" si="52"/>
        <v>0.622</v>
      </c>
      <c r="BV10" s="65">
        <f t="shared" si="53"/>
        <v>0.2155575837</v>
      </c>
      <c r="BW10" s="33">
        <v>65.05</v>
      </c>
      <c r="BX10" s="34">
        <f t="shared" si="54"/>
        <v>0.439</v>
      </c>
      <c r="BY10" s="65">
        <f t="shared" si="55"/>
        <v>-0.1520280625</v>
      </c>
      <c r="BZ10" s="36">
        <f t="shared" si="56"/>
        <v>5446.438941</v>
      </c>
      <c r="CA10" s="35">
        <f t="shared" si="57"/>
        <v>0.1589346022</v>
      </c>
      <c r="CB10" s="90">
        <f t="shared" si="58"/>
        <v>0.598</v>
      </c>
      <c r="CC10" s="33">
        <v>0.47</v>
      </c>
      <c r="CD10" s="105">
        <f t="shared" si="59"/>
        <v>0.549</v>
      </c>
      <c r="CE10" s="73">
        <f t="shared" si="60"/>
        <v>0.2431964361</v>
      </c>
      <c r="CF10" s="33">
        <v>4.54</v>
      </c>
      <c r="CG10" s="75">
        <f t="shared" si="61"/>
        <v>0.512</v>
      </c>
      <c r="CH10" s="73">
        <f t="shared" si="62"/>
        <v>-0.06133307665</v>
      </c>
      <c r="CI10" s="33">
        <v>58.62</v>
      </c>
      <c r="CJ10" s="102">
        <f t="shared" si="63"/>
        <v>0.098</v>
      </c>
      <c r="CK10" s="73">
        <f t="shared" si="64"/>
        <v>-1.07241841</v>
      </c>
      <c r="CL10" s="36">
        <f t="shared" si="65"/>
        <v>4000.226432</v>
      </c>
      <c r="CM10" s="35">
        <f t="shared" si="66"/>
        <v>-0.5135677514</v>
      </c>
      <c r="CN10" s="90">
        <f t="shared" si="67"/>
        <v>0.305</v>
      </c>
      <c r="CO10" s="33">
        <v>2.66</v>
      </c>
      <c r="CP10" s="102">
        <f t="shared" si="68"/>
        <v>0.622</v>
      </c>
      <c r="CQ10" s="65">
        <f t="shared" si="69"/>
        <v>0.1753376993</v>
      </c>
      <c r="CR10" s="33">
        <v>47.06</v>
      </c>
      <c r="CS10" s="102">
        <f t="shared" si="70"/>
        <v>0.451</v>
      </c>
      <c r="CT10" s="73">
        <f t="shared" si="71"/>
        <v>-0.2215267184</v>
      </c>
      <c r="CU10" s="36">
        <f t="shared" si="72"/>
        <v>3200.036588</v>
      </c>
      <c r="CV10" s="35">
        <f t="shared" si="73"/>
        <v>0.1216489628</v>
      </c>
      <c r="CW10" s="90">
        <f t="shared" si="74"/>
        <v>0.537</v>
      </c>
      <c r="CX10" s="33">
        <v>1.2</v>
      </c>
      <c r="CY10" s="34">
        <f t="shared" si="75"/>
        <v>0.817</v>
      </c>
      <c r="CZ10" s="73">
        <f t="shared" si="76"/>
        <v>0.551558345</v>
      </c>
      <c r="DA10" s="33">
        <v>30.43</v>
      </c>
      <c r="DB10" s="34">
        <f t="shared" si="77"/>
        <v>0.329</v>
      </c>
      <c r="DC10" s="73">
        <f t="shared" si="78"/>
        <v>-0.3312418459</v>
      </c>
      <c r="DD10" s="36">
        <f t="shared" si="79"/>
        <v>1783.221869</v>
      </c>
      <c r="DE10" s="35">
        <f t="shared" si="80"/>
        <v>0.3049623165</v>
      </c>
      <c r="DF10" s="90">
        <f t="shared" si="81"/>
        <v>0.683</v>
      </c>
      <c r="DG10" s="33">
        <v>0.94</v>
      </c>
      <c r="DH10" s="105">
        <f t="shared" si="82"/>
        <v>0.415</v>
      </c>
      <c r="DI10" s="73">
        <f t="shared" si="83"/>
        <v>-0.2229316917</v>
      </c>
      <c r="DJ10" s="33">
        <v>4.33</v>
      </c>
      <c r="DK10" s="34">
        <f t="shared" si="84"/>
        <v>0.39</v>
      </c>
      <c r="DL10" s="73">
        <f t="shared" si="85"/>
        <v>-0.3328244291</v>
      </c>
      <c r="DM10" s="33">
        <v>80.49</v>
      </c>
      <c r="DN10" s="34">
        <f t="shared" si="86"/>
        <v>0.793</v>
      </c>
      <c r="DO10" s="73">
        <f t="shared" si="87"/>
        <v>0.8155038137</v>
      </c>
      <c r="DP10" s="36">
        <f t="shared" si="88"/>
        <v>5756.192225</v>
      </c>
      <c r="DQ10" s="35">
        <f t="shared" si="89"/>
        <v>0.248060775</v>
      </c>
      <c r="DR10" s="90">
        <f t="shared" si="90"/>
        <v>0.561</v>
      </c>
      <c r="DS10" s="106">
        <f t="shared" si="91"/>
        <v>0.3403036495</v>
      </c>
      <c r="DT10" s="107">
        <f t="shared" si="92"/>
        <v>0.524</v>
      </c>
    </row>
    <row r="11">
      <c r="A11" s="28">
        <v>2022.0</v>
      </c>
      <c r="B11" s="29" t="s">
        <v>698</v>
      </c>
      <c r="C11" s="29" t="s">
        <v>9</v>
      </c>
      <c r="D11" s="30">
        <f t="array" ref="D11">INDEX(
  TP!C:C,
  MATCH(
    1,
    (TP!A:A = A11) * (TP!B:B = C11),
    0
  )
)
</f>
        <v>52.16</v>
      </c>
      <c r="E11" s="64">
        <f t="shared" si="1"/>
        <v>9.130358091</v>
      </c>
      <c r="F11" s="32">
        <f t="shared" si="2"/>
        <v>0.89</v>
      </c>
      <c r="G11" s="33">
        <v>1569.0</v>
      </c>
      <c r="H11" s="33">
        <v>2.84</v>
      </c>
      <c r="I11" s="33">
        <v>0.0</v>
      </c>
      <c r="J11" s="99">
        <f t="shared" si="3"/>
        <v>2.84</v>
      </c>
      <c r="K11" s="100">
        <f t="shared" si="4"/>
        <v>0.1629063098</v>
      </c>
      <c r="L11" s="101">
        <f t="shared" si="5"/>
        <v>0.634</v>
      </c>
      <c r="M11" s="73">
        <f t="shared" si="6"/>
        <v>0.1200185119</v>
      </c>
      <c r="N11" s="42">
        <v>0.29</v>
      </c>
      <c r="O11" s="101">
        <f t="shared" si="7"/>
        <v>0.878</v>
      </c>
      <c r="P11" s="73">
        <f t="shared" si="8"/>
        <v>1.03849644</v>
      </c>
      <c r="Q11" s="42">
        <v>2.07</v>
      </c>
      <c r="R11" s="102">
        <f t="shared" si="9"/>
        <v>0.89</v>
      </c>
      <c r="S11" s="73">
        <f t="shared" si="10"/>
        <v>0.9978992899</v>
      </c>
      <c r="T11" s="42">
        <v>47.22</v>
      </c>
      <c r="U11" s="102">
        <f t="shared" si="11"/>
        <v>0.89</v>
      </c>
      <c r="V11" s="73">
        <f t="shared" si="12"/>
        <v>1.106160486</v>
      </c>
      <c r="W11" s="36">
        <f t="shared" si="13"/>
        <v>3537.199444</v>
      </c>
      <c r="X11" s="35">
        <f t="shared" si="14"/>
        <v>1.644693062</v>
      </c>
      <c r="Y11" s="40">
        <f t="shared" si="15"/>
        <v>0.976</v>
      </c>
      <c r="Z11" s="42">
        <v>0.13</v>
      </c>
      <c r="AA11" s="101">
        <f t="shared" si="16"/>
        <v>0.561</v>
      </c>
      <c r="AB11" s="73">
        <f t="shared" si="17"/>
        <v>0.1867092908</v>
      </c>
      <c r="AC11" s="88">
        <f t="shared" si="18"/>
        <v>2.989917304</v>
      </c>
      <c r="AD11" s="68">
        <f t="shared" si="19"/>
        <v>0.89</v>
      </c>
      <c r="AE11" s="33">
        <v>5.39</v>
      </c>
      <c r="AF11" s="102">
        <f t="shared" si="20"/>
        <v>0.683</v>
      </c>
      <c r="AG11" s="73">
        <f t="shared" si="21"/>
        <v>0.3251381595</v>
      </c>
      <c r="AH11" s="66">
        <f t="shared" si="22"/>
        <v>5.796709465</v>
      </c>
      <c r="AI11" s="102">
        <f t="shared" si="23"/>
        <v>0.756</v>
      </c>
      <c r="AJ11" s="73">
        <f t="shared" si="24"/>
        <v>0.5652720524</v>
      </c>
      <c r="AK11" s="33">
        <v>53.19</v>
      </c>
      <c r="AL11" s="102">
        <f t="shared" si="25"/>
        <v>0.402</v>
      </c>
      <c r="AM11" s="73">
        <f t="shared" si="26"/>
        <v>-0.1734285786</v>
      </c>
      <c r="AN11" s="36">
        <f t="shared" si="27"/>
        <v>4494.09875</v>
      </c>
      <c r="AO11" s="35">
        <f t="shared" si="28"/>
        <v>0.3485104462</v>
      </c>
      <c r="AP11" s="37">
        <f t="shared" si="29"/>
        <v>0.634</v>
      </c>
      <c r="AQ11" s="33">
        <v>1.84</v>
      </c>
      <c r="AR11" s="34">
        <f t="shared" si="30"/>
        <v>0.354</v>
      </c>
      <c r="AS11" s="73">
        <f t="shared" si="31"/>
        <v>-0.5717840807</v>
      </c>
      <c r="AT11" s="33">
        <v>46.88</v>
      </c>
      <c r="AU11" s="34">
        <f t="shared" si="32"/>
        <v>0.183</v>
      </c>
      <c r="AV11" s="73">
        <f t="shared" si="33"/>
        <v>-0.7150313569</v>
      </c>
      <c r="AW11" s="36">
        <f t="shared" si="34"/>
        <v>2318.890525</v>
      </c>
      <c r="AX11" s="35">
        <f t="shared" si="35"/>
        <v>-0.7064258633</v>
      </c>
      <c r="AY11" s="37">
        <f t="shared" si="36"/>
        <v>0.207</v>
      </c>
      <c r="AZ11" s="33">
        <v>6.31</v>
      </c>
      <c r="BA11" s="102">
        <f t="shared" si="37"/>
        <v>0.317</v>
      </c>
      <c r="BB11" s="65">
        <f t="shared" si="38"/>
        <v>-0.4963214174</v>
      </c>
      <c r="BC11" s="33">
        <v>52.73</v>
      </c>
      <c r="BD11" s="102">
        <f t="shared" si="39"/>
        <v>0.951</v>
      </c>
      <c r="BE11" s="73">
        <f t="shared" si="40"/>
        <v>1.68005386</v>
      </c>
      <c r="BF11" s="36">
        <f t="shared" si="41"/>
        <v>3808.332239</v>
      </c>
      <c r="BG11" s="35">
        <f t="shared" si="42"/>
        <v>0.8155861243</v>
      </c>
      <c r="BH11" s="37">
        <f t="shared" si="43"/>
        <v>0.829</v>
      </c>
      <c r="BI11" s="33">
        <v>2.35</v>
      </c>
      <c r="BJ11" s="103">
        <f t="shared" si="44"/>
        <v>0.768</v>
      </c>
      <c r="BK11" s="73">
        <f t="shared" si="45"/>
        <v>0.6481701232</v>
      </c>
      <c r="BL11" s="33">
        <v>1.43</v>
      </c>
      <c r="BM11" s="103">
        <f t="shared" si="46"/>
        <v>0.561</v>
      </c>
      <c r="BN11" s="73">
        <f t="shared" si="47"/>
        <v>-0.1070898013</v>
      </c>
      <c r="BO11" s="33">
        <v>23.46</v>
      </c>
      <c r="BP11" s="103">
        <f t="shared" si="48"/>
        <v>0.573</v>
      </c>
      <c r="BQ11" s="73">
        <f t="shared" si="49"/>
        <v>0.05834769959</v>
      </c>
      <c r="BR11" s="89">
        <f t="shared" si="50"/>
        <v>1.057098729</v>
      </c>
      <c r="BS11" s="104">
        <f t="shared" si="51"/>
        <v>0.659</v>
      </c>
      <c r="BT11" s="33">
        <v>13.02</v>
      </c>
      <c r="BU11" s="34">
        <f t="shared" si="52"/>
        <v>0.902</v>
      </c>
      <c r="BV11" s="65">
        <f t="shared" si="53"/>
        <v>1.426355682</v>
      </c>
      <c r="BW11" s="33">
        <v>63.0</v>
      </c>
      <c r="BX11" s="34">
        <f t="shared" si="54"/>
        <v>0.317</v>
      </c>
      <c r="BY11" s="65">
        <f t="shared" si="55"/>
        <v>-0.4817193044</v>
      </c>
      <c r="BZ11" s="36">
        <f t="shared" si="56"/>
        <v>5873.884969</v>
      </c>
      <c r="CA11" s="35">
        <f t="shared" si="57"/>
        <v>0.6626432561</v>
      </c>
      <c r="CB11" s="90">
        <f t="shared" si="58"/>
        <v>0.744</v>
      </c>
      <c r="CC11" s="33">
        <v>0.52</v>
      </c>
      <c r="CD11" s="105">
        <f t="shared" si="59"/>
        <v>0.695</v>
      </c>
      <c r="CE11" s="73">
        <f t="shared" si="60"/>
        <v>0.4893586823</v>
      </c>
      <c r="CF11" s="33">
        <v>6.42</v>
      </c>
      <c r="CG11" s="75">
        <f t="shared" si="61"/>
        <v>0.854</v>
      </c>
      <c r="CH11" s="73">
        <f t="shared" si="62"/>
        <v>0.9535569848</v>
      </c>
      <c r="CI11" s="33">
        <v>58.93</v>
      </c>
      <c r="CJ11" s="102">
        <f t="shared" si="63"/>
        <v>0.11</v>
      </c>
      <c r="CK11" s="73">
        <f t="shared" si="64"/>
        <v>-1.034018614</v>
      </c>
      <c r="CL11" s="36">
        <f t="shared" si="65"/>
        <v>4707.706255</v>
      </c>
      <c r="CM11" s="35">
        <f t="shared" si="66"/>
        <v>0.1957204765</v>
      </c>
      <c r="CN11" s="90">
        <f t="shared" si="67"/>
        <v>0.585</v>
      </c>
      <c r="CO11" s="33">
        <v>3.15</v>
      </c>
      <c r="CP11" s="102">
        <f t="shared" si="68"/>
        <v>0.744</v>
      </c>
      <c r="CQ11" s="65">
        <f t="shared" si="69"/>
        <v>0.657160958</v>
      </c>
      <c r="CR11" s="33">
        <v>47.27</v>
      </c>
      <c r="CS11" s="102">
        <f t="shared" si="70"/>
        <v>0.463</v>
      </c>
      <c r="CT11" s="73">
        <f t="shared" si="71"/>
        <v>-0.2020982656</v>
      </c>
      <c r="CU11" s="36">
        <f t="shared" si="72"/>
        <v>3525.587959</v>
      </c>
      <c r="CV11" s="35">
        <f t="shared" si="73"/>
        <v>0.4924150767</v>
      </c>
      <c r="CW11" s="90">
        <f t="shared" si="74"/>
        <v>0.659</v>
      </c>
      <c r="CX11" s="33">
        <v>1.78</v>
      </c>
      <c r="CY11" s="34">
        <f t="shared" si="75"/>
        <v>0.902</v>
      </c>
      <c r="CZ11" s="73">
        <f t="shared" si="76"/>
        <v>1.545643659</v>
      </c>
      <c r="DA11" s="33">
        <v>35.48</v>
      </c>
      <c r="DB11" s="34">
        <f t="shared" si="77"/>
        <v>0.537</v>
      </c>
      <c r="DC11" s="73">
        <f t="shared" si="78"/>
        <v>-0.01086151613</v>
      </c>
      <c r="DD11" s="36">
        <f t="shared" si="79"/>
        <v>2696.195018</v>
      </c>
      <c r="DE11" s="35">
        <f t="shared" si="80"/>
        <v>1.346367249</v>
      </c>
      <c r="DF11" s="90">
        <f t="shared" si="81"/>
        <v>0.902</v>
      </c>
      <c r="DG11" s="33">
        <v>1.55</v>
      </c>
      <c r="DH11" s="105">
        <f t="shared" si="82"/>
        <v>0.902</v>
      </c>
      <c r="DI11" s="73">
        <f t="shared" si="83"/>
        <v>1.329617353</v>
      </c>
      <c r="DJ11" s="33">
        <v>5.45</v>
      </c>
      <c r="DK11" s="34">
        <f t="shared" si="84"/>
        <v>0.72</v>
      </c>
      <c r="DL11" s="73">
        <f t="shared" si="85"/>
        <v>0.3465642167</v>
      </c>
      <c r="DM11" s="33">
        <v>76.42</v>
      </c>
      <c r="DN11" s="34">
        <f t="shared" si="86"/>
        <v>0.561</v>
      </c>
      <c r="DO11" s="73">
        <f t="shared" si="87"/>
        <v>0.2762880311</v>
      </c>
      <c r="DP11" s="36">
        <f t="shared" si="88"/>
        <v>6088.04512</v>
      </c>
      <c r="DQ11" s="35">
        <f t="shared" si="89"/>
        <v>0.5672199644</v>
      </c>
      <c r="DR11" s="90">
        <f t="shared" si="90"/>
        <v>0.744</v>
      </c>
      <c r="DS11" s="106">
        <f t="shared" si="91"/>
        <v>5.083342058</v>
      </c>
      <c r="DT11" s="107">
        <f t="shared" si="92"/>
        <v>0.829</v>
      </c>
    </row>
    <row r="12">
      <c r="A12" s="28">
        <v>2023.0</v>
      </c>
      <c r="B12" s="29" t="s">
        <v>751</v>
      </c>
      <c r="C12" s="29" t="s">
        <v>9</v>
      </c>
      <c r="D12" s="30">
        <f t="array" ref="D12">INDEX(
  TP!C:C,
  MATCH(
    1,
    (TP!A:A = A12) * (TP!B:B = C12),
    0
  )
)
</f>
        <v>51.35</v>
      </c>
      <c r="E12" s="64">
        <f t="shared" si="1"/>
        <v>8.666218594</v>
      </c>
      <c r="F12" s="32">
        <f t="shared" si="2"/>
        <v>0.878</v>
      </c>
      <c r="G12" s="33">
        <v>1205.0</v>
      </c>
      <c r="H12" s="33">
        <v>0.98</v>
      </c>
      <c r="I12" s="33">
        <v>0.0</v>
      </c>
      <c r="J12" s="99">
        <f t="shared" si="3"/>
        <v>0.98</v>
      </c>
      <c r="K12" s="100">
        <f t="shared" si="4"/>
        <v>0.07319502075</v>
      </c>
      <c r="L12" s="101">
        <f t="shared" si="5"/>
        <v>0.146</v>
      </c>
      <c r="M12" s="73">
        <f t="shared" si="6"/>
        <v>-1.000449094</v>
      </c>
      <c r="N12" s="42">
        <v>0.22</v>
      </c>
      <c r="O12" s="101">
        <f t="shared" si="7"/>
        <v>0.72</v>
      </c>
      <c r="P12" s="73">
        <f t="shared" si="8"/>
        <v>0.3966172575</v>
      </c>
      <c r="Q12" s="42">
        <v>1.79</v>
      </c>
      <c r="R12" s="102">
        <f t="shared" si="9"/>
        <v>0.744</v>
      </c>
      <c r="S12" s="73">
        <f t="shared" si="10"/>
        <v>0.4812768908</v>
      </c>
      <c r="T12" s="42">
        <v>20.83</v>
      </c>
      <c r="U12" s="102">
        <f t="shared" si="11"/>
        <v>0.061</v>
      </c>
      <c r="V12" s="73">
        <f t="shared" si="12"/>
        <v>-1.669625993</v>
      </c>
      <c r="W12" s="36">
        <f t="shared" si="13"/>
        <v>1427.314805</v>
      </c>
      <c r="X12" s="35">
        <f t="shared" si="14"/>
        <v>-1.024347178</v>
      </c>
      <c r="Y12" s="40">
        <f t="shared" si="15"/>
        <v>0.146</v>
      </c>
      <c r="Z12" s="42">
        <v>0.06</v>
      </c>
      <c r="AA12" s="101">
        <f t="shared" si="16"/>
        <v>0.146</v>
      </c>
      <c r="AB12" s="73">
        <f t="shared" si="17"/>
        <v>-0.9924004694</v>
      </c>
      <c r="AC12" s="88">
        <f t="shared" si="18"/>
        <v>-2.620579484</v>
      </c>
      <c r="AD12" s="68">
        <f t="shared" si="19"/>
        <v>0.195</v>
      </c>
      <c r="AE12" s="33">
        <v>4.26</v>
      </c>
      <c r="AF12" s="102">
        <f t="shared" si="20"/>
        <v>0.329</v>
      </c>
      <c r="AG12" s="73">
        <f t="shared" si="21"/>
        <v>-0.4897925722</v>
      </c>
      <c r="AH12" s="66">
        <f t="shared" si="22"/>
        <v>4.46113534</v>
      </c>
      <c r="AI12" s="102">
        <f t="shared" si="23"/>
        <v>0.415</v>
      </c>
      <c r="AJ12" s="73">
        <f t="shared" si="24"/>
        <v>-0.3646010694</v>
      </c>
      <c r="AK12" s="33">
        <v>49.12</v>
      </c>
      <c r="AL12" s="102">
        <f t="shared" si="25"/>
        <v>0.244</v>
      </c>
      <c r="AM12" s="73">
        <f t="shared" si="26"/>
        <v>-0.7674856475</v>
      </c>
      <c r="AN12" s="36">
        <f t="shared" si="27"/>
        <v>3676.426976</v>
      </c>
      <c r="AO12" s="35">
        <f t="shared" si="28"/>
        <v>-0.7126946664</v>
      </c>
      <c r="AP12" s="37">
        <f t="shared" si="29"/>
        <v>0.256</v>
      </c>
      <c r="AQ12" s="33">
        <v>3.96</v>
      </c>
      <c r="AR12" s="34">
        <f t="shared" si="30"/>
        <v>0.841</v>
      </c>
      <c r="AS12" s="73">
        <f t="shared" si="31"/>
        <v>0.9659069913</v>
      </c>
      <c r="AT12" s="33">
        <v>52.83</v>
      </c>
      <c r="AU12" s="34">
        <f t="shared" si="32"/>
        <v>0.537</v>
      </c>
      <c r="AV12" s="73">
        <f t="shared" si="33"/>
        <v>-0.05081331878</v>
      </c>
      <c r="AW12" s="36">
        <f t="shared" si="34"/>
        <v>4009.180933</v>
      </c>
      <c r="AX12" s="35">
        <f t="shared" si="35"/>
        <v>0.7781102223</v>
      </c>
      <c r="AY12" s="37">
        <f t="shared" si="36"/>
        <v>0.768</v>
      </c>
      <c r="AZ12" s="33">
        <v>11.73</v>
      </c>
      <c r="BA12" s="102">
        <f t="shared" si="37"/>
        <v>0.915</v>
      </c>
      <c r="BB12" s="65">
        <f t="shared" si="38"/>
        <v>1.455043316</v>
      </c>
      <c r="BC12" s="33">
        <v>40.76</v>
      </c>
      <c r="BD12" s="102">
        <f t="shared" si="39"/>
        <v>0.402</v>
      </c>
      <c r="BE12" s="73">
        <f t="shared" si="40"/>
        <v>-0.1091713546</v>
      </c>
      <c r="BF12" s="36">
        <f t="shared" si="41"/>
        <v>3764.730171</v>
      </c>
      <c r="BG12" s="35">
        <f t="shared" si="42"/>
        <v>0.7582473585</v>
      </c>
      <c r="BH12" s="37">
        <f t="shared" si="43"/>
        <v>0.805</v>
      </c>
      <c r="BI12" s="33">
        <v>1.34</v>
      </c>
      <c r="BJ12" s="103">
        <f t="shared" si="44"/>
        <v>0.183</v>
      </c>
      <c r="BK12" s="73">
        <f t="shared" si="45"/>
        <v>-0.7508026221</v>
      </c>
      <c r="BL12" s="33">
        <v>3.29</v>
      </c>
      <c r="BM12" s="103">
        <f t="shared" si="46"/>
        <v>0.988</v>
      </c>
      <c r="BN12" s="73">
        <f t="shared" si="47"/>
        <v>2.598724197</v>
      </c>
      <c r="BO12" s="33">
        <v>35.33</v>
      </c>
      <c r="BP12" s="103">
        <f t="shared" si="48"/>
        <v>0.951</v>
      </c>
      <c r="BQ12" s="73">
        <f t="shared" si="49"/>
        <v>1.949915226</v>
      </c>
      <c r="BR12" s="89">
        <f t="shared" si="50"/>
        <v>4.621499714</v>
      </c>
      <c r="BS12" s="104">
        <f t="shared" si="51"/>
        <v>0.927</v>
      </c>
      <c r="BT12" s="33">
        <v>11.13</v>
      </c>
      <c r="BU12" s="34">
        <f t="shared" si="52"/>
        <v>0.78</v>
      </c>
      <c r="BV12" s="65">
        <f t="shared" si="53"/>
        <v>0.7349936257</v>
      </c>
      <c r="BW12" s="33">
        <v>79.19</v>
      </c>
      <c r="BX12" s="34">
        <f t="shared" si="54"/>
        <v>0.988</v>
      </c>
      <c r="BY12" s="65">
        <f t="shared" si="55"/>
        <v>2.122037382</v>
      </c>
      <c r="BZ12" s="36">
        <f t="shared" si="56"/>
        <v>6978.478487</v>
      </c>
      <c r="CA12" s="35">
        <f t="shared" si="57"/>
        <v>1.964312422</v>
      </c>
      <c r="CB12" s="90">
        <f t="shared" si="58"/>
        <v>0.976</v>
      </c>
      <c r="CC12" s="33">
        <v>0.45</v>
      </c>
      <c r="CD12" s="105">
        <f t="shared" si="59"/>
        <v>0.537</v>
      </c>
      <c r="CE12" s="73">
        <f t="shared" si="60"/>
        <v>0.1447315376</v>
      </c>
      <c r="CF12" s="33">
        <v>6.2</v>
      </c>
      <c r="CG12" s="75">
        <f t="shared" si="61"/>
        <v>0.829</v>
      </c>
      <c r="CH12" s="73">
        <f t="shared" si="62"/>
        <v>0.8347932542</v>
      </c>
      <c r="CI12" s="33">
        <v>79.52</v>
      </c>
      <c r="CJ12" s="102">
        <f t="shared" si="63"/>
        <v>0.939</v>
      </c>
      <c r="CK12" s="73">
        <f t="shared" si="64"/>
        <v>1.516471089</v>
      </c>
      <c r="CL12" s="36">
        <f t="shared" si="65"/>
        <v>6257.166931</v>
      </c>
      <c r="CM12" s="35">
        <f t="shared" si="66"/>
        <v>1.749141765</v>
      </c>
      <c r="CN12" s="90">
        <f t="shared" si="67"/>
        <v>0.963</v>
      </c>
      <c r="CO12" s="33">
        <v>3.44</v>
      </c>
      <c r="CP12" s="102">
        <f t="shared" si="68"/>
        <v>0.829</v>
      </c>
      <c r="CQ12" s="65">
        <f t="shared" si="69"/>
        <v>0.9423216622</v>
      </c>
      <c r="CR12" s="33">
        <v>54.35</v>
      </c>
      <c r="CS12" s="102">
        <f t="shared" si="70"/>
        <v>0.695</v>
      </c>
      <c r="CT12" s="73">
        <f t="shared" si="71"/>
        <v>0.4529181417</v>
      </c>
      <c r="CU12" s="36">
        <f t="shared" si="72"/>
        <v>4246.044073</v>
      </c>
      <c r="CV12" s="35">
        <f t="shared" si="73"/>
        <v>1.312932936</v>
      </c>
      <c r="CW12" s="90">
        <f t="shared" si="74"/>
        <v>0.915</v>
      </c>
      <c r="CX12" s="33">
        <v>1.34</v>
      </c>
      <c r="CY12" s="34">
        <f t="shared" si="75"/>
        <v>0.841</v>
      </c>
      <c r="CZ12" s="73">
        <f t="shared" si="76"/>
        <v>0.7915099725</v>
      </c>
      <c r="DA12" s="33">
        <v>38.89</v>
      </c>
      <c r="DB12" s="34">
        <f t="shared" si="77"/>
        <v>0.659</v>
      </c>
      <c r="DC12" s="73">
        <f t="shared" si="78"/>
        <v>0.2054745085</v>
      </c>
      <c r="DD12" s="36">
        <f t="shared" si="79"/>
        <v>2457.305736</v>
      </c>
      <c r="DE12" s="35">
        <f t="shared" si="80"/>
        <v>1.073872405</v>
      </c>
      <c r="DF12" s="90">
        <f t="shared" si="81"/>
        <v>0.854</v>
      </c>
      <c r="DG12" s="33">
        <v>1.27</v>
      </c>
      <c r="DH12" s="105">
        <f t="shared" si="82"/>
        <v>0.72</v>
      </c>
      <c r="DI12" s="73">
        <f t="shared" si="83"/>
        <v>0.6169718896</v>
      </c>
      <c r="DJ12" s="33">
        <v>5.45</v>
      </c>
      <c r="DK12" s="34">
        <f t="shared" si="84"/>
        <v>0.72</v>
      </c>
      <c r="DL12" s="73">
        <f t="shared" si="85"/>
        <v>0.3465642167</v>
      </c>
      <c r="DM12" s="33">
        <v>66.45</v>
      </c>
      <c r="DN12" s="34">
        <f t="shared" si="86"/>
        <v>0.134</v>
      </c>
      <c r="DO12" s="73">
        <f t="shared" si="87"/>
        <v>-1.044591908</v>
      </c>
      <c r="DP12" s="36">
        <f t="shared" si="88"/>
        <v>5293.779092</v>
      </c>
      <c r="DQ12" s="35">
        <f t="shared" si="89"/>
        <v>-0.1966645921</v>
      </c>
      <c r="DR12" s="90">
        <f t="shared" si="90"/>
        <v>0.427</v>
      </c>
      <c r="DS12" s="106">
        <f t="shared" si="91"/>
        <v>6.665298363</v>
      </c>
      <c r="DT12" s="107">
        <f t="shared" si="92"/>
        <v>0.89</v>
      </c>
    </row>
    <row r="13">
      <c r="A13" s="28">
        <v>2025.0</v>
      </c>
      <c r="B13" s="29" t="s">
        <v>752</v>
      </c>
      <c r="C13" s="29" t="s">
        <v>13</v>
      </c>
      <c r="D13" s="30">
        <f t="array" ref="D13">INDEX(
  TP!C:C,
  MATCH(
    1,
    (TP!A:A = A13) * (TP!B:B = C13),
    0
  )
)
</f>
        <v>58.96</v>
      </c>
      <c r="E13" s="64">
        <f t="shared" si="1"/>
        <v>8.477746043</v>
      </c>
      <c r="F13" s="32">
        <f t="shared" si="2"/>
        <v>0.866</v>
      </c>
      <c r="G13" s="33">
        <v>1637.0</v>
      </c>
      <c r="H13" s="33">
        <v>4.43</v>
      </c>
      <c r="I13" s="33">
        <v>0.0</v>
      </c>
      <c r="J13" s="99">
        <f t="shared" si="3"/>
        <v>4.43</v>
      </c>
      <c r="K13" s="100">
        <f t="shared" si="4"/>
        <v>0.2435552841</v>
      </c>
      <c r="L13" s="101">
        <f t="shared" si="5"/>
        <v>0.902</v>
      </c>
      <c r="M13" s="73">
        <f t="shared" si="6"/>
        <v>1.127300473</v>
      </c>
      <c r="N13" s="42">
        <v>0.16</v>
      </c>
      <c r="O13" s="101">
        <f t="shared" si="7"/>
        <v>0.427</v>
      </c>
      <c r="P13" s="73">
        <f t="shared" si="8"/>
        <v>-0.1535648991</v>
      </c>
      <c r="Q13" s="42">
        <v>1.98</v>
      </c>
      <c r="R13" s="102">
        <f t="shared" si="9"/>
        <v>0.829</v>
      </c>
      <c r="S13" s="73">
        <f t="shared" si="10"/>
        <v>0.8318420902</v>
      </c>
      <c r="T13" s="42">
        <v>36.11</v>
      </c>
      <c r="U13" s="102">
        <f t="shared" si="11"/>
        <v>0.463</v>
      </c>
      <c r="V13" s="73">
        <f t="shared" si="12"/>
        <v>-0.06242563674</v>
      </c>
      <c r="W13" s="36">
        <f t="shared" si="13"/>
        <v>2633.207934</v>
      </c>
      <c r="X13" s="35">
        <f t="shared" si="14"/>
        <v>0.5011283043</v>
      </c>
      <c r="Y13" s="40">
        <f t="shared" si="15"/>
        <v>0.695</v>
      </c>
      <c r="Z13" s="42">
        <v>0.14</v>
      </c>
      <c r="AA13" s="101">
        <f t="shared" si="16"/>
        <v>0.622</v>
      </c>
      <c r="AB13" s="73">
        <f t="shared" si="17"/>
        <v>0.3551535422</v>
      </c>
      <c r="AC13" s="88">
        <f t="shared" si="18"/>
        <v>1.830017421</v>
      </c>
      <c r="AD13" s="68">
        <f t="shared" si="19"/>
        <v>0.768</v>
      </c>
      <c r="AE13" s="33">
        <v>2.97</v>
      </c>
      <c r="AF13" s="102">
        <f t="shared" si="20"/>
        <v>0.037</v>
      </c>
      <c r="AG13" s="73">
        <f t="shared" si="21"/>
        <v>-1.420111726</v>
      </c>
      <c r="AH13" s="66">
        <f t="shared" si="22"/>
        <v>3.872014541</v>
      </c>
      <c r="AI13" s="102">
        <f t="shared" si="23"/>
        <v>0.244</v>
      </c>
      <c r="AJ13" s="73">
        <f t="shared" si="24"/>
        <v>-0.7747674434</v>
      </c>
      <c r="AK13" s="33">
        <v>53.7</v>
      </c>
      <c r="AL13" s="102">
        <f t="shared" si="25"/>
        <v>0.439</v>
      </c>
      <c r="AM13" s="73">
        <f t="shared" si="26"/>
        <v>-0.09898899502</v>
      </c>
      <c r="AN13" s="36">
        <f t="shared" si="27"/>
        <v>3748.9714</v>
      </c>
      <c r="AO13" s="35">
        <f t="shared" si="28"/>
        <v>-0.6185437918</v>
      </c>
      <c r="AP13" s="37">
        <f t="shared" si="29"/>
        <v>0.317</v>
      </c>
      <c r="AQ13" s="33">
        <v>2.91</v>
      </c>
      <c r="AR13" s="34">
        <f t="shared" si="30"/>
        <v>0.671</v>
      </c>
      <c r="AS13" s="73">
        <f t="shared" si="31"/>
        <v>0.2043147151</v>
      </c>
      <c r="AT13" s="33">
        <v>56.6</v>
      </c>
      <c r="AU13" s="34">
        <f t="shared" si="32"/>
        <v>0.646</v>
      </c>
      <c r="AV13" s="73">
        <f t="shared" si="33"/>
        <v>0.3700441608</v>
      </c>
      <c r="AW13" s="36">
        <f t="shared" si="34"/>
        <v>3657.270998</v>
      </c>
      <c r="AX13" s="35">
        <f t="shared" si="35"/>
        <v>0.4690372987</v>
      </c>
      <c r="AY13" s="37">
        <f t="shared" si="36"/>
        <v>0.683</v>
      </c>
      <c r="AZ13" s="33">
        <v>6.32</v>
      </c>
      <c r="BA13" s="102">
        <f t="shared" si="37"/>
        <v>0.329</v>
      </c>
      <c r="BB13" s="65">
        <f t="shared" si="38"/>
        <v>-0.4927211134</v>
      </c>
      <c r="BC13" s="33">
        <v>46.09</v>
      </c>
      <c r="BD13" s="102">
        <f t="shared" si="39"/>
        <v>0.768</v>
      </c>
      <c r="BE13" s="73">
        <f t="shared" si="40"/>
        <v>0.6875346098</v>
      </c>
      <c r="BF13" s="36">
        <f t="shared" si="41"/>
        <v>3331.057433</v>
      </c>
      <c r="BG13" s="35">
        <f t="shared" si="42"/>
        <v>0.1879473548</v>
      </c>
      <c r="BH13" s="37">
        <f t="shared" si="43"/>
        <v>0.549</v>
      </c>
      <c r="BI13" s="33">
        <v>2.25</v>
      </c>
      <c r="BJ13" s="103">
        <f t="shared" si="44"/>
        <v>0.732</v>
      </c>
      <c r="BK13" s="73">
        <f t="shared" si="45"/>
        <v>0.5096579702</v>
      </c>
      <c r="BL13" s="33">
        <v>1.87</v>
      </c>
      <c r="BM13" s="103">
        <f t="shared" si="46"/>
        <v>0.707</v>
      </c>
      <c r="BN13" s="73">
        <f t="shared" si="47"/>
        <v>0.5329952304</v>
      </c>
      <c r="BO13" s="33">
        <v>27.71</v>
      </c>
      <c r="BP13" s="103">
        <f t="shared" si="48"/>
        <v>0.805</v>
      </c>
      <c r="BQ13" s="73">
        <f t="shared" si="49"/>
        <v>0.7356149267</v>
      </c>
      <c r="BR13" s="89">
        <f t="shared" si="50"/>
        <v>1.816708989</v>
      </c>
      <c r="BS13" s="104">
        <f t="shared" si="51"/>
        <v>0.793</v>
      </c>
      <c r="BT13" s="33">
        <v>9.13</v>
      </c>
      <c r="BU13" s="34">
        <f t="shared" si="52"/>
        <v>0.573</v>
      </c>
      <c r="BV13" s="65">
        <f t="shared" si="53"/>
        <v>0.00339356654</v>
      </c>
      <c r="BW13" s="33">
        <v>60.24</v>
      </c>
      <c r="BX13" s="34">
        <f t="shared" si="54"/>
        <v>0.183</v>
      </c>
      <c r="BY13" s="65">
        <f t="shared" si="55"/>
        <v>-0.9255962936</v>
      </c>
      <c r="BZ13" s="36">
        <f t="shared" si="56"/>
        <v>4925.2831</v>
      </c>
      <c r="CA13" s="35">
        <f t="shared" si="57"/>
        <v>-0.4552030669</v>
      </c>
      <c r="CB13" s="90">
        <f t="shared" si="58"/>
        <v>0.317</v>
      </c>
      <c r="CC13" s="33">
        <v>0.66</v>
      </c>
      <c r="CD13" s="105">
        <f t="shared" si="59"/>
        <v>0.89</v>
      </c>
      <c r="CE13" s="73">
        <f t="shared" si="60"/>
        <v>1.178612972</v>
      </c>
      <c r="CF13" s="33">
        <v>4.84</v>
      </c>
      <c r="CG13" s="75">
        <f t="shared" si="61"/>
        <v>0.622</v>
      </c>
      <c r="CH13" s="73">
        <f t="shared" si="62"/>
        <v>0.1006174651</v>
      </c>
      <c r="CI13" s="33">
        <v>71.59</v>
      </c>
      <c r="CJ13" s="102">
        <f t="shared" si="63"/>
        <v>0.72</v>
      </c>
      <c r="CK13" s="73">
        <f t="shared" si="64"/>
        <v>0.5341795229</v>
      </c>
      <c r="CL13" s="36">
        <f t="shared" si="65"/>
        <v>5035.785499</v>
      </c>
      <c r="CM13" s="35">
        <f t="shared" si="66"/>
        <v>0.5246383318</v>
      </c>
      <c r="CN13" s="90">
        <f t="shared" si="67"/>
        <v>0.707</v>
      </c>
      <c r="CO13" s="33">
        <v>3.19</v>
      </c>
      <c r="CP13" s="102">
        <f t="shared" si="68"/>
        <v>0.756</v>
      </c>
      <c r="CQ13" s="65">
        <f t="shared" si="69"/>
        <v>0.6964934689</v>
      </c>
      <c r="CR13" s="33">
        <v>51.72</v>
      </c>
      <c r="CS13" s="102">
        <f t="shared" si="70"/>
        <v>0.634</v>
      </c>
      <c r="CT13" s="73">
        <f t="shared" si="71"/>
        <v>0.2095999</v>
      </c>
      <c r="CU13" s="36">
        <f t="shared" si="72"/>
        <v>3883.488196</v>
      </c>
      <c r="CV13" s="35">
        <f t="shared" si="73"/>
        <v>0.9000228832</v>
      </c>
      <c r="CW13" s="90">
        <f t="shared" si="74"/>
        <v>0.817</v>
      </c>
      <c r="CX13" s="33">
        <v>0.93</v>
      </c>
      <c r="CY13" s="34">
        <f t="shared" si="75"/>
        <v>0.683</v>
      </c>
      <c r="CZ13" s="73">
        <f t="shared" si="76"/>
        <v>0.08879449209</v>
      </c>
      <c r="DA13" s="33">
        <v>29.41</v>
      </c>
      <c r="DB13" s="34">
        <f t="shared" si="77"/>
        <v>0.28</v>
      </c>
      <c r="DC13" s="73">
        <f t="shared" si="78"/>
        <v>-0.3959523283</v>
      </c>
      <c r="DD13" s="36">
        <f t="shared" si="79"/>
        <v>1437.239721</v>
      </c>
      <c r="DE13" s="35">
        <f t="shared" si="80"/>
        <v>-0.08969059908</v>
      </c>
      <c r="DF13" s="90">
        <f t="shared" si="81"/>
        <v>0.549</v>
      </c>
      <c r="DG13" s="33">
        <v>1.98</v>
      </c>
      <c r="DH13" s="105">
        <f t="shared" si="82"/>
        <v>0.988</v>
      </c>
      <c r="DI13" s="73">
        <f t="shared" si="83"/>
        <v>2.424037171</v>
      </c>
      <c r="DJ13" s="33">
        <v>4.23</v>
      </c>
      <c r="DK13" s="34">
        <f t="shared" si="84"/>
        <v>0.378</v>
      </c>
      <c r="DL13" s="73">
        <f t="shared" si="85"/>
        <v>-0.3934841296</v>
      </c>
      <c r="DM13" s="33">
        <v>82.89</v>
      </c>
      <c r="DN13" s="34">
        <f t="shared" si="86"/>
        <v>0.915</v>
      </c>
      <c r="DO13" s="73">
        <f t="shared" si="87"/>
        <v>1.133468894</v>
      </c>
      <c r="DP13" s="36">
        <f t="shared" si="88"/>
        <v>5860.732149</v>
      </c>
      <c r="DQ13" s="35">
        <f t="shared" si="89"/>
        <v>0.3486019416</v>
      </c>
      <c r="DR13" s="90">
        <f t="shared" si="90"/>
        <v>0.585</v>
      </c>
      <c r="DS13" s="106">
        <f t="shared" si="91"/>
        <v>4.831019633</v>
      </c>
      <c r="DT13" s="107">
        <f t="shared" si="92"/>
        <v>0.78</v>
      </c>
    </row>
    <row r="14">
      <c r="A14" s="28">
        <v>2023.0</v>
      </c>
      <c r="B14" s="29" t="s">
        <v>748</v>
      </c>
      <c r="C14" s="29" t="s">
        <v>11</v>
      </c>
      <c r="D14" s="30">
        <f t="array" ref="D14">INDEX(
  TP!C:C,
  MATCH(
    1,
    (TP!A:A = A14) * (TP!B:B = C14),
    0
  )
)
</f>
        <v>48.42</v>
      </c>
      <c r="E14" s="64">
        <f t="shared" si="1"/>
        <v>8.232492665</v>
      </c>
      <c r="F14" s="32">
        <f t="shared" si="2"/>
        <v>0.854</v>
      </c>
      <c r="G14" s="33">
        <v>1013.0</v>
      </c>
      <c r="H14" s="33">
        <v>1.7</v>
      </c>
      <c r="I14" s="33">
        <v>0.0</v>
      </c>
      <c r="J14" s="99">
        <f t="shared" si="3"/>
        <v>1.7</v>
      </c>
      <c r="K14" s="100">
        <f t="shared" si="4"/>
        <v>0.1510365252</v>
      </c>
      <c r="L14" s="101">
        <f t="shared" si="5"/>
        <v>0.537</v>
      </c>
      <c r="M14" s="73">
        <f t="shared" si="6"/>
        <v>-0.02823160527</v>
      </c>
      <c r="N14" s="42">
        <v>0.0</v>
      </c>
      <c r="O14" s="101">
        <f t="shared" si="7"/>
        <v>0</v>
      </c>
      <c r="P14" s="73">
        <f t="shared" si="8"/>
        <v>-1.620717317</v>
      </c>
      <c r="Q14" s="42">
        <v>1.24</v>
      </c>
      <c r="R14" s="102">
        <f t="shared" si="9"/>
        <v>0.305</v>
      </c>
      <c r="S14" s="73">
        <f t="shared" si="10"/>
        <v>-0.5335171076</v>
      </c>
      <c r="T14" s="42">
        <v>35.71</v>
      </c>
      <c r="U14" s="102">
        <f t="shared" si="11"/>
        <v>0.439</v>
      </c>
      <c r="V14" s="73">
        <f t="shared" si="12"/>
        <v>-0.1044989445</v>
      </c>
      <c r="W14" s="36">
        <f t="shared" si="13"/>
        <v>1923.298792</v>
      </c>
      <c r="X14" s="35">
        <f t="shared" si="14"/>
        <v>-0.3969189315</v>
      </c>
      <c r="Y14" s="40">
        <f t="shared" si="15"/>
        <v>0.341</v>
      </c>
      <c r="Z14" s="42">
        <v>0.26</v>
      </c>
      <c r="AA14" s="101">
        <f t="shared" si="16"/>
        <v>1</v>
      </c>
      <c r="AB14" s="73">
        <f t="shared" si="17"/>
        <v>2.37648456</v>
      </c>
      <c r="AC14" s="88">
        <f t="shared" si="18"/>
        <v>0.3306167061</v>
      </c>
      <c r="AD14" s="68">
        <f t="shared" si="19"/>
        <v>0.561</v>
      </c>
      <c r="AE14" s="33">
        <v>6.04</v>
      </c>
      <c r="AF14" s="102">
        <f t="shared" si="20"/>
        <v>0.78</v>
      </c>
      <c r="AG14" s="73">
        <f t="shared" si="21"/>
        <v>0.7939036246</v>
      </c>
      <c r="AH14" s="66">
        <f t="shared" si="22"/>
        <v>5.706328064</v>
      </c>
      <c r="AI14" s="102">
        <f t="shared" si="23"/>
        <v>0.732</v>
      </c>
      <c r="AJ14" s="73">
        <f t="shared" si="24"/>
        <v>0.5023453799</v>
      </c>
      <c r="AK14" s="33">
        <v>51.47</v>
      </c>
      <c r="AL14" s="102">
        <f t="shared" si="25"/>
        <v>0.341</v>
      </c>
      <c r="AM14" s="73">
        <f t="shared" si="26"/>
        <v>-0.4244797232</v>
      </c>
      <c r="AN14" s="36">
        <f t="shared" si="27"/>
        <v>4318.395729</v>
      </c>
      <c r="AO14" s="35">
        <f t="shared" si="28"/>
        <v>0.1204764719</v>
      </c>
      <c r="AP14" s="37">
        <f t="shared" si="29"/>
        <v>0.573</v>
      </c>
      <c r="AQ14" s="33">
        <v>1.95</v>
      </c>
      <c r="AR14" s="34">
        <f t="shared" si="30"/>
        <v>0.366</v>
      </c>
      <c r="AS14" s="73">
        <f t="shared" si="31"/>
        <v>-0.4919982232</v>
      </c>
      <c r="AT14" s="33">
        <v>45.45</v>
      </c>
      <c r="AU14" s="34">
        <f t="shared" si="32"/>
        <v>0.146</v>
      </c>
      <c r="AV14" s="73">
        <f t="shared" si="33"/>
        <v>-0.8746669526</v>
      </c>
      <c r="AW14" s="36">
        <f t="shared" si="34"/>
        <v>2330.003669</v>
      </c>
      <c r="AX14" s="35">
        <f t="shared" si="35"/>
        <v>-0.6966654914</v>
      </c>
      <c r="AY14" s="37">
        <f t="shared" si="36"/>
        <v>0.232</v>
      </c>
      <c r="AZ14" s="33">
        <v>5.33</v>
      </c>
      <c r="BA14" s="102">
        <f t="shared" si="37"/>
        <v>0.195</v>
      </c>
      <c r="BB14" s="65">
        <f t="shared" si="38"/>
        <v>-0.8491512032</v>
      </c>
      <c r="BC14" s="33">
        <v>53.33</v>
      </c>
      <c r="BD14" s="102">
        <f t="shared" si="39"/>
        <v>0.976</v>
      </c>
      <c r="BE14" s="73">
        <f t="shared" si="40"/>
        <v>1.769739334</v>
      </c>
      <c r="BF14" s="36">
        <f t="shared" si="41"/>
        <v>3572.956926</v>
      </c>
      <c r="BG14" s="35">
        <f t="shared" si="42"/>
        <v>0.5060565416</v>
      </c>
      <c r="BH14" s="37">
        <f t="shared" si="43"/>
        <v>0.695</v>
      </c>
      <c r="BI14" s="33">
        <v>1.51</v>
      </c>
      <c r="BJ14" s="103">
        <f t="shared" si="44"/>
        <v>0.293</v>
      </c>
      <c r="BK14" s="73">
        <f t="shared" si="45"/>
        <v>-0.515331962</v>
      </c>
      <c r="BL14" s="33">
        <v>0.98</v>
      </c>
      <c r="BM14" s="103">
        <f t="shared" si="46"/>
        <v>0.183</v>
      </c>
      <c r="BN14" s="73">
        <f t="shared" si="47"/>
        <v>-0.7617222201</v>
      </c>
      <c r="BO14" s="33">
        <v>32.07</v>
      </c>
      <c r="BP14" s="103">
        <f t="shared" si="48"/>
        <v>0.89</v>
      </c>
      <c r="BQ14" s="73">
        <f t="shared" si="49"/>
        <v>1.430411423</v>
      </c>
      <c r="BR14" s="89">
        <f t="shared" si="50"/>
        <v>0.0832247631</v>
      </c>
      <c r="BS14" s="104">
        <f t="shared" si="51"/>
        <v>0.463</v>
      </c>
      <c r="BT14" s="33">
        <v>13.86</v>
      </c>
      <c r="BU14" s="34">
        <f t="shared" si="52"/>
        <v>0.939</v>
      </c>
      <c r="BV14" s="65">
        <f t="shared" si="53"/>
        <v>1.733627707</v>
      </c>
      <c r="BW14" s="33">
        <v>62.82</v>
      </c>
      <c r="BX14" s="34">
        <f t="shared" si="54"/>
        <v>0.293</v>
      </c>
      <c r="BY14" s="65">
        <f t="shared" si="55"/>
        <v>-0.5106678037</v>
      </c>
      <c r="BZ14" s="36">
        <f t="shared" si="56"/>
        <v>5986.174946</v>
      </c>
      <c r="CA14" s="35">
        <f t="shared" si="57"/>
        <v>0.7949674087</v>
      </c>
      <c r="CB14" s="90">
        <f t="shared" si="58"/>
        <v>0.78</v>
      </c>
      <c r="CC14" s="33">
        <v>0.89</v>
      </c>
      <c r="CD14" s="105">
        <f t="shared" si="59"/>
        <v>0.976</v>
      </c>
      <c r="CE14" s="73">
        <f t="shared" si="60"/>
        <v>2.310959305</v>
      </c>
      <c r="CF14" s="33">
        <v>7.29</v>
      </c>
      <c r="CG14" s="75">
        <f t="shared" si="61"/>
        <v>0.915</v>
      </c>
      <c r="CH14" s="73">
        <f t="shared" si="62"/>
        <v>1.423213556</v>
      </c>
      <c r="CI14" s="33">
        <v>64.63</v>
      </c>
      <c r="CJ14" s="102">
        <f t="shared" si="63"/>
        <v>0.366</v>
      </c>
      <c r="CK14" s="73">
        <f t="shared" si="64"/>
        <v>-0.3279578414</v>
      </c>
      <c r="CL14" s="36">
        <f t="shared" si="65"/>
        <v>5448.678511</v>
      </c>
      <c r="CM14" s="35">
        <f t="shared" si="66"/>
        <v>0.9385867488</v>
      </c>
      <c r="CN14" s="90">
        <f t="shared" si="67"/>
        <v>0.817</v>
      </c>
      <c r="CO14" s="33">
        <v>3.82</v>
      </c>
      <c r="CP14" s="102">
        <f t="shared" si="68"/>
        <v>0.915</v>
      </c>
      <c r="CQ14" s="65">
        <f t="shared" si="69"/>
        <v>1.315980516</v>
      </c>
      <c r="CR14" s="33">
        <v>46.51</v>
      </c>
      <c r="CS14" s="102">
        <f t="shared" si="70"/>
        <v>0.402</v>
      </c>
      <c r="CT14" s="73">
        <f t="shared" si="71"/>
        <v>-0.2724107613</v>
      </c>
      <c r="CU14" s="36">
        <f t="shared" si="72"/>
        <v>3833.722119</v>
      </c>
      <c r="CV14" s="35">
        <f t="shared" si="73"/>
        <v>0.8433449623</v>
      </c>
      <c r="CW14" s="90">
        <f t="shared" si="74"/>
        <v>0.78</v>
      </c>
      <c r="CX14" s="33">
        <v>2.84</v>
      </c>
      <c r="CY14" s="34">
        <f t="shared" si="75"/>
        <v>1</v>
      </c>
      <c r="CZ14" s="73">
        <f t="shared" si="76"/>
        <v>3.362420267</v>
      </c>
      <c r="DA14" s="33">
        <v>37.5</v>
      </c>
      <c r="DB14" s="34">
        <f t="shared" si="77"/>
        <v>0.61</v>
      </c>
      <c r="DC14" s="73">
        <f t="shared" si="78"/>
        <v>0.1172906158</v>
      </c>
      <c r="DD14" s="36">
        <f t="shared" si="79"/>
        <v>3750</v>
      </c>
      <c r="DE14" s="35">
        <f t="shared" si="80"/>
        <v>2.548415423</v>
      </c>
      <c r="DF14" s="90">
        <f t="shared" si="81"/>
        <v>0.988</v>
      </c>
      <c r="DG14" s="33">
        <v>0.98</v>
      </c>
      <c r="DH14" s="105">
        <f t="shared" si="82"/>
        <v>0.524</v>
      </c>
      <c r="DI14" s="73">
        <f t="shared" si="83"/>
        <v>-0.121125197</v>
      </c>
      <c r="DJ14" s="33">
        <v>8.53</v>
      </c>
      <c r="DK14" s="34">
        <f t="shared" si="84"/>
        <v>0.963</v>
      </c>
      <c r="DL14" s="73">
        <f t="shared" si="85"/>
        <v>2.214882993</v>
      </c>
      <c r="DM14" s="33">
        <v>62.5</v>
      </c>
      <c r="DN14" s="34">
        <f t="shared" si="86"/>
        <v>0.073</v>
      </c>
      <c r="DO14" s="73">
        <f t="shared" si="87"/>
        <v>-1.567909436</v>
      </c>
      <c r="DP14" s="36">
        <f t="shared" si="88"/>
        <v>6021.793511</v>
      </c>
      <c r="DQ14" s="35">
        <f t="shared" si="89"/>
        <v>0.5035025453</v>
      </c>
      <c r="DR14" s="90">
        <f t="shared" si="90"/>
        <v>0.707</v>
      </c>
      <c r="DS14" s="106">
        <f t="shared" si="91"/>
        <v>7.818651196</v>
      </c>
      <c r="DT14" s="107">
        <f t="shared" si="92"/>
        <v>0.939</v>
      </c>
    </row>
    <row r="15">
      <c r="A15" s="28">
        <v>2024.0</v>
      </c>
      <c r="B15" s="29" t="s">
        <v>751</v>
      </c>
      <c r="C15" s="29" t="s">
        <v>9</v>
      </c>
      <c r="D15" s="30">
        <f t="array" ref="D15">INDEX(
  TP!C:C,
  MATCH(
    1,
    (TP!A:A = A15) * (TP!B:B = C15),
    0
  )
)
</f>
        <v>50.24</v>
      </c>
      <c r="E15" s="64">
        <f t="shared" si="1"/>
        <v>7.421029964</v>
      </c>
      <c r="F15" s="32">
        <f t="shared" si="2"/>
        <v>0.841</v>
      </c>
      <c r="G15" s="33">
        <v>1055.0</v>
      </c>
      <c r="H15" s="33">
        <v>1.78</v>
      </c>
      <c r="I15" s="33">
        <v>0.0</v>
      </c>
      <c r="J15" s="99">
        <f t="shared" si="3"/>
        <v>1.78</v>
      </c>
      <c r="K15" s="100">
        <f t="shared" si="4"/>
        <v>0.1518483412</v>
      </c>
      <c r="L15" s="101">
        <f t="shared" si="5"/>
        <v>0.549</v>
      </c>
      <c r="M15" s="73">
        <f t="shared" si="6"/>
        <v>-0.01809226153</v>
      </c>
      <c r="N15" s="42">
        <v>0.26</v>
      </c>
      <c r="O15" s="101">
        <f t="shared" si="7"/>
        <v>0.805</v>
      </c>
      <c r="P15" s="73">
        <f t="shared" si="8"/>
        <v>0.7634053619</v>
      </c>
      <c r="Q15" s="42">
        <v>1.62</v>
      </c>
      <c r="R15" s="102">
        <f t="shared" si="9"/>
        <v>0.598</v>
      </c>
      <c r="S15" s="73">
        <f t="shared" si="10"/>
        <v>0.1676132913</v>
      </c>
      <c r="T15" s="42">
        <v>31.58</v>
      </c>
      <c r="U15" s="102">
        <f t="shared" si="11"/>
        <v>0.28</v>
      </c>
      <c r="V15" s="73">
        <f t="shared" si="12"/>
        <v>-0.538905847</v>
      </c>
      <c r="W15" s="36">
        <f t="shared" si="13"/>
        <v>2031.339683</v>
      </c>
      <c r="X15" s="35">
        <f t="shared" si="14"/>
        <v>-0.2602453516</v>
      </c>
      <c r="Y15" s="40">
        <f t="shared" si="15"/>
        <v>0.415</v>
      </c>
      <c r="Z15" s="42">
        <v>0.14</v>
      </c>
      <c r="AA15" s="101">
        <f t="shared" si="16"/>
        <v>0.622</v>
      </c>
      <c r="AB15" s="73">
        <f t="shared" si="17"/>
        <v>0.3551535422</v>
      </c>
      <c r="AC15" s="88">
        <f t="shared" si="18"/>
        <v>0.840221291</v>
      </c>
      <c r="AD15" s="68">
        <f t="shared" si="19"/>
        <v>0.61</v>
      </c>
      <c r="AE15" s="33">
        <v>4.52</v>
      </c>
      <c r="AF15" s="102">
        <f t="shared" si="20"/>
        <v>0.427</v>
      </c>
      <c r="AG15" s="73">
        <f t="shared" si="21"/>
        <v>-0.3022863861</v>
      </c>
      <c r="AH15" s="66">
        <f t="shared" si="22"/>
        <v>4.557967107</v>
      </c>
      <c r="AI15" s="102">
        <f t="shared" si="23"/>
        <v>0.476</v>
      </c>
      <c r="AJ15" s="73">
        <f t="shared" si="24"/>
        <v>-0.2971834279</v>
      </c>
      <c r="AK15" s="33">
        <v>56.6</v>
      </c>
      <c r="AL15" s="102">
        <f t="shared" si="25"/>
        <v>0.634</v>
      </c>
      <c r="AM15" s="73">
        <f t="shared" si="26"/>
        <v>0.3242949116</v>
      </c>
      <c r="AN15" s="36">
        <f t="shared" si="27"/>
        <v>4280.131567</v>
      </c>
      <c r="AO15" s="35">
        <f t="shared" si="28"/>
        <v>0.07081580628</v>
      </c>
      <c r="AP15" s="37">
        <f t="shared" si="29"/>
        <v>0.549</v>
      </c>
      <c r="AQ15" s="33">
        <v>4.18</v>
      </c>
      <c r="AR15" s="34">
        <f t="shared" si="30"/>
        <v>0.878</v>
      </c>
      <c r="AS15" s="73">
        <f t="shared" si="31"/>
        <v>1.125478706</v>
      </c>
      <c r="AT15" s="33">
        <v>65.31</v>
      </c>
      <c r="AU15" s="34">
        <f t="shared" si="32"/>
        <v>0.915</v>
      </c>
      <c r="AV15" s="73">
        <f t="shared" si="33"/>
        <v>1.342370062</v>
      </c>
      <c r="AW15" s="36">
        <f t="shared" si="34"/>
        <v>5090.586023</v>
      </c>
      <c r="AX15" s="35">
        <f t="shared" si="35"/>
        <v>1.727878895</v>
      </c>
      <c r="AY15" s="37">
        <f t="shared" si="36"/>
        <v>0.963</v>
      </c>
      <c r="AZ15" s="33">
        <v>13.73</v>
      </c>
      <c r="BA15" s="102">
        <f t="shared" si="37"/>
        <v>0.963</v>
      </c>
      <c r="BB15" s="65">
        <f t="shared" si="38"/>
        <v>2.175104104</v>
      </c>
      <c r="BC15" s="33">
        <v>42.86</v>
      </c>
      <c r="BD15" s="102">
        <f t="shared" si="39"/>
        <v>0.634</v>
      </c>
      <c r="BE15" s="73">
        <f t="shared" si="40"/>
        <v>0.2047278058</v>
      </c>
      <c r="BF15" s="36">
        <f t="shared" si="41"/>
        <v>4185.768815</v>
      </c>
      <c r="BG15" s="35">
        <f t="shared" si="42"/>
        <v>1.311932937</v>
      </c>
      <c r="BH15" s="37">
        <f t="shared" si="43"/>
        <v>0.902</v>
      </c>
      <c r="BI15" s="33">
        <v>1.54</v>
      </c>
      <c r="BJ15" s="103">
        <f t="shared" si="44"/>
        <v>0.317</v>
      </c>
      <c r="BK15" s="73">
        <f t="shared" si="45"/>
        <v>-0.4737783161</v>
      </c>
      <c r="BL15" s="33">
        <v>1.71</v>
      </c>
      <c r="BM15" s="103">
        <f t="shared" si="46"/>
        <v>0.671</v>
      </c>
      <c r="BN15" s="73">
        <f t="shared" si="47"/>
        <v>0.3002370371</v>
      </c>
      <c r="BO15" s="33">
        <v>24.48</v>
      </c>
      <c r="BP15" s="103">
        <f t="shared" si="48"/>
        <v>0.659</v>
      </c>
      <c r="BQ15" s="73">
        <f t="shared" si="49"/>
        <v>0.2208918341</v>
      </c>
      <c r="BR15" s="89">
        <f t="shared" si="50"/>
        <v>3.157978194</v>
      </c>
      <c r="BS15" s="104">
        <f t="shared" si="51"/>
        <v>0.866</v>
      </c>
      <c r="BT15" s="33">
        <v>6.82</v>
      </c>
      <c r="BU15" s="34">
        <f t="shared" si="52"/>
        <v>0.195</v>
      </c>
      <c r="BV15" s="65">
        <f t="shared" si="53"/>
        <v>-0.8416045018</v>
      </c>
      <c r="BW15" s="33">
        <v>70.0</v>
      </c>
      <c r="BX15" s="34">
        <f t="shared" si="54"/>
        <v>0.732</v>
      </c>
      <c r="BY15" s="65">
        <f t="shared" si="55"/>
        <v>0.6440556679</v>
      </c>
      <c r="BZ15" s="36">
        <f t="shared" si="56"/>
        <v>5083.548007</v>
      </c>
      <c r="CA15" s="35">
        <f t="shared" si="57"/>
        <v>-0.2687013855</v>
      </c>
      <c r="CB15" s="90">
        <f t="shared" si="58"/>
        <v>0.39</v>
      </c>
      <c r="CC15" s="33">
        <v>0.6</v>
      </c>
      <c r="CD15" s="105">
        <f t="shared" si="59"/>
        <v>0.854</v>
      </c>
      <c r="CE15" s="73">
        <f t="shared" si="60"/>
        <v>0.8832182764</v>
      </c>
      <c r="CF15" s="33">
        <v>3.75</v>
      </c>
      <c r="CG15" s="75">
        <f t="shared" si="61"/>
        <v>0.305</v>
      </c>
      <c r="CH15" s="73">
        <f t="shared" si="62"/>
        <v>-0.4878028365</v>
      </c>
      <c r="CI15" s="33">
        <v>86.36</v>
      </c>
      <c r="CJ15" s="102">
        <f t="shared" si="63"/>
        <v>1</v>
      </c>
      <c r="CK15" s="73">
        <f t="shared" si="64"/>
        <v>2.363744016</v>
      </c>
      <c r="CL15" s="36">
        <f t="shared" si="65"/>
        <v>5363.605079</v>
      </c>
      <c r="CM15" s="35">
        <f t="shared" si="66"/>
        <v>0.8532958585</v>
      </c>
      <c r="CN15" s="90">
        <f t="shared" si="67"/>
        <v>0.793</v>
      </c>
      <c r="CO15" s="33">
        <v>2.22</v>
      </c>
      <c r="CP15" s="102">
        <f t="shared" si="68"/>
        <v>0.415</v>
      </c>
      <c r="CQ15" s="65">
        <f t="shared" si="69"/>
        <v>-0.2573199208</v>
      </c>
      <c r="CR15" s="33">
        <v>50.0</v>
      </c>
      <c r="CS15" s="102">
        <f t="shared" si="70"/>
        <v>0.524</v>
      </c>
      <c r="CT15" s="73">
        <f t="shared" si="71"/>
        <v>0.05047162025</v>
      </c>
      <c r="CU15" s="36">
        <f t="shared" si="72"/>
        <v>3064.320319</v>
      </c>
      <c r="CV15" s="35">
        <f t="shared" si="73"/>
        <v>-0.03291648568</v>
      </c>
      <c r="CW15" s="90">
        <f t="shared" si="74"/>
        <v>0.439</v>
      </c>
      <c r="CX15" s="33">
        <v>0.77</v>
      </c>
      <c r="CY15" s="34">
        <f t="shared" si="75"/>
        <v>0.524</v>
      </c>
      <c r="CZ15" s="73">
        <f t="shared" si="76"/>
        <v>-0.1854359393</v>
      </c>
      <c r="DA15" s="33">
        <v>33.33</v>
      </c>
      <c r="DB15" s="34">
        <f t="shared" si="77"/>
        <v>0.402</v>
      </c>
      <c r="DC15" s="73">
        <f t="shared" si="78"/>
        <v>-0.1472610625</v>
      </c>
      <c r="DD15" s="36">
        <f t="shared" si="79"/>
        <v>1414.428773</v>
      </c>
      <c r="DE15" s="35">
        <f t="shared" si="80"/>
        <v>-0.115710459</v>
      </c>
      <c r="DF15" s="90">
        <f t="shared" si="81"/>
        <v>0.524</v>
      </c>
      <c r="DG15" s="33">
        <v>1.79</v>
      </c>
      <c r="DH15" s="105">
        <f t="shared" si="82"/>
        <v>0.963</v>
      </c>
      <c r="DI15" s="73">
        <f t="shared" si="83"/>
        <v>1.940456321</v>
      </c>
      <c r="DJ15" s="33">
        <v>4.09</v>
      </c>
      <c r="DK15" s="34">
        <f t="shared" si="84"/>
        <v>0.317</v>
      </c>
      <c r="DL15" s="73">
        <f t="shared" si="85"/>
        <v>-0.4784077103</v>
      </c>
      <c r="DM15" s="33">
        <v>81.5</v>
      </c>
      <c r="DN15" s="34">
        <f t="shared" si="86"/>
        <v>0.829</v>
      </c>
      <c r="DO15" s="73">
        <f t="shared" si="87"/>
        <v>0.9493141184</v>
      </c>
      <c r="DP15" s="36">
        <f t="shared" si="88"/>
        <v>5667.94423</v>
      </c>
      <c r="DQ15" s="35">
        <f t="shared" si="89"/>
        <v>0.1631883538</v>
      </c>
      <c r="DR15" s="90">
        <f t="shared" si="90"/>
        <v>0.537</v>
      </c>
      <c r="DS15" s="106">
        <f t="shared" si="91"/>
        <v>3.422830479</v>
      </c>
      <c r="DT15" s="107">
        <f t="shared" si="92"/>
        <v>0.744</v>
      </c>
    </row>
    <row r="16">
      <c r="A16" s="28">
        <v>2025.0</v>
      </c>
      <c r="B16" s="29" t="s">
        <v>753</v>
      </c>
      <c r="C16" s="29" t="s">
        <v>22</v>
      </c>
      <c r="D16" s="30">
        <f t="array" ref="D16">INDEX(
  TP!C:C,
  MATCH(
    1,
    (TP!A:A = A16) * (TP!B:B = C16),
    0
  )
)
</f>
        <v>51.35</v>
      </c>
      <c r="E16" s="64">
        <f t="shared" si="1"/>
        <v>6.528844365</v>
      </c>
      <c r="F16" s="32">
        <f t="shared" si="2"/>
        <v>0.829</v>
      </c>
      <c r="G16" s="33">
        <v>2735.0</v>
      </c>
      <c r="H16" s="33">
        <v>5.6</v>
      </c>
      <c r="I16" s="33">
        <v>0.0</v>
      </c>
      <c r="J16" s="99">
        <f t="shared" si="3"/>
        <v>5.6</v>
      </c>
      <c r="K16" s="100">
        <f t="shared" si="4"/>
        <v>0.1842778793</v>
      </c>
      <c r="L16" s="101">
        <f t="shared" si="5"/>
        <v>0.744</v>
      </c>
      <c r="M16" s="73">
        <f t="shared" si="6"/>
        <v>0.3869431284</v>
      </c>
      <c r="N16" s="42">
        <v>0.2</v>
      </c>
      <c r="O16" s="101">
        <f t="shared" si="7"/>
        <v>0.61</v>
      </c>
      <c r="P16" s="73">
        <f t="shared" si="8"/>
        <v>0.2132232053</v>
      </c>
      <c r="Q16" s="42">
        <v>1.25</v>
      </c>
      <c r="R16" s="102">
        <f t="shared" si="9"/>
        <v>0.317</v>
      </c>
      <c r="S16" s="73">
        <f t="shared" si="10"/>
        <v>-0.5150663076</v>
      </c>
      <c r="T16" s="42">
        <v>36.84</v>
      </c>
      <c r="U16" s="102">
        <f t="shared" si="11"/>
        <v>0.512</v>
      </c>
      <c r="V16" s="73">
        <f t="shared" si="12"/>
        <v>0.0143581499</v>
      </c>
      <c r="W16" s="36">
        <f t="shared" si="13"/>
        <v>1995.118233</v>
      </c>
      <c r="X16" s="35">
        <f t="shared" si="14"/>
        <v>-0.3060661064</v>
      </c>
      <c r="Y16" s="40">
        <f t="shared" si="15"/>
        <v>0.39</v>
      </c>
      <c r="Z16" s="42">
        <v>0.14</v>
      </c>
      <c r="AA16" s="101">
        <f t="shared" si="16"/>
        <v>0.622</v>
      </c>
      <c r="AB16" s="73">
        <f t="shared" si="17"/>
        <v>0.3551535422</v>
      </c>
      <c r="AC16" s="88">
        <f t="shared" si="18"/>
        <v>0.6492537695</v>
      </c>
      <c r="AD16" s="68">
        <f t="shared" si="19"/>
        <v>0.573</v>
      </c>
      <c r="AE16" s="33">
        <v>4.67</v>
      </c>
      <c r="AF16" s="102">
        <f t="shared" si="20"/>
        <v>0.488</v>
      </c>
      <c r="AG16" s="73">
        <f t="shared" si="21"/>
        <v>-0.1941097403</v>
      </c>
      <c r="AH16" s="66">
        <f t="shared" si="22"/>
        <v>4.890493436</v>
      </c>
      <c r="AI16" s="102">
        <f t="shared" si="23"/>
        <v>0.537</v>
      </c>
      <c r="AJ16" s="73">
        <f t="shared" si="24"/>
        <v>-0.06566704115</v>
      </c>
      <c r="AK16" s="33">
        <v>59.15</v>
      </c>
      <c r="AL16" s="102">
        <f t="shared" si="25"/>
        <v>0.768</v>
      </c>
      <c r="AM16" s="73">
        <f t="shared" si="26"/>
        <v>0.6964928294</v>
      </c>
      <c r="AN16" s="36">
        <f t="shared" si="27"/>
        <v>4624.496078</v>
      </c>
      <c r="AO16" s="35">
        <f t="shared" si="28"/>
        <v>0.517744992</v>
      </c>
      <c r="AP16" s="37">
        <f t="shared" si="29"/>
        <v>0.732</v>
      </c>
      <c r="AQ16" s="33">
        <v>1.68</v>
      </c>
      <c r="AR16" s="34">
        <f t="shared" si="30"/>
        <v>0.28</v>
      </c>
      <c r="AS16" s="73">
        <f t="shared" si="31"/>
        <v>-0.6878362371</v>
      </c>
      <c r="AT16" s="33">
        <v>52.94</v>
      </c>
      <c r="AU16" s="34">
        <f t="shared" si="32"/>
        <v>0.549</v>
      </c>
      <c r="AV16" s="73">
        <f t="shared" si="33"/>
        <v>-0.03853365757</v>
      </c>
      <c r="AW16" s="36">
        <f t="shared" si="34"/>
        <v>2473.169114</v>
      </c>
      <c r="AX16" s="35">
        <f t="shared" si="35"/>
        <v>-0.5709271759</v>
      </c>
      <c r="AY16" s="37">
        <f t="shared" si="36"/>
        <v>0.317</v>
      </c>
      <c r="AZ16" s="33">
        <v>8.79</v>
      </c>
      <c r="BA16" s="102">
        <f t="shared" si="37"/>
        <v>0.695</v>
      </c>
      <c r="BB16" s="65">
        <f t="shared" si="38"/>
        <v>0.3965539589</v>
      </c>
      <c r="BC16" s="33">
        <v>43.07</v>
      </c>
      <c r="BD16" s="102">
        <f t="shared" si="39"/>
        <v>0.646</v>
      </c>
      <c r="BE16" s="73">
        <f t="shared" si="40"/>
        <v>0.2361177219</v>
      </c>
      <c r="BF16" s="36">
        <f t="shared" si="41"/>
        <v>3567.451941</v>
      </c>
      <c r="BG16" s="35">
        <f t="shared" si="42"/>
        <v>0.498817228</v>
      </c>
      <c r="BH16" s="37">
        <f t="shared" si="43"/>
        <v>0.683</v>
      </c>
      <c r="BI16" s="33">
        <v>1.97</v>
      </c>
      <c r="BJ16" s="103">
        <f t="shared" si="44"/>
        <v>0.573</v>
      </c>
      <c r="BK16" s="73">
        <f t="shared" si="45"/>
        <v>0.1218239418</v>
      </c>
      <c r="BL16" s="33">
        <v>1.55</v>
      </c>
      <c r="BM16" s="103">
        <f t="shared" si="46"/>
        <v>0.598</v>
      </c>
      <c r="BN16" s="73">
        <f t="shared" si="47"/>
        <v>0.06747884371</v>
      </c>
      <c r="BO16" s="33">
        <v>24.55</v>
      </c>
      <c r="BP16" s="103">
        <f t="shared" si="48"/>
        <v>0.671</v>
      </c>
      <c r="BQ16" s="73">
        <f t="shared" si="49"/>
        <v>0.2320468237</v>
      </c>
      <c r="BR16" s="89">
        <f t="shared" si="50"/>
        <v>0.8669846533</v>
      </c>
      <c r="BS16" s="104">
        <f t="shared" si="51"/>
        <v>0.585</v>
      </c>
      <c r="BT16" s="33">
        <v>10.69</v>
      </c>
      <c r="BU16" s="34">
        <f t="shared" si="52"/>
        <v>0.744</v>
      </c>
      <c r="BV16" s="65">
        <f t="shared" si="53"/>
        <v>0.5740416127</v>
      </c>
      <c r="BW16" s="33">
        <v>73.54</v>
      </c>
      <c r="BX16" s="34">
        <f t="shared" si="54"/>
        <v>0.89</v>
      </c>
      <c r="BY16" s="65">
        <f t="shared" si="55"/>
        <v>1.213376154</v>
      </c>
      <c r="BZ16" s="36">
        <f t="shared" si="56"/>
        <v>6384.638836</v>
      </c>
      <c r="CA16" s="35">
        <f t="shared" si="57"/>
        <v>1.264523087</v>
      </c>
      <c r="CB16" s="90">
        <f t="shared" si="58"/>
        <v>0.89</v>
      </c>
      <c r="CC16" s="33">
        <v>0.53</v>
      </c>
      <c r="CD16" s="105">
        <f t="shared" si="59"/>
        <v>0.72</v>
      </c>
      <c r="CE16" s="73">
        <f t="shared" si="60"/>
        <v>0.5385911316</v>
      </c>
      <c r="CF16" s="33">
        <v>5.13</v>
      </c>
      <c r="CG16" s="75">
        <f t="shared" si="61"/>
        <v>0.732</v>
      </c>
      <c r="CH16" s="73">
        <f t="shared" si="62"/>
        <v>0.2571696554</v>
      </c>
      <c r="CI16" s="33">
        <v>76.92</v>
      </c>
      <c r="CJ16" s="102">
        <f t="shared" si="63"/>
        <v>0.89</v>
      </c>
      <c r="CK16" s="73">
        <f t="shared" si="64"/>
        <v>1.19440828</v>
      </c>
      <c r="CL16" s="36">
        <f t="shared" si="65"/>
        <v>5559.300172</v>
      </c>
      <c r="CM16" s="35">
        <f t="shared" si="66"/>
        <v>1.049491172</v>
      </c>
      <c r="CN16" s="90">
        <f t="shared" si="67"/>
        <v>0.841</v>
      </c>
      <c r="CO16" s="33">
        <v>2.73</v>
      </c>
      <c r="CP16" s="102">
        <f t="shared" si="68"/>
        <v>0.659</v>
      </c>
      <c r="CQ16" s="65">
        <f t="shared" si="69"/>
        <v>0.2441695934</v>
      </c>
      <c r="CR16" s="33">
        <v>60.24</v>
      </c>
      <c r="CS16" s="102">
        <f t="shared" si="70"/>
        <v>0.841</v>
      </c>
      <c r="CT16" s="73">
        <f t="shared" si="71"/>
        <v>0.9978399834</v>
      </c>
      <c r="CU16" s="36">
        <f t="shared" si="72"/>
        <v>4156.076597</v>
      </c>
      <c r="CV16" s="35">
        <f t="shared" si="73"/>
        <v>1.210470177</v>
      </c>
      <c r="CW16" s="90">
        <f t="shared" si="74"/>
        <v>0.902</v>
      </c>
      <c r="CX16" s="33">
        <v>0.86</v>
      </c>
      <c r="CY16" s="34">
        <f t="shared" si="75"/>
        <v>0.598</v>
      </c>
      <c r="CZ16" s="73">
        <f t="shared" si="76"/>
        <v>-0.03118132164</v>
      </c>
      <c r="DA16" s="33">
        <v>42.31</v>
      </c>
      <c r="DB16" s="34">
        <f t="shared" si="77"/>
        <v>0.72</v>
      </c>
      <c r="DC16" s="73">
        <f t="shared" si="78"/>
        <v>0.4224449496</v>
      </c>
      <c r="DD16" s="36">
        <f t="shared" si="79"/>
        <v>1951.477551</v>
      </c>
      <c r="DE16" s="35">
        <f t="shared" si="80"/>
        <v>0.4968872361</v>
      </c>
      <c r="DF16" s="90">
        <f t="shared" si="81"/>
        <v>0.744</v>
      </c>
      <c r="DG16" s="33">
        <v>1.45</v>
      </c>
      <c r="DH16" s="105">
        <f t="shared" si="82"/>
        <v>0.878</v>
      </c>
      <c r="DI16" s="73">
        <f t="shared" si="83"/>
        <v>1.075101116</v>
      </c>
      <c r="DJ16" s="33">
        <v>6.29</v>
      </c>
      <c r="DK16" s="34">
        <f t="shared" si="84"/>
        <v>0.866</v>
      </c>
      <c r="DL16" s="73">
        <f t="shared" si="85"/>
        <v>0.856105701</v>
      </c>
      <c r="DM16" s="33">
        <v>57.14</v>
      </c>
      <c r="DN16" s="34">
        <f t="shared" si="86"/>
        <v>0.024</v>
      </c>
      <c r="DO16" s="73">
        <f t="shared" si="87"/>
        <v>-2.27803145</v>
      </c>
      <c r="DP16" s="36">
        <f t="shared" si="88"/>
        <v>4851.05091</v>
      </c>
      <c r="DQ16" s="35">
        <f t="shared" si="89"/>
        <v>-0.6224579776</v>
      </c>
      <c r="DR16" s="90">
        <f t="shared" si="90"/>
        <v>0.22</v>
      </c>
      <c r="DS16" s="106">
        <f t="shared" si="91"/>
        <v>5.012605942</v>
      </c>
      <c r="DT16" s="107">
        <f t="shared" si="92"/>
        <v>0.805</v>
      </c>
    </row>
    <row r="17">
      <c r="A17" s="28">
        <v>2022.0</v>
      </c>
      <c r="B17" s="29" t="s">
        <v>754</v>
      </c>
      <c r="C17" s="29" t="s">
        <v>6</v>
      </c>
      <c r="D17" s="30">
        <f t="array" ref="D17">INDEX(
  TP!C:C,
  MATCH(
    1,
    (TP!A:A = A17) * (TP!B:B = C17),
    0
  )
)
</f>
        <v>50.62</v>
      </c>
      <c r="E17" s="64">
        <f t="shared" si="1"/>
        <v>6.146909999</v>
      </c>
      <c r="F17" s="32">
        <f t="shared" si="2"/>
        <v>0.817</v>
      </c>
      <c r="G17" s="33">
        <v>2138.0</v>
      </c>
      <c r="H17" s="33">
        <v>4.62</v>
      </c>
      <c r="I17" s="33">
        <v>0.0</v>
      </c>
      <c r="J17" s="99">
        <f t="shared" si="3"/>
        <v>4.62</v>
      </c>
      <c r="K17" s="100">
        <f t="shared" si="4"/>
        <v>0.1944808232</v>
      </c>
      <c r="L17" s="101">
        <f t="shared" si="5"/>
        <v>0.78</v>
      </c>
      <c r="M17" s="73">
        <f t="shared" si="6"/>
        <v>0.5143748954</v>
      </c>
      <c r="N17" s="42">
        <v>0.29</v>
      </c>
      <c r="O17" s="101">
        <f t="shared" si="7"/>
        <v>0.878</v>
      </c>
      <c r="P17" s="73">
        <f t="shared" si="8"/>
        <v>1.03849644</v>
      </c>
      <c r="Q17" s="42">
        <v>1.98</v>
      </c>
      <c r="R17" s="102">
        <f t="shared" si="9"/>
        <v>0.829</v>
      </c>
      <c r="S17" s="73">
        <f t="shared" si="10"/>
        <v>0.8318420902</v>
      </c>
      <c r="T17" s="42">
        <v>42.55</v>
      </c>
      <c r="U17" s="102">
        <f t="shared" si="11"/>
        <v>0.707</v>
      </c>
      <c r="V17" s="73">
        <f t="shared" si="12"/>
        <v>0.614954618</v>
      </c>
      <c r="W17" s="36">
        <f t="shared" si="13"/>
        <v>3102.824636</v>
      </c>
      <c r="X17" s="35">
        <f t="shared" si="14"/>
        <v>1.095201483</v>
      </c>
      <c r="Y17" s="40">
        <f t="shared" si="15"/>
        <v>0.817</v>
      </c>
      <c r="Z17" s="42">
        <v>0.11</v>
      </c>
      <c r="AA17" s="101">
        <f t="shared" si="16"/>
        <v>0.427</v>
      </c>
      <c r="AB17" s="73">
        <f t="shared" si="17"/>
        <v>-0.1501792121</v>
      </c>
      <c r="AC17" s="88">
        <f t="shared" si="18"/>
        <v>2.497893606</v>
      </c>
      <c r="AD17" s="68">
        <f t="shared" si="19"/>
        <v>0.866</v>
      </c>
      <c r="AE17" s="33">
        <v>5.68</v>
      </c>
      <c r="AF17" s="102">
        <f t="shared" si="20"/>
        <v>0.756</v>
      </c>
      <c r="AG17" s="73">
        <f t="shared" si="21"/>
        <v>0.5342796747</v>
      </c>
      <c r="AH17" s="66">
        <f t="shared" si="22"/>
        <v>5.803236657</v>
      </c>
      <c r="AI17" s="102">
        <f t="shared" si="23"/>
        <v>0.768</v>
      </c>
      <c r="AJ17" s="73">
        <f t="shared" si="24"/>
        <v>0.5698165105</v>
      </c>
      <c r="AK17" s="33">
        <v>50.37</v>
      </c>
      <c r="AL17" s="102">
        <f t="shared" si="25"/>
        <v>0.28</v>
      </c>
      <c r="AM17" s="73">
        <f t="shared" si="26"/>
        <v>-0.5850356878</v>
      </c>
      <c r="AN17" s="36">
        <f t="shared" si="27"/>
        <v>4257.964555</v>
      </c>
      <c r="AO17" s="35">
        <f t="shared" si="28"/>
        <v>0.04204662639</v>
      </c>
      <c r="AP17" s="37">
        <f t="shared" si="29"/>
        <v>0.524</v>
      </c>
      <c r="AQ17" s="33">
        <v>2.82</v>
      </c>
      <c r="AR17" s="34">
        <f t="shared" si="30"/>
        <v>0.646</v>
      </c>
      <c r="AS17" s="73">
        <f t="shared" si="31"/>
        <v>0.1390353771</v>
      </c>
      <c r="AT17" s="33">
        <v>65.67</v>
      </c>
      <c r="AU17" s="34">
        <f t="shared" si="32"/>
        <v>0.939</v>
      </c>
      <c r="AV17" s="73">
        <f t="shared" si="33"/>
        <v>1.382558044</v>
      </c>
      <c r="AW17" s="36">
        <f t="shared" si="34"/>
        <v>4170.869808</v>
      </c>
      <c r="AX17" s="35">
        <f t="shared" si="35"/>
        <v>0.9201171624</v>
      </c>
      <c r="AY17" s="37">
        <f t="shared" si="36"/>
        <v>0.817</v>
      </c>
      <c r="AZ17" s="33">
        <v>7.66</v>
      </c>
      <c r="BA17" s="102">
        <f t="shared" si="37"/>
        <v>0.488</v>
      </c>
      <c r="BB17" s="65">
        <f t="shared" si="38"/>
        <v>-0.01028038594</v>
      </c>
      <c r="BC17" s="33">
        <v>40.66</v>
      </c>
      <c r="BD17" s="102">
        <f t="shared" si="39"/>
        <v>0.378</v>
      </c>
      <c r="BE17" s="73">
        <f t="shared" si="40"/>
        <v>-0.1241189337</v>
      </c>
      <c r="BF17" s="36">
        <f t="shared" si="41"/>
        <v>3186.777831</v>
      </c>
      <c r="BG17" s="35">
        <f t="shared" si="42"/>
        <v>-0.001787093095</v>
      </c>
      <c r="BH17" s="37">
        <f t="shared" si="43"/>
        <v>0.451</v>
      </c>
      <c r="BI17" s="33">
        <v>2.65</v>
      </c>
      <c r="BJ17" s="103">
        <f t="shared" si="44"/>
        <v>0.878</v>
      </c>
      <c r="BK17" s="73">
        <f t="shared" si="45"/>
        <v>1.063706582</v>
      </c>
      <c r="BL17" s="33">
        <v>2.19</v>
      </c>
      <c r="BM17" s="103">
        <f t="shared" si="46"/>
        <v>0.817</v>
      </c>
      <c r="BN17" s="73">
        <f t="shared" si="47"/>
        <v>0.9985116172</v>
      </c>
      <c r="BO17" s="33">
        <v>24.04</v>
      </c>
      <c r="BP17" s="103">
        <f t="shared" si="48"/>
        <v>0.622</v>
      </c>
      <c r="BQ17" s="73">
        <f t="shared" si="49"/>
        <v>0.1507747565</v>
      </c>
      <c r="BR17" s="89">
        <f t="shared" si="50"/>
        <v>3.173369651</v>
      </c>
      <c r="BS17" s="104">
        <f t="shared" si="51"/>
        <v>0.878</v>
      </c>
      <c r="BT17" s="33">
        <v>7.07</v>
      </c>
      <c r="BU17" s="34">
        <f t="shared" si="52"/>
        <v>0.22</v>
      </c>
      <c r="BV17" s="65">
        <f t="shared" si="53"/>
        <v>-0.7501544944</v>
      </c>
      <c r="BW17" s="33">
        <v>71.43</v>
      </c>
      <c r="BX17" s="34">
        <f t="shared" si="54"/>
        <v>0.841</v>
      </c>
      <c r="BY17" s="65">
        <f t="shared" si="55"/>
        <v>0.8740354123</v>
      </c>
      <c r="BZ17" s="36">
        <f t="shared" si="56"/>
        <v>5266.768986</v>
      </c>
      <c r="CA17" s="35">
        <f t="shared" si="57"/>
        <v>-0.0527911025</v>
      </c>
      <c r="CB17" s="90">
        <f t="shared" si="58"/>
        <v>0.488</v>
      </c>
      <c r="CC17" s="33">
        <v>0.55</v>
      </c>
      <c r="CD17" s="105">
        <f t="shared" si="59"/>
        <v>0.744</v>
      </c>
      <c r="CE17" s="73">
        <f t="shared" si="60"/>
        <v>0.6370560301</v>
      </c>
      <c r="CF17" s="33">
        <v>3.58</v>
      </c>
      <c r="CG17" s="75">
        <f t="shared" si="61"/>
        <v>0.28</v>
      </c>
      <c r="CH17" s="73">
        <f t="shared" si="62"/>
        <v>-0.5795748102</v>
      </c>
      <c r="CI17" s="33">
        <v>67.06</v>
      </c>
      <c r="CJ17" s="102">
        <f t="shared" si="63"/>
        <v>0.5</v>
      </c>
      <c r="CK17" s="73">
        <f t="shared" si="64"/>
        <v>-0.02695298574</v>
      </c>
      <c r="CL17" s="36">
        <f t="shared" si="65"/>
        <v>4067.510657</v>
      </c>
      <c r="CM17" s="35">
        <f t="shared" si="66"/>
        <v>-0.4461115391</v>
      </c>
      <c r="CN17" s="90">
        <f t="shared" si="67"/>
        <v>0.329</v>
      </c>
      <c r="CO17" s="33">
        <v>2.57</v>
      </c>
      <c r="CP17" s="102">
        <f t="shared" si="68"/>
        <v>0.573</v>
      </c>
      <c r="CQ17" s="65">
        <f t="shared" si="69"/>
        <v>0.08683954971</v>
      </c>
      <c r="CR17" s="33">
        <v>62.3</v>
      </c>
      <c r="CS17" s="102">
        <f t="shared" si="70"/>
        <v>0.915</v>
      </c>
      <c r="CT17" s="73">
        <f t="shared" si="71"/>
        <v>1.188423853</v>
      </c>
      <c r="CU17" s="36">
        <f t="shared" si="72"/>
        <v>4155.049618</v>
      </c>
      <c r="CV17" s="35">
        <f t="shared" si="73"/>
        <v>1.209300564</v>
      </c>
      <c r="CW17" s="90">
        <f t="shared" si="74"/>
        <v>0.89</v>
      </c>
      <c r="CX17" s="33">
        <v>0.88</v>
      </c>
      <c r="CY17" s="34">
        <f t="shared" si="75"/>
        <v>0.634</v>
      </c>
      <c r="CZ17" s="73">
        <f t="shared" si="76"/>
        <v>0.003097482282</v>
      </c>
      <c r="DA17" s="33">
        <v>28.57</v>
      </c>
      <c r="DB17" s="34">
        <f t="shared" si="77"/>
        <v>0.244</v>
      </c>
      <c r="DC17" s="73">
        <f t="shared" si="78"/>
        <v>-0.4492433139</v>
      </c>
      <c r="DD17" s="36">
        <f t="shared" si="79"/>
        <v>1340.45374</v>
      </c>
      <c r="DE17" s="35">
        <f t="shared" si="80"/>
        <v>-0.2000918716</v>
      </c>
      <c r="DF17" s="90">
        <f t="shared" si="81"/>
        <v>0.463</v>
      </c>
      <c r="DG17" s="33">
        <v>1.22</v>
      </c>
      <c r="DH17" s="105">
        <f t="shared" si="82"/>
        <v>0.683</v>
      </c>
      <c r="DI17" s="73">
        <f t="shared" si="83"/>
        <v>0.4897137712</v>
      </c>
      <c r="DJ17" s="33">
        <v>4.17</v>
      </c>
      <c r="DK17" s="34">
        <f t="shared" si="84"/>
        <v>0.341</v>
      </c>
      <c r="DL17" s="73">
        <f t="shared" si="85"/>
        <v>-0.4298799499</v>
      </c>
      <c r="DM17" s="33">
        <v>61.11</v>
      </c>
      <c r="DN17" s="34">
        <f t="shared" si="86"/>
        <v>0.061</v>
      </c>
      <c r="DO17" s="73">
        <f t="shared" si="87"/>
        <v>-1.752064212</v>
      </c>
      <c r="DP17" s="36">
        <f t="shared" si="88"/>
        <v>4290.643637</v>
      </c>
      <c r="DQ17" s="35">
        <f t="shared" si="89"/>
        <v>-1.161429111</v>
      </c>
      <c r="DR17" s="90">
        <f t="shared" si="90"/>
        <v>0.11</v>
      </c>
      <c r="DS17" s="106">
        <f t="shared" si="91"/>
        <v>0.4756467412</v>
      </c>
      <c r="DT17" s="107">
        <f t="shared" si="92"/>
        <v>0.537</v>
      </c>
    </row>
    <row r="18">
      <c r="A18" s="28">
        <v>2024.0</v>
      </c>
      <c r="B18" s="29" t="s">
        <v>755</v>
      </c>
      <c r="C18" s="29" t="s">
        <v>23</v>
      </c>
      <c r="D18" s="30">
        <f t="array" ref="D18">INDEX(
  TP!C:C,
  MATCH(
    1,
    (TP!A:A = A18) * (TP!B:B = C18),
    0
  )
)
</f>
        <v>48.96</v>
      </c>
      <c r="E18" s="64">
        <f t="shared" si="1"/>
        <v>5.82096674</v>
      </c>
      <c r="F18" s="32">
        <f t="shared" si="2"/>
        <v>0.805</v>
      </c>
      <c r="G18" s="33">
        <v>1097.0</v>
      </c>
      <c r="H18" s="33">
        <v>1.17</v>
      </c>
      <c r="I18" s="33">
        <v>0.0</v>
      </c>
      <c r="J18" s="99">
        <f t="shared" si="3"/>
        <v>1.17</v>
      </c>
      <c r="K18" s="100">
        <f t="shared" si="4"/>
        <v>0.09598906108</v>
      </c>
      <c r="L18" s="101">
        <f t="shared" si="5"/>
        <v>0.22</v>
      </c>
      <c r="M18" s="73">
        <f t="shared" si="6"/>
        <v>-0.7157582364</v>
      </c>
      <c r="N18" s="42">
        <v>0.16</v>
      </c>
      <c r="O18" s="101">
        <f t="shared" si="7"/>
        <v>0.427</v>
      </c>
      <c r="P18" s="73">
        <f t="shared" si="8"/>
        <v>-0.1535648991</v>
      </c>
      <c r="Q18" s="42">
        <v>0.9</v>
      </c>
      <c r="R18" s="102">
        <f t="shared" si="9"/>
        <v>0.122</v>
      </c>
      <c r="S18" s="73">
        <f t="shared" si="10"/>
        <v>-1.160844307</v>
      </c>
      <c r="T18" s="42">
        <v>45.45</v>
      </c>
      <c r="U18" s="102">
        <f t="shared" si="11"/>
        <v>0.829</v>
      </c>
      <c r="V18" s="73">
        <f t="shared" si="12"/>
        <v>0.9199860992</v>
      </c>
      <c r="W18" s="36">
        <f t="shared" si="13"/>
        <v>1948.209226</v>
      </c>
      <c r="X18" s="35">
        <f t="shared" si="14"/>
        <v>-0.365406805</v>
      </c>
      <c r="Y18" s="40">
        <f t="shared" si="15"/>
        <v>0.354</v>
      </c>
      <c r="Z18" s="42">
        <v>0.2</v>
      </c>
      <c r="AA18" s="101">
        <f t="shared" si="16"/>
        <v>0.89</v>
      </c>
      <c r="AB18" s="73">
        <f t="shared" si="17"/>
        <v>1.365819051</v>
      </c>
      <c r="AC18" s="88">
        <f t="shared" si="18"/>
        <v>0.1310891104</v>
      </c>
      <c r="AD18" s="68">
        <f t="shared" si="19"/>
        <v>0.488</v>
      </c>
      <c r="AE18" s="33">
        <v>5.17</v>
      </c>
      <c r="AF18" s="102">
        <f t="shared" si="20"/>
        <v>0.598</v>
      </c>
      <c r="AG18" s="73">
        <f t="shared" si="21"/>
        <v>0.166479079</v>
      </c>
      <c r="AH18" s="66">
        <f t="shared" si="22"/>
        <v>4.98189507</v>
      </c>
      <c r="AI18" s="102">
        <f t="shared" si="23"/>
        <v>0.61</v>
      </c>
      <c r="AJ18" s="73">
        <f t="shared" si="24"/>
        <v>-0.0020300471</v>
      </c>
      <c r="AK18" s="33">
        <v>46.03</v>
      </c>
      <c r="AL18" s="102">
        <f t="shared" si="25"/>
        <v>0.098</v>
      </c>
      <c r="AM18" s="73">
        <f t="shared" si="26"/>
        <v>-1.218501948</v>
      </c>
      <c r="AN18" s="36">
        <f t="shared" si="27"/>
        <v>3629.988756</v>
      </c>
      <c r="AO18" s="35">
        <f t="shared" si="28"/>
        <v>-0.7729639312</v>
      </c>
      <c r="AP18" s="37">
        <f t="shared" si="29"/>
        <v>0.232</v>
      </c>
      <c r="AQ18" s="33">
        <v>0.98</v>
      </c>
      <c r="AR18" s="34">
        <f t="shared" si="30"/>
        <v>0.061</v>
      </c>
      <c r="AS18" s="73">
        <f t="shared" si="31"/>
        <v>-1.195564421</v>
      </c>
      <c r="AT18" s="33">
        <v>16.67</v>
      </c>
      <c r="AU18" s="34">
        <f t="shared" si="32"/>
        <v>0</v>
      </c>
      <c r="AV18" s="73">
        <f t="shared" si="33"/>
        <v>-4.087472858</v>
      </c>
      <c r="AW18" s="36">
        <f t="shared" si="34"/>
        <v>539.6243564</v>
      </c>
      <c r="AX18" s="35">
        <f t="shared" si="35"/>
        <v>-2.269106939</v>
      </c>
      <c r="AY18" s="37">
        <f t="shared" si="36"/>
        <v>0</v>
      </c>
      <c r="AZ18" s="33">
        <v>4.1</v>
      </c>
      <c r="BA18" s="102">
        <f t="shared" si="37"/>
        <v>0.085</v>
      </c>
      <c r="BB18" s="65">
        <f t="shared" si="38"/>
        <v>-1.291988587</v>
      </c>
      <c r="BC18" s="33">
        <v>20.0</v>
      </c>
      <c r="BD18" s="102">
        <f t="shared" si="39"/>
        <v>0</v>
      </c>
      <c r="BE18" s="73">
        <f t="shared" si="40"/>
        <v>-3.212288769</v>
      </c>
      <c r="BF18" s="36">
        <f t="shared" si="41"/>
        <v>1183.053441</v>
      </c>
      <c r="BG18" s="35">
        <f t="shared" si="42"/>
        <v>-2.636778708</v>
      </c>
      <c r="BH18" s="37">
        <f t="shared" si="43"/>
        <v>0</v>
      </c>
      <c r="BI18" s="33">
        <v>1.23</v>
      </c>
      <c r="BJ18" s="103">
        <f t="shared" si="44"/>
        <v>0.159</v>
      </c>
      <c r="BK18" s="73">
        <f t="shared" si="45"/>
        <v>-0.9031659904</v>
      </c>
      <c r="BL18" s="33">
        <v>1.39</v>
      </c>
      <c r="BM18" s="103">
        <f t="shared" si="46"/>
        <v>0.549</v>
      </c>
      <c r="BN18" s="73">
        <f t="shared" si="47"/>
        <v>-0.1652793497</v>
      </c>
      <c r="BO18" s="33">
        <v>27.89</v>
      </c>
      <c r="BP18" s="103">
        <f t="shared" si="48"/>
        <v>0.829</v>
      </c>
      <c r="BQ18" s="73">
        <f t="shared" si="49"/>
        <v>0.7642991857</v>
      </c>
      <c r="BR18" s="89">
        <f t="shared" si="50"/>
        <v>-5.982995733</v>
      </c>
      <c r="BS18" s="104">
        <f t="shared" si="51"/>
        <v>0.024</v>
      </c>
      <c r="BT18" s="33">
        <v>13.54</v>
      </c>
      <c r="BU18" s="34">
        <f t="shared" si="52"/>
        <v>0.915</v>
      </c>
      <c r="BV18" s="65">
        <f t="shared" si="53"/>
        <v>1.616571697</v>
      </c>
      <c r="BW18" s="33">
        <v>64.24</v>
      </c>
      <c r="BX18" s="34">
        <f t="shared" si="54"/>
        <v>0.402</v>
      </c>
      <c r="BY18" s="65">
        <f t="shared" si="55"/>
        <v>-0.2822963093</v>
      </c>
      <c r="BZ18" s="36">
        <f t="shared" si="56"/>
        <v>6072.107419</v>
      </c>
      <c r="CA18" s="35">
        <f t="shared" si="57"/>
        <v>0.896231492</v>
      </c>
      <c r="CB18" s="90">
        <f t="shared" si="58"/>
        <v>0.817</v>
      </c>
      <c r="CC18" s="33">
        <v>0.57</v>
      </c>
      <c r="CD18" s="105">
        <f t="shared" si="59"/>
        <v>0.805</v>
      </c>
      <c r="CE18" s="73">
        <f t="shared" si="60"/>
        <v>0.7355209286</v>
      </c>
      <c r="CF18" s="33">
        <v>8.2</v>
      </c>
      <c r="CG18" s="75">
        <f t="shared" si="61"/>
        <v>0.951</v>
      </c>
      <c r="CH18" s="73">
        <f t="shared" si="62"/>
        <v>1.914463532</v>
      </c>
      <c r="CI18" s="33">
        <v>69.0</v>
      </c>
      <c r="CJ18" s="102">
        <f t="shared" si="63"/>
        <v>0.634</v>
      </c>
      <c r="CK18" s="73">
        <f t="shared" si="64"/>
        <v>0.2133554175</v>
      </c>
      <c r="CL18" s="36">
        <f t="shared" si="65"/>
        <v>6103.551481</v>
      </c>
      <c r="CM18" s="35">
        <f t="shared" si="66"/>
        <v>1.595133655</v>
      </c>
      <c r="CN18" s="90">
        <f t="shared" si="67"/>
        <v>0.927</v>
      </c>
      <c r="CO18" s="33">
        <v>3.45</v>
      </c>
      <c r="CP18" s="102">
        <f t="shared" si="68"/>
        <v>0.841</v>
      </c>
      <c r="CQ18" s="65">
        <f t="shared" si="69"/>
        <v>0.9521547899</v>
      </c>
      <c r="CR18" s="33">
        <v>59.52</v>
      </c>
      <c r="CS18" s="102">
        <f t="shared" si="70"/>
        <v>0.78</v>
      </c>
      <c r="CT18" s="73">
        <f t="shared" si="71"/>
        <v>0.9312281453</v>
      </c>
      <c r="CU18" s="36">
        <f t="shared" si="72"/>
        <v>4656.963371</v>
      </c>
      <c r="CV18" s="35">
        <f t="shared" si="73"/>
        <v>1.780923443</v>
      </c>
      <c r="CW18" s="90">
        <f t="shared" si="74"/>
        <v>1</v>
      </c>
      <c r="CX18" s="33">
        <v>2.38</v>
      </c>
      <c r="CY18" s="34">
        <f t="shared" si="75"/>
        <v>0.976</v>
      </c>
      <c r="CZ18" s="73">
        <f t="shared" si="76"/>
        <v>2.574007776</v>
      </c>
      <c r="DA18" s="33">
        <v>48.28</v>
      </c>
      <c r="DB18" s="34">
        <f t="shared" si="77"/>
        <v>0.793</v>
      </c>
      <c r="DC18" s="73">
        <f t="shared" si="78"/>
        <v>0.8011915969</v>
      </c>
      <c r="DD18" s="36">
        <f t="shared" si="79"/>
        <v>4370.140979</v>
      </c>
      <c r="DE18" s="35">
        <f t="shared" si="80"/>
        <v>3.255794249</v>
      </c>
      <c r="DF18" s="90">
        <f t="shared" si="81"/>
        <v>1</v>
      </c>
      <c r="DG18" s="33">
        <v>1.64</v>
      </c>
      <c r="DH18" s="105">
        <f t="shared" si="82"/>
        <v>0.939</v>
      </c>
      <c r="DI18" s="73">
        <f t="shared" si="83"/>
        <v>1.558681966</v>
      </c>
      <c r="DJ18" s="33">
        <v>8.12</v>
      </c>
      <c r="DK18" s="34">
        <f t="shared" si="84"/>
        <v>0.939</v>
      </c>
      <c r="DL18" s="73">
        <f t="shared" si="85"/>
        <v>1.966178221</v>
      </c>
      <c r="DM18" s="33">
        <v>78.57</v>
      </c>
      <c r="DN18" s="34">
        <f t="shared" si="86"/>
        <v>0.683</v>
      </c>
      <c r="DO18" s="73">
        <f t="shared" si="87"/>
        <v>0.5611317492</v>
      </c>
      <c r="DP18" s="36">
        <f t="shared" si="88"/>
        <v>7422.455312</v>
      </c>
      <c r="DQ18" s="35">
        <f t="shared" si="89"/>
        <v>1.850587629</v>
      </c>
      <c r="DR18" s="90">
        <f t="shared" si="90"/>
        <v>0.976</v>
      </c>
      <c r="DS18" s="106">
        <f t="shared" si="91"/>
        <v>11.67287336</v>
      </c>
      <c r="DT18" s="107">
        <f t="shared" si="92"/>
        <v>1</v>
      </c>
    </row>
    <row r="19">
      <c r="A19" s="28">
        <v>2022.0</v>
      </c>
      <c r="B19" s="29" t="s">
        <v>755</v>
      </c>
      <c r="C19" s="29" t="s">
        <v>23</v>
      </c>
      <c r="D19" s="30">
        <f t="array" ref="D19">INDEX(
  TP!C:C,
  MATCH(
    1,
    (TP!A:A = A19) * (TP!B:B = C19),
    0
  )
)
</f>
        <v>48.3</v>
      </c>
      <c r="E19" s="64">
        <f t="shared" si="1"/>
        <v>5.686450137</v>
      </c>
      <c r="F19" s="32">
        <f t="shared" si="2"/>
        <v>0.793</v>
      </c>
      <c r="G19" s="33">
        <v>2904.0</v>
      </c>
      <c r="H19" s="33">
        <v>2.13</v>
      </c>
      <c r="I19" s="33">
        <v>0.0</v>
      </c>
      <c r="J19" s="99">
        <f t="shared" si="3"/>
        <v>2.13</v>
      </c>
      <c r="K19" s="100">
        <f t="shared" si="4"/>
        <v>0.06601239669</v>
      </c>
      <c r="L19" s="101">
        <f t="shared" si="5"/>
        <v>0.098</v>
      </c>
      <c r="M19" s="73">
        <f t="shared" si="6"/>
        <v>-1.090157955</v>
      </c>
      <c r="N19" s="42">
        <v>0.06</v>
      </c>
      <c r="O19" s="101">
        <f t="shared" si="7"/>
        <v>0.122</v>
      </c>
      <c r="P19" s="73">
        <f t="shared" si="8"/>
        <v>-1.07053516</v>
      </c>
      <c r="Q19" s="42">
        <v>0.84</v>
      </c>
      <c r="R19" s="102">
        <f t="shared" si="9"/>
        <v>0.085</v>
      </c>
      <c r="S19" s="73">
        <f t="shared" si="10"/>
        <v>-1.271549106</v>
      </c>
      <c r="T19" s="42">
        <v>44.44</v>
      </c>
      <c r="U19" s="102">
        <f t="shared" si="11"/>
        <v>0.768</v>
      </c>
      <c r="V19" s="73">
        <f t="shared" si="12"/>
        <v>0.8137509971</v>
      </c>
      <c r="W19" s="36">
        <f t="shared" si="13"/>
        <v>1809.682902</v>
      </c>
      <c r="X19" s="35">
        <f t="shared" si="14"/>
        <v>-0.5406449801</v>
      </c>
      <c r="Y19" s="40">
        <f t="shared" si="15"/>
        <v>0.268</v>
      </c>
      <c r="Z19" s="42">
        <v>0.2</v>
      </c>
      <c r="AA19" s="101">
        <f t="shared" si="16"/>
        <v>0.89</v>
      </c>
      <c r="AB19" s="73">
        <f t="shared" si="17"/>
        <v>1.365819051</v>
      </c>
      <c r="AC19" s="88">
        <f t="shared" si="18"/>
        <v>-1.335519044</v>
      </c>
      <c r="AD19" s="68">
        <f t="shared" si="19"/>
        <v>0.305</v>
      </c>
      <c r="AE19" s="33">
        <v>3.72</v>
      </c>
      <c r="AF19" s="102">
        <f t="shared" si="20"/>
        <v>0.207</v>
      </c>
      <c r="AG19" s="73">
        <f t="shared" si="21"/>
        <v>-0.8792284971</v>
      </c>
      <c r="AH19" s="66">
        <f t="shared" si="22"/>
        <v>3.49892083</v>
      </c>
      <c r="AI19" s="102">
        <f t="shared" si="23"/>
        <v>0.122</v>
      </c>
      <c r="AJ19" s="73">
        <f t="shared" si="24"/>
        <v>-1.034528252</v>
      </c>
      <c r="AK19" s="33">
        <v>50.83</v>
      </c>
      <c r="AL19" s="102">
        <f t="shared" si="25"/>
        <v>0.305</v>
      </c>
      <c r="AM19" s="73">
        <f t="shared" si="26"/>
        <v>-0.5178941026</v>
      </c>
      <c r="AN19" s="36">
        <f t="shared" si="27"/>
        <v>3370.068651</v>
      </c>
      <c r="AO19" s="35">
        <f t="shared" si="28"/>
        <v>-1.110297998</v>
      </c>
      <c r="AP19" s="37">
        <f t="shared" si="29"/>
        <v>0.134</v>
      </c>
      <c r="AQ19" s="33">
        <v>1.27</v>
      </c>
      <c r="AR19" s="34">
        <f t="shared" si="30"/>
        <v>0.122</v>
      </c>
      <c r="AS19" s="73">
        <f t="shared" si="31"/>
        <v>-0.9852198878</v>
      </c>
      <c r="AT19" s="33">
        <v>51.22</v>
      </c>
      <c r="AU19" s="34">
        <f t="shared" si="32"/>
        <v>0.415</v>
      </c>
      <c r="AV19" s="73">
        <f t="shared" si="33"/>
        <v>-0.2305429056</v>
      </c>
      <c r="AW19" s="36">
        <f t="shared" si="34"/>
        <v>1989.804772</v>
      </c>
      <c r="AX19" s="35">
        <f t="shared" si="35"/>
        <v>-0.9954529281</v>
      </c>
      <c r="AY19" s="37">
        <f t="shared" si="36"/>
        <v>0.134</v>
      </c>
      <c r="AZ19" s="33">
        <v>4.12</v>
      </c>
      <c r="BA19" s="102">
        <f t="shared" si="37"/>
        <v>0.098</v>
      </c>
      <c r="BB19" s="65">
        <f t="shared" si="38"/>
        <v>-1.284787979</v>
      </c>
      <c r="BC19" s="33">
        <v>35.34</v>
      </c>
      <c r="BD19" s="102">
        <f t="shared" si="39"/>
        <v>0.134</v>
      </c>
      <c r="BE19" s="73">
        <f t="shared" si="40"/>
        <v>-0.9193301401</v>
      </c>
      <c r="BF19" s="36">
        <f t="shared" si="41"/>
        <v>2095.4773</v>
      </c>
      <c r="BG19" s="35">
        <f t="shared" si="42"/>
        <v>-1.436898511</v>
      </c>
      <c r="BH19" s="37">
        <f t="shared" si="43"/>
        <v>0.049</v>
      </c>
      <c r="BI19" s="33">
        <v>0.81</v>
      </c>
      <c r="BJ19" s="103">
        <f t="shared" si="44"/>
        <v>0.061</v>
      </c>
      <c r="BK19" s="73">
        <f t="shared" si="45"/>
        <v>-1.484917033</v>
      </c>
      <c r="BL19" s="33">
        <v>0.87</v>
      </c>
      <c r="BM19" s="103">
        <f t="shared" si="46"/>
        <v>0.146</v>
      </c>
      <c r="BN19" s="73">
        <f t="shared" si="47"/>
        <v>-0.9217434781</v>
      </c>
      <c r="BO19" s="33">
        <v>38.15</v>
      </c>
      <c r="BP19" s="103">
        <f t="shared" si="48"/>
        <v>0.988</v>
      </c>
      <c r="BQ19" s="73">
        <f t="shared" si="49"/>
        <v>2.39930195</v>
      </c>
      <c r="BR19" s="89">
        <f t="shared" si="50"/>
        <v>-3.550007998</v>
      </c>
      <c r="BS19" s="104">
        <f t="shared" si="51"/>
        <v>0.159</v>
      </c>
      <c r="BT19" s="33">
        <v>14.97</v>
      </c>
      <c r="BU19" s="34">
        <f t="shared" si="52"/>
        <v>0.976</v>
      </c>
      <c r="BV19" s="65">
        <f t="shared" si="53"/>
        <v>2.139665739</v>
      </c>
      <c r="BW19" s="33">
        <v>72.26</v>
      </c>
      <c r="BX19" s="34">
        <f t="shared" si="54"/>
        <v>0.854</v>
      </c>
      <c r="BY19" s="65">
        <f t="shared" si="55"/>
        <v>1.007520159</v>
      </c>
      <c r="BZ19" s="36">
        <f t="shared" si="56"/>
        <v>7069.529964</v>
      </c>
      <c r="CA19" s="35">
        <f t="shared" si="57"/>
        <v>2.071608814</v>
      </c>
      <c r="CB19" s="90">
        <f t="shared" si="58"/>
        <v>0.988</v>
      </c>
      <c r="CC19" s="33">
        <v>0.5</v>
      </c>
      <c r="CD19" s="105">
        <f t="shared" si="59"/>
        <v>0.646</v>
      </c>
      <c r="CE19" s="73">
        <f t="shared" si="60"/>
        <v>0.3908937838</v>
      </c>
      <c r="CF19" s="33">
        <v>8.96</v>
      </c>
      <c r="CG19" s="75">
        <f t="shared" si="61"/>
        <v>0.976</v>
      </c>
      <c r="CH19" s="73">
        <f t="shared" si="62"/>
        <v>2.324738238</v>
      </c>
      <c r="CI19" s="33">
        <v>70.93</v>
      </c>
      <c r="CJ19" s="102">
        <f t="shared" si="63"/>
        <v>0.683</v>
      </c>
      <c r="CK19" s="73">
        <f t="shared" si="64"/>
        <v>0.4524251177</v>
      </c>
      <c r="CL19" s="36">
        <f t="shared" si="65"/>
        <v>6498.684091</v>
      </c>
      <c r="CM19" s="35">
        <f t="shared" si="66"/>
        <v>1.991276272</v>
      </c>
      <c r="CN19" s="90">
        <f t="shared" si="67"/>
        <v>0.976</v>
      </c>
      <c r="CO19" s="33">
        <v>3.72</v>
      </c>
      <c r="CP19" s="102">
        <f t="shared" si="68"/>
        <v>0.902</v>
      </c>
      <c r="CQ19" s="65">
        <f t="shared" si="69"/>
        <v>1.217649239</v>
      </c>
      <c r="CR19" s="33">
        <v>47.5</v>
      </c>
      <c r="CS19" s="102">
        <f t="shared" si="70"/>
        <v>0.476</v>
      </c>
      <c r="CT19" s="73">
        <f t="shared" si="71"/>
        <v>-0.180819484</v>
      </c>
      <c r="CU19" s="36">
        <f t="shared" si="72"/>
        <v>3863.134329</v>
      </c>
      <c r="CV19" s="35">
        <f t="shared" si="73"/>
        <v>0.8768421356</v>
      </c>
      <c r="CW19" s="90">
        <f t="shared" si="74"/>
        <v>0.793</v>
      </c>
      <c r="CX19" s="33">
        <v>2.17</v>
      </c>
      <c r="CY19" s="34">
        <f t="shared" si="75"/>
        <v>0.939</v>
      </c>
      <c r="CZ19" s="73">
        <f t="shared" si="76"/>
        <v>2.214080335</v>
      </c>
      <c r="DA19" s="33">
        <v>41.43</v>
      </c>
      <c r="DB19" s="34">
        <f t="shared" si="77"/>
        <v>0.695</v>
      </c>
      <c r="DC19" s="73">
        <f t="shared" si="78"/>
        <v>0.3666162981</v>
      </c>
      <c r="DD19" s="36">
        <f t="shared" si="79"/>
        <v>3552.588732</v>
      </c>
      <c r="DE19" s="35">
        <f t="shared" si="80"/>
        <v>2.323233479</v>
      </c>
      <c r="DF19" s="90">
        <f t="shared" si="81"/>
        <v>0.976</v>
      </c>
      <c r="DG19" s="33">
        <v>1.27</v>
      </c>
      <c r="DH19" s="105">
        <f t="shared" si="82"/>
        <v>0.72</v>
      </c>
      <c r="DI19" s="73">
        <f t="shared" si="83"/>
        <v>0.6169718896</v>
      </c>
      <c r="DJ19" s="33">
        <v>9.24</v>
      </c>
      <c r="DK19" s="34">
        <f t="shared" si="84"/>
        <v>0.988</v>
      </c>
      <c r="DL19" s="73">
        <f t="shared" si="85"/>
        <v>2.645566866</v>
      </c>
      <c r="DM19" s="33">
        <v>79.37</v>
      </c>
      <c r="DN19" s="34">
        <f t="shared" si="86"/>
        <v>0.756</v>
      </c>
      <c r="DO19" s="73">
        <f t="shared" si="87"/>
        <v>0.6671201094</v>
      </c>
      <c r="DP19" s="36">
        <f t="shared" si="88"/>
        <v>7890.938436</v>
      </c>
      <c r="DQ19" s="35">
        <f t="shared" si="89"/>
        <v>2.301150805</v>
      </c>
      <c r="DR19" s="90">
        <f t="shared" si="90"/>
        <v>0.988</v>
      </c>
      <c r="DS19" s="106">
        <f t="shared" si="91"/>
        <v>10.57197718</v>
      </c>
      <c r="DT19" s="107">
        <f t="shared" si="92"/>
        <v>0.976</v>
      </c>
    </row>
    <row r="20">
      <c r="A20" s="28">
        <v>2024.0</v>
      </c>
      <c r="B20" s="29" t="s">
        <v>756</v>
      </c>
      <c r="C20" s="29" t="s">
        <v>9</v>
      </c>
      <c r="D20" s="30">
        <f t="array" ref="D20">INDEX(
  TP!C:C,
  MATCH(
    1,
    (TP!A:A = A20) * (TP!B:B = C20),
    0
  )
)
</f>
        <v>50.24</v>
      </c>
      <c r="E20" s="64">
        <f t="shared" si="1"/>
        <v>5.632397379</v>
      </c>
      <c r="F20" s="32">
        <f t="shared" si="2"/>
        <v>0.78</v>
      </c>
      <c r="G20" s="33">
        <v>1082.0</v>
      </c>
      <c r="H20" s="33">
        <v>2.47</v>
      </c>
      <c r="I20" s="33">
        <v>0.0</v>
      </c>
      <c r="J20" s="99">
        <f t="shared" si="3"/>
        <v>2.47</v>
      </c>
      <c r="K20" s="100">
        <f t="shared" si="4"/>
        <v>0.2054528651</v>
      </c>
      <c r="L20" s="101">
        <f t="shared" si="5"/>
        <v>0.817</v>
      </c>
      <c r="M20" s="73">
        <f t="shared" si="6"/>
        <v>0.6514124702</v>
      </c>
      <c r="N20" s="42">
        <v>0.08</v>
      </c>
      <c r="O20" s="101">
        <f t="shared" si="7"/>
        <v>0.171</v>
      </c>
      <c r="P20" s="73">
        <f t="shared" si="8"/>
        <v>-0.887141108</v>
      </c>
      <c r="Q20" s="42">
        <v>2.5</v>
      </c>
      <c r="R20" s="102">
        <f t="shared" si="9"/>
        <v>0.927</v>
      </c>
      <c r="S20" s="73">
        <f t="shared" si="10"/>
        <v>1.791283689</v>
      </c>
      <c r="T20" s="42">
        <v>30.0</v>
      </c>
      <c r="U20" s="102">
        <f t="shared" si="11"/>
        <v>0.183</v>
      </c>
      <c r="V20" s="73">
        <f t="shared" si="12"/>
        <v>-0.7050954126</v>
      </c>
      <c r="W20" s="36">
        <f t="shared" si="13"/>
        <v>2509.895819</v>
      </c>
      <c r="X20" s="35">
        <f t="shared" si="14"/>
        <v>0.3451363639</v>
      </c>
      <c r="Y20" s="40">
        <f t="shared" si="15"/>
        <v>0.659</v>
      </c>
      <c r="Z20" s="42">
        <v>0.11</v>
      </c>
      <c r="AA20" s="101">
        <f t="shared" si="16"/>
        <v>0.427</v>
      </c>
      <c r="AB20" s="73">
        <f t="shared" si="17"/>
        <v>-0.1501792121</v>
      </c>
      <c r="AC20" s="88">
        <f t="shared" si="18"/>
        <v>-0.04077148595</v>
      </c>
      <c r="AD20" s="68">
        <f t="shared" si="19"/>
        <v>0.451</v>
      </c>
      <c r="AE20" s="33">
        <v>6.57</v>
      </c>
      <c r="AF20" s="102">
        <f t="shared" si="20"/>
        <v>0.854</v>
      </c>
      <c r="AG20" s="73">
        <f t="shared" si="21"/>
        <v>1.176127773</v>
      </c>
      <c r="AH20" s="66">
        <f t="shared" si="22"/>
        <v>6.625186702</v>
      </c>
      <c r="AI20" s="102">
        <f t="shared" si="23"/>
        <v>0.829</v>
      </c>
      <c r="AJ20" s="73">
        <f t="shared" si="24"/>
        <v>1.142086698</v>
      </c>
      <c r="AK20" s="33">
        <v>48.1</v>
      </c>
      <c r="AL20" s="102">
        <f t="shared" si="25"/>
        <v>0.183</v>
      </c>
      <c r="AM20" s="73">
        <f t="shared" si="26"/>
        <v>-0.9163648146</v>
      </c>
      <c r="AN20" s="36">
        <f t="shared" si="27"/>
        <v>4307.947302</v>
      </c>
      <c r="AO20" s="35">
        <f t="shared" si="28"/>
        <v>0.1069161108</v>
      </c>
      <c r="AP20" s="37">
        <f t="shared" si="29"/>
        <v>0.561</v>
      </c>
      <c r="AQ20" s="33">
        <v>3.74</v>
      </c>
      <c r="AR20" s="34">
        <f t="shared" si="30"/>
        <v>0.768</v>
      </c>
      <c r="AS20" s="73">
        <f t="shared" si="31"/>
        <v>0.8063352763</v>
      </c>
      <c r="AT20" s="33">
        <v>60.0</v>
      </c>
      <c r="AU20" s="34">
        <f t="shared" si="32"/>
        <v>0.768</v>
      </c>
      <c r="AV20" s="73">
        <f t="shared" si="33"/>
        <v>0.7495973255</v>
      </c>
      <c r="AW20" s="36">
        <f t="shared" si="34"/>
        <v>4424.303105</v>
      </c>
      <c r="AX20" s="35">
        <f t="shared" si="35"/>
        <v>1.142700733</v>
      </c>
      <c r="AY20" s="37">
        <f t="shared" si="36"/>
        <v>0.89</v>
      </c>
      <c r="AZ20" s="33">
        <v>8.07</v>
      </c>
      <c r="BA20" s="102">
        <f t="shared" si="37"/>
        <v>0.61</v>
      </c>
      <c r="BB20" s="65">
        <f t="shared" si="38"/>
        <v>0.1373320755</v>
      </c>
      <c r="BC20" s="33">
        <v>46.39</v>
      </c>
      <c r="BD20" s="102">
        <f t="shared" si="39"/>
        <v>0.793</v>
      </c>
      <c r="BE20" s="73">
        <f t="shared" si="40"/>
        <v>0.732377347</v>
      </c>
      <c r="BF20" s="36">
        <f t="shared" si="41"/>
        <v>3713.78419</v>
      </c>
      <c r="BG20" s="35">
        <f t="shared" si="42"/>
        <v>0.691251003</v>
      </c>
      <c r="BH20" s="37">
        <f t="shared" si="43"/>
        <v>0.78</v>
      </c>
      <c r="BI20" s="33">
        <v>2.58</v>
      </c>
      <c r="BJ20" s="103">
        <f t="shared" si="44"/>
        <v>0.854</v>
      </c>
      <c r="BK20" s="73">
        <f t="shared" si="45"/>
        <v>0.9667480751</v>
      </c>
      <c r="BL20" s="33">
        <v>1.66</v>
      </c>
      <c r="BM20" s="103">
        <f t="shared" si="46"/>
        <v>0.659</v>
      </c>
      <c r="BN20" s="73">
        <f t="shared" si="47"/>
        <v>0.2275001016</v>
      </c>
      <c r="BO20" s="33">
        <v>22.04</v>
      </c>
      <c r="BP20" s="103">
        <f t="shared" si="48"/>
        <v>0.451</v>
      </c>
      <c r="BQ20" s="73">
        <f t="shared" si="49"/>
        <v>-0.1679392328</v>
      </c>
      <c r="BR20" s="89">
        <f t="shared" si="50"/>
        <v>2.967176791</v>
      </c>
      <c r="BS20" s="104">
        <f t="shared" si="51"/>
        <v>0.854</v>
      </c>
      <c r="BT20" s="33">
        <v>9.07</v>
      </c>
      <c r="BU20" s="34">
        <f t="shared" si="52"/>
        <v>0.549</v>
      </c>
      <c r="BV20" s="65">
        <f t="shared" si="53"/>
        <v>-0.01855443524</v>
      </c>
      <c r="BW20" s="33">
        <v>66.97</v>
      </c>
      <c r="BX20" s="34">
        <f t="shared" si="54"/>
        <v>0.537</v>
      </c>
      <c r="BY20" s="65">
        <f t="shared" si="55"/>
        <v>0.1567559299</v>
      </c>
      <c r="BZ20" s="36">
        <f t="shared" si="56"/>
        <v>5461.486741</v>
      </c>
      <c r="CA20" s="35">
        <f t="shared" si="57"/>
        <v>0.1766671501</v>
      </c>
      <c r="CB20" s="90">
        <f t="shared" si="58"/>
        <v>0.61</v>
      </c>
      <c r="CC20" s="33">
        <v>0.33</v>
      </c>
      <c r="CD20" s="105">
        <f t="shared" si="59"/>
        <v>0.378</v>
      </c>
      <c r="CE20" s="73">
        <f t="shared" si="60"/>
        <v>-0.4460578535</v>
      </c>
      <c r="CF20" s="33">
        <v>4.57</v>
      </c>
      <c r="CG20" s="75">
        <f t="shared" si="61"/>
        <v>0.524</v>
      </c>
      <c r="CH20" s="73">
        <f t="shared" si="62"/>
        <v>-0.04513802247</v>
      </c>
      <c r="CI20" s="33">
        <v>61.82</v>
      </c>
      <c r="CJ20" s="102">
        <f t="shared" si="63"/>
        <v>0.183</v>
      </c>
      <c r="CK20" s="73">
        <f t="shared" si="64"/>
        <v>-0.6760334152</v>
      </c>
      <c r="CL20" s="36">
        <f t="shared" si="65"/>
        <v>4231.902022</v>
      </c>
      <c r="CM20" s="35">
        <f t="shared" si="66"/>
        <v>-0.2812999698</v>
      </c>
      <c r="CN20" s="90">
        <f t="shared" si="67"/>
        <v>0.439</v>
      </c>
      <c r="CO20" s="33">
        <v>2.08</v>
      </c>
      <c r="CP20" s="102">
        <f t="shared" si="68"/>
        <v>0.378</v>
      </c>
      <c r="CQ20" s="65">
        <f t="shared" si="69"/>
        <v>-0.394983709</v>
      </c>
      <c r="CR20" s="33">
        <v>60.0</v>
      </c>
      <c r="CS20" s="102">
        <f t="shared" si="70"/>
        <v>0.793</v>
      </c>
      <c r="CT20" s="73">
        <f t="shared" si="71"/>
        <v>0.9756360374</v>
      </c>
      <c r="CU20" s="36">
        <f t="shared" si="72"/>
        <v>3537.403356</v>
      </c>
      <c r="CV20" s="35">
        <f t="shared" si="73"/>
        <v>0.505871475</v>
      </c>
      <c r="CW20" s="90">
        <f t="shared" si="74"/>
        <v>0.671</v>
      </c>
      <c r="CX20" s="33">
        <v>0.67</v>
      </c>
      <c r="CY20" s="34">
        <f t="shared" si="75"/>
        <v>0.415</v>
      </c>
      <c r="CZ20" s="73">
        <f t="shared" si="76"/>
        <v>-0.3568299589</v>
      </c>
      <c r="DA20" s="33">
        <v>50.0</v>
      </c>
      <c r="DB20" s="34">
        <f t="shared" si="77"/>
        <v>0.805</v>
      </c>
      <c r="DC20" s="73">
        <f t="shared" si="78"/>
        <v>0.9103112339</v>
      </c>
      <c r="DD20" s="36">
        <f t="shared" si="79"/>
        <v>1905.738234</v>
      </c>
      <c r="DE20" s="35">
        <f t="shared" si="80"/>
        <v>0.4447135762</v>
      </c>
      <c r="DF20" s="90">
        <f t="shared" si="81"/>
        <v>0.707</v>
      </c>
      <c r="DG20" s="33">
        <v>1.33</v>
      </c>
      <c r="DH20" s="105">
        <f t="shared" si="82"/>
        <v>0.756</v>
      </c>
      <c r="DI20" s="73">
        <f t="shared" si="83"/>
        <v>0.7696816317</v>
      </c>
      <c r="DJ20" s="33">
        <v>6.07</v>
      </c>
      <c r="DK20" s="34">
        <f t="shared" si="84"/>
        <v>0.829</v>
      </c>
      <c r="DL20" s="73">
        <f t="shared" si="85"/>
        <v>0.7226543599</v>
      </c>
      <c r="DM20" s="33">
        <v>84.89</v>
      </c>
      <c r="DN20" s="34">
        <f t="shared" si="86"/>
        <v>0.976</v>
      </c>
      <c r="DO20" s="73">
        <f t="shared" si="87"/>
        <v>1.398439795</v>
      </c>
      <c r="DP20" s="36">
        <f t="shared" si="88"/>
        <v>7095.78841</v>
      </c>
      <c r="DQ20" s="35">
        <f t="shared" si="89"/>
        <v>1.536416064</v>
      </c>
      <c r="DR20" s="90">
        <f t="shared" si="90"/>
        <v>0.939</v>
      </c>
      <c r="DS20" s="106">
        <f t="shared" si="91"/>
        <v>2.705992074</v>
      </c>
      <c r="DT20" s="107">
        <f t="shared" si="92"/>
        <v>0.72</v>
      </c>
    </row>
    <row r="21">
      <c r="A21" s="28">
        <v>2023.0</v>
      </c>
      <c r="B21" s="29" t="s">
        <v>757</v>
      </c>
      <c r="C21" s="29" t="s">
        <v>27</v>
      </c>
      <c r="D21" s="30">
        <f t="array" ref="D21">INDEX(
  TP!C:C,
  MATCH(
    1,
    (TP!A:A = A21) * (TP!B:B = C21),
    0
  )
)
</f>
        <v>51.79</v>
      </c>
      <c r="E21" s="64">
        <f t="shared" si="1"/>
        <v>5.504900886</v>
      </c>
      <c r="F21" s="32">
        <f t="shared" si="2"/>
        <v>0.768</v>
      </c>
      <c r="G21" s="33">
        <v>2805.0</v>
      </c>
      <c r="H21" s="33">
        <v>11.33</v>
      </c>
      <c r="I21" s="33">
        <v>0.0</v>
      </c>
      <c r="J21" s="99">
        <f t="shared" si="3"/>
        <v>11.33</v>
      </c>
      <c r="K21" s="100">
        <f t="shared" si="4"/>
        <v>0.3635294118</v>
      </c>
      <c r="L21" s="101">
        <f t="shared" si="5"/>
        <v>0.976</v>
      </c>
      <c r="M21" s="73">
        <f t="shared" si="6"/>
        <v>2.625742031</v>
      </c>
      <c r="N21" s="42">
        <v>0.35</v>
      </c>
      <c r="O21" s="101">
        <f t="shared" si="7"/>
        <v>0.927</v>
      </c>
      <c r="P21" s="73">
        <f t="shared" si="8"/>
        <v>1.588678597</v>
      </c>
      <c r="Q21" s="42">
        <v>2.6</v>
      </c>
      <c r="R21" s="102">
        <f t="shared" si="9"/>
        <v>0.963</v>
      </c>
      <c r="S21" s="73">
        <f t="shared" si="10"/>
        <v>1.975791688</v>
      </c>
      <c r="T21" s="42">
        <v>38.27</v>
      </c>
      <c r="U21" s="102">
        <f t="shared" si="11"/>
        <v>0.585</v>
      </c>
      <c r="V21" s="73">
        <f t="shared" si="12"/>
        <v>0.1647702251</v>
      </c>
      <c r="W21" s="36">
        <f t="shared" si="13"/>
        <v>3273.789084</v>
      </c>
      <c r="X21" s="35">
        <f t="shared" si="14"/>
        <v>1.311474441</v>
      </c>
      <c r="Y21" s="40">
        <f t="shared" si="15"/>
        <v>0.902</v>
      </c>
      <c r="Z21" s="42">
        <v>0.11</v>
      </c>
      <c r="AA21" s="101">
        <f t="shared" si="16"/>
        <v>0.427</v>
      </c>
      <c r="AB21" s="73">
        <f t="shared" si="17"/>
        <v>-0.1501792121</v>
      </c>
      <c r="AC21" s="88">
        <f t="shared" si="18"/>
        <v>5.375715856</v>
      </c>
      <c r="AD21" s="68">
        <f t="shared" si="19"/>
        <v>0.951</v>
      </c>
      <c r="AE21" s="33">
        <v>7.73</v>
      </c>
      <c r="AF21" s="102">
        <f t="shared" si="20"/>
        <v>0.988</v>
      </c>
      <c r="AG21" s="73">
        <f t="shared" si="21"/>
        <v>2.012693834</v>
      </c>
      <c r="AH21" s="66">
        <f t="shared" si="22"/>
        <v>8.213651884</v>
      </c>
      <c r="AI21" s="102">
        <f t="shared" si="23"/>
        <v>0.988</v>
      </c>
      <c r="AJ21" s="73">
        <f t="shared" si="24"/>
        <v>2.248031362</v>
      </c>
      <c r="AK21" s="33">
        <v>53.94</v>
      </c>
      <c r="AL21" s="102">
        <f t="shared" si="25"/>
        <v>0.451</v>
      </c>
      <c r="AM21" s="73">
        <f t="shared" si="26"/>
        <v>-0.06395860275</v>
      </c>
      <c r="AN21" s="36">
        <f t="shared" si="27"/>
        <v>5280.996323</v>
      </c>
      <c r="AO21" s="35">
        <f t="shared" si="28"/>
        <v>1.369775647</v>
      </c>
      <c r="AP21" s="37">
        <f t="shared" si="29"/>
        <v>0.902</v>
      </c>
      <c r="AQ21" s="33">
        <v>3.91</v>
      </c>
      <c r="AR21" s="34">
        <f t="shared" si="30"/>
        <v>0.829</v>
      </c>
      <c r="AS21" s="73">
        <f t="shared" si="31"/>
        <v>0.9296406924</v>
      </c>
      <c r="AT21" s="33">
        <v>50.82</v>
      </c>
      <c r="AU21" s="34">
        <f t="shared" si="32"/>
        <v>0.366</v>
      </c>
      <c r="AV21" s="73">
        <f t="shared" si="33"/>
        <v>-0.275196219</v>
      </c>
      <c r="AW21" s="36">
        <f t="shared" si="34"/>
        <v>3832.245088</v>
      </c>
      <c r="AX21" s="35">
        <f t="shared" si="35"/>
        <v>0.6227122826</v>
      </c>
      <c r="AY21" s="37">
        <f t="shared" si="36"/>
        <v>0.732</v>
      </c>
      <c r="AZ21" s="33">
        <v>9.98</v>
      </c>
      <c r="BA21" s="102">
        <f t="shared" si="37"/>
        <v>0.805</v>
      </c>
      <c r="BB21" s="65">
        <f t="shared" si="38"/>
        <v>0.8249901273</v>
      </c>
      <c r="BC21" s="33">
        <v>41.48</v>
      </c>
      <c r="BD21" s="102">
        <f t="shared" si="39"/>
        <v>0.512</v>
      </c>
      <c r="BE21" s="73">
        <f t="shared" si="40"/>
        <v>-0.001548785301</v>
      </c>
      <c r="BF21" s="36">
        <f t="shared" si="41"/>
        <v>3608.513997</v>
      </c>
      <c r="BG21" s="35">
        <f t="shared" si="42"/>
        <v>0.5528157585</v>
      </c>
      <c r="BH21" s="37">
        <f t="shared" si="43"/>
        <v>0.72</v>
      </c>
      <c r="BI21" s="33">
        <v>2.92</v>
      </c>
      <c r="BJ21" s="103">
        <f t="shared" si="44"/>
        <v>0.915</v>
      </c>
      <c r="BK21" s="73">
        <f t="shared" si="45"/>
        <v>1.437689395</v>
      </c>
      <c r="BL21" s="33">
        <v>0.9</v>
      </c>
      <c r="BM21" s="103">
        <f t="shared" si="46"/>
        <v>0.159</v>
      </c>
      <c r="BN21" s="73">
        <f t="shared" si="47"/>
        <v>-0.8781013168</v>
      </c>
      <c r="BO21" s="33">
        <v>14.44</v>
      </c>
      <c r="BP21" s="103">
        <f t="shared" si="48"/>
        <v>0.073</v>
      </c>
      <c r="BQ21" s="73">
        <f t="shared" si="49"/>
        <v>-1.379052392</v>
      </c>
      <c r="BR21" s="89">
        <f t="shared" si="50"/>
        <v>1.725839375</v>
      </c>
      <c r="BS21" s="104">
        <f t="shared" si="51"/>
        <v>0.78</v>
      </c>
      <c r="BT21" s="33">
        <v>6.77</v>
      </c>
      <c r="BU21" s="34">
        <f t="shared" si="52"/>
        <v>0.171</v>
      </c>
      <c r="BV21" s="65">
        <f t="shared" si="53"/>
        <v>-0.8598945033</v>
      </c>
      <c r="BW21" s="33">
        <v>70.62</v>
      </c>
      <c r="BX21" s="34">
        <f t="shared" si="54"/>
        <v>0.793</v>
      </c>
      <c r="BY21" s="65">
        <f t="shared" si="55"/>
        <v>0.7437671655</v>
      </c>
      <c r="BZ21" s="36">
        <f t="shared" si="56"/>
        <v>5112.578716</v>
      </c>
      <c r="CA21" s="35">
        <f t="shared" si="57"/>
        <v>-0.2344911729</v>
      </c>
      <c r="CB21" s="90">
        <f t="shared" si="58"/>
        <v>0.415</v>
      </c>
      <c r="CC21" s="33">
        <v>0.42</v>
      </c>
      <c r="CD21" s="105">
        <f t="shared" si="59"/>
        <v>0.5</v>
      </c>
      <c r="CE21" s="73">
        <f t="shared" si="60"/>
        <v>-0.002965810196</v>
      </c>
      <c r="CF21" s="33">
        <v>2.66</v>
      </c>
      <c r="CG21" s="75">
        <f t="shared" si="61"/>
        <v>0.122</v>
      </c>
      <c r="CH21" s="73">
        <f t="shared" si="62"/>
        <v>-1.076223138</v>
      </c>
      <c r="CI21" s="33">
        <v>67.47</v>
      </c>
      <c r="CJ21" s="102">
        <f t="shared" si="63"/>
        <v>0.524</v>
      </c>
      <c r="CK21" s="73">
        <f t="shared" si="64"/>
        <v>0.02383384176</v>
      </c>
      <c r="CL21" s="36">
        <f t="shared" si="65"/>
        <v>3489.330745</v>
      </c>
      <c r="CM21" s="35">
        <f t="shared" si="66"/>
        <v>-1.02576935</v>
      </c>
      <c r="CN21" s="90">
        <f t="shared" si="67"/>
        <v>0.146</v>
      </c>
      <c r="CO21" s="33">
        <v>1.51</v>
      </c>
      <c r="CP21" s="102">
        <f t="shared" si="68"/>
        <v>0.195</v>
      </c>
      <c r="CQ21" s="65">
        <f t="shared" si="69"/>
        <v>-0.9554719896</v>
      </c>
      <c r="CR21" s="33">
        <v>70.21</v>
      </c>
      <c r="CS21" s="102">
        <f t="shared" si="70"/>
        <v>0.988</v>
      </c>
      <c r="CT21" s="73">
        <f t="shared" si="71"/>
        <v>1.920228907</v>
      </c>
      <c r="CU21" s="36">
        <f t="shared" si="72"/>
        <v>3386.321952</v>
      </c>
      <c r="CV21" s="35">
        <f t="shared" si="73"/>
        <v>0.3338068794</v>
      </c>
      <c r="CW21" s="90">
        <f t="shared" si="74"/>
        <v>0.61</v>
      </c>
      <c r="CX21" s="33">
        <v>0.77</v>
      </c>
      <c r="CY21" s="34">
        <f t="shared" si="75"/>
        <v>0.524</v>
      </c>
      <c r="CZ21" s="73">
        <f t="shared" si="76"/>
        <v>-0.1854359393</v>
      </c>
      <c r="DA21" s="33">
        <v>37.5</v>
      </c>
      <c r="DB21" s="34">
        <f t="shared" si="77"/>
        <v>0.61</v>
      </c>
      <c r="DC21" s="73">
        <f t="shared" si="78"/>
        <v>0.1172906158</v>
      </c>
      <c r="DD21" s="36">
        <f t="shared" si="79"/>
        <v>1591.391509</v>
      </c>
      <c r="DE21" s="35">
        <f t="shared" si="80"/>
        <v>0.08614637118</v>
      </c>
      <c r="DF21" s="90">
        <f t="shared" si="81"/>
        <v>0.634</v>
      </c>
      <c r="DG21" s="33">
        <v>0.96</v>
      </c>
      <c r="DH21" s="105">
        <f t="shared" si="82"/>
        <v>0.451</v>
      </c>
      <c r="DI21" s="73">
        <f t="shared" si="83"/>
        <v>-0.1720284444</v>
      </c>
      <c r="DJ21" s="33">
        <v>3.34</v>
      </c>
      <c r="DK21" s="34">
        <f t="shared" si="84"/>
        <v>0.122</v>
      </c>
      <c r="DL21" s="73">
        <f t="shared" si="85"/>
        <v>-0.9333554642</v>
      </c>
      <c r="DM21" s="33">
        <v>78.01</v>
      </c>
      <c r="DN21" s="34">
        <f t="shared" si="86"/>
        <v>0.659</v>
      </c>
      <c r="DO21" s="73">
        <f t="shared" si="87"/>
        <v>0.486939897</v>
      </c>
      <c r="DP21" s="36">
        <f t="shared" si="88"/>
        <v>4893.790918</v>
      </c>
      <c r="DQ21" s="35">
        <f t="shared" si="89"/>
        <v>-0.5813528176</v>
      </c>
      <c r="DR21" s="90">
        <f t="shared" si="90"/>
        <v>0.244</v>
      </c>
      <c r="DS21" s="106">
        <f t="shared" si="91"/>
        <v>-1.596654345</v>
      </c>
      <c r="DT21" s="107">
        <f t="shared" si="92"/>
        <v>0.402</v>
      </c>
    </row>
    <row r="22">
      <c r="A22" s="28">
        <v>2022.0</v>
      </c>
      <c r="B22" s="29" t="s">
        <v>758</v>
      </c>
      <c r="C22" s="29" t="s">
        <v>24</v>
      </c>
      <c r="D22" s="30">
        <f t="array" ref="D22">INDEX(
  TP!C:C,
  MATCH(
    1,
    (TP!A:A = A22) * (TP!B:B = C22),
    0
  )
)
</f>
        <v>52.24</v>
      </c>
      <c r="E22" s="64">
        <f t="shared" si="1"/>
        <v>5.262355902</v>
      </c>
      <c r="F22" s="32">
        <f t="shared" si="2"/>
        <v>0.756</v>
      </c>
      <c r="G22" s="33">
        <v>2278.0</v>
      </c>
      <c r="H22" s="33">
        <v>5.91</v>
      </c>
      <c r="I22" s="33">
        <v>0.0</v>
      </c>
      <c r="J22" s="99">
        <f t="shared" si="3"/>
        <v>5.91</v>
      </c>
      <c r="K22" s="100">
        <f t="shared" si="4"/>
        <v>0.2334942932</v>
      </c>
      <c r="L22" s="101">
        <f t="shared" si="5"/>
        <v>0.866</v>
      </c>
      <c r="M22" s="73">
        <f t="shared" si="6"/>
        <v>1.001641658</v>
      </c>
      <c r="N22" s="42">
        <v>0.2</v>
      </c>
      <c r="O22" s="101">
        <f t="shared" si="7"/>
        <v>0.61</v>
      </c>
      <c r="P22" s="73">
        <f t="shared" si="8"/>
        <v>0.2132232053</v>
      </c>
      <c r="Q22" s="42">
        <v>2.05</v>
      </c>
      <c r="R22" s="102">
        <f t="shared" si="9"/>
        <v>0.878</v>
      </c>
      <c r="S22" s="73">
        <f t="shared" si="10"/>
        <v>0.96099769</v>
      </c>
      <c r="T22" s="42">
        <v>28.85</v>
      </c>
      <c r="U22" s="102">
        <f t="shared" si="11"/>
        <v>0.134</v>
      </c>
      <c r="V22" s="73">
        <f t="shared" si="12"/>
        <v>-0.8260561723</v>
      </c>
      <c r="W22" s="36">
        <f t="shared" si="13"/>
        <v>2148.529714</v>
      </c>
      <c r="X22" s="35">
        <f t="shared" si="14"/>
        <v>-0.1119979538</v>
      </c>
      <c r="Y22" s="40">
        <f t="shared" si="15"/>
        <v>0.488</v>
      </c>
      <c r="Z22" s="42">
        <v>0.18</v>
      </c>
      <c r="AA22" s="101">
        <f t="shared" si="16"/>
        <v>0.817</v>
      </c>
      <c r="AB22" s="73">
        <f t="shared" si="17"/>
        <v>1.028930548</v>
      </c>
      <c r="AC22" s="88">
        <f t="shared" si="18"/>
        <v>2.131797458</v>
      </c>
      <c r="AD22" s="68">
        <f t="shared" si="19"/>
        <v>0.817</v>
      </c>
      <c r="AE22" s="33">
        <v>4.54</v>
      </c>
      <c r="AF22" s="102">
        <f t="shared" si="20"/>
        <v>0.451</v>
      </c>
      <c r="AG22" s="73">
        <f t="shared" si="21"/>
        <v>-0.2878628334</v>
      </c>
      <c r="AH22" s="66">
        <f t="shared" si="22"/>
        <v>4.895208528</v>
      </c>
      <c r="AI22" s="102">
        <f t="shared" si="23"/>
        <v>0.549</v>
      </c>
      <c r="AJ22" s="73">
        <f t="shared" si="24"/>
        <v>-0.06238423029</v>
      </c>
      <c r="AK22" s="33">
        <v>45.22</v>
      </c>
      <c r="AL22" s="102">
        <f t="shared" si="25"/>
        <v>0.073</v>
      </c>
      <c r="AM22" s="73">
        <f t="shared" si="26"/>
        <v>-1.336729522</v>
      </c>
      <c r="AN22" s="36">
        <f t="shared" si="27"/>
        <v>3537.008762</v>
      </c>
      <c r="AO22" s="35">
        <f t="shared" si="28"/>
        <v>-0.8936368572</v>
      </c>
      <c r="AP22" s="37">
        <f t="shared" si="29"/>
        <v>0.207</v>
      </c>
      <c r="AQ22" s="33">
        <v>2.88</v>
      </c>
      <c r="AR22" s="34">
        <f t="shared" si="30"/>
        <v>0.659</v>
      </c>
      <c r="AS22" s="73">
        <f t="shared" si="31"/>
        <v>0.1825549357</v>
      </c>
      <c r="AT22" s="33">
        <v>61.64</v>
      </c>
      <c r="AU22" s="34">
        <f t="shared" si="32"/>
        <v>0.866</v>
      </c>
      <c r="AV22" s="73">
        <f t="shared" si="33"/>
        <v>0.9326759108</v>
      </c>
      <c r="AW22" s="36">
        <f t="shared" si="34"/>
        <v>3960.437687</v>
      </c>
      <c r="AX22" s="35">
        <f t="shared" si="35"/>
        <v>0.7353003552</v>
      </c>
      <c r="AY22" s="37">
        <f t="shared" si="36"/>
        <v>0.756</v>
      </c>
      <c r="AZ22" s="33">
        <v>7.23</v>
      </c>
      <c r="BA22" s="102">
        <f t="shared" si="37"/>
        <v>0.463</v>
      </c>
      <c r="BB22" s="65">
        <f t="shared" si="38"/>
        <v>-0.1650934552</v>
      </c>
      <c r="BC22" s="33">
        <v>49.73</v>
      </c>
      <c r="BD22" s="102">
        <f t="shared" si="39"/>
        <v>0.89</v>
      </c>
      <c r="BE22" s="73">
        <f t="shared" si="40"/>
        <v>1.231626488</v>
      </c>
      <c r="BF22" s="36">
        <f t="shared" si="41"/>
        <v>3805.696383</v>
      </c>
      <c r="BG22" s="35">
        <f t="shared" si="42"/>
        <v>0.81211985</v>
      </c>
      <c r="BH22" s="37">
        <f t="shared" si="43"/>
        <v>0.817</v>
      </c>
      <c r="BI22" s="33">
        <v>2.37</v>
      </c>
      <c r="BJ22" s="103">
        <f t="shared" si="44"/>
        <v>0.78</v>
      </c>
      <c r="BK22" s="73">
        <f t="shared" si="45"/>
        <v>0.6758725538</v>
      </c>
      <c r="BL22" s="33">
        <v>1.94</v>
      </c>
      <c r="BM22" s="103">
        <f t="shared" si="46"/>
        <v>0.732</v>
      </c>
      <c r="BN22" s="73">
        <f t="shared" si="47"/>
        <v>0.63482694</v>
      </c>
      <c r="BO22" s="33">
        <v>24.34</v>
      </c>
      <c r="BP22" s="103">
        <f t="shared" si="48"/>
        <v>0.634</v>
      </c>
      <c r="BQ22" s="73">
        <f t="shared" si="49"/>
        <v>0.1985818548</v>
      </c>
      <c r="BR22" s="89">
        <f t="shared" si="50"/>
        <v>2.163064697</v>
      </c>
      <c r="BS22" s="104">
        <f t="shared" si="51"/>
        <v>0.829</v>
      </c>
      <c r="BT22" s="33">
        <v>7.59</v>
      </c>
      <c r="BU22" s="34">
        <f t="shared" si="52"/>
        <v>0.305</v>
      </c>
      <c r="BV22" s="65">
        <f t="shared" si="53"/>
        <v>-0.559938479</v>
      </c>
      <c r="BW22" s="33">
        <v>63.02</v>
      </c>
      <c r="BX22" s="34">
        <f t="shared" si="54"/>
        <v>0.329</v>
      </c>
      <c r="BY22" s="65">
        <f t="shared" si="55"/>
        <v>-0.4785028045</v>
      </c>
      <c r="BZ22" s="36">
        <f t="shared" si="56"/>
        <v>4785.628561</v>
      </c>
      <c r="CA22" s="35">
        <f t="shared" si="57"/>
        <v>-0.6197740192</v>
      </c>
      <c r="CB22" s="90">
        <f t="shared" si="58"/>
        <v>0.28</v>
      </c>
      <c r="CC22" s="33">
        <v>0.55</v>
      </c>
      <c r="CD22" s="105">
        <f t="shared" si="59"/>
        <v>0.744</v>
      </c>
      <c r="CE22" s="73">
        <f t="shared" si="60"/>
        <v>0.6370560301</v>
      </c>
      <c r="CF22" s="33">
        <v>3.52</v>
      </c>
      <c r="CG22" s="75">
        <f t="shared" si="61"/>
        <v>0.256</v>
      </c>
      <c r="CH22" s="73">
        <f t="shared" si="62"/>
        <v>-0.6119649185</v>
      </c>
      <c r="CI22" s="33">
        <v>62.92</v>
      </c>
      <c r="CJ22" s="102">
        <f t="shared" si="63"/>
        <v>0.232</v>
      </c>
      <c r="CK22" s="73">
        <f t="shared" si="64"/>
        <v>-0.5397760731</v>
      </c>
      <c r="CL22" s="36">
        <f t="shared" si="65"/>
        <v>3783.326977</v>
      </c>
      <c r="CM22" s="35">
        <f t="shared" si="66"/>
        <v>-0.7310216274</v>
      </c>
      <c r="CN22" s="90">
        <f t="shared" si="67"/>
        <v>0.232</v>
      </c>
      <c r="CO22" s="33">
        <v>2.61</v>
      </c>
      <c r="CP22" s="102">
        <f t="shared" si="68"/>
        <v>0.61</v>
      </c>
      <c r="CQ22" s="65">
        <f t="shared" si="69"/>
        <v>0.1261720606</v>
      </c>
      <c r="CR22" s="33">
        <v>60.61</v>
      </c>
      <c r="CS22" s="102">
        <f t="shared" si="70"/>
        <v>0.878</v>
      </c>
      <c r="CT22" s="73">
        <f t="shared" si="71"/>
        <v>1.032071067</v>
      </c>
      <c r="CU22" s="36">
        <f t="shared" si="72"/>
        <v>4077.729796</v>
      </c>
      <c r="CV22" s="35">
        <f t="shared" si="73"/>
        <v>1.12124205</v>
      </c>
      <c r="CW22" s="90">
        <f t="shared" si="74"/>
        <v>0.866</v>
      </c>
      <c r="CX22" s="33">
        <v>0.91</v>
      </c>
      <c r="CY22" s="34">
        <f t="shared" si="75"/>
        <v>0.659</v>
      </c>
      <c r="CZ22" s="73">
        <f t="shared" si="76"/>
        <v>0.05451568817</v>
      </c>
      <c r="DA22" s="33">
        <v>30.43</v>
      </c>
      <c r="DB22" s="34">
        <f t="shared" si="77"/>
        <v>0.329</v>
      </c>
      <c r="DC22" s="73">
        <f t="shared" si="78"/>
        <v>-0.3312418459</v>
      </c>
      <c r="DD22" s="36">
        <f t="shared" si="79"/>
        <v>1463.527022</v>
      </c>
      <c r="DE22" s="35">
        <f t="shared" si="80"/>
        <v>-0.05970535265</v>
      </c>
      <c r="DF22" s="90">
        <f t="shared" si="81"/>
        <v>0.573</v>
      </c>
      <c r="DG22" s="33">
        <v>1.38</v>
      </c>
      <c r="DH22" s="105">
        <f t="shared" si="82"/>
        <v>0.841</v>
      </c>
      <c r="DI22" s="73">
        <f t="shared" si="83"/>
        <v>0.89693975</v>
      </c>
      <c r="DJ22" s="33">
        <v>4.19</v>
      </c>
      <c r="DK22" s="34">
        <f t="shared" si="84"/>
        <v>0.366</v>
      </c>
      <c r="DL22" s="73">
        <f t="shared" si="85"/>
        <v>-0.4177480098</v>
      </c>
      <c r="DM22" s="33">
        <v>74.03</v>
      </c>
      <c r="DN22" s="34">
        <f t="shared" si="86"/>
        <v>0.415</v>
      </c>
      <c r="DO22" s="73">
        <f t="shared" si="87"/>
        <v>-0.04035219497</v>
      </c>
      <c r="DP22" s="36">
        <f t="shared" si="88"/>
        <v>5209.995806</v>
      </c>
      <c r="DQ22" s="35">
        <f t="shared" si="89"/>
        <v>-0.2772430835</v>
      </c>
      <c r="DR22" s="90">
        <f t="shared" si="90"/>
        <v>0.366</v>
      </c>
      <c r="DS22" s="106">
        <f t="shared" si="91"/>
        <v>0.9674937477</v>
      </c>
      <c r="DT22" s="107">
        <f t="shared" si="92"/>
        <v>0.598</v>
      </c>
    </row>
    <row r="23">
      <c r="A23" s="28">
        <v>2023.0</v>
      </c>
      <c r="B23" s="29" t="s">
        <v>755</v>
      </c>
      <c r="C23" s="29" t="s">
        <v>23</v>
      </c>
      <c r="D23" s="30">
        <f t="array" ref="D23">INDEX(
  TP!C:C,
  MATCH(
    1,
    (TP!A:A = A23) * (TP!B:B = C23),
    0
  )
)
</f>
        <v>49.4</v>
      </c>
      <c r="E23" s="64">
        <f t="shared" si="1"/>
        <v>5.200843525</v>
      </c>
      <c r="F23" s="32">
        <f t="shared" si="2"/>
        <v>0.744</v>
      </c>
      <c r="G23" s="33">
        <v>1971.0</v>
      </c>
      <c r="H23" s="33">
        <v>2.59</v>
      </c>
      <c r="I23" s="33">
        <v>0.0</v>
      </c>
      <c r="J23" s="99">
        <f t="shared" si="3"/>
        <v>2.59</v>
      </c>
      <c r="K23" s="100">
        <f t="shared" si="4"/>
        <v>0.1182648402</v>
      </c>
      <c r="L23" s="101">
        <f t="shared" si="5"/>
        <v>0.354</v>
      </c>
      <c r="M23" s="73">
        <f t="shared" si="6"/>
        <v>-0.4375403091</v>
      </c>
      <c r="N23" s="42">
        <v>0.05</v>
      </c>
      <c r="O23" s="101">
        <f t="shared" si="7"/>
        <v>0.098</v>
      </c>
      <c r="P23" s="73">
        <f t="shared" si="8"/>
        <v>-1.162232186</v>
      </c>
      <c r="Q23" s="42">
        <v>1.37</v>
      </c>
      <c r="R23" s="102">
        <f t="shared" si="9"/>
        <v>0.402</v>
      </c>
      <c r="S23" s="73">
        <f t="shared" si="10"/>
        <v>-0.293656708</v>
      </c>
      <c r="T23" s="42">
        <v>36.67</v>
      </c>
      <c r="U23" s="102">
        <f t="shared" si="11"/>
        <v>0.5</v>
      </c>
      <c r="V23" s="73">
        <f t="shared" si="12"/>
        <v>-0.00352300589</v>
      </c>
      <c r="W23" s="36">
        <f t="shared" si="13"/>
        <v>2113.157446</v>
      </c>
      <c r="X23" s="35">
        <f t="shared" si="14"/>
        <v>-0.1567444786</v>
      </c>
      <c r="Y23" s="40">
        <f t="shared" si="15"/>
        <v>0.476</v>
      </c>
      <c r="Z23" s="42">
        <v>0.17</v>
      </c>
      <c r="AA23" s="101">
        <f t="shared" si="16"/>
        <v>0.78</v>
      </c>
      <c r="AB23" s="73">
        <f t="shared" si="17"/>
        <v>0.8604862966</v>
      </c>
      <c r="AC23" s="88">
        <f t="shared" si="18"/>
        <v>-0.8960306774</v>
      </c>
      <c r="AD23" s="68">
        <f t="shared" si="19"/>
        <v>0.378</v>
      </c>
      <c r="AE23" s="33">
        <v>4.57</v>
      </c>
      <c r="AF23" s="102">
        <f t="shared" si="20"/>
        <v>0.476</v>
      </c>
      <c r="AG23" s="73">
        <f t="shared" si="21"/>
        <v>-0.2662275042</v>
      </c>
      <c r="AH23" s="66">
        <f t="shared" si="22"/>
        <v>4.474044105</v>
      </c>
      <c r="AI23" s="102">
        <f t="shared" si="23"/>
        <v>0.427</v>
      </c>
      <c r="AJ23" s="73">
        <f t="shared" si="24"/>
        <v>-0.3556135384</v>
      </c>
      <c r="AK23" s="33">
        <v>47.0</v>
      </c>
      <c r="AL23" s="102">
        <f t="shared" si="25"/>
        <v>0.11</v>
      </c>
      <c r="AM23" s="73">
        <f t="shared" si="26"/>
        <v>-1.076920779</v>
      </c>
      <c r="AN23" s="36">
        <f t="shared" si="27"/>
        <v>3522.646029</v>
      </c>
      <c r="AO23" s="35">
        <f t="shared" si="28"/>
        <v>-0.9122773508</v>
      </c>
      <c r="AP23" s="37">
        <f t="shared" si="29"/>
        <v>0.195</v>
      </c>
      <c r="AQ23" s="33">
        <v>1.74</v>
      </c>
      <c r="AR23" s="34">
        <f t="shared" si="30"/>
        <v>0.293</v>
      </c>
      <c r="AS23" s="73">
        <f t="shared" si="31"/>
        <v>-0.6443166784</v>
      </c>
      <c r="AT23" s="33">
        <v>57.89</v>
      </c>
      <c r="AU23" s="34">
        <f t="shared" si="32"/>
        <v>0.683</v>
      </c>
      <c r="AV23" s="73">
        <f t="shared" si="33"/>
        <v>0.5140510968</v>
      </c>
      <c r="AW23" s="36">
        <f t="shared" si="34"/>
        <v>2765.155862</v>
      </c>
      <c r="AX23" s="35">
        <f t="shared" si="35"/>
        <v>-0.3144831574</v>
      </c>
      <c r="AY23" s="37">
        <f t="shared" si="36"/>
        <v>0.439</v>
      </c>
      <c r="AZ23" s="33">
        <v>4.47</v>
      </c>
      <c r="BA23" s="102">
        <f t="shared" si="37"/>
        <v>0.11</v>
      </c>
      <c r="BB23" s="65">
        <f t="shared" si="38"/>
        <v>-1.158777342</v>
      </c>
      <c r="BC23" s="33">
        <v>40.82</v>
      </c>
      <c r="BD23" s="102">
        <f t="shared" si="39"/>
        <v>0.415</v>
      </c>
      <c r="BE23" s="73">
        <f t="shared" si="40"/>
        <v>-0.1002028072</v>
      </c>
      <c r="BF23" s="36">
        <f t="shared" si="41"/>
        <v>2518.411839</v>
      </c>
      <c r="BG23" s="35">
        <f t="shared" si="42"/>
        <v>-0.8807197418</v>
      </c>
      <c r="BH23" s="37">
        <f t="shared" si="43"/>
        <v>0.207</v>
      </c>
      <c r="BI23" s="33">
        <v>1.19</v>
      </c>
      <c r="BJ23" s="103">
        <f t="shared" si="44"/>
        <v>0.146</v>
      </c>
      <c r="BK23" s="73">
        <f t="shared" si="45"/>
        <v>-0.9585708516</v>
      </c>
      <c r="BL23" s="33">
        <v>1.1</v>
      </c>
      <c r="BM23" s="103">
        <f t="shared" si="46"/>
        <v>0.28</v>
      </c>
      <c r="BN23" s="73">
        <f t="shared" si="47"/>
        <v>-0.5871535751</v>
      </c>
      <c r="BO23" s="33">
        <v>36.26</v>
      </c>
      <c r="BP23" s="103">
        <f t="shared" si="48"/>
        <v>0.963</v>
      </c>
      <c r="BQ23" s="73">
        <f t="shared" si="49"/>
        <v>2.098117231</v>
      </c>
      <c r="BR23" s="89">
        <f t="shared" si="50"/>
        <v>-1.555087446</v>
      </c>
      <c r="BS23" s="104">
        <f t="shared" si="51"/>
        <v>0.293</v>
      </c>
      <c r="BT23" s="33">
        <v>15.43</v>
      </c>
      <c r="BU23" s="34">
        <f t="shared" si="52"/>
        <v>0.988</v>
      </c>
      <c r="BV23" s="65">
        <f t="shared" si="53"/>
        <v>2.307933753</v>
      </c>
      <c r="BW23" s="33">
        <v>63.02</v>
      </c>
      <c r="BX23" s="34">
        <f t="shared" si="54"/>
        <v>0.329</v>
      </c>
      <c r="BY23" s="65">
        <f t="shared" si="55"/>
        <v>-0.4785028045</v>
      </c>
      <c r="BZ23" s="36">
        <f t="shared" si="56"/>
        <v>6228.728506</v>
      </c>
      <c r="CA23" s="35">
        <f t="shared" si="57"/>
        <v>1.080796073</v>
      </c>
      <c r="CB23" s="90">
        <f t="shared" si="58"/>
        <v>0.841</v>
      </c>
      <c r="CC23" s="33">
        <v>0.55</v>
      </c>
      <c r="CD23" s="105">
        <f t="shared" si="59"/>
        <v>0.744</v>
      </c>
      <c r="CE23" s="73">
        <f t="shared" si="60"/>
        <v>0.6370560301</v>
      </c>
      <c r="CF23" s="33">
        <v>9.95</v>
      </c>
      <c r="CG23" s="75">
        <f t="shared" si="61"/>
        <v>0.988</v>
      </c>
      <c r="CH23" s="73">
        <f t="shared" si="62"/>
        <v>2.859175026</v>
      </c>
      <c r="CI23" s="33">
        <v>64.68</v>
      </c>
      <c r="CJ23" s="102">
        <f t="shared" si="63"/>
        <v>0.378</v>
      </c>
      <c r="CK23" s="73">
        <f t="shared" si="64"/>
        <v>-0.3217643258</v>
      </c>
      <c r="CL23" s="36">
        <f t="shared" si="65"/>
        <v>6170.362906</v>
      </c>
      <c r="CM23" s="35">
        <f t="shared" si="66"/>
        <v>1.662115858</v>
      </c>
      <c r="CN23" s="90">
        <f t="shared" si="67"/>
        <v>0.939</v>
      </c>
      <c r="CO23" s="33">
        <v>4.89</v>
      </c>
      <c r="CP23" s="102">
        <f t="shared" si="68"/>
        <v>0.988</v>
      </c>
      <c r="CQ23" s="65">
        <f t="shared" si="69"/>
        <v>2.368125183</v>
      </c>
      <c r="CR23" s="33">
        <v>42.06</v>
      </c>
      <c r="CS23" s="102">
        <f t="shared" si="70"/>
        <v>0.22</v>
      </c>
      <c r="CT23" s="73">
        <f t="shared" si="71"/>
        <v>-0.6841089269</v>
      </c>
      <c r="CU23" s="36">
        <f t="shared" si="72"/>
        <v>3908.847216</v>
      </c>
      <c r="CV23" s="35">
        <f t="shared" si="73"/>
        <v>0.9289039331</v>
      </c>
      <c r="CW23" s="90">
        <f t="shared" si="74"/>
        <v>0.829</v>
      </c>
      <c r="CX23" s="33">
        <v>2.65</v>
      </c>
      <c r="CY23" s="34">
        <f t="shared" si="75"/>
        <v>0.988</v>
      </c>
      <c r="CZ23" s="73">
        <f t="shared" si="76"/>
        <v>3.036771629</v>
      </c>
      <c r="DA23" s="33">
        <v>29.31</v>
      </c>
      <c r="DB23" s="34">
        <f t="shared" si="77"/>
        <v>0.268</v>
      </c>
      <c r="DC23" s="73">
        <f t="shared" si="78"/>
        <v>-0.4022964933</v>
      </c>
      <c r="DD23" s="36">
        <f t="shared" si="79"/>
        <v>2820.455791</v>
      </c>
      <c r="DE23" s="35">
        <f t="shared" si="80"/>
        <v>1.48810831</v>
      </c>
      <c r="DF23" s="90">
        <f t="shared" si="81"/>
        <v>0.927</v>
      </c>
      <c r="DG23" s="33">
        <v>1.51</v>
      </c>
      <c r="DH23" s="105">
        <f t="shared" si="82"/>
        <v>0.89</v>
      </c>
      <c r="DI23" s="73">
        <f t="shared" si="83"/>
        <v>1.227810858</v>
      </c>
      <c r="DJ23" s="33">
        <v>9.0</v>
      </c>
      <c r="DK23" s="34">
        <f t="shared" si="84"/>
        <v>0.976</v>
      </c>
      <c r="DL23" s="73">
        <f t="shared" si="85"/>
        <v>2.499983585</v>
      </c>
      <c r="DM23" s="33">
        <v>62.5</v>
      </c>
      <c r="DN23" s="34">
        <f t="shared" si="86"/>
        <v>0.073</v>
      </c>
      <c r="DO23" s="73">
        <f t="shared" si="87"/>
        <v>-1.567909436</v>
      </c>
      <c r="DP23" s="36">
        <f t="shared" si="88"/>
        <v>6150.380119</v>
      </c>
      <c r="DQ23" s="35">
        <f t="shared" si="89"/>
        <v>0.627170587</v>
      </c>
      <c r="DR23" s="90">
        <f t="shared" si="90"/>
        <v>0.768</v>
      </c>
      <c r="DS23" s="106">
        <f t="shared" si="91"/>
        <v>7.651961649</v>
      </c>
      <c r="DT23" s="107">
        <f t="shared" si="92"/>
        <v>0.927</v>
      </c>
    </row>
    <row r="24">
      <c r="A24" s="28">
        <v>2025.0</v>
      </c>
      <c r="B24" s="29" t="s">
        <v>580</v>
      </c>
      <c r="C24" s="29" t="s">
        <v>4</v>
      </c>
      <c r="D24" s="30">
        <f t="array" ref="D24">INDEX(
  TP!C:C,
  MATCH(
    1,
    (TP!A:A = A24) * (TP!B:B = C24),
    0
  )
)
</f>
        <v>53.33</v>
      </c>
      <c r="E24" s="64">
        <f t="shared" si="1"/>
        <v>5.139899251</v>
      </c>
      <c r="F24" s="32">
        <f t="shared" si="2"/>
        <v>0.732</v>
      </c>
      <c r="G24" s="33">
        <v>2624.0</v>
      </c>
      <c r="H24" s="33">
        <v>6.76</v>
      </c>
      <c r="I24" s="33">
        <v>5.0</v>
      </c>
      <c r="J24" s="99">
        <f t="shared" si="3"/>
        <v>3.06</v>
      </c>
      <c r="K24" s="100">
        <f t="shared" si="4"/>
        <v>0.1049542683</v>
      </c>
      <c r="L24" s="101">
        <f t="shared" si="5"/>
        <v>0.28</v>
      </c>
      <c r="M24" s="73">
        <f t="shared" si="6"/>
        <v>-0.6037854359</v>
      </c>
      <c r="N24" s="42">
        <v>0.21</v>
      </c>
      <c r="O24" s="101">
        <f t="shared" si="7"/>
        <v>0.659</v>
      </c>
      <c r="P24" s="73">
        <f t="shared" si="8"/>
        <v>0.3049202314</v>
      </c>
      <c r="Q24" s="42">
        <v>1.51</v>
      </c>
      <c r="R24" s="102">
        <f t="shared" si="9"/>
        <v>0.512</v>
      </c>
      <c r="S24" s="73">
        <f t="shared" si="10"/>
        <v>-0.03534550838</v>
      </c>
      <c r="T24" s="42">
        <v>43.18</v>
      </c>
      <c r="U24" s="102">
        <f t="shared" si="11"/>
        <v>0.744</v>
      </c>
      <c r="V24" s="73">
        <f t="shared" si="12"/>
        <v>0.6812200777</v>
      </c>
      <c r="W24" s="36">
        <f t="shared" si="13"/>
        <v>2653.807726</v>
      </c>
      <c r="X24" s="35">
        <f t="shared" si="14"/>
        <v>0.5271873945</v>
      </c>
      <c r="Y24" s="40">
        <f t="shared" si="15"/>
        <v>0.707</v>
      </c>
      <c r="Z24" s="42">
        <v>0.17</v>
      </c>
      <c r="AA24" s="101">
        <f t="shared" si="16"/>
        <v>0.78</v>
      </c>
      <c r="AB24" s="73">
        <f t="shared" si="17"/>
        <v>0.8604862966</v>
      </c>
      <c r="AC24" s="88">
        <f t="shared" si="18"/>
        <v>1.088808487</v>
      </c>
      <c r="AD24" s="68">
        <f t="shared" si="19"/>
        <v>0.671</v>
      </c>
      <c r="AE24" s="33">
        <v>3.53</v>
      </c>
      <c r="AF24" s="102">
        <f t="shared" si="20"/>
        <v>0.171</v>
      </c>
      <c r="AG24" s="73">
        <f t="shared" si="21"/>
        <v>-1.016252248</v>
      </c>
      <c r="AH24" s="66">
        <f t="shared" si="22"/>
        <v>3.939568664</v>
      </c>
      <c r="AI24" s="102">
        <f t="shared" si="23"/>
        <v>0.256</v>
      </c>
      <c r="AJ24" s="73">
        <f t="shared" si="24"/>
        <v>-0.7277339158</v>
      </c>
      <c r="AK24" s="33">
        <v>51.46</v>
      </c>
      <c r="AL24" s="102">
        <f t="shared" si="25"/>
        <v>0.329</v>
      </c>
      <c r="AM24" s="73">
        <f t="shared" si="26"/>
        <v>-0.4259393229</v>
      </c>
      <c r="AN24" s="36">
        <f t="shared" si="27"/>
        <v>3623.831602</v>
      </c>
      <c r="AO24" s="35">
        <f t="shared" si="28"/>
        <v>-0.7809549176</v>
      </c>
      <c r="AP24" s="37">
        <f t="shared" si="29"/>
        <v>0.22</v>
      </c>
      <c r="AQ24" s="33">
        <v>2.64</v>
      </c>
      <c r="AR24" s="34">
        <f t="shared" si="30"/>
        <v>0.61</v>
      </c>
      <c r="AS24" s="73">
        <f t="shared" si="31"/>
        <v>0.008476701181</v>
      </c>
      <c r="AT24" s="33">
        <v>62.34</v>
      </c>
      <c r="AU24" s="34">
        <f t="shared" si="32"/>
        <v>0.89</v>
      </c>
      <c r="AV24" s="73">
        <f t="shared" si="33"/>
        <v>1.010819209</v>
      </c>
      <c r="AW24" s="36">
        <f t="shared" si="34"/>
        <v>3816.78319</v>
      </c>
      <c r="AX24" s="35">
        <f t="shared" si="35"/>
        <v>0.6091325184</v>
      </c>
      <c r="AY24" s="37">
        <f t="shared" si="36"/>
        <v>0.72</v>
      </c>
      <c r="AZ24" s="33">
        <v>9.57</v>
      </c>
      <c r="BA24" s="102">
        <f t="shared" si="37"/>
        <v>0.756</v>
      </c>
      <c r="BB24" s="65">
        <f t="shared" si="38"/>
        <v>0.6773776659</v>
      </c>
      <c r="BC24" s="33">
        <v>50.18</v>
      </c>
      <c r="BD24" s="102">
        <f t="shared" si="39"/>
        <v>0.927</v>
      </c>
      <c r="BE24" s="73">
        <f t="shared" si="40"/>
        <v>1.298890594</v>
      </c>
      <c r="BF24" s="36">
        <f t="shared" si="41"/>
        <v>4296.02959</v>
      </c>
      <c r="BG24" s="35">
        <f t="shared" si="42"/>
        <v>1.456931031</v>
      </c>
      <c r="BH24" s="37">
        <f t="shared" si="43"/>
        <v>0.939</v>
      </c>
      <c r="BI24" s="33">
        <v>1.37</v>
      </c>
      <c r="BJ24" s="103">
        <f t="shared" si="44"/>
        <v>0.207</v>
      </c>
      <c r="BK24" s="73">
        <f t="shared" si="45"/>
        <v>-0.7092489762</v>
      </c>
      <c r="BL24" s="33">
        <v>1.99</v>
      </c>
      <c r="BM24" s="103">
        <f t="shared" si="46"/>
        <v>0.768</v>
      </c>
      <c r="BN24" s="73">
        <f t="shared" si="47"/>
        <v>0.7075638755</v>
      </c>
      <c r="BO24" s="33">
        <v>21.75</v>
      </c>
      <c r="BP24" s="103">
        <f t="shared" si="48"/>
        <v>0.415</v>
      </c>
      <c r="BQ24" s="73">
        <f t="shared" si="49"/>
        <v>-0.2141527612</v>
      </c>
      <c r="BR24" s="89">
        <f t="shared" si="50"/>
        <v>1.06927077</v>
      </c>
      <c r="BS24" s="104">
        <f t="shared" si="51"/>
        <v>0.671</v>
      </c>
      <c r="BT24" s="33">
        <v>8.85</v>
      </c>
      <c r="BU24" s="34">
        <f t="shared" si="52"/>
        <v>0.524</v>
      </c>
      <c r="BV24" s="65">
        <f t="shared" si="53"/>
        <v>-0.09903044175</v>
      </c>
      <c r="BW24" s="33">
        <v>68.22</v>
      </c>
      <c r="BX24" s="34">
        <f t="shared" si="54"/>
        <v>0.646</v>
      </c>
      <c r="BY24" s="65">
        <f t="shared" si="55"/>
        <v>0.357787175</v>
      </c>
      <c r="BZ24" s="36">
        <f t="shared" si="56"/>
        <v>5510.215714</v>
      </c>
      <c r="CA24" s="35">
        <f t="shared" si="57"/>
        <v>0.2340900848</v>
      </c>
      <c r="CB24" s="90">
        <f t="shared" si="58"/>
        <v>0.646</v>
      </c>
      <c r="CC24" s="33">
        <v>0.65</v>
      </c>
      <c r="CD24" s="105">
        <f t="shared" si="59"/>
        <v>0.878</v>
      </c>
      <c r="CE24" s="73">
        <f t="shared" si="60"/>
        <v>1.129380523</v>
      </c>
      <c r="CF24" s="33">
        <v>4.97</v>
      </c>
      <c r="CG24" s="75">
        <f t="shared" si="61"/>
        <v>0.671</v>
      </c>
      <c r="CH24" s="73">
        <f t="shared" si="62"/>
        <v>0.1707960332</v>
      </c>
      <c r="CI24" s="33">
        <v>68.97</v>
      </c>
      <c r="CJ24" s="102">
        <f t="shared" si="63"/>
        <v>0.622</v>
      </c>
      <c r="CK24" s="73">
        <f t="shared" si="64"/>
        <v>0.2096393082</v>
      </c>
      <c r="CL24" s="36">
        <f t="shared" si="65"/>
        <v>4912.014789</v>
      </c>
      <c r="CM24" s="35">
        <f t="shared" si="66"/>
        <v>0.4005512482</v>
      </c>
      <c r="CN24" s="90">
        <f t="shared" si="67"/>
        <v>0.659</v>
      </c>
      <c r="CO24" s="33">
        <v>3.29</v>
      </c>
      <c r="CP24" s="102">
        <f t="shared" si="68"/>
        <v>0.793</v>
      </c>
      <c r="CQ24" s="65">
        <f t="shared" si="69"/>
        <v>0.7948247462</v>
      </c>
      <c r="CR24" s="33">
        <v>54.17</v>
      </c>
      <c r="CS24" s="102">
        <f t="shared" si="70"/>
        <v>0.671</v>
      </c>
      <c r="CT24" s="73">
        <f t="shared" si="71"/>
        <v>0.4362651822</v>
      </c>
      <c r="CU24" s="36">
        <f t="shared" si="72"/>
        <v>4134.411676</v>
      </c>
      <c r="CV24" s="35">
        <f t="shared" si="73"/>
        <v>1.185796288</v>
      </c>
      <c r="CW24" s="90">
        <f t="shared" si="74"/>
        <v>0.878</v>
      </c>
      <c r="CX24" s="33">
        <v>0.58</v>
      </c>
      <c r="CY24" s="34">
        <f t="shared" si="75"/>
        <v>0.293</v>
      </c>
      <c r="CZ24" s="73">
        <f t="shared" si="76"/>
        <v>-0.5110845765</v>
      </c>
      <c r="DA24" s="33">
        <v>35.29</v>
      </c>
      <c r="DB24" s="34">
        <f t="shared" si="77"/>
        <v>0.524</v>
      </c>
      <c r="DC24" s="73">
        <f t="shared" si="78"/>
        <v>-0.02291542953</v>
      </c>
      <c r="DD24" s="36">
        <f t="shared" si="79"/>
        <v>1199.766212</v>
      </c>
      <c r="DE24" s="35">
        <f t="shared" si="80"/>
        <v>-0.3605705075</v>
      </c>
      <c r="DF24" s="90">
        <f t="shared" si="81"/>
        <v>0.39</v>
      </c>
      <c r="DG24" s="33">
        <v>0.69</v>
      </c>
      <c r="DH24" s="105">
        <f t="shared" si="82"/>
        <v>0.195</v>
      </c>
      <c r="DI24" s="73">
        <f t="shared" si="83"/>
        <v>-0.8592222836</v>
      </c>
      <c r="DJ24" s="33">
        <v>5.93</v>
      </c>
      <c r="DK24" s="34">
        <f t="shared" si="84"/>
        <v>0.817</v>
      </c>
      <c r="DL24" s="73">
        <f t="shared" si="85"/>
        <v>0.6377307792</v>
      </c>
      <c r="DM24" s="33">
        <v>82.19</v>
      </c>
      <c r="DN24" s="34">
        <f t="shared" si="86"/>
        <v>0.866</v>
      </c>
      <c r="DO24" s="73">
        <f t="shared" si="87"/>
        <v>1.040729079</v>
      </c>
      <c r="DP24" s="36">
        <f t="shared" si="88"/>
        <v>6799.846931</v>
      </c>
      <c r="DQ24" s="35">
        <f t="shared" si="89"/>
        <v>1.251794642</v>
      </c>
      <c r="DR24" s="90">
        <f t="shared" si="90"/>
        <v>0.927</v>
      </c>
      <c r="DS24" s="106">
        <f t="shared" si="91"/>
        <v>2.981819995</v>
      </c>
      <c r="DT24" s="107">
        <f t="shared" si="92"/>
        <v>0.732</v>
      </c>
    </row>
    <row r="25">
      <c r="A25" s="28">
        <v>2024.0</v>
      </c>
      <c r="B25" s="29" t="s">
        <v>759</v>
      </c>
      <c r="C25" s="29" t="s">
        <v>13</v>
      </c>
      <c r="D25" s="30">
        <f t="array" ref="D25">INDEX(
  TP!C:C,
  MATCH(
    1,
    (TP!A:A = A25) * (TP!B:B = C25),
    0
  )
)
</f>
        <v>53.94</v>
      </c>
      <c r="E25" s="64">
        <f t="shared" si="1"/>
        <v>5.071263344</v>
      </c>
      <c r="F25" s="32">
        <f t="shared" si="2"/>
        <v>0.72</v>
      </c>
      <c r="G25" s="33">
        <v>2138.0</v>
      </c>
      <c r="H25" s="33">
        <v>1.82</v>
      </c>
      <c r="I25" s="33">
        <v>0.0</v>
      </c>
      <c r="J25" s="99">
        <f t="shared" si="3"/>
        <v>1.82</v>
      </c>
      <c r="K25" s="100">
        <f t="shared" si="4"/>
        <v>0.07661365762</v>
      </c>
      <c r="L25" s="101">
        <f t="shared" si="5"/>
        <v>0.159</v>
      </c>
      <c r="M25" s="73">
        <f t="shared" si="6"/>
        <v>-0.9577513251</v>
      </c>
      <c r="N25" s="42">
        <v>0.04</v>
      </c>
      <c r="O25" s="101">
        <f t="shared" si="7"/>
        <v>0.061</v>
      </c>
      <c r="P25" s="73">
        <f t="shared" si="8"/>
        <v>-1.253929212</v>
      </c>
      <c r="Q25" s="42">
        <v>1.56</v>
      </c>
      <c r="R25" s="102">
        <f t="shared" si="9"/>
        <v>0.537</v>
      </c>
      <c r="S25" s="73">
        <f t="shared" si="10"/>
        <v>0.05690849147</v>
      </c>
      <c r="T25" s="42">
        <v>29.73</v>
      </c>
      <c r="U25" s="102">
        <f t="shared" si="11"/>
        <v>0.171</v>
      </c>
      <c r="V25" s="73">
        <f t="shared" si="12"/>
        <v>-0.7334948953</v>
      </c>
      <c r="W25" s="36">
        <f t="shared" si="13"/>
        <v>1866.343805</v>
      </c>
      <c r="X25" s="35">
        <f t="shared" si="14"/>
        <v>-0.4689679666</v>
      </c>
      <c r="Y25" s="40">
        <f t="shared" si="15"/>
        <v>0.305</v>
      </c>
      <c r="Z25" s="42">
        <v>0.13</v>
      </c>
      <c r="AA25" s="101">
        <f t="shared" si="16"/>
        <v>0.561</v>
      </c>
      <c r="AB25" s="73">
        <f t="shared" si="17"/>
        <v>0.1867092908</v>
      </c>
      <c r="AC25" s="88">
        <f t="shared" si="18"/>
        <v>-2.493939213</v>
      </c>
      <c r="AD25" s="68">
        <f t="shared" si="19"/>
        <v>0.207</v>
      </c>
      <c r="AE25" s="33">
        <v>5.39</v>
      </c>
      <c r="AF25" s="102">
        <f t="shared" si="20"/>
        <v>0.683</v>
      </c>
      <c r="AG25" s="73">
        <f t="shared" si="21"/>
        <v>0.3251381595</v>
      </c>
      <c r="AH25" s="66">
        <f t="shared" si="22"/>
        <v>6.128605053</v>
      </c>
      <c r="AI25" s="102">
        <f t="shared" si="23"/>
        <v>0.805</v>
      </c>
      <c r="AJ25" s="73">
        <f t="shared" si="24"/>
        <v>0.7963492953</v>
      </c>
      <c r="AK25" s="33">
        <v>56.25</v>
      </c>
      <c r="AL25" s="102">
        <f t="shared" si="25"/>
        <v>0.598</v>
      </c>
      <c r="AM25" s="73">
        <f t="shared" si="26"/>
        <v>0.2732089228</v>
      </c>
      <c r="AN25" s="36">
        <f t="shared" si="27"/>
        <v>4870.878292</v>
      </c>
      <c r="AO25" s="35">
        <f t="shared" si="28"/>
        <v>0.837509075</v>
      </c>
      <c r="AP25" s="37">
        <f t="shared" si="29"/>
        <v>0.829</v>
      </c>
      <c r="AQ25" s="33">
        <v>1.98</v>
      </c>
      <c r="AR25" s="34">
        <f t="shared" si="30"/>
        <v>0.378</v>
      </c>
      <c r="AS25" s="73">
        <f t="shared" si="31"/>
        <v>-0.4702384439</v>
      </c>
      <c r="AT25" s="33">
        <v>48.94</v>
      </c>
      <c r="AU25" s="34">
        <f t="shared" si="32"/>
        <v>0.268</v>
      </c>
      <c r="AV25" s="73">
        <f t="shared" si="33"/>
        <v>-0.4850667924</v>
      </c>
      <c r="AW25" s="36">
        <f t="shared" si="34"/>
        <v>2532.385179</v>
      </c>
      <c r="AX25" s="35">
        <f t="shared" si="35"/>
        <v>-0.5189193166</v>
      </c>
      <c r="AY25" s="37">
        <f t="shared" si="36"/>
        <v>0.329</v>
      </c>
      <c r="AZ25" s="33">
        <v>6.4</v>
      </c>
      <c r="BA25" s="102">
        <f t="shared" si="37"/>
        <v>0.354</v>
      </c>
      <c r="BB25" s="65">
        <f t="shared" si="38"/>
        <v>-0.4639186819</v>
      </c>
      <c r="BC25" s="33">
        <v>42.76</v>
      </c>
      <c r="BD25" s="102">
        <f t="shared" si="39"/>
        <v>0.622</v>
      </c>
      <c r="BE25" s="73">
        <f t="shared" si="40"/>
        <v>0.1897802268</v>
      </c>
      <c r="BF25" s="36">
        <f t="shared" si="41"/>
        <v>3107.263696</v>
      </c>
      <c r="BG25" s="35">
        <f t="shared" si="42"/>
        <v>-0.1063519133</v>
      </c>
      <c r="BH25" s="37">
        <f t="shared" si="43"/>
        <v>0.402</v>
      </c>
      <c r="BI25" s="33">
        <v>1.39</v>
      </c>
      <c r="BJ25" s="103">
        <f t="shared" si="44"/>
        <v>0.232</v>
      </c>
      <c r="BK25" s="73">
        <f t="shared" si="45"/>
        <v>-0.6815465456</v>
      </c>
      <c r="BL25" s="33">
        <v>1.22</v>
      </c>
      <c r="BM25" s="103">
        <f t="shared" si="46"/>
        <v>0.354</v>
      </c>
      <c r="BN25" s="73">
        <f t="shared" si="47"/>
        <v>-0.4125849301</v>
      </c>
      <c r="BO25" s="33">
        <v>32.79</v>
      </c>
      <c r="BP25" s="103">
        <f t="shared" si="48"/>
        <v>0.915</v>
      </c>
      <c r="BQ25" s="73">
        <f t="shared" si="49"/>
        <v>1.545148459</v>
      </c>
      <c r="BR25" s="89">
        <f t="shared" si="50"/>
        <v>0.6632548287</v>
      </c>
      <c r="BS25" s="104">
        <f t="shared" si="51"/>
        <v>0.573</v>
      </c>
      <c r="BT25" s="33">
        <v>14.57</v>
      </c>
      <c r="BU25" s="34">
        <f t="shared" si="52"/>
        <v>0.951</v>
      </c>
      <c r="BV25" s="65">
        <f t="shared" si="53"/>
        <v>1.993345728</v>
      </c>
      <c r="BW25" s="33">
        <v>64.74</v>
      </c>
      <c r="BX25" s="34">
        <f t="shared" si="54"/>
        <v>0.427</v>
      </c>
      <c r="BY25" s="65">
        <f t="shared" si="55"/>
        <v>-0.2018838113</v>
      </c>
      <c r="BZ25" s="36">
        <f t="shared" si="56"/>
        <v>6275.827277</v>
      </c>
      <c r="CA25" s="35">
        <f t="shared" si="57"/>
        <v>1.136297953</v>
      </c>
      <c r="CB25" s="90">
        <f t="shared" si="58"/>
        <v>0.866</v>
      </c>
      <c r="CC25" s="33">
        <v>0.34</v>
      </c>
      <c r="CD25" s="105">
        <f t="shared" si="59"/>
        <v>0.39</v>
      </c>
      <c r="CE25" s="73">
        <f t="shared" si="60"/>
        <v>-0.3968254042</v>
      </c>
      <c r="CF25" s="33">
        <v>7.91</v>
      </c>
      <c r="CG25" s="75">
        <f t="shared" si="61"/>
        <v>0.939</v>
      </c>
      <c r="CH25" s="73">
        <f t="shared" si="62"/>
        <v>1.757911342</v>
      </c>
      <c r="CI25" s="33">
        <v>67.55</v>
      </c>
      <c r="CJ25" s="102">
        <f t="shared" si="63"/>
        <v>0.549</v>
      </c>
      <c r="CK25" s="73">
        <f t="shared" si="64"/>
        <v>0.03374346664</v>
      </c>
      <c r="CL25" s="36">
        <f t="shared" si="65"/>
        <v>5889.048508</v>
      </c>
      <c r="CM25" s="35">
        <f t="shared" si="66"/>
        <v>1.380082386</v>
      </c>
      <c r="CN25" s="90">
        <f t="shared" si="67"/>
        <v>0.89</v>
      </c>
      <c r="CO25" s="33">
        <v>4.13</v>
      </c>
      <c r="CP25" s="102">
        <f t="shared" si="68"/>
        <v>0.939</v>
      </c>
      <c r="CQ25" s="65">
        <f t="shared" si="69"/>
        <v>1.620807476</v>
      </c>
      <c r="CR25" s="33">
        <v>46.94</v>
      </c>
      <c r="CS25" s="102">
        <f t="shared" si="70"/>
        <v>0.427</v>
      </c>
      <c r="CT25" s="73">
        <f t="shared" si="71"/>
        <v>-0.2326286914</v>
      </c>
      <c r="CU25" s="36">
        <f t="shared" si="72"/>
        <v>4022.507817</v>
      </c>
      <c r="CV25" s="35">
        <f t="shared" si="73"/>
        <v>1.058350476</v>
      </c>
      <c r="CW25" s="90">
        <f t="shared" si="74"/>
        <v>0.841</v>
      </c>
      <c r="CX25" s="33">
        <v>1.14</v>
      </c>
      <c r="CY25" s="34">
        <f t="shared" si="75"/>
        <v>0.805</v>
      </c>
      <c r="CZ25" s="73">
        <f t="shared" si="76"/>
        <v>0.4487219333</v>
      </c>
      <c r="DA25" s="33">
        <v>37.04</v>
      </c>
      <c r="DB25" s="34">
        <f t="shared" si="77"/>
        <v>0.598</v>
      </c>
      <c r="DC25" s="73">
        <f t="shared" si="78"/>
        <v>0.08810745702</v>
      </c>
      <c r="DD25" s="36">
        <f t="shared" si="79"/>
        <v>2094.450143</v>
      </c>
      <c r="DE25" s="35">
        <f t="shared" si="80"/>
        <v>0.6599723852</v>
      </c>
      <c r="DF25" s="90">
        <f t="shared" si="81"/>
        <v>0.768</v>
      </c>
      <c r="DG25" s="33">
        <v>1.56</v>
      </c>
      <c r="DH25" s="105">
        <f t="shared" si="82"/>
        <v>0.915</v>
      </c>
      <c r="DI25" s="73">
        <f t="shared" si="83"/>
        <v>1.355068976</v>
      </c>
      <c r="DJ25" s="33">
        <v>7.7</v>
      </c>
      <c r="DK25" s="34">
        <f t="shared" si="84"/>
        <v>0.915</v>
      </c>
      <c r="DL25" s="73">
        <f t="shared" si="85"/>
        <v>1.711407478</v>
      </c>
      <c r="DM25" s="33">
        <v>78.69</v>
      </c>
      <c r="DN25" s="34">
        <f t="shared" si="86"/>
        <v>0.707</v>
      </c>
      <c r="DO25" s="73">
        <f t="shared" si="87"/>
        <v>0.5770300032</v>
      </c>
      <c r="DP25" s="36">
        <f t="shared" si="88"/>
        <v>7275.237407</v>
      </c>
      <c r="DQ25" s="35">
        <f t="shared" si="89"/>
        <v>1.709000956</v>
      </c>
      <c r="DR25" s="90">
        <f t="shared" si="90"/>
        <v>0.951</v>
      </c>
      <c r="DS25" s="106">
        <f t="shared" si="91"/>
        <v>6.901947728</v>
      </c>
      <c r="DT25" s="107">
        <f t="shared" si="92"/>
        <v>0.915</v>
      </c>
    </row>
    <row r="26">
      <c r="A26" s="28">
        <v>2023.0</v>
      </c>
      <c r="B26" s="29" t="s">
        <v>589</v>
      </c>
      <c r="C26" s="29" t="s">
        <v>8</v>
      </c>
      <c r="D26" s="30">
        <f t="array" ref="D26">INDEX(
  TP!C:C,
  MATCH(
    1,
    (TP!A:A = A26) * (TP!B:B = C26),
    0
  )
)
</f>
        <v>49.56</v>
      </c>
      <c r="E26" s="64">
        <f t="shared" si="1"/>
        <v>4.983030524</v>
      </c>
      <c r="F26" s="32">
        <f t="shared" si="2"/>
        <v>0.707</v>
      </c>
      <c r="G26" s="33">
        <v>2863.0</v>
      </c>
      <c r="H26" s="33">
        <v>9.46</v>
      </c>
      <c r="I26" s="33">
        <v>5.0</v>
      </c>
      <c r="J26" s="99">
        <f t="shared" si="3"/>
        <v>5.76</v>
      </c>
      <c r="K26" s="100">
        <f t="shared" si="4"/>
        <v>0.1810688089</v>
      </c>
      <c r="L26" s="101">
        <f t="shared" si="5"/>
        <v>0.732</v>
      </c>
      <c r="M26" s="73">
        <f t="shared" si="6"/>
        <v>0.3468627832</v>
      </c>
      <c r="N26" s="42">
        <v>0.19</v>
      </c>
      <c r="O26" s="101">
        <f t="shared" si="7"/>
        <v>0.561</v>
      </c>
      <c r="P26" s="73">
        <f t="shared" si="8"/>
        <v>0.1215261792</v>
      </c>
      <c r="Q26" s="42">
        <v>2.04</v>
      </c>
      <c r="R26" s="102">
        <f t="shared" si="9"/>
        <v>0.866</v>
      </c>
      <c r="S26" s="73">
        <f t="shared" si="10"/>
        <v>0.94254689</v>
      </c>
      <c r="T26" s="42">
        <v>38.1</v>
      </c>
      <c r="U26" s="102">
        <f t="shared" si="11"/>
        <v>0.573</v>
      </c>
      <c r="V26" s="73">
        <f t="shared" si="12"/>
        <v>0.1468890693</v>
      </c>
      <c r="W26" s="36">
        <f t="shared" si="13"/>
        <v>2829.043626</v>
      </c>
      <c r="X26" s="35">
        <f t="shared" si="14"/>
        <v>0.7488638124</v>
      </c>
      <c r="Y26" s="40">
        <f t="shared" si="15"/>
        <v>0.78</v>
      </c>
      <c r="Z26" s="42">
        <v>0.18</v>
      </c>
      <c r="AA26" s="101">
        <f t="shared" si="16"/>
        <v>0.817</v>
      </c>
      <c r="AB26" s="73">
        <f t="shared" si="17"/>
        <v>1.028930548</v>
      </c>
      <c r="AC26" s="88">
        <f t="shared" si="18"/>
        <v>2.246183323</v>
      </c>
      <c r="AD26" s="68">
        <f t="shared" si="19"/>
        <v>0.841</v>
      </c>
      <c r="AE26" s="33">
        <v>5.47</v>
      </c>
      <c r="AF26" s="102">
        <f t="shared" si="20"/>
        <v>0.72</v>
      </c>
      <c r="AG26" s="73">
        <f t="shared" si="21"/>
        <v>0.3828323706</v>
      </c>
      <c r="AH26" s="66">
        <f t="shared" si="22"/>
        <v>5.385768659</v>
      </c>
      <c r="AI26" s="102">
        <f t="shared" si="23"/>
        <v>0.683</v>
      </c>
      <c r="AJ26" s="73">
        <f t="shared" si="24"/>
        <v>0.2791607815</v>
      </c>
      <c r="AK26" s="33">
        <v>55.03</v>
      </c>
      <c r="AL26" s="102">
        <f t="shared" si="25"/>
        <v>0.512</v>
      </c>
      <c r="AM26" s="73">
        <f t="shared" si="26"/>
        <v>0.09513776214</v>
      </c>
      <c r="AN26" s="36">
        <f t="shared" si="27"/>
        <v>4498.252083</v>
      </c>
      <c r="AO26" s="35">
        <f t="shared" si="28"/>
        <v>0.3539007978</v>
      </c>
      <c r="AP26" s="37">
        <f t="shared" si="29"/>
        <v>0.646</v>
      </c>
      <c r="AQ26" s="33">
        <v>2.49</v>
      </c>
      <c r="AR26" s="34">
        <f t="shared" si="30"/>
        <v>0.561</v>
      </c>
      <c r="AS26" s="73">
        <f t="shared" si="31"/>
        <v>-0.1003221954</v>
      </c>
      <c r="AT26" s="33">
        <v>59.74</v>
      </c>
      <c r="AU26" s="34">
        <f t="shared" si="32"/>
        <v>0.756</v>
      </c>
      <c r="AV26" s="73">
        <f t="shared" si="33"/>
        <v>0.7205726717</v>
      </c>
      <c r="AW26" s="36">
        <f t="shared" si="34"/>
        <v>3538.463777</v>
      </c>
      <c r="AX26" s="35">
        <f t="shared" si="35"/>
        <v>0.3646921489</v>
      </c>
      <c r="AY26" s="37">
        <f t="shared" si="36"/>
        <v>0.622</v>
      </c>
      <c r="AZ26" s="33">
        <v>8.41</v>
      </c>
      <c r="BA26" s="102">
        <f t="shared" si="37"/>
        <v>0.671</v>
      </c>
      <c r="BB26" s="65">
        <f t="shared" si="38"/>
        <v>0.2597424093</v>
      </c>
      <c r="BC26" s="33">
        <v>43.46</v>
      </c>
      <c r="BD26" s="102">
        <f t="shared" si="39"/>
        <v>0.683</v>
      </c>
      <c r="BE26" s="73">
        <f t="shared" si="40"/>
        <v>0.2944132803</v>
      </c>
      <c r="BF26" s="36">
        <f t="shared" si="41"/>
        <v>3537.288701</v>
      </c>
      <c r="BG26" s="35">
        <f t="shared" si="42"/>
        <v>0.4591511508</v>
      </c>
      <c r="BH26" s="37">
        <f t="shared" si="43"/>
        <v>0.671</v>
      </c>
      <c r="BI26" s="33">
        <v>1.52</v>
      </c>
      <c r="BJ26" s="103">
        <f t="shared" si="44"/>
        <v>0.305</v>
      </c>
      <c r="BK26" s="73">
        <f t="shared" si="45"/>
        <v>-0.5014807467</v>
      </c>
      <c r="BL26" s="33">
        <v>1.29</v>
      </c>
      <c r="BM26" s="103">
        <f t="shared" si="46"/>
        <v>0.427</v>
      </c>
      <c r="BN26" s="73">
        <f t="shared" si="47"/>
        <v>-0.3107532205</v>
      </c>
      <c r="BO26" s="33">
        <v>26.81</v>
      </c>
      <c r="BP26" s="103">
        <f t="shared" si="48"/>
        <v>0.78</v>
      </c>
      <c r="BQ26" s="73">
        <f t="shared" si="49"/>
        <v>0.5921936315</v>
      </c>
      <c r="BR26" s="89">
        <f t="shared" si="50"/>
        <v>0.9577037618</v>
      </c>
      <c r="BS26" s="104">
        <f t="shared" si="51"/>
        <v>0.622</v>
      </c>
      <c r="BT26" s="33">
        <v>8.02</v>
      </c>
      <c r="BU26" s="34">
        <f t="shared" si="52"/>
        <v>0.402</v>
      </c>
      <c r="BV26" s="65">
        <f t="shared" si="53"/>
        <v>-0.4026444663</v>
      </c>
      <c r="BW26" s="33">
        <v>66.13</v>
      </c>
      <c r="BX26" s="34">
        <f t="shared" si="54"/>
        <v>0.476</v>
      </c>
      <c r="BY26" s="65">
        <f t="shared" si="55"/>
        <v>0.0216629332</v>
      </c>
      <c r="BZ26" s="36">
        <f t="shared" si="56"/>
        <v>5135.854365</v>
      </c>
      <c r="CA26" s="35">
        <f t="shared" si="57"/>
        <v>-0.2070628074</v>
      </c>
      <c r="CB26" s="90">
        <f t="shared" si="58"/>
        <v>0.427</v>
      </c>
      <c r="CC26" s="33">
        <v>0.32</v>
      </c>
      <c r="CD26" s="105">
        <f t="shared" si="59"/>
        <v>0.341</v>
      </c>
      <c r="CE26" s="73">
        <f t="shared" si="60"/>
        <v>-0.4952903027</v>
      </c>
      <c r="CF26" s="33">
        <v>5.04</v>
      </c>
      <c r="CG26" s="75">
        <f t="shared" si="61"/>
        <v>0.695</v>
      </c>
      <c r="CH26" s="73">
        <f t="shared" si="62"/>
        <v>0.2085844929</v>
      </c>
      <c r="CI26" s="33">
        <v>76.28</v>
      </c>
      <c r="CJ26" s="102">
        <f t="shared" si="63"/>
        <v>0.866</v>
      </c>
      <c r="CK26" s="73">
        <f t="shared" si="64"/>
        <v>1.115131281</v>
      </c>
      <c r="CL26" s="36">
        <f t="shared" si="65"/>
        <v>5468.073491</v>
      </c>
      <c r="CM26" s="35">
        <f t="shared" si="66"/>
        <v>0.9580313047</v>
      </c>
      <c r="CN26" s="90">
        <f t="shared" si="67"/>
        <v>0.829</v>
      </c>
      <c r="CO26" s="33">
        <v>2.33</v>
      </c>
      <c r="CP26" s="102">
        <f t="shared" si="68"/>
        <v>0.463</v>
      </c>
      <c r="CQ26" s="65">
        <f t="shared" si="69"/>
        <v>-0.1491555158</v>
      </c>
      <c r="CR26" s="33">
        <v>58.33</v>
      </c>
      <c r="CS26" s="102">
        <f t="shared" si="70"/>
        <v>0.768</v>
      </c>
      <c r="CT26" s="73">
        <f t="shared" si="71"/>
        <v>0.8211335797</v>
      </c>
      <c r="CU26" s="36">
        <f t="shared" si="72"/>
        <v>3677.524672</v>
      </c>
      <c r="CV26" s="35">
        <f t="shared" si="73"/>
        <v>0.6654537726</v>
      </c>
      <c r="CW26" s="90">
        <f t="shared" si="74"/>
        <v>0.695</v>
      </c>
      <c r="CX26" s="33">
        <v>0.81</v>
      </c>
      <c r="CY26" s="34">
        <f t="shared" si="75"/>
        <v>0.561</v>
      </c>
      <c r="CZ26" s="73">
        <f t="shared" si="76"/>
        <v>-0.1168783314</v>
      </c>
      <c r="DA26" s="33">
        <v>32.0</v>
      </c>
      <c r="DB26" s="34">
        <f t="shared" si="77"/>
        <v>0.378</v>
      </c>
      <c r="DC26" s="73">
        <f t="shared" si="78"/>
        <v>-0.2316384562</v>
      </c>
      <c r="DD26" s="36">
        <f t="shared" si="79"/>
        <v>1411.137049</v>
      </c>
      <c r="DE26" s="35">
        <f t="shared" si="80"/>
        <v>-0.1194652439</v>
      </c>
      <c r="DF26" s="90">
        <f t="shared" si="81"/>
        <v>0.512</v>
      </c>
      <c r="DG26" s="33">
        <v>1.13</v>
      </c>
      <c r="DH26" s="105">
        <f t="shared" si="82"/>
        <v>0.622</v>
      </c>
      <c r="DI26" s="73">
        <f t="shared" si="83"/>
        <v>0.2606491581</v>
      </c>
      <c r="DJ26" s="33">
        <v>5.21</v>
      </c>
      <c r="DK26" s="34">
        <f t="shared" si="84"/>
        <v>0.683</v>
      </c>
      <c r="DL26" s="73">
        <f t="shared" si="85"/>
        <v>0.2009809354</v>
      </c>
      <c r="DM26" s="33">
        <v>80.0</v>
      </c>
      <c r="DN26" s="34">
        <f t="shared" si="86"/>
        <v>0.768</v>
      </c>
      <c r="DO26" s="73">
        <f t="shared" si="87"/>
        <v>0.750585943</v>
      </c>
      <c r="DP26" s="36">
        <f t="shared" si="88"/>
        <v>6243.602957</v>
      </c>
      <c r="DQ26" s="35">
        <f t="shared" si="89"/>
        <v>0.7168275581</v>
      </c>
      <c r="DR26" s="90">
        <f t="shared" si="90"/>
        <v>0.793</v>
      </c>
      <c r="DS26" s="106">
        <f t="shared" si="91"/>
        <v>1.779143439</v>
      </c>
      <c r="DT26" s="107">
        <f t="shared" si="92"/>
        <v>0.659</v>
      </c>
    </row>
    <row r="27">
      <c r="A27" s="28">
        <v>2022.0</v>
      </c>
      <c r="B27" s="29" t="s">
        <v>595</v>
      </c>
      <c r="C27" s="29" t="s">
        <v>14</v>
      </c>
      <c r="D27" s="30">
        <f t="array" ref="D27">INDEX(
  TP!C:C,
  MATCH(
    1,
    (TP!A:A = A27) * (TP!B:B = C27),
    0
  )
)
</f>
        <v>49.1</v>
      </c>
      <c r="E27" s="64">
        <f t="shared" si="1"/>
        <v>4.90314377</v>
      </c>
      <c r="F27" s="32">
        <f t="shared" si="2"/>
        <v>0.695</v>
      </c>
      <c r="G27" s="33">
        <v>2895.0</v>
      </c>
      <c r="H27" s="33">
        <v>4.82</v>
      </c>
      <c r="I27" s="33">
        <v>0.0</v>
      </c>
      <c r="J27" s="99">
        <f t="shared" si="3"/>
        <v>4.82</v>
      </c>
      <c r="K27" s="100">
        <f t="shared" si="4"/>
        <v>0.1498445596</v>
      </c>
      <c r="L27" s="101">
        <f t="shared" si="5"/>
        <v>0.524</v>
      </c>
      <c r="M27" s="73">
        <f t="shared" si="6"/>
        <v>-0.04311890477</v>
      </c>
      <c r="N27" s="42">
        <v>0.16</v>
      </c>
      <c r="O27" s="101">
        <f t="shared" si="7"/>
        <v>0.427</v>
      </c>
      <c r="P27" s="73">
        <f t="shared" si="8"/>
        <v>-0.1535648991</v>
      </c>
      <c r="Q27" s="42">
        <v>1.37</v>
      </c>
      <c r="R27" s="102">
        <f t="shared" si="9"/>
        <v>0.402</v>
      </c>
      <c r="S27" s="73">
        <f t="shared" si="10"/>
        <v>-0.293656708</v>
      </c>
      <c r="T27" s="42">
        <v>36.36</v>
      </c>
      <c r="U27" s="102">
        <f t="shared" si="11"/>
        <v>0.476</v>
      </c>
      <c r="V27" s="73">
        <f t="shared" si="12"/>
        <v>-0.03612981939</v>
      </c>
      <c r="W27" s="36">
        <f t="shared" si="13"/>
        <v>2095.293285</v>
      </c>
      <c r="X27" s="35">
        <f t="shared" si="14"/>
        <v>-0.1793429494</v>
      </c>
      <c r="Y27" s="40">
        <f t="shared" si="15"/>
        <v>0.451</v>
      </c>
      <c r="Z27" s="42">
        <v>0.15</v>
      </c>
      <c r="AA27" s="101">
        <f t="shared" si="16"/>
        <v>0.707</v>
      </c>
      <c r="AB27" s="73">
        <f t="shared" si="17"/>
        <v>0.5235977937</v>
      </c>
      <c r="AC27" s="88">
        <f t="shared" si="18"/>
        <v>0.1475710404</v>
      </c>
      <c r="AD27" s="68">
        <f t="shared" si="19"/>
        <v>0.512</v>
      </c>
      <c r="AE27" s="33">
        <v>5.22</v>
      </c>
      <c r="AF27" s="102">
        <f t="shared" si="20"/>
        <v>0.622</v>
      </c>
      <c r="AG27" s="73">
        <f t="shared" si="21"/>
        <v>0.2025379609</v>
      </c>
      <c r="AH27" s="66">
        <f t="shared" si="22"/>
        <v>5.055624364</v>
      </c>
      <c r="AI27" s="102">
        <f t="shared" si="23"/>
        <v>0.622</v>
      </c>
      <c r="AJ27" s="73">
        <f t="shared" si="24"/>
        <v>0.04930284962</v>
      </c>
      <c r="AK27" s="33">
        <v>55.95</v>
      </c>
      <c r="AL27" s="102">
        <f t="shared" si="25"/>
        <v>0.561</v>
      </c>
      <c r="AM27" s="73">
        <f t="shared" si="26"/>
        <v>0.2294209325</v>
      </c>
      <c r="AN27" s="36">
        <f t="shared" si="27"/>
        <v>4442.510869</v>
      </c>
      <c r="AO27" s="35">
        <f t="shared" si="28"/>
        <v>0.2815577584</v>
      </c>
      <c r="AP27" s="37">
        <f t="shared" si="29"/>
        <v>0.61</v>
      </c>
      <c r="AQ27" s="33">
        <v>1.83</v>
      </c>
      <c r="AR27" s="34">
        <f t="shared" si="30"/>
        <v>0.329</v>
      </c>
      <c r="AS27" s="73">
        <f t="shared" si="31"/>
        <v>-0.5790373405</v>
      </c>
      <c r="AT27" s="33">
        <v>49.15</v>
      </c>
      <c r="AU27" s="34">
        <f t="shared" si="32"/>
        <v>0.28</v>
      </c>
      <c r="AV27" s="73">
        <f t="shared" si="33"/>
        <v>-0.4616238029</v>
      </c>
      <c r="AW27" s="36">
        <f t="shared" si="34"/>
        <v>2422.958987</v>
      </c>
      <c r="AX27" s="35">
        <f t="shared" si="35"/>
        <v>-0.6150253644</v>
      </c>
      <c r="AY27" s="37">
        <f t="shared" si="36"/>
        <v>0.256</v>
      </c>
      <c r="AZ27" s="33">
        <v>5.07</v>
      </c>
      <c r="BA27" s="102">
        <f t="shared" si="37"/>
        <v>0.159</v>
      </c>
      <c r="BB27" s="65">
        <f t="shared" si="38"/>
        <v>-0.9427591055</v>
      </c>
      <c r="BC27" s="33">
        <v>44.79</v>
      </c>
      <c r="BD27" s="102">
        <f t="shared" si="39"/>
        <v>0.72</v>
      </c>
      <c r="BE27" s="73">
        <f t="shared" si="40"/>
        <v>0.4932160819</v>
      </c>
      <c r="BF27" s="36">
        <f t="shared" si="41"/>
        <v>2932.596545</v>
      </c>
      <c r="BG27" s="35">
        <f t="shared" si="42"/>
        <v>-0.3360474145</v>
      </c>
      <c r="BH27" s="37">
        <f t="shared" si="43"/>
        <v>0.329</v>
      </c>
      <c r="BI27" s="33">
        <v>1.96</v>
      </c>
      <c r="BJ27" s="103">
        <f t="shared" si="44"/>
        <v>0.561</v>
      </c>
      <c r="BK27" s="73">
        <f t="shared" si="45"/>
        <v>0.1079727265</v>
      </c>
      <c r="BL27" s="33">
        <v>1.31</v>
      </c>
      <c r="BM27" s="103">
        <f t="shared" si="46"/>
        <v>0.476</v>
      </c>
      <c r="BN27" s="73">
        <f t="shared" si="47"/>
        <v>-0.2816584463</v>
      </c>
      <c r="BO27" s="33">
        <v>30.5</v>
      </c>
      <c r="BP27" s="103">
        <f t="shared" si="48"/>
        <v>0.866</v>
      </c>
      <c r="BQ27" s="73">
        <f t="shared" si="49"/>
        <v>1.180220942</v>
      </c>
      <c r="BR27" s="89">
        <f t="shared" si="50"/>
        <v>0.3370202013</v>
      </c>
      <c r="BS27" s="104">
        <f t="shared" si="51"/>
        <v>0.5</v>
      </c>
      <c r="BT27" s="33">
        <v>12.19</v>
      </c>
      <c r="BU27" s="34">
        <f t="shared" si="52"/>
        <v>0.866</v>
      </c>
      <c r="BV27" s="65">
        <f t="shared" si="53"/>
        <v>1.122741657</v>
      </c>
      <c r="BW27" s="33">
        <v>68.37</v>
      </c>
      <c r="BX27" s="34">
        <f t="shared" si="54"/>
        <v>0.659</v>
      </c>
      <c r="BY27" s="65">
        <f t="shared" si="55"/>
        <v>0.3819109244</v>
      </c>
      <c r="BZ27" s="36">
        <f t="shared" si="56"/>
        <v>6227.237164</v>
      </c>
      <c r="CA27" s="35">
        <f t="shared" si="57"/>
        <v>1.079038654</v>
      </c>
      <c r="CB27" s="90">
        <f t="shared" si="58"/>
        <v>0.829</v>
      </c>
      <c r="CC27" s="33">
        <v>0.5</v>
      </c>
      <c r="CD27" s="105">
        <f t="shared" si="59"/>
        <v>0.646</v>
      </c>
      <c r="CE27" s="73">
        <f t="shared" si="60"/>
        <v>0.3908937838</v>
      </c>
      <c r="CF27" s="33">
        <v>6.53</v>
      </c>
      <c r="CG27" s="75">
        <f t="shared" si="61"/>
        <v>0.866</v>
      </c>
      <c r="CH27" s="73">
        <f t="shared" si="62"/>
        <v>1.01293885</v>
      </c>
      <c r="CI27" s="33">
        <v>66.19</v>
      </c>
      <c r="CJ27" s="102">
        <f t="shared" si="63"/>
        <v>0.463</v>
      </c>
      <c r="CK27" s="73">
        <f t="shared" si="64"/>
        <v>-0.1347201563</v>
      </c>
      <c r="CL27" s="36">
        <f t="shared" si="65"/>
        <v>5326.507199</v>
      </c>
      <c r="CM27" s="35">
        <f t="shared" si="66"/>
        <v>0.8161031516</v>
      </c>
      <c r="CN27" s="90">
        <f t="shared" si="67"/>
        <v>0.78</v>
      </c>
      <c r="CO27" s="33">
        <v>3.26</v>
      </c>
      <c r="CP27" s="102">
        <f t="shared" si="68"/>
        <v>0.78</v>
      </c>
      <c r="CQ27" s="65">
        <f t="shared" si="69"/>
        <v>0.765325363</v>
      </c>
      <c r="CR27" s="33">
        <v>44.76</v>
      </c>
      <c r="CS27" s="102">
        <f t="shared" si="70"/>
        <v>0.329</v>
      </c>
      <c r="CT27" s="73">
        <f t="shared" si="71"/>
        <v>-0.4343145343</v>
      </c>
      <c r="CU27" s="36">
        <f t="shared" si="72"/>
        <v>3399.751065</v>
      </c>
      <c r="CV27" s="35">
        <f t="shared" si="73"/>
        <v>0.3491011166</v>
      </c>
      <c r="CW27" s="90">
        <f t="shared" si="74"/>
        <v>0.646</v>
      </c>
      <c r="CX27" s="33">
        <v>1.21</v>
      </c>
      <c r="CY27" s="34">
        <f t="shared" si="75"/>
        <v>0.829</v>
      </c>
      <c r="CZ27" s="73">
        <f t="shared" si="76"/>
        <v>0.568697747</v>
      </c>
      <c r="DA27" s="33">
        <v>25.64</v>
      </c>
      <c r="DB27" s="34">
        <f t="shared" si="77"/>
        <v>0.22</v>
      </c>
      <c r="DC27" s="73">
        <f t="shared" si="78"/>
        <v>-0.6351273467</v>
      </c>
      <c r="DD27" s="36">
        <f t="shared" si="79"/>
        <v>1511.166532</v>
      </c>
      <c r="DE27" s="35">
        <f t="shared" si="80"/>
        <v>-0.005364191875</v>
      </c>
      <c r="DF27" s="90">
        <f t="shared" si="81"/>
        <v>0.585</v>
      </c>
      <c r="DG27" s="33">
        <v>1.37</v>
      </c>
      <c r="DH27" s="105">
        <f t="shared" si="82"/>
        <v>0.829</v>
      </c>
      <c r="DI27" s="73">
        <f t="shared" si="83"/>
        <v>0.8714881264</v>
      </c>
      <c r="DJ27" s="33">
        <v>6.19</v>
      </c>
      <c r="DK27" s="34">
        <f t="shared" si="84"/>
        <v>0.854</v>
      </c>
      <c r="DL27" s="73">
        <f t="shared" si="85"/>
        <v>0.7954460005</v>
      </c>
      <c r="DM27" s="33">
        <v>76.53</v>
      </c>
      <c r="DN27" s="34">
        <f t="shared" si="86"/>
        <v>0.573</v>
      </c>
      <c r="DO27" s="73">
        <f t="shared" si="87"/>
        <v>0.2908614307</v>
      </c>
      <c r="DP27" s="36">
        <f t="shared" si="88"/>
        <v>6452.040222</v>
      </c>
      <c r="DQ27" s="35">
        <f t="shared" si="89"/>
        <v>0.9172918885</v>
      </c>
      <c r="DR27" s="90">
        <f t="shared" si="90"/>
        <v>0.854</v>
      </c>
      <c r="DS27" s="106">
        <f t="shared" si="91"/>
        <v>4.418552529</v>
      </c>
      <c r="DT27" s="107">
        <f t="shared" si="92"/>
        <v>0.768</v>
      </c>
    </row>
    <row r="28">
      <c r="A28" s="28">
        <v>2025.0</v>
      </c>
      <c r="B28" s="29" t="s">
        <v>697</v>
      </c>
      <c r="C28" s="29" t="s">
        <v>12</v>
      </c>
      <c r="D28" s="30">
        <f t="array" ref="D28">INDEX(
  TP!C:C,
  MATCH(
    1,
    (TP!A:A = A28) * (TP!B:B = C28),
    0
  )
)
</f>
        <v>50.64</v>
      </c>
      <c r="E28" s="64">
        <f t="shared" si="1"/>
        <v>4.628453767</v>
      </c>
      <c r="F28" s="32">
        <f t="shared" si="2"/>
        <v>0.683</v>
      </c>
      <c r="G28" s="33">
        <v>2805.0</v>
      </c>
      <c r="H28" s="33">
        <v>3.78</v>
      </c>
      <c r="I28" s="33">
        <v>0.0</v>
      </c>
      <c r="J28" s="99">
        <f t="shared" si="3"/>
        <v>3.78</v>
      </c>
      <c r="K28" s="100">
        <f t="shared" si="4"/>
        <v>0.1212834225</v>
      </c>
      <c r="L28" s="101">
        <f t="shared" si="5"/>
        <v>0.378</v>
      </c>
      <c r="M28" s="73">
        <f t="shared" si="6"/>
        <v>-0.3998391045</v>
      </c>
      <c r="N28" s="42">
        <v>0.16</v>
      </c>
      <c r="O28" s="101">
        <f t="shared" si="7"/>
        <v>0.427</v>
      </c>
      <c r="P28" s="73">
        <f t="shared" si="8"/>
        <v>-0.1535648991</v>
      </c>
      <c r="Q28" s="42">
        <v>0.99</v>
      </c>
      <c r="R28" s="102">
        <f t="shared" si="9"/>
        <v>0.146</v>
      </c>
      <c r="S28" s="73">
        <f t="shared" si="10"/>
        <v>-0.9947871068</v>
      </c>
      <c r="T28" s="42">
        <v>48.39</v>
      </c>
      <c r="U28" s="102">
        <f t="shared" si="11"/>
        <v>0.927</v>
      </c>
      <c r="V28" s="73">
        <f t="shared" si="12"/>
        <v>1.229224911</v>
      </c>
      <c r="W28" s="36">
        <f t="shared" si="13"/>
        <v>2223.794106</v>
      </c>
      <c r="X28" s="35">
        <f t="shared" si="14"/>
        <v>-0.0167872078</v>
      </c>
      <c r="Y28" s="40">
        <f t="shared" si="15"/>
        <v>0.561</v>
      </c>
      <c r="Z28" s="42">
        <v>0.22</v>
      </c>
      <c r="AA28" s="101">
        <f t="shared" si="16"/>
        <v>0.939</v>
      </c>
      <c r="AB28" s="73">
        <f t="shared" si="17"/>
        <v>1.702707554</v>
      </c>
      <c r="AC28" s="88">
        <f t="shared" si="18"/>
        <v>1.132516342</v>
      </c>
      <c r="AD28" s="68">
        <f t="shared" si="19"/>
        <v>0.695</v>
      </c>
      <c r="AE28" s="33">
        <v>4.52</v>
      </c>
      <c r="AF28" s="102">
        <f t="shared" si="20"/>
        <v>0.427</v>
      </c>
      <c r="AG28" s="73">
        <f t="shared" si="21"/>
        <v>-0.3022863861</v>
      </c>
      <c r="AH28" s="66">
        <f t="shared" si="22"/>
        <v>4.621231069</v>
      </c>
      <c r="AI28" s="102">
        <f t="shared" si="23"/>
        <v>0.512</v>
      </c>
      <c r="AJ28" s="73">
        <f t="shared" si="24"/>
        <v>-0.2531368587</v>
      </c>
      <c r="AK28" s="33">
        <v>54.61</v>
      </c>
      <c r="AL28" s="102">
        <f t="shared" si="25"/>
        <v>0.476</v>
      </c>
      <c r="AM28" s="73">
        <f t="shared" si="26"/>
        <v>0.03383457567</v>
      </c>
      <c r="AN28" s="36">
        <f t="shared" si="27"/>
        <v>4156.896611</v>
      </c>
      <c r="AO28" s="35">
        <f t="shared" si="28"/>
        <v>-0.08912314418</v>
      </c>
      <c r="AP28" s="37">
        <f t="shared" si="29"/>
        <v>0.463</v>
      </c>
      <c r="AQ28" s="33">
        <v>2.92</v>
      </c>
      <c r="AR28" s="34">
        <f t="shared" si="30"/>
        <v>0.683</v>
      </c>
      <c r="AS28" s="73">
        <f t="shared" si="31"/>
        <v>0.2115679748</v>
      </c>
      <c r="AT28" s="33">
        <v>51.65</v>
      </c>
      <c r="AU28" s="34">
        <f t="shared" si="32"/>
        <v>0.476</v>
      </c>
      <c r="AV28" s="73">
        <f t="shared" si="33"/>
        <v>-0.1825405936</v>
      </c>
      <c r="AW28" s="36">
        <f t="shared" si="34"/>
        <v>3343.673232</v>
      </c>
      <c r="AX28" s="35">
        <f t="shared" si="35"/>
        <v>0.1936129116</v>
      </c>
      <c r="AY28" s="37">
        <f t="shared" si="36"/>
        <v>0.598</v>
      </c>
      <c r="AZ28" s="33">
        <v>8.25</v>
      </c>
      <c r="BA28" s="102">
        <f t="shared" si="37"/>
        <v>0.646</v>
      </c>
      <c r="BB28" s="65">
        <f t="shared" si="38"/>
        <v>0.2021375463</v>
      </c>
      <c r="BC28" s="33">
        <v>40.08</v>
      </c>
      <c r="BD28" s="102">
        <f t="shared" si="39"/>
        <v>0.354</v>
      </c>
      <c r="BE28" s="73">
        <f t="shared" si="40"/>
        <v>-0.2108148923</v>
      </c>
      <c r="BF28" s="36">
        <f t="shared" si="41"/>
        <v>3237.228857</v>
      </c>
      <c r="BG28" s="35">
        <f t="shared" si="42"/>
        <v>0.06455837401</v>
      </c>
      <c r="BH28" s="37">
        <f t="shared" si="43"/>
        <v>0.488</v>
      </c>
      <c r="BI28" s="33">
        <v>2.12</v>
      </c>
      <c r="BJ28" s="103">
        <f t="shared" si="44"/>
        <v>0.646</v>
      </c>
      <c r="BK28" s="73">
        <f t="shared" si="45"/>
        <v>0.3295921713</v>
      </c>
      <c r="BL28" s="33">
        <v>1.96</v>
      </c>
      <c r="BM28" s="103">
        <f t="shared" si="46"/>
        <v>0.756</v>
      </c>
      <c r="BN28" s="73">
        <f t="shared" si="47"/>
        <v>0.6639217142</v>
      </c>
      <c r="BO28" s="33">
        <v>24.35</v>
      </c>
      <c r="BP28" s="103">
        <f t="shared" si="48"/>
        <v>0.646</v>
      </c>
      <c r="BQ28" s="73">
        <f t="shared" si="49"/>
        <v>0.2001754248</v>
      </c>
      <c r="BR28" s="89">
        <f t="shared" si="50"/>
        <v>1.362737452</v>
      </c>
      <c r="BS28" s="104">
        <f t="shared" si="51"/>
        <v>0.744</v>
      </c>
      <c r="BT28" s="33">
        <v>7.96</v>
      </c>
      <c r="BU28" s="34">
        <f t="shared" si="52"/>
        <v>0.378</v>
      </c>
      <c r="BV28" s="65">
        <f t="shared" si="53"/>
        <v>-0.4245924681</v>
      </c>
      <c r="BW28" s="33">
        <v>70.16</v>
      </c>
      <c r="BX28" s="34">
        <f t="shared" si="54"/>
        <v>0.744</v>
      </c>
      <c r="BY28" s="65">
        <f t="shared" si="55"/>
        <v>0.6697876673</v>
      </c>
      <c r="BZ28" s="36">
        <f t="shared" si="56"/>
        <v>5432.302036</v>
      </c>
      <c r="CA28" s="35">
        <f t="shared" si="57"/>
        <v>0.1422754667</v>
      </c>
      <c r="CB28" s="90">
        <f t="shared" si="58"/>
        <v>0.585</v>
      </c>
      <c r="CC28" s="33">
        <v>0.48</v>
      </c>
      <c r="CD28" s="105">
        <f t="shared" si="59"/>
        <v>0.573</v>
      </c>
      <c r="CE28" s="73">
        <f t="shared" si="60"/>
        <v>0.2924288853</v>
      </c>
      <c r="CF28" s="33">
        <v>3.75</v>
      </c>
      <c r="CG28" s="75">
        <f t="shared" si="61"/>
        <v>0.305</v>
      </c>
      <c r="CH28" s="73">
        <f t="shared" si="62"/>
        <v>-0.4878028365</v>
      </c>
      <c r="CI28" s="33">
        <v>71.79</v>
      </c>
      <c r="CJ28" s="102">
        <f t="shared" si="63"/>
        <v>0.732</v>
      </c>
      <c r="CK28" s="73">
        <f t="shared" si="64"/>
        <v>0.5589535851</v>
      </c>
      <c r="CL28" s="36">
        <f t="shared" si="65"/>
        <v>4458.698571</v>
      </c>
      <c r="CM28" s="35">
        <f t="shared" si="66"/>
        <v>-0.05392370106</v>
      </c>
      <c r="CN28" s="90">
        <f t="shared" si="67"/>
        <v>0.512</v>
      </c>
      <c r="CO28" s="33">
        <v>3.63</v>
      </c>
      <c r="CP28" s="102">
        <f t="shared" si="68"/>
        <v>0.878</v>
      </c>
      <c r="CQ28" s="65">
        <f t="shared" si="69"/>
        <v>1.129151089</v>
      </c>
      <c r="CR28" s="33">
        <v>50.44</v>
      </c>
      <c r="CS28" s="102">
        <f t="shared" si="70"/>
        <v>0.537</v>
      </c>
      <c r="CT28" s="73">
        <f t="shared" si="71"/>
        <v>0.0911788546</v>
      </c>
      <c r="CU28" s="36">
        <f t="shared" si="72"/>
        <v>4051.349091</v>
      </c>
      <c r="CV28" s="35">
        <f t="shared" si="73"/>
        <v>1.091197418</v>
      </c>
      <c r="CW28" s="90">
        <f t="shared" si="74"/>
        <v>0.854</v>
      </c>
      <c r="CX28" s="33">
        <v>0.64</v>
      </c>
      <c r="CY28" s="34">
        <f t="shared" si="75"/>
        <v>0.366</v>
      </c>
      <c r="CZ28" s="73">
        <f t="shared" si="76"/>
        <v>-0.4082481648</v>
      </c>
      <c r="DA28" s="33">
        <v>35.0</v>
      </c>
      <c r="DB28" s="34">
        <f t="shared" si="77"/>
        <v>0.5</v>
      </c>
      <c r="DC28" s="73">
        <f t="shared" si="78"/>
        <v>-0.04131350787</v>
      </c>
      <c r="DD28" s="36">
        <f t="shared" si="79"/>
        <v>1286.861692</v>
      </c>
      <c r="DE28" s="35">
        <f t="shared" si="80"/>
        <v>-0.2612229393</v>
      </c>
      <c r="DF28" s="90">
        <f t="shared" si="81"/>
        <v>0.451</v>
      </c>
      <c r="DG28" s="33">
        <v>1.09</v>
      </c>
      <c r="DH28" s="105">
        <f t="shared" si="82"/>
        <v>0.61</v>
      </c>
      <c r="DI28" s="73">
        <f t="shared" si="83"/>
        <v>0.1588426634</v>
      </c>
      <c r="DJ28" s="33">
        <v>5.1</v>
      </c>
      <c r="DK28" s="34">
        <f t="shared" si="84"/>
        <v>0.634</v>
      </c>
      <c r="DL28" s="73">
        <f t="shared" si="85"/>
        <v>0.1342552649</v>
      </c>
      <c r="DM28" s="33">
        <v>81.42</v>
      </c>
      <c r="DN28" s="34">
        <f t="shared" si="86"/>
        <v>0.817</v>
      </c>
      <c r="DO28" s="73">
        <f t="shared" si="87"/>
        <v>0.9387152824</v>
      </c>
      <c r="DP28" s="36">
        <f t="shared" si="88"/>
        <v>6292.237915</v>
      </c>
      <c r="DQ28" s="35">
        <f t="shared" si="89"/>
        <v>0.7636021799</v>
      </c>
      <c r="DR28" s="90">
        <f t="shared" si="90"/>
        <v>0.817</v>
      </c>
      <c r="DS28" s="106">
        <f t="shared" si="91"/>
        <v>2.133199973</v>
      </c>
      <c r="DT28" s="107">
        <f t="shared" si="92"/>
        <v>0.683</v>
      </c>
    </row>
    <row r="29">
      <c r="A29" s="28">
        <v>2022.0</v>
      </c>
      <c r="B29" s="29" t="s">
        <v>760</v>
      </c>
      <c r="C29" s="29" t="s">
        <v>29</v>
      </c>
      <c r="D29" s="30">
        <f t="array" ref="D29">INDEX(
  TP!C:C,
  MATCH(
    1,
    (TP!A:A = A29) * (TP!B:B = C29),
    0
  )
)
</f>
        <v>49.82</v>
      </c>
      <c r="E29" s="64">
        <f t="shared" si="1"/>
        <v>4.180790773</v>
      </c>
      <c r="F29" s="32">
        <f t="shared" si="2"/>
        <v>0.671</v>
      </c>
      <c r="G29" s="33">
        <v>1615.0</v>
      </c>
      <c r="H29" s="33">
        <v>4.32</v>
      </c>
      <c r="I29" s="33">
        <v>0.0</v>
      </c>
      <c r="J29" s="99">
        <f t="shared" si="3"/>
        <v>4.32</v>
      </c>
      <c r="K29" s="100">
        <f t="shared" si="4"/>
        <v>0.2407430341</v>
      </c>
      <c r="L29" s="101">
        <f t="shared" si="5"/>
        <v>0.878</v>
      </c>
      <c r="M29" s="73">
        <f t="shared" si="6"/>
        <v>1.092176298</v>
      </c>
      <c r="N29" s="42">
        <v>0.17</v>
      </c>
      <c r="O29" s="101">
        <f t="shared" si="7"/>
        <v>0.5</v>
      </c>
      <c r="P29" s="73">
        <f t="shared" si="8"/>
        <v>-0.06186787303</v>
      </c>
      <c r="Q29" s="42">
        <v>1.84</v>
      </c>
      <c r="R29" s="102">
        <f t="shared" si="9"/>
        <v>0.768</v>
      </c>
      <c r="S29" s="73">
        <f t="shared" si="10"/>
        <v>0.5735308906</v>
      </c>
      <c r="T29" s="42">
        <v>33.33</v>
      </c>
      <c r="U29" s="102">
        <f t="shared" si="11"/>
        <v>0.317</v>
      </c>
      <c r="V29" s="73">
        <f t="shared" si="12"/>
        <v>-0.3548351256</v>
      </c>
      <c r="W29" s="36">
        <f t="shared" si="13"/>
        <v>2323.377746</v>
      </c>
      <c r="X29" s="35">
        <f t="shared" si="14"/>
        <v>0.1091878047</v>
      </c>
      <c r="Y29" s="40">
        <f t="shared" si="15"/>
        <v>0.585</v>
      </c>
      <c r="Z29" s="42">
        <v>0.14</v>
      </c>
      <c r="AA29" s="101">
        <f t="shared" si="16"/>
        <v>0.622</v>
      </c>
      <c r="AB29" s="73">
        <f t="shared" si="17"/>
        <v>0.3551535422</v>
      </c>
      <c r="AC29" s="88">
        <f t="shared" si="18"/>
        <v>1.494649772</v>
      </c>
      <c r="AD29" s="68">
        <f t="shared" si="19"/>
        <v>0.744</v>
      </c>
      <c r="AE29" s="33">
        <v>3.68</v>
      </c>
      <c r="AF29" s="102">
        <f t="shared" si="20"/>
        <v>0.195</v>
      </c>
      <c r="AG29" s="73">
        <f t="shared" si="21"/>
        <v>-0.9080756026</v>
      </c>
      <c r="AH29" s="66">
        <f t="shared" si="22"/>
        <v>3.656816307</v>
      </c>
      <c r="AI29" s="102">
        <f t="shared" si="23"/>
        <v>0.159</v>
      </c>
      <c r="AJ29" s="73">
        <f t="shared" si="24"/>
        <v>-0.9245959334</v>
      </c>
      <c r="AK29" s="33">
        <v>48.48</v>
      </c>
      <c r="AL29" s="102">
        <f t="shared" si="25"/>
        <v>0.207</v>
      </c>
      <c r="AM29" s="73">
        <f t="shared" si="26"/>
        <v>-0.8609000269</v>
      </c>
      <c r="AN29" s="36">
        <f t="shared" si="27"/>
        <v>3287.989359</v>
      </c>
      <c r="AO29" s="35">
        <f t="shared" si="28"/>
        <v>-1.216823583</v>
      </c>
      <c r="AP29" s="37">
        <f t="shared" si="29"/>
        <v>0.122</v>
      </c>
      <c r="AQ29" s="33">
        <v>5.18</v>
      </c>
      <c r="AR29" s="34">
        <f t="shared" si="30"/>
        <v>0.963</v>
      </c>
      <c r="AS29" s="73">
        <f t="shared" si="31"/>
        <v>1.850804684</v>
      </c>
      <c r="AT29" s="33">
        <v>51.61</v>
      </c>
      <c r="AU29" s="34">
        <f t="shared" si="32"/>
        <v>0.463</v>
      </c>
      <c r="AV29" s="73">
        <f t="shared" si="33"/>
        <v>-0.1870059249</v>
      </c>
      <c r="AW29" s="36">
        <f t="shared" si="34"/>
        <v>4454.442612</v>
      </c>
      <c r="AX29" s="35">
        <f t="shared" si="35"/>
        <v>1.169171442</v>
      </c>
      <c r="AY29" s="37">
        <f t="shared" si="36"/>
        <v>0.902</v>
      </c>
      <c r="AZ29" s="33">
        <v>10.31</v>
      </c>
      <c r="BA29" s="102">
        <f t="shared" si="37"/>
        <v>0.829</v>
      </c>
      <c r="BB29" s="65">
        <f t="shared" si="38"/>
        <v>0.9438001572</v>
      </c>
      <c r="BC29" s="33">
        <v>41.08</v>
      </c>
      <c r="BD29" s="102">
        <f t="shared" si="39"/>
        <v>0.451</v>
      </c>
      <c r="BE29" s="73">
        <f t="shared" si="40"/>
        <v>-0.06133910158</v>
      </c>
      <c r="BF29" s="36">
        <f t="shared" si="41"/>
        <v>3617.882077</v>
      </c>
      <c r="BG29" s="35">
        <f t="shared" si="42"/>
        <v>0.5651352234</v>
      </c>
      <c r="BH29" s="37">
        <f t="shared" si="43"/>
        <v>0.732</v>
      </c>
      <c r="BI29" s="33">
        <v>2.4</v>
      </c>
      <c r="BJ29" s="103">
        <f t="shared" si="44"/>
        <v>0.793</v>
      </c>
      <c r="BK29" s="73">
        <f t="shared" si="45"/>
        <v>0.7174261997</v>
      </c>
      <c r="BL29" s="33">
        <v>2.4</v>
      </c>
      <c r="BM29" s="103">
        <f t="shared" si="46"/>
        <v>0.902</v>
      </c>
      <c r="BN29" s="73">
        <f t="shared" si="47"/>
        <v>1.304006746</v>
      </c>
      <c r="BO29" s="33">
        <v>15.38</v>
      </c>
      <c r="BP29" s="103">
        <f t="shared" si="48"/>
        <v>0.098</v>
      </c>
      <c r="BQ29" s="73">
        <f t="shared" si="49"/>
        <v>-1.229256817</v>
      </c>
      <c r="BR29" s="89">
        <f t="shared" si="50"/>
        <v>1.309659211</v>
      </c>
      <c r="BS29" s="104">
        <f t="shared" si="51"/>
        <v>0.72</v>
      </c>
      <c r="BT29" s="33">
        <v>7.8</v>
      </c>
      <c r="BU29" s="34">
        <f t="shared" si="52"/>
        <v>0.329</v>
      </c>
      <c r="BV29" s="65">
        <f t="shared" si="53"/>
        <v>-0.4831204728</v>
      </c>
      <c r="BW29" s="33">
        <v>59.29</v>
      </c>
      <c r="BX29" s="34">
        <f t="shared" si="54"/>
        <v>0.146</v>
      </c>
      <c r="BY29" s="65">
        <f t="shared" si="55"/>
        <v>-1.07838004</v>
      </c>
      <c r="BZ29" s="36">
        <f t="shared" si="56"/>
        <v>4552.944289</v>
      </c>
      <c r="CA29" s="35">
        <f t="shared" si="57"/>
        <v>-0.8939725705</v>
      </c>
      <c r="CB29" s="90">
        <f t="shared" si="58"/>
        <v>0.171</v>
      </c>
      <c r="CC29" s="33">
        <v>0.67</v>
      </c>
      <c r="CD29" s="105">
        <f t="shared" si="59"/>
        <v>0.902</v>
      </c>
      <c r="CE29" s="73">
        <f t="shared" si="60"/>
        <v>1.227845421</v>
      </c>
      <c r="CF29" s="33">
        <v>4.63</v>
      </c>
      <c r="CG29" s="75">
        <f t="shared" si="61"/>
        <v>0.561</v>
      </c>
      <c r="CH29" s="73">
        <f t="shared" si="62"/>
        <v>-0.01274791413</v>
      </c>
      <c r="CI29" s="33">
        <v>53.01</v>
      </c>
      <c r="CJ29" s="102">
        <f t="shared" si="63"/>
        <v>0.061</v>
      </c>
      <c r="CK29" s="73">
        <f t="shared" si="64"/>
        <v>-1.767330855</v>
      </c>
      <c r="CL29" s="36">
        <f t="shared" si="65"/>
        <v>3651.450714</v>
      </c>
      <c r="CM29" s="35">
        <f t="shared" si="66"/>
        <v>-0.8632349824</v>
      </c>
      <c r="CN29" s="90">
        <f t="shared" si="67"/>
        <v>0.183</v>
      </c>
      <c r="CO29" s="33">
        <v>2.67</v>
      </c>
      <c r="CP29" s="102">
        <f t="shared" si="68"/>
        <v>0.634</v>
      </c>
      <c r="CQ29" s="65">
        <f t="shared" si="69"/>
        <v>0.185170827</v>
      </c>
      <c r="CR29" s="33">
        <v>45.83</v>
      </c>
      <c r="CS29" s="102">
        <f t="shared" si="70"/>
        <v>0.341</v>
      </c>
      <c r="CT29" s="73">
        <f t="shared" si="71"/>
        <v>-0.3353219417</v>
      </c>
      <c r="CU29" s="36">
        <f t="shared" si="72"/>
        <v>3122.951386</v>
      </c>
      <c r="CV29" s="35">
        <f t="shared" si="73"/>
        <v>0.03385765459</v>
      </c>
      <c r="CW29" s="90">
        <f t="shared" si="74"/>
        <v>0.476</v>
      </c>
      <c r="CX29" s="33">
        <v>1.95</v>
      </c>
      <c r="CY29" s="34">
        <f t="shared" si="75"/>
        <v>0.915</v>
      </c>
      <c r="CZ29" s="73">
        <f t="shared" si="76"/>
        <v>1.837013492</v>
      </c>
      <c r="DA29" s="33">
        <v>34.29</v>
      </c>
      <c r="DB29" s="34">
        <f t="shared" si="77"/>
        <v>0.476</v>
      </c>
      <c r="DC29" s="73">
        <f t="shared" si="78"/>
        <v>-0.08635707898</v>
      </c>
      <c r="DD29" s="36">
        <f t="shared" si="79"/>
        <v>2757.031672</v>
      </c>
      <c r="DE29" s="35">
        <f t="shared" si="80"/>
        <v>1.415762053</v>
      </c>
      <c r="DF29" s="90">
        <f t="shared" si="81"/>
        <v>0.915</v>
      </c>
      <c r="DG29" s="33">
        <v>1.17</v>
      </c>
      <c r="DH29" s="105">
        <f t="shared" si="82"/>
        <v>0.659</v>
      </c>
      <c r="DI29" s="73">
        <f t="shared" si="83"/>
        <v>0.3624556528</v>
      </c>
      <c r="DJ29" s="33">
        <v>4.57</v>
      </c>
      <c r="DK29" s="34">
        <f t="shared" si="84"/>
        <v>0.476</v>
      </c>
      <c r="DL29" s="73">
        <f t="shared" si="85"/>
        <v>-0.1872411479</v>
      </c>
      <c r="DM29" s="33">
        <v>76.24</v>
      </c>
      <c r="DN29" s="34">
        <f t="shared" si="86"/>
        <v>0.549</v>
      </c>
      <c r="DO29" s="73">
        <f t="shared" si="87"/>
        <v>0.2524406501</v>
      </c>
      <c r="DP29" s="36">
        <f t="shared" si="88"/>
        <v>5595.763449</v>
      </c>
      <c r="DQ29" s="35">
        <f t="shared" si="89"/>
        <v>0.09376856056</v>
      </c>
      <c r="DR29" s="90">
        <f t="shared" si="90"/>
        <v>0.524</v>
      </c>
      <c r="DS29" s="106">
        <f t="shared" si="91"/>
        <v>1.376481789</v>
      </c>
      <c r="DT29" s="107">
        <f t="shared" si="92"/>
        <v>0.622</v>
      </c>
    </row>
    <row r="30">
      <c r="A30" s="28">
        <v>2023.0</v>
      </c>
      <c r="B30" s="29" t="s">
        <v>761</v>
      </c>
      <c r="C30" s="29" t="s">
        <v>22</v>
      </c>
      <c r="D30" s="30">
        <f t="array" ref="D30">INDEX(
  TP!C:C,
  MATCH(
    1,
    (TP!A:A = A30) * (TP!B:B = C30),
    0
  )
)
</f>
        <v>55.5</v>
      </c>
      <c r="E30" s="64">
        <f t="shared" si="1"/>
        <v>3.944399304</v>
      </c>
      <c r="F30" s="32">
        <f t="shared" si="2"/>
        <v>0.659</v>
      </c>
      <c r="G30" s="33">
        <v>1243.0</v>
      </c>
      <c r="H30" s="33">
        <v>2.74</v>
      </c>
      <c r="I30" s="33">
        <v>0.0</v>
      </c>
      <c r="J30" s="99">
        <f t="shared" si="3"/>
        <v>2.74</v>
      </c>
      <c r="K30" s="100">
        <f t="shared" si="4"/>
        <v>0.1983909895</v>
      </c>
      <c r="L30" s="101">
        <f t="shared" si="5"/>
        <v>0.805</v>
      </c>
      <c r="M30" s="73">
        <f t="shared" si="6"/>
        <v>0.5632117226</v>
      </c>
      <c r="N30" s="42">
        <v>0.14</v>
      </c>
      <c r="O30" s="101">
        <f t="shared" si="7"/>
        <v>0.354</v>
      </c>
      <c r="P30" s="73">
        <f t="shared" si="8"/>
        <v>-0.3369589513</v>
      </c>
      <c r="Q30" s="42">
        <v>1.23</v>
      </c>
      <c r="R30" s="102">
        <f t="shared" si="9"/>
        <v>0.28</v>
      </c>
      <c r="S30" s="73">
        <f t="shared" si="10"/>
        <v>-0.5519679075</v>
      </c>
      <c r="T30" s="42">
        <v>35.29</v>
      </c>
      <c r="U30" s="102">
        <f t="shared" si="11"/>
        <v>0.415</v>
      </c>
      <c r="V30" s="73">
        <f t="shared" si="12"/>
        <v>-0.1486759176</v>
      </c>
      <c r="W30" s="36">
        <f t="shared" si="13"/>
        <v>1890.133234</v>
      </c>
      <c r="X30" s="35">
        <f t="shared" si="14"/>
        <v>-0.4388739307</v>
      </c>
      <c r="Y30" s="40">
        <f t="shared" si="15"/>
        <v>0.317</v>
      </c>
      <c r="Z30" s="42">
        <v>0.19</v>
      </c>
      <c r="AA30" s="101">
        <f t="shared" si="16"/>
        <v>0.866</v>
      </c>
      <c r="AB30" s="73">
        <f t="shared" si="17"/>
        <v>1.1973748</v>
      </c>
      <c r="AC30" s="88">
        <f t="shared" si="18"/>
        <v>0.98475364</v>
      </c>
      <c r="AD30" s="68">
        <f t="shared" si="19"/>
        <v>0.659</v>
      </c>
      <c r="AE30" s="33">
        <v>2.97</v>
      </c>
      <c r="AF30" s="102">
        <f t="shared" si="20"/>
        <v>0.037</v>
      </c>
      <c r="AG30" s="73">
        <f t="shared" si="21"/>
        <v>-1.420111726</v>
      </c>
      <c r="AH30" s="66">
        <f t="shared" si="22"/>
        <v>3.534766135</v>
      </c>
      <c r="AI30" s="102">
        <f t="shared" si="23"/>
        <v>0.134</v>
      </c>
      <c r="AJ30" s="73">
        <f t="shared" si="24"/>
        <v>-1.009571505</v>
      </c>
      <c r="AK30" s="33">
        <v>56.1</v>
      </c>
      <c r="AL30" s="102">
        <f t="shared" si="25"/>
        <v>0.573</v>
      </c>
      <c r="AM30" s="73">
        <f t="shared" si="26"/>
        <v>0.2513149277</v>
      </c>
      <c r="AN30" s="36">
        <f t="shared" si="27"/>
        <v>3739.101944</v>
      </c>
      <c r="AO30" s="35">
        <f t="shared" si="28"/>
        <v>-0.631352741</v>
      </c>
      <c r="AP30" s="37">
        <f t="shared" si="29"/>
        <v>0.293</v>
      </c>
      <c r="AQ30" s="33">
        <v>2.53</v>
      </c>
      <c r="AR30" s="34">
        <f t="shared" si="30"/>
        <v>0.573</v>
      </c>
      <c r="AS30" s="73">
        <f t="shared" si="31"/>
        <v>-0.07130915633</v>
      </c>
      <c r="AT30" s="33">
        <v>60.0</v>
      </c>
      <c r="AU30" s="34">
        <f t="shared" si="32"/>
        <v>0.768</v>
      </c>
      <c r="AV30" s="73">
        <f t="shared" si="33"/>
        <v>0.7495973255</v>
      </c>
      <c r="AW30" s="36">
        <f t="shared" si="34"/>
        <v>3586.26665</v>
      </c>
      <c r="AX30" s="35">
        <f t="shared" si="35"/>
        <v>0.4066761118</v>
      </c>
      <c r="AY30" s="37">
        <f t="shared" si="36"/>
        <v>0.646</v>
      </c>
      <c r="AZ30" s="33">
        <v>7.89</v>
      </c>
      <c r="BA30" s="102">
        <f t="shared" si="37"/>
        <v>0.561</v>
      </c>
      <c r="BB30" s="65">
        <f t="shared" si="38"/>
        <v>0.0725266046</v>
      </c>
      <c r="BC30" s="33">
        <v>38.53</v>
      </c>
      <c r="BD30" s="102">
        <f t="shared" si="39"/>
        <v>0.317</v>
      </c>
      <c r="BE30" s="73">
        <f t="shared" si="40"/>
        <v>-0.4425023678</v>
      </c>
      <c r="BF30" s="36">
        <f t="shared" si="41"/>
        <v>3056.504995</v>
      </c>
      <c r="BG30" s="35">
        <f t="shared" si="42"/>
        <v>-0.1731019865</v>
      </c>
      <c r="BH30" s="37">
        <f t="shared" si="43"/>
        <v>0.39</v>
      </c>
      <c r="BI30" s="33">
        <v>1.81</v>
      </c>
      <c r="BJ30" s="103">
        <f t="shared" si="44"/>
        <v>0.488</v>
      </c>
      <c r="BK30" s="73">
        <f t="shared" si="45"/>
        <v>-0.099795503</v>
      </c>
      <c r="BL30" s="33">
        <v>2.1</v>
      </c>
      <c r="BM30" s="103">
        <f t="shared" si="46"/>
        <v>0.805</v>
      </c>
      <c r="BN30" s="73">
        <f t="shared" si="47"/>
        <v>0.8675851334</v>
      </c>
      <c r="BO30" s="33">
        <v>24.69</v>
      </c>
      <c r="BP30" s="103">
        <f t="shared" si="48"/>
        <v>0.683</v>
      </c>
      <c r="BQ30" s="73">
        <f t="shared" si="49"/>
        <v>0.254356803</v>
      </c>
      <c r="BR30" s="89">
        <f t="shared" si="50"/>
        <v>0.6243678176</v>
      </c>
      <c r="BS30" s="104">
        <f t="shared" si="51"/>
        <v>0.549</v>
      </c>
      <c r="BT30" s="33">
        <v>10.21</v>
      </c>
      <c r="BU30" s="34">
        <f t="shared" si="52"/>
        <v>0.671</v>
      </c>
      <c r="BV30" s="65">
        <f t="shared" si="53"/>
        <v>0.3984575985</v>
      </c>
      <c r="BW30" s="33">
        <v>63.12</v>
      </c>
      <c r="BX30" s="34">
        <f t="shared" si="54"/>
        <v>0.354</v>
      </c>
      <c r="BY30" s="65">
        <f t="shared" si="55"/>
        <v>-0.4624203049</v>
      </c>
      <c r="BZ30" s="36">
        <f t="shared" si="56"/>
        <v>5386.541694</v>
      </c>
      <c r="CA30" s="35">
        <f t="shared" si="57"/>
        <v>0.08835081011</v>
      </c>
      <c r="CB30" s="90">
        <f t="shared" si="58"/>
        <v>0.561</v>
      </c>
      <c r="CC30" s="33">
        <v>0.51</v>
      </c>
      <c r="CD30" s="105">
        <f t="shared" si="59"/>
        <v>0.683</v>
      </c>
      <c r="CE30" s="73">
        <f t="shared" si="60"/>
        <v>0.4401262331</v>
      </c>
      <c r="CF30" s="33">
        <v>5.21</v>
      </c>
      <c r="CG30" s="75">
        <f t="shared" si="61"/>
        <v>0.744</v>
      </c>
      <c r="CH30" s="73">
        <f t="shared" si="62"/>
        <v>0.3003564665</v>
      </c>
      <c r="CI30" s="33">
        <v>68.06</v>
      </c>
      <c r="CJ30" s="102">
        <f t="shared" si="63"/>
        <v>0.573</v>
      </c>
      <c r="CK30" s="73">
        <f t="shared" si="64"/>
        <v>0.09691732523</v>
      </c>
      <c r="CL30" s="36">
        <f t="shared" si="65"/>
        <v>4954.129781</v>
      </c>
      <c r="CM30" s="35">
        <f t="shared" si="66"/>
        <v>0.4427738915</v>
      </c>
      <c r="CN30" s="90">
        <f t="shared" si="67"/>
        <v>0.671</v>
      </c>
      <c r="CO30" s="33">
        <v>2.53</v>
      </c>
      <c r="CP30" s="102">
        <f t="shared" si="68"/>
        <v>0.549</v>
      </c>
      <c r="CQ30" s="65">
        <f t="shared" si="69"/>
        <v>0.04750703879</v>
      </c>
      <c r="CR30" s="33">
        <v>51.43</v>
      </c>
      <c r="CS30" s="102">
        <f t="shared" si="70"/>
        <v>0.585</v>
      </c>
      <c r="CT30" s="73">
        <f t="shared" si="71"/>
        <v>0.1827701319</v>
      </c>
      <c r="CU30" s="36">
        <f t="shared" si="72"/>
        <v>3399.712381</v>
      </c>
      <c r="CV30" s="35">
        <f t="shared" si="73"/>
        <v>0.34905706</v>
      </c>
      <c r="CW30" s="90">
        <f t="shared" si="74"/>
        <v>0.634</v>
      </c>
      <c r="CX30" s="33">
        <v>2.17</v>
      </c>
      <c r="CY30" s="34">
        <f t="shared" si="75"/>
        <v>0.939</v>
      </c>
      <c r="CZ30" s="73">
        <f t="shared" si="76"/>
        <v>2.214080335</v>
      </c>
      <c r="DA30" s="33">
        <v>26.67</v>
      </c>
      <c r="DB30" s="34">
        <f t="shared" si="77"/>
        <v>0.232</v>
      </c>
      <c r="DC30" s="73">
        <f t="shared" si="78"/>
        <v>-0.5697824478</v>
      </c>
      <c r="DD30" s="36">
        <f t="shared" si="79"/>
        <v>2286.930762</v>
      </c>
      <c r="DE30" s="35">
        <f t="shared" si="80"/>
        <v>0.8795300648</v>
      </c>
      <c r="DF30" s="90">
        <f t="shared" si="81"/>
        <v>0.817</v>
      </c>
      <c r="DG30" s="33">
        <v>1.16</v>
      </c>
      <c r="DH30" s="105">
        <f t="shared" si="82"/>
        <v>0.634</v>
      </c>
      <c r="DI30" s="73">
        <f t="shared" si="83"/>
        <v>0.3370040292</v>
      </c>
      <c r="DJ30" s="33">
        <v>4.34</v>
      </c>
      <c r="DK30" s="34">
        <f t="shared" si="84"/>
        <v>0.415</v>
      </c>
      <c r="DL30" s="73">
        <f t="shared" si="85"/>
        <v>-0.3267584591</v>
      </c>
      <c r="DM30" s="33">
        <v>73.87</v>
      </c>
      <c r="DN30" s="34">
        <f t="shared" si="86"/>
        <v>0.402</v>
      </c>
      <c r="DO30" s="73">
        <f t="shared" si="87"/>
        <v>-0.06154986701</v>
      </c>
      <c r="DP30" s="36">
        <f t="shared" si="88"/>
        <v>5288.684572</v>
      </c>
      <c r="DQ30" s="35">
        <f t="shared" si="89"/>
        <v>-0.2015642419</v>
      </c>
      <c r="DR30" s="90">
        <f t="shared" si="90"/>
        <v>0.415</v>
      </c>
      <c r="DS30" s="106">
        <f t="shared" si="91"/>
        <v>2.335277847</v>
      </c>
      <c r="DT30" s="107">
        <f t="shared" si="92"/>
        <v>0.695</v>
      </c>
    </row>
    <row r="31">
      <c r="A31" s="28">
        <v>2022.0</v>
      </c>
      <c r="B31" s="29" t="s">
        <v>264</v>
      </c>
      <c r="C31" s="29" t="s">
        <v>6</v>
      </c>
      <c r="D31" s="30">
        <f t="array" ref="D31">INDEX(
  TP!C:C,
  MATCH(
    1,
    (TP!A:A = A31) * (TP!B:B = C31),
    0
  )
)
</f>
        <v>50.62</v>
      </c>
      <c r="E31" s="64">
        <f t="shared" si="1"/>
        <v>3.908683047</v>
      </c>
      <c r="F31" s="32">
        <f t="shared" si="2"/>
        <v>0.646</v>
      </c>
      <c r="G31" s="33">
        <v>924.0</v>
      </c>
      <c r="H31" s="33">
        <v>1.33</v>
      </c>
      <c r="I31" s="33">
        <v>0.0</v>
      </c>
      <c r="J31" s="99">
        <f t="shared" si="3"/>
        <v>1.33</v>
      </c>
      <c r="K31" s="100">
        <f t="shared" si="4"/>
        <v>0.1295454545</v>
      </c>
      <c r="L31" s="101">
        <f t="shared" si="5"/>
        <v>0.439</v>
      </c>
      <c r="M31" s="73">
        <f t="shared" si="6"/>
        <v>-0.2966487545</v>
      </c>
      <c r="N31" s="42">
        <v>0.1</v>
      </c>
      <c r="O31" s="101">
        <f t="shared" si="7"/>
        <v>0.232</v>
      </c>
      <c r="P31" s="73">
        <f t="shared" si="8"/>
        <v>-0.7037470558</v>
      </c>
      <c r="Q31" s="42">
        <v>1.36</v>
      </c>
      <c r="R31" s="102">
        <f t="shared" si="9"/>
        <v>0.378</v>
      </c>
      <c r="S31" s="73">
        <f t="shared" si="10"/>
        <v>-0.3121075079</v>
      </c>
      <c r="T31" s="42">
        <v>28.57</v>
      </c>
      <c r="U31" s="102">
        <f t="shared" si="11"/>
        <v>0.122</v>
      </c>
      <c r="V31" s="73">
        <f t="shared" si="12"/>
        <v>-0.8555074878</v>
      </c>
      <c r="W31" s="36">
        <f t="shared" si="13"/>
        <v>1638.316573</v>
      </c>
      <c r="X31" s="35">
        <f t="shared" si="14"/>
        <v>-0.7574263242</v>
      </c>
      <c r="Y31" s="40">
        <f t="shared" si="15"/>
        <v>0.207</v>
      </c>
      <c r="Z31" s="42">
        <v>0.1</v>
      </c>
      <c r="AA31" s="101">
        <f t="shared" si="16"/>
        <v>0.402</v>
      </c>
      <c r="AB31" s="73">
        <f t="shared" si="17"/>
        <v>-0.3186234636</v>
      </c>
      <c r="AC31" s="88">
        <f t="shared" si="18"/>
        <v>-2.076445598</v>
      </c>
      <c r="AD31" s="68">
        <f t="shared" si="19"/>
        <v>0.268</v>
      </c>
      <c r="AE31" s="33">
        <v>7.31</v>
      </c>
      <c r="AF31" s="102">
        <f t="shared" si="20"/>
        <v>0.951</v>
      </c>
      <c r="AG31" s="73">
        <f t="shared" si="21"/>
        <v>1.709799226</v>
      </c>
      <c r="AH31" s="66">
        <f t="shared" si="22"/>
        <v>7.468602106</v>
      </c>
      <c r="AI31" s="102">
        <f t="shared" si="23"/>
        <v>0.927</v>
      </c>
      <c r="AJ31" s="73">
        <f t="shared" si="24"/>
        <v>1.729301814</v>
      </c>
      <c r="AK31" s="33">
        <v>48.0</v>
      </c>
      <c r="AL31" s="102">
        <f t="shared" si="25"/>
        <v>0.171</v>
      </c>
      <c r="AM31" s="73">
        <f t="shared" si="26"/>
        <v>-0.9309608114</v>
      </c>
      <c r="AN31" s="36">
        <f t="shared" si="27"/>
        <v>4520.999894</v>
      </c>
      <c r="AO31" s="35">
        <f t="shared" si="28"/>
        <v>0.3834237599</v>
      </c>
      <c r="AP31" s="37">
        <f t="shared" si="29"/>
        <v>0.671</v>
      </c>
      <c r="AQ31" s="33">
        <v>2.73</v>
      </c>
      <c r="AR31" s="34">
        <f t="shared" si="30"/>
        <v>0.622</v>
      </c>
      <c r="AS31" s="73">
        <f t="shared" si="31"/>
        <v>0.07375603914</v>
      </c>
      <c r="AT31" s="33">
        <v>71.43</v>
      </c>
      <c r="AU31" s="34">
        <f t="shared" si="32"/>
        <v>0.976</v>
      </c>
      <c r="AV31" s="73">
        <f t="shared" si="33"/>
        <v>2.025565758</v>
      </c>
      <c r="AW31" s="36">
        <f t="shared" si="34"/>
        <v>4455.997153</v>
      </c>
      <c r="AX31" s="35">
        <f t="shared" si="35"/>
        <v>1.170536754</v>
      </c>
      <c r="AY31" s="37">
        <f t="shared" si="36"/>
        <v>0.915</v>
      </c>
      <c r="AZ31" s="33">
        <v>7.99</v>
      </c>
      <c r="BA31" s="102">
        <f t="shared" si="37"/>
        <v>0.598</v>
      </c>
      <c r="BB31" s="65">
        <f t="shared" si="38"/>
        <v>0.108529644</v>
      </c>
      <c r="BC31" s="33">
        <v>43.9</v>
      </c>
      <c r="BD31" s="102">
        <f t="shared" si="39"/>
        <v>0.707</v>
      </c>
      <c r="BE31" s="73">
        <f t="shared" si="40"/>
        <v>0.3601826282</v>
      </c>
      <c r="BF31" s="36">
        <f t="shared" si="41"/>
        <v>3500.324701</v>
      </c>
      <c r="BG31" s="35">
        <f t="shared" si="42"/>
        <v>0.4105417557</v>
      </c>
      <c r="BH31" s="37">
        <f t="shared" si="43"/>
        <v>0.659</v>
      </c>
      <c r="BI31" s="33">
        <v>1.17</v>
      </c>
      <c r="BJ31" s="103">
        <f t="shared" si="44"/>
        <v>0.134</v>
      </c>
      <c r="BK31" s="73">
        <f t="shared" si="45"/>
        <v>-0.9862732822</v>
      </c>
      <c r="BL31" s="33">
        <v>1.75</v>
      </c>
      <c r="BM31" s="103">
        <f t="shared" si="46"/>
        <v>0.695</v>
      </c>
      <c r="BN31" s="73">
        <f t="shared" si="47"/>
        <v>0.3584265854</v>
      </c>
      <c r="BO31" s="33">
        <v>21.62</v>
      </c>
      <c r="BP31" s="103">
        <f t="shared" si="48"/>
        <v>0.39</v>
      </c>
      <c r="BQ31" s="73">
        <f t="shared" si="49"/>
        <v>-0.2348691705</v>
      </c>
      <c r="BR31" s="89">
        <f t="shared" si="50"/>
        <v>1.101786402</v>
      </c>
      <c r="BS31" s="104">
        <f t="shared" si="51"/>
        <v>0.695</v>
      </c>
      <c r="BT31" s="33">
        <v>11.79</v>
      </c>
      <c r="BU31" s="34">
        <f t="shared" si="52"/>
        <v>0.829</v>
      </c>
      <c r="BV31" s="65">
        <f t="shared" si="53"/>
        <v>0.9764216453</v>
      </c>
      <c r="BW31" s="33">
        <v>65.29</v>
      </c>
      <c r="BX31" s="34">
        <f t="shared" si="54"/>
        <v>0.451</v>
      </c>
      <c r="BY31" s="65">
        <f t="shared" si="55"/>
        <v>-0.1134300635</v>
      </c>
      <c r="BZ31" s="36">
        <f t="shared" si="56"/>
        <v>5875.710508</v>
      </c>
      <c r="CA31" s="35">
        <f t="shared" si="57"/>
        <v>0.6647944978</v>
      </c>
      <c r="CB31" s="90">
        <f t="shared" si="58"/>
        <v>0.768</v>
      </c>
      <c r="CC31" s="33">
        <v>0.58</v>
      </c>
      <c r="CD31" s="105">
        <f t="shared" si="59"/>
        <v>0.829</v>
      </c>
      <c r="CE31" s="73">
        <f t="shared" si="60"/>
        <v>0.7847533779</v>
      </c>
      <c r="CF31" s="33">
        <v>7.89</v>
      </c>
      <c r="CG31" s="75">
        <f t="shared" si="61"/>
        <v>0.927</v>
      </c>
      <c r="CH31" s="73">
        <f t="shared" si="62"/>
        <v>1.747114639</v>
      </c>
      <c r="CI31" s="33">
        <v>67.9</v>
      </c>
      <c r="CJ31" s="102">
        <f t="shared" si="63"/>
        <v>0.561</v>
      </c>
      <c r="CK31" s="73">
        <f t="shared" si="64"/>
        <v>0.07709807547</v>
      </c>
      <c r="CL31" s="36">
        <f t="shared" si="65"/>
        <v>5913.479714</v>
      </c>
      <c r="CM31" s="35">
        <f t="shared" si="66"/>
        <v>1.404576041</v>
      </c>
      <c r="CN31" s="90">
        <f t="shared" si="67"/>
        <v>0.902</v>
      </c>
      <c r="CO31" s="33">
        <v>3.21</v>
      </c>
      <c r="CP31" s="102">
        <f t="shared" si="68"/>
        <v>0.768</v>
      </c>
      <c r="CQ31" s="65">
        <f t="shared" si="69"/>
        <v>0.7161597244</v>
      </c>
      <c r="CR31" s="33">
        <v>39.39</v>
      </c>
      <c r="CS31" s="102">
        <f t="shared" si="70"/>
        <v>0.122</v>
      </c>
      <c r="CT31" s="73">
        <f t="shared" si="71"/>
        <v>-0.9311278263</v>
      </c>
      <c r="CU31" s="36">
        <f t="shared" si="72"/>
        <v>2967.498712</v>
      </c>
      <c r="CV31" s="35">
        <f t="shared" si="73"/>
        <v>-0.1431853226</v>
      </c>
      <c r="CW31" s="90">
        <f t="shared" si="74"/>
        <v>0.39</v>
      </c>
      <c r="CX31" s="33">
        <v>1.56</v>
      </c>
      <c r="CY31" s="34">
        <f t="shared" si="75"/>
        <v>0.89</v>
      </c>
      <c r="CZ31" s="73">
        <f t="shared" si="76"/>
        <v>1.168576816</v>
      </c>
      <c r="DA31" s="33">
        <v>43.75</v>
      </c>
      <c r="DB31" s="34">
        <f t="shared" si="77"/>
        <v>0.744</v>
      </c>
      <c r="DC31" s="73">
        <f t="shared" si="78"/>
        <v>0.5138009248</v>
      </c>
      <c r="DD31" s="36">
        <f t="shared" si="79"/>
        <v>3056.570955</v>
      </c>
      <c r="DE31" s="35">
        <f t="shared" si="80"/>
        <v>1.757438789</v>
      </c>
      <c r="DF31" s="90">
        <f t="shared" si="81"/>
        <v>0.939</v>
      </c>
      <c r="DG31" s="33">
        <v>0.97</v>
      </c>
      <c r="DH31" s="105">
        <f t="shared" si="82"/>
        <v>0.512</v>
      </c>
      <c r="DI31" s="73">
        <f t="shared" si="83"/>
        <v>-0.1465768207</v>
      </c>
      <c r="DJ31" s="33">
        <v>7.4</v>
      </c>
      <c r="DK31" s="34">
        <f t="shared" si="84"/>
        <v>0.902</v>
      </c>
      <c r="DL31" s="73">
        <f t="shared" si="85"/>
        <v>1.529428377</v>
      </c>
      <c r="DM31" s="33">
        <v>66.87</v>
      </c>
      <c r="DN31" s="34">
        <f t="shared" si="86"/>
        <v>0.183</v>
      </c>
      <c r="DO31" s="73">
        <f t="shared" si="87"/>
        <v>-0.9889480188</v>
      </c>
      <c r="DP31" s="36">
        <f t="shared" si="88"/>
        <v>6082.140998</v>
      </c>
      <c r="DQ31" s="35">
        <f t="shared" si="89"/>
        <v>0.5615416808</v>
      </c>
      <c r="DR31" s="90">
        <f t="shared" si="90"/>
        <v>0.732</v>
      </c>
      <c r="DS31" s="106">
        <f t="shared" si="91"/>
        <v>4.883342243</v>
      </c>
      <c r="DT31" s="107">
        <f t="shared" si="92"/>
        <v>0.793</v>
      </c>
    </row>
    <row r="32">
      <c r="A32" s="28">
        <v>2022.0</v>
      </c>
      <c r="B32" s="29" t="s">
        <v>762</v>
      </c>
      <c r="C32" s="29" t="s">
        <v>19</v>
      </c>
      <c r="D32" s="30">
        <f t="array" ref="D32">INDEX(
  TP!C:C,
  MATCH(
    1,
    (TP!A:A = A32) * (TP!B:B = C32),
    0
  )
)
</f>
        <v>49.49</v>
      </c>
      <c r="E32" s="64">
        <f t="shared" si="1"/>
        <v>3.855303303</v>
      </c>
      <c r="F32" s="32">
        <f t="shared" si="2"/>
        <v>0.634</v>
      </c>
      <c r="G32" s="33">
        <v>1490.0</v>
      </c>
      <c r="H32" s="33">
        <v>0.79</v>
      </c>
      <c r="I32" s="33">
        <v>0.0</v>
      </c>
      <c r="J32" s="99">
        <f t="shared" si="3"/>
        <v>0.79</v>
      </c>
      <c r="K32" s="100">
        <f t="shared" si="4"/>
        <v>0.04771812081</v>
      </c>
      <c r="L32" s="101">
        <f t="shared" si="5"/>
        <v>0.037</v>
      </c>
      <c r="M32" s="73">
        <f t="shared" si="6"/>
        <v>-1.318648079</v>
      </c>
      <c r="N32" s="42">
        <v>0.06</v>
      </c>
      <c r="O32" s="101">
        <f t="shared" si="7"/>
        <v>0.122</v>
      </c>
      <c r="P32" s="73">
        <f t="shared" si="8"/>
        <v>-1.07053516</v>
      </c>
      <c r="Q32" s="42">
        <v>0.79</v>
      </c>
      <c r="R32" s="102">
        <f t="shared" si="9"/>
        <v>0.049</v>
      </c>
      <c r="S32" s="73">
        <f t="shared" si="10"/>
        <v>-1.363803106</v>
      </c>
      <c r="T32" s="42">
        <v>30.77</v>
      </c>
      <c r="U32" s="102">
        <f t="shared" si="11"/>
        <v>0.244</v>
      </c>
      <c r="V32" s="73">
        <f t="shared" si="12"/>
        <v>-0.6241042952</v>
      </c>
      <c r="W32" s="36">
        <f t="shared" si="13"/>
        <v>1196.401316</v>
      </c>
      <c r="X32" s="35">
        <f t="shared" si="14"/>
        <v>-1.3164567</v>
      </c>
      <c r="Y32" s="40">
        <f t="shared" si="15"/>
        <v>0.073</v>
      </c>
      <c r="Z32" s="42">
        <v>0.16</v>
      </c>
      <c r="AA32" s="101">
        <f t="shared" si="16"/>
        <v>0.732</v>
      </c>
      <c r="AB32" s="73">
        <f t="shared" si="17"/>
        <v>0.6920420451</v>
      </c>
      <c r="AC32" s="88">
        <f t="shared" si="18"/>
        <v>-3.013597894</v>
      </c>
      <c r="AD32" s="68">
        <f t="shared" si="19"/>
        <v>0.134</v>
      </c>
      <c r="AE32" s="33">
        <v>6.16</v>
      </c>
      <c r="AF32" s="102">
        <f t="shared" si="20"/>
        <v>0.793</v>
      </c>
      <c r="AG32" s="73">
        <f t="shared" si="21"/>
        <v>0.8804449413</v>
      </c>
      <c r="AH32" s="66">
        <f t="shared" si="22"/>
        <v>6.050055677</v>
      </c>
      <c r="AI32" s="102">
        <f t="shared" si="23"/>
        <v>0.78</v>
      </c>
      <c r="AJ32" s="73">
        <f t="shared" si="24"/>
        <v>0.7416604899</v>
      </c>
      <c r="AK32" s="33">
        <v>47.06</v>
      </c>
      <c r="AL32" s="102">
        <f t="shared" si="25"/>
        <v>0.134</v>
      </c>
      <c r="AM32" s="73">
        <f t="shared" si="26"/>
        <v>-1.068163181</v>
      </c>
      <c r="AN32" s="36">
        <f t="shared" si="27"/>
        <v>4052.096469</v>
      </c>
      <c r="AO32" s="35">
        <f t="shared" si="28"/>
        <v>-0.2251367006</v>
      </c>
      <c r="AP32" s="37">
        <f t="shared" si="29"/>
        <v>0.402</v>
      </c>
      <c r="AQ32" s="33">
        <v>1.51</v>
      </c>
      <c r="AR32" s="34">
        <f t="shared" si="30"/>
        <v>0.232</v>
      </c>
      <c r="AS32" s="73">
        <f t="shared" si="31"/>
        <v>-0.8111416532</v>
      </c>
      <c r="AT32" s="33">
        <v>48.0</v>
      </c>
      <c r="AU32" s="34">
        <f t="shared" si="32"/>
        <v>0.207</v>
      </c>
      <c r="AV32" s="73">
        <f t="shared" si="33"/>
        <v>-0.5900020791</v>
      </c>
      <c r="AW32" s="36">
        <f t="shared" si="34"/>
        <v>2093.32271</v>
      </c>
      <c r="AX32" s="35">
        <f t="shared" si="35"/>
        <v>-0.9045359395</v>
      </c>
      <c r="AY32" s="37">
        <f t="shared" si="36"/>
        <v>0.183</v>
      </c>
      <c r="AZ32" s="33">
        <v>5.19</v>
      </c>
      <c r="BA32" s="102">
        <f t="shared" si="37"/>
        <v>0.171</v>
      </c>
      <c r="BB32" s="65">
        <f t="shared" si="38"/>
        <v>-0.8995554583</v>
      </c>
      <c r="BC32" s="33">
        <v>40.7</v>
      </c>
      <c r="BD32" s="102">
        <f t="shared" si="39"/>
        <v>0.39</v>
      </c>
      <c r="BE32" s="73">
        <f t="shared" si="40"/>
        <v>-0.118139902</v>
      </c>
      <c r="BF32" s="36">
        <f t="shared" si="41"/>
        <v>2693.734403</v>
      </c>
      <c r="BG32" s="35">
        <f t="shared" si="42"/>
        <v>-0.650162342</v>
      </c>
      <c r="BH32" s="37">
        <f t="shared" si="43"/>
        <v>0.28</v>
      </c>
      <c r="BI32" s="33">
        <v>0.72</v>
      </c>
      <c r="BJ32" s="103">
        <f t="shared" si="44"/>
        <v>0.037</v>
      </c>
      <c r="BK32" s="73">
        <f t="shared" si="45"/>
        <v>-1.609577971</v>
      </c>
      <c r="BL32" s="33">
        <v>1.27</v>
      </c>
      <c r="BM32" s="103">
        <f t="shared" si="46"/>
        <v>0.39</v>
      </c>
      <c r="BN32" s="73">
        <f t="shared" si="47"/>
        <v>-0.3398479947</v>
      </c>
      <c r="BO32" s="33">
        <v>37.21</v>
      </c>
      <c r="BP32" s="103">
        <f t="shared" si="48"/>
        <v>0.976</v>
      </c>
      <c r="BQ32" s="73">
        <f t="shared" si="49"/>
        <v>2.249506375</v>
      </c>
      <c r="BR32" s="89">
        <f t="shared" si="50"/>
        <v>-1.479754572</v>
      </c>
      <c r="BS32" s="104">
        <f t="shared" si="51"/>
        <v>0.305</v>
      </c>
      <c r="BT32" s="33">
        <v>14.68</v>
      </c>
      <c r="BU32" s="34">
        <f t="shared" si="52"/>
        <v>0.963</v>
      </c>
      <c r="BV32" s="65">
        <f t="shared" si="53"/>
        <v>2.033583731</v>
      </c>
      <c r="BW32" s="33">
        <v>74.07</v>
      </c>
      <c r="BX32" s="34">
        <f t="shared" si="54"/>
        <v>0.902</v>
      </c>
      <c r="BY32" s="65">
        <f t="shared" si="55"/>
        <v>1.298613402</v>
      </c>
      <c r="BZ32" s="36">
        <f t="shared" si="56"/>
        <v>7198.680352</v>
      </c>
      <c r="CA32" s="35">
        <f t="shared" si="57"/>
        <v>2.223801522</v>
      </c>
      <c r="CB32" s="90">
        <f t="shared" si="58"/>
        <v>1</v>
      </c>
      <c r="CC32" s="33">
        <v>0.36</v>
      </c>
      <c r="CD32" s="105">
        <f t="shared" si="59"/>
        <v>0.439</v>
      </c>
      <c r="CE32" s="73">
        <f t="shared" si="60"/>
        <v>-0.2983605057</v>
      </c>
      <c r="CF32" s="33">
        <v>8.21</v>
      </c>
      <c r="CG32" s="75">
        <f t="shared" si="61"/>
        <v>0.963</v>
      </c>
      <c r="CH32" s="73">
        <f t="shared" si="62"/>
        <v>1.919861884</v>
      </c>
      <c r="CI32" s="33">
        <v>73.53</v>
      </c>
      <c r="CJ32" s="102">
        <f t="shared" si="63"/>
        <v>0.768</v>
      </c>
      <c r="CK32" s="73">
        <f t="shared" si="64"/>
        <v>0.7744879262</v>
      </c>
      <c r="CL32" s="36">
        <f t="shared" si="65"/>
        <v>6507.446935</v>
      </c>
      <c r="CM32" s="35">
        <f t="shared" si="66"/>
        <v>2.000061515</v>
      </c>
      <c r="CN32" s="90">
        <f t="shared" si="67"/>
        <v>0.988</v>
      </c>
      <c r="CO32" s="33">
        <v>2.3</v>
      </c>
      <c r="CP32" s="102">
        <f t="shared" si="68"/>
        <v>0.439</v>
      </c>
      <c r="CQ32" s="65">
        <f t="shared" si="69"/>
        <v>-0.178654899</v>
      </c>
      <c r="CR32" s="33">
        <v>60.53</v>
      </c>
      <c r="CS32" s="102">
        <f t="shared" si="70"/>
        <v>0.854</v>
      </c>
      <c r="CT32" s="73">
        <f t="shared" si="71"/>
        <v>1.024669751</v>
      </c>
      <c r="CU32" s="36">
        <f t="shared" si="72"/>
        <v>3787.518729</v>
      </c>
      <c r="CV32" s="35">
        <f t="shared" si="73"/>
        <v>0.7907245371</v>
      </c>
      <c r="CW32" s="90">
        <f t="shared" si="74"/>
        <v>0.756</v>
      </c>
      <c r="CX32" s="33">
        <v>2.17</v>
      </c>
      <c r="CY32" s="34">
        <f t="shared" si="75"/>
        <v>0.939</v>
      </c>
      <c r="CZ32" s="73">
        <f t="shared" si="76"/>
        <v>2.214080335</v>
      </c>
      <c r="DA32" s="33">
        <v>36.11</v>
      </c>
      <c r="DB32" s="34">
        <f t="shared" si="77"/>
        <v>0.561</v>
      </c>
      <c r="DC32" s="73">
        <f t="shared" si="78"/>
        <v>0.02910672303</v>
      </c>
      <c r="DD32" s="36">
        <f t="shared" si="79"/>
        <v>3096.403068</v>
      </c>
      <c r="DE32" s="35">
        <f t="shared" si="80"/>
        <v>1.802874254</v>
      </c>
      <c r="DF32" s="90">
        <f t="shared" si="81"/>
        <v>0.963</v>
      </c>
      <c r="DG32" s="33">
        <v>1.33</v>
      </c>
      <c r="DH32" s="105">
        <f t="shared" si="82"/>
        <v>0.756</v>
      </c>
      <c r="DI32" s="73">
        <f t="shared" si="83"/>
        <v>0.7696816317</v>
      </c>
      <c r="DJ32" s="33">
        <v>7.85</v>
      </c>
      <c r="DK32" s="34">
        <f t="shared" si="84"/>
        <v>0.927</v>
      </c>
      <c r="DL32" s="73">
        <f t="shared" si="85"/>
        <v>1.802397029</v>
      </c>
      <c r="DM32" s="33">
        <v>70.83</v>
      </c>
      <c r="DN32" s="34">
        <f t="shared" si="86"/>
        <v>0.268</v>
      </c>
      <c r="DO32" s="73">
        <f t="shared" si="87"/>
        <v>-0.4643056358</v>
      </c>
      <c r="DP32" s="36">
        <f t="shared" si="88"/>
        <v>6600.291925</v>
      </c>
      <c r="DQ32" s="35">
        <f t="shared" si="89"/>
        <v>1.059872815</v>
      </c>
      <c r="DR32" s="90">
        <f t="shared" si="90"/>
        <v>0.89</v>
      </c>
      <c r="DS32" s="106">
        <f t="shared" si="91"/>
        <v>8.348655769</v>
      </c>
      <c r="DT32" s="107">
        <f t="shared" si="92"/>
        <v>0.951</v>
      </c>
    </row>
    <row r="33">
      <c r="A33" s="28">
        <v>2025.0</v>
      </c>
      <c r="B33" s="29" t="s">
        <v>763</v>
      </c>
      <c r="C33" s="29" t="s">
        <v>28</v>
      </c>
      <c r="D33" s="30">
        <f t="array" ref="D33">INDEX(
  TP!C:C,
  MATCH(
    1,
    (TP!A:A = A33) * (TP!B:B = C33),
    0
  )
)
</f>
        <v>49.45</v>
      </c>
      <c r="E33" s="64">
        <f t="shared" si="1"/>
        <v>3.837816345</v>
      </c>
      <c r="F33" s="32">
        <f t="shared" si="2"/>
        <v>0.622</v>
      </c>
      <c r="G33" s="33">
        <v>1411.0</v>
      </c>
      <c r="H33" s="33">
        <v>2.97</v>
      </c>
      <c r="I33" s="33">
        <v>0.0</v>
      </c>
      <c r="J33" s="99">
        <f t="shared" si="3"/>
        <v>2.97</v>
      </c>
      <c r="K33" s="100">
        <f t="shared" si="4"/>
        <v>0.1894401134</v>
      </c>
      <c r="L33" s="101">
        <f t="shared" si="5"/>
        <v>0.768</v>
      </c>
      <c r="M33" s="73">
        <f t="shared" si="6"/>
        <v>0.451417913</v>
      </c>
      <c r="N33" s="42">
        <v>0.13</v>
      </c>
      <c r="O33" s="101">
        <f t="shared" si="7"/>
        <v>0.329</v>
      </c>
      <c r="P33" s="73">
        <f t="shared" si="8"/>
        <v>-0.4286559775</v>
      </c>
      <c r="Q33" s="42">
        <v>1.53</v>
      </c>
      <c r="R33" s="102">
        <f t="shared" si="9"/>
        <v>0.524</v>
      </c>
      <c r="S33" s="73">
        <f t="shared" si="10"/>
        <v>0.001556091564</v>
      </c>
      <c r="T33" s="42">
        <v>33.33</v>
      </c>
      <c r="U33" s="102">
        <f t="shared" si="11"/>
        <v>0.317</v>
      </c>
      <c r="V33" s="73">
        <f t="shared" si="12"/>
        <v>-0.3548351256</v>
      </c>
      <c r="W33" s="36">
        <f t="shared" si="13"/>
        <v>2066.100498</v>
      </c>
      <c r="X33" s="35">
        <f t="shared" si="14"/>
        <v>-0.2162723255</v>
      </c>
      <c r="Y33" s="40">
        <f t="shared" si="15"/>
        <v>0.439</v>
      </c>
      <c r="Z33" s="42">
        <v>0.07</v>
      </c>
      <c r="AA33" s="101">
        <f t="shared" si="16"/>
        <v>0.244</v>
      </c>
      <c r="AB33" s="73">
        <f t="shared" si="17"/>
        <v>-0.823956218</v>
      </c>
      <c r="AC33" s="88">
        <f t="shared" si="18"/>
        <v>-1.017466608</v>
      </c>
      <c r="AD33" s="68">
        <f t="shared" si="19"/>
        <v>0.354</v>
      </c>
      <c r="AE33" s="33">
        <v>5.17</v>
      </c>
      <c r="AF33" s="102">
        <f t="shared" si="20"/>
        <v>0.598</v>
      </c>
      <c r="AG33" s="73">
        <f t="shared" si="21"/>
        <v>0.166479079</v>
      </c>
      <c r="AH33" s="66">
        <f t="shared" si="22"/>
        <v>5.070489791</v>
      </c>
      <c r="AI33" s="102">
        <f t="shared" si="23"/>
        <v>0.634</v>
      </c>
      <c r="AJ33" s="73">
        <f t="shared" si="24"/>
        <v>0.05965267697</v>
      </c>
      <c r="AK33" s="33">
        <v>56.79</v>
      </c>
      <c r="AL33" s="102">
        <f t="shared" si="25"/>
        <v>0.646</v>
      </c>
      <c r="AM33" s="73">
        <f t="shared" si="26"/>
        <v>0.3520273054</v>
      </c>
      <c r="AN33" s="36">
        <f t="shared" si="27"/>
        <v>4515.346771</v>
      </c>
      <c r="AO33" s="35">
        <f t="shared" si="28"/>
        <v>0.3760869253</v>
      </c>
      <c r="AP33" s="37">
        <f t="shared" si="29"/>
        <v>0.659</v>
      </c>
      <c r="AQ33" s="33">
        <v>3.57</v>
      </c>
      <c r="AR33" s="34">
        <f t="shared" si="30"/>
        <v>0.756</v>
      </c>
      <c r="AS33" s="73">
        <f t="shared" si="31"/>
        <v>0.6830298601</v>
      </c>
      <c r="AT33" s="33">
        <v>69.64</v>
      </c>
      <c r="AU33" s="34">
        <f t="shared" si="32"/>
        <v>0.963</v>
      </c>
      <c r="AV33" s="73">
        <f t="shared" si="33"/>
        <v>1.82574218</v>
      </c>
      <c r="AW33" s="36">
        <f t="shared" si="34"/>
        <v>5014.607035</v>
      </c>
      <c r="AX33" s="35">
        <f t="shared" si="35"/>
        <v>1.661148617</v>
      </c>
      <c r="AY33" s="37">
        <f t="shared" si="36"/>
        <v>0.951</v>
      </c>
      <c r="AZ33" s="33">
        <v>10.14</v>
      </c>
      <c r="BA33" s="102">
        <f t="shared" si="37"/>
        <v>0.817</v>
      </c>
      <c r="BB33" s="65">
        <f t="shared" si="38"/>
        <v>0.8825949903</v>
      </c>
      <c r="BC33" s="33">
        <v>51.57</v>
      </c>
      <c r="BD33" s="102">
        <f t="shared" si="39"/>
        <v>0.939</v>
      </c>
      <c r="BE33" s="73">
        <f t="shared" si="40"/>
        <v>1.506661943</v>
      </c>
      <c r="BF33" s="36">
        <f t="shared" si="41"/>
        <v>4513.371021</v>
      </c>
      <c r="BG33" s="35">
        <f t="shared" si="42"/>
        <v>1.742745213</v>
      </c>
      <c r="BH33" s="37">
        <f t="shared" si="43"/>
        <v>0.963</v>
      </c>
      <c r="BI33" s="33">
        <v>1.66</v>
      </c>
      <c r="BJ33" s="103">
        <f t="shared" si="44"/>
        <v>0.439</v>
      </c>
      <c r="BK33" s="73">
        <f t="shared" si="45"/>
        <v>-0.3075637325</v>
      </c>
      <c r="BL33" s="33">
        <v>2.87</v>
      </c>
      <c r="BM33" s="103">
        <f t="shared" si="46"/>
        <v>0.963</v>
      </c>
      <c r="BN33" s="73">
        <f t="shared" si="47"/>
        <v>1.987733939</v>
      </c>
      <c r="BO33" s="33">
        <v>23.35</v>
      </c>
      <c r="BP33" s="103">
        <f t="shared" si="48"/>
        <v>0.561</v>
      </c>
      <c r="BQ33" s="73">
        <f t="shared" si="49"/>
        <v>0.04081843019</v>
      </c>
      <c r="BR33" s="89">
        <f t="shared" si="50"/>
        <v>5.500969392</v>
      </c>
      <c r="BS33" s="104">
        <f t="shared" si="51"/>
        <v>0.951</v>
      </c>
      <c r="BT33" s="33">
        <v>8.23</v>
      </c>
      <c r="BU33" s="34">
        <f t="shared" si="52"/>
        <v>0.463</v>
      </c>
      <c r="BV33" s="65">
        <f t="shared" si="53"/>
        <v>-0.3258264601</v>
      </c>
      <c r="BW33" s="33">
        <v>72.87</v>
      </c>
      <c r="BX33" s="34">
        <f t="shared" si="54"/>
        <v>0.866</v>
      </c>
      <c r="BY33" s="65">
        <f t="shared" si="55"/>
        <v>1.105623407</v>
      </c>
      <c r="BZ33" s="36">
        <f t="shared" si="56"/>
        <v>5718.521252</v>
      </c>
      <c r="CA33" s="35">
        <f t="shared" si="57"/>
        <v>0.4795603786</v>
      </c>
      <c r="CB33" s="90">
        <f t="shared" si="58"/>
        <v>0.72</v>
      </c>
      <c r="CC33" s="33">
        <v>0.57</v>
      </c>
      <c r="CD33" s="105">
        <f t="shared" si="59"/>
        <v>0.805</v>
      </c>
      <c r="CE33" s="73">
        <f t="shared" si="60"/>
        <v>0.7355209286</v>
      </c>
      <c r="CF33" s="33">
        <v>3.95</v>
      </c>
      <c r="CG33" s="75">
        <f t="shared" si="61"/>
        <v>0.378</v>
      </c>
      <c r="CH33" s="73">
        <f t="shared" si="62"/>
        <v>-0.3798358087</v>
      </c>
      <c r="CI33" s="33">
        <v>75.81</v>
      </c>
      <c r="CJ33" s="102">
        <f t="shared" si="63"/>
        <v>0.829</v>
      </c>
      <c r="CK33" s="73">
        <f t="shared" si="64"/>
        <v>1.056912235</v>
      </c>
      <c r="CL33" s="36">
        <f t="shared" si="65"/>
        <v>4832.997947</v>
      </c>
      <c r="CM33" s="35">
        <f t="shared" si="66"/>
        <v>0.3213324298</v>
      </c>
      <c r="CN33" s="90">
        <f t="shared" si="67"/>
        <v>0.634</v>
      </c>
      <c r="CO33" s="33">
        <v>2.36</v>
      </c>
      <c r="CP33" s="102">
        <f t="shared" si="68"/>
        <v>0.488</v>
      </c>
      <c r="CQ33" s="65">
        <f t="shared" si="69"/>
        <v>-0.1196561326</v>
      </c>
      <c r="CR33" s="33">
        <v>43.24</v>
      </c>
      <c r="CS33" s="102">
        <f t="shared" si="70"/>
        <v>0.28</v>
      </c>
      <c r="CT33" s="73">
        <f t="shared" si="71"/>
        <v>-0.5749395257</v>
      </c>
      <c r="CU33" s="36">
        <f t="shared" si="72"/>
        <v>2746.471797</v>
      </c>
      <c r="CV33" s="35">
        <f t="shared" si="73"/>
        <v>-0.3949099274</v>
      </c>
      <c r="CW33" s="90">
        <f t="shared" si="74"/>
        <v>0.354</v>
      </c>
      <c r="CX33" s="33">
        <v>0.32</v>
      </c>
      <c r="CY33" s="34">
        <f t="shared" si="75"/>
        <v>0.122</v>
      </c>
      <c r="CZ33" s="73">
        <f t="shared" si="76"/>
        <v>-0.9567090275</v>
      </c>
      <c r="DA33" s="33">
        <v>40.0</v>
      </c>
      <c r="DB33" s="34">
        <f t="shared" si="77"/>
        <v>0.671</v>
      </c>
      <c r="DC33" s="73">
        <f t="shared" si="78"/>
        <v>0.2758947394</v>
      </c>
      <c r="DD33" s="36">
        <f t="shared" si="79"/>
        <v>825.3807168</v>
      </c>
      <c r="DE33" s="35">
        <f t="shared" si="80"/>
        <v>-0.7876223898</v>
      </c>
      <c r="DF33" s="90">
        <f t="shared" si="81"/>
        <v>0.207</v>
      </c>
      <c r="DG33" s="33">
        <v>0.96</v>
      </c>
      <c r="DH33" s="105">
        <f t="shared" si="82"/>
        <v>0.451</v>
      </c>
      <c r="DI33" s="73">
        <f t="shared" si="83"/>
        <v>-0.1720284444</v>
      </c>
      <c r="DJ33" s="33">
        <v>4.02</v>
      </c>
      <c r="DK33" s="34">
        <f t="shared" si="84"/>
        <v>0.293</v>
      </c>
      <c r="DL33" s="73">
        <f t="shared" si="85"/>
        <v>-0.5208695007</v>
      </c>
      <c r="DM33" s="33">
        <v>67.26</v>
      </c>
      <c r="DN33" s="34">
        <f t="shared" si="86"/>
        <v>0.207</v>
      </c>
      <c r="DO33" s="73">
        <f t="shared" si="87"/>
        <v>-0.9372786932</v>
      </c>
      <c r="DP33" s="36">
        <f t="shared" si="88"/>
        <v>4637.812906</v>
      </c>
      <c r="DQ33" s="35">
        <f t="shared" si="89"/>
        <v>-0.8275394142</v>
      </c>
      <c r="DR33" s="90">
        <f t="shared" si="90"/>
        <v>0.159</v>
      </c>
      <c r="DS33" s="106">
        <f t="shared" si="91"/>
        <v>-0.6456864388</v>
      </c>
      <c r="DT33" s="107">
        <f t="shared" si="92"/>
        <v>0.463</v>
      </c>
    </row>
    <row r="34">
      <c r="A34" s="28">
        <v>2022.0</v>
      </c>
      <c r="B34" s="29" t="s">
        <v>697</v>
      </c>
      <c r="C34" s="29" t="s">
        <v>12</v>
      </c>
      <c r="D34" s="30">
        <f t="array" ref="D34">INDEX(
  TP!C:C,
  MATCH(
    1,
    (TP!A:A = A34) * (TP!B:B = C34),
    0
  )
)
</f>
        <v>50.52</v>
      </c>
      <c r="E34" s="64">
        <f t="shared" si="1"/>
        <v>3.760417346</v>
      </c>
      <c r="F34" s="32">
        <f t="shared" si="2"/>
        <v>0.61</v>
      </c>
      <c r="G34" s="33">
        <v>3191.0</v>
      </c>
      <c r="H34" s="33">
        <v>4.58</v>
      </c>
      <c r="I34" s="33">
        <v>0.0</v>
      </c>
      <c r="J34" s="99">
        <f t="shared" si="3"/>
        <v>4.58</v>
      </c>
      <c r="K34" s="100">
        <f t="shared" si="4"/>
        <v>0.129175807</v>
      </c>
      <c r="L34" s="101">
        <f t="shared" si="5"/>
        <v>0.427</v>
      </c>
      <c r="M34" s="73">
        <f t="shared" si="6"/>
        <v>-0.3012655442</v>
      </c>
      <c r="N34" s="42">
        <v>0.11</v>
      </c>
      <c r="O34" s="101">
        <f t="shared" si="7"/>
        <v>0.268</v>
      </c>
      <c r="P34" s="73">
        <f t="shared" si="8"/>
        <v>-0.6120500297</v>
      </c>
      <c r="Q34" s="42">
        <v>1.13</v>
      </c>
      <c r="R34" s="102">
        <f t="shared" si="9"/>
        <v>0.244</v>
      </c>
      <c r="S34" s="73">
        <f t="shared" si="10"/>
        <v>-0.7364759072</v>
      </c>
      <c r="T34" s="42">
        <v>22.5</v>
      </c>
      <c r="U34" s="102">
        <f t="shared" si="11"/>
        <v>0.073</v>
      </c>
      <c r="V34" s="73">
        <f t="shared" si="12"/>
        <v>-1.493969933</v>
      </c>
      <c r="W34" s="36">
        <f t="shared" si="13"/>
        <v>1136.161095</v>
      </c>
      <c r="X34" s="35">
        <f t="shared" si="14"/>
        <v>-1.392661612</v>
      </c>
      <c r="Y34" s="40">
        <f t="shared" si="15"/>
        <v>0.061</v>
      </c>
      <c r="Z34" s="42">
        <v>0.13</v>
      </c>
      <c r="AA34" s="101">
        <f t="shared" si="16"/>
        <v>0.561</v>
      </c>
      <c r="AB34" s="73">
        <f t="shared" si="17"/>
        <v>0.1867092908</v>
      </c>
      <c r="AC34" s="88">
        <f t="shared" si="18"/>
        <v>-2.119267895</v>
      </c>
      <c r="AD34" s="68">
        <f t="shared" si="19"/>
        <v>0.256</v>
      </c>
      <c r="AE34" s="33">
        <v>6.29</v>
      </c>
      <c r="AF34" s="102">
        <f t="shared" si="20"/>
        <v>0.805</v>
      </c>
      <c r="AG34" s="73">
        <f t="shared" si="21"/>
        <v>0.9741980343</v>
      </c>
      <c r="AH34" s="66">
        <f t="shared" si="22"/>
        <v>6.404465362</v>
      </c>
      <c r="AI34" s="102">
        <f t="shared" si="23"/>
        <v>0.817</v>
      </c>
      <c r="AJ34" s="73">
        <f t="shared" si="24"/>
        <v>0.9884128297</v>
      </c>
      <c r="AK34" s="33">
        <v>54.71</v>
      </c>
      <c r="AL34" s="102">
        <f t="shared" si="25"/>
        <v>0.488</v>
      </c>
      <c r="AM34" s="73">
        <f t="shared" si="26"/>
        <v>0.04843057244</v>
      </c>
      <c r="AN34" s="36">
        <f t="shared" si="27"/>
        <v>4829.104003</v>
      </c>
      <c r="AO34" s="35">
        <f t="shared" si="28"/>
        <v>0.7832928349</v>
      </c>
      <c r="AP34" s="37">
        <f t="shared" si="29"/>
        <v>0.805</v>
      </c>
      <c r="AQ34" s="33">
        <v>2.4</v>
      </c>
      <c r="AR34" s="34">
        <f t="shared" si="30"/>
        <v>0.524</v>
      </c>
      <c r="AS34" s="73">
        <f t="shared" si="31"/>
        <v>-0.1656015334</v>
      </c>
      <c r="AT34" s="33">
        <v>55.29</v>
      </c>
      <c r="AU34" s="34">
        <f t="shared" si="32"/>
        <v>0.585</v>
      </c>
      <c r="AV34" s="73">
        <f t="shared" si="33"/>
        <v>0.2238045592</v>
      </c>
      <c r="AW34" s="36">
        <f t="shared" si="34"/>
        <v>3206.431635</v>
      </c>
      <c r="AX34" s="35">
        <f t="shared" si="35"/>
        <v>0.07307734988</v>
      </c>
      <c r="AY34" s="37">
        <f t="shared" si="36"/>
        <v>0.585</v>
      </c>
      <c r="AZ34" s="33">
        <v>7.39</v>
      </c>
      <c r="BA34" s="102">
        <f t="shared" si="37"/>
        <v>0.476</v>
      </c>
      <c r="BB34" s="65">
        <f t="shared" si="38"/>
        <v>-0.1074885922</v>
      </c>
      <c r="BC34" s="33">
        <v>41.6</v>
      </c>
      <c r="BD34" s="102">
        <f t="shared" si="39"/>
        <v>0.537</v>
      </c>
      <c r="BE34" s="73">
        <f t="shared" si="40"/>
        <v>0.01638830958</v>
      </c>
      <c r="BF34" s="36">
        <f t="shared" si="41"/>
        <v>3212.611825</v>
      </c>
      <c r="BG34" s="35">
        <f t="shared" si="42"/>
        <v>0.03218582119</v>
      </c>
      <c r="BH34" s="37">
        <f t="shared" si="43"/>
        <v>0.463</v>
      </c>
      <c r="BI34" s="33">
        <v>1.72</v>
      </c>
      <c r="BJ34" s="103">
        <f t="shared" si="44"/>
        <v>0.463</v>
      </c>
      <c r="BK34" s="73">
        <f t="shared" si="45"/>
        <v>-0.2244564407</v>
      </c>
      <c r="BL34" s="33">
        <v>2.03</v>
      </c>
      <c r="BM34" s="103">
        <f t="shared" si="46"/>
        <v>0.78</v>
      </c>
      <c r="BN34" s="73">
        <f t="shared" si="47"/>
        <v>0.7657534238</v>
      </c>
      <c r="BO34" s="33">
        <v>26.65</v>
      </c>
      <c r="BP34" s="103">
        <f t="shared" si="48"/>
        <v>0.768</v>
      </c>
      <c r="BQ34" s="73">
        <f t="shared" si="49"/>
        <v>0.5666965124</v>
      </c>
      <c r="BR34" s="89">
        <f t="shared" si="50"/>
        <v>1.996549501</v>
      </c>
      <c r="BS34" s="104">
        <f t="shared" si="51"/>
        <v>0.805</v>
      </c>
      <c r="BT34" s="33">
        <v>11.7</v>
      </c>
      <c r="BU34" s="34">
        <f t="shared" si="52"/>
        <v>0.817</v>
      </c>
      <c r="BV34" s="65">
        <f t="shared" si="53"/>
        <v>0.9434996426</v>
      </c>
      <c r="BW34" s="33">
        <v>73.25</v>
      </c>
      <c r="BX34" s="34">
        <f t="shared" si="54"/>
        <v>0.878</v>
      </c>
      <c r="BY34" s="65">
        <f t="shared" si="55"/>
        <v>1.166736905</v>
      </c>
      <c r="BZ34" s="36">
        <f t="shared" si="56"/>
        <v>6573.79829</v>
      </c>
      <c r="CA34" s="35">
        <f t="shared" si="57"/>
        <v>1.487431355</v>
      </c>
      <c r="CB34" s="90">
        <f t="shared" si="58"/>
        <v>0.902</v>
      </c>
      <c r="CC34" s="33">
        <v>0.56</v>
      </c>
      <c r="CD34" s="105">
        <f t="shared" si="59"/>
        <v>0.793</v>
      </c>
      <c r="CE34" s="73">
        <f t="shared" si="60"/>
        <v>0.6862884794</v>
      </c>
      <c r="CF34" s="33">
        <v>4.32</v>
      </c>
      <c r="CG34" s="75">
        <f t="shared" si="61"/>
        <v>0.5</v>
      </c>
      <c r="CH34" s="73">
        <f t="shared" si="62"/>
        <v>-0.1800968072</v>
      </c>
      <c r="CI34" s="33">
        <v>71.24</v>
      </c>
      <c r="CJ34" s="102">
        <f t="shared" si="63"/>
        <v>0.695</v>
      </c>
      <c r="CK34" s="73">
        <f t="shared" si="64"/>
        <v>0.4908249141</v>
      </c>
      <c r="CL34" s="36">
        <f t="shared" si="65"/>
        <v>4746.349898</v>
      </c>
      <c r="CM34" s="35">
        <f t="shared" si="66"/>
        <v>0.234462898</v>
      </c>
      <c r="CN34" s="90">
        <f t="shared" si="67"/>
        <v>0.622</v>
      </c>
      <c r="CO34" s="33">
        <v>2.54</v>
      </c>
      <c r="CP34" s="102">
        <f t="shared" si="68"/>
        <v>0.561</v>
      </c>
      <c r="CQ34" s="65">
        <f t="shared" si="69"/>
        <v>0.05734016652</v>
      </c>
      <c r="CR34" s="33">
        <v>54.44</v>
      </c>
      <c r="CS34" s="102">
        <f t="shared" si="70"/>
        <v>0.707</v>
      </c>
      <c r="CT34" s="73">
        <f t="shared" si="71"/>
        <v>0.4612446214</v>
      </c>
      <c r="CU34" s="36">
        <f t="shared" si="72"/>
        <v>3606.755644</v>
      </c>
      <c r="CV34" s="35">
        <f t="shared" si="73"/>
        <v>0.5848558703</v>
      </c>
      <c r="CW34" s="90">
        <f t="shared" si="74"/>
        <v>0.683</v>
      </c>
      <c r="CX34" s="33">
        <v>0.87</v>
      </c>
      <c r="CY34" s="34">
        <f t="shared" si="75"/>
        <v>0.61</v>
      </c>
      <c r="CZ34" s="73">
        <f t="shared" si="76"/>
        <v>-0.01404191968</v>
      </c>
      <c r="DA34" s="33">
        <v>35.48</v>
      </c>
      <c r="DB34" s="34">
        <f t="shared" si="77"/>
        <v>0.537</v>
      </c>
      <c r="DC34" s="73">
        <f t="shared" si="78"/>
        <v>-0.01086151613</v>
      </c>
      <c r="DD34" s="36">
        <f t="shared" si="79"/>
        <v>1650.594697</v>
      </c>
      <c r="DE34" s="35">
        <f t="shared" si="80"/>
        <v>0.153677921</v>
      </c>
      <c r="DF34" s="90">
        <f t="shared" si="81"/>
        <v>0.646</v>
      </c>
      <c r="DG34" s="33">
        <v>0.96</v>
      </c>
      <c r="DH34" s="105">
        <f t="shared" si="82"/>
        <v>0.451</v>
      </c>
      <c r="DI34" s="73">
        <f t="shared" si="83"/>
        <v>-0.1720284444</v>
      </c>
      <c r="DJ34" s="33">
        <v>5.05</v>
      </c>
      <c r="DK34" s="34">
        <f t="shared" si="84"/>
        <v>0.622</v>
      </c>
      <c r="DL34" s="73">
        <f t="shared" si="85"/>
        <v>0.1039254146</v>
      </c>
      <c r="DM34" s="33">
        <v>83.75</v>
      </c>
      <c r="DN34" s="34">
        <f t="shared" si="86"/>
        <v>0.939</v>
      </c>
      <c r="DO34" s="73">
        <f t="shared" si="87"/>
        <v>1.247406381</v>
      </c>
      <c r="DP34" s="36">
        <f t="shared" si="88"/>
        <v>6442.844237</v>
      </c>
      <c r="DQ34" s="35">
        <f t="shared" si="89"/>
        <v>0.9084476594</v>
      </c>
      <c r="DR34" s="90">
        <f t="shared" si="90"/>
        <v>0.841</v>
      </c>
      <c r="DS34" s="106">
        <f t="shared" si="91"/>
        <v>3.883135739</v>
      </c>
      <c r="DT34" s="107">
        <f t="shared" si="92"/>
        <v>0.756</v>
      </c>
    </row>
    <row r="35">
      <c r="A35" s="28">
        <v>2023.0</v>
      </c>
      <c r="B35" s="29" t="s">
        <v>619</v>
      </c>
      <c r="C35" s="29" t="s">
        <v>13</v>
      </c>
      <c r="D35" s="30">
        <f t="array" ref="D35">INDEX(
  TP!C:C,
  MATCH(
    1,
    (TP!A:A = A35) * (TP!B:B = C35),
    0
  )
)
</f>
        <v>50.42</v>
      </c>
      <c r="E35" s="64">
        <f t="shared" si="1"/>
        <v>3.349608818</v>
      </c>
      <c r="F35" s="32">
        <f t="shared" si="2"/>
        <v>0.598</v>
      </c>
      <c r="G35" s="33">
        <v>878.0</v>
      </c>
      <c r="H35" s="33">
        <v>0.86</v>
      </c>
      <c r="I35" s="33">
        <v>0.0</v>
      </c>
      <c r="J35" s="99">
        <f t="shared" si="3"/>
        <v>0.86</v>
      </c>
      <c r="K35" s="100">
        <f t="shared" si="4"/>
        <v>0.08815489749</v>
      </c>
      <c r="L35" s="101">
        <f t="shared" si="5"/>
        <v>0.207</v>
      </c>
      <c r="M35" s="73">
        <f t="shared" si="6"/>
        <v>-0.8136046347</v>
      </c>
      <c r="N35" s="42">
        <v>0.41</v>
      </c>
      <c r="O35" s="101">
        <f t="shared" si="7"/>
        <v>0.951</v>
      </c>
      <c r="P35" s="73">
        <f t="shared" si="8"/>
        <v>2.138860753</v>
      </c>
      <c r="Q35" s="42">
        <v>1.64</v>
      </c>
      <c r="R35" s="102">
        <f t="shared" si="9"/>
        <v>0.61</v>
      </c>
      <c r="S35" s="73">
        <f t="shared" si="10"/>
        <v>0.2045148912</v>
      </c>
      <c r="T35" s="42">
        <v>31.25</v>
      </c>
      <c r="U35" s="102">
        <f t="shared" si="11"/>
        <v>0.256</v>
      </c>
      <c r="V35" s="73">
        <f t="shared" si="12"/>
        <v>-0.5736163259</v>
      </c>
      <c r="W35" s="36">
        <f t="shared" si="13"/>
        <v>2025.983438</v>
      </c>
      <c r="X35" s="35">
        <f t="shared" si="14"/>
        <v>-0.2670210935</v>
      </c>
      <c r="Y35" s="40">
        <f t="shared" si="15"/>
        <v>0.402</v>
      </c>
      <c r="Z35" s="42">
        <v>0.13</v>
      </c>
      <c r="AA35" s="101">
        <f t="shared" si="16"/>
        <v>0.561</v>
      </c>
      <c r="AB35" s="73">
        <f t="shared" si="17"/>
        <v>0.1867092908</v>
      </c>
      <c r="AC35" s="88">
        <f t="shared" si="18"/>
        <v>1.244944316</v>
      </c>
      <c r="AD35" s="68">
        <f t="shared" si="19"/>
        <v>0.707</v>
      </c>
      <c r="AE35" s="33">
        <v>5.43</v>
      </c>
      <c r="AF35" s="102">
        <f t="shared" si="20"/>
        <v>0.707</v>
      </c>
      <c r="AG35" s="73">
        <f t="shared" si="21"/>
        <v>0.353985265</v>
      </c>
      <c r="AH35" s="66">
        <f t="shared" si="22"/>
        <v>5.509815251</v>
      </c>
      <c r="AI35" s="102">
        <f t="shared" si="23"/>
        <v>0.695</v>
      </c>
      <c r="AJ35" s="73">
        <f t="shared" si="24"/>
        <v>0.3655263302</v>
      </c>
      <c r="AK35" s="33">
        <v>41.51</v>
      </c>
      <c r="AL35" s="102">
        <f t="shared" si="25"/>
        <v>0.024</v>
      </c>
      <c r="AM35" s="73">
        <f t="shared" si="26"/>
        <v>-1.878241002</v>
      </c>
      <c r="AN35" s="36">
        <f t="shared" si="27"/>
        <v>3428.312066</v>
      </c>
      <c r="AO35" s="35">
        <f t="shared" si="28"/>
        <v>-1.034707509</v>
      </c>
      <c r="AP35" s="37">
        <f t="shared" si="29"/>
        <v>0.159</v>
      </c>
      <c r="AQ35" s="33">
        <v>3.79</v>
      </c>
      <c r="AR35" s="34">
        <f t="shared" si="30"/>
        <v>0.805</v>
      </c>
      <c r="AS35" s="73">
        <f t="shared" si="31"/>
        <v>0.8426015751</v>
      </c>
      <c r="AT35" s="33">
        <v>51.35</v>
      </c>
      <c r="AU35" s="34">
        <f t="shared" si="32"/>
        <v>0.451</v>
      </c>
      <c r="AV35" s="73">
        <f t="shared" si="33"/>
        <v>-0.2160305787</v>
      </c>
      <c r="AW35" s="36">
        <f t="shared" si="34"/>
        <v>3812.000447</v>
      </c>
      <c r="AX35" s="35">
        <f t="shared" si="35"/>
        <v>0.6049319647</v>
      </c>
      <c r="AY35" s="37">
        <f t="shared" si="36"/>
        <v>0.707</v>
      </c>
      <c r="AZ35" s="33">
        <v>9.33</v>
      </c>
      <c r="BA35" s="102">
        <f t="shared" si="37"/>
        <v>0.72</v>
      </c>
      <c r="BB35" s="65">
        <f t="shared" si="38"/>
        <v>0.5909703715</v>
      </c>
      <c r="BC35" s="33">
        <v>39.56</v>
      </c>
      <c r="BD35" s="102">
        <f t="shared" si="39"/>
        <v>0.329</v>
      </c>
      <c r="BE35" s="73">
        <f t="shared" si="40"/>
        <v>-0.2885423034</v>
      </c>
      <c r="BF35" s="36">
        <f t="shared" si="41"/>
        <v>3353.837772</v>
      </c>
      <c r="BG35" s="35">
        <f t="shared" si="42"/>
        <v>0.2179045701</v>
      </c>
      <c r="BH35" s="37">
        <f t="shared" si="43"/>
        <v>0.573</v>
      </c>
      <c r="BI35" s="33">
        <v>2.77</v>
      </c>
      <c r="BJ35" s="103">
        <f t="shared" si="44"/>
        <v>0.902</v>
      </c>
      <c r="BK35" s="73">
        <f t="shared" si="45"/>
        <v>1.229921166</v>
      </c>
      <c r="BL35" s="33">
        <v>1.23</v>
      </c>
      <c r="BM35" s="103">
        <f t="shared" si="46"/>
        <v>0.366</v>
      </c>
      <c r="BN35" s="73">
        <f t="shared" si="47"/>
        <v>-0.398037543</v>
      </c>
      <c r="BO35" s="33">
        <v>23.27</v>
      </c>
      <c r="BP35" s="103">
        <f t="shared" si="48"/>
        <v>0.537</v>
      </c>
      <c r="BQ35" s="73">
        <f t="shared" si="49"/>
        <v>0.02806987062</v>
      </c>
      <c r="BR35" s="89">
        <f t="shared" si="50"/>
        <v>0.6480825195</v>
      </c>
      <c r="BS35" s="104">
        <f t="shared" si="51"/>
        <v>0.561</v>
      </c>
      <c r="BT35" s="33">
        <v>9.12</v>
      </c>
      <c r="BU35" s="34">
        <f t="shared" si="52"/>
        <v>0.561</v>
      </c>
      <c r="BV35" s="65">
        <f t="shared" si="53"/>
        <v>-0.0002644337563</v>
      </c>
      <c r="BW35" s="33">
        <v>61.8</v>
      </c>
      <c r="BX35" s="34">
        <f t="shared" si="54"/>
        <v>0.244</v>
      </c>
      <c r="BY35" s="65">
        <f t="shared" si="55"/>
        <v>-0.6747092997</v>
      </c>
      <c r="BZ35" s="36">
        <f t="shared" si="56"/>
        <v>5050.675037</v>
      </c>
      <c r="CA35" s="35">
        <f t="shared" si="57"/>
        <v>-0.3074393739</v>
      </c>
      <c r="CB35" s="90">
        <f t="shared" si="58"/>
        <v>0.366</v>
      </c>
      <c r="CC35" s="33">
        <v>0.62</v>
      </c>
      <c r="CD35" s="105">
        <f t="shared" si="59"/>
        <v>0.866</v>
      </c>
      <c r="CE35" s="73">
        <f t="shared" si="60"/>
        <v>0.9816831749</v>
      </c>
      <c r="CF35" s="33">
        <v>4.2</v>
      </c>
      <c r="CG35" s="75">
        <f t="shared" si="61"/>
        <v>0.439</v>
      </c>
      <c r="CH35" s="73">
        <f t="shared" si="62"/>
        <v>-0.2448770239</v>
      </c>
      <c r="CI35" s="33">
        <v>51.22</v>
      </c>
      <c r="CJ35" s="102">
        <f t="shared" si="63"/>
        <v>0.049</v>
      </c>
      <c r="CK35" s="73">
        <f t="shared" si="64"/>
        <v>-1.989058711</v>
      </c>
      <c r="CL35" s="36">
        <f t="shared" si="65"/>
        <v>3365.942626</v>
      </c>
      <c r="CM35" s="35">
        <f t="shared" si="66"/>
        <v>-1.149472864</v>
      </c>
      <c r="CN35" s="90">
        <f t="shared" si="67"/>
        <v>0.098</v>
      </c>
      <c r="CO35" s="33">
        <v>2.77</v>
      </c>
      <c r="CP35" s="102">
        <f t="shared" si="68"/>
        <v>0.671</v>
      </c>
      <c r="CQ35" s="65">
        <f t="shared" si="69"/>
        <v>0.2835021043</v>
      </c>
      <c r="CR35" s="33">
        <v>55.56</v>
      </c>
      <c r="CS35" s="102">
        <f t="shared" si="70"/>
        <v>0.732</v>
      </c>
      <c r="CT35" s="73">
        <f t="shared" si="71"/>
        <v>0.5648630362</v>
      </c>
      <c r="CU35" s="36">
        <f t="shared" si="72"/>
        <v>3864.254268</v>
      </c>
      <c r="CV35" s="35">
        <f t="shared" si="73"/>
        <v>0.8781176188</v>
      </c>
      <c r="CW35" s="90">
        <f t="shared" si="74"/>
        <v>0.805</v>
      </c>
      <c r="CX35" s="33">
        <v>1.03</v>
      </c>
      <c r="CY35" s="34">
        <f t="shared" si="75"/>
        <v>0.756</v>
      </c>
      <c r="CZ35" s="73">
        <f t="shared" si="76"/>
        <v>0.2601885117</v>
      </c>
      <c r="DA35" s="33">
        <v>30.0</v>
      </c>
      <c r="DB35" s="34">
        <f t="shared" si="77"/>
        <v>0.293</v>
      </c>
      <c r="DC35" s="73">
        <f t="shared" si="78"/>
        <v>-0.3585217551</v>
      </c>
      <c r="DD35" s="36">
        <f t="shared" si="79"/>
        <v>1578.707547</v>
      </c>
      <c r="DE35" s="35">
        <f t="shared" si="80"/>
        <v>0.07167810261</v>
      </c>
      <c r="DF35" s="90">
        <f t="shared" si="81"/>
        <v>0.622</v>
      </c>
      <c r="DG35" s="33">
        <v>1.44</v>
      </c>
      <c r="DH35" s="105">
        <f t="shared" si="82"/>
        <v>0.866</v>
      </c>
      <c r="DI35" s="73">
        <f t="shared" si="83"/>
        <v>1.049649492</v>
      </c>
      <c r="DJ35" s="33">
        <v>4.82</v>
      </c>
      <c r="DK35" s="34">
        <f t="shared" si="84"/>
        <v>0.5</v>
      </c>
      <c r="DL35" s="73">
        <f t="shared" si="85"/>
        <v>-0.03559189657</v>
      </c>
      <c r="DM35" s="33">
        <v>72.11</v>
      </c>
      <c r="DN35" s="34">
        <f t="shared" si="86"/>
        <v>0.317</v>
      </c>
      <c r="DO35" s="73">
        <f t="shared" si="87"/>
        <v>-0.2947242595</v>
      </c>
      <c r="DP35" s="36">
        <f t="shared" si="88"/>
        <v>5427.941357</v>
      </c>
      <c r="DQ35" s="35">
        <f t="shared" si="89"/>
        <v>-0.06763416822</v>
      </c>
      <c r="DR35" s="90">
        <f t="shared" si="90"/>
        <v>0.463</v>
      </c>
      <c r="DS35" s="106">
        <f t="shared" si="91"/>
        <v>1.456581982</v>
      </c>
      <c r="DT35" s="107">
        <f t="shared" si="92"/>
        <v>0.634</v>
      </c>
    </row>
    <row r="36">
      <c r="A36" s="28">
        <v>2024.0</v>
      </c>
      <c r="B36" s="29" t="s">
        <v>626</v>
      </c>
      <c r="C36" s="29" t="s">
        <v>13</v>
      </c>
      <c r="D36" s="30">
        <f t="array" ref="D36">INDEX(
  TP!C:C,
  MATCH(
    1,
    (TP!A:A = A36) * (TP!B:B = C36),
    0
  )
)
</f>
        <v>53.94</v>
      </c>
      <c r="E36" s="64">
        <f t="shared" si="1"/>
        <v>2.536461987</v>
      </c>
      <c r="F36" s="32">
        <f t="shared" si="2"/>
        <v>0.585</v>
      </c>
      <c r="G36" s="33">
        <v>1537.0</v>
      </c>
      <c r="H36" s="33">
        <v>2.45</v>
      </c>
      <c r="I36" s="33">
        <v>0.0</v>
      </c>
      <c r="J36" s="99">
        <f t="shared" si="3"/>
        <v>2.45</v>
      </c>
      <c r="K36" s="100">
        <f t="shared" si="4"/>
        <v>0.1434612882</v>
      </c>
      <c r="L36" s="101">
        <f t="shared" si="5"/>
        <v>0.488</v>
      </c>
      <c r="M36" s="73">
        <f t="shared" si="6"/>
        <v>-0.1228440861</v>
      </c>
      <c r="N36" s="42">
        <v>0.18</v>
      </c>
      <c r="O36" s="101">
        <f t="shared" si="7"/>
        <v>0.537</v>
      </c>
      <c r="P36" s="73">
        <f t="shared" si="8"/>
        <v>0.02982915307</v>
      </c>
      <c r="Q36" s="42">
        <v>1.23</v>
      </c>
      <c r="R36" s="102">
        <f t="shared" si="9"/>
        <v>0.28</v>
      </c>
      <c r="S36" s="73">
        <f t="shared" si="10"/>
        <v>-0.5519679075</v>
      </c>
      <c r="T36" s="42">
        <v>42.86</v>
      </c>
      <c r="U36" s="102">
        <f t="shared" si="11"/>
        <v>0.72</v>
      </c>
      <c r="V36" s="73">
        <f t="shared" si="12"/>
        <v>0.6475614315</v>
      </c>
      <c r="W36" s="36">
        <f t="shared" si="13"/>
        <v>2295.582613</v>
      </c>
      <c r="X36" s="35">
        <f t="shared" si="14"/>
        <v>0.07402648448</v>
      </c>
      <c r="Y36" s="40">
        <f t="shared" si="15"/>
        <v>0.573</v>
      </c>
      <c r="Z36" s="42">
        <v>0.11</v>
      </c>
      <c r="AA36" s="101">
        <f t="shared" si="16"/>
        <v>0.427</v>
      </c>
      <c r="AB36" s="73">
        <f t="shared" si="17"/>
        <v>-0.1501792121</v>
      </c>
      <c r="AC36" s="88">
        <f t="shared" si="18"/>
        <v>-0.1691676607</v>
      </c>
      <c r="AD36" s="68">
        <f t="shared" si="19"/>
        <v>0.427</v>
      </c>
      <c r="AE36" s="33">
        <v>3.86</v>
      </c>
      <c r="AF36" s="102">
        <f t="shared" si="20"/>
        <v>0.22</v>
      </c>
      <c r="AG36" s="73">
        <f t="shared" si="21"/>
        <v>-0.7782636276</v>
      </c>
      <c r="AH36" s="66">
        <f t="shared" si="22"/>
        <v>4.388945362</v>
      </c>
      <c r="AI36" s="102">
        <f t="shared" si="23"/>
        <v>0.402</v>
      </c>
      <c r="AJ36" s="73">
        <f t="shared" si="24"/>
        <v>-0.4148622407</v>
      </c>
      <c r="AK36" s="33">
        <v>62.12</v>
      </c>
      <c r="AL36" s="102">
        <f t="shared" si="25"/>
        <v>0.866</v>
      </c>
      <c r="AM36" s="73">
        <f t="shared" si="26"/>
        <v>1.129993934</v>
      </c>
      <c r="AN36" s="36">
        <f t="shared" si="27"/>
        <v>4612.978425</v>
      </c>
      <c r="AO36" s="35">
        <f t="shared" si="28"/>
        <v>0.5027969491</v>
      </c>
      <c r="AP36" s="37">
        <f t="shared" si="29"/>
        <v>0.72</v>
      </c>
      <c r="AQ36" s="33">
        <v>1.29</v>
      </c>
      <c r="AR36" s="34">
        <f t="shared" si="30"/>
        <v>0.134</v>
      </c>
      <c r="AS36" s="73">
        <f t="shared" si="31"/>
        <v>-0.9707133682</v>
      </c>
      <c r="AT36" s="33">
        <v>59.09</v>
      </c>
      <c r="AU36" s="34">
        <f t="shared" si="32"/>
        <v>0.744</v>
      </c>
      <c r="AV36" s="73">
        <f t="shared" si="33"/>
        <v>0.6480110373</v>
      </c>
      <c r="AW36" s="36">
        <f t="shared" si="34"/>
        <v>2320.103338</v>
      </c>
      <c r="AX36" s="35">
        <f t="shared" si="35"/>
        <v>-0.7053606828</v>
      </c>
      <c r="AY36" s="37">
        <f t="shared" si="36"/>
        <v>0.22</v>
      </c>
      <c r="AZ36" s="33">
        <v>4.04</v>
      </c>
      <c r="BA36" s="102">
        <f t="shared" si="37"/>
        <v>0.061</v>
      </c>
      <c r="BB36" s="65">
        <f t="shared" si="38"/>
        <v>-1.313590411</v>
      </c>
      <c r="BC36" s="33">
        <v>37.68</v>
      </c>
      <c r="BD36" s="102">
        <f t="shared" si="39"/>
        <v>0.244</v>
      </c>
      <c r="BE36" s="73">
        <f t="shared" si="40"/>
        <v>-0.5695567899</v>
      </c>
      <c r="BF36" s="36">
        <f t="shared" si="41"/>
        <v>2212.682625</v>
      </c>
      <c r="BG36" s="35">
        <f t="shared" si="42"/>
        <v>-1.282768007</v>
      </c>
      <c r="BH36" s="37">
        <f t="shared" si="43"/>
        <v>0.11</v>
      </c>
      <c r="BI36" s="33">
        <v>2.17</v>
      </c>
      <c r="BJ36" s="103">
        <f t="shared" si="44"/>
        <v>0.695</v>
      </c>
      <c r="BK36" s="73">
        <f t="shared" si="45"/>
        <v>0.3988482478</v>
      </c>
      <c r="BL36" s="33">
        <v>1.29</v>
      </c>
      <c r="BM36" s="103">
        <f t="shared" si="46"/>
        <v>0.427</v>
      </c>
      <c r="BN36" s="73">
        <f t="shared" si="47"/>
        <v>-0.3107532205</v>
      </c>
      <c r="BO36" s="33">
        <v>33.14</v>
      </c>
      <c r="BP36" s="103">
        <f t="shared" si="48"/>
        <v>0.927</v>
      </c>
      <c r="BQ36" s="73">
        <f t="shared" si="49"/>
        <v>1.600923407</v>
      </c>
      <c r="BR36" s="89">
        <f t="shared" si="50"/>
        <v>0.2036866938</v>
      </c>
      <c r="BS36" s="104">
        <f t="shared" si="51"/>
        <v>0.488</v>
      </c>
      <c r="BT36" s="33">
        <v>11.24</v>
      </c>
      <c r="BU36" s="34">
        <f t="shared" si="52"/>
        <v>0.805</v>
      </c>
      <c r="BV36" s="65">
        <f t="shared" si="53"/>
        <v>0.775231629</v>
      </c>
      <c r="BW36" s="33">
        <v>74.48</v>
      </c>
      <c r="BX36" s="34">
        <f t="shared" si="54"/>
        <v>0.927</v>
      </c>
      <c r="BY36" s="65">
        <f t="shared" si="55"/>
        <v>1.36455165</v>
      </c>
      <c r="BZ36" s="36">
        <f t="shared" si="56"/>
        <v>6587.159734</v>
      </c>
      <c r="CA36" s="35">
        <f t="shared" si="57"/>
        <v>1.503176677</v>
      </c>
      <c r="CB36" s="90">
        <f t="shared" si="58"/>
        <v>0.915</v>
      </c>
      <c r="CC36" s="33">
        <v>0.06</v>
      </c>
      <c r="CD36" s="105">
        <f t="shared" si="59"/>
        <v>0</v>
      </c>
      <c r="CE36" s="73">
        <f t="shared" si="60"/>
        <v>-1.775333983</v>
      </c>
      <c r="CF36" s="33">
        <v>5.5</v>
      </c>
      <c r="CG36" s="75">
        <f t="shared" si="61"/>
        <v>0.768</v>
      </c>
      <c r="CH36" s="73">
        <f t="shared" si="62"/>
        <v>0.4569086569</v>
      </c>
      <c r="CI36" s="33">
        <v>76.6</v>
      </c>
      <c r="CJ36" s="102">
        <f t="shared" si="63"/>
        <v>0.878</v>
      </c>
      <c r="CK36" s="73">
        <f t="shared" si="64"/>
        <v>1.154769781</v>
      </c>
      <c r="CL36" s="36">
        <f t="shared" si="65"/>
        <v>5715.116838</v>
      </c>
      <c r="CM36" s="35">
        <f t="shared" si="66"/>
        <v>1.205706125</v>
      </c>
      <c r="CN36" s="90">
        <f t="shared" si="67"/>
        <v>0.854</v>
      </c>
      <c r="CO36" s="33">
        <v>2.23</v>
      </c>
      <c r="CP36" s="102">
        <f t="shared" si="68"/>
        <v>0.427</v>
      </c>
      <c r="CQ36" s="65">
        <f t="shared" si="69"/>
        <v>-0.2474867931</v>
      </c>
      <c r="CR36" s="33">
        <v>60.53</v>
      </c>
      <c r="CS36" s="102">
        <f t="shared" si="70"/>
        <v>0.854</v>
      </c>
      <c r="CT36" s="73">
        <f t="shared" si="71"/>
        <v>1.024669751</v>
      </c>
      <c r="CU36" s="36">
        <f t="shared" si="72"/>
        <v>3719.502875</v>
      </c>
      <c r="CV36" s="35">
        <f t="shared" si="73"/>
        <v>0.7132621884</v>
      </c>
      <c r="CW36" s="90">
        <f t="shared" si="74"/>
        <v>0.72</v>
      </c>
      <c r="CX36" s="33">
        <v>0.59</v>
      </c>
      <c r="CY36" s="34">
        <f t="shared" si="75"/>
        <v>0.305</v>
      </c>
      <c r="CZ36" s="73">
        <f t="shared" si="76"/>
        <v>-0.4939451746</v>
      </c>
      <c r="DA36" s="33">
        <v>50.0</v>
      </c>
      <c r="DB36" s="34">
        <f t="shared" si="77"/>
        <v>0.805</v>
      </c>
      <c r="DC36" s="73">
        <f t="shared" si="78"/>
        <v>0.9103112339</v>
      </c>
      <c r="DD36" s="36">
        <f t="shared" si="79"/>
        <v>1723.313045</v>
      </c>
      <c r="DE36" s="35">
        <f t="shared" si="80"/>
        <v>0.2366258662</v>
      </c>
      <c r="DF36" s="90">
        <f t="shared" si="81"/>
        <v>0.671</v>
      </c>
      <c r="DG36" s="33">
        <v>0.88</v>
      </c>
      <c r="DH36" s="105">
        <f t="shared" si="82"/>
        <v>0.341</v>
      </c>
      <c r="DI36" s="73">
        <f t="shared" si="83"/>
        <v>-0.3756414338</v>
      </c>
      <c r="DJ36" s="33">
        <v>5.91</v>
      </c>
      <c r="DK36" s="34">
        <f t="shared" si="84"/>
        <v>0.805</v>
      </c>
      <c r="DL36" s="73">
        <f t="shared" si="85"/>
        <v>0.6255988391</v>
      </c>
      <c r="DM36" s="42">
        <v>79.07</v>
      </c>
      <c r="DN36" s="34">
        <f t="shared" si="86"/>
        <v>0.732</v>
      </c>
      <c r="DO36" s="73">
        <f t="shared" si="87"/>
        <v>0.6273744743</v>
      </c>
      <c r="DP36" s="36">
        <f t="shared" si="88"/>
        <v>6531.952576</v>
      </c>
      <c r="DQ36" s="35">
        <f t="shared" si="89"/>
        <v>0.9941475148</v>
      </c>
      <c r="DR36" s="90">
        <f t="shared" si="90"/>
        <v>0.878</v>
      </c>
      <c r="DS36" s="106">
        <f t="shared" si="91"/>
        <v>2.501942954</v>
      </c>
      <c r="DT36" s="107">
        <f t="shared" si="92"/>
        <v>0.707</v>
      </c>
    </row>
    <row r="37">
      <c r="A37" s="28">
        <v>2023.0</v>
      </c>
      <c r="B37" s="29" t="s">
        <v>764</v>
      </c>
      <c r="C37" s="29" t="s">
        <v>9</v>
      </c>
      <c r="D37" s="30">
        <f t="array" ref="D37">INDEX(
  TP!C:C,
  MATCH(
    1,
    (TP!A:A = A37) * (TP!B:B = C37),
    0
  )
)
</f>
        <v>51.35</v>
      </c>
      <c r="E37" s="64">
        <f t="shared" si="1"/>
        <v>2.462363614</v>
      </c>
      <c r="F37" s="32">
        <f t="shared" si="2"/>
        <v>0.573</v>
      </c>
      <c r="G37" s="33">
        <v>1544.0</v>
      </c>
      <c r="H37" s="33">
        <v>2.85</v>
      </c>
      <c r="I37" s="33">
        <v>1.0</v>
      </c>
      <c r="J37" s="99">
        <f t="shared" si="3"/>
        <v>2.11</v>
      </c>
      <c r="K37" s="100">
        <f t="shared" si="4"/>
        <v>0.122992228</v>
      </c>
      <c r="L37" s="101">
        <f t="shared" si="5"/>
        <v>0.39</v>
      </c>
      <c r="M37" s="73">
        <f t="shared" si="6"/>
        <v>-0.3784966263</v>
      </c>
      <c r="N37" s="42">
        <v>0.29</v>
      </c>
      <c r="O37" s="101">
        <f t="shared" si="7"/>
        <v>0.878</v>
      </c>
      <c r="P37" s="73">
        <f t="shared" si="8"/>
        <v>1.03849644</v>
      </c>
      <c r="Q37" s="42">
        <v>1.81</v>
      </c>
      <c r="R37" s="102">
        <f t="shared" si="9"/>
        <v>0.756</v>
      </c>
      <c r="S37" s="73">
        <f t="shared" si="10"/>
        <v>0.5181784907</v>
      </c>
      <c r="T37" s="42">
        <v>45.16</v>
      </c>
      <c r="U37" s="102">
        <f t="shared" si="11"/>
        <v>0.793</v>
      </c>
      <c r="V37" s="73">
        <f t="shared" si="12"/>
        <v>0.889482951</v>
      </c>
      <c r="W37" s="36">
        <f t="shared" si="13"/>
        <v>3115.999229</v>
      </c>
      <c r="X37" s="35">
        <f t="shared" si="14"/>
        <v>1.111867569</v>
      </c>
      <c r="Y37" s="40">
        <f t="shared" si="15"/>
        <v>0.841</v>
      </c>
      <c r="Z37" s="42">
        <v>0.16</v>
      </c>
      <c r="AA37" s="101">
        <f t="shared" si="16"/>
        <v>0.732</v>
      </c>
      <c r="AB37" s="73">
        <f t="shared" si="17"/>
        <v>0.6920420451</v>
      </c>
      <c r="AC37" s="88">
        <f t="shared" si="18"/>
        <v>2.463909428</v>
      </c>
      <c r="AD37" s="68">
        <f t="shared" si="19"/>
        <v>0.854</v>
      </c>
      <c r="AE37" s="33">
        <v>7.29</v>
      </c>
      <c r="AF37" s="102">
        <f t="shared" si="20"/>
        <v>0.939</v>
      </c>
      <c r="AG37" s="73">
        <f t="shared" si="21"/>
        <v>1.695375673</v>
      </c>
      <c r="AH37" s="66">
        <f t="shared" si="22"/>
        <v>7.634196391</v>
      </c>
      <c r="AI37" s="102">
        <f t="shared" si="23"/>
        <v>0.939</v>
      </c>
      <c r="AJ37" s="73">
        <f t="shared" si="24"/>
        <v>1.84459431</v>
      </c>
      <c r="AK37" s="33">
        <v>50.4</v>
      </c>
      <c r="AL37" s="102">
        <f t="shared" si="25"/>
        <v>0.293</v>
      </c>
      <c r="AM37" s="73">
        <f t="shared" si="26"/>
        <v>-0.5806568887</v>
      </c>
      <c r="AN37" s="36">
        <f t="shared" si="27"/>
        <v>4790.079753</v>
      </c>
      <c r="AO37" s="35">
        <f t="shared" si="28"/>
        <v>0.7326456995</v>
      </c>
      <c r="AP37" s="37">
        <f t="shared" si="29"/>
        <v>0.78</v>
      </c>
      <c r="AQ37" s="33">
        <v>3.85</v>
      </c>
      <c r="AR37" s="34">
        <f t="shared" si="30"/>
        <v>0.817</v>
      </c>
      <c r="AS37" s="73">
        <f t="shared" si="31"/>
        <v>0.8861211338</v>
      </c>
      <c r="AT37" s="33">
        <v>56.06</v>
      </c>
      <c r="AU37" s="34">
        <f t="shared" si="32"/>
        <v>0.61</v>
      </c>
      <c r="AV37" s="73">
        <f t="shared" si="33"/>
        <v>0.3097621876</v>
      </c>
      <c r="AW37" s="36">
        <f t="shared" si="34"/>
        <v>4194.720523</v>
      </c>
      <c r="AX37" s="35">
        <f t="shared" si="35"/>
        <v>0.941064597</v>
      </c>
      <c r="AY37" s="37">
        <f t="shared" si="36"/>
        <v>0.841</v>
      </c>
      <c r="AZ37" s="33">
        <v>9.56</v>
      </c>
      <c r="BA37" s="102">
        <f t="shared" si="37"/>
        <v>0.744</v>
      </c>
      <c r="BB37" s="65">
        <f t="shared" si="38"/>
        <v>0.673777362</v>
      </c>
      <c r="BC37" s="33">
        <v>46.34</v>
      </c>
      <c r="BD37" s="102">
        <f t="shared" si="39"/>
        <v>0.78</v>
      </c>
      <c r="BE37" s="73">
        <f t="shared" si="40"/>
        <v>0.7249035574</v>
      </c>
      <c r="BF37" s="36">
        <f t="shared" si="41"/>
        <v>3965.685537</v>
      </c>
      <c r="BG37" s="35">
        <f t="shared" si="42"/>
        <v>1.022513097</v>
      </c>
      <c r="BH37" s="37">
        <f t="shared" si="43"/>
        <v>0.866</v>
      </c>
      <c r="BI37" s="33">
        <v>1.57</v>
      </c>
      <c r="BJ37" s="103">
        <f t="shared" si="44"/>
        <v>0.329</v>
      </c>
      <c r="BK37" s="73">
        <f t="shared" si="45"/>
        <v>-0.4322246702</v>
      </c>
      <c r="BL37" s="33">
        <v>1.34</v>
      </c>
      <c r="BM37" s="103">
        <f t="shared" si="46"/>
        <v>0.488</v>
      </c>
      <c r="BN37" s="73">
        <f t="shared" si="47"/>
        <v>-0.2380162851</v>
      </c>
      <c r="BO37" s="33">
        <v>23.02</v>
      </c>
      <c r="BP37" s="103">
        <f t="shared" si="48"/>
        <v>0.524</v>
      </c>
      <c r="BQ37" s="73">
        <f t="shared" si="49"/>
        <v>-0.01176937804</v>
      </c>
      <c r="BR37" s="89">
        <f t="shared" si="50"/>
        <v>2.01421306</v>
      </c>
      <c r="BS37" s="104">
        <f t="shared" si="51"/>
        <v>0.817</v>
      </c>
      <c r="BT37" s="33">
        <v>7.81</v>
      </c>
      <c r="BU37" s="34">
        <f t="shared" si="52"/>
        <v>0.341</v>
      </c>
      <c r="BV37" s="65">
        <f t="shared" si="53"/>
        <v>-0.4794624725</v>
      </c>
      <c r="BW37" s="33">
        <v>58.21</v>
      </c>
      <c r="BX37" s="34">
        <f t="shared" si="54"/>
        <v>0.098</v>
      </c>
      <c r="BY37" s="65">
        <f t="shared" si="55"/>
        <v>-1.252071036</v>
      </c>
      <c r="BZ37" s="36">
        <f t="shared" si="56"/>
        <v>4472.344271</v>
      </c>
      <c r="CA37" s="35">
        <f t="shared" si="57"/>
        <v>-0.9889528118</v>
      </c>
      <c r="CB37" s="90">
        <f t="shared" si="58"/>
        <v>0.159</v>
      </c>
      <c r="CC37" s="33">
        <v>0.35</v>
      </c>
      <c r="CD37" s="105">
        <f t="shared" si="59"/>
        <v>0.402</v>
      </c>
      <c r="CE37" s="73">
        <f t="shared" si="60"/>
        <v>-0.347592955</v>
      </c>
      <c r="CF37" s="33">
        <v>5.01</v>
      </c>
      <c r="CG37" s="75">
        <f t="shared" si="61"/>
        <v>0.683</v>
      </c>
      <c r="CH37" s="73">
        <f t="shared" si="62"/>
        <v>0.1923894387</v>
      </c>
      <c r="CI37" s="33">
        <v>62.79</v>
      </c>
      <c r="CJ37" s="102">
        <f t="shared" si="63"/>
        <v>0.207</v>
      </c>
      <c r="CK37" s="73">
        <f t="shared" si="64"/>
        <v>-0.5558792136</v>
      </c>
      <c r="CL37" s="36">
        <f t="shared" si="65"/>
        <v>4488.591031</v>
      </c>
      <c r="CM37" s="35">
        <f t="shared" si="66"/>
        <v>-0.02395483215</v>
      </c>
      <c r="CN37" s="90">
        <f t="shared" si="67"/>
        <v>0.537</v>
      </c>
      <c r="CO37" s="33">
        <v>3.56</v>
      </c>
      <c r="CP37" s="102">
        <f t="shared" si="68"/>
        <v>0.854</v>
      </c>
      <c r="CQ37" s="65">
        <f t="shared" si="69"/>
        <v>1.060319195</v>
      </c>
      <c r="CR37" s="33">
        <v>34.43</v>
      </c>
      <c r="CS37" s="102">
        <f t="shared" si="70"/>
        <v>0.049</v>
      </c>
      <c r="CT37" s="73">
        <f t="shared" si="71"/>
        <v>-1.390009377</v>
      </c>
      <c r="CU37" s="36">
        <f t="shared" si="72"/>
        <v>2737.933817</v>
      </c>
      <c r="CV37" s="35">
        <f t="shared" si="73"/>
        <v>-0.4046337196</v>
      </c>
      <c r="CW37" s="90">
        <f t="shared" si="74"/>
        <v>0.341</v>
      </c>
      <c r="CX37" s="33">
        <v>1.34</v>
      </c>
      <c r="CY37" s="34">
        <f t="shared" si="75"/>
        <v>0.841</v>
      </c>
      <c r="CZ37" s="73">
        <f t="shared" si="76"/>
        <v>0.7915099725</v>
      </c>
      <c r="DA37" s="33">
        <v>34.78</v>
      </c>
      <c r="DB37" s="34">
        <f t="shared" si="77"/>
        <v>0.488</v>
      </c>
      <c r="DC37" s="73">
        <f t="shared" si="78"/>
        <v>-0.05527067075</v>
      </c>
      <c r="DD37" s="36">
        <f t="shared" si="79"/>
        <v>2197.611044</v>
      </c>
      <c r="DE37" s="35">
        <f t="shared" si="80"/>
        <v>0.7776453652</v>
      </c>
      <c r="DF37" s="90">
        <f t="shared" si="81"/>
        <v>0.805</v>
      </c>
      <c r="DG37" s="33">
        <v>0.82</v>
      </c>
      <c r="DH37" s="105">
        <f t="shared" si="82"/>
        <v>0.293</v>
      </c>
      <c r="DI37" s="73">
        <f t="shared" si="83"/>
        <v>-0.5283511758</v>
      </c>
      <c r="DJ37" s="33">
        <v>4.9</v>
      </c>
      <c r="DK37" s="34">
        <f t="shared" si="84"/>
        <v>0.537</v>
      </c>
      <c r="DL37" s="73">
        <f t="shared" si="85"/>
        <v>0.01293586385</v>
      </c>
      <c r="DM37" s="33">
        <v>65.63</v>
      </c>
      <c r="DN37" s="34">
        <f t="shared" si="86"/>
        <v>0.122</v>
      </c>
      <c r="DO37" s="73">
        <f t="shared" si="87"/>
        <v>-1.153229977</v>
      </c>
      <c r="DP37" s="36">
        <f t="shared" si="88"/>
        <v>4978.463814</v>
      </c>
      <c r="DQ37" s="35">
        <f t="shared" si="89"/>
        <v>-0.4999187451</v>
      </c>
      <c r="DR37" s="90">
        <f t="shared" si="90"/>
        <v>0.268</v>
      </c>
      <c r="DS37" s="106">
        <f t="shared" si="91"/>
        <v>-2.015758874</v>
      </c>
      <c r="DT37" s="107">
        <f t="shared" si="92"/>
        <v>0.378</v>
      </c>
    </row>
    <row r="38">
      <c r="A38" s="28">
        <v>2023.0</v>
      </c>
      <c r="B38" s="29" t="s">
        <v>765</v>
      </c>
      <c r="C38" s="29" t="s">
        <v>17</v>
      </c>
      <c r="D38" s="30">
        <f t="array" ref="D38">INDEX(
  TP!C:C,
  MATCH(
    1,
    (TP!A:A = A38) * (TP!B:B = C38),
    0
  )
)
</f>
        <v>51.64</v>
      </c>
      <c r="E38" s="64">
        <f t="shared" si="1"/>
        <v>2.279296544</v>
      </c>
      <c r="F38" s="32">
        <f t="shared" si="2"/>
        <v>0.561</v>
      </c>
      <c r="G38" s="33">
        <v>2409.0</v>
      </c>
      <c r="H38" s="33">
        <v>2.96</v>
      </c>
      <c r="I38" s="33">
        <v>0.0</v>
      </c>
      <c r="J38" s="99">
        <f t="shared" si="3"/>
        <v>2.96</v>
      </c>
      <c r="K38" s="100">
        <f t="shared" si="4"/>
        <v>0.1105853051</v>
      </c>
      <c r="L38" s="101">
        <f t="shared" si="5"/>
        <v>0.305</v>
      </c>
      <c r="M38" s="73">
        <f t="shared" si="6"/>
        <v>-0.5334554428</v>
      </c>
      <c r="N38" s="42">
        <v>0.11</v>
      </c>
      <c r="O38" s="101">
        <f t="shared" si="7"/>
        <v>0.268</v>
      </c>
      <c r="P38" s="73">
        <f t="shared" si="8"/>
        <v>-0.6120500297</v>
      </c>
      <c r="Q38" s="42">
        <v>1.49</v>
      </c>
      <c r="R38" s="102">
        <f t="shared" si="9"/>
        <v>0.488</v>
      </c>
      <c r="S38" s="73">
        <f t="shared" si="10"/>
        <v>-0.07224710832</v>
      </c>
      <c r="T38" s="42">
        <v>32.5</v>
      </c>
      <c r="U38" s="102">
        <f t="shared" si="11"/>
        <v>0.305</v>
      </c>
      <c r="V38" s="73">
        <f t="shared" si="12"/>
        <v>-0.4421372392</v>
      </c>
      <c r="W38" s="36">
        <f t="shared" si="13"/>
        <v>1980.059944</v>
      </c>
      <c r="X38" s="35">
        <f t="shared" si="14"/>
        <v>-0.3251151003</v>
      </c>
      <c r="Y38" s="40">
        <f t="shared" si="15"/>
        <v>0.366</v>
      </c>
      <c r="Z38" s="42">
        <v>0.12</v>
      </c>
      <c r="AA38" s="101">
        <f t="shared" si="16"/>
        <v>0.488</v>
      </c>
      <c r="AB38" s="73">
        <f t="shared" si="17"/>
        <v>0.01826503931</v>
      </c>
      <c r="AC38" s="88">
        <f t="shared" si="18"/>
        <v>-1.452355533</v>
      </c>
      <c r="AD38" s="68">
        <f t="shared" si="19"/>
        <v>0.293</v>
      </c>
      <c r="AE38" s="33">
        <v>5.23</v>
      </c>
      <c r="AF38" s="102">
        <f t="shared" si="20"/>
        <v>0.634</v>
      </c>
      <c r="AG38" s="73">
        <f t="shared" si="21"/>
        <v>0.2097497373</v>
      </c>
      <c r="AH38" s="66">
        <f t="shared" si="22"/>
        <v>5.529872736</v>
      </c>
      <c r="AI38" s="102">
        <f t="shared" si="23"/>
        <v>0.707</v>
      </c>
      <c r="AJ38" s="73">
        <f t="shared" si="24"/>
        <v>0.3794910484</v>
      </c>
      <c r="AK38" s="33">
        <v>51.43</v>
      </c>
      <c r="AL38" s="102">
        <f t="shared" si="25"/>
        <v>0.317</v>
      </c>
      <c r="AM38" s="73">
        <f t="shared" si="26"/>
        <v>-0.4303181219</v>
      </c>
      <c r="AN38" s="36">
        <f t="shared" si="27"/>
        <v>4254.58062</v>
      </c>
      <c r="AO38" s="35">
        <f t="shared" si="28"/>
        <v>0.03765482891</v>
      </c>
      <c r="AP38" s="37">
        <f t="shared" si="29"/>
        <v>0.512</v>
      </c>
      <c r="AQ38" s="33">
        <v>4.07</v>
      </c>
      <c r="AR38" s="34">
        <f t="shared" si="30"/>
        <v>0.854</v>
      </c>
      <c r="AS38" s="73">
        <f t="shared" si="31"/>
        <v>1.045692849</v>
      </c>
      <c r="AT38" s="33">
        <v>52.29</v>
      </c>
      <c r="AU38" s="34">
        <f t="shared" si="32"/>
        <v>0.512</v>
      </c>
      <c r="AV38" s="73">
        <f t="shared" si="33"/>
        <v>-0.111095292</v>
      </c>
      <c r="AW38" s="36">
        <f t="shared" si="34"/>
        <v>4022.555225</v>
      </c>
      <c r="AX38" s="35">
        <f t="shared" si="35"/>
        <v>0.7898564989</v>
      </c>
      <c r="AY38" s="37">
        <f t="shared" si="36"/>
        <v>0.78</v>
      </c>
      <c r="AZ38" s="33">
        <v>9.68</v>
      </c>
      <c r="BA38" s="102">
        <f t="shared" si="37"/>
        <v>0.793</v>
      </c>
      <c r="BB38" s="65">
        <f t="shared" si="38"/>
        <v>0.7169810092</v>
      </c>
      <c r="BC38" s="33">
        <v>40.54</v>
      </c>
      <c r="BD38" s="102">
        <f t="shared" si="39"/>
        <v>0.366</v>
      </c>
      <c r="BE38" s="73">
        <f t="shared" si="40"/>
        <v>-0.1420560285</v>
      </c>
      <c r="BF38" s="36">
        <f t="shared" si="41"/>
        <v>3485.964618</v>
      </c>
      <c r="BG38" s="35">
        <f t="shared" si="42"/>
        <v>0.3916575737</v>
      </c>
      <c r="BH38" s="37">
        <f t="shared" si="43"/>
        <v>0.646</v>
      </c>
      <c r="BI38" s="33">
        <v>2.17</v>
      </c>
      <c r="BJ38" s="103">
        <f t="shared" si="44"/>
        <v>0.695</v>
      </c>
      <c r="BK38" s="73">
        <f t="shared" si="45"/>
        <v>0.3988482478</v>
      </c>
      <c r="BL38" s="33">
        <v>2.35</v>
      </c>
      <c r="BM38" s="103">
        <f t="shared" si="46"/>
        <v>0.89</v>
      </c>
      <c r="BN38" s="73">
        <f t="shared" si="47"/>
        <v>1.231269811</v>
      </c>
      <c r="BO38" s="33">
        <v>23.46</v>
      </c>
      <c r="BP38" s="103">
        <f t="shared" si="48"/>
        <v>0.573</v>
      </c>
      <c r="BQ38" s="73">
        <f t="shared" si="49"/>
        <v>0.05834769959</v>
      </c>
      <c r="BR38" s="89">
        <f t="shared" si="50"/>
        <v>2.907634659</v>
      </c>
      <c r="BS38" s="104">
        <f t="shared" si="51"/>
        <v>0.841</v>
      </c>
      <c r="BT38" s="33">
        <v>9.71</v>
      </c>
      <c r="BU38" s="34">
        <f t="shared" si="52"/>
        <v>0.622</v>
      </c>
      <c r="BV38" s="65">
        <f t="shared" si="53"/>
        <v>0.2155575837</v>
      </c>
      <c r="BW38" s="33">
        <v>67.69</v>
      </c>
      <c r="BX38" s="34">
        <f t="shared" si="54"/>
        <v>0.585</v>
      </c>
      <c r="BY38" s="65">
        <f t="shared" si="55"/>
        <v>0.272549927</v>
      </c>
      <c r="BZ38" s="36">
        <f t="shared" si="56"/>
        <v>5667.478123</v>
      </c>
      <c r="CA38" s="35">
        <f t="shared" si="57"/>
        <v>0.4194104091</v>
      </c>
      <c r="CB38" s="90">
        <f t="shared" si="58"/>
        <v>0.695</v>
      </c>
      <c r="CC38" s="33">
        <v>0.41</v>
      </c>
      <c r="CD38" s="105">
        <f t="shared" si="59"/>
        <v>0.488</v>
      </c>
      <c r="CE38" s="73">
        <f t="shared" si="60"/>
        <v>-0.05219825945</v>
      </c>
      <c r="CF38" s="33">
        <v>4.22</v>
      </c>
      <c r="CG38" s="75">
        <f t="shared" si="61"/>
        <v>0.451</v>
      </c>
      <c r="CH38" s="73">
        <f t="shared" si="62"/>
        <v>-0.2340803212</v>
      </c>
      <c r="CI38" s="33">
        <v>64.6</v>
      </c>
      <c r="CJ38" s="102">
        <f t="shared" si="63"/>
        <v>0.354</v>
      </c>
      <c r="CK38" s="73">
        <f t="shared" si="64"/>
        <v>-0.3316739507</v>
      </c>
      <c r="CL38" s="36">
        <f t="shared" si="65"/>
        <v>4255.099296</v>
      </c>
      <c r="CM38" s="35">
        <f t="shared" si="66"/>
        <v>-0.2580434014</v>
      </c>
      <c r="CN38" s="90">
        <f t="shared" si="67"/>
        <v>0.463</v>
      </c>
      <c r="CO38" s="33">
        <v>2.5</v>
      </c>
      <c r="CP38" s="102">
        <f t="shared" si="68"/>
        <v>0.537</v>
      </c>
      <c r="CQ38" s="65">
        <f t="shared" si="69"/>
        <v>0.0180076556</v>
      </c>
      <c r="CR38" s="33">
        <v>50.75</v>
      </c>
      <c r="CS38" s="102">
        <f t="shared" si="70"/>
        <v>0.561</v>
      </c>
      <c r="CT38" s="73">
        <f t="shared" si="71"/>
        <v>0.1198589515</v>
      </c>
      <c r="CU38" s="36">
        <f t="shared" si="72"/>
        <v>3332.061002</v>
      </c>
      <c r="CV38" s="35">
        <f t="shared" si="73"/>
        <v>0.2720098069</v>
      </c>
      <c r="CW38" s="90">
        <f t="shared" si="74"/>
        <v>0.585</v>
      </c>
      <c r="CX38" s="33">
        <v>0.82</v>
      </c>
      <c r="CY38" s="34">
        <f t="shared" si="75"/>
        <v>0.573</v>
      </c>
      <c r="CZ38" s="73">
        <f t="shared" si="76"/>
        <v>-0.09973892948</v>
      </c>
      <c r="DA38" s="33">
        <v>31.82</v>
      </c>
      <c r="DB38" s="34">
        <f t="shared" si="77"/>
        <v>0.366</v>
      </c>
      <c r="DC38" s="73">
        <f t="shared" si="78"/>
        <v>-0.2430579531</v>
      </c>
      <c r="DD38" s="36">
        <f t="shared" si="79"/>
        <v>1416.229566</v>
      </c>
      <c r="DE38" s="35">
        <f t="shared" si="80"/>
        <v>-0.1136563405</v>
      </c>
      <c r="DF38" s="90">
        <f t="shared" si="81"/>
        <v>0.537</v>
      </c>
      <c r="DG38" s="33">
        <v>1.01</v>
      </c>
      <c r="DH38" s="105">
        <f t="shared" si="82"/>
        <v>0.537</v>
      </c>
      <c r="DI38" s="73">
        <f t="shared" si="83"/>
        <v>-0.04477032599</v>
      </c>
      <c r="DJ38" s="33">
        <v>5.31</v>
      </c>
      <c r="DK38" s="34">
        <f t="shared" si="84"/>
        <v>0.695</v>
      </c>
      <c r="DL38" s="73">
        <f t="shared" si="85"/>
        <v>0.261640636</v>
      </c>
      <c r="DM38" s="33">
        <v>77.78</v>
      </c>
      <c r="DN38" s="34">
        <f t="shared" si="86"/>
        <v>0.622</v>
      </c>
      <c r="DO38" s="73">
        <f t="shared" si="87"/>
        <v>0.4564682435</v>
      </c>
      <c r="DP38" s="36">
        <f t="shared" si="88"/>
        <v>6123.444757</v>
      </c>
      <c r="DQ38" s="35">
        <f t="shared" si="89"/>
        <v>0.6012655293</v>
      </c>
      <c r="DR38" s="90">
        <f t="shared" si="90"/>
        <v>0.756</v>
      </c>
      <c r="DS38" s="106">
        <f t="shared" si="91"/>
        <v>0.824017418</v>
      </c>
      <c r="DT38" s="107">
        <f t="shared" si="92"/>
        <v>0.585</v>
      </c>
    </row>
    <row r="39">
      <c r="A39" s="28">
        <v>2024.0</v>
      </c>
      <c r="B39" s="29" t="s">
        <v>583</v>
      </c>
      <c r="C39" s="29" t="s">
        <v>27</v>
      </c>
      <c r="D39" s="30">
        <f t="array" ref="D39">INDEX(
  TP!C:C,
  MATCH(
    1,
    (TP!A:A = A39) * (TP!B:B = C39),
    0
  )
)
</f>
        <v>58.38</v>
      </c>
      <c r="E39" s="64">
        <f t="shared" si="1"/>
        <v>1.931216102</v>
      </c>
      <c r="F39" s="32">
        <f t="shared" si="2"/>
        <v>0.549</v>
      </c>
      <c r="G39" s="33">
        <v>2311.0</v>
      </c>
      <c r="H39" s="33">
        <v>5.74</v>
      </c>
      <c r="I39" s="33">
        <v>0.0</v>
      </c>
      <c r="J39" s="99">
        <f t="shared" si="3"/>
        <v>5.74</v>
      </c>
      <c r="K39" s="100">
        <f t="shared" si="4"/>
        <v>0.2235395932</v>
      </c>
      <c r="L39" s="101">
        <f t="shared" si="5"/>
        <v>0.854</v>
      </c>
      <c r="M39" s="73">
        <f t="shared" si="6"/>
        <v>0.877310384</v>
      </c>
      <c r="N39" s="42">
        <v>0.16</v>
      </c>
      <c r="O39" s="101">
        <f t="shared" si="7"/>
        <v>0.427</v>
      </c>
      <c r="P39" s="73">
        <f t="shared" si="8"/>
        <v>-0.1535648991</v>
      </c>
      <c r="Q39" s="42">
        <v>1.32</v>
      </c>
      <c r="R39" s="102">
        <f t="shared" si="9"/>
        <v>0.366</v>
      </c>
      <c r="S39" s="73">
        <f t="shared" si="10"/>
        <v>-0.3859107078</v>
      </c>
      <c r="T39" s="42">
        <v>35.29</v>
      </c>
      <c r="U39" s="102">
        <f t="shared" si="11"/>
        <v>0.415</v>
      </c>
      <c r="V39" s="73">
        <f t="shared" si="12"/>
        <v>-0.1486759176</v>
      </c>
      <c r="W39" s="36">
        <f t="shared" si="13"/>
        <v>1983.380251</v>
      </c>
      <c r="X39" s="35">
        <f t="shared" si="14"/>
        <v>-0.320914855</v>
      </c>
      <c r="Y39" s="40">
        <f t="shared" si="15"/>
        <v>0.378</v>
      </c>
      <c r="Z39" s="42">
        <v>0.04</v>
      </c>
      <c r="AA39" s="101">
        <f t="shared" si="16"/>
        <v>0.037</v>
      </c>
      <c r="AB39" s="73">
        <f t="shared" si="17"/>
        <v>-1.329288972</v>
      </c>
      <c r="AC39" s="88">
        <f t="shared" si="18"/>
        <v>-0.9264583425</v>
      </c>
      <c r="AD39" s="68">
        <f t="shared" si="19"/>
        <v>0.366</v>
      </c>
      <c r="AE39" s="33">
        <v>6.74</v>
      </c>
      <c r="AF39" s="102">
        <f t="shared" si="20"/>
        <v>0.89</v>
      </c>
      <c r="AG39" s="73">
        <f t="shared" si="21"/>
        <v>1.298727972</v>
      </c>
      <c r="AH39" s="66">
        <f t="shared" si="22"/>
        <v>8.662041057</v>
      </c>
      <c r="AI39" s="102">
        <f t="shared" si="23"/>
        <v>1</v>
      </c>
      <c r="AJ39" s="73">
        <f t="shared" si="24"/>
        <v>2.560215488</v>
      </c>
      <c r="AK39" s="33">
        <v>61.85</v>
      </c>
      <c r="AL39" s="102">
        <f t="shared" si="25"/>
        <v>0.854</v>
      </c>
      <c r="AM39" s="73">
        <f t="shared" si="26"/>
        <v>1.090584742</v>
      </c>
      <c r="AN39" s="36">
        <f t="shared" si="27"/>
        <v>6185</v>
      </c>
      <c r="AO39" s="35">
        <f t="shared" si="28"/>
        <v>2.543025543</v>
      </c>
      <c r="AP39" s="37">
        <f t="shared" si="29"/>
        <v>1</v>
      </c>
      <c r="AQ39" s="33">
        <v>1.99</v>
      </c>
      <c r="AR39" s="34">
        <f t="shared" si="30"/>
        <v>0.39</v>
      </c>
      <c r="AS39" s="73">
        <f t="shared" si="31"/>
        <v>-0.4629851841</v>
      </c>
      <c r="AT39" s="33">
        <v>60.78</v>
      </c>
      <c r="AU39" s="34">
        <f t="shared" si="32"/>
        <v>0.841</v>
      </c>
      <c r="AV39" s="73">
        <f t="shared" si="33"/>
        <v>0.8366712868</v>
      </c>
      <c r="AW39" s="36">
        <f t="shared" si="34"/>
        <v>3154.691501</v>
      </c>
      <c r="AX39" s="35">
        <f t="shared" si="35"/>
        <v>0.02763539804</v>
      </c>
      <c r="AY39" s="37">
        <f t="shared" si="36"/>
        <v>0.561</v>
      </c>
      <c r="AZ39" s="33">
        <v>9.62</v>
      </c>
      <c r="BA39" s="102">
        <f t="shared" si="37"/>
        <v>0.768</v>
      </c>
      <c r="BB39" s="65">
        <f t="shared" si="38"/>
        <v>0.6953791856</v>
      </c>
      <c r="BC39" s="33">
        <v>48.99</v>
      </c>
      <c r="BD39" s="102">
        <f t="shared" si="39"/>
        <v>0.866</v>
      </c>
      <c r="BE39" s="73">
        <f t="shared" si="40"/>
        <v>1.121014403</v>
      </c>
      <c r="BF39" s="36">
        <f t="shared" si="41"/>
        <v>4202.544801</v>
      </c>
      <c r="BG39" s="35">
        <f t="shared" si="42"/>
        <v>1.333994146</v>
      </c>
      <c r="BH39" s="37">
        <f t="shared" si="43"/>
        <v>0.915</v>
      </c>
      <c r="BI39" s="33">
        <v>2.06</v>
      </c>
      <c r="BJ39" s="103">
        <f t="shared" si="44"/>
        <v>0.61</v>
      </c>
      <c r="BK39" s="73">
        <f t="shared" si="45"/>
        <v>0.2464848795</v>
      </c>
      <c r="BL39" s="33">
        <v>1.13</v>
      </c>
      <c r="BM39" s="103">
        <f t="shared" si="46"/>
        <v>0.305</v>
      </c>
      <c r="BN39" s="73">
        <f t="shared" si="47"/>
        <v>-0.5435114139</v>
      </c>
      <c r="BO39" s="33">
        <v>25.98</v>
      </c>
      <c r="BP39" s="103">
        <f t="shared" si="48"/>
        <v>0.744</v>
      </c>
      <c r="BQ39" s="73">
        <f t="shared" si="49"/>
        <v>0.459927326</v>
      </c>
      <c r="BR39" s="89">
        <f t="shared" si="50"/>
        <v>4.067555878</v>
      </c>
      <c r="BS39" s="104">
        <f t="shared" si="51"/>
        <v>0.89</v>
      </c>
      <c r="BT39" s="33">
        <v>12.23</v>
      </c>
      <c r="BU39" s="34">
        <f t="shared" si="52"/>
        <v>0.89</v>
      </c>
      <c r="BV39" s="65">
        <f t="shared" si="53"/>
        <v>1.137373658</v>
      </c>
      <c r="BW39" s="33">
        <v>68.47</v>
      </c>
      <c r="BX39" s="34">
        <f t="shared" si="54"/>
        <v>0.671</v>
      </c>
      <c r="BY39" s="65">
        <f t="shared" si="55"/>
        <v>0.397993424</v>
      </c>
      <c r="BZ39" s="36">
        <f t="shared" si="56"/>
        <v>6243.666115</v>
      </c>
      <c r="CA39" s="35">
        <f t="shared" si="57"/>
        <v>1.09839877</v>
      </c>
      <c r="CB39" s="90">
        <f t="shared" si="58"/>
        <v>0.854</v>
      </c>
      <c r="CC39" s="33">
        <v>0.16</v>
      </c>
      <c r="CD39" s="105">
        <f t="shared" si="59"/>
        <v>0.085</v>
      </c>
      <c r="CE39" s="73">
        <f t="shared" si="60"/>
        <v>-1.283009491</v>
      </c>
      <c r="CF39" s="33">
        <v>6.0</v>
      </c>
      <c r="CG39" s="75">
        <f t="shared" si="61"/>
        <v>0.793</v>
      </c>
      <c r="CH39" s="73">
        <f t="shared" si="62"/>
        <v>0.7268262264</v>
      </c>
      <c r="CI39" s="33">
        <v>74.03</v>
      </c>
      <c r="CJ39" s="102">
        <f t="shared" si="63"/>
        <v>0.78</v>
      </c>
      <c r="CK39" s="73">
        <f t="shared" si="64"/>
        <v>0.8364230817</v>
      </c>
      <c r="CL39" s="36">
        <f t="shared" si="65"/>
        <v>5742.04945</v>
      </c>
      <c r="CM39" s="35">
        <f t="shared" si="66"/>
        <v>1.23270758</v>
      </c>
      <c r="CN39" s="90">
        <f t="shared" si="67"/>
        <v>0.878</v>
      </c>
      <c r="CO39" s="33">
        <v>1.48</v>
      </c>
      <c r="CP39" s="102">
        <f t="shared" si="68"/>
        <v>0.146</v>
      </c>
      <c r="CQ39" s="65">
        <f t="shared" si="69"/>
        <v>-0.9849713728</v>
      </c>
      <c r="CR39" s="33">
        <v>39.47</v>
      </c>
      <c r="CS39" s="102">
        <f t="shared" si="70"/>
        <v>0.134</v>
      </c>
      <c r="CT39" s="73">
        <f t="shared" si="71"/>
        <v>-0.923726511</v>
      </c>
      <c r="CU39" s="36">
        <f t="shared" si="72"/>
        <v>1878.817583</v>
      </c>
      <c r="CV39" s="35">
        <f t="shared" si="73"/>
        <v>-1.383069739</v>
      </c>
      <c r="CW39" s="90">
        <f t="shared" si="74"/>
        <v>0.098</v>
      </c>
      <c r="CX39" s="33">
        <v>0.31</v>
      </c>
      <c r="CY39" s="34">
        <f t="shared" si="75"/>
        <v>0.11</v>
      </c>
      <c r="CZ39" s="73">
        <f t="shared" si="76"/>
        <v>-0.9738484295</v>
      </c>
      <c r="DA39" s="33">
        <v>50.0</v>
      </c>
      <c r="DB39" s="34">
        <f t="shared" si="77"/>
        <v>0.805</v>
      </c>
      <c r="DC39" s="73">
        <f t="shared" si="78"/>
        <v>0.9103112339</v>
      </c>
      <c r="DD39" s="36">
        <f t="shared" si="79"/>
        <v>1003.465935</v>
      </c>
      <c r="DE39" s="35">
        <f t="shared" si="80"/>
        <v>-0.5844851732</v>
      </c>
      <c r="DF39" s="90">
        <f t="shared" si="81"/>
        <v>0.305</v>
      </c>
      <c r="DG39" s="33">
        <v>0.74</v>
      </c>
      <c r="DH39" s="105">
        <f t="shared" si="82"/>
        <v>0.256</v>
      </c>
      <c r="DI39" s="73">
        <f t="shared" si="83"/>
        <v>-0.7319641653</v>
      </c>
      <c r="DJ39" s="33">
        <v>5.72</v>
      </c>
      <c r="DK39" s="34">
        <f t="shared" si="84"/>
        <v>0.793</v>
      </c>
      <c r="DL39" s="73">
        <f t="shared" si="85"/>
        <v>0.5103454081</v>
      </c>
      <c r="DM39" s="33">
        <v>73.17</v>
      </c>
      <c r="DN39" s="34">
        <f t="shared" si="86"/>
        <v>0.354</v>
      </c>
      <c r="DO39" s="73">
        <f t="shared" si="87"/>
        <v>-0.1542896822</v>
      </c>
      <c r="DP39" s="36">
        <f t="shared" si="88"/>
        <v>5957.367385</v>
      </c>
      <c r="DQ39" s="35">
        <f t="shared" si="89"/>
        <v>0.4415407838</v>
      </c>
      <c r="DR39" s="90">
        <f t="shared" si="90"/>
        <v>0.659</v>
      </c>
      <c r="DS39" s="106">
        <f t="shared" si="91"/>
        <v>-1.209881434</v>
      </c>
      <c r="DT39" s="107">
        <f t="shared" si="92"/>
        <v>0.427</v>
      </c>
    </row>
    <row r="40">
      <c r="A40" s="28">
        <v>2024.0</v>
      </c>
      <c r="B40" s="29" t="s">
        <v>747</v>
      </c>
      <c r="C40" s="29" t="s">
        <v>6</v>
      </c>
      <c r="D40" s="30">
        <f t="array" ref="D40">INDEX(
  TP!C:C,
  MATCH(
    1,
    (TP!A:A = A40) * (TP!B:B = C40),
    0
  )
)
</f>
        <v>50.52</v>
      </c>
      <c r="E40" s="64">
        <f t="shared" si="1"/>
        <v>1.728226392</v>
      </c>
      <c r="F40" s="32">
        <f t="shared" si="2"/>
        <v>0.537</v>
      </c>
      <c r="G40" s="33">
        <v>2953.0</v>
      </c>
      <c r="H40" s="33">
        <v>8.8</v>
      </c>
      <c r="I40" s="33">
        <v>2.0</v>
      </c>
      <c r="J40" s="99">
        <f t="shared" si="3"/>
        <v>7.32</v>
      </c>
      <c r="K40" s="100">
        <f t="shared" si="4"/>
        <v>0.2230951575</v>
      </c>
      <c r="L40" s="101">
        <f t="shared" si="5"/>
        <v>0.841</v>
      </c>
      <c r="M40" s="73">
        <f t="shared" si="6"/>
        <v>0.8717595118</v>
      </c>
      <c r="N40" s="42">
        <v>0.27</v>
      </c>
      <c r="O40" s="101">
        <f t="shared" si="7"/>
        <v>0.841</v>
      </c>
      <c r="P40" s="73">
        <f t="shared" si="8"/>
        <v>0.855102388</v>
      </c>
      <c r="Q40" s="42">
        <v>2.1</v>
      </c>
      <c r="R40" s="102">
        <f t="shared" si="9"/>
        <v>0.902</v>
      </c>
      <c r="S40" s="73">
        <f t="shared" si="10"/>
        <v>1.05325169</v>
      </c>
      <c r="T40" s="42">
        <v>42.03</v>
      </c>
      <c r="U40" s="102">
        <f t="shared" si="11"/>
        <v>0.683</v>
      </c>
      <c r="V40" s="73">
        <f t="shared" si="12"/>
        <v>0.5602593179</v>
      </c>
      <c r="W40" s="36">
        <f t="shared" si="13"/>
        <v>3175.717835</v>
      </c>
      <c r="X40" s="35">
        <f t="shared" si="14"/>
        <v>1.187412629</v>
      </c>
      <c r="Y40" s="40">
        <f t="shared" si="15"/>
        <v>0.866</v>
      </c>
      <c r="Z40" s="42">
        <v>0.15</v>
      </c>
      <c r="AA40" s="101">
        <f t="shared" si="16"/>
        <v>0.707</v>
      </c>
      <c r="AB40" s="73">
        <f t="shared" si="17"/>
        <v>0.5235977937</v>
      </c>
      <c r="AC40" s="88">
        <f t="shared" si="18"/>
        <v>3.437872323</v>
      </c>
      <c r="AD40" s="68">
        <f t="shared" si="19"/>
        <v>0.915</v>
      </c>
      <c r="AE40" s="33">
        <v>3.26</v>
      </c>
      <c r="AF40" s="102">
        <f t="shared" si="20"/>
        <v>0.085</v>
      </c>
      <c r="AG40" s="73">
        <f t="shared" si="21"/>
        <v>-1.210970211</v>
      </c>
      <c r="AH40" s="66">
        <f t="shared" si="22"/>
        <v>3.31932545</v>
      </c>
      <c r="AI40" s="102">
        <f t="shared" si="23"/>
        <v>0.073</v>
      </c>
      <c r="AJ40" s="73">
        <f t="shared" si="24"/>
        <v>-1.159568797</v>
      </c>
      <c r="AK40" s="33">
        <v>53.27</v>
      </c>
      <c r="AL40" s="102">
        <f t="shared" si="25"/>
        <v>0.415</v>
      </c>
      <c r="AM40" s="73">
        <f t="shared" si="26"/>
        <v>-0.1617517812</v>
      </c>
      <c r="AN40" s="36">
        <f t="shared" si="27"/>
        <v>3436.166468</v>
      </c>
      <c r="AO40" s="35">
        <f t="shared" si="28"/>
        <v>-1.02451377</v>
      </c>
      <c r="AP40" s="37">
        <f t="shared" si="29"/>
        <v>0.171</v>
      </c>
      <c r="AQ40" s="33">
        <v>1.37</v>
      </c>
      <c r="AR40" s="34">
        <f t="shared" si="30"/>
        <v>0.171</v>
      </c>
      <c r="AS40" s="73">
        <f t="shared" si="31"/>
        <v>-0.9126872901</v>
      </c>
      <c r="AT40" s="33">
        <v>48.89</v>
      </c>
      <c r="AU40" s="34">
        <f t="shared" si="32"/>
        <v>0.256</v>
      </c>
      <c r="AV40" s="73">
        <f t="shared" si="33"/>
        <v>-0.4906484566</v>
      </c>
      <c r="AW40" s="36">
        <f t="shared" si="34"/>
        <v>1999.167188</v>
      </c>
      <c r="AX40" s="35">
        <f t="shared" si="35"/>
        <v>-0.9872301728</v>
      </c>
      <c r="AY40" s="37">
        <f t="shared" si="36"/>
        <v>0.146</v>
      </c>
      <c r="AZ40" s="33">
        <v>5.36</v>
      </c>
      <c r="BA40" s="102">
        <f t="shared" si="37"/>
        <v>0.207</v>
      </c>
      <c r="BB40" s="65">
        <f t="shared" si="38"/>
        <v>-0.8383502913</v>
      </c>
      <c r="BC40" s="33">
        <v>35.8</v>
      </c>
      <c r="BD40" s="102">
        <f t="shared" si="39"/>
        <v>0.171</v>
      </c>
      <c r="BE40" s="73">
        <f t="shared" si="40"/>
        <v>-0.8505712764</v>
      </c>
      <c r="BF40" s="36">
        <f t="shared" si="41"/>
        <v>2404.642819</v>
      </c>
      <c r="BG40" s="35">
        <f t="shared" si="42"/>
        <v>-1.030331342</v>
      </c>
      <c r="BH40" s="37">
        <f t="shared" si="43"/>
        <v>0.171</v>
      </c>
      <c r="BI40" s="33">
        <v>2.26</v>
      </c>
      <c r="BJ40" s="103">
        <f t="shared" si="44"/>
        <v>0.744</v>
      </c>
      <c r="BK40" s="73">
        <f t="shared" si="45"/>
        <v>0.5235091855</v>
      </c>
      <c r="BL40" s="33">
        <v>1.37</v>
      </c>
      <c r="BM40" s="103">
        <f t="shared" si="46"/>
        <v>0.537</v>
      </c>
      <c r="BN40" s="73">
        <f t="shared" si="47"/>
        <v>-0.1943741238</v>
      </c>
      <c r="BO40" s="33">
        <v>25.54</v>
      </c>
      <c r="BP40" s="103">
        <f t="shared" si="48"/>
        <v>0.732</v>
      </c>
      <c r="BQ40" s="73">
        <f t="shared" si="49"/>
        <v>0.3898102484</v>
      </c>
      <c r="BR40" s="89">
        <f t="shared" si="50"/>
        <v>-2.323129975</v>
      </c>
      <c r="BS40" s="104">
        <f t="shared" si="51"/>
        <v>0.207</v>
      </c>
      <c r="BT40" s="33">
        <v>7.41</v>
      </c>
      <c r="BU40" s="34">
        <f t="shared" si="52"/>
        <v>0.293</v>
      </c>
      <c r="BV40" s="65">
        <f t="shared" si="53"/>
        <v>-0.6257824844</v>
      </c>
      <c r="BW40" s="33">
        <v>71.19</v>
      </c>
      <c r="BX40" s="34">
        <f t="shared" si="54"/>
        <v>0.829</v>
      </c>
      <c r="BY40" s="65">
        <f t="shared" si="55"/>
        <v>0.8354374132</v>
      </c>
      <c r="BZ40" s="36">
        <f t="shared" si="56"/>
        <v>5352.809959</v>
      </c>
      <c r="CA40" s="35">
        <f t="shared" si="57"/>
        <v>0.04860083947</v>
      </c>
      <c r="CB40" s="90">
        <f t="shared" si="58"/>
        <v>0.537</v>
      </c>
      <c r="CC40" s="33">
        <v>0.52</v>
      </c>
      <c r="CD40" s="105">
        <f t="shared" si="59"/>
        <v>0.695</v>
      </c>
      <c r="CE40" s="73">
        <f t="shared" si="60"/>
        <v>0.4893586823</v>
      </c>
      <c r="CF40" s="33">
        <v>3.75</v>
      </c>
      <c r="CG40" s="75">
        <f t="shared" si="61"/>
        <v>0.305</v>
      </c>
      <c r="CH40" s="73">
        <f t="shared" si="62"/>
        <v>-0.4878028365</v>
      </c>
      <c r="CI40" s="33">
        <v>75.61</v>
      </c>
      <c r="CJ40" s="102">
        <f t="shared" si="63"/>
        <v>0.817</v>
      </c>
      <c r="CK40" s="73">
        <f t="shared" si="64"/>
        <v>1.032138173</v>
      </c>
      <c r="CL40" s="36">
        <f t="shared" si="65"/>
        <v>4695.949282</v>
      </c>
      <c r="CM40" s="35">
        <f t="shared" si="66"/>
        <v>0.1839334518</v>
      </c>
      <c r="CN40" s="90">
        <f t="shared" si="67"/>
        <v>0.573</v>
      </c>
      <c r="CO40" s="33">
        <v>2.07</v>
      </c>
      <c r="CP40" s="102">
        <f t="shared" si="68"/>
        <v>0.366</v>
      </c>
      <c r="CQ40" s="65">
        <f t="shared" si="69"/>
        <v>-0.4048168368</v>
      </c>
      <c r="CR40" s="33">
        <v>51.47</v>
      </c>
      <c r="CS40" s="102">
        <f t="shared" si="70"/>
        <v>0.598</v>
      </c>
      <c r="CT40" s="73">
        <f t="shared" si="71"/>
        <v>0.1864707896</v>
      </c>
      <c r="CU40" s="36">
        <f t="shared" si="72"/>
        <v>3025.730133</v>
      </c>
      <c r="CV40" s="35">
        <f t="shared" si="73"/>
        <v>-0.07686633428</v>
      </c>
      <c r="CW40" s="90">
        <f t="shared" si="74"/>
        <v>0.402</v>
      </c>
      <c r="CX40" s="33">
        <v>0.64</v>
      </c>
      <c r="CY40" s="34">
        <f t="shared" si="75"/>
        <v>0.366</v>
      </c>
      <c r="CZ40" s="73">
        <f t="shared" si="76"/>
        <v>-0.4082481648</v>
      </c>
      <c r="DA40" s="33">
        <v>52.38</v>
      </c>
      <c r="DB40" s="34">
        <f t="shared" si="77"/>
        <v>0.89</v>
      </c>
      <c r="DC40" s="73">
        <f t="shared" si="78"/>
        <v>1.06130236</v>
      </c>
      <c r="DD40" s="36">
        <f t="shared" si="79"/>
        <v>1925.880441</v>
      </c>
      <c r="DE40" s="35">
        <f t="shared" si="80"/>
        <v>0.4676892721</v>
      </c>
      <c r="DF40" s="90">
        <f t="shared" si="81"/>
        <v>0.72</v>
      </c>
      <c r="DG40" s="33">
        <v>1.01</v>
      </c>
      <c r="DH40" s="105">
        <f t="shared" si="82"/>
        <v>0.537</v>
      </c>
      <c r="DI40" s="73">
        <f t="shared" si="83"/>
        <v>-0.04477032599</v>
      </c>
      <c r="DJ40" s="33">
        <v>3.72</v>
      </c>
      <c r="DK40" s="34">
        <f t="shared" si="84"/>
        <v>0.183</v>
      </c>
      <c r="DL40" s="73">
        <f t="shared" si="85"/>
        <v>-0.7028486023</v>
      </c>
      <c r="DM40" s="42">
        <v>75.78</v>
      </c>
      <c r="DN40" s="34">
        <f t="shared" si="86"/>
        <v>0.512</v>
      </c>
      <c r="DO40" s="73">
        <f t="shared" si="87"/>
        <v>0.191497343</v>
      </c>
      <c r="DP40" s="36">
        <f t="shared" si="88"/>
        <v>5025.728957</v>
      </c>
      <c r="DQ40" s="35">
        <f t="shared" si="89"/>
        <v>-0.4544615411</v>
      </c>
      <c r="DR40" s="90">
        <f t="shared" si="90"/>
        <v>0.293</v>
      </c>
      <c r="DS40" s="106">
        <f t="shared" si="91"/>
        <v>0.6134840444</v>
      </c>
      <c r="DT40" s="107">
        <f t="shared" si="92"/>
        <v>0.573</v>
      </c>
    </row>
    <row r="41">
      <c r="A41" s="28">
        <v>2025.0</v>
      </c>
      <c r="B41" s="29" t="s">
        <v>674</v>
      </c>
      <c r="C41" s="29" t="s">
        <v>11</v>
      </c>
      <c r="D41" s="30">
        <f t="array" ref="D41">INDEX(
  TP!C:C,
  MATCH(
    1,
    (TP!A:A = A41) * (TP!B:B = C41),
    0
  )
)
</f>
        <v>46.29</v>
      </c>
      <c r="E41" s="64">
        <f t="shared" si="1"/>
        <v>0.9026450056</v>
      </c>
      <c r="F41" s="32">
        <f t="shared" si="2"/>
        <v>0.524</v>
      </c>
      <c r="G41" s="33">
        <v>1959.0</v>
      </c>
      <c r="H41" s="33">
        <v>4.27</v>
      </c>
      <c r="I41" s="33">
        <v>0.0</v>
      </c>
      <c r="J41" s="99">
        <f t="shared" si="3"/>
        <v>4.27</v>
      </c>
      <c r="K41" s="100">
        <f t="shared" si="4"/>
        <v>0.1961715161</v>
      </c>
      <c r="L41" s="101">
        <f t="shared" si="5"/>
        <v>0.793</v>
      </c>
      <c r="M41" s="73">
        <f t="shared" si="6"/>
        <v>0.5354911521</v>
      </c>
      <c r="N41" s="42">
        <v>0.28</v>
      </c>
      <c r="O41" s="101">
        <f t="shared" si="7"/>
        <v>0.854</v>
      </c>
      <c r="P41" s="73">
        <f t="shared" si="8"/>
        <v>0.9467994141</v>
      </c>
      <c r="Q41" s="42">
        <v>1.84</v>
      </c>
      <c r="R41" s="102">
        <f t="shared" si="9"/>
        <v>0.768</v>
      </c>
      <c r="S41" s="73">
        <f t="shared" si="10"/>
        <v>0.5735308906</v>
      </c>
      <c r="T41" s="42">
        <v>40.0</v>
      </c>
      <c r="U41" s="102">
        <f t="shared" si="11"/>
        <v>0.646</v>
      </c>
      <c r="V41" s="73">
        <f t="shared" si="12"/>
        <v>0.3467372811</v>
      </c>
      <c r="W41" s="36">
        <f t="shared" si="13"/>
        <v>2788.332129</v>
      </c>
      <c r="X41" s="35">
        <f t="shared" si="14"/>
        <v>0.6973630696</v>
      </c>
      <c r="Y41" s="40">
        <f t="shared" si="15"/>
        <v>0.756</v>
      </c>
      <c r="Z41" s="42">
        <v>0.04</v>
      </c>
      <c r="AA41" s="101">
        <f t="shared" si="16"/>
        <v>0.037</v>
      </c>
      <c r="AB41" s="73">
        <f t="shared" si="17"/>
        <v>-1.329288972</v>
      </c>
      <c r="AC41" s="88">
        <f t="shared" si="18"/>
        <v>0.8503646634</v>
      </c>
      <c r="AD41" s="68">
        <f t="shared" si="19"/>
        <v>0.622</v>
      </c>
      <c r="AE41" s="33">
        <v>4.41</v>
      </c>
      <c r="AF41" s="102">
        <f t="shared" si="20"/>
        <v>0.378</v>
      </c>
      <c r="AG41" s="73">
        <f t="shared" si="21"/>
        <v>-0.3816159264</v>
      </c>
      <c r="AH41" s="66">
        <f t="shared" si="22"/>
        <v>3.840558364</v>
      </c>
      <c r="AI41" s="102">
        <f t="shared" si="23"/>
        <v>0.207</v>
      </c>
      <c r="AJ41" s="73">
        <f t="shared" si="24"/>
        <v>-0.7966683272</v>
      </c>
      <c r="AK41" s="33">
        <v>56.25</v>
      </c>
      <c r="AL41" s="102">
        <f t="shared" si="25"/>
        <v>0.598</v>
      </c>
      <c r="AM41" s="73">
        <f t="shared" si="26"/>
        <v>0.2732089228</v>
      </c>
      <c r="AN41" s="36">
        <f t="shared" si="27"/>
        <v>3910.931562</v>
      </c>
      <c r="AO41" s="35">
        <f t="shared" si="28"/>
        <v>-0.4083458154</v>
      </c>
      <c r="AP41" s="37">
        <f t="shared" si="29"/>
        <v>0.329</v>
      </c>
      <c r="AQ41" s="33">
        <v>3.26</v>
      </c>
      <c r="AR41" s="34">
        <f t="shared" si="30"/>
        <v>0.707</v>
      </c>
      <c r="AS41" s="73">
        <f t="shared" si="31"/>
        <v>0.4581788071</v>
      </c>
      <c r="AT41" s="33">
        <v>60.56</v>
      </c>
      <c r="AU41" s="34">
        <f t="shared" si="32"/>
        <v>0.829</v>
      </c>
      <c r="AV41" s="73">
        <f t="shared" si="33"/>
        <v>0.8121119643</v>
      </c>
      <c r="AW41" s="36">
        <f t="shared" si="34"/>
        <v>4159.188291</v>
      </c>
      <c r="AX41" s="35">
        <f t="shared" si="35"/>
        <v>0.909857604</v>
      </c>
      <c r="AY41" s="37">
        <f t="shared" si="36"/>
        <v>0.805</v>
      </c>
      <c r="AZ41" s="33">
        <v>12.68</v>
      </c>
      <c r="BA41" s="102">
        <f t="shared" si="37"/>
        <v>0.951</v>
      </c>
      <c r="BB41" s="65">
        <f t="shared" si="38"/>
        <v>1.79707219</v>
      </c>
      <c r="BC41" s="33">
        <v>41.67</v>
      </c>
      <c r="BD41" s="102">
        <f t="shared" si="39"/>
        <v>0.549</v>
      </c>
      <c r="BE41" s="73">
        <f t="shared" si="40"/>
        <v>0.02685161493</v>
      </c>
      <c r="BF41" s="36">
        <f t="shared" si="41"/>
        <v>3957.670138</v>
      </c>
      <c r="BG41" s="35">
        <f t="shared" si="42"/>
        <v>1.011972471</v>
      </c>
      <c r="BH41" s="37">
        <f t="shared" si="43"/>
        <v>0.854</v>
      </c>
      <c r="BI41" s="33">
        <v>2.48</v>
      </c>
      <c r="BJ41" s="103">
        <f t="shared" si="44"/>
        <v>0.817</v>
      </c>
      <c r="BK41" s="73">
        <f t="shared" si="45"/>
        <v>0.8282359221</v>
      </c>
      <c r="BL41" s="33">
        <v>3.03</v>
      </c>
      <c r="BM41" s="103">
        <f t="shared" si="46"/>
        <v>0.976</v>
      </c>
      <c r="BN41" s="73">
        <f t="shared" si="47"/>
        <v>2.220492132</v>
      </c>
      <c r="BO41" s="33">
        <v>20.72</v>
      </c>
      <c r="BP41" s="103">
        <f t="shared" si="48"/>
        <v>0.317</v>
      </c>
      <c r="BQ41" s="73">
        <f t="shared" si="49"/>
        <v>-0.3782904656</v>
      </c>
      <c r="BR41" s="89">
        <f t="shared" si="50"/>
        <v>4.183921849</v>
      </c>
      <c r="BS41" s="104">
        <f t="shared" si="51"/>
        <v>0.902</v>
      </c>
      <c r="BT41" s="33">
        <v>6.62</v>
      </c>
      <c r="BU41" s="34">
        <f t="shared" si="52"/>
        <v>0.159</v>
      </c>
      <c r="BV41" s="65">
        <f t="shared" si="53"/>
        <v>-0.9147645077</v>
      </c>
      <c r="BW41" s="33">
        <v>81.94</v>
      </c>
      <c r="BX41" s="34">
        <f t="shared" si="54"/>
        <v>1</v>
      </c>
      <c r="BY41" s="65">
        <f t="shared" si="55"/>
        <v>2.564306121</v>
      </c>
      <c r="BZ41" s="36">
        <f t="shared" si="56"/>
        <v>5875.695263</v>
      </c>
      <c r="CA41" s="35">
        <f t="shared" si="57"/>
        <v>0.6647765335</v>
      </c>
      <c r="CB41" s="90">
        <f t="shared" si="58"/>
        <v>0.756</v>
      </c>
      <c r="CC41" s="33">
        <v>0.18</v>
      </c>
      <c r="CD41" s="105">
        <f t="shared" si="59"/>
        <v>0.11</v>
      </c>
      <c r="CE41" s="73">
        <f t="shared" si="60"/>
        <v>-1.184544592</v>
      </c>
      <c r="CF41" s="33">
        <v>2.34</v>
      </c>
      <c r="CG41" s="75">
        <f t="shared" si="61"/>
        <v>0.049</v>
      </c>
      <c r="CH41" s="73">
        <f t="shared" si="62"/>
        <v>-1.248970383</v>
      </c>
      <c r="CI41" s="33">
        <v>78.43</v>
      </c>
      <c r="CJ41" s="102">
        <f t="shared" si="63"/>
        <v>0.902</v>
      </c>
      <c r="CK41" s="73">
        <f t="shared" si="64"/>
        <v>1.38145245</v>
      </c>
      <c r="CL41" s="36">
        <f t="shared" si="65"/>
        <v>3770.122014</v>
      </c>
      <c r="CM41" s="35">
        <f t="shared" si="66"/>
        <v>-0.7442603442</v>
      </c>
      <c r="CN41" s="90">
        <f t="shared" si="67"/>
        <v>0.207</v>
      </c>
      <c r="CO41" s="33">
        <v>1.7</v>
      </c>
      <c r="CP41" s="102">
        <f t="shared" si="68"/>
        <v>0.268</v>
      </c>
      <c r="CQ41" s="65">
        <f t="shared" si="69"/>
        <v>-0.7686425628</v>
      </c>
      <c r="CR41" s="33">
        <v>62.16</v>
      </c>
      <c r="CS41" s="102">
        <f t="shared" si="70"/>
        <v>0.902</v>
      </c>
      <c r="CT41" s="73">
        <f t="shared" si="71"/>
        <v>1.175471551</v>
      </c>
      <c r="CU41" s="36">
        <f t="shared" si="72"/>
        <v>3235.775219</v>
      </c>
      <c r="CV41" s="35">
        <f t="shared" si="73"/>
        <v>0.1623512128</v>
      </c>
      <c r="CW41" s="90">
        <f t="shared" si="74"/>
        <v>0.549</v>
      </c>
      <c r="CX41" s="33">
        <v>0.28</v>
      </c>
      <c r="CY41" s="34">
        <f t="shared" si="75"/>
        <v>0.073</v>
      </c>
      <c r="CZ41" s="73">
        <f t="shared" si="76"/>
        <v>-1.025266635</v>
      </c>
      <c r="DA41" s="33">
        <v>33.33</v>
      </c>
      <c r="DB41" s="34">
        <f t="shared" si="77"/>
        <v>0.402</v>
      </c>
      <c r="DC41" s="73">
        <f t="shared" si="78"/>
        <v>-0.1472610625</v>
      </c>
      <c r="DD41" s="36">
        <f t="shared" si="79"/>
        <v>611.5210243</v>
      </c>
      <c r="DE41" s="35">
        <f t="shared" si="80"/>
        <v>-1.031566627</v>
      </c>
      <c r="DF41" s="90">
        <f t="shared" si="81"/>
        <v>0.159</v>
      </c>
      <c r="DG41" s="33">
        <v>0.96</v>
      </c>
      <c r="DH41" s="105">
        <f t="shared" si="82"/>
        <v>0.451</v>
      </c>
      <c r="DI41" s="73">
        <f t="shared" si="83"/>
        <v>-0.1720284444</v>
      </c>
      <c r="DJ41" s="33">
        <v>2.66</v>
      </c>
      <c r="DK41" s="34">
        <f t="shared" si="84"/>
        <v>0.061</v>
      </c>
      <c r="DL41" s="73">
        <f t="shared" si="85"/>
        <v>-1.345841428</v>
      </c>
      <c r="DM41" s="33">
        <v>64.91</v>
      </c>
      <c r="DN41" s="34">
        <f t="shared" si="86"/>
        <v>0.11</v>
      </c>
      <c r="DO41" s="73">
        <f t="shared" si="87"/>
        <v>-1.248619501</v>
      </c>
      <c r="DP41" s="36">
        <f t="shared" si="88"/>
        <v>3599.257283</v>
      </c>
      <c r="DQ41" s="35">
        <f t="shared" si="89"/>
        <v>-1.826369245</v>
      </c>
      <c r="DR41" s="90">
        <f t="shared" si="90"/>
        <v>0.049</v>
      </c>
      <c r="DS41" s="106">
        <f t="shared" si="91"/>
        <v>-4.131641507</v>
      </c>
      <c r="DT41" s="107">
        <f t="shared" si="92"/>
        <v>0.195</v>
      </c>
    </row>
    <row r="42">
      <c r="A42" s="28">
        <v>2025.0</v>
      </c>
      <c r="B42" s="29" t="s">
        <v>766</v>
      </c>
      <c r="C42" s="29" t="s">
        <v>27</v>
      </c>
      <c r="D42" s="30">
        <f t="array" ref="D42">INDEX(
  TP!C:C,
  MATCH(
    1,
    (TP!A:A = A42) * (TP!B:B = C42),
    0
  )
)
</f>
        <v>59.61</v>
      </c>
      <c r="E42" s="64">
        <f t="shared" si="1"/>
        <v>0.46101491</v>
      </c>
      <c r="F42" s="32">
        <f t="shared" si="2"/>
        <v>0.512</v>
      </c>
      <c r="G42" s="33">
        <v>879.0</v>
      </c>
      <c r="H42" s="33">
        <v>3.21</v>
      </c>
      <c r="I42" s="33">
        <v>0.0</v>
      </c>
      <c r="J42" s="99">
        <f t="shared" si="3"/>
        <v>3.21</v>
      </c>
      <c r="K42" s="100">
        <f t="shared" si="4"/>
        <v>0.328668942</v>
      </c>
      <c r="L42" s="101">
        <f t="shared" si="5"/>
        <v>0.963</v>
      </c>
      <c r="M42" s="73">
        <f t="shared" si="6"/>
        <v>2.19034502</v>
      </c>
      <c r="N42" s="42">
        <v>0.41</v>
      </c>
      <c r="O42" s="101">
        <f t="shared" si="7"/>
        <v>0.951</v>
      </c>
      <c r="P42" s="73">
        <f t="shared" si="8"/>
        <v>2.138860753</v>
      </c>
      <c r="Q42" s="42">
        <v>1.84</v>
      </c>
      <c r="R42" s="102">
        <f t="shared" si="9"/>
        <v>0.768</v>
      </c>
      <c r="S42" s="73">
        <f t="shared" si="10"/>
        <v>0.5735308906</v>
      </c>
      <c r="T42" s="42">
        <v>38.89</v>
      </c>
      <c r="U42" s="102">
        <f t="shared" si="11"/>
        <v>0.61</v>
      </c>
      <c r="V42" s="73">
        <f t="shared" si="12"/>
        <v>0.2299838521</v>
      </c>
      <c r="W42" s="36">
        <f t="shared" si="13"/>
        <v>2710.955912</v>
      </c>
      <c r="X42" s="35">
        <f t="shared" si="14"/>
        <v>0.5994808291</v>
      </c>
      <c r="Y42" s="40">
        <f t="shared" si="15"/>
        <v>0.732</v>
      </c>
      <c r="Z42" s="42">
        <v>0.23</v>
      </c>
      <c r="AA42" s="101">
        <f t="shared" si="16"/>
        <v>0.963</v>
      </c>
      <c r="AB42" s="73">
        <f t="shared" si="17"/>
        <v>1.871151805</v>
      </c>
      <c r="AC42" s="88">
        <f t="shared" si="18"/>
        <v>6.799838408</v>
      </c>
      <c r="AD42" s="68">
        <f t="shared" si="19"/>
        <v>0.976</v>
      </c>
      <c r="AE42" s="33">
        <v>2.56</v>
      </c>
      <c r="AF42" s="102">
        <f t="shared" si="20"/>
        <v>0</v>
      </c>
      <c r="AG42" s="73">
        <f t="shared" si="21"/>
        <v>-1.715794558</v>
      </c>
      <c r="AH42" s="66">
        <f t="shared" si="22"/>
        <v>3.389990249</v>
      </c>
      <c r="AI42" s="102">
        <f t="shared" si="23"/>
        <v>0.098</v>
      </c>
      <c r="AJ42" s="73">
        <f t="shared" si="24"/>
        <v>-1.110369508</v>
      </c>
      <c r="AK42" s="33">
        <v>40.0</v>
      </c>
      <c r="AL42" s="102">
        <f t="shared" si="25"/>
        <v>0.012</v>
      </c>
      <c r="AM42" s="73">
        <f t="shared" si="26"/>
        <v>-2.098640554</v>
      </c>
      <c r="AN42" s="36">
        <f t="shared" si="27"/>
        <v>2608.806631</v>
      </c>
      <c r="AO42" s="35">
        <f t="shared" si="28"/>
        <v>-2.098292416</v>
      </c>
      <c r="AP42" s="37">
        <f t="shared" si="29"/>
        <v>0</v>
      </c>
      <c r="AQ42" s="33">
        <v>0.92</v>
      </c>
      <c r="AR42" s="34">
        <f t="shared" si="30"/>
        <v>0.037</v>
      </c>
      <c r="AS42" s="73">
        <f t="shared" si="31"/>
        <v>-1.23908398</v>
      </c>
      <c r="AT42" s="33">
        <v>55.56</v>
      </c>
      <c r="AU42" s="34">
        <f t="shared" si="32"/>
        <v>0.598</v>
      </c>
      <c r="AV42" s="73">
        <f t="shared" si="33"/>
        <v>0.2539455458</v>
      </c>
      <c r="AW42" s="36">
        <f t="shared" si="34"/>
        <v>1717.513061</v>
      </c>
      <c r="AX42" s="35">
        <f t="shared" si="35"/>
        <v>-1.234599331</v>
      </c>
      <c r="AY42" s="37">
        <f t="shared" si="36"/>
        <v>0.098</v>
      </c>
      <c r="AZ42" s="33">
        <v>5.02</v>
      </c>
      <c r="BA42" s="102">
        <f t="shared" si="37"/>
        <v>0.146</v>
      </c>
      <c r="BB42" s="65">
        <f t="shared" si="38"/>
        <v>-0.9607606252</v>
      </c>
      <c r="BC42" s="33">
        <v>32.65</v>
      </c>
      <c r="BD42" s="102">
        <f t="shared" si="39"/>
        <v>0.061</v>
      </c>
      <c r="BE42" s="73">
        <f t="shared" si="40"/>
        <v>-1.321420017</v>
      </c>
      <c r="BF42" s="36">
        <f t="shared" si="41"/>
        <v>2127.932804</v>
      </c>
      <c r="BG42" s="35">
        <f t="shared" si="42"/>
        <v>-1.394217999</v>
      </c>
      <c r="BH42" s="37">
        <f t="shared" si="43"/>
        <v>0.061</v>
      </c>
      <c r="BI42" s="33">
        <v>3.48</v>
      </c>
      <c r="BJ42" s="103">
        <f t="shared" si="44"/>
        <v>0.976</v>
      </c>
      <c r="BK42" s="73">
        <f t="shared" si="45"/>
        <v>2.213357452</v>
      </c>
      <c r="BL42" s="33">
        <v>1.02</v>
      </c>
      <c r="BM42" s="103">
        <f t="shared" si="46"/>
        <v>0.22</v>
      </c>
      <c r="BN42" s="73">
        <f t="shared" si="47"/>
        <v>-0.7035326718</v>
      </c>
      <c r="BO42" s="33">
        <v>20.78</v>
      </c>
      <c r="BP42" s="103">
        <f t="shared" si="48"/>
        <v>0.329</v>
      </c>
      <c r="BQ42" s="73">
        <f t="shared" si="49"/>
        <v>-0.368729046</v>
      </c>
      <c r="BR42" s="89">
        <f t="shared" si="50"/>
        <v>-3.586014011</v>
      </c>
      <c r="BS42" s="104">
        <f t="shared" si="51"/>
        <v>0.146</v>
      </c>
      <c r="BT42" s="33">
        <v>4.81</v>
      </c>
      <c r="BU42" s="34">
        <f t="shared" si="52"/>
        <v>0.024</v>
      </c>
      <c r="BV42" s="65">
        <f t="shared" si="53"/>
        <v>-1.576862561</v>
      </c>
      <c r="BW42" s="33">
        <v>70.21</v>
      </c>
      <c r="BX42" s="34">
        <f t="shared" si="54"/>
        <v>0.756</v>
      </c>
      <c r="BY42" s="65">
        <f t="shared" si="55"/>
        <v>0.6778289171</v>
      </c>
      <c r="BZ42" s="36">
        <f t="shared" si="56"/>
        <v>4362.237768</v>
      </c>
      <c r="CA42" s="35">
        <f t="shared" si="57"/>
        <v>-1.118703926</v>
      </c>
      <c r="CB42" s="90">
        <f t="shared" si="58"/>
        <v>0.122</v>
      </c>
      <c r="CC42" s="33">
        <v>0.72</v>
      </c>
      <c r="CD42" s="105">
        <f t="shared" si="59"/>
        <v>0.927</v>
      </c>
      <c r="CE42" s="73">
        <f t="shared" si="60"/>
        <v>1.474007667</v>
      </c>
      <c r="CF42" s="33">
        <v>2.97</v>
      </c>
      <c r="CG42" s="75">
        <f t="shared" si="61"/>
        <v>0.159</v>
      </c>
      <c r="CH42" s="73">
        <f t="shared" si="62"/>
        <v>-0.908874245</v>
      </c>
      <c r="CI42" s="33">
        <v>75.86</v>
      </c>
      <c r="CJ42" s="102">
        <f t="shared" si="63"/>
        <v>0.841</v>
      </c>
      <c r="CK42" s="73">
        <f t="shared" si="64"/>
        <v>1.063105751</v>
      </c>
      <c r="CL42" s="36">
        <f t="shared" si="65"/>
        <v>4169.076164</v>
      </c>
      <c r="CM42" s="35">
        <f t="shared" si="66"/>
        <v>-0.3442864187</v>
      </c>
      <c r="CN42" s="90">
        <f t="shared" si="67"/>
        <v>0.378</v>
      </c>
      <c r="CO42" s="33">
        <v>0.72</v>
      </c>
      <c r="CP42" s="102">
        <f t="shared" si="68"/>
        <v>0.012</v>
      </c>
      <c r="CQ42" s="65">
        <f t="shared" si="69"/>
        <v>-1.73228908</v>
      </c>
      <c r="CR42" s="33">
        <v>85.71</v>
      </c>
      <c r="CS42" s="102">
        <f t="shared" si="70"/>
        <v>1</v>
      </c>
      <c r="CT42" s="73">
        <f t="shared" si="71"/>
        <v>3.354233754</v>
      </c>
      <c r="CU42" s="36">
        <f t="shared" si="72"/>
        <v>2436.119241</v>
      </c>
      <c r="CV42" s="35">
        <f t="shared" si="73"/>
        <v>-0.7483663138</v>
      </c>
      <c r="CW42" s="90">
        <f t="shared" si="74"/>
        <v>0.22</v>
      </c>
      <c r="CX42" s="33">
        <v>0.1</v>
      </c>
      <c r="CY42" s="34">
        <f t="shared" si="75"/>
        <v>0</v>
      </c>
      <c r="CZ42" s="73">
        <f t="shared" si="76"/>
        <v>-1.333775871</v>
      </c>
      <c r="DA42" s="33">
        <v>100.0</v>
      </c>
      <c r="DB42" s="34">
        <f t="shared" si="77"/>
        <v>1</v>
      </c>
      <c r="DC42" s="73">
        <f t="shared" si="78"/>
        <v>4.082393707</v>
      </c>
      <c r="DD42" s="36">
        <f t="shared" si="79"/>
        <v>708.3770887</v>
      </c>
      <c r="DE42" s="35">
        <f t="shared" si="80"/>
        <v>-0.9210854118</v>
      </c>
      <c r="DF42" s="90">
        <f t="shared" si="81"/>
        <v>0.171</v>
      </c>
      <c r="DG42" s="33">
        <v>1.33</v>
      </c>
      <c r="DH42" s="105">
        <f t="shared" si="82"/>
        <v>0.756</v>
      </c>
      <c r="DI42" s="73">
        <f t="shared" si="83"/>
        <v>0.7696816317</v>
      </c>
      <c r="DJ42" s="33">
        <v>2.15</v>
      </c>
      <c r="DK42" s="34">
        <f t="shared" si="84"/>
        <v>0.024</v>
      </c>
      <c r="DL42" s="73">
        <f t="shared" si="85"/>
        <v>-1.6552059</v>
      </c>
      <c r="DM42" s="33">
        <v>72.6</v>
      </c>
      <c r="DN42" s="34">
        <f t="shared" si="86"/>
        <v>0.341</v>
      </c>
      <c r="DO42" s="73">
        <f t="shared" si="87"/>
        <v>-0.2298063888</v>
      </c>
      <c r="DP42" s="36">
        <f t="shared" si="88"/>
        <v>3560.070894</v>
      </c>
      <c r="DQ42" s="35">
        <f t="shared" si="89"/>
        <v>-1.864056715</v>
      </c>
      <c r="DR42" s="90">
        <f t="shared" si="90"/>
        <v>0.037</v>
      </c>
      <c r="DS42" s="106">
        <f t="shared" si="91"/>
        <v>-2.752809486</v>
      </c>
      <c r="DT42" s="107">
        <f t="shared" si="92"/>
        <v>0.341</v>
      </c>
    </row>
    <row r="43">
      <c r="A43" s="28">
        <v>2022.0</v>
      </c>
      <c r="B43" s="29" t="s">
        <v>767</v>
      </c>
      <c r="C43" s="29" t="s">
        <v>30</v>
      </c>
      <c r="D43" s="30">
        <f t="array" ref="D43">INDEX(
  TP!C:C,
  MATCH(
    1,
    (TP!A:A = A43) * (TP!B:B = C43),
    0
  )
)
</f>
        <v>45.81</v>
      </c>
      <c r="E43" s="64">
        <f t="shared" si="1"/>
        <v>0.4580428639</v>
      </c>
      <c r="F43" s="32">
        <f t="shared" si="2"/>
        <v>0.5</v>
      </c>
      <c r="G43" s="33">
        <v>1632.0</v>
      </c>
      <c r="H43" s="33">
        <v>2.37</v>
      </c>
      <c r="I43" s="33">
        <v>0.0</v>
      </c>
      <c r="J43" s="99">
        <f t="shared" si="3"/>
        <v>2.37</v>
      </c>
      <c r="K43" s="100">
        <f t="shared" si="4"/>
        <v>0.1306985294</v>
      </c>
      <c r="L43" s="101">
        <f t="shared" si="5"/>
        <v>0.451</v>
      </c>
      <c r="M43" s="73">
        <f t="shared" si="6"/>
        <v>-0.2822471887</v>
      </c>
      <c r="N43" s="42">
        <v>0.17</v>
      </c>
      <c r="O43" s="101">
        <f t="shared" si="7"/>
        <v>0.5</v>
      </c>
      <c r="P43" s="73">
        <f t="shared" si="8"/>
        <v>-0.06186787303</v>
      </c>
      <c r="Q43" s="42">
        <v>2.81</v>
      </c>
      <c r="R43" s="102">
        <f t="shared" si="9"/>
        <v>0.988</v>
      </c>
      <c r="S43" s="73">
        <f t="shared" si="10"/>
        <v>2.363258488</v>
      </c>
      <c r="T43" s="42">
        <v>39.22</v>
      </c>
      <c r="U43" s="102">
        <f t="shared" si="11"/>
        <v>0.634</v>
      </c>
      <c r="V43" s="73">
        <f t="shared" si="12"/>
        <v>0.264694331</v>
      </c>
      <c r="W43" s="36">
        <f t="shared" si="13"/>
        <v>3503.554355</v>
      </c>
      <c r="X43" s="35">
        <f t="shared" si="14"/>
        <v>1.602131447</v>
      </c>
      <c r="Y43" s="40">
        <f t="shared" si="15"/>
        <v>0.927</v>
      </c>
      <c r="Z43" s="42">
        <v>0.09</v>
      </c>
      <c r="AA43" s="101">
        <f t="shared" si="16"/>
        <v>0.341</v>
      </c>
      <c r="AB43" s="73">
        <f t="shared" si="17"/>
        <v>-0.4870677151</v>
      </c>
      <c r="AC43" s="88">
        <f t="shared" si="18"/>
        <v>0.7709486706</v>
      </c>
      <c r="AD43" s="68">
        <f t="shared" si="19"/>
        <v>0.585</v>
      </c>
      <c r="AE43" s="33">
        <v>4.69</v>
      </c>
      <c r="AF43" s="102">
        <f t="shared" si="20"/>
        <v>0.5</v>
      </c>
      <c r="AG43" s="73">
        <f t="shared" si="21"/>
        <v>-0.1796861876</v>
      </c>
      <c r="AH43" s="66">
        <f t="shared" si="22"/>
        <v>4.007100028</v>
      </c>
      <c r="AI43" s="102">
        <f t="shared" si="23"/>
        <v>0.293</v>
      </c>
      <c r="AJ43" s="73">
        <f t="shared" si="24"/>
        <v>-0.6807162328</v>
      </c>
      <c r="AK43" s="33">
        <v>60.0</v>
      </c>
      <c r="AL43" s="102">
        <f t="shared" si="25"/>
        <v>0.805</v>
      </c>
      <c r="AM43" s="73">
        <f t="shared" si="26"/>
        <v>0.820558802</v>
      </c>
      <c r="AN43" s="36">
        <f t="shared" si="27"/>
        <v>4261.141222</v>
      </c>
      <c r="AO43" s="35">
        <f t="shared" si="28"/>
        <v>0.0461694241</v>
      </c>
      <c r="AP43" s="37">
        <f t="shared" si="29"/>
        <v>0.537</v>
      </c>
      <c r="AQ43" s="33">
        <v>4.14</v>
      </c>
      <c r="AR43" s="34">
        <f t="shared" si="30"/>
        <v>0.866</v>
      </c>
      <c r="AS43" s="73">
        <f t="shared" si="31"/>
        <v>1.096465667</v>
      </c>
      <c r="AT43" s="33">
        <v>50.67</v>
      </c>
      <c r="AU43" s="34">
        <f t="shared" si="32"/>
        <v>0.354</v>
      </c>
      <c r="AV43" s="73">
        <f t="shared" si="33"/>
        <v>-0.2919412116</v>
      </c>
      <c r="AW43" s="36">
        <f t="shared" si="34"/>
        <v>3930.857769</v>
      </c>
      <c r="AX43" s="35">
        <f t="shared" si="35"/>
        <v>0.7093211179</v>
      </c>
      <c r="AY43" s="37">
        <f t="shared" si="36"/>
        <v>0.744</v>
      </c>
      <c r="AZ43" s="33">
        <v>9.43</v>
      </c>
      <c r="BA43" s="102">
        <f t="shared" si="37"/>
        <v>0.732</v>
      </c>
      <c r="BB43" s="65">
        <f t="shared" si="38"/>
        <v>0.6269734108</v>
      </c>
      <c r="BC43" s="33">
        <v>38.01</v>
      </c>
      <c r="BD43" s="102">
        <f t="shared" si="39"/>
        <v>0.293</v>
      </c>
      <c r="BE43" s="73">
        <f t="shared" si="40"/>
        <v>-0.520229779</v>
      </c>
      <c r="BF43" s="36">
        <f t="shared" si="41"/>
        <v>3235.726229</v>
      </c>
      <c r="BG43" s="35">
        <f t="shared" si="42"/>
        <v>0.06258234694</v>
      </c>
      <c r="BH43" s="37">
        <f t="shared" si="43"/>
        <v>0.476</v>
      </c>
      <c r="BI43" s="33">
        <v>1.6</v>
      </c>
      <c r="BJ43" s="103">
        <f t="shared" si="44"/>
        <v>0.366</v>
      </c>
      <c r="BK43" s="73">
        <f t="shared" si="45"/>
        <v>-0.3906710243</v>
      </c>
      <c r="BL43" s="33">
        <v>1.93</v>
      </c>
      <c r="BM43" s="103">
        <f t="shared" si="46"/>
        <v>0.72</v>
      </c>
      <c r="BN43" s="73">
        <f t="shared" si="47"/>
        <v>0.6202795529</v>
      </c>
      <c r="BO43" s="33">
        <v>16.65</v>
      </c>
      <c r="BP43" s="103">
        <f t="shared" si="48"/>
        <v>0.134</v>
      </c>
      <c r="BQ43" s="73">
        <f t="shared" si="49"/>
        <v>-1.026873434</v>
      </c>
      <c r="BR43" s="89">
        <f t="shared" si="50"/>
        <v>0.02080798394</v>
      </c>
      <c r="BS43" s="104">
        <f t="shared" si="51"/>
        <v>0.451</v>
      </c>
      <c r="BT43" s="33">
        <v>10.37</v>
      </c>
      <c r="BU43" s="34">
        <f t="shared" si="52"/>
        <v>0.695</v>
      </c>
      <c r="BV43" s="65">
        <f t="shared" si="53"/>
        <v>0.4569856032</v>
      </c>
      <c r="BW43" s="33">
        <v>54.26</v>
      </c>
      <c r="BX43" s="34">
        <f t="shared" si="54"/>
        <v>0.024</v>
      </c>
      <c r="BY43" s="65">
        <f t="shared" si="55"/>
        <v>-1.88732977</v>
      </c>
      <c r="BZ43" s="36">
        <f t="shared" si="56"/>
        <v>4657.598793</v>
      </c>
      <c r="CA43" s="35">
        <f t="shared" si="57"/>
        <v>-0.7706461718</v>
      </c>
      <c r="CB43" s="90">
        <f t="shared" si="58"/>
        <v>0.244</v>
      </c>
      <c r="CC43" s="33">
        <v>0.28</v>
      </c>
      <c r="CD43" s="105">
        <f t="shared" si="59"/>
        <v>0.256</v>
      </c>
      <c r="CE43" s="73">
        <f t="shared" si="60"/>
        <v>-0.6922200998</v>
      </c>
      <c r="CF43" s="33">
        <v>4.63</v>
      </c>
      <c r="CG43" s="75">
        <f t="shared" si="61"/>
        <v>0.561</v>
      </c>
      <c r="CH43" s="73">
        <f t="shared" si="62"/>
        <v>-0.01274791413</v>
      </c>
      <c r="CI43" s="33">
        <v>50.0</v>
      </c>
      <c r="CJ43" s="102">
        <f t="shared" si="63"/>
        <v>0.024</v>
      </c>
      <c r="CK43" s="73">
        <f t="shared" si="64"/>
        <v>-2.140180491</v>
      </c>
      <c r="CL43" s="36">
        <f t="shared" si="65"/>
        <v>3444.114992</v>
      </c>
      <c r="CM43" s="35">
        <f t="shared" si="66"/>
        <v>-1.07110068</v>
      </c>
      <c r="CN43" s="90">
        <f t="shared" si="67"/>
        <v>0.122</v>
      </c>
      <c r="CO43" s="33">
        <v>3.58</v>
      </c>
      <c r="CP43" s="102">
        <f t="shared" si="68"/>
        <v>0.866</v>
      </c>
      <c r="CQ43" s="65">
        <f t="shared" si="69"/>
        <v>1.07998545</v>
      </c>
      <c r="CR43" s="33">
        <v>55.38</v>
      </c>
      <c r="CS43" s="102">
        <f t="shared" si="70"/>
        <v>0.72</v>
      </c>
      <c r="CT43" s="73">
        <f t="shared" si="71"/>
        <v>0.5482100767</v>
      </c>
      <c r="CU43" s="36">
        <f t="shared" si="72"/>
        <v>4416.616555</v>
      </c>
      <c r="CV43" s="35">
        <f t="shared" si="73"/>
        <v>1.50719566</v>
      </c>
      <c r="CW43" s="90">
        <f t="shared" si="74"/>
        <v>0.951</v>
      </c>
      <c r="CX43" s="33">
        <v>1.1</v>
      </c>
      <c r="CY43" s="34">
        <f t="shared" si="75"/>
        <v>0.793</v>
      </c>
      <c r="CZ43" s="73">
        <f t="shared" si="76"/>
        <v>0.3801643254</v>
      </c>
      <c r="DA43" s="33">
        <v>35.0</v>
      </c>
      <c r="DB43" s="34">
        <f t="shared" si="77"/>
        <v>0.5</v>
      </c>
      <c r="DC43" s="73">
        <f t="shared" si="78"/>
        <v>-0.04131350787</v>
      </c>
      <c r="DD43" s="36">
        <f t="shared" si="79"/>
        <v>1930.01415</v>
      </c>
      <c r="DE43" s="35">
        <f t="shared" si="80"/>
        <v>0.4724044879</v>
      </c>
      <c r="DF43" s="90">
        <f t="shared" si="81"/>
        <v>0.732</v>
      </c>
      <c r="DG43" s="33">
        <v>1.27</v>
      </c>
      <c r="DH43" s="105">
        <f t="shared" si="82"/>
        <v>0.72</v>
      </c>
      <c r="DI43" s="73">
        <f t="shared" si="83"/>
        <v>0.6169718896</v>
      </c>
      <c r="DJ43" s="33">
        <v>4.96</v>
      </c>
      <c r="DK43" s="34">
        <f t="shared" si="84"/>
        <v>0.561</v>
      </c>
      <c r="DL43" s="73">
        <f t="shared" si="85"/>
        <v>0.04933168416</v>
      </c>
      <c r="DM43" s="33">
        <v>66.67</v>
      </c>
      <c r="DN43" s="34">
        <f t="shared" si="86"/>
        <v>0.146</v>
      </c>
      <c r="DO43" s="73">
        <f t="shared" si="87"/>
        <v>-1.015445109</v>
      </c>
      <c r="DP43" s="36">
        <f t="shared" si="88"/>
        <v>5086.184092</v>
      </c>
      <c r="DQ43" s="35">
        <f t="shared" si="89"/>
        <v>-0.3963188758</v>
      </c>
      <c r="DR43" s="90">
        <f t="shared" si="90"/>
        <v>0.329</v>
      </c>
      <c r="DS43" s="106">
        <f t="shared" si="91"/>
        <v>-0.3337137906</v>
      </c>
      <c r="DT43" s="107">
        <f t="shared" si="92"/>
        <v>0.488</v>
      </c>
    </row>
    <row r="44">
      <c r="A44" s="28">
        <v>2023.0</v>
      </c>
      <c r="B44" s="29" t="s">
        <v>768</v>
      </c>
      <c r="C44" s="29" t="s">
        <v>15</v>
      </c>
      <c r="D44" s="30">
        <f t="array" ref="D44">INDEX(
  TP!C:C,
  MATCH(
    1,
    (TP!A:A = A44) * (TP!B:B = C44),
    0
  )
)
</f>
        <v>50.33</v>
      </c>
      <c r="E44" s="64">
        <f t="shared" si="1"/>
        <v>0.06297956464</v>
      </c>
      <c r="F44" s="32">
        <f t="shared" si="2"/>
        <v>0.488</v>
      </c>
      <c r="G44" s="33">
        <v>907.0</v>
      </c>
      <c r="H44" s="33">
        <v>1.6</v>
      </c>
      <c r="I44" s="33">
        <v>0.0</v>
      </c>
      <c r="J44" s="99">
        <f t="shared" si="3"/>
        <v>1.6</v>
      </c>
      <c r="K44" s="100">
        <f t="shared" si="4"/>
        <v>0.1587651599</v>
      </c>
      <c r="L44" s="101">
        <f t="shared" si="5"/>
        <v>0.585</v>
      </c>
      <c r="M44" s="73">
        <f t="shared" si="6"/>
        <v>0.06829676824</v>
      </c>
      <c r="N44" s="42">
        <v>0.2</v>
      </c>
      <c r="O44" s="101">
        <f t="shared" si="7"/>
        <v>0.61</v>
      </c>
      <c r="P44" s="73">
        <f t="shared" si="8"/>
        <v>0.2132232053</v>
      </c>
      <c r="Q44" s="42">
        <v>1.69</v>
      </c>
      <c r="R44" s="102">
        <f t="shared" si="9"/>
        <v>0.634</v>
      </c>
      <c r="S44" s="73">
        <f t="shared" si="10"/>
        <v>0.2967688911</v>
      </c>
      <c r="T44" s="42">
        <v>47.06</v>
      </c>
      <c r="U44" s="102">
        <f t="shared" si="11"/>
        <v>0.878</v>
      </c>
      <c r="V44" s="73">
        <f t="shared" si="12"/>
        <v>1.089331163</v>
      </c>
      <c r="W44" s="36">
        <f t="shared" si="13"/>
        <v>3109.935158</v>
      </c>
      <c r="X44" s="35">
        <f t="shared" si="14"/>
        <v>1.104196415</v>
      </c>
      <c r="Y44" s="40">
        <f t="shared" si="15"/>
        <v>0.829</v>
      </c>
      <c r="Z44" s="42">
        <v>0.09</v>
      </c>
      <c r="AA44" s="101">
        <f t="shared" si="16"/>
        <v>0.341</v>
      </c>
      <c r="AB44" s="73">
        <f t="shared" si="17"/>
        <v>-0.4870677151</v>
      </c>
      <c r="AC44" s="88">
        <f t="shared" si="18"/>
        <v>0.8986486738</v>
      </c>
      <c r="AD44" s="68">
        <f t="shared" si="19"/>
        <v>0.634</v>
      </c>
      <c r="AE44" s="33">
        <v>6.55</v>
      </c>
      <c r="AF44" s="102">
        <f t="shared" si="20"/>
        <v>0.841</v>
      </c>
      <c r="AG44" s="73">
        <f t="shared" si="21"/>
        <v>1.16170422</v>
      </c>
      <c r="AH44" s="66">
        <f t="shared" si="22"/>
        <v>6.625649136</v>
      </c>
      <c r="AI44" s="102">
        <f t="shared" si="23"/>
        <v>0.841</v>
      </c>
      <c r="AJ44" s="73">
        <f t="shared" si="24"/>
        <v>1.14240866</v>
      </c>
      <c r="AK44" s="33">
        <v>62.12</v>
      </c>
      <c r="AL44" s="102">
        <f t="shared" si="25"/>
        <v>0.866</v>
      </c>
      <c r="AM44" s="73">
        <f t="shared" si="26"/>
        <v>1.129993934</v>
      </c>
      <c r="AN44" s="36">
        <f t="shared" si="27"/>
        <v>5563.77703</v>
      </c>
      <c r="AO44" s="35">
        <f t="shared" si="28"/>
        <v>1.73677906</v>
      </c>
      <c r="AP44" s="37">
        <f t="shared" si="29"/>
        <v>0.963</v>
      </c>
      <c r="AQ44" s="33">
        <v>3.77</v>
      </c>
      <c r="AR44" s="34">
        <f t="shared" si="30"/>
        <v>0.78</v>
      </c>
      <c r="AS44" s="73">
        <f t="shared" si="31"/>
        <v>0.8280950556</v>
      </c>
      <c r="AT44" s="33">
        <v>42.11</v>
      </c>
      <c r="AU44" s="34">
        <f t="shared" si="32"/>
        <v>0.073</v>
      </c>
      <c r="AV44" s="73">
        <f t="shared" si="33"/>
        <v>-1.24752212</v>
      </c>
      <c r="AW44" s="36">
        <f t="shared" si="34"/>
        <v>3117.713551</v>
      </c>
      <c r="AX44" s="35">
        <f t="shared" si="35"/>
        <v>-0.004841329763</v>
      </c>
      <c r="AY44" s="37">
        <f t="shared" si="36"/>
        <v>0.537</v>
      </c>
      <c r="AZ44" s="33">
        <v>10.52</v>
      </c>
      <c r="BA44" s="102">
        <f t="shared" si="37"/>
        <v>0.866</v>
      </c>
      <c r="BB44" s="65">
        <f t="shared" si="38"/>
        <v>1.01940654</v>
      </c>
      <c r="BC44" s="33">
        <v>35.85</v>
      </c>
      <c r="BD44" s="102">
        <f t="shared" si="39"/>
        <v>0.195</v>
      </c>
      <c r="BE44" s="73">
        <f t="shared" si="40"/>
        <v>-0.8430974869</v>
      </c>
      <c r="BF44" s="36">
        <f t="shared" si="41"/>
        <v>3181.226299</v>
      </c>
      <c r="BG44" s="35">
        <f t="shared" si="42"/>
        <v>-0.009087619378</v>
      </c>
      <c r="BH44" s="37">
        <f t="shared" si="43"/>
        <v>0.439</v>
      </c>
      <c r="BI44" s="33">
        <v>1.89</v>
      </c>
      <c r="BJ44" s="103">
        <f t="shared" si="44"/>
        <v>0.524</v>
      </c>
      <c r="BK44" s="73">
        <f t="shared" si="45"/>
        <v>0.01101421939</v>
      </c>
      <c r="BL44" s="33">
        <v>0.99</v>
      </c>
      <c r="BM44" s="103">
        <f t="shared" si="46"/>
        <v>0.195</v>
      </c>
      <c r="BN44" s="73">
        <f t="shared" si="47"/>
        <v>-0.7471748331</v>
      </c>
      <c r="BO44" s="33">
        <v>23.32</v>
      </c>
      <c r="BP44" s="103">
        <f t="shared" si="48"/>
        <v>0.549</v>
      </c>
      <c r="BQ44" s="73">
        <f t="shared" si="49"/>
        <v>0.03603772035</v>
      </c>
      <c r="BR44" s="89">
        <f t="shared" si="50"/>
        <v>1.022727218</v>
      </c>
      <c r="BS44" s="104">
        <f t="shared" si="51"/>
        <v>0.634</v>
      </c>
      <c r="BT44" s="33">
        <v>8.63</v>
      </c>
      <c r="BU44" s="34">
        <f t="shared" si="52"/>
        <v>0.488</v>
      </c>
      <c r="BV44" s="65">
        <f t="shared" si="53"/>
        <v>-0.1795064483</v>
      </c>
      <c r="BW44" s="33">
        <v>67.82</v>
      </c>
      <c r="BX44" s="34">
        <f t="shared" si="54"/>
        <v>0.622</v>
      </c>
      <c r="BY44" s="65">
        <f t="shared" si="55"/>
        <v>0.2934571765</v>
      </c>
      <c r="BZ44" s="36">
        <f t="shared" si="56"/>
        <v>5423.814195</v>
      </c>
      <c r="CA44" s="35">
        <f t="shared" si="57"/>
        <v>0.1322732697</v>
      </c>
      <c r="CB44" s="90">
        <f t="shared" si="58"/>
        <v>0.573</v>
      </c>
      <c r="CC44" s="33">
        <v>0.3</v>
      </c>
      <c r="CD44" s="105">
        <f t="shared" si="59"/>
        <v>0.28</v>
      </c>
      <c r="CE44" s="73">
        <f t="shared" si="60"/>
        <v>-0.5937552013</v>
      </c>
      <c r="CF44" s="33">
        <v>3.97</v>
      </c>
      <c r="CG44" s="75">
        <f t="shared" si="61"/>
        <v>0.39</v>
      </c>
      <c r="CH44" s="73">
        <f t="shared" si="62"/>
        <v>-0.3690391059</v>
      </c>
      <c r="CI44" s="33">
        <v>67.5</v>
      </c>
      <c r="CJ44" s="102">
        <f t="shared" si="63"/>
        <v>0.537</v>
      </c>
      <c r="CK44" s="73">
        <f t="shared" si="64"/>
        <v>0.02754995109</v>
      </c>
      <c r="CL44" s="36">
        <f t="shared" si="65"/>
        <v>4314.072324</v>
      </c>
      <c r="CM44" s="35">
        <f t="shared" si="66"/>
        <v>-0.1989196303</v>
      </c>
      <c r="CN44" s="90">
        <f t="shared" si="67"/>
        <v>0.476</v>
      </c>
      <c r="CO44" s="33">
        <v>1.98</v>
      </c>
      <c r="CP44" s="102">
        <f t="shared" si="68"/>
        <v>0.354</v>
      </c>
      <c r="CQ44" s="65">
        <f t="shared" si="69"/>
        <v>-0.4933149863</v>
      </c>
      <c r="CR44" s="33">
        <v>40.0</v>
      </c>
      <c r="CS44" s="102">
        <f t="shared" si="70"/>
        <v>0.146</v>
      </c>
      <c r="CT44" s="73">
        <f t="shared" si="71"/>
        <v>-0.8746927969</v>
      </c>
      <c r="CU44" s="36">
        <f t="shared" si="72"/>
        <v>2289.075487</v>
      </c>
      <c r="CV44" s="35">
        <f t="shared" si="73"/>
        <v>-0.9158324842</v>
      </c>
      <c r="CW44" s="90">
        <f t="shared" si="74"/>
        <v>0.195</v>
      </c>
      <c r="CX44" s="33">
        <v>0.99</v>
      </c>
      <c r="CY44" s="34">
        <f t="shared" si="75"/>
        <v>0.732</v>
      </c>
      <c r="CZ44" s="73">
        <f t="shared" si="76"/>
        <v>0.1916309039</v>
      </c>
      <c r="DA44" s="33">
        <v>50.0</v>
      </c>
      <c r="DB44" s="34">
        <f t="shared" si="77"/>
        <v>0.805</v>
      </c>
      <c r="DC44" s="73">
        <f t="shared" si="78"/>
        <v>0.9103112339</v>
      </c>
      <c r="DD44" s="36">
        <f t="shared" si="79"/>
        <v>2557.223232</v>
      </c>
      <c r="DE44" s="35">
        <f t="shared" si="80"/>
        <v>1.187845716</v>
      </c>
      <c r="DF44" s="90">
        <f t="shared" si="81"/>
        <v>0.866</v>
      </c>
      <c r="DG44" s="33">
        <v>0.69</v>
      </c>
      <c r="DH44" s="105">
        <f t="shared" si="82"/>
        <v>0.195</v>
      </c>
      <c r="DI44" s="73">
        <f t="shared" si="83"/>
        <v>-0.8592222836</v>
      </c>
      <c r="DJ44" s="33">
        <v>3.87</v>
      </c>
      <c r="DK44" s="34">
        <f t="shared" si="84"/>
        <v>0.22</v>
      </c>
      <c r="DL44" s="73">
        <f t="shared" si="85"/>
        <v>-0.6118590515</v>
      </c>
      <c r="DM44" s="33">
        <v>71.88</v>
      </c>
      <c r="DN44" s="34">
        <f t="shared" si="86"/>
        <v>0.28</v>
      </c>
      <c r="DO44" s="73">
        <f t="shared" si="87"/>
        <v>-0.325195913</v>
      </c>
      <c r="DP44" s="36">
        <f t="shared" si="88"/>
        <v>4863.187408</v>
      </c>
      <c r="DQ44" s="35">
        <f t="shared" si="89"/>
        <v>-0.6107857135</v>
      </c>
      <c r="DR44" s="90">
        <f t="shared" si="90"/>
        <v>0.232</v>
      </c>
      <c r="DS44" s="106">
        <f t="shared" si="91"/>
        <v>-1.858396327</v>
      </c>
      <c r="DT44" s="107">
        <f t="shared" si="92"/>
        <v>0.39</v>
      </c>
    </row>
    <row r="45">
      <c r="A45" s="28">
        <v>2024.0</v>
      </c>
      <c r="B45" s="29" t="s">
        <v>769</v>
      </c>
      <c r="C45" s="29" t="s">
        <v>31</v>
      </c>
      <c r="D45" s="30">
        <f t="array" ref="D45">INDEX(
  TP!C:C,
  MATCH(
    1,
    (TP!A:A = A45) * (TP!B:B = C45),
    0
  )
)
</f>
        <v>50.57</v>
      </c>
      <c r="E45" s="64">
        <f t="shared" si="1"/>
        <v>0.06071013102</v>
      </c>
      <c r="F45" s="32">
        <f t="shared" si="2"/>
        <v>0.476</v>
      </c>
      <c r="G45" s="33">
        <v>1300.0</v>
      </c>
      <c r="H45" s="33">
        <v>2.37</v>
      </c>
      <c r="I45" s="33">
        <v>0.0</v>
      </c>
      <c r="J45" s="99">
        <f t="shared" si="3"/>
        <v>2.37</v>
      </c>
      <c r="K45" s="100">
        <f t="shared" si="4"/>
        <v>0.1640769231</v>
      </c>
      <c r="L45" s="101">
        <f t="shared" si="5"/>
        <v>0.659</v>
      </c>
      <c r="M45" s="73">
        <f t="shared" si="6"/>
        <v>0.134639128</v>
      </c>
      <c r="N45" s="42">
        <v>0.21</v>
      </c>
      <c r="O45" s="101">
        <f t="shared" si="7"/>
        <v>0.659</v>
      </c>
      <c r="P45" s="73">
        <f t="shared" si="8"/>
        <v>0.3049202314</v>
      </c>
      <c r="Q45" s="42">
        <v>0.76</v>
      </c>
      <c r="R45" s="102">
        <f t="shared" si="9"/>
        <v>0.024</v>
      </c>
      <c r="S45" s="73">
        <f t="shared" si="10"/>
        <v>-1.419155506</v>
      </c>
      <c r="T45" s="42">
        <v>36.36</v>
      </c>
      <c r="U45" s="102">
        <f t="shared" si="11"/>
        <v>0.476</v>
      </c>
      <c r="V45" s="73">
        <f t="shared" si="12"/>
        <v>-0.03612981939</v>
      </c>
      <c r="W45" s="36">
        <f t="shared" si="13"/>
        <v>1372.710646</v>
      </c>
      <c r="X45" s="35">
        <f t="shared" si="14"/>
        <v>-1.093422375</v>
      </c>
      <c r="Y45" s="40">
        <f t="shared" si="15"/>
        <v>0.134</v>
      </c>
      <c r="Z45" s="42">
        <v>0.14</v>
      </c>
      <c r="AA45" s="101">
        <f t="shared" si="16"/>
        <v>0.622</v>
      </c>
      <c r="AB45" s="73">
        <f t="shared" si="17"/>
        <v>0.3551535422</v>
      </c>
      <c r="AC45" s="88">
        <f t="shared" si="18"/>
        <v>-0.2987094734</v>
      </c>
      <c r="AD45" s="68">
        <f t="shared" si="19"/>
        <v>0.402</v>
      </c>
      <c r="AE45" s="33">
        <v>4.98</v>
      </c>
      <c r="AF45" s="102">
        <f t="shared" si="20"/>
        <v>0.549</v>
      </c>
      <c r="AG45" s="73">
        <f t="shared" si="21"/>
        <v>0.02945532765</v>
      </c>
      <c r="AH45" s="66">
        <f t="shared" si="22"/>
        <v>5.079337821</v>
      </c>
      <c r="AI45" s="102">
        <f t="shared" si="23"/>
        <v>0.646</v>
      </c>
      <c r="AJ45" s="73">
        <f t="shared" si="24"/>
        <v>0.06581298307</v>
      </c>
      <c r="AK45" s="33">
        <v>58.33</v>
      </c>
      <c r="AL45" s="102">
        <f t="shared" si="25"/>
        <v>0.72</v>
      </c>
      <c r="AM45" s="73">
        <f t="shared" si="26"/>
        <v>0.5768056558</v>
      </c>
      <c r="AN45" s="36">
        <f t="shared" si="27"/>
        <v>4641.537018</v>
      </c>
      <c r="AO45" s="35">
        <f t="shared" si="28"/>
        <v>0.5398613634</v>
      </c>
      <c r="AP45" s="37">
        <f t="shared" si="29"/>
        <v>0.744</v>
      </c>
      <c r="AQ45" s="33">
        <v>1.52</v>
      </c>
      <c r="AR45" s="34">
        <f t="shared" si="30"/>
        <v>0.244</v>
      </c>
      <c r="AS45" s="73">
        <f t="shared" si="31"/>
        <v>-0.8038883935</v>
      </c>
      <c r="AT45" s="33">
        <v>54.55</v>
      </c>
      <c r="AU45" s="34">
        <f t="shared" si="32"/>
        <v>0.573</v>
      </c>
      <c r="AV45" s="73">
        <f t="shared" si="33"/>
        <v>0.1411959292</v>
      </c>
      <c r="AW45" s="36">
        <f t="shared" si="34"/>
        <v>2389.252568</v>
      </c>
      <c r="AX45" s="35">
        <f t="shared" si="35"/>
        <v>-0.6446287952</v>
      </c>
      <c r="AY45" s="37">
        <f t="shared" si="36"/>
        <v>0.244</v>
      </c>
      <c r="AZ45" s="33">
        <v>6.37</v>
      </c>
      <c r="BA45" s="102">
        <f t="shared" si="37"/>
        <v>0.341</v>
      </c>
      <c r="BB45" s="65">
        <f t="shared" si="38"/>
        <v>-0.4747195938</v>
      </c>
      <c r="BC45" s="33">
        <v>46.74</v>
      </c>
      <c r="BD45" s="102">
        <f t="shared" si="39"/>
        <v>0.817</v>
      </c>
      <c r="BE45" s="73">
        <f t="shared" si="40"/>
        <v>0.7846938737</v>
      </c>
      <c r="BF45" s="36">
        <f t="shared" si="41"/>
        <v>3389.586826</v>
      </c>
      <c r="BG45" s="35">
        <f t="shared" si="42"/>
        <v>0.2649162532</v>
      </c>
      <c r="BH45" s="37">
        <f t="shared" si="43"/>
        <v>0.598</v>
      </c>
      <c r="BI45" s="33">
        <v>1.8</v>
      </c>
      <c r="BJ45" s="103">
        <f t="shared" si="44"/>
        <v>0.476</v>
      </c>
      <c r="BK45" s="73">
        <f t="shared" si="45"/>
        <v>-0.1136467183</v>
      </c>
      <c r="BL45" s="33">
        <v>1.11</v>
      </c>
      <c r="BM45" s="103">
        <f t="shared" si="46"/>
        <v>0.293</v>
      </c>
      <c r="BN45" s="73">
        <f t="shared" si="47"/>
        <v>-0.572606188</v>
      </c>
      <c r="BO45" s="33">
        <v>18.42</v>
      </c>
      <c r="BP45" s="103">
        <f t="shared" si="48"/>
        <v>0.22</v>
      </c>
      <c r="BQ45" s="73">
        <f t="shared" si="49"/>
        <v>-0.7448115532</v>
      </c>
      <c r="BR45" s="89">
        <f t="shared" si="50"/>
        <v>-1.270915638</v>
      </c>
      <c r="BS45" s="104">
        <f t="shared" si="51"/>
        <v>0.354</v>
      </c>
      <c r="BT45" s="33">
        <v>8.17</v>
      </c>
      <c r="BU45" s="34">
        <f t="shared" si="52"/>
        <v>0.451</v>
      </c>
      <c r="BV45" s="65">
        <f t="shared" si="53"/>
        <v>-0.3477744619</v>
      </c>
      <c r="BW45" s="33">
        <v>67.8</v>
      </c>
      <c r="BX45" s="34">
        <f t="shared" si="54"/>
        <v>0.61</v>
      </c>
      <c r="BY45" s="65">
        <f t="shared" si="55"/>
        <v>0.2902406766</v>
      </c>
      <c r="BZ45" s="36">
        <f t="shared" si="56"/>
        <v>5305.036321</v>
      </c>
      <c r="CA45" s="35">
        <f t="shared" si="57"/>
        <v>-0.007696315086</v>
      </c>
      <c r="CB45" s="90">
        <f t="shared" si="58"/>
        <v>0.5</v>
      </c>
      <c r="CC45" s="33">
        <v>0.69</v>
      </c>
      <c r="CD45" s="105">
        <f t="shared" si="59"/>
        <v>0.915</v>
      </c>
      <c r="CE45" s="73">
        <f t="shared" si="60"/>
        <v>1.32631032</v>
      </c>
      <c r="CF45" s="33">
        <v>3.05</v>
      </c>
      <c r="CG45" s="75">
        <f t="shared" si="61"/>
        <v>0.183</v>
      </c>
      <c r="CH45" s="73">
        <f t="shared" si="62"/>
        <v>-0.8656874339</v>
      </c>
      <c r="CI45" s="33">
        <v>68.18</v>
      </c>
      <c r="CJ45" s="102">
        <f t="shared" si="63"/>
        <v>0.585</v>
      </c>
      <c r="CK45" s="73">
        <f t="shared" si="64"/>
        <v>0.1117817625</v>
      </c>
      <c r="CL45" s="36">
        <f t="shared" si="65"/>
        <v>3801.221781</v>
      </c>
      <c r="CM45" s="35">
        <f t="shared" si="66"/>
        <v>-0.713081083</v>
      </c>
      <c r="CN45" s="90">
        <f t="shared" si="67"/>
        <v>0.256</v>
      </c>
      <c r="CO45" s="33">
        <v>1.8</v>
      </c>
      <c r="CP45" s="102">
        <f t="shared" si="68"/>
        <v>0.317</v>
      </c>
      <c r="CQ45" s="65">
        <f t="shared" si="69"/>
        <v>-0.6703112855</v>
      </c>
      <c r="CR45" s="33">
        <v>69.23</v>
      </c>
      <c r="CS45" s="102">
        <f t="shared" si="70"/>
        <v>0.976</v>
      </c>
      <c r="CT45" s="73">
        <f t="shared" si="71"/>
        <v>1.829562794</v>
      </c>
      <c r="CU45" s="36">
        <f t="shared" si="72"/>
        <v>3735.760671</v>
      </c>
      <c r="CV45" s="35">
        <f t="shared" si="73"/>
        <v>0.7317779751</v>
      </c>
      <c r="CW45" s="90">
        <f t="shared" si="74"/>
        <v>0.744</v>
      </c>
      <c r="CX45" s="33">
        <v>0.62</v>
      </c>
      <c r="CY45" s="34">
        <f t="shared" si="75"/>
        <v>0.341</v>
      </c>
      <c r="CZ45" s="73">
        <f t="shared" si="76"/>
        <v>-0.4425269687</v>
      </c>
      <c r="DA45" s="33">
        <v>55.56</v>
      </c>
      <c r="DB45" s="34">
        <f t="shared" si="77"/>
        <v>0.915</v>
      </c>
      <c r="DC45" s="73">
        <f t="shared" si="78"/>
        <v>1.263046805</v>
      </c>
      <c r="DD45" s="36">
        <f t="shared" si="79"/>
        <v>1992.132839</v>
      </c>
      <c r="DE45" s="35">
        <f t="shared" si="80"/>
        <v>0.5432616741</v>
      </c>
      <c r="DF45" s="90">
        <f t="shared" si="81"/>
        <v>0.756</v>
      </c>
      <c r="DG45" s="33">
        <v>0.9</v>
      </c>
      <c r="DH45" s="105">
        <f t="shared" si="82"/>
        <v>0.366</v>
      </c>
      <c r="DI45" s="73">
        <f t="shared" si="83"/>
        <v>-0.3247381864</v>
      </c>
      <c r="DJ45" s="33">
        <v>4.43</v>
      </c>
      <c r="DK45" s="34">
        <f t="shared" si="84"/>
        <v>0.439</v>
      </c>
      <c r="DL45" s="73">
        <f t="shared" si="85"/>
        <v>-0.2721647286</v>
      </c>
      <c r="DM45" s="33">
        <v>77.11</v>
      </c>
      <c r="DN45" s="34">
        <f t="shared" si="86"/>
        <v>0.598</v>
      </c>
      <c r="DO45" s="73">
        <f t="shared" si="87"/>
        <v>0.3677029918</v>
      </c>
      <c r="DP45" s="36">
        <f t="shared" si="88"/>
        <v>5575.729425</v>
      </c>
      <c r="DQ45" s="35">
        <f t="shared" si="89"/>
        <v>0.07450085817</v>
      </c>
      <c r="DR45" s="90">
        <f t="shared" si="90"/>
        <v>0.5</v>
      </c>
      <c r="DS45" s="106">
        <f t="shared" si="91"/>
        <v>1.630335243</v>
      </c>
      <c r="DT45" s="107">
        <f t="shared" si="92"/>
        <v>0.646</v>
      </c>
    </row>
    <row r="46">
      <c r="A46" s="28">
        <v>2022.0</v>
      </c>
      <c r="B46" s="29" t="s">
        <v>583</v>
      </c>
      <c r="C46" s="29" t="s">
        <v>15</v>
      </c>
      <c r="D46" s="30">
        <f t="array" ref="D46">INDEX(
  TP!C:C,
  MATCH(
    1,
    (TP!A:A = A46) * (TP!B:B = C46),
    0
  )
)
</f>
        <v>51.78</v>
      </c>
      <c r="E46" s="64">
        <f t="shared" si="1"/>
        <v>0.03643134362</v>
      </c>
      <c r="F46" s="32">
        <f t="shared" si="2"/>
        <v>0.463</v>
      </c>
      <c r="G46" s="33">
        <v>3158.0</v>
      </c>
      <c r="H46" s="33">
        <v>4.96</v>
      </c>
      <c r="I46" s="33">
        <v>1.0</v>
      </c>
      <c r="J46" s="99">
        <f t="shared" si="3"/>
        <v>4.22</v>
      </c>
      <c r="K46" s="100">
        <f t="shared" si="4"/>
        <v>0.1202659911</v>
      </c>
      <c r="L46" s="101">
        <f t="shared" si="5"/>
        <v>0.366</v>
      </c>
      <c r="M46" s="73">
        <f t="shared" si="6"/>
        <v>-0.4125465225</v>
      </c>
      <c r="N46" s="42">
        <v>0.14</v>
      </c>
      <c r="O46" s="101">
        <f t="shared" si="7"/>
        <v>0.354</v>
      </c>
      <c r="P46" s="73">
        <f t="shared" si="8"/>
        <v>-0.3369589513</v>
      </c>
      <c r="Q46" s="42">
        <v>1.37</v>
      </c>
      <c r="R46" s="102">
        <f t="shared" si="9"/>
        <v>0.402</v>
      </c>
      <c r="S46" s="73">
        <f t="shared" si="10"/>
        <v>-0.293656708</v>
      </c>
      <c r="T46" s="42">
        <v>37.5</v>
      </c>
      <c r="U46" s="102">
        <f t="shared" si="11"/>
        <v>0.524</v>
      </c>
      <c r="V46" s="73">
        <f t="shared" si="12"/>
        <v>0.08377910769</v>
      </c>
      <c r="W46" s="36">
        <f t="shared" si="13"/>
        <v>2160.987298</v>
      </c>
      <c r="X46" s="35">
        <f t="shared" si="14"/>
        <v>-0.09623889562</v>
      </c>
      <c r="Y46" s="40">
        <f t="shared" si="15"/>
        <v>0.5</v>
      </c>
      <c r="Z46" s="42">
        <v>0.09</v>
      </c>
      <c r="AA46" s="101">
        <f t="shared" si="16"/>
        <v>0.341</v>
      </c>
      <c r="AB46" s="73">
        <f t="shared" si="17"/>
        <v>-0.4870677151</v>
      </c>
      <c r="AC46" s="88">
        <f t="shared" si="18"/>
        <v>-1.332812084</v>
      </c>
      <c r="AD46" s="68">
        <f t="shared" si="19"/>
        <v>0.317</v>
      </c>
      <c r="AE46" s="33">
        <v>7.55</v>
      </c>
      <c r="AF46" s="102">
        <f t="shared" si="20"/>
        <v>0.976</v>
      </c>
      <c r="AG46" s="73">
        <f t="shared" si="21"/>
        <v>1.882881859</v>
      </c>
      <c r="AH46" s="66">
        <f t="shared" si="22"/>
        <v>8.019757402</v>
      </c>
      <c r="AI46" s="102">
        <f t="shared" si="23"/>
        <v>0.963</v>
      </c>
      <c r="AJ46" s="73">
        <f t="shared" si="24"/>
        <v>2.113035286</v>
      </c>
      <c r="AK46" s="33">
        <v>57.36</v>
      </c>
      <c r="AL46" s="102">
        <f t="shared" si="25"/>
        <v>0.671</v>
      </c>
      <c r="AM46" s="73">
        <f t="shared" si="26"/>
        <v>0.4352244871</v>
      </c>
      <c r="AN46" s="36">
        <f t="shared" si="27"/>
        <v>5562.045272</v>
      </c>
      <c r="AO46" s="35">
        <f t="shared" si="28"/>
        <v>1.734531519</v>
      </c>
      <c r="AP46" s="37">
        <f t="shared" si="29"/>
        <v>0.951</v>
      </c>
      <c r="AQ46" s="33">
        <v>1.82</v>
      </c>
      <c r="AR46" s="34">
        <f t="shared" si="30"/>
        <v>0.317</v>
      </c>
      <c r="AS46" s="73">
        <f t="shared" si="31"/>
        <v>-0.5862906002</v>
      </c>
      <c r="AT46" s="33">
        <v>50.0</v>
      </c>
      <c r="AU46" s="34">
        <f t="shared" si="32"/>
        <v>0.293</v>
      </c>
      <c r="AV46" s="73">
        <f t="shared" si="33"/>
        <v>-0.3667355117</v>
      </c>
      <c r="AW46" s="36">
        <f t="shared" si="34"/>
        <v>2456.474267</v>
      </c>
      <c r="AX46" s="35">
        <f t="shared" si="35"/>
        <v>-0.5855898054</v>
      </c>
      <c r="AY46" s="37">
        <f t="shared" si="36"/>
        <v>0.305</v>
      </c>
      <c r="AZ46" s="33">
        <v>6.95</v>
      </c>
      <c r="BA46" s="102">
        <f t="shared" si="37"/>
        <v>0.439</v>
      </c>
      <c r="BB46" s="65">
        <f t="shared" si="38"/>
        <v>-0.2659019654</v>
      </c>
      <c r="BC46" s="33">
        <v>39.75</v>
      </c>
      <c r="BD46" s="102">
        <f t="shared" si="39"/>
        <v>0.341</v>
      </c>
      <c r="BE46" s="73">
        <f t="shared" si="40"/>
        <v>-0.2601419032</v>
      </c>
      <c r="BF46" s="36">
        <f t="shared" si="41"/>
        <v>2992.000159</v>
      </c>
      <c r="BG46" s="35">
        <f t="shared" si="42"/>
        <v>-0.2579288733</v>
      </c>
      <c r="BH46" s="37">
        <f t="shared" si="43"/>
        <v>0.366</v>
      </c>
      <c r="BI46" s="33">
        <v>2.22</v>
      </c>
      <c r="BJ46" s="103">
        <f t="shared" si="44"/>
        <v>0.72</v>
      </c>
      <c r="BK46" s="73">
        <f t="shared" si="45"/>
        <v>0.4681043243</v>
      </c>
      <c r="BL46" s="33">
        <v>1.34</v>
      </c>
      <c r="BM46" s="103">
        <f t="shared" si="46"/>
        <v>0.488</v>
      </c>
      <c r="BN46" s="73">
        <f t="shared" si="47"/>
        <v>-0.2380162851</v>
      </c>
      <c r="BO46" s="33">
        <v>22.77</v>
      </c>
      <c r="BP46" s="103">
        <f t="shared" si="48"/>
        <v>0.5</v>
      </c>
      <c r="BQ46" s="73">
        <f t="shared" si="49"/>
        <v>-0.05160862669</v>
      </c>
      <c r="BR46" s="89">
        <f t="shared" si="50"/>
        <v>1.069492253</v>
      </c>
      <c r="BS46" s="104">
        <f t="shared" si="51"/>
        <v>0.683</v>
      </c>
      <c r="BT46" s="33">
        <v>9.46</v>
      </c>
      <c r="BU46" s="34">
        <f t="shared" si="52"/>
        <v>0.585</v>
      </c>
      <c r="BV46" s="65">
        <f t="shared" si="53"/>
        <v>0.1241075763</v>
      </c>
      <c r="BW46" s="33">
        <v>69.88</v>
      </c>
      <c r="BX46" s="34">
        <f t="shared" si="54"/>
        <v>0.72</v>
      </c>
      <c r="BY46" s="65">
        <f t="shared" si="55"/>
        <v>0.6247566684</v>
      </c>
      <c r="BZ46" s="36">
        <f t="shared" si="56"/>
        <v>5792.55965</v>
      </c>
      <c r="CA46" s="35">
        <f t="shared" si="57"/>
        <v>0.5668083104</v>
      </c>
      <c r="CB46" s="90">
        <f t="shared" si="58"/>
        <v>0.732</v>
      </c>
      <c r="CC46" s="33">
        <v>0.31</v>
      </c>
      <c r="CD46" s="105">
        <f t="shared" si="59"/>
        <v>0.317</v>
      </c>
      <c r="CE46" s="73">
        <f t="shared" si="60"/>
        <v>-0.544522752</v>
      </c>
      <c r="CF46" s="33">
        <v>4.9</v>
      </c>
      <c r="CG46" s="75">
        <f t="shared" si="61"/>
        <v>0.634</v>
      </c>
      <c r="CH46" s="73">
        <f t="shared" si="62"/>
        <v>0.1330075734</v>
      </c>
      <c r="CI46" s="33">
        <v>71.51</v>
      </c>
      <c r="CJ46" s="102">
        <f t="shared" si="63"/>
        <v>0.707</v>
      </c>
      <c r="CK46" s="73">
        <f t="shared" si="64"/>
        <v>0.5242698981</v>
      </c>
      <c r="CL46" s="36">
        <f t="shared" si="65"/>
        <v>5059.293478</v>
      </c>
      <c r="CM46" s="35">
        <f t="shared" si="66"/>
        <v>0.5482064001</v>
      </c>
      <c r="CN46" s="90">
        <f t="shared" si="67"/>
        <v>0.72</v>
      </c>
      <c r="CO46" s="33">
        <v>1.94</v>
      </c>
      <c r="CP46" s="102">
        <f t="shared" si="68"/>
        <v>0.341</v>
      </c>
      <c r="CQ46" s="65">
        <f t="shared" si="69"/>
        <v>-0.5326474973</v>
      </c>
      <c r="CR46" s="33">
        <v>51.47</v>
      </c>
      <c r="CS46" s="102">
        <f t="shared" si="70"/>
        <v>0.598</v>
      </c>
      <c r="CT46" s="73">
        <f t="shared" si="71"/>
        <v>0.1864707896</v>
      </c>
      <c r="CU46" s="36">
        <f t="shared" si="72"/>
        <v>2909.014566</v>
      </c>
      <c r="CV46" s="35">
        <f t="shared" si="73"/>
        <v>-0.2097921357</v>
      </c>
      <c r="CW46" s="90">
        <f t="shared" si="74"/>
        <v>0.378</v>
      </c>
      <c r="CX46" s="33">
        <v>0.68</v>
      </c>
      <c r="CY46" s="34">
        <f t="shared" si="75"/>
        <v>0.463</v>
      </c>
      <c r="CZ46" s="73">
        <f t="shared" si="76"/>
        <v>-0.3396905569</v>
      </c>
      <c r="DA46" s="33">
        <v>33.33</v>
      </c>
      <c r="DB46" s="34">
        <f t="shared" si="77"/>
        <v>0.402</v>
      </c>
      <c r="DC46" s="73">
        <f t="shared" si="78"/>
        <v>-0.1472610625</v>
      </c>
      <c r="DD46" s="36">
        <f t="shared" si="79"/>
        <v>1285.154386</v>
      </c>
      <c r="DE46" s="35">
        <f t="shared" si="80"/>
        <v>-0.2631704192</v>
      </c>
      <c r="DF46" s="90">
        <f t="shared" si="81"/>
        <v>0.439</v>
      </c>
      <c r="DG46" s="33">
        <v>1.03</v>
      </c>
      <c r="DH46" s="105">
        <f t="shared" si="82"/>
        <v>0.561</v>
      </c>
      <c r="DI46" s="73">
        <f t="shared" si="83"/>
        <v>0.006132921368</v>
      </c>
      <c r="DJ46" s="33">
        <v>5.04</v>
      </c>
      <c r="DK46" s="34">
        <f t="shared" si="84"/>
        <v>0.61</v>
      </c>
      <c r="DL46" s="73">
        <f t="shared" si="85"/>
        <v>0.09785944457</v>
      </c>
      <c r="DM46" s="33">
        <v>74.19</v>
      </c>
      <c r="DN46" s="34">
        <f t="shared" si="86"/>
        <v>0.427</v>
      </c>
      <c r="DO46" s="73">
        <f t="shared" si="87"/>
        <v>-0.01915452293</v>
      </c>
      <c r="DP46" s="36">
        <f t="shared" si="88"/>
        <v>5702.153256</v>
      </c>
      <c r="DQ46" s="35">
        <f t="shared" si="89"/>
        <v>0.1960888502</v>
      </c>
      <c r="DR46" s="90">
        <f t="shared" si="90"/>
        <v>0.549</v>
      </c>
      <c r="DS46" s="106">
        <f t="shared" si="91"/>
        <v>0.2997511752</v>
      </c>
      <c r="DT46" s="107">
        <f t="shared" si="92"/>
        <v>0.512</v>
      </c>
    </row>
    <row r="47">
      <c r="A47" s="28">
        <v>2023.0</v>
      </c>
      <c r="B47" s="29" t="s">
        <v>691</v>
      </c>
      <c r="C47" s="29" t="s">
        <v>10</v>
      </c>
      <c r="D47" s="30">
        <f t="array" ref="D47">INDEX(
  TP!C:C,
  MATCH(
    1,
    (TP!A:A = A47) * (TP!B:B = C47),
    0
  )
)
</f>
        <v>49.16</v>
      </c>
      <c r="E47" s="64">
        <f t="shared" si="1"/>
        <v>-0.2546623854</v>
      </c>
      <c r="F47" s="32">
        <f t="shared" si="2"/>
        <v>0.451</v>
      </c>
      <c r="G47" s="33">
        <v>3294.0</v>
      </c>
      <c r="H47" s="33">
        <v>11.29</v>
      </c>
      <c r="I47" s="33">
        <v>2.0</v>
      </c>
      <c r="J47" s="99">
        <f t="shared" si="3"/>
        <v>9.81</v>
      </c>
      <c r="K47" s="100">
        <f t="shared" si="4"/>
        <v>0.2680327869</v>
      </c>
      <c r="L47" s="101">
        <f t="shared" si="5"/>
        <v>0.927</v>
      </c>
      <c r="M47" s="73">
        <f t="shared" si="6"/>
        <v>1.433017282</v>
      </c>
      <c r="N47" s="42">
        <v>0.25</v>
      </c>
      <c r="O47" s="101">
        <f t="shared" si="7"/>
        <v>0.78</v>
      </c>
      <c r="P47" s="73">
        <f t="shared" si="8"/>
        <v>0.6717083358</v>
      </c>
      <c r="Q47" s="42">
        <v>1.61</v>
      </c>
      <c r="R47" s="102">
        <f t="shared" si="9"/>
        <v>0.573</v>
      </c>
      <c r="S47" s="73">
        <f t="shared" si="10"/>
        <v>0.1491624913</v>
      </c>
      <c r="T47" s="42">
        <v>38.98</v>
      </c>
      <c r="U47" s="102">
        <f t="shared" si="11"/>
        <v>0.622</v>
      </c>
      <c r="V47" s="73">
        <f t="shared" si="12"/>
        <v>0.2394503463</v>
      </c>
      <c r="W47" s="36">
        <f t="shared" si="13"/>
        <v>2497.379532</v>
      </c>
      <c r="X47" s="35">
        <f t="shared" si="14"/>
        <v>0.3293030466</v>
      </c>
      <c r="Y47" s="40">
        <f t="shared" si="15"/>
        <v>0.634</v>
      </c>
      <c r="Z47" s="42">
        <v>0.07</v>
      </c>
      <c r="AA47" s="101">
        <f t="shared" si="16"/>
        <v>0.244</v>
      </c>
      <c r="AB47" s="73">
        <f t="shared" si="17"/>
        <v>-0.823956218</v>
      </c>
      <c r="AC47" s="88">
        <f t="shared" si="18"/>
        <v>1.610072447</v>
      </c>
      <c r="AD47" s="68">
        <f t="shared" si="19"/>
        <v>0.756</v>
      </c>
      <c r="AE47" s="33">
        <v>4.7</v>
      </c>
      <c r="AF47" s="102">
        <f t="shared" si="20"/>
        <v>0.512</v>
      </c>
      <c r="AG47" s="73">
        <f t="shared" si="21"/>
        <v>-0.1724744112</v>
      </c>
      <c r="AH47" s="66">
        <f t="shared" si="22"/>
        <v>4.561859799</v>
      </c>
      <c r="AI47" s="102">
        <f t="shared" si="23"/>
        <v>0.488</v>
      </c>
      <c r="AJ47" s="73">
        <f t="shared" si="24"/>
        <v>-0.2944732007</v>
      </c>
      <c r="AK47" s="33">
        <v>61.63</v>
      </c>
      <c r="AL47" s="102">
        <f t="shared" si="25"/>
        <v>0.829</v>
      </c>
      <c r="AM47" s="73">
        <f t="shared" si="26"/>
        <v>1.05847355</v>
      </c>
      <c r="AN47" s="36">
        <f t="shared" si="27"/>
        <v>4662.406039</v>
      </c>
      <c r="AO47" s="35">
        <f t="shared" si="28"/>
        <v>0.5669459625</v>
      </c>
      <c r="AP47" s="37">
        <f t="shared" si="29"/>
        <v>0.756</v>
      </c>
      <c r="AQ47" s="33">
        <v>1.83</v>
      </c>
      <c r="AR47" s="34">
        <f t="shared" si="30"/>
        <v>0.329</v>
      </c>
      <c r="AS47" s="73">
        <f t="shared" si="31"/>
        <v>-0.5790373405</v>
      </c>
      <c r="AT47" s="33">
        <v>58.21</v>
      </c>
      <c r="AU47" s="34">
        <f t="shared" si="32"/>
        <v>0.72</v>
      </c>
      <c r="AV47" s="73">
        <f t="shared" si="33"/>
        <v>0.5497737476</v>
      </c>
      <c r="AW47" s="36">
        <f t="shared" si="34"/>
        <v>2869.591915</v>
      </c>
      <c r="AX47" s="35">
        <f t="shared" si="35"/>
        <v>-0.2227598131</v>
      </c>
      <c r="AY47" s="37">
        <f t="shared" si="36"/>
        <v>0.476</v>
      </c>
      <c r="AZ47" s="33">
        <v>7.13</v>
      </c>
      <c r="BA47" s="102">
        <f t="shared" si="37"/>
        <v>0.451</v>
      </c>
      <c r="BB47" s="65">
        <f t="shared" si="38"/>
        <v>-0.2010964946</v>
      </c>
      <c r="BC47" s="33">
        <v>41.38</v>
      </c>
      <c r="BD47" s="102">
        <f t="shared" si="39"/>
        <v>0.5</v>
      </c>
      <c r="BE47" s="73">
        <f t="shared" si="40"/>
        <v>-0.01649636437</v>
      </c>
      <c r="BF47" s="36">
        <f t="shared" si="41"/>
        <v>3148.32775</v>
      </c>
      <c r="BG47" s="35">
        <f t="shared" si="42"/>
        <v>-0.05235075429</v>
      </c>
      <c r="BH47" s="37">
        <f t="shared" si="43"/>
        <v>0.415</v>
      </c>
      <c r="BI47" s="33">
        <v>1.99</v>
      </c>
      <c r="BJ47" s="103">
        <f t="shared" si="44"/>
        <v>0.585</v>
      </c>
      <c r="BK47" s="73">
        <f t="shared" si="45"/>
        <v>0.1495263724</v>
      </c>
      <c r="BL47" s="33">
        <v>1.09</v>
      </c>
      <c r="BM47" s="103">
        <f t="shared" si="46"/>
        <v>0.256</v>
      </c>
      <c r="BN47" s="73">
        <f t="shared" si="47"/>
        <v>-0.6017009622</v>
      </c>
      <c r="BO47" s="33">
        <v>18.17</v>
      </c>
      <c r="BP47" s="103">
        <f t="shared" si="48"/>
        <v>0.207</v>
      </c>
      <c r="BQ47" s="73">
        <f t="shared" si="49"/>
        <v>-0.7846508019</v>
      </c>
      <c r="BR47" s="89">
        <f t="shared" si="50"/>
        <v>-0.9449899966</v>
      </c>
      <c r="BS47" s="104">
        <f t="shared" si="51"/>
        <v>0.378</v>
      </c>
      <c r="BT47" s="33">
        <v>9.64</v>
      </c>
      <c r="BU47" s="34">
        <f t="shared" si="52"/>
        <v>0.61</v>
      </c>
      <c r="BV47" s="65">
        <f t="shared" si="53"/>
        <v>0.1899515816</v>
      </c>
      <c r="BW47" s="33">
        <v>62.89</v>
      </c>
      <c r="BX47" s="34">
        <f t="shared" si="54"/>
        <v>0.305</v>
      </c>
      <c r="BY47" s="65">
        <f t="shared" si="55"/>
        <v>-0.499410054</v>
      </c>
      <c r="BZ47" s="36">
        <f t="shared" si="56"/>
        <v>5251.02692</v>
      </c>
      <c r="CA47" s="35">
        <f t="shared" si="57"/>
        <v>-0.07134178349</v>
      </c>
      <c r="CB47" s="90">
        <f t="shared" si="58"/>
        <v>0.451</v>
      </c>
      <c r="CC47" s="33">
        <v>0.3</v>
      </c>
      <c r="CD47" s="105">
        <f t="shared" si="59"/>
        <v>0.28</v>
      </c>
      <c r="CE47" s="73">
        <f t="shared" si="60"/>
        <v>-0.5937552013</v>
      </c>
      <c r="CF47" s="33">
        <v>4.15</v>
      </c>
      <c r="CG47" s="75">
        <f t="shared" si="61"/>
        <v>0.427</v>
      </c>
      <c r="CH47" s="73">
        <f t="shared" si="62"/>
        <v>-0.2718687809</v>
      </c>
      <c r="CI47" s="33">
        <v>64.47</v>
      </c>
      <c r="CJ47" s="102">
        <f t="shared" si="63"/>
        <v>0.341</v>
      </c>
      <c r="CK47" s="73">
        <f t="shared" si="64"/>
        <v>-0.3477770911</v>
      </c>
      <c r="CL47" s="36">
        <f t="shared" si="65"/>
        <v>4211.842756</v>
      </c>
      <c r="CM47" s="35">
        <f t="shared" si="66"/>
        <v>-0.3014105096</v>
      </c>
      <c r="CN47" s="90">
        <f t="shared" si="67"/>
        <v>0.402</v>
      </c>
      <c r="CO47" s="33">
        <v>2.21</v>
      </c>
      <c r="CP47" s="102">
        <f t="shared" si="68"/>
        <v>0.402</v>
      </c>
      <c r="CQ47" s="65">
        <f t="shared" si="69"/>
        <v>-0.2671530486</v>
      </c>
      <c r="CR47" s="33">
        <v>54.32</v>
      </c>
      <c r="CS47" s="102">
        <f t="shared" si="70"/>
        <v>0.683</v>
      </c>
      <c r="CT47" s="73">
        <f t="shared" si="71"/>
        <v>0.4501426484</v>
      </c>
      <c r="CU47" s="36">
        <f t="shared" si="72"/>
        <v>3320.222624</v>
      </c>
      <c r="CV47" s="35">
        <f t="shared" si="73"/>
        <v>0.2585272361</v>
      </c>
      <c r="CW47" s="90">
        <f t="shared" si="74"/>
        <v>0.573</v>
      </c>
      <c r="CX47" s="33">
        <v>0.98</v>
      </c>
      <c r="CY47" s="34">
        <f t="shared" si="75"/>
        <v>0.72</v>
      </c>
      <c r="CZ47" s="73">
        <f t="shared" si="76"/>
        <v>0.1744915019</v>
      </c>
      <c r="DA47" s="33">
        <v>19.44</v>
      </c>
      <c r="DB47" s="34">
        <f t="shared" si="77"/>
        <v>0.159</v>
      </c>
      <c r="DC47" s="73">
        <f t="shared" si="78"/>
        <v>-1.028465573</v>
      </c>
      <c r="DD47" s="36">
        <f t="shared" si="79"/>
        <v>986.9695574</v>
      </c>
      <c r="DE47" s="35">
        <f t="shared" si="80"/>
        <v>-0.6033021656</v>
      </c>
      <c r="DF47" s="90">
        <f t="shared" si="81"/>
        <v>0.293</v>
      </c>
      <c r="DG47" s="33">
        <v>0.93</v>
      </c>
      <c r="DH47" s="105">
        <f t="shared" si="82"/>
        <v>0.402</v>
      </c>
      <c r="DI47" s="73">
        <f t="shared" si="83"/>
        <v>-0.2483833154</v>
      </c>
      <c r="DJ47" s="33">
        <v>4.51</v>
      </c>
      <c r="DK47" s="34">
        <f t="shared" si="84"/>
        <v>0.463</v>
      </c>
      <c r="DL47" s="73">
        <f t="shared" si="85"/>
        <v>-0.2236369682</v>
      </c>
      <c r="DM47" s="33">
        <v>84.51</v>
      </c>
      <c r="DN47" s="34">
        <f t="shared" si="86"/>
        <v>0.951</v>
      </c>
      <c r="DO47" s="73">
        <f t="shared" si="87"/>
        <v>1.348095324</v>
      </c>
      <c r="DP47" s="36">
        <f t="shared" si="88"/>
        <v>6163.637546</v>
      </c>
      <c r="DQ47" s="35">
        <f t="shared" si="89"/>
        <v>0.6399209038</v>
      </c>
      <c r="DR47" s="90">
        <f t="shared" si="90"/>
        <v>0.78</v>
      </c>
      <c r="DS47" s="106">
        <f t="shared" si="91"/>
        <v>-0.9197448354</v>
      </c>
      <c r="DT47" s="107">
        <f t="shared" si="92"/>
        <v>0.439</v>
      </c>
    </row>
    <row r="48">
      <c r="A48" s="28">
        <v>2025.0</v>
      </c>
      <c r="B48" s="29" t="s">
        <v>770</v>
      </c>
      <c r="C48" s="29" t="s">
        <v>14</v>
      </c>
      <c r="D48" s="30">
        <f t="array" ref="D48">INDEX(
  TP!C:C,
  MATCH(
    1,
    (TP!A:A = A48) * (TP!B:B = C48),
    0
  )
)
</f>
        <v>48.65</v>
      </c>
      <c r="E48" s="64">
        <f t="shared" si="1"/>
        <v>-0.8130071173</v>
      </c>
      <c r="F48" s="32">
        <f t="shared" si="2"/>
        <v>0.439</v>
      </c>
      <c r="G48" s="33">
        <v>960.0</v>
      </c>
      <c r="H48" s="33">
        <v>4.75</v>
      </c>
      <c r="I48" s="33">
        <v>0.0</v>
      </c>
      <c r="J48" s="99">
        <f t="shared" si="3"/>
        <v>4.75</v>
      </c>
      <c r="K48" s="100">
        <f t="shared" si="4"/>
        <v>0.4453125</v>
      </c>
      <c r="L48" s="101">
        <f t="shared" si="5"/>
        <v>1</v>
      </c>
      <c r="M48" s="73">
        <f t="shared" si="6"/>
        <v>3.647188742</v>
      </c>
      <c r="N48" s="42">
        <v>0.28</v>
      </c>
      <c r="O48" s="101">
        <f t="shared" si="7"/>
        <v>0.854</v>
      </c>
      <c r="P48" s="73">
        <f t="shared" si="8"/>
        <v>0.9467994141</v>
      </c>
      <c r="Q48" s="42">
        <v>3.47</v>
      </c>
      <c r="R48" s="102">
        <f t="shared" si="9"/>
        <v>1</v>
      </c>
      <c r="S48" s="73">
        <f t="shared" si="10"/>
        <v>3.581011286</v>
      </c>
      <c r="T48" s="42">
        <v>35.14</v>
      </c>
      <c r="U48" s="102">
        <f t="shared" si="11"/>
        <v>0.39</v>
      </c>
      <c r="V48" s="73">
        <f t="shared" si="12"/>
        <v>-0.164453408</v>
      </c>
      <c r="W48" s="36">
        <f t="shared" si="13"/>
        <v>3514</v>
      </c>
      <c r="X48" s="35">
        <f t="shared" si="14"/>
        <v>1.615345368</v>
      </c>
      <c r="Y48" s="40">
        <f t="shared" si="15"/>
        <v>0.939</v>
      </c>
      <c r="Z48" s="42">
        <v>0.05</v>
      </c>
      <c r="AA48" s="101">
        <f t="shared" si="16"/>
        <v>0.122</v>
      </c>
      <c r="AB48" s="73">
        <f t="shared" si="17"/>
        <v>-1.160844721</v>
      </c>
      <c r="AC48" s="88">
        <f t="shared" si="18"/>
        <v>5.048488803</v>
      </c>
      <c r="AD48" s="68">
        <f t="shared" si="19"/>
        <v>0.939</v>
      </c>
      <c r="AE48" s="33">
        <v>4.03</v>
      </c>
      <c r="AF48" s="102">
        <f t="shared" si="20"/>
        <v>0.256</v>
      </c>
      <c r="AG48" s="73">
        <f t="shared" si="21"/>
        <v>-0.6556634291</v>
      </c>
      <c r="AH48" s="66">
        <f t="shared" si="22"/>
        <v>3.83972408</v>
      </c>
      <c r="AI48" s="102">
        <f t="shared" si="23"/>
        <v>0.195</v>
      </c>
      <c r="AJ48" s="73">
        <f t="shared" si="24"/>
        <v>-0.797249185</v>
      </c>
      <c r="AK48" s="33">
        <v>41.86</v>
      </c>
      <c r="AL48" s="102">
        <f t="shared" si="25"/>
        <v>0.037</v>
      </c>
      <c r="AM48" s="73">
        <f t="shared" si="26"/>
        <v>-1.827155014</v>
      </c>
      <c r="AN48" s="36">
        <f t="shared" si="27"/>
        <v>2910.110252</v>
      </c>
      <c r="AO48" s="35">
        <f t="shared" si="28"/>
        <v>-1.707249269</v>
      </c>
      <c r="AP48" s="37">
        <f t="shared" si="29"/>
        <v>0.024</v>
      </c>
      <c r="AQ48" s="33">
        <v>3.47</v>
      </c>
      <c r="AR48" s="34">
        <f t="shared" si="30"/>
        <v>0.732</v>
      </c>
      <c r="AS48" s="73">
        <f t="shared" si="31"/>
        <v>0.6104972624</v>
      </c>
      <c r="AT48" s="33">
        <v>62.16</v>
      </c>
      <c r="AU48" s="34">
        <f t="shared" si="32"/>
        <v>0.878</v>
      </c>
      <c r="AV48" s="73">
        <f t="shared" si="33"/>
        <v>0.9907252183</v>
      </c>
      <c r="AW48" s="36">
        <f t="shared" si="34"/>
        <v>4410.817991</v>
      </c>
      <c r="AX48" s="35">
        <f t="shared" si="35"/>
        <v>1.130857124</v>
      </c>
      <c r="AY48" s="37">
        <f t="shared" si="36"/>
        <v>0.878</v>
      </c>
      <c r="AZ48" s="33">
        <v>10.5</v>
      </c>
      <c r="BA48" s="102">
        <f t="shared" si="37"/>
        <v>0.854</v>
      </c>
      <c r="BB48" s="65">
        <f t="shared" si="38"/>
        <v>1.012205932</v>
      </c>
      <c r="BC48" s="33">
        <v>41.07</v>
      </c>
      <c r="BD48" s="102">
        <f t="shared" si="39"/>
        <v>0.427</v>
      </c>
      <c r="BE48" s="73">
        <f t="shared" si="40"/>
        <v>-0.06283385948</v>
      </c>
      <c r="BF48" s="36">
        <f t="shared" si="41"/>
        <v>3641.843137</v>
      </c>
      <c r="BG48" s="35">
        <f t="shared" si="42"/>
        <v>0.5966451418</v>
      </c>
      <c r="BH48" s="37">
        <f t="shared" si="43"/>
        <v>0.756</v>
      </c>
      <c r="BI48" s="33">
        <v>3.56</v>
      </c>
      <c r="BJ48" s="103">
        <f t="shared" si="44"/>
        <v>0.988</v>
      </c>
      <c r="BK48" s="73">
        <f t="shared" si="45"/>
        <v>2.324167174</v>
      </c>
      <c r="BL48" s="33">
        <v>1.59</v>
      </c>
      <c r="BM48" s="103">
        <f t="shared" si="46"/>
        <v>0.646</v>
      </c>
      <c r="BN48" s="73">
        <f t="shared" si="47"/>
        <v>0.125668392</v>
      </c>
      <c r="BO48" s="33">
        <v>16.13</v>
      </c>
      <c r="BP48" s="103">
        <f t="shared" si="48"/>
        <v>0.122</v>
      </c>
      <c r="BQ48" s="73">
        <f t="shared" si="49"/>
        <v>-1.109739071</v>
      </c>
      <c r="BR48" s="89">
        <f t="shared" si="50"/>
        <v>1.360349492</v>
      </c>
      <c r="BS48" s="104">
        <f t="shared" si="51"/>
        <v>0.732</v>
      </c>
      <c r="BT48" s="33">
        <v>4.41</v>
      </c>
      <c r="BU48" s="34">
        <f t="shared" si="52"/>
        <v>0.012</v>
      </c>
      <c r="BV48" s="65">
        <f t="shared" si="53"/>
        <v>-1.723182573</v>
      </c>
      <c r="BW48" s="33">
        <v>70.21</v>
      </c>
      <c r="BX48" s="34">
        <f t="shared" si="54"/>
        <v>0.756</v>
      </c>
      <c r="BY48" s="65">
        <f t="shared" si="55"/>
        <v>0.6778289171</v>
      </c>
      <c r="BZ48" s="36">
        <f t="shared" si="56"/>
        <v>4185.397405</v>
      </c>
      <c r="CA48" s="35">
        <f t="shared" si="57"/>
        <v>-1.327095198</v>
      </c>
      <c r="CB48" s="90">
        <f t="shared" si="58"/>
        <v>0.098</v>
      </c>
      <c r="CC48" s="33">
        <v>0.09</v>
      </c>
      <c r="CD48" s="105">
        <f t="shared" si="59"/>
        <v>0.024</v>
      </c>
      <c r="CE48" s="73">
        <f t="shared" si="60"/>
        <v>-1.627636636</v>
      </c>
      <c r="CF48" s="33">
        <v>2.25</v>
      </c>
      <c r="CG48" s="75">
        <f t="shared" si="61"/>
        <v>0.024</v>
      </c>
      <c r="CH48" s="73">
        <f t="shared" si="62"/>
        <v>-1.297555545</v>
      </c>
      <c r="CI48" s="33">
        <v>79.17</v>
      </c>
      <c r="CJ48" s="102">
        <f t="shared" si="63"/>
        <v>0.915</v>
      </c>
      <c r="CK48" s="73">
        <f t="shared" si="64"/>
        <v>1.47311648</v>
      </c>
      <c r="CL48" s="36">
        <f t="shared" si="65"/>
        <v>3719.49297</v>
      </c>
      <c r="CM48" s="35">
        <f t="shared" si="66"/>
        <v>-0.7950188024</v>
      </c>
      <c r="CN48" s="90">
        <f t="shared" si="67"/>
        <v>0.195</v>
      </c>
      <c r="CO48" s="33">
        <v>1.5</v>
      </c>
      <c r="CP48" s="102">
        <f t="shared" si="68"/>
        <v>0.171</v>
      </c>
      <c r="CQ48" s="65">
        <f t="shared" si="69"/>
        <v>-0.9653051173</v>
      </c>
      <c r="CR48" s="33">
        <v>37.5</v>
      </c>
      <c r="CS48" s="102">
        <f t="shared" si="70"/>
        <v>0.085</v>
      </c>
      <c r="CT48" s="73">
        <f t="shared" si="71"/>
        <v>-1.105983901</v>
      </c>
      <c r="CU48" s="36">
        <f t="shared" si="72"/>
        <v>1800.829313</v>
      </c>
      <c r="CV48" s="35">
        <f t="shared" si="73"/>
        <v>-1.471889539</v>
      </c>
      <c r="CW48" s="90">
        <f t="shared" si="74"/>
        <v>0.073</v>
      </c>
      <c r="CX48" s="33">
        <v>0.47</v>
      </c>
      <c r="CY48" s="34">
        <f t="shared" si="75"/>
        <v>0.232</v>
      </c>
      <c r="CZ48" s="73">
        <f t="shared" si="76"/>
        <v>-0.6996179981</v>
      </c>
      <c r="DA48" s="33">
        <v>60.0</v>
      </c>
      <c r="DB48" s="34">
        <f t="shared" si="77"/>
        <v>0.939</v>
      </c>
      <c r="DC48" s="73">
        <f t="shared" si="78"/>
        <v>1.544727728</v>
      </c>
      <c r="DD48" s="36">
        <f t="shared" si="79"/>
        <v>1718.039301</v>
      </c>
      <c r="DE48" s="35">
        <f t="shared" si="80"/>
        <v>0.2306102428</v>
      </c>
      <c r="DF48" s="90">
        <f t="shared" si="81"/>
        <v>0.659</v>
      </c>
      <c r="DG48" s="33">
        <v>0.56</v>
      </c>
      <c r="DH48" s="105">
        <f t="shared" si="82"/>
        <v>0.11</v>
      </c>
      <c r="DI48" s="73">
        <f t="shared" si="83"/>
        <v>-1.190093391</v>
      </c>
      <c r="DJ48" s="33">
        <v>2.25</v>
      </c>
      <c r="DK48" s="34">
        <f t="shared" si="84"/>
        <v>0.037</v>
      </c>
      <c r="DL48" s="73">
        <f t="shared" si="85"/>
        <v>-1.5945462</v>
      </c>
      <c r="DM48" s="33">
        <v>87.67</v>
      </c>
      <c r="DN48" s="34">
        <f t="shared" si="86"/>
        <v>0.988</v>
      </c>
      <c r="DO48" s="73">
        <f t="shared" si="87"/>
        <v>1.766749346</v>
      </c>
      <c r="DP48" s="36">
        <f t="shared" si="88"/>
        <v>4416.151459</v>
      </c>
      <c r="DQ48" s="35">
        <f t="shared" si="89"/>
        <v>-1.040722089</v>
      </c>
      <c r="DR48" s="90">
        <f t="shared" si="90"/>
        <v>0.122</v>
      </c>
      <c r="DS48" s="106">
        <f t="shared" si="91"/>
        <v>-7.221845412</v>
      </c>
      <c r="DT48" s="107">
        <f t="shared" si="92"/>
        <v>0.085</v>
      </c>
    </row>
    <row r="49">
      <c r="A49" s="28">
        <v>2023.0</v>
      </c>
      <c r="B49" s="29" t="s">
        <v>747</v>
      </c>
      <c r="C49" s="29" t="s">
        <v>6</v>
      </c>
      <c r="D49" s="30">
        <f t="array" ref="D49">INDEX(
  TP!C:C,
  MATCH(
    1,
    (TP!A:A = A49) * (TP!B:B = C49),
    0
  )
)
</f>
        <v>55.32</v>
      </c>
      <c r="E49" s="64">
        <f t="shared" si="1"/>
        <v>-0.9416985472</v>
      </c>
      <c r="F49" s="32">
        <f t="shared" si="2"/>
        <v>0.427</v>
      </c>
      <c r="G49" s="33">
        <v>1762.0</v>
      </c>
      <c r="H49" s="33">
        <v>4.63</v>
      </c>
      <c r="I49" s="33">
        <v>2.0</v>
      </c>
      <c r="J49" s="99">
        <f t="shared" si="3"/>
        <v>3.15</v>
      </c>
      <c r="K49" s="100">
        <f t="shared" si="4"/>
        <v>0.1608967083</v>
      </c>
      <c r="L49" s="101">
        <f t="shared" si="5"/>
        <v>0.622</v>
      </c>
      <c r="M49" s="73">
        <f t="shared" si="6"/>
        <v>0.09491918086</v>
      </c>
      <c r="N49" s="42">
        <v>0.16</v>
      </c>
      <c r="O49" s="101">
        <f t="shared" si="7"/>
        <v>0.427</v>
      </c>
      <c r="P49" s="73">
        <f t="shared" si="8"/>
        <v>-0.1535648991</v>
      </c>
      <c r="Q49" s="42">
        <v>1.92</v>
      </c>
      <c r="R49" s="102">
        <f t="shared" si="9"/>
        <v>0.805</v>
      </c>
      <c r="S49" s="73">
        <f t="shared" si="10"/>
        <v>0.7211372904</v>
      </c>
      <c r="T49" s="42">
        <v>33.33</v>
      </c>
      <c r="U49" s="102">
        <f t="shared" si="11"/>
        <v>0.317</v>
      </c>
      <c r="V49" s="73">
        <f t="shared" si="12"/>
        <v>-0.3548351256</v>
      </c>
      <c r="W49" s="36">
        <f t="shared" si="13"/>
        <v>2385.211594</v>
      </c>
      <c r="X49" s="35">
        <f t="shared" si="14"/>
        <v>0.1874086824</v>
      </c>
      <c r="Y49" s="40">
        <f t="shared" si="15"/>
        <v>0.61</v>
      </c>
      <c r="Z49" s="42">
        <v>0.12</v>
      </c>
      <c r="AA49" s="101">
        <f t="shared" si="16"/>
        <v>0.488</v>
      </c>
      <c r="AB49" s="73">
        <f t="shared" si="17"/>
        <v>0.01826503931</v>
      </c>
      <c r="AC49" s="88">
        <f t="shared" si="18"/>
        <v>0.1470280035</v>
      </c>
      <c r="AD49" s="68">
        <f t="shared" si="19"/>
        <v>0.5</v>
      </c>
      <c r="AE49" s="33">
        <v>4.16</v>
      </c>
      <c r="AF49" s="102">
        <f t="shared" si="20"/>
        <v>0.305</v>
      </c>
      <c r="AG49" s="73">
        <f t="shared" si="21"/>
        <v>-0.561910336</v>
      </c>
      <c r="AH49" s="66">
        <f t="shared" si="22"/>
        <v>4.925762612</v>
      </c>
      <c r="AI49" s="102">
        <f t="shared" si="23"/>
        <v>0.561</v>
      </c>
      <c r="AJ49" s="73">
        <f t="shared" si="24"/>
        <v>-0.04111141494</v>
      </c>
      <c r="AK49" s="33">
        <v>55.13</v>
      </c>
      <c r="AL49" s="102">
        <f t="shared" si="25"/>
        <v>0.524</v>
      </c>
      <c r="AM49" s="73">
        <f t="shared" si="26"/>
        <v>0.1097337589</v>
      </c>
      <c r="AN49" s="36">
        <f t="shared" si="27"/>
        <v>4324.711845</v>
      </c>
      <c r="AO49" s="35">
        <f t="shared" si="28"/>
        <v>0.1286737646</v>
      </c>
      <c r="AP49" s="37">
        <f t="shared" si="29"/>
        <v>0.585</v>
      </c>
      <c r="AQ49" s="33">
        <v>1.44</v>
      </c>
      <c r="AR49" s="34">
        <f t="shared" si="30"/>
        <v>0.195</v>
      </c>
      <c r="AS49" s="73">
        <f t="shared" si="31"/>
        <v>-0.8619144716</v>
      </c>
      <c r="AT49" s="33">
        <v>44.44</v>
      </c>
      <c r="AU49" s="34">
        <f t="shared" si="32"/>
        <v>0.134</v>
      </c>
      <c r="AV49" s="73">
        <f t="shared" si="33"/>
        <v>-0.9874165692</v>
      </c>
      <c r="AW49" s="36">
        <f t="shared" si="34"/>
        <v>1878.501796</v>
      </c>
      <c r="AX49" s="35">
        <f t="shared" si="35"/>
        <v>-1.093207305</v>
      </c>
      <c r="AY49" s="37">
        <f t="shared" si="36"/>
        <v>0.11</v>
      </c>
      <c r="AZ49" s="33">
        <v>6.93</v>
      </c>
      <c r="BA49" s="102">
        <f t="shared" si="37"/>
        <v>0.427</v>
      </c>
      <c r="BB49" s="65">
        <f t="shared" si="38"/>
        <v>-0.2731025733</v>
      </c>
      <c r="BC49" s="33">
        <v>30.77</v>
      </c>
      <c r="BD49" s="102">
        <f t="shared" si="39"/>
        <v>0.049</v>
      </c>
      <c r="BE49" s="73">
        <f t="shared" si="40"/>
        <v>-1.602434504</v>
      </c>
      <c r="BF49" s="36">
        <f t="shared" si="41"/>
        <v>2313.257555</v>
      </c>
      <c r="BG49" s="35">
        <f t="shared" si="42"/>
        <v>-1.150507254</v>
      </c>
      <c r="BH49" s="37">
        <f t="shared" si="43"/>
        <v>0.134</v>
      </c>
      <c r="BI49" s="33">
        <v>2.66</v>
      </c>
      <c r="BJ49" s="103">
        <f t="shared" si="44"/>
        <v>0.89</v>
      </c>
      <c r="BK49" s="73">
        <f t="shared" si="45"/>
        <v>1.077557797</v>
      </c>
      <c r="BL49" s="33">
        <v>0.96</v>
      </c>
      <c r="BM49" s="103">
        <f t="shared" si="46"/>
        <v>0.171</v>
      </c>
      <c r="BN49" s="73">
        <f t="shared" si="47"/>
        <v>-0.7908169943</v>
      </c>
      <c r="BO49" s="33">
        <v>26.27</v>
      </c>
      <c r="BP49" s="103">
        <f t="shared" si="48"/>
        <v>0.756</v>
      </c>
      <c r="BQ49" s="73">
        <f t="shared" si="49"/>
        <v>0.5061408544</v>
      </c>
      <c r="BR49" s="89">
        <f t="shared" si="50"/>
        <v>-1.322159136</v>
      </c>
      <c r="BS49" s="104">
        <f t="shared" si="51"/>
        <v>0.341</v>
      </c>
      <c r="BT49" s="33">
        <v>8.53</v>
      </c>
      <c r="BU49" s="34">
        <f t="shared" si="52"/>
        <v>0.476</v>
      </c>
      <c r="BV49" s="65">
        <f t="shared" si="53"/>
        <v>-0.2160864512</v>
      </c>
      <c r="BW49" s="33">
        <v>68.75</v>
      </c>
      <c r="BX49" s="34">
        <f t="shared" si="54"/>
        <v>0.683</v>
      </c>
      <c r="BY49" s="65">
        <f t="shared" si="55"/>
        <v>0.4430244229</v>
      </c>
      <c r="BZ49" s="36">
        <f t="shared" si="56"/>
        <v>5472.849372</v>
      </c>
      <c r="CA49" s="35">
        <f t="shared" si="57"/>
        <v>0.1900570403</v>
      </c>
      <c r="CB49" s="90">
        <f t="shared" si="58"/>
        <v>0.634</v>
      </c>
      <c r="CC49" s="33">
        <v>0.43</v>
      </c>
      <c r="CD49" s="105">
        <f t="shared" si="59"/>
        <v>0.524</v>
      </c>
      <c r="CE49" s="73">
        <f t="shared" si="60"/>
        <v>0.04626663906</v>
      </c>
      <c r="CF49" s="33">
        <v>4.64</v>
      </c>
      <c r="CG49" s="75">
        <f t="shared" si="61"/>
        <v>0.585</v>
      </c>
      <c r="CH49" s="73">
        <f t="shared" si="62"/>
        <v>-0.007349562737</v>
      </c>
      <c r="CI49" s="33">
        <v>75.86</v>
      </c>
      <c r="CJ49" s="102">
        <f t="shared" si="63"/>
        <v>0.841</v>
      </c>
      <c r="CK49" s="73">
        <f t="shared" si="64"/>
        <v>1.063105751</v>
      </c>
      <c r="CL49" s="36">
        <f t="shared" si="65"/>
        <v>5230.777324</v>
      </c>
      <c r="CM49" s="35">
        <f t="shared" si="66"/>
        <v>0.7201285801</v>
      </c>
      <c r="CN49" s="90">
        <f t="shared" si="67"/>
        <v>0.744</v>
      </c>
      <c r="CO49" s="33">
        <v>1.44</v>
      </c>
      <c r="CP49" s="102">
        <f t="shared" si="68"/>
        <v>0.122</v>
      </c>
      <c r="CQ49" s="65">
        <f t="shared" si="69"/>
        <v>-1.024303884</v>
      </c>
      <c r="CR49" s="33">
        <v>55.56</v>
      </c>
      <c r="CS49" s="102">
        <f t="shared" si="70"/>
        <v>0.732</v>
      </c>
      <c r="CT49" s="73">
        <f t="shared" si="71"/>
        <v>0.5648630362</v>
      </c>
      <c r="CU49" s="36">
        <f t="shared" si="72"/>
        <v>2597.371834</v>
      </c>
      <c r="CV49" s="35">
        <f t="shared" si="73"/>
        <v>-0.564717887</v>
      </c>
      <c r="CW49" s="90">
        <f t="shared" si="74"/>
        <v>0.268</v>
      </c>
      <c r="CX49" s="33">
        <v>0.59</v>
      </c>
      <c r="CY49" s="34">
        <f t="shared" si="75"/>
        <v>0.305</v>
      </c>
      <c r="CZ49" s="73">
        <f t="shared" si="76"/>
        <v>-0.4939451746</v>
      </c>
      <c r="DA49" s="33">
        <v>54.55</v>
      </c>
      <c r="DB49" s="34">
        <f t="shared" si="77"/>
        <v>0.902</v>
      </c>
      <c r="DC49" s="73">
        <f t="shared" si="78"/>
        <v>1.198970739</v>
      </c>
      <c r="DD49" s="36">
        <f t="shared" si="79"/>
        <v>1880.134532</v>
      </c>
      <c r="DE49" s="35">
        <f t="shared" si="80"/>
        <v>0.4155080934</v>
      </c>
      <c r="DF49" s="90">
        <f t="shared" si="81"/>
        <v>0.695</v>
      </c>
      <c r="DG49" s="33">
        <v>0.91</v>
      </c>
      <c r="DH49" s="105">
        <f t="shared" si="82"/>
        <v>0.39</v>
      </c>
      <c r="DI49" s="73">
        <f t="shared" si="83"/>
        <v>-0.2992865628</v>
      </c>
      <c r="DJ49" s="33">
        <v>4.96</v>
      </c>
      <c r="DK49" s="34">
        <f t="shared" si="84"/>
        <v>0.561</v>
      </c>
      <c r="DL49" s="73">
        <f t="shared" si="85"/>
        <v>0.04933168416</v>
      </c>
      <c r="DM49" s="33">
        <v>68.33</v>
      </c>
      <c r="DN49" s="34">
        <f t="shared" si="86"/>
        <v>0.22</v>
      </c>
      <c r="DO49" s="73">
        <f t="shared" si="87"/>
        <v>-0.7955192614</v>
      </c>
      <c r="DP49" s="36">
        <f t="shared" si="88"/>
        <v>5212.823744</v>
      </c>
      <c r="DQ49" s="35">
        <f t="shared" si="89"/>
        <v>-0.2745233174</v>
      </c>
      <c r="DR49" s="90">
        <f t="shared" si="90"/>
        <v>0.378</v>
      </c>
      <c r="DS49" s="106">
        <f t="shared" si="91"/>
        <v>0.2334325856</v>
      </c>
      <c r="DT49" s="107">
        <f t="shared" si="92"/>
        <v>0.5</v>
      </c>
    </row>
    <row r="50">
      <c r="A50" s="28">
        <v>2023.0</v>
      </c>
      <c r="B50" s="29" t="s">
        <v>771</v>
      </c>
      <c r="C50" s="29" t="s">
        <v>20</v>
      </c>
      <c r="D50" s="30">
        <f t="array" ref="D50">INDEX(
  TP!C:C,
  MATCH(
    1,
    (TP!A:A = A50) * (TP!B:B = C50),
    0
  )
)
</f>
        <v>47.21</v>
      </c>
      <c r="E50" s="64">
        <f t="shared" si="1"/>
        <v>-1.84233009</v>
      </c>
      <c r="F50" s="32">
        <f t="shared" si="2"/>
        <v>0.415</v>
      </c>
      <c r="G50" s="33">
        <v>2057.0</v>
      </c>
      <c r="H50" s="33">
        <v>6.36</v>
      </c>
      <c r="I50" s="33">
        <v>2.0</v>
      </c>
      <c r="J50" s="99">
        <f t="shared" si="3"/>
        <v>4.88</v>
      </c>
      <c r="K50" s="100">
        <f t="shared" si="4"/>
        <v>0.2135148274</v>
      </c>
      <c r="L50" s="101">
        <f t="shared" si="5"/>
        <v>0.829</v>
      </c>
      <c r="M50" s="73">
        <f t="shared" si="6"/>
        <v>0.7521040081</v>
      </c>
      <c r="N50" s="42">
        <v>0.04</v>
      </c>
      <c r="O50" s="101">
        <f t="shared" si="7"/>
        <v>0.061</v>
      </c>
      <c r="P50" s="73">
        <f t="shared" si="8"/>
        <v>-1.253929212</v>
      </c>
      <c r="Q50" s="42">
        <v>2.77</v>
      </c>
      <c r="R50" s="102">
        <f t="shared" si="9"/>
        <v>0.976</v>
      </c>
      <c r="S50" s="73">
        <f t="shared" si="10"/>
        <v>2.289455288</v>
      </c>
      <c r="T50" s="42">
        <v>41.94</v>
      </c>
      <c r="U50" s="102">
        <f t="shared" si="11"/>
        <v>0.671</v>
      </c>
      <c r="V50" s="73">
        <f t="shared" si="12"/>
        <v>0.5507928237</v>
      </c>
      <c r="W50" s="36">
        <f t="shared" si="13"/>
        <v>3716.973181</v>
      </c>
      <c r="X50" s="35">
        <f t="shared" si="14"/>
        <v>1.872109921</v>
      </c>
      <c r="Y50" s="40">
        <f t="shared" si="15"/>
        <v>0.988</v>
      </c>
      <c r="Z50" s="42">
        <v>0.22</v>
      </c>
      <c r="AA50" s="101">
        <f t="shared" si="16"/>
        <v>0.939</v>
      </c>
      <c r="AB50" s="73">
        <f t="shared" si="17"/>
        <v>1.702707554</v>
      </c>
      <c r="AC50" s="88">
        <f t="shared" si="18"/>
        <v>3.072992271</v>
      </c>
      <c r="AD50" s="68">
        <f t="shared" si="19"/>
        <v>0.902</v>
      </c>
      <c r="AE50" s="33">
        <v>4.43</v>
      </c>
      <c r="AF50" s="102">
        <f t="shared" si="20"/>
        <v>0.39</v>
      </c>
      <c r="AG50" s="73">
        <f t="shared" si="21"/>
        <v>-0.3671923736</v>
      </c>
      <c r="AH50" s="66">
        <f t="shared" si="22"/>
        <v>3.998780265</v>
      </c>
      <c r="AI50" s="102">
        <f t="shared" si="23"/>
        <v>0.28</v>
      </c>
      <c r="AJ50" s="73">
        <f t="shared" si="24"/>
        <v>-0.6865087414</v>
      </c>
      <c r="AK50" s="33">
        <v>42.42</v>
      </c>
      <c r="AL50" s="102">
        <f t="shared" si="25"/>
        <v>0.049</v>
      </c>
      <c r="AM50" s="73">
        <f t="shared" si="26"/>
        <v>-1.745417432</v>
      </c>
      <c r="AN50" s="36">
        <f t="shared" si="27"/>
        <v>3009.516745</v>
      </c>
      <c r="AO50" s="35">
        <f t="shared" si="28"/>
        <v>-1.578235792</v>
      </c>
      <c r="AP50" s="37">
        <f t="shared" si="29"/>
        <v>0.037</v>
      </c>
      <c r="AQ50" s="33">
        <v>5.01</v>
      </c>
      <c r="AR50" s="34">
        <f t="shared" si="30"/>
        <v>0.939</v>
      </c>
      <c r="AS50" s="73">
        <f t="shared" si="31"/>
        <v>1.727499268</v>
      </c>
      <c r="AT50" s="33">
        <v>48.21</v>
      </c>
      <c r="AU50" s="34">
        <f t="shared" si="32"/>
        <v>0.22</v>
      </c>
      <c r="AV50" s="73">
        <f t="shared" si="33"/>
        <v>-0.5665590895</v>
      </c>
      <c r="AW50" s="36">
        <f t="shared" si="34"/>
        <v>4097.264064</v>
      </c>
      <c r="AX50" s="35">
        <f t="shared" si="35"/>
        <v>0.8554712397</v>
      </c>
      <c r="AY50" s="37">
        <f t="shared" si="36"/>
        <v>0.793</v>
      </c>
      <c r="AZ50" s="33">
        <v>9.67</v>
      </c>
      <c r="BA50" s="102">
        <f t="shared" si="37"/>
        <v>0.78</v>
      </c>
      <c r="BB50" s="65">
        <f t="shared" si="38"/>
        <v>0.7133807053</v>
      </c>
      <c r="BC50" s="33">
        <v>41.67</v>
      </c>
      <c r="BD50" s="102">
        <f t="shared" si="39"/>
        <v>0.549</v>
      </c>
      <c r="BE50" s="73">
        <f t="shared" si="40"/>
        <v>0.02685161493</v>
      </c>
      <c r="BF50" s="36">
        <f t="shared" si="41"/>
        <v>3581.714123</v>
      </c>
      <c r="BG50" s="35">
        <f t="shared" si="42"/>
        <v>0.5175726663</v>
      </c>
      <c r="BH50" s="37">
        <f t="shared" si="43"/>
        <v>0.707</v>
      </c>
      <c r="BI50" s="33">
        <v>2.15</v>
      </c>
      <c r="BJ50" s="103">
        <f t="shared" si="44"/>
        <v>0.671</v>
      </c>
      <c r="BK50" s="73">
        <f t="shared" si="45"/>
        <v>0.3711458172</v>
      </c>
      <c r="BL50" s="33">
        <v>1.43</v>
      </c>
      <c r="BM50" s="103">
        <f t="shared" si="46"/>
        <v>0.561</v>
      </c>
      <c r="BN50" s="73">
        <f t="shared" si="47"/>
        <v>-0.1070898013</v>
      </c>
      <c r="BO50" s="33">
        <v>15.04</v>
      </c>
      <c r="BP50" s="103">
        <f t="shared" si="48"/>
        <v>0.085</v>
      </c>
      <c r="BQ50" s="73">
        <f t="shared" si="49"/>
        <v>-1.283438195</v>
      </c>
      <c r="BR50" s="89">
        <f t="shared" si="50"/>
        <v>-1.224574065</v>
      </c>
      <c r="BS50" s="104">
        <f t="shared" si="51"/>
        <v>0.366</v>
      </c>
      <c r="BT50" s="33">
        <v>7.21</v>
      </c>
      <c r="BU50" s="34">
        <f t="shared" si="52"/>
        <v>0.256</v>
      </c>
      <c r="BV50" s="65">
        <f t="shared" si="53"/>
        <v>-0.6989424903</v>
      </c>
      <c r="BW50" s="33">
        <v>62.11</v>
      </c>
      <c r="BX50" s="34">
        <f t="shared" si="54"/>
        <v>0.268</v>
      </c>
      <c r="BY50" s="65">
        <f t="shared" si="55"/>
        <v>-0.6248535509</v>
      </c>
      <c r="BZ50" s="36">
        <f t="shared" si="56"/>
        <v>4617.29518</v>
      </c>
      <c r="CA50" s="35">
        <f t="shared" si="57"/>
        <v>-0.8181405391</v>
      </c>
      <c r="CB50" s="90">
        <f t="shared" si="58"/>
        <v>0.22</v>
      </c>
      <c r="CC50" s="33">
        <v>0.49</v>
      </c>
      <c r="CD50" s="105">
        <f t="shared" si="59"/>
        <v>0.598</v>
      </c>
      <c r="CE50" s="73">
        <f t="shared" si="60"/>
        <v>0.3416613346</v>
      </c>
      <c r="CF50" s="33">
        <v>4.25</v>
      </c>
      <c r="CG50" s="75">
        <f t="shared" si="61"/>
        <v>0.476</v>
      </c>
      <c r="CH50" s="73">
        <f t="shared" si="62"/>
        <v>-0.217885267</v>
      </c>
      <c r="CI50" s="33">
        <v>64.21</v>
      </c>
      <c r="CJ50" s="102">
        <f t="shared" si="63"/>
        <v>0.317</v>
      </c>
      <c r="CK50" s="73">
        <f t="shared" si="64"/>
        <v>-0.379983372</v>
      </c>
      <c r="CL50" s="36">
        <f t="shared" si="65"/>
        <v>4244.077735</v>
      </c>
      <c r="CM50" s="35">
        <f t="shared" si="66"/>
        <v>-0.2690931345</v>
      </c>
      <c r="CN50" s="90">
        <f t="shared" si="67"/>
        <v>0.451</v>
      </c>
      <c r="CO50" s="33">
        <v>2.42</v>
      </c>
      <c r="CP50" s="102">
        <f t="shared" si="68"/>
        <v>0.512</v>
      </c>
      <c r="CQ50" s="65">
        <f t="shared" si="69"/>
        <v>-0.06065736623</v>
      </c>
      <c r="CR50" s="33">
        <v>40.74</v>
      </c>
      <c r="CS50" s="102">
        <f t="shared" si="70"/>
        <v>0.171</v>
      </c>
      <c r="CT50" s="73">
        <f t="shared" si="71"/>
        <v>-0.80623063</v>
      </c>
      <c r="CU50" s="36">
        <f t="shared" si="72"/>
        <v>2625.470793</v>
      </c>
      <c r="CV50" s="35">
        <f t="shared" si="73"/>
        <v>-0.5327163567</v>
      </c>
      <c r="CW50" s="90">
        <f t="shared" si="74"/>
        <v>0.28</v>
      </c>
      <c r="CX50" s="33">
        <v>0.94</v>
      </c>
      <c r="CY50" s="34">
        <f t="shared" si="75"/>
        <v>0.695</v>
      </c>
      <c r="CZ50" s="73">
        <f t="shared" si="76"/>
        <v>0.105933894</v>
      </c>
      <c r="DA50" s="33">
        <v>19.05</v>
      </c>
      <c r="DB50" s="34">
        <f t="shared" si="77"/>
        <v>0.146</v>
      </c>
      <c r="DC50" s="73">
        <f t="shared" si="78"/>
        <v>-1.053207817</v>
      </c>
      <c r="DD50" s="36">
        <f t="shared" si="79"/>
        <v>938.2731448</v>
      </c>
      <c r="DE50" s="35">
        <f t="shared" si="80"/>
        <v>-0.6588489078</v>
      </c>
      <c r="DF50" s="90">
        <f t="shared" si="81"/>
        <v>0.28</v>
      </c>
      <c r="DG50" s="33">
        <v>0.54</v>
      </c>
      <c r="DH50" s="105">
        <f t="shared" si="82"/>
        <v>0.098</v>
      </c>
      <c r="DI50" s="73">
        <f t="shared" si="83"/>
        <v>-1.240996639</v>
      </c>
      <c r="DJ50" s="33">
        <v>3.85</v>
      </c>
      <c r="DK50" s="34">
        <f t="shared" si="84"/>
        <v>0.207</v>
      </c>
      <c r="DL50" s="73">
        <f t="shared" si="85"/>
        <v>-0.6239909916</v>
      </c>
      <c r="DM50" s="33">
        <v>73.58</v>
      </c>
      <c r="DN50" s="34">
        <f t="shared" si="86"/>
        <v>0.366</v>
      </c>
      <c r="DO50" s="73">
        <f t="shared" si="87"/>
        <v>-0.09997064758</v>
      </c>
      <c r="DP50" s="36">
        <f t="shared" si="88"/>
        <v>4965.263583</v>
      </c>
      <c r="DQ50" s="35">
        <f t="shared" si="89"/>
        <v>-0.512614054</v>
      </c>
      <c r="DR50" s="90">
        <f t="shared" si="90"/>
        <v>0.256</v>
      </c>
      <c r="DS50" s="106">
        <f t="shared" si="91"/>
        <v>-3.690748296</v>
      </c>
      <c r="DT50" s="107">
        <f t="shared" si="92"/>
        <v>0.232</v>
      </c>
    </row>
    <row r="51">
      <c r="A51" s="28">
        <v>2025.0</v>
      </c>
      <c r="B51" s="29" t="s">
        <v>583</v>
      </c>
      <c r="C51" s="29" t="s">
        <v>27</v>
      </c>
      <c r="D51" s="30">
        <f t="array" ref="D51">INDEX(
  TP!C:C,
  MATCH(
    1,
    (TP!A:A = A51) * (TP!B:B = C51),
    0
  )
)
</f>
        <v>59.61</v>
      </c>
      <c r="E51" s="64">
        <f t="shared" si="1"/>
        <v>-2.076082456</v>
      </c>
      <c r="F51" s="32">
        <f t="shared" si="2"/>
        <v>0.402</v>
      </c>
      <c r="G51" s="33">
        <v>1429.0</v>
      </c>
      <c r="H51" s="33">
        <v>1.04</v>
      </c>
      <c r="I51" s="33">
        <v>0.0</v>
      </c>
      <c r="J51" s="99">
        <f t="shared" si="3"/>
        <v>1.04</v>
      </c>
      <c r="K51" s="100">
        <f t="shared" si="4"/>
        <v>0.0655003499</v>
      </c>
      <c r="L51" s="101">
        <f t="shared" si="5"/>
        <v>0.085</v>
      </c>
      <c r="M51" s="73">
        <f t="shared" si="6"/>
        <v>-1.096553269</v>
      </c>
      <c r="N51" s="42">
        <v>0.13</v>
      </c>
      <c r="O51" s="101">
        <f t="shared" si="7"/>
        <v>0.329</v>
      </c>
      <c r="P51" s="73">
        <f t="shared" si="8"/>
        <v>-0.4286559775</v>
      </c>
      <c r="Q51" s="42">
        <v>1.01</v>
      </c>
      <c r="R51" s="102">
        <f t="shared" si="9"/>
        <v>0.159</v>
      </c>
      <c r="S51" s="73">
        <f t="shared" si="10"/>
        <v>-0.9578855069</v>
      </c>
      <c r="T51" s="42">
        <v>37.5</v>
      </c>
      <c r="U51" s="102">
        <f t="shared" si="11"/>
        <v>0.524</v>
      </c>
      <c r="V51" s="73">
        <f t="shared" si="12"/>
        <v>0.08377910769</v>
      </c>
      <c r="W51" s="36">
        <f t="shared" si="13"/>
        <v>1748.380843</v>
      </c>
      <c r="X51" s="35">
        <f t="shared" si="14"/>
        <v>-0.6181931357</v>
      </c>
      <c r="Y51" s="40">
        <f t="shared" si="15"/>
        <v>0.232</v>
      </c>
      <c r="Z51" s="42">
        <v>0.08</v>
      </c>
      <c r="AA51" s="101">
        <f t="shared" si="16"/>
        <v>0.293</v>
      </c>
      <c r="AB51" s="73">
        <f t="shared" si="17"/>
        <v>-0.6555119665</v>
      </c>
      <c r="AC51" s="88">
        <f t="shared" si="18"/>
        <v>-2.798914349</v>
      </c>
      <c r="AD51" s="68">
        <f t="shared" si="19"/>
        <v>0.171</v>
      </c>
      <c r="AE51" s="33">
        <v>5.48</v>
      </c>
      <c r="AF51" s="102">
        <f t="shared" si="20"/>
        <v>0.732</v>
      </c>
      <c r="AG51" s="73">
        <f t="shared" si="21"/>
        <v>0.390044147</v>
      </c>
      <c r="AH51" s="66">
        <f t="shared" si="22"/>
        <v>7.256697877</v>
      </c>
      <c r="AI51" s="102">
        <f t="shared" si="23"/>
        <v>0.902</v>
      </c>
      <c r="AJ51" s="73">
        <f t="shared" si="24"/>
        <v>1.581766725</v>
      </c>
      <c r="AK51" s="33">
        <v>49.43</v>
      </c>
      <c r="AL51" s="102">
        <f t="shared" si="25"/>
        <v>0.268</v>
      </c>
      <c r="AM51" s="73">
        <f t="shared" si="26"/>
        <v>-0.7222380575</v>
      </c>
      <c r="AN51" s="36">
        <f t="shared" si="27"/>
        <v>4600.464091</v>
      </c>
      <c r="AO51" s="35">
        <f t="shared" si="28"/>
        <v>0.4865553771</v>
      </c>
      <c r="AP51" s="37">
        <f t="shared" si="29"/>
        <v>0.707</v>
      </c>
      <c r="AQ51" s="33">
        <v>1.32</v>
      </c>
      <c r="AR51" s="34">
        <f t="shared" si="30"/>
        <v>0.159</v>
      </c>
      <c r="AS51" s="73">
        <f t="shared" si="31"/>
        <v>-0.9489535889</v>
      </c>
      <c r="AT51" s="33">
        <v>52.38</v>
      </c>
      <c r="AU51" s="34">
        <f t="shared" si="32"/>
        <v>0.524</v>
      </c>
      <c r="AV51" s="73">
        <f t="shared" si="33"/>
        <v>-0.1010482965</v>
      </c>
      <c r="AW51" s="36">
        <f t="shared" si="34"/>
        <v>2088.949552</v>
      </c>
      <c r="AX51" s="35">
        <f t="shared" si="35"/>
        <v>-0.9083767655</v>
      </c>
      <c r="AY51" s="37">
        <f t="shared" si="36"/>
        <v>0.171</v>
      </c>
      <c r="AZ51" s="33">
        <v>7.68</v>
      </c>
      <c r="BA51" s="102">
        <f t="shared" si="37"/>
        <v>0.5</v>
      </c>
      <c r="BB51" s="65">
        <f t="shared" si="38"/>
        <v>-0.003079778066</v>
      </c>
      <c r="BC51" s="33">
        <v>41.8</v>
      </c>
      <c r="BD51" s="102">
        <f t="shared" si="39"/>
        <v>0.573</v>
      </c>
      <c r="BE51" s="73">
        <f t="shared" si="40"/>
        <v>0.04628346772</v>
      </c>
      <c r="BF51" s="36">
        <f t="shared" si="41"/>
        <v>3279.627617</v>
      </c>
      <c r="BG51" s="35">
        <f t="shared" si="42"/>
        <v>0.1203147327</v>
      </c>
      <c r="BH51" s="37">
        <f t="shared" si="43"/>
        <v>0.5</v>
      </c>
      <c r="BI51" s="33">
        <v>1.45</v>
      </c>
      <c r="BJ51" s="103">
        <f t="shared" si="44"/>
        <v>0.256</v>
      </c>
      <c r="BK51" s="73">
        <f t="shared" si="45"/>
        <v>-0.5984392538</v>
      </c>
      <c r="BL51" s="33">
        <v>1.2</v>
      </c>
      <c r="BM51" s="103">
        <f t="shared" si="46"/>
        <v>0.329</v>
      </c>
      <c r="BN51" s="73">
        <f t="shared" si="47"/>
        <v>-0.4416797043</v>
      </c>
      <c r="BO51" s="33">
        <v>27.84</v>
      </c>
      <c r="BP51" s="103">
        <f t="shared" si="48"/>
        <v>0.817</v>
      </c>
      <c r="BQ51" s="73">
        <f t="shared" si="49"/>
        <v>0.756331336</v>
      </c>
      <c r="BR51" s="89">
        <f t="shared" si="50"/>
        <v>-0.5852942778</v>
      </c>
      <c r="BS51" s="104">
        <f t="shared" si="51"/>
        <v>0.415</v>
      </c>
      <c r="BT51" s="33">
        <v>11.15</v>
      </c>
      <c r="BU51" s="34">
        <f t="shared" si="52"/>
        <v>0.793</v>
      </c>
      <c r="BV51" s="65">
        <f t="shared" si="53"/>
        <v>0.7423096263</v>
      </c>
      <c r="BW51" s="33">
        <v>79.1</v>
      </c>
      <c r="BX51" s="34">
        <f t="shared" si="54"/>
        <v>0.976</v>
      </c>
      <c r="BY51" s="65">
        <f t="shared" si="55"/>
        <v>2.107563132</v>
      </c>
      <c r="BZ51" s="36">
        <f t="shared" si="56"/>
        <v>6975.148787</v>
      </c>
      <c r="CA51" s="35">
        <f t="shared" si="57"/>
        <v>1.960388655</v>
      </c>
      <c r="CB51" s="90">
        <f t="shared" si="58"/>
        <v>0.963</v>
      </c>
      <c r="CC51" s="33">
        <v>0.38</v>
      </c>
      <c r="CD51" s="105">
        <f t="shared" si="59"/>
        <v>0.451</v>
      </c>
      <c r="CE51" s="73">
        <f t="shared" si="60"/>
        <v>-0.1998956072</v>
      </c>
      <c r="CF51" s="33">
        <v>5.04</v>
      </c>
      <c r="CG51" s="75">
        <f t="shared" si="61"/>
        <v>0.695</v>
      </c>
      <c r="CH51" s="73">
        <f t="shared" si="62"/>
        <v>0.2085844929</v>
      </c>
      <c r="CI51" s="33">
        <v>80.0</v>
      </c>
      <c r="CJ51" s="102">
        <f t="shared" si="63"/>
        <v>0.951</v>
      </c>
      <c r="CK51" s="73">
        <f t="shared" si="64"/>
        <v>1.575928838</v>
      </c>
      <c r="CL51" s="36">
        <f t="shared" si="65"/>
        <v>5734.738847</v>
      </c>
      <c r="CM51" s="35">
        <f t="shared" si="66"/>
        <v>1.22537829</v>
      </c>
      <c r="CN51" s="90">
        <f t="shared" si="67"/>
        <v>0.866</v>
      </c>
      <c r="CO51" s="33">
        <v>1.76</v>
      </c>
      <c r="CP51" s="102">
        <f t="shared" si="68"/>
        <v>0.305</v>
      </c>
      <c r="CQ51" s="65">
        <f t="shared" si="69"/>
        <v>-0.7096437964</v>
      </c>
      <c r="CR51" s="33">
        <v>57.14</v>
      </c>
      <c r="CS51" s="102">
        <f t="shared" si="70"/>
        <v>0.756</v>
      </c>
      <c r="CT51" s="73">
        <f t="shared" si="71"/>
        <v>0.7110390141</v>
      </c>
      <c r="CU51" s="36">
        <f t="shared" si="72"/>
        <v>3040.275637</v>
      </c>
      <c r="CV51" s="35">
        <f t="shared" si="73"/>
        <v>-0.0603006531</v>
      </c>
      <c r="CW51" s="90">
        <f t="shared" si="74"/>
        <v>0.415</v>
      </c>
      <c r="CX51" s="33">
        <v>0.25</v>
      </c>
      <c r="CY51" s="34">
        <f t="shared" si="75"/>
        <v>0.049</v>
      </c>
      <c r="CZ51" s="73">
        <f t="shared" si="76"/>
        <v>-1.076684841</v>
      </c>
      <c r="DA51" s="33">
        <v>50.0</v>
      </c>
      <c r="DB51" s="34">
        <f t="shared" si="77"/>
        <v>0.805</v>
      </c>
      <c r="DC51" s="73">
        <f t="shared" si="78"/>
        <v>0.9103112339</v>
      </c>
      <c r="DD51" s="36">
        <f t="shared" si="79"/>
        <v>829.2387003</v>
      </c>
      <c r="DE51" s="35">
        <f t="shared" si="80"/>
        <v>-0.7832216875</v>
      </c>
      <c r="DF51" s="90">
        <f t="shared" si="81"/>
        <v>0.22</v>
      </c>
      <c r="DG51" s="33">
        <v>0.82</v>
      </c>
      <c r="DH51" s="105">
        <f t="shared" si="82"/>
        <v>0.293</v>
      </c>
      <c r="DI51" s="73">
        <f t="shared" si="83"/>
        <v>-0.5283511758</v>
      </c>
      <c r="DJ51" s="33">
        <v>5.16</v>
      </c>
      <c r="DK51" s="34">
        <f t="shared" si="84"/>
        <v>0.659</v>
      </c>
      <c r="DL51" s="73">
        <f t="shared" si="85"/>
        <v>0.1706510852</v>
      </c>
      <c r="DM51" s="33">
        <v>66.67</v>
      </c>
      <c r="DN51" s="34">
        <f t="shared" si="86"/>
        <v>0.146</v>
      </c>
      <c r="DO51" s="73">
        <f t="shared" si="87"/>
        <v>-1.015445109</v>
      </c>
      <c r="DP51" s="36">
        <f t="shared" si="88"/>
        <v>5180.228614</v>
      </c>
      <c r="DQ51" s="35">
        <f t="shared" si="89"/>
        <v>-0.305871651</v>
      </c>
      <c r="DR51" s="90">
        <f t="shared" si="90"/>
        <v>0.354</v>
      </c>
      <c r="DS51" s="106">
        <f t="shared" si="91"/>
        <v>1.308126171</v>
      </c>
      <c r="DT51" s="107">
        <f t="shared" si="92"/>
        <v>0.61</v>
      </c>
    </row>
    <row r="52">
      <c r="A52" s="28">
        <v>2025.0</v>
      </c>
      <c r="B52" s="29" t="s">
        <v>772</v>
      </c>
      <c r="C52" s="29" t="s">
        <v>12</v>
      </c>
      <c r="D52" s="30">
        <f t="array" ref="D52">INDEX(
  TP!C:C,
  MATCH(
    1,
    (TP!A:A = A52) * (TP!B:B = C52),
    0
  )
)
</f>
        <v>50.64</v>
      </c>
      <c r="E52" s="64">
        <f t="shared" si="1"/>
        <v>-2.255300435</v>
      </c>
      <c r="F52" s="32">
        <f t="shared" si="2"/>
        <v>0.39</v>
      </c>
      <c r="G52" s="33">
        <v>1600.0</v>
      </c>
      <c r="H52" s="33">
        <v>3.17</v>
      </c>
      <c r="I52" s="33">
        <v>0.0</v>
      </c>
      <c r="J52" s="99">
        <f t="shared" si="3"/>
        <v>3.17</v>
      </c>
      <c r="K52" s="100">
        <f t="shared" si="4"/>
        <v>0.1783125</v>
      </c>
      <c r="L52" s="101">
        <f t="shared" si="5"/>
        <v>0.707</v>
      </c>
      <c r="M52" s="73">
        <f t="shared" si="6"/>
        <v>0.3124372955</v>
      </c>
      <c r="N52" s="42">
        <v>0.23</v>
      </c>
      <c r="O52" s="101">
        <f t="shared" si="7"/>
        <v>0.756</v>
      </c>
      <c r="P52" s="73">
        <f t="shared" si="8"/>
        <v>0.4883142836</v>
      </c>
      <c r="Q52" s="42">
        <v>1.58</v>
      </c>
      <c r="R52" s="102">
        <f t="shared" si="9"/>
        <v>0.549</v>
      </c>
      <c r="S52" s="73">
        <f t="shared" si="10"/>
        <v>0.09381009141</v>
      </c>
      <c r="T52" s="42">
        <v>53.57</v>
      </c>
      <c r="U52" s="102">
        <f t="shared" si="11"/>
        <v>0.976</v>
      </c>
      <c r="V52" s="73">
        <f t="shared" si="12"/>
        <v>1.774074246</v>
      </c>
      <c r="W52" s="36">
        <f t="shared" si="13"/>
        <v>3390.77542</v>
      </c>
      <c r="X52" s="35">
        <f t="shared" si="14"/>
        <v>1.459464161</v>
      </c>
      <c r="Y52" s="40">
        <f t="shared" si="15"/>
        <v>0.915</v>
      </c>
      <c r="Z52" s="42">
        <v>0.06</v>
      </c>
      <c r="AA52" s="101">
        <f t="shared" si="16"/>
        <v>0.146</v>
      </c>
      <c r="AB52" s="73">
        <f t="shared" si="17"/>
        <v>-0.9924004694</v>
      </c>
      <c r="AC52" s="88">
        <f t="shared" si="18"/>
        <v>1.267815271</v>
      </c>
      <c r="AD52" s="68">
        <f t="shared" si="19"/>
        <v>0.72</v>
      </c>
      <c r="AE52" s="33">
        <v>4.11</v>
      </c>
      <c r="AF52" s="102">
        <f t="shared" si="20"/>
        <v>0.28</v>
      </c>
      <c r="AG52" s="73">
        <f t="shared" si="21"/>
        <v>-0.597969218</v>
      </c>
      <c r="AH52" s="66">
        <f t="shared" si="22"/>
        <v>4.202048605</v>
      </c>
      <c r="AI52" s="102">
        <f t="shared" si="23"/>
        <v>0.378</v>
      </c>
      <c r="AJ52" s="73">
        <f t="shared" si="24"/>
        <v>-0.5449862584</v>
      </c>
      <c r="AK52" s="33">
        <v>61.64</v>
      </c>
      <c r="AL52" s="102">
        <f t="shared" si="25"/>
        <v>0.841</v>
      </c>
      <c r="AM52" s="73">
        <f t="shared" si="26"/>
        <v>1.059933149</v>
      </c>
      <c r="AN52" s="36">
        <f t="shared" si="27"/>
        <v>4481.411536</v>
      </c>
      <c r="AO52" s="35">
        <f t="shared" si="28"/>
        <v>0.3320445042</v>
      </c>
      <c r="AP52" s="37">
        <f t="shared" si="29"/>
        <v>0.622</v>
      </c>
      <c r="AQ52" s="33">
        <v>2.31</v>
      </c>
      <c r="AR52" s="34">
        <f t="shared" si="30"/>
        <v>0.488</v>
      </c>
      <c r="AS52" s="73">
        <f t="shared" si="31"/>
        <v>-0.2308808713</v>
      </c>
      <c r="AT52" s="33">
        <v>60.98</v>
      </c>
      <c r="AU52" s="34">
        <f t="shared" si="32"/>
        <v>0.854</v>
      </c>
      <c r="AV52" s="73">
        <f t="shared" si="33"/>
        <v>0.8589979435</v>
      </c>
      <c r="AW52" s="36">
        <f t="shared" si="34"/>
        <v>3458.887499</v>
      </c>
      <c r="AX52" s="35">
        <f t="shared" si="35"/>
        <v>0.2948024681</v>
      </c>
      <c r="AY52" s="37">
        <f t="shared" si="36"/>
        <v>0.61</v>
      </c>
      <c r="AZ52" s="33">
        <v>8.1</v>
      </c>
      <c r="BA52" s="102">
        <f t="shared" si="37"/>
        <v>0.634</v>
      </c>
      <c r="BB52" s="65">
        <f t="shared" si="38"/>
        <v>0.1481329873</v>
      </c>
      <c r="BC52" s="33">
        <v>50.0</v>
      </c>
      <c r="BD52" s="102">
        <f t="shared" si="39"/>
        <v>0.902</v>
      </c>
      <c r="BE52" s="73">
        <f t="shared" si="40"/>
        <v>1.271984951</v>
      </c>
      <c r="BF52" s="36">
        <f t="shared" si="41"/>
        <v>4008.779828</v>
      </c>
      <c r="BG52" s="35">
        <f t="shared" si="42"/>
        <v>1.079184112</v>
      </c>
      <c r="BH52" s="37">
        <f t="shared" si="43"/>
        <v>0.878</v>
      </c>
      <c r="BI52" s="33">
        <v>2.31</v>
      </c>
      <c r="BJ52" s="103">
        <f t="shared" si="44"/>
        <v>0.756</v>
      </c>
      <c r="BK52" s="73">
        <f t="shared" si="45"/>
        <v>0.592765262</v>
      </c>
      <c r="BL52" s="33">
        <v>0.51</v>
      </c>
      <c r="BM52" s="103">
        <f t="shared" si="46"/>
        <v>0.061</v>
      </c>
      <c r="BN52" s="73">
        <f t="shared" si="47"/>
        <v>-1.445449413</v>
      </c>
      <c r="BO52" s="33">
        <v>20.87</v>
      </c>
      <c r="BP52" s="103">
        <f t="shared" si="48"/>
        <v>0.378</v>
      </c>
      <c r="BQ52" s="73">
        <f t="shared" si="49"/>
        <v>-0.3543869164</v>
      </c>
      <c r="BR52" s="89">
        <f t="shared" si="50"/>
        <v>0.498960017</v>
      </c>
      <c r="BS52" s="104">
        <f t="shared" si="51"/>
        <v>0.537</v>
      </c>
      <c r="BT52" s="33">
        <v>8.66</v>
      </c>
      <c r="BU52" s="34">
        <f t="shared" si="52"/>
        <v>0.5</v>
      </c>
      <c r="BV52" s="65">
        <f t="shared" si="53"/>
        <v>-0.1685324474</v>
      </c>
      <c r="BW52" s="33">
        <v>58.44</v>
      </c>
      <c r="BX52" s="34">
        <f t="shared" si="54"/>
        <v>0.11</v>
      </c>
      <c r="BY52" s="65">
        <f t="shared" si="55"/>
        <v>-1.215081286</v>
      </c>
      <c r="BZ52" s="36">
        <f t="shared" si="56"/>
        <v>4680.079644</v>
      </c>
      <c r="CA52" s="35">
        <f t="shared" si="57"/>
        <v>-0.7441544084</v>
      </c>
      <c r="CB52" s="90">
        <f t="shared" si="58"/>
        <v>0.256</v>
      </c>
      <c r="CC52" s="33">
        <v>0.23</v>
      </c>
      <c r="CD52" s="105">
        <f t="shared" si="59"/>
        <v>0.207</v>
      </c>
      <c r="CE52" s="73">
        <f t="shared" si="60"/>
        <v>-0.938382346</v>
      </c>
      <c r="CF52" s="33">
        <v>3.09</v>
      </c>
      <c r="CG52" s="75">
        <f t="shared" si="61"/>
        <v>0.195</v>
      </c>
      <c r="CH52" s="73">
        <f t="shared" si="62"/>
        <v>-0.8440940283</v>
      </c>
      <c r="CI52" s="33">
        <v>67.27</v>
      </c>
      <c r="CJ52" s="102">
        <f t="shared" si="63"/>
        <v>0.512</v>
      </c>
      <c r="CK52" s="73">
        <f t="shared" si="64"/>
        <v>-0.0009402204326</v>
      </c>
      <c r="CL52" s="36">
        <f t="shared" si="65"/>
        <v>3776.839596</v>
      </c>
      <c r="CM52" s="35">
        <f t="shared" si="66"/>
        <v>-0.7375255916</v>
      </c>
      <c r="CN52" s="90">
        <f t="shared" si="67"/>
        <v>0.22</v>
      </c>
      <c r="CO52" s="33">
        <v>3.04</v>
      </c>
      <c r="CP52" s="102">
        <f t="shared" si="68"/>
        <v>0.72</v>
      </c>
      <c r="CQ52" s="65">
        <f t="shared" si="69"/>
        <v>0.548996553</v>
      </c>
      <c r="CR52" s="33">
        <v>42.59</v>
      </c>
      <c r="CS52" s="102">
        <f t="shared" si="70"/>
        <v>0.256</v>
      </c>
      <c r="CT52" s="73">
        <f t="shared" si="71"/>
        <v>-0.6350752128</v>
      </c>
      <c r="CU52" s="36">
        <f t="shared" si="72"/>
        <v>3116.572004</v>
      </c>
      <c r="CV52" s="35">
        <f t="shared" si="73"/>
        <v>0.02659226092</v>
      </c>
      <c r="CW52" s="90">
        <f t="shared" si="74"/>
        <v>0.463</v>
      </c>
      <c r="CX52" s="33">
        <v>0.39</v>
      </c>
      <c r="CY52" s="34">
        <f t="shared" si="75"/>
        <v>0.183</v>
      </c>
      <c r="CZ52" s="73">
        <f t="shared" si="76"/>
        <v>-0.8367332138</v>
      </c>
      <c r="DA52" s="33">
        <v>42.86</v>
      </c>
      <c r="DB52" s="34">
        <f t="shared" si="77"/>
        <v>0.732</v>
      </c>
      <c r="DC52" s="73">
        <f t="shared" si="78"/>
        <v>0.4573378568</v>
      </c>
      <c r="DD52" s="36">
        <f t="shared" si="79"/>
        <v>1048.996542</v>
      </c>
      <c r="DE52" s="35">
        <f t="shared" si="80"/>
        <v>-0.5325495831</v>
      </c>
      <c r="DF52" s="90">
        <f t="shared" si="81"/>
        <v>0.317</v>
      </c>
      <c r="DG52" s="33">
        <v>0.68</v>
      </c>
      <c r="DH52" s="105">
        <f t="shared" si="82"/>
        <v>0.183</v>
      </c>
      <c r="DI52" s="73">
        <f t="shared" si="83"/>
        <v>-0.8846739073</v>
      </c>
      <c r="DJ52" s="33">
        <v>4.33</v>
      </c>
      <c r="DK52" s="34">
        <f t="shared" si="84"/>
        <v>0.39</v>
      </c>
      <c r="DL52" s="73">
        <f t="shared" si="85"/>
        <v>-0.3328244291</v>
      </c>
      <c r="DM52" s="33">
        <v>73.81</v>
      </c>
      <c r="DN52" s="34">
        <f t="shared" si="86"/>
        <v>0.39</v>
      </c>
      <c r="DO52" s="73">
        <f t="shared" si="87"/>
        <v>-0.06949899402</v>
      </c>
      <c r="DP52" s="36">
        <f t="shared" si="88"/>
        <v>5278.476185</v>
      </c>
      <c r="DQ52" s="35">
        <f t="shared" si="89"/>
        <v>-0.2113821479</v>
      </c>
      <c r="DR52" s="90">
        <f t="shared" si="90"/>
        <v>0.39</v>
      </c>
      <c r="DS52" s="106">
        <f t="shared" si="91"/>
        <v>-4.022075723</v>
      </c>
      <c r="DT52" s="107">
        <f t="shared" si="92"/>
        <v>0.207</v>
      </c>
    </row>
    <row r="53">
      <c r="A53" s="28">
        <v>2025.0</v>
      </c>
      <c r="B53" s="29" t="s">
        <v>759</v>
      </c>
      <c r="C53" s="29" t="s">
        <v>9</v>
      </c>
      <c r="D53" s="30">
        <f t="array" ref="D53">INDEX(
  TP!C:C,
  MATCH(
    1,
    (TP!A:A = A53) * (TP!B:B = C53),
    0
  )
)
</f>
        <v>51.61</v>
      </c>
      <c r="E53" s="64">
        <f t="shared" si="1"/>
        <v>-2.375018879</v>
      </c>
      <c r="F53" s="32">
        <f t="shared" si="2"/>
        <v>0.378</v>
      </c>
      <c r="G53" s="33">
        <v>1921.0</v>
      </c>
      <c r="H53" s="33">
        <v>3.12</v>
      </c>
      <c r="I53" s="33">
        <v>1.0</v>
      </c>
      <c r="J53" s="99">
        <f t="shared" si="3"/>
        <v>2.38</v>
      </c>
      <c r="K53" s="100">
        <f t="shared" si="4"/>
        <v>0.1115044248</v>
      </c>
      <c r="L53" s="101">
        <f t="shared" si="5"/>
        <v>0.329</v>
      </c>
      <c r="M53" s="73">
        <f t="shared" si="6"/>
        <v>-0.5219759085</v>
      </c>
      <c r="N53" s="42">
        <v>0.23</v>
      </c>
      <c r="O53" s="101">
        <f t="shared" si="7"/>
        <v>0.756</v>
      </c>
      <c r="P53" s="73">
        <f t="shared" si="8"/>
        <v>0.4883142836</v>
      </c>
      <c r="Q53" s="42">
        <v>1.73</v>
      </c>
      <c r="R53" s="102">
        <f t="shared" si="9"/>
        <v>0.695</v>
      </c>
      <c r="S53" s="73">
        <f t="shared" si="10"/>
        <v>0.370572091</v>
      </c>
      <c r="T53" s="42">
        <v>37.84</v>
      </c>
      <c r="U53" s="102">
        <f t="shared" si="11"/>
        <v>0.561</v>
      </c>
      <c r="V53" s="73">
        <f t="shared" si="12"/>
        <v>0.1195414193</v>
      </c>
      <c r="W53" s="36">
        <f t="shared" si="13"/>
        <v>2537.936896</v>
      </c>
      <c r="X53" s="35">
        <f t="shared" si="14"/>
        <v>0.3806088071</v>
      </c>
      <c r="Y53" s="40">
        <f t="shared" si="15"/>
        <v>0.671</v>
      </c>
      <c r="Z53" s="42">
        <v>0.18</v>
      </c>
      <c r="AA53" s="101">
        <f t="shared" si="16"/>
        <v>0.817</v>
      </c>
      <c r="AB53" s="73">
        <f t="shared" si="17"/>
        <v>1.028930548</v>
      </c>
      <c r="AC53" s="88">
        <f t="shared" si="18"/>
        <v>1.37587773</v>
      </c>
      <c r="AD53" s="68">
        <f t="shared" si="19"/>
        <v>0.732</v>
      </c>
      <c r="AE53" s="33">
        <v>3.65</v>
      </c>
      <c r="AF53" s="102">
        <f t="shared" si="20"/>
        <v>0.183</v>
      </c>
      <c r="AG53" s="73">
        <f t="shared" si="21"/>
        <v>-0.9297109318</v>
      </c>
      <c r="AH53" s="66">
        <f t="shared" si="22"/>
        <v>3.855460079</v>
      </c>
      <c r="AI53" s="102">
        <f t="shared" si="23"/>
        <v>0.22</v>
      </c>
      <c r="AJ53" s="73">
        <f t="shared" si="24"/>
        <v>-0.7862932357</v>
      </c>
      <c r="AK53" s="33">
        <v>52.56</v>
      </c>
      <c r="AL53" s="102">
        <f t="shared" si="25"/>
        <v>0.378</v>
      </c>
      <c r="AM53" s="73">
        <f t="shared" si="26"/>
        <v>-0.2653833583</v>
      </c>
      <c r="AN53" s="36">
        <f t="shared" si="27"/>
        <v>3661.497177</v>
      </c>
      <c r="AO53" s="35">
        <f t="shared" si="28"/>
        <v>-0.7320711207</v>
      </c>
      <c r="AP53" s="37">
        <f t="shared" si="29"/>
        <v>0.244</v>
      </c>
      <c r="AQ53" s="33">
        <v>2.25</v>
      </c>
      <c r="AR53" s="34">
        <f t="shared" si="30"/>
        <v>0.463</v>
      </c>
      <c r="AS53" s="73">
        <f t="shared" si="31"/>
        <v>-0.27440043</v>
      </c>
      <c r="AT53" s="33">
        <v>56.25</v>
      </c>
      <c r="AU53" s="34">
        <f t="shared" si="32"/>
        <v>0.622</v>
      </c>
      <c r="AV53" s="73">
        <f t="shared" si="33"/>
        <v>0.3309725115</v>
      </c>
      <c r="AW53" s="36">
        <f t="shared" si="34"/>
        <v>3141.831524</v>
      </c>
      <c r="AX53" s="35">
        <f t="shared" si="35"/>
        <v>0.01634082965</v>
      </c>
      <c r="AY53" s="37">
        <f t="shared" si="36"/>
        <v>0.549</v>
      </c>
      <c r="AZ53" s="33">
        <v>6.42</v>
      </c>
      <c r="BA53" s="102">
        <f t="shared" si="37"/>
        <v>0.366</v>
      </c>
      <c r="BB53" s="65">
        <f t="shared" si="38"/>
        <v>-0.4567180741</v>
      </c>
      <c r="BC53" s="33">
        <v>45.26</v>
      </c>
      <c r="BD53" s="102">
        <f t="shared" si="39"/>
        <v>0.744</v>
      </c>
      <c r="BE53" s="73">
        <f t="shared" si="40"/>
        <v>0.5634697035</v>
      </c>
      <c r="BF53" s="36">
        <f t="shared" si="41"/>
        <v>3293.367753</v>
      </c>
      <c r="BG53" s="35">
        <f t="shared" si="42"/>
        <v>0.1383836571</v>
      </c>
      <c r="BH53" s="37">
        <f t="shared" si="43"/>
        <v>0.512</v>
      </c>
      <c r="BI53" s="33">
        <v>1.36</v>
      </c>
      <c r="BJ53" s="103">
        <f t="shared" si="44"/>
        <v>0.195</v>
      </c>
      <c r="BK53" s="73">
        <f t="shared" si="45"/>
        <v>-0.7231001915</v>
      </c>
      <c r="BL53" s="33">
        <v>2.2</v>
      </c>
      <c r="BM53" s="103">
        <f t="shared" si="46"/>
        <v>0.829</v>
      </c>
      <c r="BN53" s="73">
        <f t="shared" si="47"/>
        <v>1.013059004</v>
      </c>
      <c r="BO53" s="33">
        <v>19.58</v>
      </c>
      <c r="BP53" s="103">
        <f t="shared" si="48"/>
        <v>0.28</v>
      </c>
      <c r="BQ53" s="73">
        <f t="shared" si="49"/>
        <v>-0.5599574395</v>
      </c>
      <c r="BR53" s="89">
        <f t="shared" si="50"/>
        <v>-0.8473452607</v>
      </c>
      <c r="BS53" s="104">
        <f t="shared" si="51"/>
        <v>0.39</v>
      </c>
      <c r="BT53" s="33">
        <v>7.96</v>
      </c>
      <c r="BU53" s="34">
        <f t="shared" si="52"/>
        <v>0.378</v>
      </c>
      <c r="BV53" s="65">
        <f t="shared" si="53"/>
        <v>-0.4245924681</v>
      </c>
      <c r="BW53" s="33">
        <v>58.82</v>
      </c>
      <c r="BX53" s="34">
        <f t="shared" si="54"/>
        <v>0.134</v>
      </c>
      <c r="BY53" s="65">
        <f t="shared" si="55"/>
        <v>-1.153967788</v>
      </c>
      <c r="BZ53" s="36">
        <f t="shared" si="56"/>
        <v>4554.276023</v>
      </c>
      <c r="CA53" s="35">
        <f t="shared" si="57"/>
        <v>-0.8924032358</v>
      </c>
      <c r="CB53" s="90">
        <f t="shared" si="58"/>
        <v>0.183</v>
      </c>
      <c r="CC53" s="33">
        <v>0.42</v>
      </c>
      <c r="CD53" s="105">
        <f t="shared" si="59"/>
        <v>0.5</v>
      </c>
      <c r="CE53" s="73">
        <f t="shared" si="60"/>
        <v>-0.002965810196</v>
      </c>
      <c r="CF53" s="33">
        <v>4.73</v>
      </c>
      <c r="CG53" s="75">
        <f t="shared" si="61"/>
        <v>0.598</v>
      </c>
      <c r="CH53" s="73">
        <f t="shared" si="62"/>
        <v>0.04123559978</v>
      </c>
      <c r="CI53" s="33">
        <v>54.46</v>
      </c>
      <c r="CJ53" s="102">
        <f t="shared" si="63"/>
        <v>0.085</v>
      </c>
      <c r="CK53" s="73">
        <f t="shared" si="64"/>
        <v>-1.587718904</v>
      </c>
      <c r="CL53" s="36">
        <f t="shared" si="65"/>
        <v>3789.548838</v>
      </c>
      <c r="CM53" s="35">
        <f t="shared" si="66"/>
        <v>-0.7247838635</v>
      </c>
      <c r="CN53" s="90">
        <f t="shared" si="67"/>
        <v>0.244</v>
      </c>
      <c r="CO53" s="33">
        <v>2.3</v>
      </c>
      <c r="CP53" s="102">
        <f t="shared" si="68"/>
        <v>0.439</v>
      </c>
      <c r="CQ53" s="65">
        <f t="shared" si="69"/>
        <v>-0.178654899</v>
      </c>
      <c r="CR53" s="33">
        <v>42.86</v>
      </c>
      <c r="CS53" s="102">
        <f t="shared" si="70"/>
        <v>0.268</v>
      </c>
      <c r="CT53" s="73">
        <f t="shared" si="71"/>
        <v>-0.6100957736</v>
      </c>
      <c r="CU53" s="36">
        <f t="shared" si="72"/>
        <v>2681.861106</v>
      </c>
      <c r="CV53" s="35">
        <f t="shared" si="73"/>
        <v>-0.4684941824</v>
      </c>
      <c r="CW53" s="90">
        <f t="shared" si="74"/>
        <v>0.305</v>
      </c>
      <c r="CX53" s="33">
        <v>0.42</v>
      </c>
      <c r="CY53" s="34">
        <f t="shared" si="75"/>
        <v>0.195</v>
      </c>
      <c r="CZ53" s="73">
        <f t="shared" si="76"/>
        <v>-0.7853150079</v>
      </c>
      <c r="DA53" s="33">
        <v>44.44</v>
      </c>
      <c r="DB53" s="34">
        <f t="shared" si="77"/>
        <v>0.756</v>
      </c>
      <c r="DC53" s="73">
        <f t="shared" si="78"/>
        <v>0.557575663</v>
      </c>
      <c r="DD53" s="36">
        <f t="shared" si="79"/>
        <v>1158.194829</v>
      </c>
      <c r="DE53" s="35">
        <f t="shared" si="80"/>
        <v>-0.4079899129</v>
      </c>
      <c r="DF53" s="90">
        <f t="shared" si="81"/>
        <v>0.366</v>
      </c>
      <c r="DG53" s="33">
        <v>0.89</v>
      </c>
      <c r="DH53" s="105">
        <f t="shared" si="82"/>
        <v>0.354</v>
      </c>
      <c r="DI53" s="73">
        <f t="shared" si="83"/>
        <v>-0.3501898101</v>
      </c>
      <c r="DJ53" s="33">
        <v>3.84</v>
      </c>
      <c r="DK53" s="34">
        <f t="shared" si="84"/>
        <v>0.195</v>
      </c>
      <c r="DL53" s="73">
        <f t="shared" si="85"/>
        <v>-0.6300569616</v>
      </c>
      <c r="DM53" s="33">
        <v>80.71</v>
      </c>
      <c r="DN53" s="34">
        <f t="shared" si="86"/>
        <v>0.805</v>
      </c>
      <c r="DO53" s="73">
        <f t="shared" si="87"/>
        <v>0.8446506127</v>
      </c>
      <c r="DP53" s="36">
        <f t="shared" si="88"/>
        <v>5439.284894</v>
      </c>
      <c r="DQ53" s="35">
        <f t="shared" si="89"/>
        <v>-0.05672453359</v>
      </c>
      <c r="DR53" s="90">
        <f t="shared" si="90"/>
        <v>0.476</v>
      </c>
      <c r="DS53" s="106">
        <f t="shared" si="91"/>
        <v>-2.903551348</v>
      </c>
      <c r="DT53" s="107">
        <f t="shared" si="92"/>
        <v>0.317</v>
      </c>
    </row>
    <row r="54">
      <c r="A54" s="28">
        <v>2025.0</v>
      </c>
      <c r="B54" s="29" t="s">
        <v>773</v>
      </c>
      <c r="C54" s="29" t="s">
        <v>19</v>
      </c>
      <c r="D54" s="30">
        <f t="array" ref="D54">INDEX(
  TP!C:C,
  MATCH(
    1,
    (TP!A:A = A54) * (TP!B:B = C54),
    0
  )
)
</f>
        <v>46.6</v>
      </c>
      <c r="E54" s="64">
        <f t="shared" si="1"/>
        <v>-2.384659034</v>
      </c>
      <c r="F54" s="32">
        <f t="shared" si="2"/>
        <v>0.366</v>
      </c>
      <c r="G54" s="33">
        <v>1857.0</v>
      </c>
      <c r="H54" s="33">
        <v>1.46</v>
      </c>
      <c r="I54" s="33">
        <v>0.0</v>
      </c>
      <c r="J54" s="99">
        <f t="shared" si="3"/>
        <v>1.46</v>
      </c>
      <c r="K54" s="100">
        <f t="shared" si="4"/>
        <v>0.07075928918</v>
      </c>
      <c r="L54" s="101">
        <f t="shared" si="5"/>
        <v>0.122</v>
      </c>
      <c r="M54" s="73">
        <f t="shared" si="6"/>
        <v>-1.030870665</v>
      </c>
      <c r="N54" s="42">
        <v>0.19</v>
      </c>
      <c r="O54" s="101">
        <f t="shared" si="7"/>
        <v>0.561</v>
      </c>
      <c r="P54" s="73">
        <f t="shared" si="8"/>
        <v>0.1215261792</v>
      </c>
      <c r="Q54" s="42">
        <v>1.7</v>
      </c>
      <c r="R54" s="102">
        <f t="shared" si="9"/>
        <v>0.671</v>
      </c>
      <c r="S54" s="73">
        <f t="shared" si="10"/>
        <v>0.3152196911</v>
      </c>
      <c r="T54" s="42">
        <v>20.0</v>
      </c>
      <c r="U54" s="102">
        <f t="shared" si="11"/>
        <v>0.037</v>
      </c>
      <c r="V54" s="73">
        <f t="shared" si="12"/>
        <v>-1.756928106</v>
      </c>
      <c r="W54" s="36">
        <f t="shared" si="13"/>
        <v>1326.645468</v>
      </c>
      <c r="X54" s="35">
        <f t="shared" si="14"/>
        <v>-1.151695615</v>
      </c>
      <c r="Y54" s="40">
        <f t="shared" si="15"/>
        <v>0.11</v>
      </c>
      <c r="Z54" s="42">
        <v>0.18</v>
      </c>
      <c r="AA54" s="101">
        <f t="shared" si="16"/>
        <v>0.817</v>
      </c>
      <c r="AB54" s="73">
        <f t="shared" si="17"/>
        <v>1.028930548</v>
      </c>
      <c r="AC54" s="88">
        <f t="shared" si="18"/>
        <v>-1.032109552</v>
      </c>
      <c r="AD54" s="68">
        <f t="shared" si="19"/>
        <v>0.341</v>
      </c>
      <c r="AE54" s="33">
        <v>5.09</v>
      </c>
      <c r="AF54" s="102">
        <f t="shared" si="20"/>
        <v>0.561</v>
      </c>
      <c r="AG54" s="73">
        <f t="shared" si="21"/>
        <v>0.1087848679</v>
      </c>
      <c r="AH54" s="66">
        <f t="shared" si="22"/>
        <v>4.48713305</v>
      </c>
      <c r="AI54" s="102">
        <f t="shared" si="23"/>
        <v>0.439</v>
      </c>
      <c r="AJ54" s="73">
        <f t="shared" si="24"/>
        <v>-0.3465005601</v>
      </c>
      <c r="AK54" s="33">
        <v>56.19</v>
      </c>
      <c r="AL54" s="102">
        <f t="shared" si="25"/>
        <v>0.585</v>
      </c>
      <c r="AM54" s="73">
        <f t="shared" si="26"/>
        <v>0.2644513248</v>
      </c>
      <c r="AN54" s="36">
        <f t="shared" si="27"/>
        <v>4217.35211</v>
      </c>
      <c r="AO54" s="35">
        <f t="shared" si="28"/>
        <v>-0.01066172879</v>
      </c>
      <c r="AP54" s="37">
        <f t="shared" si="29"/>
        <v>0.488</v>
      </c>
      <c r="AQ54" s="33">
        <v>2.37</v>
      </c>
      <c r="AR54" s="34">
        <f t="shared" si="30"/>
        <v>0.512</v>
      </c>
      <c r="AS54" s="73">
        <f t="shared" si="31"/>
        <v>-0.1873613127</v>
      </c>
      <c r="AT54" s="33">
        <v>65.31</v>
      </c>
      <c r="AU54" s="34">
        <f t="shared" si="32"/>
        <v>0.915</v>
      </c>
      <c r="AV54" s="73">
        <f t="shared" si="33"/>
        <v>1.342370062</v>
      </c>
      <c r="AW54" s="36">
        <f t="shared" si="34"/>
        <v>3760.091697</v>
      </c>
      <c r="AX54" s="35">
        <f t="shared" si="35"/>
        <v>0.5593419217</v>
      </c>
      <c r="AY54" s="37">
        <f t="shared" si="36"/>
        <v>0.695</v>
      </c>
      <c r="AZ54" s="33">
        <v>9.01</v>
      </c>
      <c r="BA54" s="102">
        <f t="shared" si="37"/>
        <v>0.707</v>
      </c>
      <c r="BB54" s="65">
        <f t="shared" si="38"/>
        <v>0.4757606455</v>
      </c>
      <c r="BC54" s="33">
        <v>48.39</v>
      </c>
      <c r="BD54" s="102">
        <f t="shared" si="39"/>
        <v>0.854</v>
      </c>
      <c r="BE54" s="73">
        <f t="shared" si="40"/>
        <v>1.031328928</v>
      </c>
      <c r="BF54" s="36">
        <f t="shared" si="41"/>
        <v>4047.146701</v>
      </c>
      <c r="BG54" s="35">
        <f t="shared" si="42"/>
        <v>1.12963835</v>
      </c>
      <c r="BH54" s="37">
        <f t="shared" si="43"/>
        <v>0.89</v>
      </c>
      <c r="BI54" s="33">
        <v>1.26</v>
      </c>
      <c r="BJ54" s="103">
        <f t="shared" si="44"/>
        <v>0.171</v>
      </c>
      <c r="BK54" s="73">
        <f t="shared" si="45"/>
        <v>-0.8616123445</v>
      </c>
      <c r="BL54" s="33">
        <v>0.68</v>
      </c>
      <c r="BM54" s="103">
        <f t="shared" si="46"/>
        <v>0.11</v>
      </c>
      <c r="BN54" s="73">
        <f t="shared" si="47"/>
        <v>-1.198143833</v>
      </c>
      <c r="BO54" s="33">
        <v>13.96</v>
      </c>
      <c r="BP54" s="103">
        <f t="shared" si="48"/>
        <v>0.049</v>
      </c>
      <c r="BQ54" s="73">
        <f t="shared" si="49"/>
        <v>-1.455543749</v>
      </c>
      <c r="BR54" s="89">
        <f t="shared" si="50"/>
        <v>-1.836981383</v>
      </c>
      <c r="BS54" s="104">
        <f t="shared" si="51"/>
        <v>0.232</v>
      </c>
      <c r="BT54" s="33">
        <v>7.12</v>
      </c>
      <c r="BU54" s="34">
        <f t="shared" si="52"/>
        <v>0.232</v>
      </c>
      <c r="BV54" s="65">
        <f t="shared" si="53"/>
        <v>-0.7318644929</v>
      </c>
      <c r="BW54" s="33">
        <v>66.67</v>
      </c>
      <c r="BX54" s="34">
        <f t="shared" si="54"/>
        <v>0.512</v>
      </c>
      <c r="BY54" s="65">
        <f t="shared" si="55"/>
        <v>0.1085084311</v>
      </c>
      <c r="BZ54" s="36">
        <f t="shared" si="56"/>
        <v>4930.339249</v>
      </c>
      <c r="CA54" s="35">
        <f t="shared" si="57"/>
        <v>-0.4492448271</v>
      </c>
      <c r="CB54" s="90">
        <f t="shared" si="58"/>
        <v>0.329</v>
      </c>
      <c r="CC54" s="33">
        <v>0.58</v>
      </c>
      <c r="CD54" s="105">
        <f t="shared" si="59"/>
        <v>0.829</v>
      </c>
      <c r="CE54" s="73">
        <f t="shared" si="60"/>
        <v>0.7847533779</v>
      </c>
      <c r="CF54" s="33">
        <v>3.63</v>
      </c>
      <c r="CG54" s="75">
        <f t="shared" si="61"/>
        <v>0.293</v>
      </c>
      <c r="CH54" s="73">
        <f t="shared" si="62"/>
        <v>-0.5525830532</v>
      </c>
      <c r="CI54" s="33">
        <v>72.0</v>
      </c>
      <c r="CJ54" s="102">
        <f t="shared" si="63"/>
        <v>0.756</v>
      </c>
      <c r="CK54" s="73">
        <f t="shared" si="64"/>
        <v>0.5849663504</v>
      </c>
      <c r="CL54" s="36">
        <f t="shared" si="65"/>
        <v>4398.306506</v>
      </c>
      <c r="CM54" s="35">
        <f t="shared" si="66"/>
        <v>-0.1144701356</v>
      </c>
      <c r="CN54" s="90">
        <f t="shared" si="67"/>
        <v>0.488</v>
      </c>
      <c r="CO54" s="33">
        <v>3.34</v>
      </c>
      <c r="CP54" s="102">
        <f t="shared" si="68"/>
        <v>0.817</v>
      </c>
      <c r="CQ54" s="65">
        <f t="shared" si="69"/>
        <v>0.8439903849</v>
      </c>
      <c r="CR54" s="33">
        <v>43.48</v>
      </c>
      <c r="CS54" s="102">
        <f t="shared" si="70"/>
        <v>0.293</v>
      </c>
      <c r="CT54" s="73">
        <f t="shared" si="71"/>
        <v>-0.5527355797</v>
      </c>
      <c r="CU54" s="36">
        <f t="shared" si="72"/>
        <v>3344.925168</v>
      </c>
      <c r="CV54" s="35">
        <f t="shared" si="73"/>
        <v>0.2866606344</v>
      </c>
      <c r="CW54" s="90">
        <f t="shared" si="74"/>
        <v>0.598</v>
      </c>
      <c r="CX54" s="33">
        <v>0.48</v>
      </c>
      <c r="CY54" s="34">
        <f t="shared" si="75"/>
        <v>0.244</v>
      </c>
      <c r="CZ54" s="73">
        <f t="shared" si="76"/>
        <v>-0.6824785962</v>
      </c>
      <c r="DA54" s="33">
        <v>30.0</v>
      </c>
      <c r="DB54" s="34">
        <f t="shared" si="77"/>
        <v>0.293</v>
      </c>
      <c r="DC54" s="73">
        <f t="shared" si="78"/>
        <v>-0.3585217551</v>
      </c>
      <c r="DD54" s="36">
        <f t="shared" si="79"/>
        <v>874.1363201</v>
      </c>
      <c r="DE54" s="35">
        <f t="shared" si="80"/>
        <v>-0.7320081302</v>
      </c>
      <c r="DF54" s="90">
        <f t="shared" si="81"/>
        <v>0.244</v>
      </c>
      <c r="DG54" s="33">
        <v>1.16</v>
      </c>
      <c r="DH54" s="105">
        <f t="shared" si="82"/>
        <v>0.634</v>
      </c>
      <c r="DI54" s="73">
        <f t="shared" si="83"/>
        <v>0.3370040292</v>
      </c>
      <c r="DJ54" s="33">
        <v>4.75</v>
      </c>
      <c r="DK54" s="34">
        <f t="shared" si="84"/>
        <v>0.488</v>
      </c>
      <c r="DL54" s="73">
        <f t="shared" si="85"/>
        <v>-0.07805368693</v>
      </c>
      <c r="DM54" s="42">
        <v>78.72</v>
      </c>
      <c r="DN54" s="34">
        <f t="shared" si="86"/>
        <v>0.72</v>
      </c>
      <c r="DO54" s="73">
        <f t="shared" si="87"/>
        <v>0.5810045667</v>
      </c>
      <c r="DP54" s="36">
        <f t="shared" si="88"/>
        <v>5884.787293</v>
      </c>
      <c r="DQ54" s="35">
        <f t="shared" si="89"/>
        <v>0.3717369529</v>
      </c>
      <c r="DR54" s="90">
        <f t="shared" si="90"/>
        <v>0.622</v>
      </c>
      <c r="DS54" s="106">
        <f t="shared" si="91"/>
        <v>0.4844319015</v>
      </c>
      <c r="DT54" s="107">
        <f t="shared" si="92"/>
        <v>0.549</v>
      </c>
    </row>
    <row r="55">
      <c r="A55" s="28">
        <v>2024.0</v>
      </c>
      <c r="B55" s="29" t="s">
        <v>619</v>
      </c>
      <c r="C55" s="29" t="s">
        <v>13</v>
      </c>
      <c r="D55" s="30">
        <f t="array" ref="D55">INDEX(
  TP!C:C,
  MATCH(
    1,
    (TP!A:A = A55) * (TP!B:B = C55),
    0
  )
)
</f>
        <v>53.94</v>
      </c>
      <c r="E55" s="64">
        <f t="shared" si="1"/>
        <v>-2.818056628</v>
      </c>
      <c r="F55" s="32">
        <f t="shared" si="2"/>
        <v>0.354</v>
      </c>
      <c r="G55" s="33">
        <v>1421.0</v>
      </c>
      <c r="H55" s="33">
        <v>1.08</v>
      </c>
      <c r="I55" s="33">
        <v>0.0</v>
      </c>
      <c r="J55" s="99">
        <f t="shared" si="3"/>
        <v>1.08</v>
      </c>
      <c r="K55" s="100">
        <f t="shared" si="4"/>
        <v>0.06840253343</v>
      </c>
      <c r="L55" s="101">
        <f t="shared" si="5"/>
        <v>0.11</v>
      </c>
      <c r="M55" s="73">
        <f t="shared" si="6"/>
        <v>-1.060305851</v>
      </c>
      <c r="N55" s="42">
        <v>0.06</v>
      </c>
      <c r="O55" s="101">
        <f t="shared" si="7"/>
        <v>0.122</v>
      </c>
      <c r="P55" s="73">
        <f t="shared" si="8"/>
        <v>-1.07053516</v>
      </c>
      <c r="Q55" s="42">
        <v>1.01</v>
      </c>
      <c r="R55" s="102">
        <f t="shared" si="9"/>
        <v>0.159</v>
      </c>
      <c r="S55" s="73">
        <f t="shared" si="10"/>
        <v>-0.9578855069</v>
      </c>
      <c r="T55" s="42">
        <v>43.75</v>
      </c>
      <c r="U55" s="102">
        <f t="shared" si="11"/>
        <v>0.756</v>
      </c>
      <c r="V55" s="73">
        <f t="shared" si="12"/>
        <v>0.7411745412</v>
      </c>
      <c r="W55" s="36">
        <f t="shared" si="13"/>
        <v>2039.77765</v>
      </c>
      <c r="X55" s="35">
        <f t="shared" si="14"/>
        <v>-0.249571179</v>
      </c>
      <c r="Y55" s="40">
        <f t="shared" si="15"/>
        <v>0.427</v>
      </c>
      <c r="Z55" s="42">
        <v>0.06</v>
      </c>
      <c r="AA55" s="101">
        <f t="shared" si="16"/>
        <v>0.146</v>
      </c>
      <c r="AB55" s="73">
        <f t="shared" si="17"/>
        <v>-0.9924004694</v>
      </c>
      <c r="AC55" s="88">
        <f t="shared" si="18"/>
        <v>-3.372812659</v>
      </c>
      <c r="AD55" s="68">
        <f t="shared" si="19"/>
        <v>0.122</v>
      </c>
      <c r="AE55" s="33">
        <v>6.52</v>
      </c>
      <c r="AF55" s="102">
        <f t="shared" si="20"/>
        <v>0.829</v>
      </c>
      <c r="AG55" s="73">
        <f t="shared" si="21"/>
        <v>1.140068891</v>
      </c>
      <c r="AH55" s="66">
        <f t="shared" si="22"/>
        <v>7.413451752</v>
      </c>
      <c r="AI55" s="102">
        <f t="shared" si="23"/>
        <v>0.915</v>
      </c>
      <c r="AJ55" s="73">
        <f t="shared" si="24"/>
        <v>1.690904221</v>
      </c>
      <c r="AK55" s="33">
        <v>57.28</v>
      </c>
      <c r="AL55" s="102">
        <f t="shared" si="25"/>
        <v>0.659</v>
      </c>
      <c r="AM55" s="73">
        <f t="shared" si="26"/>
        <v>0.4235476897</v>
      </c>
      <c r="AN55" s="36">
        <f t="shared" si="27"/>
        <v>5378.560202</v>
      </c>
      <c r="AO55" s="35">
        <f t="shared" si="28"/>
        <v>1.49639771</v>
      </c>
      <c r="AP55" s="37">
        <f t="shared" si="29"/>
        <v>0.915</v>
      </c>
      <c r="AQ55" s="33">
        <v>2.6</v>
      </c>
      <c r="AR55" s="34">
        <f t="shared" si="30"/>
        <v>0.598</v>
      </c>
      <c r="AS55" s="73">
        <f t="shared" si="31"/>
        <v>-0.02053633791</v>
      </c>
      <c r="AT55" s="33">
        <v>51.22</v>
      </c>
      <c r="AU55" s="34">
        <f t="shared" si="32"/>
        <v>0.415</v>
      </c>
      <c r="AV55" s="73">
        <f t="shared" si="33"/>
        <v>-0.2305429056</v>
      </c>
      <c r="AW55" s="36">
        <f t="shared" si="34"/>
        <v>3109.137577</v>
      </c>
      <c r="AX55" s="35">
        <f t="shared" si="35"/>
        <v>-0.01237337441</v>
      </c>
      <c r="AY55" s="37">
        <f t="shared" si="36"/>
        <v>0.524</v>
      </c>
      <c r="AZ55" s="33">
        <v>7.85</v>
      </c>
      <c r="BA55" s="102">
        <f t="shared" si="37"/>
        <v>0.537</v>
      </c>
      <c r="BB55" s="65">
        <f t="shared" si="38"/>
        <v>0.05812538886</v>
      </c>
      <c r="BC55" s="33">
        <v>43.55</v>
      </c>
      <c r="BD55" s="102">
        <f t="shared" si="39"/>
        <v>0.695</v>
      </c>
      <c r="BE55" s="73">
        <f t="shared" si="40"/>
        <v>0.3078661014</v>
      </c>
      <c r="BF55" s="36">
        <f t="shared" si="41"/>
        <v>3447.600776</v>
      </c>
      <c r="BG55" s="35">
        <f t="shared" si="42"/>
        <v>0.3412073205</v>
      </c>
      <c r="BH55" s="37">
        <f t="shared" si="43"/>
        <v>0.622</v>
      </c>
      <c r="BI55" s="33">
        <v>1.58</v>
      </c>
      <c r="BJ55" s="103">
        <f t="shared" si="44"/>
        <v>0.341</v>
      </c>
      <c r="BK55" s="73">
        <f t="shared" si="45"/>
        <v>-0.4183734549</v>
      </c>
      <c r="BL55" s="33">
        <v>1.27</v>
      </c>
      <c r="BM55" s="103">
        <f t="shared" si="46"/>
        <v>0.39</v>
      </c>
      <c r="BN55" s="73">
        <f t="shared" si="47"/>
        <v>-0.3398479947</v>
      </c>
      <c r="BO55" s="33">
        <v>22.17</v>
      </c>
      <c r="BP55" s="103">
        <f t="shared" si="48"/>
        <v>0.463</v>
      </c>
      <c r="BQ55" s="73">
        <f t="shared" si="49"/>
        <v>-0.1472228235</v>
      </c>
      <c r="BR55" s="89">
        <f t="shared" si="50"/>
        <v>0.9197873829</v>
      </c>
      <c r="BS55" s="104">
        <f t="shared" si="51"/>
        <v>0.61</v>
      </c>
      <c r="BT55" s="33">
        <v>10.01</v>
      </c>
      <c r="BU55" s="34">
        <f t="shared" si="52"/>
        <v>0.659</v>
      </c>
      <c r="BV55" s="65">
        <f t="shared" si="53"/>
        <v>0.3252975926</v>
      </c>
      <c r="BW55" s="33">
        <v>53.8</v>
      </c>
      <c r="BX55" s="34">
        <f t="shared" si="54"/>
        <v>0.012</v>
      </c>
      <c r="BY55" s="65">
        <f t="shared" si="55"/>
        <v>-1.961309268</v>
      </c>
      <c r="BZ55" s="36">
        <f t="shared" si="56"/>
        <v>4556.991659</v>
      </c>
      <c r="CA55" s="35">
        <f t="shared" si="57"/>
        <v>-0.8892030904</v>
      </c>
      <c r="CB55" s="90">
        <f t="shared" si="58"/>
        <v>0.195</v>
      </c>
      <c r="CC55" s="33">
        <v>0.25</v>
      </c>
      <c r="CD55" s="105">
        <f t="shared" si="59"/>
        <v>0.22</v>
      </c>
      <c r="CE55" s="73">
        <f t="shared" si="60"/>
        <v>-0.8399174475</v>
      </c>
      <c r="CF55" s="33">
        <v>4.05</v>
      </c>
      <c r="CG55" s="75">
        <f t="shared" si="61"/>
        <v>0.402</v>
      </c>
      <c r="CH55" s="73">
        <f t="shared" si="62"/>
        <v>-0.3258522948</v>
      </c>
      <c r="CI55" s="33">
        <v>71.88</v>
      </c>
      <c r="CJ55" s="102">
        <f t="shared" si="63"/>
        <v>0.744</v>
      </c>
      <c r="CK55" s="73">
        <f t="shared" si="64"/>
        <v>0.5701019131</v>
      </c>
      <c r="CL55" s="36">
        <f t="shared" si="65"/>
        <v>4639.759249</v>
      </c>
      <c r="CM55" s="35">
        <f t="shared" si="66"/>
        <v>0.12759979</v>
      </c>
      <c r="CN55" s="90">
        <f t="shared" si="67"/>
        <v>0.561</v>
      </c>
      <c r="CO55" s="33">
        <v>2.6</v>
      </c>
      <c r="CP55" s="102">
        <f t="shared" si="68"/>
        <v>0.585</v>
      </c>
      <c r="CQ55" s="65">
        <f t="shared" si="69"/>
        <v>0.1163389329</v>
      </c>
      <c r="CR55" s="33">
        <v>46.34</v>
      </c>
      <c r="CS55" s="102">
        <f t="shared" si="70"/>
        <v>0.378</v>
      </c>
      <c r="CT55" s="73">
        <f t="shared" si="71"/>
        <v>-0.2881385564</v>
      </c>
      <c r="CU55" s="36">
        <f t="shared" si="72"/>
        <v>3110.933447</v>
      </c>
      <c r="CV55" s="35">
        <f t="shared" si="73"/>
        <v>0.0201705844</v>
      </c>
      <c r="CW55" s="90">
        <f t="shared" si="74"/>
        <v>0.451</v>
      </c>
      <c r="CX55" s="33">
        <v>0.63</v>
      </c>
      <c r="CY55" s="34">
        <f t="shared" si="75"/>
        <v>0.354</v>
      </c>
      <c r="CZ55" s="73">
        <f t="shared" si="76"/>
        <v>-0.4253875667</v>
      </c>
      <c r="DA55" s="33">
        <v>40.0</v>
      </c>
      <c r="DB55" s="34">
        <f t="shared" si="77"/>
        <v>0.671</v>
      </c>
      <c r="DC55" s="73">
        <f t="shared" si="78"/>
        <v>0.2758947394</v>
      </c>
      <c r="DD55" s="36">
        <f t="shared" si="79"/>
        <v>1452.51594</v>
      </c>
      <c r="DE55" s="35">
        <f t="shared" si="80"/>
        <v>-0.07226540979</v>
      </c>
      <c r="DF55" s="90">
        <f t="shared" si="81"/>
        <v>0.561</v>
      </c>
      <c r="DG55" s="33">
        <v>1.33</v>
      </c>
      <c r="DH55" s="105">
        <f t="shared" si="82"/>
        <v>0.756</v>
      </c>
      <c r="DI55" s="73">
        <f t="shared" si="83"/>
        <v>0.7696816317</v>
      </c>
      <c r="DJ55" s="33">
        <v>5.19</v>
      </c>
      <c r="DK55" s="34">
        <f t="shared" si="84"/>
        <v>0.671</v>
      </c>
      <c r="DL55" s="73">
        <f t="shared" si="85"/>
        <v>0.1888489953</v>
      </c>
      <c r="DM55" s="33">
        <v>77.5</v>
      </c>
      <c r="DN55" s="34">
        <f t="shared" si="86"/>
        <v>0.61</v>
      </c>
      <c r="DO55" s="73">
        <f t="shared" si="87"/>
        <v>0.4193723174</v>
      </c>
      <c r="DP55" s="36">
        <f t="shared" si="88"/>
        <v>6037.806051</v>
      </c>
      <c r="DQ55" s="35">
        <f t="shared" si="89"/>
        <v>0.5189025897</v>
      </c>
      <c r="DR55" s="90">
        <f t="shared" si="90"/>
        <v>0.72</v>
      </c>
      <c r="DS55" s="106">
        <f t="shared" si="91"/>
        <v>-0.3650313519</v>
      </c>
      <c r="DT55" s="107">
        <f t="shared" si="92"/>
        <v>0.476</v>
      </c>
    </row>
    <row r="56">
      <c r="A56" s="28">
        <v>2024.0</v>
      </c>
      <c r="B56" s="29" t="s">
        <v>761</v>
      </c>
      <c r="C56" s="29" t="s">
        <v>22</v>
      </c>
      <c r="D56" s="30">
        <f t="array" ref="D56">INDEX(
  TP!C:C,
  MATCH(
    1,
    (TP!A:A = A56) * (TP!B:B = C56),
    0
  )
)
</f>
        <v>56.51</v>
      </c>
      <c r="E56" s="64">
        <f t="shared" si="1"/>
        <v>-2.947211345</v>
      </c>
      <c r="F56" s="32">
        <f t="shared" si="2"/>
        <v>0.341</v>
      </c>
      <c r="G56" s="33">
        <v>1660.0</v>
      </c>
      <c r="H56" s="33">
        <v>2.96</v>
      </c>
      <c r="I56" s="33">
        <v>0.0</v>
      </c>
      <c r="J56" s="99">
        <f t="shared" si="3"/>
        <v>2.96</v>
      </c>
      <c r="K56" s="100">
        <f t="shared" si="4"/>
        <v>0.1604819277</v>
      </c>
      <c r="L56" s="101">
        <f t="shared" si="5"/>
        <v>0.61</v>
      </c>
      <c r="M56" s="73">
        <f t="shared" si="6"/>
        <v>0.08973869351</v>
      </c>
      <c r="N56" s="42">
        <v>0.22</v>
      </c>
      <c r="O56" s="101">
        <f t="shared" si="7"/>
        <v>0.72</v>
      </c>
      <c r="P56" s="73">
        <f t="shared" si="8"/>
        <v>0.3966172575</v>
      </c>
      <c r="Q56" s="42">
        <v>1.46</v>
      </c>
      <c r="R56" s="102">
        <f t="shared" si="9"/>
        <v>0.476</v>
      </c>
      <c r="S56" s="73">
        <f t="shared" si="10"/>
        <v>-0.1275995082</v>
      </c>
      <c r="T56" s="42">
        <v>51.85</v>
      </c>
      <c r="U56" s="102">
        <f t="shared" si="11"/>
        <v>0.951</v>
      </c>
      <c r="V56" s="73">
        <f t="shared" si="12"/>
        <v>1.593159023</v>
      </c>
      <c r="W56" s="36">
        <f t="shared" si="13"/>
        <v>3116.984593</v>
      </c>
      <c r="X56" s="35">
        <f t="shared" si="14"/>
        <v>1.113114071</v>
      </c>
      <c r="Y56" s="40">
        <f t="shared" si="15"/>
        <v>0.854</v>
      </c>
      <c r="Z56" s="42">
        <v>0.09</v>
      </c>
      <c r="AA56" s="101">
        <f t="shared" si="16"/>
        <v>0.341</v>
      </c>
      <c r="AB56" s="73">
        <f t="shared" si="17"/>
        <v>-0.4870677151</v>
      </c>
      <c r="AC56" s="88">
        <f t="shared" si="18"/>
        <v>1.112402307</v>
      </c>
      <c r="AD56" s="68">
        <f t="shared" si="19"/>
        <v>0.683</v>
      </c>
      <c r="AE56" s="33">
        <v>3.31</v>
      </c>
      <c r="AF56" s="102">
        <f t="shared" si="20"/>
        <v>0.11</v>
      </c>
      <c r="AG56" s="73">
        <f t="shared" si="21"/>
        <v>-1.174911329</v>
      </c>
      <c r="AH56" s="66">
        <f t="shared" si="22"/>
        <v>4.051397647</v>
      </c>
      <c r="AI56" s="102">
        <f t="shared" si="23"/>
        <v>0.317</v>
      </c>
      <c r="AJ56" s="73">
        <f t="shared" si="24"/>
        <v>-0.6498746913</v>
      </c>
      <c r="AK56" s="33">
        <v>57.38</v>
      </c>
      <c r="AL56" s="102">
        <f t="shared" si="25"/>
        <v>0.683</v>
      </c>
      <c r="AM56" s="73">
        <f t="shared" si="26"/>
        <v>0.4381436864</v>
      </c>
      <c r="AN56" s="36">
        <f t="shared" si="27"/>
        <v>4097.353601</v>
      </c>
      <c r="AO56" s="35">
        <f t="shared" si="28"/>
        <v>-0.1664002963</v>
      </c>
      <c r="AP56" s="37">
        <f t="shared" si="29"/>
        <v>0.439</v>
      </c>
      <c r="AQ56" s="33">
        <v>2.33</v>
      </c>
      <c r="AR56" s="34">
        <f t="shared" si="30"/>
        <v>0.5</v>
      </c>
      <c r="AS56" s="73">
        <f t="shared" si="31"/>
        <v>-0.2163743518</v>
      </c>
      <c r="AT56" s="33">
        <v>48.84</v>
      </c>
      <c r="AU56" s="34">
        <f t="shared" si="32"/>
        <v>0.244</v>
      </c>
      <c r="AV56" s="73">
        <f t="shared" si="33"/>
        <v>-0.4962301208</v>
      </c>
      <c r="AW56" s="36">
        <f t="shared" si="34"/>
        <v>2784.228974</v>
      </c>
      <c r="AX56" s="35">
        <f t="shared" si="35"/>
        <v>-0.2977317625</v>
      </c>
      <c r="AY56" s="37">
        <f t="shared" si="36"/>
        <v>0.451</v>
      </c>
      <c r="AZ56" s="33">
        <v>7.86</v>
      </c>
      <c r="BA56" s="102">
        <f t="shared" si="37"/>
        <v>0.549</v>
      </c>
      <c r="BB56" s="65">
        <f t="shared" si="38"/>
        <v>0.06172569279</v>
      </c>
      <c r="BC56" s="33">
        <v>43.45</v>
      </c>
      <c r="BD56" s="102">
        <f t="shared" si="39"/>
        <v>0.671</v>
      </c>
      <c r="BE56" s="73">
        <f t="shared" si="40"/>
        <v>0.2929185224</v>
      </c>
      <c r="BF56" s="36">
        <f t="shared" si="41"/>
        <v>3441.465875</v>
      </c>
      <c r="BG56" s="35">
        <f t="shared" si="42"/>
        <v>0.333139638</v>
      </c>
      <c r="BH56" s="37">
        <f t="shared" si="43"/>
        <v>0.61</v>
      </c>
      <c r="BI56" s="33">
        <v>1.46</v>
      </c>
      <c r="BJ56" s="103">
        <f t="shared" si="44"/>
        <v>0.268</v>
      </c>
      <c r="BK56" s="73">
        <f t="shared" si="45"/>
        <v>-0.5845880385</v>
      </c>
      <c r="BL56" s="33">
        <v>1.3</v>
      </c>
      <c r="BM56" s="103">
        <f t="shared" si="46"/>
        <v>0.451</v>
      </c>
      <c r="BN56" s="73">
        <f t="shared" si="47"/>
        <v>-0.2962058334</v>
      </c>
      <c r="BO56" s="33">
        <v>20.33</v>
      </c>
      <c r="BP56" s="103">
        <f t="shared" si="48"/>
        <v>0.305</v>
      </c>
      <c r="BQ56" s="73">
        <f t="shared" si="49"/>
        <v>-0.4404396935</v>
      </c>
      <c r="BR56" s="89">
        <f t="shared" si="50"/>
        <v>-1.452225986</v>
      </c>
      <c r="BS56" s="104">
        <f t="shared" si="51"/>
        <v>0.317</v>
      </c>
      <c r="BT56" s="33">
        <v>10.46</v>
      </c>
      <c r="BU56" s="34">
        <f t="shared" si="52"/>
        <v>0.72</v>
      </c>
      <c r="BV56" s="65">
        <f t="shared" si="53"/>
        <v>0.4899076059</v>
      </c>
      <c r="BW56" s="33">
        <v>61.14</v>
      </c>
      <c r="BX56" s="34">
        <f t="shared" si="54"/>
        <v>0.22</v>
      </c>
      <c r="BY56" s="65">
        <f t="shared" si="55"/>
        <v>-0.7808537971</v>
      </c>
      <c r="BZ56" s="36">
        <f t="shared" si="56"/>
        <v>5265.189307</v>
      </c>
      <c r="CA56" s="35">
        <f t="shared" si="57"/>
        <v>-0.05465261896</v>
      </c>
      <c r="CB56" s="90">
        <f t="shared" si="58"/>
        <v>0.476</v>
      </c>
      <c r="CC56" s="33">
        <v>0.22</v>
      </c>
      <c r="CD56" s="105">
        <f t="shared" si="59"/>
        <v>0.195</v>
      </c>
      <c r="CE56" s="73">
        <f t="shared" si="60"/>
        <v>-0.9876147953</v>
      </c>
      <c r="CF56" s="33">
        <v>4.77</v>
      </c>
      <c r="CG56" s="75">
        <f t="shared" si="61"/>
        <v>0.61</v>
      </c>
      <c r="CH56" s="73">
        <f t="shared" si="62"/>
        <v>0.06282900534</v>
      </c>
      <c r="CI56" s="33">
        <v>59.09</v>
      </c>
      <c r="CJ56" s="102">
        <f t="shared" si="63"/>
        <v>0.134</v>
      </c>
      <c r="CK56" s="73">
        <f t="shared" si="64"/>
        <v>-1.014199364</v>
      </c>
      <c r="CL56" s="36">
        <f t="shared" si="65"/>
        <v>4128.108033</v>
      </c>
      <c r="CM56" s="35">
        <f t="shared" si="66"/>
        <v>-0.3853592694</v>
      </c>
      <c r="CN56" s="90">
        <f t="shared" si="67"/>
        <v>0.366</v>
      </c>
      <c r="CO56" s="33">
        <v>3.31</v>
      </c>
      <c r="CP56" s="102">
        <f t="shared" si="68"/>
        <v>0.805</v>
      </c>
      <c r="CQ56" s="65">
        <f t="shared" si="69"/>
        <v>0.8144910017</v>
      </c>
      <c r="CR56" s="33">
        <v>40.98</v>
      </c>
      <c r="CS56" s="102">
        <f t="shared" si="70"/>
        <v>0.195</v>
      </c>
      <c r="CT56" s="73">
        <f t="shared" si="71"/>
        <v>-0.784026684</v>
      </c>
      <c r="CU56" s="36">
        <f t="shared" si="72"/>
        <v>3137.702046</v>
      </c>
      <c r="CV56" s="35">
        <f t="shared" si="73"/>
        <v>0.05065698487</v>
      </c>
      <c r="CW56" s="90">
        <f t="shared" si="74"/>
        <v>0.488</v>
      </c>
      <c r="CX56" s="33">
        <v>0.92</v>
      </c>
      <c r="CY56" s="34">
        <f t="shared" si="75"/>
        <v>0.671</v>
      </c>
      <c r="CZ56" s="73">
        <f t="shared" si="76"/>
        <v>0.07165509013</v>
      </c>
      <c r="DA56" s="33">
        <v>11.76</v>
      </c>
      <c r="DB56" s="34">
        <f t="shared" si="77"/>
        <v>0.049</v>
      </c>
      <c r="DC56" s="73">
        <f t="shared" si="78"/>
        <v>-1.515697441</v>
      </c>
      <c r="DD56" s="36">
        <f t="shared" si="79"/>
        <v>570.1599214</v>
      </c>
      <c r="DE56" s="35">
        <f t="shared" si="80"/>
        <v>-1.078746171</v>
      </c>
      <c r="DF56" s="90">
        <f t="shared" si="81"/>
        <v>0.122</v>
      </c>
      <c r="DG56" s="33">
        <v>1.03</v>
      </c>
      <c r="DH56" s="105">
        <f t="shared" si="82"/>
        <v>0.561</v>
      </c>
      <c r="DI56" s="73">
        <f t="shared" si="83"/>
        <v>0.006132921368</v>
      </c>
      <c r="DJ56" s="33">
        <v>3.96</v>
      </c>
      <c r="DK56" s="34">
        <f t="shared" si="84"/>
        <v>0.256</v>
      </c>
      <c r="DL56" s="73">
        <f t="shared" si="85"/>
        <v>-0.557265321</v>
      </c>
      <c r="DM56" s="42">
        <v>77.94</v>
      </c>
      <c r="DN56" s="34">
        <f t="shared" si="86"/>
        <v>0.646</v>
      </c>
      <c r="DO56" s="73">
        <f t="shared" si="87"/>
        <v>0.4776659155</v>
      </c>
      <c r="DP56" s="36">
        <f t="shared" si="88"/>
        <v>5334.184514</v>
      </c>
      <c r="DQ56" s="35">
        <f t="shared" si="89"/>
        <v>-0.157804718</v>
      </c>
      <c r="DR56" s="90">
        <f t="shared" si="90"/>
        <v>0.439</v>
      </c>
      <c r="DS56" s="106">
        <f t="shared" si="91"/>
        <v>-2.607387666</v>
      </c>
      <c r="DT56" s="107">
        <f t="shared" si="92"/>
        <v>0.354</v>
      </c>
    </row>
    <row r="57">
      <c r="A57" s="28">
        <v>2025.0</v>
      </c>
      <c r="B57" s="29" t="s">
        <v>750</v>
      </c>
      <c r="C57" s="29" t="s">
        <v>17</v>
      </c>
      <c r="D57" s="30">
        <f t="array" ref="D57">INDEX(
  TP!C:C,
  MATCH(
    1,
    (TP!A:A = A57) * (TP!B:B = C57),
    0
  )
)
</f>
        <v>48.97</v>
      </c>
      <c r="E57" s="64">
        <f t="shared" si="1"/>
        <v>-3.242851097</v>
      </c>
      <c r="F57" s="32">
        <f t="shared" si="2"/>
        <v>0.329</v>
      </c>
      <c r="G57" s="33">
        <v>2162.0</v>
      </c>
      <c r="H57" s="33">
        <v>1.34</v>
      </c>
      <c r="I57" s="33">
        <v>0.0</v>
      </c>
      <c r="J57" s="99">
        <f t="shared" si="3"/>
        <v>1.34</v>
      </c>
      <c r="K57" s="100">
        <f t="shared" si="4"/>
        <v>0.05578168363</v>
      </c>
      <c r="L57" s="101">
        <f t="shared" si="5"/>
        <v>0.049</v>
      </c>
      <c r="M57" s="73">
        <f t="shared" si="6"/>
        <v>-1.217936551</v>
      </c>
      <c r="N57" s="42">
        <v>0.04</v>
      </c>
      <c r="O57" s="101">
        <f t="shared" si="7"/>
        <v>0.061</v>
      </c>
      <c r="P57" s="73">
        <f t="shared" si="8"/>
        <v>-1.253929212</v>
      </c>
      <c r="Q57" s="42">
        <v>1.08</v>
      </c>
      <c r="R57" s="102">
        <f t="shared" si="9"/>
        <v>0.232</v>
      </c>
      <c r="S57" s="73">
        <f t="shared" si="10"/>
        <v>-0.8287299071</v>
      </c>
      <c r="T57" s="42">
        <v>19.23</v>
      </c>
      <c r="U57" s="102">
        <f t="shared" si="11"/>
        <v>0.024</v>
      </c>
      <c r="V57" s="73">
        <f t="shared" si="12"/>
        <v>-1.837919224</v>
      </c>
      <c r="W57" s="36">
        <f t="shared" si="13"/>
        <v>940.5331653</v>
      </c>
      <c r="X57" s="35">
        <f t="shared" si="14"/>
        <v>-1.640134297</v>
      </c>
      <c r="Y57" s="40">
        <f t="shared" si="15"/>
        <v>0.037</v>
      </c>
      <c r="Z57" s="42">
        <v>0.06</v>
      </c>
      <c r="AA57" s="101">
        <f t="shared" si="16"/>
        <v>0.146</v>
      </c>
      <c r="AB57" s="73">
        <f t="shared" si="17"/>
        <v>-0.9924004694</v>
      </c>
      <c r="AC57" s="88">
        <f t="shared" si="18"/>
        <v>-5.10440053</v>
      </c>
      <c r="AD57" s="68">
        <f t="shared" si="19"/>
        <v>0.037</v>
      </c>
      <c r="AE57" s="33">
        <v>5.16</v>
      </c>
      <c r="AF57" s="102">
        <f t="shared" si="20"/>
        <v>0.585</v>
      </c>
      <c r="AG57" s="73">
        <f t="shared" si="21"/>
        <v>0.1592673026</v>
      </c>
      <c r="AH57" s="66">
        <f t="shared" si="22"/>
        <v>4.974062541</v>
      </c>
      <c r="AI57" s="102">
        <f t="shared" si="23"/>
        <v>0.585</v>
      </c>
      <c r="AJ57" s="73">
        <f t="shared" si="24"/>
        <v>-0.007483325685</v>
      </c>
      <c r="AK57" s="33">
        <v>51.61</v>
      </c>
      <c r="AL57" s="102">
        <f t="shared" si="25"/>
        <v>0.366</v>
      </c>
      <c r="AM57" s="73">
        <f t="shared" si="26"/>
        <v>-0.4040453277</v>
      </c>
      <c r="AN57" s="36">
        <f t="shared" si="27"/>
        <v>4067.053932</v>
      </c>
      <c r="AO57" s="35">
        <f t="shared" si="28"/>
        <v>-0.2057243439</v>
      </c>
      <c r="AP57" s="37">
        <f t="shared" si="29"/>
        <v>0.415</v>
      </c>
      <c r="AQ57" s="33">
        <v>2.0</v>
      </c>
      <c r="AR57" s="34">
        <f t="shared" si="30"/>
        <v>0.402</v>
      </c>
      <c r="AS57" s="73">
        <f t="shared" si="31"/>
        <v>-0.4557319243</v>
      </c>
      <c r="AT57" s="33">
        <v>50.0</v>
      </c>
      <c r="AU57" s="34">
        <f t="shared" si="32"/>
        <v>0.293</v>
      </c>
      <c r="AV57" s="73">
        <f t="shared" si="33"/>
        <v>-0.3667355117</v>
      </c>
      <c r="AW57" s="36">
        <f t="shared" si="34"/>
        <v>2603.083633</v>
      </c>
      <c r="AX57" s="35">
        <f t="shared" si="35"/>
        <v>-0.4568267877</v>
      </c>
      <c r="AY57" s="37">
        <f t="shared" si="36"/>
        <v>0.341</v>
      </c>
      <c r="AZ57" s="33">
        <v>6.16</v>
      </c>
      <c r="BA57" s="102">
        <f t="shared" si="37"/>
        <v>0.293</v>
      </c>
      <c r="BB57" s="65">
        <f t="shared" si="38"/>
        <v>-0.5503259764</v>
      </c>
      <c r="BC57" s="33">
        <v>37.16</v>
      </c>
      <c r="BD57" s="102">
        <f t="shared" si="39"/>
        <v>0.22</v>
      </c>
      <c r="BE57" s="73">
        <f t="shared" si="40"/>
        <v>-0.6472842011</v>
      </c>
      <c r="BF57" s="36">
        <f t="shared" si="41"/>
        <v>2655.843538</v>
      </c>
      <c r="BG57" s="35">
        <f t="shared" si="42"/>
        <v>-0.6999906081</v>
      </c>
      <c r="BH57" s="37">
        <f t="shared" si="43"/>
        <v>0.256</v>
      </c>
      <c r="BI57" s="33">
        <v>0.79</v>
      </c>
      <c r="BJ57" s="103">
        <f t="shared" si="44"/>
        <v>0.049</v>
      </c>
      <c r="BK57" s="73">
        <f t="shared" si="45"/>
        <v>-1.512619464</v>
      </c>
      <c r="BL57" s="33">
        <v>2.33</v>
      </c>
      <c r="BM57" s="103">
        <f t="shared" si="46"/>
        <v>0.878</v>
      </c>
      <c r="BN57" s="73">
        <f t="shared" si="47"/>
        <v>1.202175036</v>
      </c>
      <c r="BO57" s="33">
        <v>31.97</v>
      </c>
      <c r="BP57" s="103">
        <f t="shared" si="48"/>
        <v>0.878</v>
      </c>
      <c r="BQ57" s="73">
        <f t="shared" si="49"/>
        <v>1.414475724</v>
      </c>
      <c r="BR57" s="89">
        <f t="shared" si="50"/>
        <v>-0.2585104432</v>
      </c>
      <c r="BS57" s="104">
        <f t="shared" si="51"/>
        <v>0.439</v>
      </c>
      <c r="BT57" s="33">
        <v>10.45</v>
      </c>
      <c r="BU57" s="34">
        <f t="shared" si="52"/>
        <v>0.707</v>
      </c>
      <c r="BV57" s="65">
        <f t="shared" si="53"/>
        <v>0.4862496056</v>
      </c>
      <c r="BW57" s="33">
        <v>66.14</v>
      </c>
      <c r="BX57" s="34">
        <f t="shared" si="54"/>
        <v>0.488</v>
      </c>
      <c r="BY57" s="65">
        <f t="shared" si="55"/>
        <v>0.02327118316</v>
      </c>
      <c r="BZ57" s="36">
        <f t="shared" si="56"/>
        <v>5693.735194</v>
      </c>
      <c r="CA57" s="35">
        <f t="shared" si="57"/>
        <v>0.4503521254</v>
      </c>
      <c r="CB57" s="90">
        <f t="shared" si="58"/>
        <v>0.707</v>
      </c>
      <c r="CC57" s="33">
        <v>0.29</v>
      </c>
      <c r="CD57" s="105">
        <f t="shared" si="59"/>
        <v>0.268</v>
      </c>
      <c r="CE57" s="73">
        <f t="shared" si="60"/>
        <v>-0.6429876505</v>
      </c>
      <c r="CF57" s="33">
        <v>5.33</v>
      </c>
      <c r="CG57" s="75">
        <f t="shared" si="61"/>
        <v>0.756</v>
      </c>
      <c r="CH57" s="73">
        <f t="shared" si="62"/>
        <v>0.3651366832</v>
      </c>
      <c r="CI57" s="33">
        <v>64.06</v>
      </c>
      <c r="CJ57" s="102">
        <f t="shared" si="63"/>
        <v>0.305</v>
      </c>
      <c r="CK57" s="73">
        <f t="shared" si="64"/>
        <v>-0.3985639186</v>
      </c>
      <c r="CL57" s="36">
        <f t="shared" si="65"/>
        <v>4711.838185</v>
      </c>
      <c r="CM57" s="35">
        <f t="shared" si="66"/>
        <v>0.1998629686</v>
      </c>
      <c r="CN57" s="90">
        <f t="shared" si="67"/>
        <v>0.598</v>
      </c>
      <c r="CO57" s="33">
        <v>4.5</v>
      </c>
      <c r="CP57" s="102">
        <f t="shared" si="68"/>
        <v>0.963</v>
      </c>
      <c r="CQ57" s="65">
        <f t="shared" si="69"/>
        <v>1.984633202</v>
      </c>
      <c r="CR57" s="33">
        <v>41.67</v>
      </c>
      <c r="CS57" s="102">
        <f t="shared" si="70"/>
        <v>0.207</v>
      </c>
      <c r="CT57" s="73">
        <f t="shared" si="71"/>
        <v>-0.7201903392</v>
      </c>
      <c r="CU57" s="36">
        <f t="shared" si="72"/>
        <v>3722.988575</v>
      </c>
      <c r="CV57" s="35">
        <f t="shared" si="73"/>
        <v>0.7172320052</v>
      </c>
      <c r="CW57" s="90">
        <f t="shared" si="74"/>
        <v>0.732</v>
      </c>
      <c r="CX57" s="33">
        <v>0.87</v>
      </c>
      <c r="CY57" s="34">
        <f t="shared" si="75"/>
        <v>0.61</v>
      </c>
      <c r="CZ57" s="73">
        <f t="shared" si="76"/>
        <v>-0.01404191968</v>
      </c>
      <c r="DA57" s="33">
        <v>23.81</v>
      </c>
      <c r="DB57" s="34">
        <f t="shared" si="77"/>
        <v>0.195</v>
      </c>
      <c r="DC57" s="73">
        <f t="shared" si="78"/>
        <v>-0.7512255652</v>
      </c>
      <c r="DD57" s="36">
        <f t="shared" si="79"/>
        <v>1107.684885</v>
      </c>
      <c r="DE57" s="35">
        <f t="shared" si="80"/>
        <v>-0.4656053035</v>
      </c>
      <c r="DF57" s="90">
        <f t="shared" si="81"/>
        <v>0.329</v>
      </c>
      <c r="DG57" s="33">
        <v>1.04</v>
      </c>
      <c r="DH57" s="105">
        <f t="shared" si="82"/>
        <v>0.585</v>
      </c>
      <c r="DI57" s="73">
        <f t="shared" si="83"/>
        <v>0.03158454504</v>
      </c>
      <c r="DJ57" s="33">
        <v>6.74</v>
      </c>
      <c r="DK57" s="34">
        <f t="shared" si="84"/>
        <v>0.89</v>
      </c>
      <c r="DL57" s="73">
        <f t="shared" si="85"/>
        <v>1.129074353</v>
      </c>
      <c r="DM57" s="33">
        <v>84.62</v>
      </c>
      <c r="DN57" s="34">
        <f t="shared" si="86"/>
        <v>0.963</v>
      </c>
      <c r="DO57" s="73">
        <f t="shared" si="87"/>
        <v>1.362668723</v>
      </c>
      <c r="DP57" s="36">
        <f t="shared" si="88"/>
        <v>7400.654984</v>
      </c>
      <c r="DQ57" s="35">
        <f t="shared" si="89"/>
        <v>1.829621186</v>
      </c>
      <c r="DR57" s="90">
        <f t="shared" si="90"/>
        <v>0.963</v>
      </c>
      <c r="DS57" s="106">
        <f t="shared" si="91"/>
        <v>2.120059876</v>
      </c>
      <c r="DT57" s="107">
        <f t="shared" si="92"/>
        <v>0.671</v>
      </c>
    </row>
    <row r="58">
      <c r="A58" s="28">
        <v>2024.0</v>
      </c>
      <c r="B58" s="29" t="s">
        <v>658</v>
      </c>
      <c r="C58" s="29" t="s">
        <v>19</v>
      </c>
      <c r="D58" s="30">
        <f t="array" ref="D58">INDEX(
  TP!C:C,
  MATCH(
    1,
    (TP!A:A = A58) * (TP!B:B = C58),
    0
  )
)
</f>
        <v>45.55</v>
      </c>
      <c r="E58" s="64">
        <f t="shared" si="1"/>
        <v>-3.285046838</v>
      </c>
      <c r="F58" s="32">
        <f t="shared" si="2"/>
        <v>0.317</v>
      </c>
      <c r="G58" s="33">
        <v>1075.0</v>
      </c>
      <c r="H58" s="33">
        <v>0.25</v>
      </c>
      <c r="I58" s="33">
        <v>0.0</v>
      </c>
      <c r="J58" s="99">
        <f t="shared" si="3"/>
        <v>0.25</v>
      </c>
      <c r="K58" s="100">
        <f t="shared" si="4"/>
        <v>0.02093023256</v>
      </c>
      <c r="L58" s="101">
        <f t="shared" si="5"/>
        <v>0</v>
      </c>
      <c r="M58" s="73">
        <f t="shared" si="6"/>
        <v>-1.653220922</v>
      </c>
      <c r="N58" s="42">
        <v>0.0</v>
      </c>
      <c r="O58" s="101">
        <f t="shared" si="7"/>
        <v>0</v>
      </c>
      <c r="P58" s="73">
        <f t="shared" si="8"/>
        <v>-1.620717317</v>
      </c>
      <c r="Q58" s="42">
        <v>0.84</v>
      </c>
      <c r="R58" s="102">
        <f t="shared" si="9"/>
        <v>0.085</v>
      </c>
      <c r="S58" s="73">
        <f t="shared" si="10"/>
        <v>-1.271549106</v>
      </c>
      <c r="T58" s="42">
        <v>30.0</v>
      </c>
      <c r="U58" s="102">
        <f t="shared" si="11"/>
        <v>0.183</v>
      </c>
      <c r="V58" s="73">
        <f t="shared" si="12"/>
        <v>-0.7050954126</v>
      </c>
      <c r="W58" s="36">
        <f t="shared" si="13"/>
        <v>1221.658124</v>
      </c>
      <c r="X58" s="35">
        <f t="shared" si="14"/>
        <v>-1.284506404</v>
      </c>
      <c r="Y58" s="40">
        <f t="shared" si="15"/>
        <v>0.085</v>
      </c>
      <c r="Z58" s="42">
        <v>0.12</v>
      </c>
      <c r="AA58" s="101">
        <f t="shared" si="16"/>
        <v>0.488</v>
      </c>
      <c r="AB58" s="73">
        <f t="shared" si="17"/>
        <v>0.01826503931</v>
      </c>
      <c r="AC58" s="88">
        <f t="shared" si="18"/>
        <v>-4.540179603</v>
      </c>
      <c r="AD58" s="68">
        <f t="shared" si="19"/>
        <v>0.049</v>
      </c>
      <c r="AE58" s="33">
        <v>3.18</v>
      </c>
      <c r="AF58" s="102">
        <f t="shared" si="20"/>
        <v>0.073</v>
      </c>
      <c r="AG58" s="73">
        <f t="shared" si="21"/>
        <v>-1.268664422</v>
      </c>
      <c r="AH58" s="66">
        <f t="shared" si="22"/>
        <v>2.688681402</v>
      </c>
      <c r="AI58" s="102">
        <f t="shared" si="23"/>
        <v>0</v>
      </c>
      <c r="AJ58" s="73">
        <f t="shared" si="24"/>
        <v>-1.5986451</v>
      </c>
      <c r="AK58" s="33">
        <v>55.26</v>
      </c>
      <c r="AL58" s="102">
        <f t="shared" si="25"/>
        <v>0.537</v>
      </c>
      <c r="AM58" s="73">
        <f t="shared" si="26"/>
        <v>0.1287085547</v>
      </c>
      <c r="AN58" s="36">
        <f t="shared" si="27"/>
        <v>3180.011085</v>
      </c>
      <c r="AO58" s="35">
        <f t="shared" si="28"/>
        <v>-1.356961839</v>
      </c>
      <c r="AP58" s="37">
        <f t="shared" si="29"/>
        <v>0.073</v>
      </c>
      <c r="AQ58" s="33">
        <v>1.17</v>
      </c>
      <c r="AR58" s="34">
        <f t="shared" si="30"/>
        <v>0.098</v>
      </c>
      <c r="AS58" s="73">
        <f t="shared" si="31"/>
        <v>-1.057752486</v>
      </c>
      <c r="AT58" s="33">
        <v>42.86</v>
      </c>
      <c r="AU58" s="34">
        <f t="shared" si="32"/>
        <v>0.085</v>
      </c>
      <c r="AV58" s="73">
        <f t="shared" si="33"/>
        <v>-1.163797157</v>
      </c>
      <c r="AW58" s="36">
        <f t="shared" si="34"/>
        <v>1573.528513</v>
      </c>
      <c r="AX58" s="35">
        <f t="shared" si="35"/>
        <v>-1.361057043</v>
      </c>
      <c r="AY58" s="37">
        <f t="shared" si="36"/>
        <v>0.073</v>
      </c>
      <c r="AZ58" s="33">
        <v>6.78</v>
      </c>
      <c r="BA58" s="102">
        <f t="shared" si="37"/>
        <v>0.402</v>
      </c>
      <c r="BB58" s="65">
        <f t="shared" si="38"/>
        <v>-0.3271071324</v>
      </c>
      <c r="BC58" s="33">
        <v>33.33</v>
      </c>
      <c r="BD58" s="102">
        <f t="shared" si="39"/>
        <v>0.085</v>
      </c>
      <c r="BE58" s="73">
        <f t="shared" si="40"/>
        <v>-1.219776479</v>
      </c>
      <c r="BF58" s="36">
        <f t="shared" si="41"/>
        <v>2482.606688</v>
      </c>
      <c r="BG58" s="35">
        <f t="shared" si="42"/>
        <v>-0.9278051962</v>
      </c>
      <c r="BH58" s="37">
        <f t="shared" si="43"/>
        <v>0.195</v>
      </c>
      <c r="BI58" s="33">
        <v>1.0</v>
      </c>
      <c r="BJ58" s="103">
        <f t="shared" si="44"/>
        <v>0.11</v>
      </c>
      <c r="BK58" s="73">
        <f t="shared" si="45"/>
        <v>-1.221743942</v>
      </c>
      <c r="BL58" s="33">
        <v>1.17</v>
      </c>
      <c r="BM58" s="103">
        <f t="shared" si="46"/>
        <v>0.317</v>
      </c>
      <c r="BN58" s="73">
        <f t="shared" si="47"/>
        <v>-0.4853218655</v>
      </c>
      <c r="BO58" s="33">
        <v>22.52</v>
      </c>
      <c r="BP58" s="103">
        <f t="shared" si="48"/>
        <v>0.476</v>
      </c>
      <c r="BQ58" s="73">
        <f t="shared" si="49"/>
        <v>-0.09144787534</v>
      </c>
      <c r="BR58" s="89">
        <f t="shared" si="50"/>
        <v>-5.444337761</v>
      </c>
      <c r="BS58" s="104">
        <f t="shared" si="51"/>
        <v>0.061</v>
      </c>
      <c r="BT58" s="33">
        <v>9.46</v>
      </c>
      <c r="BU58" s="34">
        <f t="shared" si="52"/>
        <v>0.585</v>
      </c>
      <c r="BV58" s="65">
        <f t="shared" si="53"/>
        <v>0.1241075763</v>
      </c>
      <c r="BW58" s="33">
        <v>76.11</v>
      </c>
      <c r="BX58" s="34">
        <f t="shared" si="54"/>
        <v>0.951</v>
      </c>
      <c r="BY58" s="65">
        <f t="shared" si="55"/>
        <v>1.626696394</v>
      </c>
      <c r="BZ58" s="36">
        <f t="shared" si="56"/>
        <v>6308.982756</v>
      </c>
      <c r="CA58" s="35">
        <f t="shared" si="57"/>
        <v>1.175368855</v>
      </c>
      <c r="CB58" s="90">
        <f t="shared" si="58"/>
        <v>0.878</v>
      </c>
      <c r="CC58" s="33">
        <v>0.5</v>
      </c>
      <c r="CD58" s="105">
        <f t="shared" si="59"/>
        <v>0.646</v>
      </c>
      <c r="CE58" s="73">
        <f t="shared" si="60"/>
        <v>0.3908937838</v>
      </c>
      <c r="CF58" s="33">
        <v>6.03</v>
      </c>
      <c r="CG58" s="75">
        <f t="shared" si="61"/>
        <v>0.805</v>
      </c>
      <c r="CH58" s="73">
        <f t="shared" si="62"/>
        <v>0.7430212806</v>
      </c>
      <c r="CI58" s="33">
        <v>69.44</v>
      </c>
      <c r="CJ58" s="102">
        <f t="shared" si="63"/>
        <v>0.646</v>
      </c>
      <c r="CK58" s="73">
        <f t="shared" si="64"/>
        <v>0.2678583544</v>
      </c>
      <c r="CL58" s="36">
        <f t="shared" si="65"/>
        <v>5397.86849</v>
      </c>
      <c r="CM58" s="35">
        <f t="shared" si="66"/>
        <v>0.8876468512</v>
      </c>
      <c r="CN58" s="90">
        <f t="shared" si="67"/>
        <v>0.805</v>
      </c>
      <c r="CO58" s="33">
        <v>3.85</v>
      </c>
      <c r="CP58" s="102">
        <f t="shared" si="68"/>
        <v>0.927</v>
      </c>
      <c r="CQ58" s="65">
        <f t="shared" si="69"/>
        <v>1.345479899</v>
      </c>
      <c r="CR58" s="33">
        <v>52.17</v>
      </c>
      <c r="CS58" s="102">
        <f t="shared" si="70"/>
        <v>0.646</v>
      </c>
      <c r="CT58" s="73">
        <f t="shared" si="71"/>
        <v>0.2512322988</v>
      </c>
      <c r="CU58" s="36">
        <f t="shared" si="72"/>
        <v>4317.229137</v>
      </c>
      <c r="CV58" s="35">
        <f t="shared" si="73"/>
        <v>1.394004656</v>
      </c>
      <c r="CW58" s="90">
        <f t="shared" si="74"/>
        <v>0.927</v>
      </c>
      <c r="CX58" s="33">
        <v>0.67</v>
      </c>
      <c r="CY58" s="34">
        <f t="shared" si="75"/>
        <v>0.415</v>
      </c>
      <c r="CZ58" s="73">
        <f t="shared" si="76"/>
        <v>-0.3568299589</v>
      </c>
      <c r="DA58" s="33">
        <v>62.5</v>
      </c>
      <c r="DB58" s="34">
        <f t="shared" si="77"/>
        <v>0.963</v>
      </c>
      <c r="DC58" s="73">
        <f t="shared" si="78"/>
        <v>1.703331852</v>
      </c>
      <c r="DD58" s="36">
        <f t="shared" si="79"/>
        <v>2382.172793</v>
      </c>
      <c r="DE58" s="35">
        <f t="shared" si="80"/>
        <v>0.9881701935</v>
      </c>
      <c r="DF58" s="90">
        <f t="shared" si="81"/>
        <v>0.829</v>
      </c>
      <c r="DG58" s="33">
        <v>1.34</v>
      </c>
      <c r="DH58" s="105">
        <f t="shared" si="82"/>
        <v>0.805</v>
      </c>
      <c r="DI58" s="73">
        <f t="shared" si="83"/>
        <v>0.7951332553</v>
      </c>
      <c r="DJ58" s="33">
        <v>6.7</v>
      </c>
      <c r="DK58" s="34">
        <f t="shared" si="84"/>
        <v>0.878</v>
      </c>
      <c r="DL58" s="73">
        <f t="shared" si="85"/>
        <v>1.104810473</v>
      </c>
      <c r="DM58" s="33">
        <v>75.76</v>
      </c>
      <c r="DN58" s="34">
        <f t="shared" si="86"/>
        <v>0.5</v>
      </c>
      <c r="DO58" s="73">
        <f t="shared" si="87"/>
        <v>0.188847634</v>
      </c>
      <c r="DP58" s="36">
        <f t="shared" si="88"/>
        <v>6609.005338</v>
      </c>
      <c r="DQ58" s="35">
        <f t="shared" si="89"/>
        <v>1.068252932</v>
      </c>
      <c r="DR58" s="90">
        <f t="shared" si="90"/>
        <v>0.902</v>
      </c>
      <c r="DS58" s="106">
        <f t="shared" si="91"/>
        <v>6.699470527</v>
      </c>
      <c r="DT58" s="107">
        <f t="shared" si="92"/>
        <v>0.902</v>
      </c>
    </row>
    <row r="59">
      <c r="A59" s="28">
        <v>2025.0</v>
      </c>
      <c r="B59" s="29" t="s">
        <v>774</v>
      </c>
      <c r="C59" s="29" t="s">
        <v>8</v>
      </c>
      <c r="D59" s="30">
        <f t="array" ref="D59">INDEX(
  TP!C:C,
  MATCH(
    1,
    (TP!A:A = A59) * (TP!B:B = C59),
    0
  )
)
</f>
        <v>49.62</v>
      </c>
      <c r="E59" s="64">
        <f t="shared" si="1"/>
        <v>-3.600478397</v>
      </c>
      <c r="F59" s="32">
        <f t="shared" si="2"/>
        <v>0.305</v>
      </c>
      <c r="G59" s="33">
        <v>928.0</v>
      </c>
      <c r="H59" s="33">
        <v>0.84</v>
      </c>
      <c r="I59" s="33">
        <v>0.0</v>
      </c>
      <c r="J59" s="99">
        <f t="shared" si="3"/>
        <v>0.84</v>
      </c>
      <c r="K59" s="100">
        <f t="shared" si="4"/>
        <v>0.08146551724</v>
      </c>
      <c r="L59" s="101">
        <f t="shared" si="5"/>
        <v>0.183</v>
      </c>
      <c r="M59" s="73">
        <f t="shared" si="6"/>
        <v>-0.8971530259</v>
      </c>
      <c r="N59" s="42">
        <v>0.29</v>
      </c>
      <c r="O59" s="101">
        <f t="shared" si="7"/>
        <v>0.878</v>
      </c>
      <c r="P59" s="73">
        <f t="shared" si="8"/>
        <v>1.03849644</v>
      </c>
      <c r="Q59" s="42">
        <v>1.07</v>
      </c>
      <c r="R59" s="102">
        <f t="shared" si="9"/>
        <v>0.195</v>
      </c>
      <c r="S59" s="73">
        <f t="shared" si="10"/>
        <v>-0.8471807071</v>
      </c>
      <c r="T59" s="42">
        <v>45.45</v>
      </c>
      <c r="U59" s="102">
        <f t="shared" si="11"/>
        <v>0.829</v>
      </c>
      <c r="V59" s="73">
        <f t="shared" si="12"/>
        <v>0.9199860992</v>
      </c>
      <c r="W59" s="36">
        <f t="shared" si="13"/>
        <v>2208.317095</v>
      </c>
      <c r="X59" s="35">
        <f t="shared" si="14"/>
        <v>-0.03636589196</v>
      </c>
      <c r="Y59" s="40">
        <f t="shared" si="15"/>
        <v>0.537</v>
      </c>
      <c r="Z59" s="42">
        <v>0.17</v>
      </c>
      <c r="AA59" s="101">
        <f t="shared" si="16"/>
        <v>0.78</v>
      </c>
      <c r="AB59" s="73">
        <f t="shared" si="17"/>
        <v>0.8604862966</v>
      </c>
      <c r="AC59" s="88">
        <f t="shared" si="18"/>
        <v>0.9654638189</v>
      </c>
      <c r="AD59" s="68">
        <f t="shared" si="19"/>
        <v>0.646</v>
      </c>
      <c r="AE59" s="33">
        <v>3.39</v>
      </c>
      <c r="AF59" s="102">
        <f t="shared" si="20"/>
        <v>0.146</v>
      </c>
      <c r="AG59" s="73">
        <f t="shared" si="21"/>
        <v>-1.117217118</v>
      </c>
      <c r="AH59" s="66">
        <f t="shared" si="22"/>
        <v>3.344915658</v>
      </c>
      <c r="AI59" s="102">
        <f t="shared" si="23"/>
        <v>0.085</v>
      </c>
      <c r="AJ59" s="73">
        <f t="shared" si="24"/>
        <v>-1.141752005</v>
      </c>
      <c r="AK59" s="33">
        <v>48.57</v>
      </c>
      <c r="AL59" s="102">
        <f t="shared" si="25"/>
        <v>0.22</v>
      </c>
      <c r="AM59" s="73">
        <f t="shared" si="26"/>
        <v>-0.8477636298</v>
      </c>
      <c r="AN59" s="36">
        <f t="shared" si="27"/>
        <v>3145.643403</v>
      </c>
      <c r="AO59" s="35">
        <f t="shared" si="28"/>
        <v>-1.401565507</v>
      </c>
      <c r="AP59" s="37">
        <f t="shared" si="29"/>
        <v>0.049</v>
      </c>
      <c r="AQ59" s="33">
        <v>1.65</v>
      </c>
      <c r="AR59" s="34">
        <f t="shared" si="30"/>
        <v>0.268</v>
      </c>
      <c r="AS59" s="73">
        <f t="shared" si="31"/>
        <v>-0.7095960164</v>
      </c>
      <c r="AT59" s="33">
        <v>58.82</v>
      </c>
      <c r="AU59" s="34">
        <f t="shared" si="32"/>
        <v>0.732</v>
      </c>
      <c r="AV59" s="73">
        <f t="shared" si="33"/>
        <v>0.6178700507</v>
      </c>
      <c r="AW59" s="36">
        <f t="shared" si="34"/>
        <v>2716.483719</v>
      </c>
      <c r="AX59" s="35">
        <f t="shared" si="35"/>
        <v>-0.3572305766</v>
      </c>
      <c r="AY59" s="37">
        <f t="shared" si="36"/>
        <v>0.402</v>
      </c>
      <c r="AZ59" s="33">
        <v>4.56</v>
      </c>
      <c r="BA59" s="102">
        <f t="shared" si="37"/>
        <v>0.122</v>
      </c>
      <c r="BB59" s="65">
        <f t="shared" si="38"/>
        <v>-1.126374606</v>
      </c>
      <c r="BC59" s="33">
        <v>53.19</v>
      </c>
      <c r="BD59" s="102">
        <f t="shared" si="39"/>
        <v>0.963</v>
      </c>
      <c r="BE59" s="73">
        <f t="shared" si="40"/>
        <v>1.748812724</v>
      </c>
      <c r="BF59" s="36">
        <f t="shared" si="41"/>
        <v>3313.101252</v>
      </c>
      <c r="BG59" s="35">
        <f t="shared" si="42"/>
        <v>0.164334134</v>
      </c>
      <c r="BH59" s="37">
        <f t="shared" si="43"/>
        <v>0.537</v>
      </c>
      <c r="BI59" s="33">
        <v>1.65</v>
      </c>
      <c r="BJ59" s="103">
        <f t="shared" si="44"/>
        <v>0.427</v>
      </c>
      <c r="BK59" s="73">
        <f t="shared" si="45"/>
        <v>-0.3214149478</v>
      </c>
      <c r="BL59" s="33">
        <v>2.23</v>
      </c>
      <c r="BM59" s="103">
        <f t="shared" si="46"/>
        <v>0.841</v>
      </c>
      <c r="BN59" s="73">
        <f t="shared" si="47"/>
        <v>1.056701166</v>
      </c>
      <c r="BO59" s="33">
        <v>18.62</v>
      </c>
      <c r="BP59" s="103">
        <f t="shared" si="48"/>
        <v>0.232</v>
      </c>
      <c r="BQ59" s="73">
        <f t="shared" si="49"/>
        <v>-0.7129401543</v>
      </c>
      <c r="BR59" s="89">
        <f t="shared" si="50"/>
        <v>-1.572115886</v>
      </c>
      <c r="BS59" s="104">
        <f t="shared" si="51"/>
        <v>0.28</v>
      </c>
      <c r="BT59" s="33">
        <v>6.59</v>
      </c>
      <c r="BU59" s="34">
        <f t="shared" si="52"/>
        <v>0.146</v>
      </c>
      <c r="BV59" s="65">
        <f t="shared" si="53"/>
        <v>-0.9257385086</v>
      </c>
      <c r="BW59" s="33">
        <v>61.76</v>
      </c>
      <c r="BX59" s="34">
        <f t="shared" si="54"/>
        <v>0.232</v>
      </c>
      <c r="BY59" s="65">
        <f t="shared" si="55"/>
        <v>-0.6811422995</v>
      </c>
      <c r="BZ59" s="36">
        <f t="shared" si="56"/>
        <v>4420.039544</v>
      </c>
      <c r="CA59" s="35">
        <f t="shared" si="57"/>
        <v>-1.050589468</v>
      </c>
      <c r="CB59" s="90">
        <f t="shared" si="58"/>
        <v>0.134</v>
      </c>
      <c r="CC59" s="33">
        <v>0.39</v>
      </c>
      <c r="CD59" s="105">
        <f t="shared" si="59"/>
        <v>0.463</v>
      </c>
      <c r="CE59" s="73">
        <f t="shared" si="60"/>
        <v>-0.150663158</v>
      </c>
      <c r="CF59" s="33">
        <v>2.42</v>
      </c>
      <c r="CG59" s="75">
        <f t="shared" si="61"/>
        <v>0.073</v>
      </c>
      <c r="CH59" s="73">
        <f t="shared" si="62"/>
        <v>-1.205783572</v>
      </c>
      <c r="CI59" s="33">
        <v>64.0</v>
      </c>
      <c r="CJ59" s="102">
        <f t="shared" si="63"/>
        <v>0.293</v>
      </c>
      <c r="CK59" s="73">
        <f t="shared" si="64"/>
        <v>-0.4059961373</v>
      </c>
      <c r="CL59" s="36">
        <f t="shared" si="65"/>
        <v>3136.855741</v>
      </c>
      <c r="CM59" s="35">
        <f t="shared" si="66"/>
        <v>-1.379145324</v>
      </c>
      <c r="CN59" s="90">
        <f t="shared" si="67"/>
        <v>0.073</v>
      </c>
      <c r="CO59" s="33">
        <v>1.45</v>
      </c>
      <c r="CP59" s="102">
        <f t="shared" si="68"/>
        <v>0.134</v>
      </c>
      <c r="CQ59" s="65">
        <f t="shared" si="69"/>
        <v>-1.014470756</v>
      </c>
      <c r="CR59" s="33">
        <v>60.0</v>
      </c>
      <c r="CS59" s="102">
        <f t="shared" si="70"/>
        <v>0.793</v>
      </c>
      <c r="CT59" s="73">
        <f t="shared" si="71"/>
        <v>0.9756360374</v>
      </c>
      <c r="CU59" s="36">
        <f t="shared" si="72"/>
        <v>2817.798371</v>
      </c>
      <c r="CV59" s="35">
        <f t="shared" si="73"/>
        <v>-0.3136770445</v>
      </c>
      <c r="CW59" s="90">
        <f t="shared" si="74"/>
        <v>0.366</v>
      </c>
      <c r="CX59" s="33">
        <v>0.29</v>
      </c>
      <c r="CY59" s="34">
        <f t="shared" si="75"/>
        <v>0.085</v>
      </c>
      <c r="CZ59" s="73">
        <f t="shared" si="76"/>
        <v>-1.008127233</v>
      </c>
      <c r="DA59" s="33">
        <v>66.67</v>
      </c>
      <c r="DB59" s="34">
        <f t="shared" si="77"/>
        <v>0.976</v>
      </c>
      <c r="DC59" s="73">
        <f t="shared" si="78"/>
        <v>1.96788353</v>
      </c>
      <c r="DD59" s="36">
        <f t="shared" si="79"/>
        <v>1261.787096</v>
      </c>
      <c r="DE59" s="35">
        <f t="shared" si="80"/>
        <v>-0.2898248849</v>
      </c>
      <c r="DF59" s="90">
        <f t="shared" si="81"/>
        <v>0.415</v>
      </c>
      <c r="DG59" s="33">
        <v>1.26</v>
      </c>
      <c r="DH59" s="105">
        <f t="shared" si="82"/>
        <v>0.695</v>
      </c>
      <c r="DI59" s="73">
        <f t="shared" si="83"/>
        <v>0.5915202659</v>
      </c>
      <c r="DJ59" s="33">
        <v>3.88</v>
      </c>
      <c r="DK59" s="34">
        <f t="shared" si="84"/>
        <v>0.232</v>
      </c>
      <c r="DL59" s="73">
        <f t="shared" si="85"/>
        <v>-0.6057930814</v>
      </c>
      <c r="DM59" s="33">
        <v>75.0</v>
      </c>
      <c r="DN59" s="34">
        <f t="shared" si="86"/>
        <v>0.451</v>
      </c>
      <c r="DO59" s="73">
        <f t="shared" si="87"/>
        <v>0.08815869178</v>
      </c>
      <c r="DP59" s="36">
        <f t="shared" si="88"/>
        <v>5080.852304</v>
      </c>
      <c r="DQ59" s="35">
        <f t="shared" si="89"/>
        <v>-0.4014467173</v>
      </c>
      <c r="DR59" s="90">
        <f t="shared" si="90"/>
        <v>0.317</v>
      </c>
      <c r="DS59" s="106">
        <f t="shared" si="91"/>
        <v>-2.99382633</v>
      </c>
      <c r="DT59" s="107">
        <f t="shared" si="92"/>
        <v>0.28</v>
      </c>
    </row>
    <row r="60">
      <c r="A60" s="28">
        <v>2025.0</v>
      </c>
      <c r="B60" s="29" t="s">
        <v>576</v>
      </c>
      <c r="C60" s="29" t="s">
        <v>31</v>
      </c>
      <c r="D60" s="30">
        <f t="array" ref="D60">INDEX(
  TP!C:C,
  MATCH(
    1,
    (TP!A:A = A60) * (TP!B:B = C60),
    0
  )
)
</f>
        <v>51.67</v>
      </c>
      <c r="E60" s="64">
        <f t="shared" si="1"/>
        <v>-4.349561984</v>
      </c>
      <c r="F60" s="32">
        <f t="shared" si="2"/>
        <v>0.293</v>
      </c>
      <c r="G60" s="33">
        <v>1967.0</v>
      </c>
      <c r="H60" s="33">
        <v>4.86</v>
      </c>
      <c r="I60" s="33">
        <v>2.0</v>
      </c>
      <c r="J60" s="99">
        <f t="shared" si="3"/>
        <v>3.38</v>
      </c>
      <c r="K60" s="100">
        <f t="shared" si="4"/>
        <v>0.1546517539</v>
      </c>
      <c r="L60" s="101">
        <f t="shared" si="5"/>
        <v>0.561</v>
      </c>
      <c r="M60" s="73">
        <f t="shared" si="6"/>
        <v>0.0169215384</v>
      </c>
      <c r="N60" s="42">
        <v>0.09</v>
      </c>
      <c r="O60" s="101">
        <f t="shared" si="7"/>
        <v>0.195</v>
      </c>
      <c r="P60" s="73">
        <f t="shared" si="8"/>
        <v>-0.7954440819</v>
      </c>
      <c r="Q60" s="42">
        <v>1.92</v>
      </c>
      <c r="R60" s="102">
        <f t="shared" si="9"/>
        <v>0.805</v>
      </c>
      <c r="S60" s="73">
        <f t="shared" si="10"/>
        <v>0.7211372904</v>
      </c>
      <c r="T60" s="42">
        <v>45.24</v>
      </c>
      <c r="U60" s="102">
        <f t="shared" si="11"/>
        <v>0.817</v>
      </c>
      <c r="V60" s="73">
        <f t="shared" si="12"/>
        <v>0.8978976126</v>
      </c>
      <c r="W60" s="36">
        <f t="shared" si="13"/>
        <v>3237.532929</v>
      </c>
      <c r="X60" s="35">
        <f t="shared" si="14"/>
        <v>1.265609783</v>
      </c>
      <c r="Y60" s="40">
        <f t="shared" si="15"/>
        <v>0.89</v>
      </c>
      <c r="Z60" s="42">
        <v>0.08</v>
      </c>
      <c r="AA60" s="101">
        <f t="shared" si="16"/>
        <v>0.293</v>
      </c>
      <c r="AB60" s="73">
        <f t="shared" si="17"/>
        <v>-0.6555119665</v>
      </c>
      <c r="AC60" s="88">
        <f t="shared" si="18"/>
        <v>-0.1684247271</v>
      </c>
      <c r="AD60" s="68">
        <f t="shared" si="19"/>
        <v>0.439</v>
      </c>
      <c r="AE60" s="33">
        <v>4.3</v>
      </c>
      <c r="AF60" s="102">
        <f t="shared" si="20"/>
        <v>0.341</v>
      </c>
      <c r="AG60" s="73">
        <f t="shared" si="21"/>
        <v>-0.4609454666</v>
      </c>
      <c r="AH60" s="66">
        <f t="shared" si="22"/>
        <v>4.55104917</v>
      </c>
      <c r="AI60" s="102">
        <f t="shared" si="23"/>
        <v>0.463</v>
      </c>
      <c r="AJ60" s="73">
        <f t="shared" si="24"/>
        <v>-0.301999936</v>
      </c>
      <c r="AK60" s="33">
        <v>69.15</v>
      </c>
      <c r="AL60" s="102">
        <f t="shared" si="25"/>
        <v>0.988</v>
      </c>
      <c r="AM60" s="73">
        <f t="shared" si="26"/>
        <v>2.156092507</v>
      </c>
      <c r="AN60" s="36">
        <f t="shared" si="27"/>
        <v>5225.374337</v>
      </c>
      <c r="AO60" s="35">
        <f t="shared" si="28"/>
        <v>1.297587346</v>
      </c>
      <c r="AP60" s="37">
        <f t="shared" si="29"/>
        <v>0.89</v>
      </c>
      <c r="AQ60" s="33">
        <v>1.14</v>
      </c>
      <c r="AR60" s="34">
        <f t="shared" si="30"/>
        <v>0.073</v>
      </c>
      <c r="AS60" s="73">
        <f t="shared" si="31"/>
        <v>-1.079512265</v>
      </c>
      <c r="AT60" s="33">
        <v>44.0</v>
      </c>
      <c r="AU60" s="34">
        <f t="shared" si="32"/>
        <v>0.11</v>
      </c>
      <c r="AV60" s="73">
        <f t="shared" si="33"/>
        <v>-1.036535214</v>
      </c>
      <c r="AW60" s="36">
        <f t="shared" si="34"/>
        <v>1586.354235</v>
      </c>
      <c r="AX60" s="35">
        <f t="shared" si="35"/>
        <v>-1.34979256</v>
      </c>
      <c r="AY60" s="37">
        <f t="shared" si="36"/>
        <v>0.085</v>
      </c>
      <c r="AZ60" s="33">
        <v>4.07</v>
      </c>
      <c r="BA60" s="102">
        <f t="shared" si="37"/>
        <v>0.073</v>
      </c>
      <c r="BB60" s="65">
        <f t="shared" si="38"/>
        <v>-1.302789499</v>
      </c>
      <c r="BC60" s="33">
        <v>41.57</v>
      </c>
      <c r="BD60" s="102">
        <f t="shared" si="39"/>
        <v>0.524</v>
      </c>
      <c r="BE60" s="73">
        <f t="shared" si="40"/>
        <v>0.01190403586</v>
      </c>
      <c r="BF60" s="36">
        <f t="shared" si="41"/>
        <v>2450.072258</v>
      </c>
      <c r="BG60" s="35">
        <f t="shared" si="42"/>
        <v>-0.970589498</v>
      </c>
      <c r="BH60" s="37">
        <f t="shared" si="43"/>
        <v>0.183</v>
      </c>
      <c r="BI60" s="33">
        <v>1.6</v>
      </c>
      <c r="BJ60" s="103">
        <f t="shared" si="44"/>
        <v>0.366</v>
      </c>
      <c r="BK60" s="73">
        <f t="shared" si="45"/>
        <v>-0.3906710243</v>
      </c>
      <c r="BL60" s="33">
        <v>1.01</v>
      </c>
      <c r="BM60" s="103">
        <f t="shared" si="46"/>
        <v>0.207</v>
      </c>
      <c r="BN60" s="73">
        <f t="shared" si="47"/>
        <v>-0.7180800589</v>
      </c>
      <c r="BO60" s="33">
        <v>27.91</v>
      </c>
      <c r="BP60" s="103">
        <f t="shared" si="48"/>
        <v>0.841</v>
      </c>
      <c r="BQ60" s="73">
        <f t="shared" si="49"/>
        <v>0.7674863256</v>
      </c>
      <c r="BR60" s="89">
        <f t="shared" si="50"/>
        <v>-1.36405947</v>
      </c>
      <c r="BS60" s="104">
        <f t="shared" si="51"/>
        <v>0.329</v>
      </c>
      <c r="BT60" s="33">
        <v>11.85</v>
      </c>
      <c r="BU60" s="34">
        <f t="shared" si="52"/>
        <v>0.854</v>
      </c>
      <c r="BV60" s="65">
        <f t="shared" si="53"/>
        <v>0.998369647</v>
      </c>
      <c r="BW60" s="33">
        <v>60.62</v>
      </c>
      <c r="BX60" s="34">
        <f t="shared" si="54"/>
        <v>0.207</v>
      </c>
      <c r="BY60" s="65">
        <f t="shared" si="55"/>
        <v>-0.8644827951</v>
      </c>
      <c r="BZ60" s="36">
        <f t="shared" si="56"/>
        <v>5465.45637</v>
      </c>
      <c r="CA60" s="35">
        <f t="shared" si="57"/>
        <v>0.1813450184</v>
      </c>
      <c r="CB60" s="90">
        <f t="shared" si="58"/>
        <v>0.622</v>
      </c>
      <c r="CC60" s="33">
        <v>0.18</v>
      </c>
      <c r="CD60" s="105">
        <f t="shared" si="59"/>
        <v>0.11</v>
      </c>
      <c r="CE60" s="73">
        <f t="shared" si="60"/>
        <v>-1.184544592</v>
      </c>
      <c r="CF60" s="33">
        <v>6.41</v>
      </c>
      <c r="CG60" s="75">
        <f t="shared" si="61"/>
        <v>0.841</v>
      </c>
      <c r="CH60" s="73">
        <f t="shared" si="62"/>
        <v>0.9481586335</v>
      </c>
      <c r="CI60" s="33">
        <v>62.86</v>
      </c>
      <c r="CJ60" s="102">
        <f t="shared" si="63"/>
        <v>0.22</v>
      </c>
      <c r="CK60" s="73">
        <f t="shared" si="64"/>
        <v>-0.5472082918</v>
      </c>
      <c r="CL60" s="36">
        <f t="shared" si="65"/>
        <v>5018.280764</v>
      </c>
      <c r="CM60" s="35">
        <f t="shared" si="66"/>
        <v>0.5070888525</v>
      </c>
      <c r="CN60" s="90">
        <f t="shared" si="67"/>
        <v>0.695</v>
      </c>
      <c r="CO60" s="33">
        <v>1.74</v>
      </c>
      <c r="CP60" s="102">
        <f t="shared" si="68"/>
        <v>0.293</v>
      </c>
      <c r="CQ60" s="65">
        <f t="shared" si="69"/>
        <v>-0.7293100518</v>
      </c>
      <c r="CR60" s="33">
        <v>36.84</v>
      </c>
      <c r="CS60" s="102">
        <f t="shared" si="70"/>
        <v>0.061</v>
      </c>
      <c r="CT60" s="73">
        <f t="shared" si="71"/>
        <v>-1.167044753</v>
      </c>
      <c r="CU60" s="36">
        <f t="shared" si="72"/>
        <v>1946.121781</v>
      </c>
      <c r="CV60" s="35">
        <f t="shared" si="73"/>
        <v>-1.306417886</v>
      </c>
      <c r="CW60" s="90">
        <f t="shared" si="74"/>
        <v>0.122</v>
      </c>
      <c r="CX60" s="33">
        <v>0.64</v>
      </c>
      <c r="CY60" s="34">
        <f t="shared" si="75"/>
        <v>0.366</v>
      </c>
      <c r="CZ60" s="73">
        <f t="shared" si="76"/>
        <v>-0.4082481648</v>
      </c>
      <c r="DA60" s="33">
        <v>7.14</v>
      </c>
      <c r="DB60" s="34">
        <f t="shared" si="77"/>
        <v>0.024</v>
      </c>
      <c r="DC60" s="73">
        <f t="shared" si="78"/>
        <v>-1.808797862</v>
      </c>
      <c r="DD60" s="36">
        <f t="shared" si="79"/>
        <v>262.5197852</v>
      </c>
      <c r="DE60" s="35">
        <f t="shared" si="80"/>
        <v>-1.429663343</v>
      </c>
      <c r="DF60" s="90">
        <f t="shared" si="81"/>
        <v>0.037</v>
      </c>
      <c r="DG60" s="33">
        <v>0.73</v>
      </c>
      <c r="DH60" s="105">
        <f t="shared" si="82"/>
        <v>0.244</v>
      </c>
      <c r="DI60" s="73">
        <f t="shared" si="83"/>
        <v>-0.7574157889</v>
      </c>
      <c r="DJ60" s="33">
        <v>5.67</v>
      </c>
      <c r="DK60" s="34">
        <f t="shared" si="84"/>
        <v>0.78</v>
      </c>
      <c r="DL60" s="73">
        <f t="shared" si="85"/>
        <v>0.4800155578</v>
      </c>
      <c r="DM60" s="33">
        <v>82.83</v>
      </c>
      <c r="DN60" s="34">
        <f t="shared" si="86"/>
        <v>0.902</v>
      </c>
      <c r="DO60" s="73">
        <f t="shared" si="87"/>
        <v>1.125519767</v>
      </c>
      <c r="DP60" s="36">
        <f t="shared" si="88"/>
        <v>6717.429699</v>
      </c>
      <c r="DQ60" s="35">
        <f t="shared" si="89"/>
        <v>1.172529952</v>
      </c>
      <c r="DR60" s="90">
        <f t="shared" si="90"/>
        <v>0.915</v>
      </c>
      <c r="DS60" s="106">
        <f t="shared" si="91"/>
        <v>-2.817077787</v>
      </c>
      <c r="DT60" s="107">
        <f t="shared" si="92"/>
        <v>0.329</v>
      </c>
    </row>
    <row r="61">
      <c r="A61" s="28">
        <v>2022.0</v>
      </c>
      <c r="B61" s="29" t="s">
        <v>775</v>
      </c>
      <c r="C61" s="29" t="s">
        <v>26</v>
      </c>
      <c r="D61" s="30">
        <f t="array" ref="D61">INDEX(
  TP!C:C,
  MATCH(
    1,
    (TP!A:A = A61) * (TP!B:B = C61),
    0
  )
)
</f>
        <v>43.94</v>
      </c>
      <c r="E61" s="64">
        <f t="shared" si="1"/>
        <v>-4.635472264</v>
      </c>
      <c r="F61" s="32">
        <f t="shared" si="2"/>
        <v>0.28</v>
      </c>
      <c r="G61" s="33">
        <v>2058.0</v>
      </c>
      <c r="H61" s="33">
        <v>4.22</v>
      </c>
      <c r="I61" s="33">
        <v>0.0</v>
      </c>
      <c r="J61" s="99">
        <f t="shared" si="3"/>
        <v>4.22</v>
      </c>
      <c r="K61" s="100">
        <f t="shared" si="4"/>
        <v>0.184548105</v>
      </c>
      <c r="L61" s="101">
        <f t="shared" si="5"/>
        <v>0.756</v>
      </c>
      <c r="M61" s="73">
        <f t="shared" si="6"/>
        <v>0.3903181668</v>
      </c>
      <c r="N61" s="42">
        <v>0.35</v>
      </c>
      <c r="O61" s="101">
        <f t="shared" si="7"/>
        <v>0.927</v>
      </c>
      <c r="P61" s="73">
        <f t="shared" si="8"/>
        <v>1.588678597</v>
      </c>
      <c r="Q61" s="42">
        <v>1.36</v>
      </c>
      <c r="R61" s="102">
        <f t="shared" si="9"/>
        <v>0.378</v>
      </c>
      <c r="S61" s="73">
        <f t="shared" si="10"/>
        <v>-0.3121075079</v>
      </c>
      <c r="T61" s="42">
        <v>45.16</v>
      </c>
      <c r="U61" s="102">
        <f t="shared" si="11"/>
        <v>0.793</v>
      </c>
      <c r="V61" s="73">
        <f t="shared" si="12"/>
        <v>0.889482951</v>
      </c>
      <c r="W61" s="36">
        <f t="shared" si="13"/>
        <v>2589.652657</v>
      </c>
      <c r="X61" s="35">
        <f t="shared" si="14"/>
        <v>0.4460301325</v>
      </c>
      <c r="Y61" s="40">
        <f t="shared" si="15"/>
        <v>0.683</v>
      </c>
      <c r="Z61" s="42">
        <v>0.09</v>
      </c>
      <c r="AA61" s="101">
        <f t="shared" si="16"/>
        <v>0.341</v>
      </c>
      <c r="AB61" s="73">
        <f t="shared" si="17"/>
        <v>-0.4870677151</v>
      </c>
      <c r="AC61" s="88">
        <f t="shared" si="18"/>
        <v>1.937959181</v>
      </c>
      <c r="AD61" s="68">
        <f t="shared" si="19"/>
        <v>0.793</v>
      </c>
      <c r="AE61" s="33">
        <v>4.33</v>
      </c>
      <c r="AF61" s="102">
        <f t="shared" si="20"/>
        <v>0.354</v>
      </c>
      <c r="AG61" s="73">
        <f t="shared" si="21"/>
        <v>-0.4393101375</v>
      </c>
      <c r="AH61" s="66">
        <f t="shared" si="22"/>
        <v>3.42513535</v>
      </c>
      <c r="AI61" s="102">
        <f t="shared" si="23"/>
        <v>0.11</v>
      </c>
      <c r="AJ61" s="73">
        <f t="shared" si="24"/>
        <v>-1.085900267</v>
      </c>
      <c r="AK61" s="33">
        <v>56.57</v>
      </c>
      <c r="AL61" s="102">
        <f t="shared" si="25"/>
        <v>0.622</v>
      </c>
      <c r="AM61" s="73">
        <f t="shared" si="26"/>
        <v>0.3199161125</v>
      </c>
      <c r="AN61" s="36">
        <f t="shared" si="27"/>
        <v>3709.391925</v>
      </c>
      <c r="AO61" s="35">
        <f t="shared" si="28"/>
        <v>-0.6699115197</v>
      </c>
      <c r="AP61" s="37">
        <f t="shared" si="29"/>
        <v>0.28</v>
      </c>
      <c r="AQ61" s="33">
        <v>2.01</v>
      </c>
      <c r="AR61" s="34">
        <f t="shared" si="30"/>
        <v>0.415</v>
      </c>
      <c r="AS61" s="73">
        <f t="shared" si="31"/>
        <v>-0.4484786646</v>
      </c>
      <c r="AT61" s="33">
        <v>50.0</v>
      </c>
      <c r="AU61" s="34">
        <f t="shared" si="32"/>
        <v>0.293</v>
      </c>
      <c r="AV61" s="73">
        <f t="shared" si="33"/>
        <v>-0.3667355117</v>
      </c>
      <c r="AW61" s="36">
        <f t="shared" si="34"/>
        <v>2610.968594</v>
      </c>
      <c r="AX61" s="35">
        <f t="shared" si="35"/>
        <v>-0.4499016403</v>
      </c>
      <c r="AY61" s="37">
        <f t="shared" si="36"/>
        <v>0.354</v>
      </c>
      <c r="AZ61" s="33">
        <v>5.99</v>
      </c>
      <c r="BA61" s="102">
        <f t="shared" si="37"/>
        <v>0.28</v>
      </c>
      <c r="BB61" s="65">
        <f t="shared" si="38"/>
        <v>-0.6115311433</v>
      </c>
      <c r="BC61" s="33">
        <v>37.96</v>
      </c>
      <c r="BD61" s="102">
        <f t="shared" si="39"/>
        <v>0.28</v>
      </c>
      <c r="BE61" s="73">
        <f t="shared" si="40"/>
        <v>-0.5277035685</v>
      </c>
      <c r="BF61" s="36">
        <f t="shared" si="41"/>
        <v>2679.902341</v>
      </c>
      <c r="BG61" s="35">
        <f t="shared" si="42"/>
        <v>-0.6683521518</v>
      </c>
      <c r="BH61" s="37">
        <f t="shared" si="43"/>
        <v>0.268</v>
      </c>
      <c r="BI61" s="33">
        <v>2.45</v>
      </c>
      <c r="BJ61" s="103">
        <f t="shared" si="44"/>
        <v>0.805</v>
      </c>
      <c r="BK61" s="73">
        <f t="shared" si="45"/>
        <v>0.7866822762</v>
      </c>
      <c r="BL61" s="33">
        <v>1.36</v>
      </c>
      <c r="BM61" s="103">
        <f t="shared" si="46"/>
        <v>0.512</v>
      </c>
      <c r="BN61" s="73">
        <f t="shared" si="47"/>
        <v>-0.2089215109</v>
      </c>
      <c r="BO61" s="33">
        <v>19.33</v>
      </c>
      <c r="BP61" s="103">
        <f t="shared" si="48"/>
        <v>0.268</v>
      </c>
      <c r="BQ61" s="73">
        <f t="shared" si="49"/>
        <v>-0.5997966881</v>
      </c>
      <c r="BR61" s="89">
        <f t="shared" si="50"/>
        <v>-1.810201235</v>
      </c>
      <c r="BS61" s="104">
        <f t="shared" si="51"/>
        <v>0.244</v>
      </c>
      <c r="BT61" s="33">
        <v>7.13</v>
      </c>
      <c r="BU61" s="34">
        <f t="shared" si="52"/>
        <v>0.244</v>
      </c>
      <c r="BV61" s="65">
        <f t="shared" si="53"/>
        <v>-0.7282064926</v>
      </c>
      <c r="BW61" s="33">
        <v>65.64</v>
      </c>
      <c r="BX61" s="34">
        <f t="shared" si="54"/>
        <v>0.463</v>
      </c>
      <c r="BY61" s="65">
        <f t="shared" si="55"/>
        <v>-0.05714131486</v>
      </c>
      <c r="BZ61" s="36">
        <f t="shared" si="56"/>
        <v>4857.021953</v>
      </c>
      <c r="CA61" s="35">
        <f t="shared" si="57"/>
        <v>-0.5356430018</v>
      </c>
      <c r="CB61" s="90">
        <f t="shared" si="58"/>
        <v>0.293</v>
      </c>
      <c r="CC61" s="33">
        <v>0.35</v>
      </c>
      <c r="CD61" s="105">
        <f t="shared" si="59"/>
        <v>0.402</v>
      </c>
      <c r="CE61" s="73">
        <f t="shared" si="60"/>
        <v>-0.347592955</v>
      </c>
      <c r="CF61" s="33">
        <v>2.62</v>
      </c>
      <c r="CG61" s="75">
        <f t="shared" si="61"/>
        <v>0.11</v>
      </c>
      <c r="CH61" s="73">
        <f t="shared" si="62"/>
        <v>-1.097816544</v>
      </c>
      <c r="CI61" s="33">
        <v>50.0</v>
      </c>
      <c r="CJ61" s="102">
        <f t="shared" si="63"/>
        <v>0.024</v>
      </c>
      <c r="CK61" s="73">
        <f t="shared" si="64"/>
        <v>-2.140180491</v>
      </c>
      <c r="CL61" s="36">
        <f t="shared" si="65"/>
        <v>2563.937428</v>
      </c>
      <c r="CM61" s="35">
        <f t="shared" si="66"/>
        <v>-1.953528086</v>
      </c>
      <c r="CN61" s="90">
        <f t="shared" si="67"/>
        <v>0.012</v>
      </c>
      <c r="CO61" s="33">
        <v>1.53</v>
      </c>
      <c r="CP61" s="102">
        <f t="shared" si="68"/>
        <v>0.207</v>
      </c>
      <c r="CQ61" s="65">
        <f t="shared" si="69"/>
        <v>-0.9358057342</v>
      </c>
      <c r="CR61" s="33">
        <v>62.86</v>
      </c>
      <c r="CS61" s="102">
        <f t="shared" si="70"/>
        <v>0.939</v>
      </c>
      <c r="CT61" s="73">
        <f t="shared" si="71"/>
        <v>1.240233061</v>
      </c>
      <c r="CU61" s="36">
        <f t="shared" si="72"/>
        <v>3057.968181</v>
      </c>
      <c r="CV61" s="35">
        <f t="shared" si="73"/>
        <v>-0.0401508514</v>
      </c>
      <c r="CW61" s="90">
        <f t="shared" si="74"/>
        <v>0.427</v>
      </c>
      <c r="CX61" s="33">
        <v>0.44</v>
      </c>
      <c r="CY61" s="34">
        <f t="shared" si="75"/>
        <v>0.207</v>
      </c>
      <c r="CZ61" s="73">
        <f t="shared" si="76"/>
        <v>-0.751036204</v>
      </c>
      <c r="DA61" s="33">
        <v>30.0</v>
      </c>
      <c r="DB61" s="34">
        <f t="shared" si="77"/>
        <v>0.293</v>
      </c>
      <c r="DC61" s="73">
        <f t="shared" si="78"/>
        <v>-0.3585217551</v>
      </c>
      <c r="DD61" s="36">
        <f t="shared" si="79"/>
        <v>813.044822</v>
      </c>
      <c r="DE61" s="35">
        <f t="shared" si="80"/>
        <v>-0.801693627</v>
      </c>
      <c r="DF61" s="90">
        <f t="shared" si="81"/>
        <v>0.195</v>
      </c>
      <c r="DG61" s="33">
        <v>0.87</v>
      </c>
      <c r="DH61" s="105">
        <f t="shared" si="82"/>
        <v>0.329</v>
      </c>
      <c r="DI61" s="73">
        <f t="shared" si="83"/>
        <v>-0.4010930575</v>
      </c>
      <c r="DJ61" s="33">
        <v>3.37</v>
      </c>
      <c r="DK61" s="34">
        <f t="shared" si="84"/>
        <v>0.134</v>
      </c>
      <c r="DL61" s="73">
        <f t="shared" si="85"/>
        <v>-0.9151575541</v>
      </c>
      <c r="DM61" s="33">
        <v>75.96</v>
      </c>
      <c r="DN61" s="34">
        <f t="shared" si="86"/>
        <v>0.537</v>
      </c>
      <c r="DO61" s="73">
        <f t="shared" si="87"/>
        <v>0.215344724</v>
      </c>
      <c r="DP61" s="36">
        <f t="shared" si="88"/>
        <v>4787.551334</v>
      </c>
      <c r="DQ61" s="35">
        <f t="shared" si="89"/>
        <v>-0.6835286316</v>
      </c>
      <c r="DR61" s="90">
        <f t="shared" si="90"/>
        <v>0.207</v>
      </c>
      <c r="DS61" s="106">
        <f t="shared" si="91"/>
        <v>-4.76323021</v>
      </c>
      <c r="DT61" s="107">
        <f t="shared" si="92"/>
        <v>0.146</v>
      </c>
    </row>
    <row r="62">
      <c r="A62" s="28">
        <v>2022.0</v>
      </c>
      <c r="B62" s="29" t="s">
        <v>591</v>
      </c>
      <c r="C62" s="29" t="s">
        <v>6</v>
      </c>
      <c r="D62" s="30">
        <f t="array" ref="D62">INDEX(
  TP!C:C,
  MATCH(
    1,
    (TP!A:A = A62) * (TP!B:B = C62),
    0
  )
)
</f>
        <v>50.62</v>
      </c>
      <c r="E62" s="64">
        <f t="shared" si="1"/>
        <v>-5.11771217</v>
      </c>
      <c r="F62" s="32">
        <f t="shared" si="2"/>
        <v>0.268</v>
      </c>
      <c r="G62" s="33">
        <v>1548.0</v>
      </c>
      <c r="H62" s="33">
        <v>2.94</v>
      </c>
      <c r="I62" s="33">
        <v>0.0</v>
      </c>
      <c r="J62" s="99">
        <f t="shared" si="3"/>
        <v>2.94</v>
      </c>
      <c r="K62" s="100">
        <f t="shared" si="4"/>
        <v>0.1709302326</v>
      </c>
      <c r="L62" s="101">
        <f t="shared" si="5"/>
        <v>0.683</v>
      </c>
      <c r="M62" s="73">
        <f t="shared" si="6"/>
        <v>0.2202349471</v>
      </c>
      <c r="N62" s="42">
        <v>0.12</v>
      </c>
      <c r="O62" s="101">
        <f t="shared" si="7"/>
        <v>0.305</v>
      </c>
      <c r="P62" s="73">
        <f t="shared" si="8"/>
        <v>-0.5203530036</v>
      </c>
      <c r="Q62" s="42">
        <v>1.69</v>
      </c>
      <c r="R62" s="102">
        <f t="shared" si="9"/>
        <v>0.634</v>
      </c>
      <c r="S62" s="73">
        <f t="shared" si="10"/>
        <v>0.2967688911</v>
      </c>
      <c r="T62" s="42">
        <v>27.59</v>
      </c>
      <c r="U62" s="102">
        <f t="shared" si="11"/>
        <v>0.11</v>
      </c>
      <c r="V62" s="73">
        <f t="shared" si="12"/>
        <v>-0.9585870917</v>
      </c>
      <c r="W62" s="36">
        <f t="shared" si="13"/>
        <v>1823.270527</v>
      </c>
      <c r="X62" s="35">
        <f t="shared" si="14"/>
        <v>-0.523456401</v>
      </c>
      <c r="Y62" s="40">
        <f t="shared" si="15"/>
        <v>0.28</v>
      </c>
      <c r="Z62" s="42">
        <v>0.04</v>
      </c>
      <c r="AA62" s="101">
        <f t="shared" si="16"/>
        <v>0.037</v>
      </c>
      <c r="AB62" s="73">
        <f t="shared" si="17"/>
        <v>-1.329288972</v>
      </c>
      <c r="AC62" s="88">
        <f t="shared" si="18"/>
        <v>-2.15286343</v>
      </c>
      <c r="AD62" s="68">
        <f t="shared" si="19"/>
        <v>0.244</v>
      </c>
      <c r="AE62" s="33">
        <v>7.09</v>
      </c>
      <c r="AF62" s="102">
        <f t="shared" si="20"/>
        <v>0.927</v>
      </c>
      <c r="AG62" s="73">
        <f t="shared" si="21"/>
        <v>1.551140145</v>
      </c>
      <c r="AH62" s="66">
        <f t="shared" si="22"/>
        <v>7.243828855</v>
      </c>
      <c r="AI62" s="102">
        <f t="shared" si="23"/>
        <v>0.89</v>
      </c>
      <c r="AJ62" s="73">
        <f t="shared" si="24"/>
        <v>1.572806865</v>
      </c>
      <c r="AK62" s="33">
        <v>63.11</v>
      </c>
      <c r="AL62" s="102">
        <f t="shared" si="25"/>
        <v>0.902</v>
      </c>
      <c r="AM62" s="73">
        <f t="shared" si="26"/>
        <v>1.274494302</v>
      </c>
      <c r="AN62" s="36">
        <f t="shared" si="27"/>
        <v>5869.325523</v>
      </c>
      <c r="AO62" s="35">
        <f t="shared" si="28"/>
        <v>2.133331361</v>
      </c>
      <c r="AP62" s="37">
        <f t="shared" si="29"/>
        <v>0.988</v>
      </c>
      <c r="AQ62" s="33">
        <v>2.21</v>
      </c>
      <c r="AR62" s="34">
        <f t="shared" si="30"/>
        <v>0.451</v>
      </c>
      <c r="AS62" s="73">
        <f t="shared" si="31"/>
        <v>-0.3034134691</v>
      </c>
      <c r="AT62" s="33">
        <v>57.89</v>
      </c>
      <c r="AU62" s="34">
        <f t="shared" si="32"/>
        <v>0.683</v>
      </c>
      <c r="AV62" s="73">
        <f t="shared" si="33"/>
        <v>0.5140510968</v>
      </c>
      <c r="AW62" s="36">
        <f t="shared" si="34"/>
        <v>3199.459872</v>
      </c>
      <c r="AX62" s="35">
        <f t="shared" si="35"/>
        <v>0.06695424008</v>
      </c>
      <c r="AY62" s="37">
        <f t="shared" si="36"/>
        <v>0.573</v>
      </c>
      <c r="AZ62" s="33">
        <v>7.91</v>
      </c>
      <c r="BA62" s="102">
        <f t="shared" si="37"/>
        <v>0.573</v>
      </c>
      <c r="BB62" s="65">
        <f t="shared" si="38"/>
        <v>0.07972721247</v>
      </c>
      <c r="BC62" s="33">
        <v>35.29</v>
      </c>
      <c r="BD62" s="102">
        <f t="shared" si="39"/>
        <v>0.122</v>
      </c>
      <c r="BE62" s="73">
        <f t="shared" si="40"/>
        <v>-0.9268039297</v>
      </c>
      <c r="BF62" s="36">
        <f t="shared" si="41"/>
        <v>2802.361775</v>
      </c>
      <c r="BG62" s="35">
        <f t="shared" si="42"/>
        <v>-0.5073122488</v>
      </c>
      <c r="BH62" s="37">
        <f t="shared" si="43"/>
        <v>0.305</v>
      </c>
      <c r="BI62" s="33">
        <v>1.86</v>
      </c>
      <c r="BJ62" s="103">
        <f t="shared" si="44"/>
        <v>0.512</v>
      </c>
      <c r="BK62" s="73">
        <f t="shared" si="45"/>
        <v>-0.0305394265</v>
      </c>
      <c r="BL62" s="33">
        <v>0.7</v>
      </c>
      <c r="BM62" s="103">
        <f t="shared" si="46"/>
        <v>0.122</v>
      </c>
      <c r="BN62" s="73">
        <f t="shared" si="47"/>
        <v>-1.169049059</v>
      </c>
      <c r="BO62" s="33">
        <v>20.81</v>
      </c>
      <c r="BP62" s="103">
        <f t="shared" si="48"/>
        <v>0.354</v>
      </c>
      <c r="BQ62" s="73">
        <f t="shared" si="49"/>
        <v>-0.3639483361</v>
      </c>
      <c r="BR62" s="89">
        <f t="shared" si="50"/>
        <v>0.1294365309</v>
      </c>
      <c r="BS62" s="104">
        <f t="shared" si="51"/>
        <v>0.476</v>
      </c>
      <c r="BT62" s="33">
        <v>6.8</v>
      </c>
      <c r="BU62" s="34">
        <f t="shared" si="52"/>
        <v>0.183</v>
      </c>
      <c r="BV62" s="65">
        <f t="shared" si="53"/>
        <v>-0.8489205024</v>
      </c>
      <c r="BW62" s="33">
        <v>70.94</v>
      </c>
      <c r="BX62" s="34">
        <f t="shared" si="54"/>
        <v>0.805</v>
      </c>
      <c r="BY62" s="65">
        <f t="shared" si="55"/>
        <v>0.7952311642</v>
      </c>
      <c r="BZ62" s="36">
        <f t="shared" si="56"/>
        <v>5145.398164</v>
      </c>
      <c r="CA62" s="35">
        <f t="shared" si="57"/>
        <v>-0.1958162543</v>
      </c>
      <c r="CB62" s="90">
        <f t="shared" si="58"/>
        <v>0.439</v>
      </c>
      <c r="CC62" s="33">
        <v>0.17</v>
      </c>
      <c r="CD62" s="105">
        <f t="shared" si="59"/>
        <v>0.098</v>
      </c>
      <c r="CE62" s="73">
        <f t="shared" si="60"/>
        <v>-1.233777042</v>
      </c>
      <c r="CF62" s="33">
        <v>4.24</v>
      </c>
      <c r="CG62" s="75">
        <f t="shared" si="61"/>
        <v>0.463</v>
      </c>
      <c r="CH62" s="73">
        <f t="shared" si="62"/>
        <v>-0.2232836184</v>
      </c>
      <c r="CI62" s="33">
        <v>79.45</v>
      </c>
      <c r="CJ62" s="102">
        <f t="shared" si="63"/>
        <v>0.927</v>
      </c>
      <c r="CK62" s="73">
        <f t="shared" si="64"/>
        <v>1.507800167</v>
      </c>
      <c r="CL62" s="36">
        <f t="shared" si="65"/>
        <v>5245.355604</v>
      </c>
      <c r="CM62" s="35">
        <f t="shared" si="66"/>
        <v>0.7347441238</v>
      </c>
      <c r="CN62" s="90">
        <f t="shared" si="67"/>
        <v>0.756</v>
      </c>
      <c r="CO62" s="33">
        <v>1.34</v>
      </c>
      <c r="CP62" s="102">
        <f t="shared" si="68"/>
        <v>0.073</v>
      </c>
      <c r="CQ62" s="65">
        <f t="shared" si="69"/>
        <v>-1.122635161</v>
      </c>
      <c r="CR62" s="33">
        <v>60.87</v>
      </c>
      <c r="CS62" s="102">
        <f t="shared" si="70"/>
        <v>0.89</v>
      </c>
      <c r="CT62" s="73">
        <f t="shared" si="71"/>
        <v>1.056125342</v>
      </c>
      <c r="CU62" s="36">
        <f t="shared" si="72"/>
        <v>2712.110159</v>
      </c>
      <c r="CV62" s="35">
        <f t="shared" si="73"/>
        <v>-0.4340439385</v>
      </c>
      <c r="CW62" s="90">
        <f t="shared" si="74"/>
        <v>0.317</v>
      </c>
      <c r="CX62" s="33">
        <v>0.29</v>
      </c>
      <c r="CY62" s="34">
        <f t="shared" si="75"/>
        <v>0.085</v>
      </c>
      <c r="CZ62" s="73">
        <f t="shared" si="76"/>
        <v>-1.008127233</v>
      </c>
      <c r="DA62" s="33">
        <v>60.0</v>
      </c>
      <c r="DB62" s="34">
        <f t="shared" si="77"/>
        <v>0.939</v>
      </c>
      <c r="DC62" s="73">
        <f t="shared" si="78"/>
        <v>1.544727728</v>
      </c>
      <c r="DD62" s="36">
        <f t="shared" si="79"/>
        <v>1135.551609</v>
      </c>
      <c r="DE62" s="35">
        <f t="shared" si="80"/>
        <v>-0.4338184505</v>
      </c>
      <c r="DF62" s="90">
        <f t="shared" si="81"/>
        <v>0.354</v>
      </c>
      <c r="DG62" s="33">
        <v>0.58</v>
      </c>
      <c r="DH62" s="105">
        <f t="shared" si="82"/>
        <v>0.134</v>
      </c>
      <c r="DI62" s="73">
        <f t="shared" si="83"/>
        <v>-1.139190144</v>
      </c>
      <c r="DJ62" s="33">
        <v>3.95</v>
      </c>
      <c r="DK62" s="34">
        <f t="shared" si="84"/>
        <v>0.244</v>
      </c>
      <c r="DL62" s="73">
        <f t="shared" si="85"/>
        <v>-0.5633312911</v>
      </c>
      <c r="DM62" s="33">
        <v>74.47</v>
      </c>
      <c r="DN62" s="34">
        <f t="shared" si="86"/>
        <v>0.439</v>
      </c>
      <c r="DO62" s="73">
        <f t="shared" si="87"/>
        <v>0.01794140314</v>
      </c>
      <c r="DP62" s="36">
        <f t="shared" si="88"/>
        <v>5090.275918</v>
      </c>
      <c r="DQ62" s="35">
        <f t="shared" si="89"/>
        <v>-0.3923835662</v>
      </c>
      <c r="DR62" s="90">
        <f t="shared" si="90"/>
        <v>0.341</v>
      </c>
      <c r="DS62" s="106">
        <f t="shared" si="91"/>
        <v>-3.094285271</v>
      </c>
      <c r="DT62" s="107">
        <f t="shared" si="92"/>
        <v>0.256</v>
      </c>
    </row>
    <row r="63">
      <c r="A63" s="28">
        <v>2025.0</v>
      </c>
      <c r="B63" s="29" t="s">
        <v>634</v>
      </c>
      <c r="C63" s="29" t="s">
        <v>21</v>
      </c>
      <c r="D63" s="30">
        <f t="array" ref="D63">INDEX(
  TP!C:C,
  MATCH(
    1,
    (TP!A:A = A63) * (TP!B:B = C63),
    0
  )
)
</f>
        <v>43</v>
      </c>
      <c r="E63" s="64">
        <f t="shared" si="1"/>
        <v>-5.382791952</v>
      </c>
      <c r="F63" s="32">
        <f t="shared" si="2"/>
        <v>0.256</v>
      </c>
      <c r="G63" s="33">
        <v>2619.0</v>
      </c>
      <c r="H63" s="33">
        <v>6.56</v>
      </c>
      <c r="I63" s="33">
        <v>4.0</v>
      </c>
      <c r="J63" s="99">
        <f t="shared" si="3"/>
        <v>3.6</v>
      </c>
      <c r="K63" s="100">
        <f t="shared" si="4"/>
        <v>0.1237113402</v>
      </c>
      <c r="L63" s="101">
        <f t="shared" si="5"/>
        <v>0.402</v>
      </c>
      <c r="M63" s="73">
        <f t="shared" si="6"/>
        <v>-0.3695151262</v>
      </c>
      <c r="N63" s="42">
        <v>0.21</v>
      </c>
      <c r="O63" s="101">
        <f t="shared" si="7"/>
        <v>0.659</v>
      </c>
      <c r="P63" s="73">
        <f t="shared" si="8"/>
        <v>0.3049202314</v>
      </c>
      <c r="Q63" s="42">
        <v>2.13</v>
      </c>
      <c r="R63" s="102">
        <f t="shared" si="9"/>
        <v>0.915</v>
      </c>
      <c r="S63" s="73">
        <f t="shared" si="10"/>
        <v>1.10860409</v>
      </c>
      <c r="T63" s="42">
        <v>38.71</v>
      </c>
      <c r="U63" s="102">
        <f t="shared" si="11"/>
        <v>0.598</v>
      </c>
      <c r="V63" s="73">
        <f t="shared" si="12"/>
        <v>0.2110508636</v>
      </c>
      <c r="W63" s="36">
        <f t="shared" si="13"/>
        <v>2949.761555</v>
      </c>
      <c r="X63" s="35">
        <f t="shared" si="14"/>
        <v>0.9015740615</v>
      </c>
      <c r="Y63" s="40">
        <f t="shared" si="15"/>
        <v>0.805</v>
      </c>
      <c r="Z63" s="42">
        <v>0.08</v>
      </c>
      <c r="AA63" s="101">
        <f t="shared" si="16"/>
        <v>0.293</v>
      </c>
      <c r="AB63" s="73">
        <f t="shared" si="17"/>
        <v>-0.6555119665</v>
      </c>
      <c r="AC63" s="88">
        <f t="shared" si="18"/>
        <v>0.1814672002</v>
      </c>
      <c r="AD63" s="68">
        <f t="shared" si="19"/>
        <v>0.537</v>
      </c>
      <c r="AE63" s="33">
        <v>5.5</v>
      </c>
      <c r="AF63" s="102">
        <f t="shared" si="20"/>
        <v>0.744</v>
      </c>
      <c r="AG63" s="73">
        <f t="shared" si="21"/>
        <v>0.4044676998</v>
      </c>
      <c r="AH63" s="66">
        <f t="shared" si="22"/>
        <v>4.178829244</v>
      </c>
      <c r="AI63" s="102">
        <f t="shared" si="23"/>
        <v>0.354</v>
      </c>
      <c r="AJ63" s="73">
        <f t="shared" si="24"/>
        <v>-0.5611523844</v>
      </c>
      <c r="AK63" s="33">
        <v>55.0</v>
      </c>
      <c r="AL63" s="102">
        <f t="shared" si="25"/>
        <v>0.5</v>
      </c>
      <c r="AM63" s="73">
        <f t="shared" si="26"/>
        <v>0.0907589631</v>
      </c>
      <c r="AN63" s="36">
        <f t="shared" si="27"/>
        <v>3987.816324</v>
      </c>
      <c r="AO63" s="35">
        <f t="shared" si="28"/>
        <v>-0.3085618852</v>
      </c>
      <c r="AP63" s="37">
        <f t="shared" si="29"/>
        <v>0.378</v>
      </c>
      <c r="AQ63" s="33">
        <v>0.93</v>
      </c>
      <c r="AR63" s="34">
        <f t="shared" si="30"/>
        <v>0.049</v>
      </c>
      <c r="AS63" s="73">
        <f t="shared" si="31"/>
        <v>-1.23183072</v>
      </c>
      <c r="AT63" s="33">
        <v>40.74</v>
      </c>
      <c r="AU63" s="34">
        <f t="shared" si="32"/>
        <v>0.049</v>
      </c>
      <c r="AV63" s="73">
        <f t="shared" si="33"/>
        <v>-1.400459719</v>
      </c>
      <c r="AW63" s="36">
        <f t="shared" si="34"/>
        <v>1269.415096</v>
      </c>
      <c r="AX63" s="35">
        <f t="shared" si="35"/>
        <v>-1.628151585</v>
      </c>
      <c r="AY63" s="37">
        <f t="shared" si="36"/>
        <v>0.037</v>
      </c>
      <c r="AZ63" s="33">
        <v>5.4</v>
      </c>
      <c r="BA63" s="102">
        <f t="shared" si="37"/>
        <v>0.22</v>
      </c>
      <c r="BB63" s="65">
        <f t="shared" si="38"/>
        <v>-0.8239490756</v>
      </c>
      <c r="BC63" s="33">
        <v>35.67</v>
      </c>
      <c r="BD63" s="102">
        <f t="shared" si="39"/>
        <v>0.159</v>
      </c>
      <c r="BE63" s="73">
        <f t="shared" si="40"/>
        <v>-0.8700031292</v>
      </c>
      <c r="BF63" s="36">
        <f t="shared" si="41"/>
        <v>2404.030446</v>
      </c>
      <c r="BG63" s="35">
        <f t="shared" si="42"/>
        <v>-1.031136643</v>
      </c>
      <c r="BH63" s="37">
        <f t="shared" si="43"/>
        <v>0.159</v>
      </c>
      <c r="BI63" s="33">
        <v>1.62</v>
      </c>
      <c r="BJ63" s="103">
        <f t="shared" si="44"/>
        <v>0.415</v>
      </c>
      <c r="BK63" s="73">
        <f t="shared" si="45"/>
        <v>-0.3629685937</v>
      </c>
      <c r="BL63" s="33">
        <v>0.62</v>
      </c>
      <c r="BM63" s="103">
        <f t="shared" si="46"/>
        <v>0.085</v>
      </c>
      <c r="BN63" s="73">
        <f t="shared" si="47"/>
        <v>-1.285428155</v>
      </c>
      <c r="BO63" s="33">
        <v>21.65</v>
      </c>
      <c r="BP63" s="103">
        <f t="shared" si="48"/>
        <v>0.402</v>
      </c>
      <c r="BQ63" s="73">
        <f t="shared" si="49"/>
        <v>-0.2300884606</v>
      </c>
      <c r="BR63" s="89">
        <f t="shared" si="50"/>
        <v>-4.846335322</v>
      </c>
      <c r="BS63" s="104">
        <f t="shared" si="51"/>
        <v>0.085</v>
      </c>
      <c r="BT63" s="33">
        <v>10.58</v>
      </c>
      <c r="BU63" s="34">
        <f t="shared" si="52"/>
        <v>0.732</v>
      </c>
      <c r="BV63" s="65">
        <f t="shared" si="53"/>
        <v>0.5338036095</v>
      </c>
      <c r="BW63" s="33">
        <v>64.29</v>
      </c>
      <c r="BX63" s="34">
        <f t="shared" si="54"/>
        <v>0.415</v>
      </c>
      <c r="BY63" s="65">
        <f t="shared" si="55"/>
        <v>-0.2742550595</v>
      </c>
      <c r="BZ63" s="36">
        <f t="shared" si="56"/>
        <v>5560.104716</v>
      </c>
      <c r="CA63" s="35">
        <f t="shared" si="57"/>
        <v>0.292880015</v>
      </c>
      <c r="CB63" s="90">
        <f t="shared" si="58"/>
        <v>0.683</v>
      </c>
      <c r="CC63" s="33">
        <v>0.31</v>
      </c>
      <c r="CD63" s="105">
        <f t="shared" si="59"/>
        <v>0.317</v>
      </c>
      <c r="CE63" s="73">
        <f t="shared" si="60"/>
        <v>-0.544522752</v>
      </c>
      <c r="CF63" s="33">
        <v>5.09</v>
      </c>
      <c r="CG63" s="75">
        <f t="shared" si="61"/>
        <v>0.72</v>
      </c>
      <c r="CH63" s="73">
        <f t="shared" si="62"/>
        <v>0.2355762499</v>
      </c>
      <c r="CI63" s="33">
        <v>65.54</v>
      </c>
      <c r="CJ63" s="102">
        <f t="shared" si="63"/>
        <v>0.402</v>
      </c>
      <c r="CK63" s="73">
        <f t="shared" si="64"/>
        <v>-0.2152358584</v>
      </c>
      <c r="CL63" s="36">
        <f t="shared" si="65"/>
        <v>4719.721765</v>
      </c>
      <c r="CM63" s="35">
        <f t="shared" si="66"/>
        <v>0.2077667001</v>
      </c>
      <c r="CN63" s="90">
        <f t="shared" si="67"/>
        <v>0.61</v>
      </c>
      <c r="CO63" s="33">
        <v>2.47</v>
      </c>
      <c r="CP63" s="102">
        <f t="shared" si="68"/>
        <v>0.524</v>
      </c>
      <c r="CQ63" s="65">
        <f t="shared" si="69"/>
        <v>-0.01149172759</v>
      </c>
      <c r="CR63" s="33">
        <v>38.89</v>
      </c>
      <c r="CS63" s="102">
        <f t="shared" si="70"/>
        <v>0.11</v>
      </c>
      <c r="CT63" s="73">
        <f t="shared" si="71"/>
        <v>-0.9773860472</v>
      </c>
      <c r="CU63" s="36">
        <f t="shared" si="72"/>
        <v>2535.830847</v>
      </c>
      <c r="CV63" s="35">
        <f t="shared" si="73"/>
        <v>-0.6348060959</v>
      </c>
      <c r="CW63" s="90">
        <f t="shared" si="74"/>
        <v>0.244</v>
      </c>
      <c r="CX63" s="33">
        <v>0.72</v>
      </c>
      <c r="CY63" s="34">
        <f t="shared" si="75"/>
        <v>0.5</v>
      </c>
      <c r="CZ63" s="73">
        <f t="shared" si="76"/>
        <v>-0.2711329491</v>
      </c>
      <c r="DA63" s="33">
        <v>38.1</v>
      </c>
      <c r="DB63" s="34">
        <f t="shared" si="77"/>
        <v>0.634</v>
      </c>
      <c r="DC63" s="73">
        <f t="shared" si="78"/>
        <v>0.1553556054</v>
      </c>
      <c r="DD63" s="36">
        <f t="shared" si="79"/>
        <v>1535.710134</v>
      </c>
      <c r="DE63" s="35">
        <f t="shared" si="80"/>
        <v>0.0226320621</v>
      </c>
      <c r="DF63" s="90">
        <f t="shared" si="81"/>
        <v>0.61</v>
      </c>
      <c r="DG63" s="33">
        <v>0.82</v>
      </c>
      <c r="DH63" s="105">
        <f t="shared" si="82"/>
        <v>0.293</v>
      </c>
      <c r="DI63" s="73">
        <f t="shared" si="83"/>
        <v>-0.5283511758</v>
      </c>
      <c r="DJ63" s="33">
        <v>5.4</v>
      </c>
      <c r="DK63" s="34">
        <f t="shared" si="84"/>
        <v>0.707</v>
      </c>
      <c r="DL63" s="73">
        <f t="shared" si="85"/>
        <v>0.3162343664</v>
      </c>
      <c r="DM63" s="33">
        <v>75.42</v>
      </c>
      <c r="DN63" s="34">
        <f t="shared" si="86"/>
        <v>0.488</v>
      </c>
      <c r="DO63" s="73">
        <f t="shared" si="87"/>
        <v>0.1438025809</v>
      </c>
      <c r="DP63" s="36">
        <f t="shared" si="88"/>
        <v>5983.295806</v>
      </c>
      <c r="DQ63" s="35">
        <f t="shared" si="89"/>
        <v>0.4664774168</v>
      </c>
      <c r="DR63" s="90">
        <f t="shared" si="90"/>
        <v>0.683</v>
      </c>
      <c r="DS63" s="106">
        <f t="shared" si="91"/>
        <v>-0.7179238297</v>
      </c>
      <c r="DT63" s="107">
        <f t="shared" si="92"/>
        <v>0.451</v>
      </c>
    </row>
    <row r="64">
      <c r="A64" s="28">
        <v>2025.0</v>
      </c>
      <c r="B64" s="29" t="s">
        <v>765</v>
      </c>
      <c r="C64" s="29" t="s">
        <v>16</v>
      </c>
      <c r="D64" s="30">
        <f t="array" ref="D64">INDEX(
  TP!C:C,
  MATCH(
    1,
    (TP!A:A = A64) * (TP!B:B = C64),
    0
  )
)
</f>
        <v>52.57</v>
      </c>
      <c r="E64" s="64">
        <f t="shared" si="1"/>
        <v>-5.525278713</v>
      </c>
      <c r="F64" s="32">
        <f t="shared" si="2"/>
        <v>0.244</v>
      </c>
      <c r="G64" s="33">
        <v>2303.0</v>
      </c>
      <c r="H64" s="33">
        <v>3.31</v>
      </c>
      <c r="I64" s="33">
        <v>1.0</v>
      </c>
      <c r="J64" s="99">
        <f t="shared" si="3"/>
        <v>2.57</v>
      </c>
      <c r="K64" s="100">
        <f t="shared" si="4"/>
        <v>0.1004342162</v>
      </c>
      <c r="L64" s="101">
        <f t="shared" si="5"/>
        <v>0.256</v>
      </c>
      <c r="M64" s="73">
        <f t="shared" si="6"/>
        <v>-0.6602395562</v>
      </c>
      <c r="N64" s="42">
        <v>0.12</v>
      </c>
      <c r="O64" s="101">
        <f t="shared" si="7"/>
        <v>0.305</v>
      </c>
      <c r="P64" s="73">
        <f t="shared" si="8"/>
        <v>-0.5203530036</v>
      </c>
      <c r="Q64" s="42">
        <v>1.6</v>
      </c>
      <c r="R64" s="102">
        <f t="shared" si="9"/>
        <v>0.561</v>
      </c>
      <c r="S64" s="73">
        <f t="shared" si="10"/>
        <v>0.1307116914</v>
      </c>
      <c r="T64" s="42">
        <v>34.15</v>
      </c>
      <c r="U64" s="102">
        <f t="shared" si="11"/>
        <v>0.378</v>
      </c>
      <c r="V64" s="73">
        <f t="shared" si="12"/>
        <v>-0.2685848447</v>
      </c>
      <c r="W64" s="36">
        <f t="shared" si="13"/>
        <v>2179.175133</v>
      </c>
      <c r="X64" s="35">
        <f t="shared" si="14"/>
        <v>-0.07323097282</v>
      </c>
      <c r="Y64" s="40">
        <f t="shared" si="15"/>
        <v>0.512</v>
      </c>
      <c r="Z64" s="42">
        <v>0.08</v>
      </c>
      <c r="AA64" s="101">
        <f t="shared" si="16"/>
        <v>0.293</v>
      </c>
      <c r="AB64" s="73">
        <f t="shared" si="17"/>
        <v>-0.6555119665</v>
      </c>
      <c r="AC64" s="88">
        <f t="shared" si="18"/>
        <v>-1.909335499</v>
      </c>
      <c r="AD64" s="68">
        <f t="shared" si="19"/>
        <v>0.28</v>
      </c>
      <c r="AE64" s="33">
        <v>3.36</v>
      </c>
      <c r="AF64" s="102">
        <f t="shared" si="20"/>
        <v>0.134</v>
      </c>
      <c r="AG64" s="73">
        <f t="shared" si="21"/>
        <v>-1.138852447</v>
      </c>
      <c r="AH64" s="66">
        <f t="shared" si="22"/>
        <v>3.661419509</v>
      </c>
      <c r="AI64" s="102">
        <f t="shared" si="23"/>
        <v>0.171</v>
      </c>
      <c r="AJ64" s="73">
        <f t="shared" si="24"/>
        <v>-0.9213910236</v>
      </c>
      <c r="AK64" s="33">
        <v>67.44</v>
      </c>
      <c r="AL64" s="102">
        <f t="shared" si="25"/>
        <v>0.976</v>
      </c>
      <c r="AM64" s="73">
        <f t="shared" si="26"/>
        <v>1.906500962</v>
      </c>
      <c r="AN64" s="36">
        <f t="shared" si="27"/>
        <v>4576.823781</v>
      </c>
      <c r="AO64" s="35">
        <f t="shared" si="28"/>
        <v>0.4558740964</v>
      </c>
      <c r="AP64" s="37">
        <f t="shared" si="29"/>
        <v>0.683</v>
      </c>
      <c r="AQ64" s="33">
        <v>2.58</v>
      </c>
      <c r="AR64" s="34">
        <f t="shared" si="30"/>
        <v>0.585</v>
      </c>
      <c r="AS64" s="73">
        <f t="shared" si="31"/>
        <v>-0.03504285746</v>
      </c>
      <c r="AT64" s="33">
        <v>43.94</v>
      </c>
      <c r="AU64" s="34">
        <f t="shared" si="32"/>
        <v>0.098</v>
      </c>
      <c r="AV64" s="73">
        <f t="shared" si="33"/>
        <v>-1.043233211</v>
      </c>
      <c r="AW64" s="36">
        <f t="shared" si="34"/>
        <v>2655.629367</v>
      </c>
      <c r="AX64" s="35">
        <f t="shared" si="35"/>
        <v>-0.4106772989</v>
      </c>
      <c r="AY64" s="37">
        <f t="shared" si="36"/>
        <v>0.366</v>
      </c>
      <c r="AZ64" s="33">
        <v>7.82</v>
      </c>
      <c r="BA64" s="102">
        <f t="shared" si="37"/>
        <v>0.524</v>
      </c>
      <c r="BB64" s="65">
        <f t="shared" si="38"/>
        <v>0.04732447705</v>
      </c>
      <c r="BC64" s="33">
        <v>47.0</v>
      </c>
      <c r="BD64" s="102">
        <f t="shared" si="39"/>
        <v>0.841</v>
      </c>
      <c r="BE64" s="73">
        <f t="shared" si="40"/>
        <v>0.8235575793</v>
      </c>
      <c r="BF64" s="36">
        <f t="shared" si="41"/>
        <v>3714.92294</v>
      </c>
      <c r="BG64" s="35">
        <f t="shared" si="42"/>
        <v>0.6927485125</v>
      </c>
      <c r="BH64" s="37">
        <f t="shared" si="43"/>
        <v>0.793</v>
      </c>
      <c r="BI64" s="33">
        <v>1.49</v>
      </c>
      <c r="BJ64" s="103">
        <f t="shared" si="44"/>
        <v>0.28</v>
      </c>
      <c r="BK64" s="73">
        <f t="shared" si="45"/>
        <v>-0.5430343926</v>
      </c>
      <c r="BL64" s="33">
        <v>1.95</v>
      </c>
      <c r="BM64" s="103">
        <f t="shared" si="46"/>
        <v>0.744</v>
      </c>
      <c r="BN64" s="73">
        <f t="shared" si="47"/>
        <v>0.6493743271</v>
      </c>
      <c r="BO64" s="33">
        <v>20.09</v>
      </c>
      <c r="BP64" s="103">
        <f t="shared" si="48"/>
        <v>0.293</v>
      </c>
      <c r="BQ64" s="73">
        <f t="shared" si="49"/>
        <v>-0.4786853722</v>
      </c>
      <c r="BR64" s="89">
        <f t="shared" si="50"/>
        <v>0.3655998724</v>
      </c>
      <c r="BS64" s="104">
        <f t="shared" si="51"/>
        <v>0.512</v>
      </c>
      <c r="BT64" s="33">
        <v>7.85</v>
      </c>
      <c r="BU64" s="34">
        <f t="shared" si="52"/>
        <v>0.354</v>
      </c>
      <c r="BV64" s="65">
        <f t="shared" si="53"/>
        <v>-0.4648304713</v>
      </c>
      <c r="BW64" s="33">
        <v>60.2</v>
      </c>
      <c r="BX64" s="34">
        <f t="shared" si="54"/>
        <v>0.171</v>
      </c>
      <c r="BY64" s="65">
        <f t="shared" si="55"/>
        <v>-0.9320292934</v>
      </c>
      <c r="BZ64" s="36">
        <f t="shared" si="56"/>
        <v>4634.867729</v>
      </c>
      <c r="CA64" s="35">
        <f t="shared" si="57"/>
        <v>-0.7974327898</v>
      </c>
      <c r="CB64" s="90">
        <f t="shared" si="58"/>
        <v>0.232</v>
      </c>
      <c r="CC64" s="33">
        <v>0.2</v>
      </c>
      <c r="CD64" s="105">
        <f t="shared" si="59"/>
        <v>0.171</v>
      </c>
      <c r="CE64" s="73">
        <f t="shared" si="60"/>
        <v>-1.086079694</v>
      </c>
      <c r="CF64" s="33">
        <v>3.36</v>
      </c>
      <c r="CG64" s="75">
        <f t="shared" si="61"/>
        <v>0.244</v>
      </c>
      <c r="CH64" s="73">
        <f t="shared" si="62"/>
        <v>-0.6983385408</v>
      </c>
      <c r="CI64" s="33">
        <v>61.63</v>
      </c>
      <c r="CJ64" s="102">
        <f t="shared" si="63"/>
        <v>0.171</v>
      </c>
      <c r="CK64" s="73">
        <f t="shared" si="64"/>
        <v>-0.6995687743</v>
      </c>
      <c r="CL64" s="36">
        <f t="shared" si="65"/>
        <v>3617.225848</v>
      </c>
      <c r="CM64" s="35">
        <f t="shared" si="66"/>
        <v>-0.8975473318</v>
      </c>
      <c r="CN64" s="90">
        <f t="shared" si="67"/>
        <v>0.159</v>
      </c>
      <c r="CO64" s="33">
        <v>2.38</v>
      </c>
      <c r="CP64" s="102">
        <f t="shared" si="68"/>
        <v>0.5</v>
      </c>
      <c r="CQ64" s="65">
        <f t="shared" si="69"/>
        <v>-0.09998987715</v>
      </c>
      <c r="CR64" s="33">
        <v>50.82</v>
      </c>
      <c r="CS64" s="102">
        <f t="shared" si="70"/>
        <v>0.573</v>
      </c>
      <c r="CT64" s="73">
        <f t="shared" si="71"/>
        <v>0.1263351025</v>
      </c>
      <c r="CU64" s="36">
        <f t="shared" si="72"/>
        <v>3243.736884</v>
      </c>
      <c r="CV64" s="35">
        <f t="shared" si="73"/>
        <v>0.1714186473</v>
      </c>
      <c r="CW64" s="90">
        <f t="shared" si="74"/>
        <v>0.561</v>
      </c>
      <c r="CX64" s="33">
        <v>0.51</v>
      </c>
      <c r="CY64" s="34">
        <f t="shared" si="75"/>
        <v>0.256</v>
      </c>
      <c r="CZ64" s="73">
        <f t="shared" si="76"/>
        <v>-0.6310603903</v>
      </c>
      <c r="DA64" s="33">
        <v>38.46</v>
      </c>
      <c r="DB64" s="34">
        <f t="shared" si="77"/>
        <v>0.646</v>
      </c>
      <c r="DC64" s="73">
        <f t="shared" si="78"/>
        <v>0.1781945992</v>
      </c>
      <c r="DD64" s="36">
        <f t="shared" si="79"/>
        <v>1178.005403</v>
      </c>
      <c r="DE64" s="35">
        <f t="shared" si="80"/>
        <v>-0.3853925021</v>
      </c>
      <c r="DF64" s="90">
        <f t="shared" si="81"/>
        <v>0.378</v>
      </c>
      <c r="DG64" s="33">
        <v>0.94</v>
      </c>
      <c r="DH64" s="105">
        <f t="shared" si="82"/>
        <v>0.415</v>
      </c>
      <c r="DI64" s="73">
        <f t="shared" si="83"/>
        <v>-0.2229316917</v>
      </c>
      <c r="DJ64" s="33">
        <v>4.14</v>
      </c>
      <c r="DK64" s="34">
        <f t="shared" si="84"/>
        <v>0.329</v>
      </c>
      <c r="DL64" s="73">
        <f t="shared" si="85"/>
        <v>-0.4480778601</v>
      </c>
      <c r="DM64" s="33">
        <v>67.24</v>
      </c>
      <c r="DN64" s="34">
        <f t="shared" si="86"/>
        <v>0.195</v>
      </c>
      <c r="DO64" s="73">
        <f t="shared" si="87"/>
        <v>-0.9399284022</v>
      </c>
      <c r="DP64" s="36">
        <f t="shared" si="88"/>
        <v>4704.318502</v>
      </c>
      <c r="DQ64" s="35">
        <f t="shared" si="89"/>
        <v>-0.763577724</v>
      </c>
      <c r="DR64" s="90">
        <f t="shared" si="90"/>
        <v>0.171</v>
      </c>
      <c r="DS64" s="106">
        <f t="shared" si="91"/>
        <v>-3.981543086</v>
      </c>
      <c r="DT64" s="107">
        <f t="shared" si="92"/>
        <v>0.22</v>
      </c>
    </row>
    <row r="65">
      <c r="A65" s="28">
        <v>2023.0</v>
      </c>
      <c r="B65" s="29" t="s">
        <v>776</v>
      </c>
      <c r="C65" s="29" t="s">
        <v>20</v>
      </c>
      <c r="D65" s="30">
        <f t="array" ref="D65">INDEX(
  TP!C:C,
  MATCH(
    1,
    (TP!A:A = A65) * (TP!B:B = C65),
    0
  )
)
</f>
        <v>47.21</v>
      </c>
      <c r="E65" s="64">
        <f t="shared" si="1"/>
        <v>-5.670472951</v>
      </c>
      <c r="F65" s="32">
        <f t="shared" si="2"/>
        <v>0.232</v>
      </c>
      <c r="G65" s="33">
        <v>978.0</v>
      </c>
      <c r="H65" s="33">
        <v>2.63</v>
      </c>
      <c r="I65" s="33">
        <v>0.0</v>
      </c>
      <c r="J65" s="99">
        <f t="shared" si="3"/>
        <v>2.63</v>
      </c>
      <c r="K65" s="100">
        <f t="shared" si="4"/>
        <v>0.2420245399</v>
      </c>
      <c r="L65" s="101">
        <f t="shared" si="5"/>
        <v>0.89</v>
      </c>
      <c r="M65" s="73">
        <f t="shared" si="6"/>
        <v>1.108181929</v>
      </c>
      <c r="N65" s="42">
        <v>0.46</v>
      </c>
      <c r="O65" s="101">
        <f t="shared" si="7"/>
        <v>0.976</v>
      </c>
      <c r="P65" s="73">
        <f t="shared" si="8"/>
        <v>2.597345884</v>
      </c>
      <c r="Q65" s="42">
        <v>1.75</v>
      </c>
      <c r="R65" s="102">
        <f t="shared" si="9"/>
        <v>0.72</v>
      </c>
      <c r="S65" s="73">
        <f t="shared" si="10"/>
        <v>0.4074736909</v>
      </c>
      <c r="T65" s="42">
        <v>47.37</v>
      </c>
      <c r="U65" s="102">
        <f t="shared" si="11"/>
        <v>0.902</v>
      </c>
      <c r="V65" s="73">
        <f t="shared" si="12"/>
        <v>1.121937976</v>
      </c>
      <c r="W65" s="36">
        <f t="shared" si="13"/>
        <v>3200.207435</v>
      </c>
      <c r="X65" s="35">
        <f t="shared" si="14"/>
        <v>1.218392394</v>
      </c>
      <c r="Y65" s="40">
        <f t="shared" si="15"/>
        <v>0.878</v>
      </c>
      <c r="Z65" s="42">
        <v>0.12</v>
      </c>
      <c r="AA65" s="101">
        <f t="shared" si="16"/>
        <v>0.488</v>
      </c>
      <c r="AB65" s="73">
        <f t="shared" si="17"/>
        <v>0.01826503931</v>
      </c>
      <c r="AC65" s="88">
        <f t="shared" si="18"/>
        <v>4.942185246</v>
      </c>
      <c r="AD65" s="68">
        <f t="shared" si="19"/>
        <v>0.927</v>
      </c>
      <c r="AE65" s="33">
        <v>4.51</v>
      </c>
      <c r="AF65" s="102">
        <f t="shared" si="20"/>
        <v>0.415</v>
      </c>
      <c r="AG65" s="73">
        <f t="shared" si="21"/>
        <v>-0.3094981625</v>
      </c>
      <c r="AH65" s="66">
        <f t="shared" si="22"/>
        <v>4.070993001</v>
      </c>
      <c r="AI65" s="102">
        <f t="shared" si="23"/>
        <v>0.329</v>
      </c>
      <c r="AJ65" s="73">
        <f t="shared" si="24"/>
        <v>-0.6362317248</v>
      </c>
      <c r="AK65" s="33">
        <v>44.9</v>
      </c>
      <c r="AL65" s="102">
        <f t="shared" si="25"/>
        <v>0.061</v>
      </c>
      <c r="AM65" s="73">
        <f t="shared" si="26"/>
        <v>-1.383436712</v>
      </c>
      <c r="AN65" s="36">
        <f t="shared" si="27"/>
        <v>3213.854065</v>
      </c>
      <c r="AO65" s="35">
        <f t="shared" si="28"/>
        <v>-1.31303915</v>
      </c>
      <c r="AP65" s="37">
        <f t="shared" si="29"/>
        <v>0.085</v>
      </c>
      <c r="AQ65" s="33">
        <v>2.4</v>
      </c>
      <c r="AR65" s="34">
        <f t="shared" si="30"/>
        <v>0.524</v>
      </c>
      <c r="AS65" s="73">
        <f t="shared" si="31"/>
        <v>-0.1656015334</v>
      </c>
      <c r="AT65" s="33">
        <v>46.15</v>
      </c>
      <c r="AU65" s="34">
        <f t="shared" si="32"/>
        <v>0.171</v>
      </c>
      <c r="AV65" s="73">
        <f t="shared" si="33"/>
        <v>-0.796523654</v>
      </c>
      <c r="AW65" s="36">
        <f t="shared" si="34"/>
        <v>2676.375835</v>
      </c>
      <c r="AX65" s="35">
        <f t="shared" si="35"/>
        <v>-0.3924562398</v>
      </c>
      <c r="AY65" s="37">
        <f t="shared" si="36"/>
        <v>0.378</v>
      </c>
      <c r="AZ65" s="33">
        <v>5.62</v>
      </c>
      <c r="BA65" s="102">
        <f t="shared" si="37"/>
        <v>0.244</v>
      </c>
      <c r="BB65" s="65">
        <f t="shared" si="38"/>
        <v>-0.744742389</v>
      </c>
      <c r="BC65" s="33">
        <v>37.7</v>
      </c>
      <c r="BD65" s="102">
        <f t="shared" si="39"/>
        <v>0.256</v>
      </c>
      <c r="BE65" s="73">
        <f t="shared" si="40"/>
        <v>-0.5665672741</v>
      </c>
      <c r="BF65" s="36">
        <f t="shared" si="41"/>
        <v>2587.106029</v>
      </c>
      <c r="BG65" s="35">
        <f t="shared" si="42"/>
        <v>-0.7903836579</v>
      </c>
      <c r="BH65" s="37">
        <f t="shared" si="43"/>
        <v>0.232</v>
      </c>
      <c r="BI65" s="33">
        <v>2.03</v>
      </c>
      <c r="BJ65" s="103">
        <f t="shared" si="44"/>
        <v>0.598</v>
      </c>
      <c r="BK65" s="73">
        <f t="shared" si="45"/>
        <v>0.2049312336</v>
      </c>
      <c r="BL65" s="33">
        <v>0.28</v>
      </c>
      <c r="BM65" s="103">
        <f t="shared" si="46"/>
        <v>0</v>
      </c>
      <c r="BN65" s="73">
        <f t="shared" si="47"/>
        <v>-1.780039316</v>
      </c>
      <c r="BO65" s="33">
        <v>20.82</v>
      </c>
      <c r="BP65" s="103">
        <f t="shared" si="48"/>
        <v>0.366</v>
      </c>
      <c r="BQ65" s="73">
        <f t="shared" si="49"/>
        <v>-0.3623547662</v>
      </c>
      <c r="BR65" s="89">
        <f t="shared" si="50"/>
        <v>-4.433341896</v>
      </c>
      <c r="BS65" s="104">
        <f t="shared" si="51"/>
        <v>0.122</v>
      </c>
      <c r="BT65" s="33">
        <v>6.45</v>
      </c>
      <c r="BU65" s="34">
        <f t="shared" si="52"/>
        <v>0.122</v>
      </c>
      <c r="BV65" s="65">
        <f t="shared" si="53"/>
        <v>-0.9769505128</v>
      </c>
      <c r="BW65" s="33">
        <v>55.71</v>
      </c>
      <c r="BX65" s="34">
        <f t="shared" si="54"/>
        <v>0.037</v>
      </c>
      <c r="BY65" s="65">
        <f t="shared" si="55"/>
        <v>-1.654133526</v>
      </c>
      <c r="BZ65" s="36">
        <f t="shared" si="56"/>
        <v>3950.429889</v>
      </c>
      <c r="CA65" s="35">
        <f t="shared" si="57"/>
        <v>-1.603984357</v>
      </c>
      <c r="CB65" s="90">
        <f t="shared" si="58"/>
        <v>0.037</v>
      </c>
      <c r="CC65" s="33">
        <v>0.55</v>
      </c>
      <c r="CD65" s="105">
        <f t="shared" si="59"/>
        <v>0.744</v>
      </c>
      <c r="CE65" s="73">
        <f t="shared" si="60"/>
        <v>0.6370560301</v>
      </c>
      <c r="CF65" s="33">
        <v>3.78</v>
      </c>
      <c r="CG65" s="75">
        <f t="shared" si="61"/>
        <v>0.341</v>
      </c>
      <c r="CH65" s="73">
        <f t="shared" si="62"/>
        <v>-0.4716077824</v>
      </c>
      <c r="CI65" s="33">
        <v>70.73</v>
      </c>
      <c r="CJ65" s="102">
        <f t="shared" si="63"/>
        <v>0.671</v>
      </c>
      <c r="CK65" s="73">
        <f t="shared" si="64"/>
        <v>0.4276510555</v>
      </c>
      <c r="CL65" s="36">
        <f t="shared" si="65"/>
        <v>4410.614665</v>
      </c>
      <c r="CM65" s="35">
        <f t="shared" si="66"/>
        <v>-0.1021305158</v>
      </c>
      <c r="CN65" s="90">
        <f t="shared" si="67"/>
        <v>0.5</v>
      </c>
      <c r="CO65" s="33">
        <v>1.38</v>
      </c>
      <c r="CP65" s="102">
        <f t="shared" si="68"/>
        <v>0.098</v>
      </c>
      <c r="CQ65" s="65">
        <f t="shared" si="69"/>
        <v>-1.08330265</v>
      </c>
      <c r="CR65" s="33">
        <v>33.33</v>
      </c>
      <c r="CS65" s="102">
        <f t="shared" si="70"/>
        <v>0.037</v>
      </c>
      <c r="CT65" s="73">
        <f t="shared" si="71"/>
        <v>-1.491777463</v>
      </c>
      <c r="CU65" s="36">
        <f t="shared" si="72"/>
        <v>1514.651551</v>
      </c>
      <c r="CV65" s="35">
        <f t="shared" si="73"/>
        <v>-1.797813575</v>
      </c>
      <c r="CW65" s="90">
        <f t="shared" si="74"/>
        <v>0.049</v>
      </c>
      <c r="CX65" s="33">
        <v>0.37</v>
      </c>
      <c r="CY65" s="34">
        <f t="shared" si="75"/>
        <v>0.171</v>
      </c>
      <c r="CZ65" s="73">
        <f t="shared" si="76"/>
        <v>-0.8710120177</v>
      </c>
      <c r="DA65" s="33">
        <v>0.0</v>
      </c>
      <c r="DB65" s="34">
        <f t="shared" si="77"/>
        <v>0</v>
      </c>
      <c r="DC65" s="73">
        <f t="shared" si="78"/>
        <v>-2.261771239</v>
      </c>
      <c r="DD65" s="36">
        <f t="shared" si="79"/>
        <v>0</v>
      </c>
      <c r="DE65" s="35">
        <f t="shared" si="80"/>
        <v>-1.729112893</v>
      </c>
      <c r="DF65" s="90">
        <f t="shared" si="81"/>
        <v>0</v>
      </c>
      <c r="DG65" s="33">
        <v>0.37</v>
      </c>
      <c r="DH65" s="105">
        <f t="shared" si="82"/>
        <v>0.012</v>
      </c>
      <c r="DI65" s="73">
        <f t="shared" si="83"/>
        <v>-1.673674241</v>
      </c>
      <c r="DJ65" s="33">
        <v>3.96</v>
      </c>
      <c r="DK65" s="34">
        <f t="shared" si="84"/>
        <v>0.256</v>
      </c>
      <c r="DL65" s="73">
        <f t="shared" si="85"/>
        <v>-0.557265321</v>
      </c>
      <c r="DM65" s="33">
        <v>81.71</v>
      </c>
      <c r="DN65" s="34">
        <f t="shared" si="86"/>
        <v>0.841</v>
      </c>
      <c r="DO65" s="73">
        <f t="shared" si="87"/>
        <v>0.977136063</v>
      </c>
      <c r="DP65" s="36">
        <f t="shared" si="88"/>
        <v>5592.201907</v>
      </c>
      <c r="DQ65" s="35">
        <f t="shared" si="89"/>
        <v>0.09034325125</v>
      </c>
      <c r="DR65" s="90">
        <f t="shared" si="90"/>
        <v>0.512</v>
      </c>
      <c r="DS65" s="106">
        <f t="shared" si="91"/>
        <v>-6.179316301</v>
      </c>
      <c r="DT65" s="107">
        <f t="shared" si="92"/>
        <v>0.098</v>
      </c>
    </row>
    <row r="66">
      <c r="A66" s="28">
        <v>2022.0</v>
      </c>
      <c r="B66" s="29" t="s">
        <v>777</v>
      </c>
      <c r="C66" s="29" t="s">
        <v>27</v>
      </c>
      <c r="D66" s="30">
        <f t="array" ref="D66">INDEX(
  TP!C:C,
  MATCH(
    1,
    (TP!A:A = A66) * (TP!B:B = C66),
    0
  )
)
</f>
        <v>50.29</v>
      </c>
      <c r="E66" s="64">
        <f t="shared" si="1"/>
        <v>-5.936189872</v>
      </c>
      <c r="F66" s="32">
        <f t="shared" si="2"/>
        <v>0.22</v>
      </c>
      <c r="G66" s="33">
        <v>1824.0</v>
      </c>
      <c r="H66" s="33">
        <v>2.05</v>
      </c>
      <c r="I66" s="33">
        <v>1.0</v>
      </c>
      <c r="J66" s="99">
        <f t="shared" si="3"/>
        <v>1.31</v>
      </c>
      <c r="K66" s="100">
        <f t="shared" si="4"/>
        <v>0.06463815789</v>
      </c>
      <c r="L66" s="101">
        <f t="shared" si="5"/>
        <v>0.073</v>
      </c>
      <c r="M66" s="73">
        <f t="shared" si="6"/>
        <v>-1.107321793</v>
      </c>
      <c r="N66" s="42">
        <v>0.1</v>
      </c>
      <c r="O66" s="101">
        <f t="shared" si="7"/>
        <v>0.232</v>
      </c>
      <c r="P66" s="73">
        <f t="shared" si="8"/>
        <v>-0.7037470558</v>
      </c>
      <c r="Q66" s="42">
        <v>0.79</v>
      </c>
      <c r="R66" s="102">
        <f t="shared" si="9"/>
        <v>0.049</v>
      </c>
      <c r="S66" s="73">
        <f t="shared" si="10"/>
        <v>-1.363803106</v>
      </c>
      <c r="T66" s="42">
        <v>37.5</v>
      </c>
      <c r="U66" s="102">
        <f t="shared" si="11"/>
        <v>0.524</v>
      </c>
      <c r="V66" s="73">
        <f t="shared" si="12"/>
        <v>0.08377910769</v>
      </c>
      <c r="W66" s="36">
        <f t="shared" si="13"/>
        <v>1458.077652</v>
      </c>
      <c r="X66" s="35">
        <f t="shared" si="14"/>
        <v>-0.9854316493</v>
      </c>
      <c r="Y66" s="40">
        <f t="shared" si="15"/>
        <v>0.159</v>
      </c>
      <c r="Z66" s="42">
        <v>0.11</v>
      </c>
      <c r="AA66" s="101">
        <f t="shared" si="16"/>
        <v>0.427</v>
      </c>
      <c r="AB66" s="73">
        <f t="shared" si="17"/>
        <v>-0.1501792121</v>
      </c>
      <c r="AC66" s="88">
        <f t="shared" si="18"/>
        <v>-2.946679711</v>
      </c>
      <c r="AD66" s="68">
        <f t="shared" si="19"/>
        <v>0.159</v>
      </c>
      <c r="AE66" s="33">
        <v>4.93</v>
      </c>
      <c r="AF66" s="102">
        <f t="shared" si="20"/>
        <v>0.537</v>
      </c>
      <c r="AG66" s="73">
        <f t="shared" si="21"/>
        <v>-0.006603554282</v>
      </c>
      <c r="AH66" s="66">
        <f t="shared" si="22"/>
        <v>4.980037782</v>
      </c>
      <c r="AI66" s="102">
        <f t="shared" si="23"/>
        <v>0.598</v>
      </c>
      <c r="AJ66" s="73">
        <f t="shared" si="24"/>
        <v>-0.003323155664</v>
      </c>
      <c r="AK66" s="33">
        <v>47.0</v>
      </c>
      <c r="AL66" s="102">
        <f t="shared" si="25"/>
        <v>0.11</v>
      </c>
      <c r="AM66" s="73">
        <f t="shared" si="26"/>
        <v>-1.076920779</v>
      </c>
      <c r="AN66" s="36">
        <f t="shared" si="27"/>
        <v>3705.84082</v>
      </c>
      <c r="AO66" s="35">
        <f t="shared" si="28"/>
        <v>-0.6745202763</v>
      </c>
      <c r="AP66" s="37">
        <f t="shared" si="29"/>
        <v>0.268</v>
      </c>
      <c r="AQ66" s="33">
        <v>2.07</v>
      </c>
      <c r="AR66" s="34">
        <f t="shared" si="30"/>
        <v>0.427</v>
      </c>
      <c r="AS66" s="73">
        <f t="shared" si="31"/>
        <v>-0.4049591059</v>
      </c>
      <c r="AT66" s="33">
        <v>57.14</v>
      </c>
      <c r="AU66" s="34">
        <f t="shared" si="32"/>
        <v>0.659</v>
      </c>
      <c r="AV66" s="73">
        <f t="shared" si="33"/>
        <v>0.430326134</v>
      </c>
      <c r="AW66" s="36">
        <f t="shared" si="34"/>
        <v>3037.259736</v>
      </c>
      <c r="AX66" s="35">
        <f t="shared" si="35"/>
        <v>-0.07550172716</v>
      </c>
      <c r="AY66" s="37">
        <f t="shared" si="36"/>
        <v>0.512</v>
      </c>
      <c r="AZ66" s="33">
        <v>6.46</v>
      </c>
      <c r="BA66" s="102">
        <f t="shared" si="37"/>
        <v>0.378</v>
      </c>
      <c r="BB66" s="65">
        <f t="shared" si="38"/>
        <v>-0.4423168583</v>
      </c>
      <c r="BC66" s="33">
        <v>49.62</v>
      </c>
      <c r="BD66" s="102">
        <f t="shared" si="39"/>
        <v>0.878</v>
      </c>
      <c r="BE66" s="73">
        <f t="shared" si="40"/>
        <v>1.215184151</v>
      </c>
      <c r="BF66" s="36">
        <f t="shared" si="41"/>
        <v>3620.311218</v>
      </c>
      <c r="BG66" s="35">
        <f t="shared" si="42"/>
        <v>0.5683296581</v>
      </c>
      <c r="BH66" s="37">
        <f t="shared" si="43"/>
        <v>0.744</v>
      </c>
      <c r="BI66" s="33">
        <v>0.99</v>
      </c>
      <c r="BJ66" s="103">
        <f t="shared" si="44"/>
        <v>0.098</v>
      </c>
      <c r="BK66" s="73">
        <f t="shared" si="45"/>
        <v>-1.235595158</v>
      </c>
      <c r="BL66" s="33">
        <v>1.09</v>
      </c>
      <c r="BM66" s="103">
        <f t="shared" si="46"/>
        <v>0.256</v>
      </c>
      <c r="BN66" s="73">
        <f t="shared" si="47"/>
        <v>-0.6017009622</v>
      </c>
      <c r="BO66" s="33">
        <v>24.77</v>
      </c>
      <c r="BP66" s="103">
        <f t="shared" si="48"/>
        <v>0.695</v>
      </c>
      <c r="BQ66" s="73">
        <f t="shared" si="49"/>
        <v>0.2671053625</v>
      </c>
      <c r="BR66" s="89">
        <f t="shared" si="50"/>
        <v>-1.751883103</v>
      </c>
      <c r="BS66" s="104">
        <f t="shared" si="51"/>
        <v>0.256</v>
      </c>
      <c r="BT66" s="33">
        <v>9.03</v>
      </c>
      <c r="BU66" s="34">
        <f t="shared" si="52"/>
        <v>0.537</v>
      </c>
      <c r="BV66" s="65">
        <f t="shared" si="53"/>
        <v>-0.03318643642</v>
      </c>
      <c r="BW66" s="33">
        <v>74.32</v>
      </c>
      <c r="BX66" s="34">
        <f t="shared" si="54"/>
        <v>0.915</v>
      </c>
      <c r="BY66" s="65">
        <f t="shared" si="55"/>
        <v>1.338819651</v>
      </c>
      <c r="BZ66" s="36">
        <f t="shared" si="56"/>
        <v>6050.443546</v>
      </c>
      <c r="CA66" s="35">
        <f t="shared" si="57"/>
        <v>0.8707024676</v>
      </c>
      <c r="CB66" s="90">
        <f t="shared" si="58"/>
        <v>0.805</v>
      </c>
      <c r="CC66" s="33">
        <v>0.35</v>
      </c>
      <c r="CD66" s="105">
        <f t="shared" si="59"/>
        <v>0.402</v>
      </c>
      <c r="CE66" s="73">
        <f t="shared" si="60"/>
        <v>-0.347592955</v>
      </c>
      <c r="CF66" s="33">
        <v>4.59</v>
      </c>
      <c r="CG66" s="75">
        <f t="shared" si="61"/>
        <v>0.549</v>
      </c>
      <c r="CH66" s="73">
        <f t="shared" si="62"/>
        <v>-0.03434131969</v>
      </c>
      <c r="CI66" s="33">
        <v>74.19</v>
      </c>
      <c r="CJ66" s="102">
        <f t="shared" si="63"/>
        <v>0.805</v>
      </c>
      <c r="CK66" s="73">
        <f t="shared" si="64"/>
        <v>0.8562423314</v>
      </c>
      <c r="CL66" s="36">
        <f t="shared" si="65"/>
        <v>5089.292479</v>
      </c>
      <c r="CM66" s="35">
        <f t="shared" si="66"/>
        <v>0.5782820817</v>
      </c>
      <c r="CN66" s="90">
        <f t="shared" si="67"/>
        <v>0.732</v>
      </c>
      <c r="CO66" s="33">
        <v>1.48</v>
      </c>
      <c r="CP66" s="102">
        <f t="shared" si="68"/>
        <v>0.146</v>
      </c>
      <c r="CQ66" s="65">
        <f t="shared" si="69"/>
        <v>-0.9849713728</v>
      </c>
      <c r="CR66" s="33">
        <v>46.67</v>
      </c>
      <c r="CS66" s="102">
        <f t="shared" si="70"/>
        <v>0.415</v>
      </c>
      <c r="CT66" s="73">
        <f t="shared" si="71"/>
        <v>-0.2576081306</v>
      </c>
      <c r="CU66" s="36">
        <f t="shared" si="72"/>
        <v>2221.545899</v>
      </c>
      <c r="CV66" s="35">
        <f t="shared" si="73"/>
        <v>-0.9927410319</v>
      </c>
      <c r="CW66" s="90">
        <f t="shared" si="74"/>
        <v>0.171</v>
      </c>
      <c r="CX66" s="33">
        <v>0.89</v>
      </c>
      <c r="CY66" s="34">
        <f t="shared" si="75"/>
        <v>0.646</v>
      </c>
      <c r="CZ66" s="73">
        <f t="shared" si="76"/>
        <v>0.02023688424</v>
      </c>
      <c r="DA66" s="33">
        <v>44.44</v>
      </c>
      <c r="DB66" s="34">
        <f t="shared" si="77"/>
        <v>0.756</v>
      </c>
      <c r="DC66" s="73">
        <f t="shared" si="78"/>
        <v>0.557575663</v>
      </c>
      <c r="DD66" s="36">
        <f t="shared" si="79"/>
        <v>2102.568212</v>
      </c>
      <c r="DE66" s="35">
        <f t="shared" si="80"/>
        <v>0.6692324573</v>
      </c>
      <c r="DF66" s="90">
        <f t="shared" si="81"/>
        <v>0.78</v>
      </c>
      <c r="DG66" s="33">
        <v>0.59</v>
      </c>
      <c r="DH66" s="105">
        <f t="shared" si="82"/>
        <v>0.146</v>
      </c>
      <c r="DI66" s="73">
        <f t="shared" si="83"/>
        <v>-1.11373852</v>
      </c>
      <c r="DJ66" s="33">
        <v>4.84</v>
      </c>
      <c r="DK66" s="34">
        <f t="shared" si="84"/>
        <v>0.524</v>
      </c>
      <c r="DL66" s="73">
        <f t="shared" si="85"/>
        <v>-0.02345995647</v>
      </c>
      <c r="DM66" s="33">
        <v>60.47</v>
      </c>
      <c r="DN66" s="34">
        <f t="shared" si="86"/>
        <v>0.049</v>
      </c>
      <c r="DO66" s="73">
        <f t="shared" si="87"/>
        <v>-1.8368549</v>
      </c>
      <c r="DP66" s="36">
        <f t="shared" si="88"/>
        <v>4560.628376</v>
      </c>
      <c r="DQ66" s="35">
        <f t="shared" si="89"/>
        <v>-0.9017715585</v>
      </c>
      <c r="DR66" s="90">
        <f t="shared" si="90"/>
        <v>0.146</v>
      </c>
      <c r="DS66" s="106">
        <f t="shared" si="91"/>
        <v>-1.237627059</v>
      </c>
      <c r="DT66" s="107">
        <f t="shared" si="92"/>
        <v>0.415</v>
      </c>
    </row>
    <row r="67">
      <c r="A67" s="28">
        <v>2024.0</v>
      </c>
      <c r="B67" s="29" t="s">
        <v>706</v>
      </c>
      <c r="C67" s="29" t="s">
        <v>26</v>
      </c>
      <c r="D67" s="30">
        <f t="array" ref="D67">INDEX(
  TP!C:C,
  MATCH(
    1,
    (TP!A:A = A67) * (TP!B:B = C67),
    0
  )
)
</f>
        <v>49.08</v>
      </c>
      <c r="E67" s="64">
        <f t="shared" si="1"/>
        <v>-6.190287106</v>
      </c>
      <c r="F67" s="32">
        <f t="shared" si="2"/>
        <v>0.207</v>
      </c>
      <c r="G67" s="33">
        <v>2413.0</v>
      </c>
      <c r="H67" s="33">
        <v>2.13</v>
      </c>
      <c r="I67" s="33">
        <v>0.0</v>
      </c>
      <c r="J67" s="99">
        <f t="shared" si="3"/>
        <v>2.13</v>
      </c>
      <c r="K67" s="100">
        <f t="shared" si="4"/>
        <v>0.07944467468</v>
      </c>
      <c r="L67" s="101">
        <f t="shared" si="5"/>
        <v>0.171</v>
      </c>
      <c r="M67" s="73">
        <f t="shared" si="6"/>
        <v>-0.922392755</v>
      </c>
      <c r="N67" s="42">
        <v>0.07</v>
      </c>
      <c r="O67" s="101">
        <f t="shared" si="7"/>
        <v>0.159</v>
      </c>
      <c r="P67" s="73">
        <f t="shared" si="8"/>
        <v>-0.9788381341</v>
      </c>
      <c r="Q67" s="42">
        <v>0.71</v>
      </c>
      <c r="R67" s="102">
        <f t="shared" si="9"/>
        <v>0.012</v>
      </c>
      <c r="S67" s="73">
        <f t="shared" si="10"/>
        <v>-1.511409506</v>
      </c>
      <c r="T67" s="42">
        <v>42.11</v>
      </c>
      <c r="U67" s="102">
        <f t="shared" si="11"/>
        <v>0.695</v>
      </c>
      <c r="V67" s="73">
        <f t="shared" si="12"/>
        <v>0.5686739795</v>
      </c>
      <c r="W67" s="36">
        <f t="shared" si="13"/>
        <v>1508.742535</v>
      </c>
      <c r="X67" s="35">
        <f t="shared" si="14"/>
        <v>-0.9213397035</v>
      </c>
      <c r="Y67" s="40">
        <f t="shared" si="15"/>
        <v>0.171</v>
      </c>
      <c r="Z67" s="42">
        <v>0.07</v>
      </c>
      <c r="AA67" s="101">
        <f t="shared" si="16"/>
        <v>0.244</v>
      </c>
      <c r="AB67" s="73">
        <f t="shared" si="17"/>
        <v>-0.823956218</v>
      </c>
      <c r="AC67" s="88">
        <f t="shared" si="18"/>
        <v>-3.646526811</v>
      </c>
      <c r="AD67" s="68">
        <f t="shared" si="19"/>
        <v>0.085</v>
      </c>
      <c r="AE67" s="33">
        <v>7.31</v>
      </c>
      <c r="AF67" s="102">
        <f t="shared" si="20"/>
        <v>0.951</v>
      </c>
      <c r="AG67" s="73">
        <f t="shared" si="21"/>
        <v>1.709799226</v>
      </c>
      <c r="AH67" s="66">
        <f t="shared" si="22"/>
        <v>7.074699317</v>
      </c>
      <c r="AI67" s="102">
        <f t="shared" si="23"/>
        <v>0.866</v>
      </c>
      <c r="AJ67" s="73">
        <f t="shared" si="24"/>
        <v>1.455053003</v>
      </c>
      <c r="AK67" s="33">
        <v>53.06</v>
      </c>
      <c r="AL67" s="102">
        <f t="shared" si="25"/>
        <v>0.39</v>
      </c>
      <c r="AM67" s="73">
        <f t="shared" si="26"/>
        <v>-0.1924033744</v>
      </c>
      <c r="AN67" s="36">
        <f t="shared" si="27"/>
        <v>4886.168436</v>
      </c>
      <c r="AO67" s="35">
        <f t="shared" si="28"/>
        <v>0.857353198</v>
      </c>
      <c r="AP67" s="37">
        <f t="shared" si="29"/>
        <v>0.841</v>
      </c>
      <c r="AQ67" s="33">
        <v>3.32</v>
      </c>
      <c r="AR67" s="34">
        <f t="shared" si="30"/>
        <v>0.72</v>
      </c>
      <c r="AS67" s="73">
        <f t="shared" si="31"/>
        <v>0.5016983658</v>
      </c>
      <c r="AT67" s="33">
        <v>51.69</v>
      </c>
      <c r="AU67" s="34">
        <f t="shared" si="32"/>
        <v>0.488</v>
      </c>
      <c r="AV67" s="73">
        <f t="shared" si="33"/>
        <v>-0.1780752622</v>
      </c>
      <c r="AW67" s="36">
        <f t="shared" si="34"/>
        <v>3584.266828</v>
      </c>
      <c r="AX67" s="35">
        <f t="shared" si="35"/>
        <v>0.4049197223</v>
      </c>
      <c r="AY67" s="37">
        <f t="shared" si="36"/>
        <v>0.634</v>
      </c>
      <c r="AZ67" s="33">
        <v>8.69</v>
      </c>
      <c r="BA67" s="102">
        <f t="shared" si="37"/>
        <v>0.683</v>
      </c>
      <c r="BB67" s="65">
        <f t="shared" si="38"/>
        <v>0.3605509195</v>
      </c>
      <c r="BC67" s="33">
        <v>42.06</v>
      </c>
      <c r="BD67" s="102">
        <f t="shared" si="39"/>
        <v>0.585</v>
      </c>
      <c r="BE67" s="73">
        <f t="shared" si="40"/>
        <v>0.0851471733</v>
      </c>
      <c r="BF67" s="36">
        <f t="shared" si="41"/>
        <v>3468.116034</v>
      </c>
      <c r="BG67" s="35">
        <f t="shared" si="42"/>
        <v>0.3681858469</v>
      </c>
      <c r="BH67" s="37">
        <f t="shared" si="43"/>
        <v>0.634</v>
      </c>
      <c r="BI67" s="33">
        <v>1.6</v>
      </c>
      <c r="BJ67" s="103">
        <f t="shared" si="44"/>
        <v>0.366</v>
      </c>
      <c r="BK67" s="73">
        <f t="shared" si="45"/>
        <v>-0.3906710243</v>
      </c>
      <c r="BL67" s="33">
        <v>1.57</v>
      </c>
      <c r="BM67" s="103">
        <f t="shared" si="46"/>
        <v>0.61</v>
      </c>
      <c r="BN67" s="73">
        <f t="shared" si="47"/>
        <v>0.09657361788</v>
      </c>
      <c r="BO67" s="33">
        <v>17.19</v>
      </c>
      <c r="BP67" s="103">
        <f t="shared" si="48"/>
        <v>0.159</v>
      </c>
      <c r="BQ67" s="73">
        <f t="shared" si="49"/>
        <v>-0.9408206566</v>
      </c>
      <c r="BR67" s="89">
        <f t="shared" si="50"/>
        <v>0.3955407042</v>
      </c>
      <c r="BS67" s="104">
        <f t="shared" si="51"/>
        <v>0.524</v>
      </c>
      <c r="BT67" s="33">
        <v>8.73</v>
      </c>
      <c r="BU67" s="34">
        <f t="shared" si="52"/>
        <v>0.512</v>
      </c>
      <c r="BV67" s="65">
        <f t="shared" si="53"/>
        <v>-0.1429264453</v>
      </c>
      <c r="BW67" s="33">
        <v>57.26</v>
      </c>
      <c r="BX67" s="34">
        <f t="shared" si="54"/>
        <v>0.061</v>
      </c>
      <c r="BY67" s="65">
        <f t="shared" si="55"/>
        <v>-1.404854782</v>
      </c>
      <c r="BZ67" s="36">
        <f t="shared" si="56"/>
        <v>4600.179495</v>
      </c>
      <c r="CA67" s="35">
        <f t="shared" si="57"/>
        <v>-0.8383099123</v>
      </c>
      <c r="CB67" s="90">
        <f t="shared" si="58"/>
        <v>0.207</v>
      </c>
      <c r="CC67" s="33">
        <v>0.26</v>
      </c>
      <c r="CD67" s="105">
        <f t="shared" si="59"/>
        <v>0.232</v>
      </c>
      <c r="CE67" s="73">
        <f t="shared" si="60"/>
        <v>-0.7906849983</v>
      </c>
      <c r="CF67" s="33">
        <v>4.07</v>
      </c>
      <c r="CG67" s="75">
        <f t="shared" si="61"/>
        <v>0.415</v>
      </c>
      <c r="CH67" s="73">
        <f t="shared" si="62"/>
        <v>-0.315055592</v>
      </c>
      <c r="CI67" s="33">
        <v>63.3</v>
      </c>
      <c r="CJ67" s="102">
        <f t="shared" si="63"/>
        <v>0.268</v>
      </c>
      <c r="CK67" s="73">
        <f t="shared" si="64"/>
        <v>-0.492705355</v>
      </c>
      <c r="CL67" s="36">
        <f t="shared" si="65"/>
        <v>4095.904429</v>
      </c>
      <c r="CM67" s="35">
        <f t="shared" si="66"/>
        <v>-0.4176451897</v>
      </c>
      <c r="CN67" s="90">
        <f t="shared" si="67"/>
        <v>0.354</v>
      </c>
      <c r="CO67" s="33">
        <v>1.83</v>
      </c>
      <c r="CP67" s="102">
        <f t="shared" si="68"/>
        <v>0.329</v>
      </c>
      <c r="CQ67" s="65">
        <f t="shared" si="69"/>
        <v>-0.6408119023</v>
      </c>
      <c r="CR67" s="33">
        <v>46.94</v>
      </c>
      <c r="CS67" s="102">
        <f t="shared" si="70"/>
        <v>0.427</v>
      </c>
      <c r="CT67" s="73">
        <f t="shared" si="71"/>
        <v>-0.2326286914</v>
      </c>
      <c r="CU67" s="36">
        <f t="shared" si="72"/>
        <v>2559.174804</v>
      </c>
      <c r="CV67" s="35">
        <f t="shared" si="73"/>
        <v>-0.6082199748</v>
      </c>
      <c r="CW67" s="90">
        <f t="shared" si="74"/>
        <v>0.256</v>
      </c>
      <c r="CX67" s="33">
        <v>0.34</v>
      </c>
      <c r="CY67" s="34">
        <f t="shared" si="75"/>
        <v>0.134</v>
      </c>
      <c r="CZ67" s="73">
        <f t="shared" si="76"/>
        <v>-0.9224302236</v>
      </c>
      <c r="DA67" s="33">
        <v>55.56</v>
      </c>
      <c r="DB67" s="34">
        <f t="shared" si="77"/>
        <v>0.915</v>
      </c>
      <c r="DC67" s="73">
        <f t="shared" si="78"/>
        <v>1.263046805</v>
      </c>
      <c r="DD67" s="36">
        <f t="shared" si="79"/>
        <v>1208.551298</v>
      </c>
      <c r="DE67" s="35">
        <f t="shared" si="80"/>
        <v>-0.3505495868</v>
      </c>
      <c r="DF67" s="90">
        <f t="shared" si="81"/>
        <v>0.402</v>
      </c>
      <c r="DG67" s="33">
        <v>0.9</v>
      </c>
      <c r="DH67" s="105">
        <f t="shared" si="82"/>
        <v>0.366</v>
      </c>
      <c r="DI67" s="73">
        <f t="shared" si="83"/>
        <v>-0.3247381864</v>
      </c>
      <c r="DJ67" s="33">
        <v>4.36</v>
      </c>
      <c r="DK67" s="34">
        <f t="shared" si="84"/>
        <v>0.427</v>
      </c>
      <c r="DL67" s="73">
        <f t="shared" si="85"/>
        <v>-0.3146265189</v>
      </c>
      <c r="DM67" s="33">
        <v>82.29</v>
      </c>
      <c r="DN67" s="34">
        <f t="shared" si="86"/>
        <v>0.878</v>
      </c>
      <c r="DO67" s="73">
        <f t="shared" si="87"/>
        <v>1.053977624</v>
      </c>
      <c r="DP67" s="36">
        <f t="shared" si="88"/>
        <v>5904.657234</v>
      </c>
      <c r="DQ67" s="35">
        <f t="shared" si="89"/>
        <v>0.3908468483</v>
      </c>
      <c r="DR67" s="90">
        <f t="shared" si="90"/>
        <v>0.634</v>
      </c>
      <c r="DS67" s="106">
        <f t="shared" si="91"/>
        <v>-2.939301</v>
      </c>
      <c r="DT67" s="107">
        <f t="shared" si="92"/>
        <v>0.305</v>
      </c>
    </row>
    <row r="68">
      <c r="A68" s="28">
        <v>2024.0</v>
      </c>
      <c r="B68" s="29" t="s">
        <v>576</v>
      </c>
      <c r="C68" s="29" t="s">
        <v>16</v>
      </c>
      <c r="D68" s="30">
        <f t="array" ref="D68">INDEX(
  TP!C:C,
  MATCH(
    1,
    (TP!A:A = A68) * (TP!B:B = C68),
    0
  )
)
</f>
        <v>51.44</v>
      </c>
      <c r="E68" s="64">
        <f t="shared" si="1"/>
        <v>-6.209763412</v>
      </c>
      <c r="F68" s="32">
        <f t="shared" si="2"/>
        <v>0.195</v>
      </c>
      <c r="G68" s="33">
        <v>2999.0</v>
      </c>
      <c r="H68" s="33">
        <v>7.47</v>
      </c>
      <c r="I68" s="33">
        <v>3.0</v>
      </c>
      <c r="J68" s="99">
        <f t="shared" si="3"/>
        <v>5.25</v>
      </c>
      <c r="K68" s="100">
        <f t="shared" si="4"/>
        <v>0.1575525175</v>
      </c>
      <c r="L68" s="101">
        <f t="shared" si="5"/>
        <v>0.573</v>
      </c>
      <c r="M68" s="73">
        <f t="shared" si="6"/>
        <v>0.05315122191</v>
      </c>
      <c r="N68" s="42">
        <v>0.21</v>
      </c>
      <c r="O68" s="101">
        <f t="shared" si="7"/>
        <v>0.659</v>
      </c>
      <c r="P68" s="73">
        <f t="shared" si="8"/>
        <v>0.3049202314</v>
      </c>
      <c r="Q68" s="42">
        <v>1.14</v>
      </c>
      <c r="R68" s="102">
        <f t="shared" si="9"/>
        <v>0.256</v>
      </c>
      <c r="S68" s="73">
        <f t="shared" si="10"/>
        <v>-0.7180251073</v>
      </c>
      <c r="T68" s="42">
        <v>55.26</v>
      </c>
      <c r="U68" s="102">
        <f t="shared" si="11"/>
        <v>1</v>
      </c>
      <c r="V68" s="73">
        <f t="shared" si="12"/>
        <v>1.951833972</v>
      </c>
      <c r="W68" s="36">
        <f t="shared" si="13"/>
        <v>2807.697046</v>
      </c>
      <c r="X68" s="35">
        <f t="shared" si="14"/>
        <v>0.7218600218</v>
      </c>
      <c r="Y68" s="40">
        <f t="shared" si="15"/>
        <v>0.768</v>
      </c>
      <c r="Z68" s="42">
        <v>0.06</v>
      </c>
      <c r="AA68" s="101">
        <f t="shared" si="16"/>
        <v>0.146</v>
      </c>
      <c r="AB68" s="73">
        <f t="shared" si="17"/>
        <v>-0.9924004694</v>
      </c>
      <c r="AC68" s="88">
        <f t="shared" si="18"/>
        <v>0.08753100571</v>
      </c>
      <c r="AD68" s="68">
        <f t="shared" si="19"/>
        <v>0.463</v>
      </c>
      <c r="AE68" s="33">
        <v>5.34</v>
      </c>
      <c r="AF68" s="102">
        <f t="shared" si="20"/>
        <v>0.646</v>
      </c>
      <c r="AG68" s="73">
        <f t="shared" si="21"/>
        <v>0.2890792776</v>
      </c>
      <c r="AH68" s="66">
        <f t="shared" si="22"/>
        <v>5.608908348</v>
      </c>
      <c r="AI68" s="102">
        <f t="shared" si="23"/>
        <v>0.72</v>
      </c>
      <c r="AJ68" s="73">
        <f t="shared" si="24"/>
        <v>0.4345183885</v>
      </c>
      <c r="AK68" s="33">
        <v>62.36</v>
      </c>
      <c r="AL68" s="102">
        <f t="shared" si="25"/>
        <v>0.89</v>
      </c>
      <c r="AM68" s="73">
        <f t="shared" si="26"/>
        <v>1.165024326</v>
      </c>
      <c r="AN68" s="36">
        <f t="shared" si="27"/>
        <v>5191.849121</v>
      </c>
      <c r="AO68" s="35">
        <f t="shared" si="28"/>
        <v>1.254077062</v>
      </c>
      <c r="AP68" s="37">
        <f t="shared" si="29"/>
        <v>0.878</v>
      </c>
      <c r="AQ68" s="33">
        <v>1.29</v>
      </c>
      <c r="AR68" s="34">
        <f t="shared" si="30"/>
        <v>0.134</v>
      </c>
      <c r="AS68" s="73">
        <f t="shared" si="31"/>
        <v>-0.9707133682</v>
      </c>
      <c r="AT68" s="33">
        <v>51.16</v>
      </c>
      <c r="AU68" s="34">
        <f t="shared" si="32"/>
        <v>0.402</v>
      </c>
      <c r="AV68" s="73">
        <f t="shared" si="33"/>
        <v>-0.2372409026</v>
      </c>
      <c r="AW68" s="36">
        <f t="shared" si="34"/>
        <v>2008.74068</v>
      </c>
      <c r="AX68" s="35">
        <f t="shared" si="35"/>
        <v>-0.9788220357</v>
      </c>
      <c r="AY68" s="37">
        <f t="shared" si="36"/>
        <v>0.159</v>
      </c>
      <c r="AZ68" s="33">
        <v>5.4</v>
      </c>
      <c r="BA68" s="102">
        <f t="shared" si="37"/>
        <v>0.22</v>
      </c>
      <c r="BB68" s="65">
        <f t="shared" si="38"/>
        <v>-0.8239490756</v>
      </c>
      <c r="BC68" s="33">
        <v>33.33</v>
      </c>
      <c r="BD68" s="102">
        <f t="shared" si="39"/>
        <v>0.085</v>
      </c>
      <c r="BE68" s="73">
        <f t="shared" si="40"/>
        <v>-1.219776479</v>
      </c>
      <c r="BF68" s="36">
        <f t="shared" si="41"/>
        <v>2246.322813</v>
      </c>
      <c r="BG68" s="35">
        <f t="shared" si="42"/>
        <v>-1.238529581</v>
      </c>
      <c r="BH68" s="37">
        <f t="shared" si="43"/>
        <v>0.122</v>
      </c>
      <c r="BI68" s="33">
        <v>1.59</v>
      </c>
      <c r="BJ68" s="103">
        <f t="shared" si="44"/>
        <v>0.354</v>
      </c>
      <c r="BK68" s="73">
        <f t="shared" si="45"/>
        <v>-0.4045222396</v>
      </c>
      <c r="BL68" s="33">
        <v>1.23</v>
      </c>
      <c r="BM68" s="103">
        <f t="shared" si="46"/>
        <v>0.366</v>
      </c>
      <c r="BN68" s="73">
        <f t="shared" si="47"/>
        <v>-0.398037543</v>
      </c>
      <c r="BO68" s="33">
        <v>23.95</v>
      </c>
      <c r="BP68" s="103">
        <f t="shared" si="48"/>
        <v>0.61</v>
      </c>
      <c r="BQ68" s="73">
        <f t="shared" si="49"/>
        <v>0.136432627</v>
      </c>
      <c r="BR68" s="89">
        <f t="shared" si="50"/>
        <v>-1.62940171</v>
      </c>
      <c r="BS68" s="104">
        <f t="shared" si="51"/>
        <v>0.268</v>
      </c>
      <c r="BT68" s="33">
        <v>9.81</v>
      </c>
      <c r="BU68" s="34">
        <f t="shared" si="52"/>
        <v>0.646</v>
      </c>
      <c r="BV68" s="65">
        <f t="shared" si="53"/>
        <v>0.2521375867</v>
      </c>
      <c r="BW68" s="33">
        <v>63.61</v>
      </c>
      <c r="BX68" s="34">
        <f t="shared" si="54"/>
        <v>0.39</v>
      </c>
      <c r="BY68" s="65">
        <f t="shared" si="55"/>
        <v>-0.3836160569</v>
      </c>
      <c r="BZ68" s="36">
        <f t="shared" si="56"/>
        <v>5346.74668</v>
      </c>
      <c r="CA68" s="35">
        <f t="shared" si="57"/>
        <v>0.04145578325</v>
      </c>
      <c r="CB68" s="90">
        <f t="shared" si="58"/>
        <v>0.524</v>
      </c>
      <c r="CC68" s="33">
        <v>0.21</v>
      </c>
      <c r="CD68" s="105">
        <f t="shared" si="59"/>
        <v>0.183</v>
      </c>
      <c r="CE68" s="73">
        <f t="shared" si="60"/>
        <v>-1.036847245</v>
      </c>
      <c r="CF68" s="33">
        <v>4.95</v>
      </c>
      <c r="CG68" s="75">
        <f t="shared" si="61"/>
        <v>0.659</v>
      </c>
      <c r="CH68" s="73">
        <f t="shared" si="62"/>
        <v>0.1599993304</v>
      </c>
      <c r="CI68" s="33">
        <v>59.39</v>
      </c>
      <c r="CJ68" s="102">
        <f t="shared" si="63"/>
        <v>0.159</v>
      </c>
      <c r="CK68" s="73">
        <f t="shared" si="64"/>
        <v>-0.9770382708</v>
      </c>
      <c r="CL68" s="36">
        <f t="shared" si="65"/>
        <v>4221.787261</v>
      </c>
      <c r="CM68" s="35">
        <f t="shared" si="66"/>
        <v>-0.2914405855</v>
      </c>
      <c r="CN68" s="90">
        <f t="shared" si="67"/>
        <v>0.415</v>
      </c>
      <c r="CO68" s="33">
        <v>1.35</v>
      </c>
      <c r="CP68" s="102">
        <f t="shared" si="68"/>
        <v>0.085</v>
      </c>
      <c r="CQ68" s="65">
        <f t="shared" si="69"/>
        <v>-1.112802033</v>
      </c>
      <c r="CR68" s="33">
        <v>40.0</v>
      </c>
      <c r="CS68" s="102">
        <f t="shared" si="70"/>
        <v>0.146</v>
      </c>
      <c r="CT68" s="73">
        <f t="shared" si="71"/>
        <v>-0.8746927969</v>
      </c>
      <c r="CU68" s="36">
        <f t="shared" si="72"/>
        <v>1791.170847</v>
      </c>
      <c r="CV68" s="35">
        <f t="shared" si="73"/>
        <v>-1.482889437</v>
      </c>
      <c r="CW68" s="90">
        <f t="shared" si="74"/>
        <v>0.061</v>
      </c>
      <c r="CX68" s="33">
        <v>0.36</v>
      </c>
      <c r="CY68" s="34">
        <f t="shared" si="75"/>
        <v>0.159</v>
      </c>
      <c r="CZ68" s="73">
        <f t="shared" si="76"/>
        <v>-0.8881514197</v>
      </c>
      <c r="DA68" s="33">
        <v>16.67</v>
      </c>
      <c r="DB68" s="34">
        <f t="shared" si="77"/>
        <v>0.085</v>
      </c>
      <c r="DC68" s="73">
        <f t="shared" si="78"/>
        <v>-1.204198942</v>
      </c>
      <c r="DD68" s="36">
        <f t="shared" si="79"/>
        <v>380.9643417</v>
      </c>
      <c r="DE68" s="35">
        <f t="shared" si="80"/>
        <v>-1.294556691</v>
      </c>
      <c r="DF68" s="90">
        <f t="shared" si="81"/>
        <v>0.061</v>
      </c>
      <c r="DG68" s="33">
        <v>0.6</v>
      </c>
      <c r="DH68" s="105">
        <f t="shared" si="82"/>
        <v>0.159</v>
      </c>
      <c r="DI68" s="73">
        <f t="shared" si="83"/>
        <v>-1.088286897</v>
      </c>
      <c r="DJ68" s="33">
        <v>4.98</v>
      </c>
      <c r="DK68" s="34">
        <f t="shared" si="84"/>
        <v>0.598</v>
      </c>
      <c r="DL68" s="73">
        <f t="shared" si="85"/>
        <v>0.06146362426</v>
      </c>
      <c r="DM68" s="33">
        <v>78.53</v>
      </c>
      <c r="DN68" s="34">
        <f t="shared" si="86"/>
        <v>0.671</v>
      </c>
      <c r="DO68" s="73">
        <f t="shared" si="87"/>
        <v>0.5558323312</v>
      </c>
      <c r="DP68" s="36">
        <f t="shared" si="88"/>
        <v>6002.214409</v>
      </c>
      <c r="DQ68" s="35">
        <f t="shared" si="89"/>
        <v>0.4846723641</v>
      </c>
      <c r="DR68" s="90">
        <f t="shared" si="90"/>
        <v>0.695</v>
      </c>
      <c r="DS68" s="106">
        <f t="shared" si="91"/>
        <v>-4.667892707</v>
      </c>
      <c r="DT68" s="107">
        <f t="shared" si="92"/>
        <v>0.171</v>
      </c>
    </row>
    <row r="69">
      <c r="A69" s="28">
        <v>2022.0</v>
      </c>
      <c r="B69" s="29" t="s">
        <v>778</v>
      </c>
      <c r="C69" s="29" t="s">
        <v>20</v>
      </c>
      <c r="D69" s="30">
        <f t="array" ref="D69">INDEX(
  TP!C:C,
  MATCH(
    1,
    (TP!A:A = A69) * (TP!B:B = C69),
    0
  )
)
</f>
        <v>47.35</v>
      </c>
      <c r="E69" s="64">
        <f t="shared" si="1"/>
        <v>-6.430529115</v>
      </c>
      <c r="F69" s="32">
        <f t="shared" si="2"/>
        <v>0.183</v>
      </c>
      <c r="G69" s="33">
        <v>996.0</v>
      </c>
      <c r="H69" s="33">
        <v>1.22</v>
      </c>
      <c r="I69" s="33">
        <v>0.0</v>
      </c>
      <c r="J69" s="99">
        <f t="shared" si="3"/>
        <v>1.22</v>
      </c>
      <c r="K69" s="100">
        <f t="shared" si="4"/>
        <v>0.1102409639</v>
      </c>
      <c r="L69" s="101">
        <f t="shared" si="5"/>
        <v>0.293</v>
      </c>
      <c r="M69" s="73">
        <f t="shared" si="6"/>
        <v>-0.5377561637</v>
      </c>
      <c r="N69" s="42">
        <v>0.0</v>
      </c>
      <c r="O69" s="101">
        <f t="shared" si="7"/>
        <v>0</v>
      </c>
      <c r="P69" s="73">
        <f t="shared" si="8"/>
        <v>-1.620717317</v>
      </c>
      <c r="Q69" s="42">
        <v>0.81</v>
      </c>
      <c r="R69" s="102">
        <f t="shared" si="9"/>
        <v>0.073</v>
      </c>
      <c r="S69" s="73">
        <f t="shared" si="10"/>
        <v>-1.326901506</v>
      </c>
      <c r="T69" s="42">
        <v>44.44</v>
      </c>
      <c r="U69" s="102">
        <f t="shared" si="11"/>
        <v>0.768</v>
      </c>
      <c r="V69" s="73">
        <f t="shared" si="12"/>
        <v>0.8137509971</v>
      </c>
      <c r="W69" s="36">
        <f t="shared" si="13"/>
        <v>1760.895493</v>
      </c>
      <c r="X69" s="35">
        <f t="shared" si="14"/>
        <v>-0.6023618882</v>
      </c>
      <c r="Y69" s="40">
        <f t="shared" si="15"/>
        <v>0.244</v>
      </c>
      <c r="Z69" s="42">
        <v>0.04</v>
      </c>
      <c r="AA69" s="101">
        <f t="shared" si="16"/>
        <v>0.037</v>
      </c>
      <c r="AB69" s="73">
        <f t="shared" si="17"/>
        <v>-1.329288972</v>
      </c>
      <c r="AC69" s="88">
        <f t="shared" si="18"/>
        <v>-4.090124341</v>
      </c>
      <c r="AD69" s="68">
        <f t="shared" si="19"/>
        <v>0.061</v>
      </c>
      <c r="AE69" s="33">
        <v>6.33</v>
      </c>
      <c r="AF69" s="102">
        <f t="shared" si="20"/>
        <v>0.817</v>
      </c>
      <c r="AG69" s="73">
        <f t="shared" si="21"/>
        <v>1.00304514</v>
      </c>
      <c r="AH69" s="66">
        <f t="shared" si="22"/>
        <v>5.74457027</v>
      </c>
      <c r="AI69" s="102">
        <f t="shared" si="23"/>
        <v>0.744</v>
      </c>
      <c r="AJ69" s="73">
        <f t="shared" si="24"/>
        <v>0.528970933</v>
      </c>
      <c r="AK69" s="33">
        <v>47.14</v>
      </c>
      <c r="AL69" s="102">
        <f t="shared" si="25"/>
        <v>0.146</v>
      </c>
      <c r="AM69" s="73">
        <f t="shared" si="26"/>
        <v>-1.056486384</v>
      </c>
      <c r="AN69" s="36">
        <f t="shared" si="27"/>
        <v>3966.921074</v>
      </c>
      <c r="AO69" s="35">
        <f t="shared" si="28"/>
        <v>-0.335680525</v>
      </c>
      <c r="AP69" s="37">
        <f t="shared" si="29"/>
        <v>0.366</v>
      </c>
      <c r="AQ69" s="33">
        <v>4.52</v>
      </c>
      <c r="AR69" s="34">
        <f t="shared" si="30"/>
        <v>0.902</v>
      </c>
      <c r="AS69" s="73">
        <f t="shared" si="31"/>
        <v>1.372089539</v>
      </c>
      <c r="AT69" s="33">
        <v>54.0</v>
      </c>
      <c r="AU69" s="34">
        <f t="shared" si="32"/>
        <v>0.561</v>
      </c>
      <c r="AV69" s="73">
        <f t="shared" si="33"/>
        <v>0.07979762317</v>
      </c>
      <c r="AW69" s="36">
        <f t="shared" si="34"/>
        <v>4371.71014</v>
      </c>
      <c r="AX69" s="35">
        <f t="shared" si="35"/>
        <v>1.096509763</v>
      </c>
      <c r="AY69" s="37">
        <f t="shared" si="36"/>
        <v>0.854</v>
      </c>
      <c r="AZ69" s="33">
        <v>10.75</v>
      </c>
      <c r="BA69" s="102">
        <f t="shared" si="37"/>
        <v>0.878</v>
      </c>
      <c r="BB69" s="65">
        <f t="shared" si="38"/>
        <v>1.10221353</v>
      </c>
      <c r="BC69" s="33">
        <v>41.18</v>
      </c>
      <c r="BD69" s="102">
        <f t="shared" si="39"/>
        <v>0.463</v>
      </c>
      <c r="BE69" s="73">
        <f t="shared" si="40"/>
        <v>-0.04639152251</v>
      </c>
      <c r="BF69" s="36">
        <f t="shared" si="41"/>
        <v>3683.751599</v>
      </c>
      <c r="BG69" s="35">
        <f t="shared" si="42"/>
        <v>0.6517567365</v>
      </c>
      <c r="BH69" s="37">
        <f t="shared" si="43"/>
        <v>0.768</v>
      </c>
      <c r="BI69" s="33">
        <v>1.81</v>
      </c>
      <c r="BJ69" s="103">
        <f t="shared" si="44"/>
        <v>0.488</v>
      </c>
      <c r="BK69" s="73">
        <f t="shared" si="45"/>
        <v>-0.099795503</v>
      </c>
      <c r="BL69" s="33">
        <v>1.36</v>
      </c>
      <c r="BM69" s="103">
        <f t="shared" si="46"/>
        <v>0.512</v>
      </c>
      <c r="BN69" s="73">
        <f t="shared" si="47"/>
        <v>-0.2089215109</v>
      </c>
      <c r="BO69" s="33">
        <v>22.59</v>
      </c>
      <c r="BP69" s="103">
        <f t="shared" si="48"/>
        <v>0.488</v>
      </c>
      <c r="BQ69" s="73">
        <f t="shared" si="49"/>
        <v>-0.08029288572</v>
      </c>
      <c r="BR69" s="89">
        <f t="shared" si="50"/>
        <v>1.023576075</v>
      </c>
      <c r="BS69" s="104">
        <f t="shared" si="51"/>
        <v>0.646</v>
      </c>
      <c r="BT69" s="33">
        <v>8.13</v>
      </c>
      <c r="BU69" s="34">
        <f t="shared" si="52"/>
        <v>0.427</v>
      </c>
      <c r="BV69" s="65">
        <f t="shared" si="53"/>
        <v>-0.3624064631</v>
      </c>
      <c r="BW69" s="33">
        <v>68.89</v>
      </c>
      <c r="BX69" s="34">
        <f t="shared" si="54"/>
        <v>0.695</v>
      </c>
      <c r="BY69" s="65">
        <f t="shared" si="55"/>
        <v>0.4655399223</v>
      </c>
      <c r="BZ69" s="36">
        <f t="shared" si="56"/>
        <v>5379.68977</v>
      </c>
      <c r="CA69" s="35">
        <f t="shared" si="57"/>
        <v>0.08027640192</v>
      </c>
      <c r="CB69" s="90">
        <f t="shared" si="58"/>
        <v>0.549</v>
      </c>
      <c r="CC69" s="33">
        <v>0.18</v>
      </c>
      <c r="CD69" s="105">
        <f t="shared" si="59"/>
        <v>0.11</v>
      </c>
      <c r="CE69" s="73">
        <f t="shared" si="60"/>
        <v>-1.184544592</v>
      </c>
      <c r="CF69" s="33">
        <v>2.98</v>
      </c>
      <c r="CG69" s="75">
        <f t="shared" si="61"/>
        <v>0.171</v>
      </c>
      <c r="CH69" s="73">
        <f t="shared" si="62"/>
        <v>-0.9034758936</v>
      </c>
      <c r="CI69" s="33">
        <v>69.7</v>
      </c>
      <c r="CJ69" s="102">
        <f t="shared" si="63"/>
        <v>0.659</v>
      </c>
      <c r="CK69" s="73">
        <f t="shared" si="64"/>
        <v>0.3000646352</v>
      </c>
      <c r="CL69" s="36">
        <f t="shared" si="65"/>
        <v>3837.527224</v>
      </c>
      <c r="CM69" s="35">
        <f t="shared" si="66"/>
        <v>-0.6766828385</v>
      </c>
      <c r="CN69" s="90">
        <f t="shared" si="67"/>
        <v>0.268</v>
      </c>
      <c r="CO69" s="33">
        <v>1.54</v>
      </c>
      <c r="CP69" s="102">
        <f t="shared" si="68"/>
        <v>0.22</v>
      </c>
      <c r="CQ69" s="65">
        <f t="shared" si="69"/>
        <v>-0.9259726064</v>
      </c>
      <c r="CR69" s="33">
        <v>64.71</v>
      </c>
      <c r="CS69" s="102">
        <f t="shared" si="70"/>
        <v>0.951</v>
      </c>
      <c r="CT69" s="73">
        <f t="shared" si="71"/>
        <v>1.411388478</v>
      </c>
      <c r="CU69" s="36">
        <f t="shared" si="72"/>
        <v>3161.343986</v>
      </c>
      <c r="CV69" s="35">
        <f t="shared" si="73"/>
        <v>0.0775824744</v>
      </c>
      <c r="CW69" s="90">
        <f t="shared" si="74"/>
        <v>0.5</v>
      </c>
      <c r="CX69" s="33">
        <v>0.99</v>
      </c>
      <c r="CY69" s="34">
        <f t="shared" si="75"/>
        <v>0.732</v>
      </c>
      <c r="CZ69" s="73">
        <f t="shared" si="76"/>
        <v>0.1916309039</v>
      </c>
      <c r="DA69" s="33">
        <v>18.18</v>
      </c>
      <c r="DB69" s="34">
        <f t="shared" si="77"/>
        <v>0.134</v>
      </c>
      <c r="DC69" s="73">
        <f t="shared" si="78"/>
        <v>-1.108402052</v>
      </c>
      <c r="DD69" s="36">
        <f t="shared" si="79"/>
        <v>929.8063671</v>
      </c>
      <c r="DE69" s="35">
        <f t="shared" si="80"/>
        <v>-0.6685067429</v>
      </c>
      <c r="DF69" s="90">
        <f t="shared" si="81"/>
        <v>0.268</v>
      </c>
      <c r="DG69" s="33">
        <v>0.72</v>
      </c>
      <c r="DH69" s="105">
        <f t="shared" si="82"/>
        <v>0.232</v>
      </c>
      <c r="DI69" s="73">
        <f t="shared" si="83"/>
        <v>-0.7828674126</v>
      </c>
      <c r="DJ69" s="33">
        <v>3.52</v>
      </c>
      <c r="DK69" s="34">
        <f t="shared" si="84"/>
        <v>0.146</v>
      </c>
      <c r="DL69" s="73">
        <f t="shared" si="85"/>
        <v>-0.8241680033</v>
      </c>
      <c r="DM69" s="33">
        <v>81.91</v>
      </c>
      <c r="DN69" s="34">
        <f t="shared" si="86"/>
        <v>0.854</v>
      </c>
      <c r="DO69" s="73">
        <f t="shared" si="87"/>
        <v>1.003633153</v>
      </c>
      <c r="DP69" s="36">
        <f t="shared" si="88"/>
        <v>5280.705466</v>
      </c>
      <c r="DQ69" s="35">
        <f t="shared" si="89"/>
        <v>-0.2092381389</v>
      </c>
      <c r="DR69" s="90">
        <f t="shared" si="90"/>
        <v>0.402</v>
      </c>
      <c r="DS69" s="106">
        <f t="shared" si="91"/>
        <v>-3.363980849</v>
      </c>
      <c r="DT69" s="107">
        <f t="shared" si="92"/>
        <v>0.244</v>
      </c>
    </row>
    <row r="70">
      <c r="A70" s="28">
        <v>2022.0</v>
      </c>
      <c r="B70" s="29" t="s">
        <v>779</v>
      </c>
      <c r="C70" s="29" t="s">
        <v>13</v>
      </c>
      <c r="D70" s="30">
        <f t="array" ref="D70">INDEX(
  TP!C:C,
  MATCH(
    1,
    (TP!A:A = A70) * (TP!B:B = C70),
    0
  )
)
</f>
        <v>50.1</v>
      </c>
      <c r="E70" s="64">
        <f t="shared" si="1"/>
        <v>-6.601299782</v>
      </c>
      <c r="F70" s="32">
        <f t="shared" si="2"/>
        <v>0.171</v>
      </c>
      <c r="G70" s="33">
        <v>2434.0</v>
      </c>
      <c r="H70" s="33">
        <v>5.58</v>
      </c>
      <c r="I70" s="33">
        <v>1.0</v>
      </c>
      <c r="J70" s="99">
        <f t="shared" si="3"/>
        <v>4.84</v>
      </c>
      <c r="K70" s="100">
        <f t="shared" si="4"/>
        <v>0.1789646672</v>
      </c>
      <c r="L70" s="101">
        <f t="shared" si="5"/>
        <v>0.72</v>
      </c>
      <c r="M70" s="73">
        <f t="shared" si="6"/>
        <v>0.3205826721</v>
      </c>
      <c r="N70" s="42">
        <v>0.26</v>
      </c>
      <c r="O70" s="101">
        <f t="shared" si="7"/>
        <v>0.805</v>
      </c>
      <c r="P70" s="73">
        <f t="shared" si="8"/>
        <v>0.7634053619</v>
      </c>
      <c r="Q70" s="42">
        <v>1.77</v>
      </c>
      <c r="R70" s="102">
        <f t="shared" si="9"/>
        <v>0.732</v>
      </c>
      <c r="S70" s="73">
        <f t="shared" si="10"/>
        <v>0.4443752908</v>
      </c>
      <c r="T70" s="42">
        <v>41.67</v>
      </c>
      <c r="U70" s="102">
        <f t="shared" si="11"/>
        <v>0.659</v>
      </c>
      <c r="V70" s="73">
        <f t="shared" si="12"/>
        <v>0.5223933409</v>
      </c>
      <c r="W70" s="36">
        <f t="shared" si="13"/>
        <v>2835.294276</v>
      </c>
      <c r="X70" s="35">
        <f t="shared" si="14"/>
        <v>0.7567709907</v>
      </c>
      <c r="Y70" s="40">
        <f t="shared" si="15"/>
        <v>0.793</v>
      </c>
      <c r="Z70" s="42">
        <v>0.12</v>
      </c>
      <c r="AA70" s="101">
        <f t="shared" si="16"/>
        <v>0.488</v>
      </c>
      <c r="AB70" s="73">
        <f t="shared" si="17"/>
        <v>0.01826503931</v>
      </c>
      <c r="AC70" s="88">
        <f t="shared" si="18"/>
        <v>1.859024064</v>
      </c>
      <c r="AD70" s="68">
        <f t="shared" si="19"/>
        <v>0.78</v>
      </c>
      <c r="AE70" s="33">
        <v>2.74</v>
      </c>
      <c r="AF70" s="102">
        <f t="shared" si="20"/>
        <v>0.012</v>
      </c>
      <c r="AG70" s="73">
        <f t="shared" si="21"/>
        <v>-1.585982583</v>
      </c>
      <c r="AH70" s="66">
        <f t="shared" si="22"/>
        <v>2.749589961</v>
      </c>
      <c r="AI70" s="102">
        <f t="shared" si="23"/>
        <v>0.012</v>
      </c>
      <c r="AJ70" s="73">
        <f t="shared" si="24"/>
        <v>-1.556238445</v>
      </c>
      <c r="AK70" s="33">
        <v>58.11</v>
      </c>
      <c r="AL70" s="102">
        <f t="shared" si="25"/>
        <v>0.695</v>
      </c>
      <c r="AM70" s="73">
        <f t="shared" si="26"/>
        <v>0.5446944629</v>
      </c>
      <c r="AN70" s="36">
        <f t="shared" si="27"/>
        <v>3385.976153</v>
      </c>
      <c r="AO70" s="35">
        <f t="shared" si="28"/>
        <v>-1.089652644</v>
      </c>
      <c r="AP70" s="37">
        <f t="shared" si="29"/>
        <v>0.146</v>
      </c>
      <c r="AQ70" s="33">
        <v>1.44</v>
      </c>
      <c r="AR70" s="34">
        <f t="shared" si="30"/>
        <v>0.195</v>
      </c>
      <c r="AS70" s="73">
        <f t="shared" si="31"/>
        <v>-0.8619144716</v>
      </c>
      <c r="AT70" s="33">
        <v>35.9</v>
      </c>
      <c r="AU70" s="34">
        <f t="shared" si="32"/>
        <v>0.024</v>
      </c>
      <c r="AV70" s="73">
        <f t="shared" si="33"/>
        <v>-1.940764812</v>
      </c>
      <c r="AW70" s="36">
        <f t="shared" si="34"/>
        <v>1517.511577</v>
      </c>
      <c r="AX70" s="35">
        <f t="shared" si="35"/>
        <v>-1.410255194</v>
      </c>
      <c r="AY70" s="37">
        <f t="shared" si="36"/>
        <v>0.061</v>
      </c>
      <c r="AZ70" s="33">
        <v>2.81</v>
      </c>
      <c r="BA70" s="102">
        <f t="shared" si="37"/>
        <v>0.012</v>
      </c>
      <c r="BB70" s="65">
        <f t="shared" si="38"/>
        <v>-1.756427795</v>
      </c>
      <c r="BC70" s="33">
        <v>32.89</v>
      </c>
      <c r="BD70" s="102">
        <f t="shared" si="39"/>
        <v>0.073</v>
      </c>
      <c r="BE70" s="73">
        <f t="shared" si="40"/>
        <v>-1.285545827</v>
      </c>
      <c r="BF70" s="36">
        <f t="shared" si="41"/>
        <v>1597.308381</v>
      </c>
      <c r="BG70" s="35">
        <f t="shared" si="42"/>
        <v>-2.09201402</v>
      </c>
      <c r="BH70" s="37">
        <f t="shared" si="43"/>
        <v>0.024</v>
      </c>
      <c r="BI70" s="33">
        <v>2.14</v>
      </c>
      <c r="BJ70" s="103">
        <f t="shared" si="44"/>
        <v>0.659</v>
      </c>
      <c r="BK70" s="73">
        <f t="shared" si="45"/>
        <v>0.3572946019</v>
      </c>
      <c r="BL70" s="33">
        <v>1.07</v>
      </c>
      <c r="BM70" s="103">
        <f t="shared" si="46"/>
        <v>0.244</v>
      </c>
      <c r="BN70" s="73">
        <f t="shared" si="47"/>
        <v>-0.6307957364</v>
      </c>
      <c r="BO70" s="33">
        <v>19.12</v>
      </c>
      <c r="BP70" s="103">
        <f t="shared" si="48"/>
        <v>0.256</v>
      </c>
      <c r="BQ70" s="73">
        <f t="shared" si="49"/>
        <v>-0.633261657</v>
      </c>
      <c r="BR70" s="89">
        <f t="shared" si="50"/>
        <v>-5.498684651</v>
      </c>
      <c r="BS70" s="104">
        <f t="shared" si="51"/>
        <v>0.049</v>
      </c>
      <c r="BT70" s="33">
        <v>7.25</v>
      </c>
      <c r="BU70" s="34">
        <f t="shared" si="52"/>
        <v>0.268</v>
      </c>
      <c r="BV70" s="65">
        <f t="shared" si="53"/>
        <v>-0.6843104891</v>
      </c>
      <c r="BW70" s="33">
        <v>67.86</v>
      </c>
      <c r="BX70" s="34">
        <f t="shared" si="54"/>
        <v>0.634</v>
      </c>
      <c r="BY70" s="65">
        <f t="shared" si="55"/>
        <v>0.2998901764</v>
      </c>
      <c r="BZ70" s="36">
        <f t="shared" si="56"/>
        <v>5056.399658</v>
      </c>
      <c r="CA70" s="35">
        <f t="shared" si="57"/>
        <v>-0.3006933962</v>
      </c>
      <c r="CB70" s="90">
        <f t="shared" si="58"/>
        <v>0.378</v>
      </c>
      <c r="CC70" s="33">
        <v>0.48</v>
      </c>
      <c r="CD70" s="105">
        <f t="shared" si="59"/>
        <v>0.573</v>
      </c>
      <c r="CE70" s="73">
        <f t="shared" si="60"/>
        <v>0.2924288853</v>
      </c>
      <c r="CF70" s="33">
        <v>3.33</v>
      </c>
      <c r="CG70" s="75">
        <f t="shared" si="61"/>
        <v>0.232</v>
      </c>
      <c r="CH70" s="73">
        <f t="shared" si="62"/>
        <v>-0.7145335949</v>
      </c>
      <c r="CI70" s="33">
        <v>68.89</v>
      </c>
      <c r="CJ70" s="102">
        <f t="shared" si="63"/>
        <v>0.61</v>
      </c>
      <c r="CK70" s="73">
        <f t="shared" si="64"/>
        <v>0.1997296833</v>
      </c>
      <c r="CL70" s="36">
        <f t="shared" si="65"/>
        <v>4024.374779</v>
      </c>
      <c r="CM70" s="35">
        <f t="shared" si="66"/>
        <v>-0.4893576781</v>
      </c>
      <c r="CN70" s="90">
        <f t="shared" si="67"/>
        <v>0.317</v>
      </c>
      <c r="CO70" s="33">
        <v>1.7</v>
      </c>
      <c r="CP70" s="102">
        <f t="shared" si="68"/>
        <v>0.268</v>
      </c>
      <c r="CQ70" s="65">
        <f t="shared" si="69"/>
        <v>-0.7686425628</v>
      </c>
      <c r="CR70" s="33">
        <v>47.83</v>
      </c>
      <c r="CS70" s="102">
        <f t="shared" si="70"/>
        <v>0.488</v>
      </c>
      <c r="CT70" s="73">
        <f t="shared" si="71"/>
        <v>-0.1502890583</v>
      </c>
      <c r="CU70" s="36">
        <f t="shared" si="72"/>
        <v>2489.818673</v>
      </c>
      <c r="CV70" s="35">
        <f t="shared" si="73"/>
        <v>-0.6872087473</v>
      </c>
      <c r="CW70" s="90">
        <f t="shared" si="74"/>
        <v>0.232</v>
      </c>
      <c r="CX70" s="33">
        <v>0.67</v>
      </c>
      <c r="CY70" s="34">
        <f t="shared" si="75"/>
        <v>0.415</v>
      </c>
      <c r="CZ70" s="73">
        <f t="shared" si="76"/>
        <v>-0.3568299589</v>
      </c>
      <c r="DA70" s="33">
        <v>33.33</v>
      </c>
      <c r="DB70" s="34">
        <f t="shared" si="77"/>
        <v>0.402</v>
      </c>
      <c r="DC70" s="73">
        <f t="shared" si="78"/>
        <v>-0.1472610625</v>
      </c>
      <c r="DD70" s="36">
        <f t="shared" si="79"/>
        <v>1270.365107</v>
      </c>
      <c r="DE70" s="35">
        <f t="shared" si="80"/>
        <v>-0.2800401687</v>
      </c>
      <c r="DF70" s="90">
        <f t="shared" si="81"/>
        <v>0.427</v>
      </c>
      <c r="DG70" s="33">
        <v>0.96</v>
      </c>
      <c r="DH70" s="105">
        <f t="shared" si="82"/>
        <v>0.451</v>
      </c>
      <c r="DI70" s="73">
        <f t="shared" si="83"/>
        <v>-0.1720284444</v>
      </c>
      <c r="DJ70" s="33">
        <v>3.55</v>
      </c>
      <c r="DK70" s="34">
        <f t="shared" si="84"/>
        <v>0.171</v>
      </c>
      <c r="DL70" s="73">
        <f t="shared" si="85"/>
        <v>-0.8059700931</v>
      </c>
      <c r="DM70" s="33">
        <v>63.64</v>
      </c>
      <c r="DN70" s="34">
        <f t="shared" si="86"/>
        <v>0.098</v>
      </c>
      <c r="DO70" s="73">
        <f t="shared" si="87"/>
        <v>-1.416876023</v>
      </c>
      <c r="DP70" s="36">
        <f t="shared" si="88"/>
        <v>4120.837861</v>
      </c>
      <c r="DQ70" s="35">
        <f t="shared" si="89"/>
        <v>-1.324739646</v>
      </c>
      <c r="DR70" s="90">
        <f t="shared" si="90"/>
        <v>0.098</v>
      </c>
      <c r="DS70" s="106">
        <f t="shared" si="91"/>
        <v>-2.961639196</v>
      </c>
      <c r="DT70" s="107">
        <f t="shared" si="92"/>
        <v>0.293</v>
      </c>
    </row>
    <row r="71">
      <c r="A71" s="28">
        <v>2024.0</v>
      </c>
      <c r="B71" s="29" t="s">
        <v>780</v>
      </c>
      <c r="C71" s="29" t="s">
        <v>23</v>
      </c>
      <c r="D71" s="30">
        <f t="array" ref="D71">INDEX(
  TP!C:C,
  MATCH(
    1,
    (TP!A:A = A71) * (TP!B:B = C71),
    0
  )
)
</f>
        <v>48.96</v>
      </c>
      <c r="E71" s="64">
        <f t="shared" si="1"/>
        <v>-7.078650991</v>
      </c>
      <c r="F71" s="32">
        <f t="shared" si="2"/>
        <v>0.159</v>
      </c>
      <c r="G71" s="33">
        <v>2559.0</v>
      </c>
      <c r="H71" s="33">
        <v>3.23</v>
      </c>
      <c r="I71" s="33">
        <v>0.0</v>
      </c>
      <c r="J71" s="99">
        <f t="shared" si="3"/>
        <v>3.23</v>
      </c>
      <c r="K71" s="100">
        <f t="shared" si="4"/>
        <v>0.1135990621</v>
      </c>
      <c r="L71" s="101">
        <f t="shared" si="5"/>
        <v>0.341</v>
      </c>
      <c r="M71" s="73">
        <f t="shared" si="6"/>
        <v>-0.4958145042</v>
      </c>
      <c r="N71" s="42">
        <v>0.11</v>
      </c>
      <c r="O71" s="101">
        <f t="shared" si="7"/>
        <v>0.268</v>
      </c>
      <c r="P71" s="73">
        <f t="shared" si="8"/>
        <v>-0.6120500297</v>
      </c>
      <c r="Q71" s="42">
        <v>1.27</v>
      </c>
      <c r="R71" s="102">
        <f t="shared" si="9"/>
        <v>0.341</v>
      </c>
      <c r="S71" s="73">
        <f t="shared" si="10"/>
        <v>-0.4781647077</v>
      </c>
      <c r="T71" s="42">
        <v>33.33</v>
      </c>
      <c r="U71" s="102">
        <f t="shared" si="11"/>
        <v>0.317</v>
      </c>
      <c r="V71" s="73">
        <f t="shared" si="12"/>
        <v>-0.3548351256</v>
      </c>
      <c r="W71" s="36">
        <f t="shared" si="13"/>
        <v>1824.727748</v>
      </c>
      <c r="X71" s="35">
        <f t="shared" si="14"/>
        <v>-0.521612992</v>
      </c>
      <c r="Y71" s="40">
        <f t="shared" si="15"/>
        <v>0.293</v>
      </c>
      <c r="Z71" s="42">
        <v>0.07</v>
      </c>
      <c r="AA71" s="101">
        <f t="shared" si="16"/>
        <v>0.244</v>
      </c>
      <c r="AB71" s="73">
        <f t="shared" si="17"/>
        <v>-0.823956218</v>
      </c>
      <c r="AC71" s="88">
        <f t="shared" si="18"/>
        <v>-2.453433744</v>
      </c>
      <c r="AD71" s="68">
        <f t="shared" si="19"/>
        <v>0.22</v>
      </c>
      <c r="AE71" s="33">
        <v>5.13</v>
      </c>
      <c r="AF71" s="102">
        <f t="shared" si="20"/>
        <v>0.573</v>
      </c>
      <c r="AG71" s="73">
        <f t="shared" si="21"/>
        <v>0.1376319734</v>
      </c>
      <c r="AH71" s="66">
        <f t="shared" si="22"/>
        <v>4.943350427</v>
      </c>
      <c r="AI71" s="102">
        <f t="shared" si="23"/>
        <v>0.573</v>
      </c>
      <c r="AJ71" s="73">
        <f t="shared" si="24"/>
        <v>-0.02886616692</v>
      </c>
      <c r="AK71" s="33">
        <v>65.07</v>
      </c>
      <c r="AL71" s="102">
        <f t="shared" si="25"/>
        <v>0.963</v>
      </c>
      <c r="AM71" s="73">
        <f t="shared" si="26"/>
        <v>1.560575839</v>
      </c>
      <c r="AN71" s="36">
        <f t="shared" si="27"/>
        <v>5112.964203</v>
      </c>
      <c r="AO71" s="35">
        <f t="shared" si="28"/>
        <v>1.151697255</v>
      </c>
      <c r="AP71" s="37">
        <f t="shared" si="29"/>
        <v>0.866</v>
      </c>
      <c r="AQ71" s="33">
        <v>3.55</v>
      </c>
      <c r="AR71" s="34">
        <f t="shared" si="30"/>
        <v>0.744</v>
      </c>
      <c r="AS71" s="73">
        <f t="shared" si="31"/>
        <v>0.6685233406</v>
      </c>
      <c r="AT71" s="33">
        <v>50.5</v>
      </c>
      <c r="AU71" s="34">
        <f t="shared" si="32"/>
        <v>0.341</v>
      </c>
      <c r="AV71" s="73">
        <f t="shared" si="33"/>
        <v>-0.3109188698</v>
      </c>
      <c r="AW71" s="36">
        <f t="shared" si="34"/>
        <v>3625.886012</v>
      </c>
      <c r="AX71" s="35">
        <f t="shared" si="35"/>
        <v>0.4414727198</v>
      </c>
      <c r="AY71" s="37">
        <f t="shared" si="36"/>
        <v>0.671</v>
      </c>
      <c r="AZ71" s="33">
        <v>8.09</v>
      </c>
      <c r="BA71" s="102">
        <f t="shared" si="37"/>
        <v>0.622</v>
      </c>
      <c r="BB71" s="65">
        <f t="shared" si="38"/>
        <v>0.1445326833</v>
      </c>
      <c r="BC71" s="33">
        <v>41.3</v>
      </c>
      <c r="BD71" s="102">
        <f t="shared" si="39"/>
        <v>0.488</v>
      </c>
      <c r="BE71" s="73">
        <f t="shared" si="40"/>
        <v>-0.02845442762</v>
      </c>
      <c r="BF71" s="36">
        <f t="shared" si="41"/>
        <v>3309.603457</v>
      </c>
      <c r="BG71" s="35">
        <f t="shared" si="42"/>
        <v>0.1597343698</v>
      </c>
      <c r="BH71" s="37">
        <f t="shared" si="43"/>
        <v>0.524</v>
      </c>
      <c r="BI71" s="33">
        <v>2.15</v>
      </c>
      <c r="BJ71" s="103">
        <f t="shared" si="44"/>
        <v>0.671</v>
      </c>
      <c r="BK71" s="73">
        <f t="shared" si="45"/>
        <v>0.3711458172</v>
      </c>
      <c r="BL71" s="33">
        <v>1.58</v>
      </c>
      <c r="BM71" s="103">
        <f t="shared" si="46"/>
        <v>0.622</v>
      </c>
      <c r="BN71" s="73">
        <f t="shared" si="47"/>
        <v>0.111121005</v>
      </c>
      <c r="BO71" s="33">
        <v>18.15</v>
      </c>
      <c r="BP71" s="103">
        <f t="shared" si="48"/>
        <v>0.195</v>
      </c>
      <c r="BQ71" s="73">
        <f t="shared" si="49"/>
        <v>-0.7878379418</v>
      </c>
      <c r="BR71" s="89">
        <f t="shared" si="50"/>
        <v>1.447333225</v>
      </c>
      <c r="BS71" s="104">
        <f t="shared" si="51"/>
        <v>0.756</v>
      </c>
      <c r="BT71" s="33">
        <v>6.47</v>
      </c>
      <c r="BU71" s="34">
        <f t="shared" si="52"/>
        <v>0.134</v>
      </c>
      <c r="BV71" s="65">
        <f t="shared" si="53"/>
        <v>-0.9696345122</v>
      </c>
      <c r="BW71" s="33">
        <v>56.52</v>
      </c>
      <c r="BX71" s="34">
        <f t="shared" si="54"/>
        <v>0.049</v>
      </c>
      <c r="BY71" s="65">
        <f t="shared" si="55"/>
        <v>-1.523865279</v>
      </c>
      <c r="BZ71" s="36">
        <f t="shared" si="56"/>
        <v>4013.217985</v>
      </c>
      <c r="CA71" s="35">
        <f t="shared" si="57"/>
        <v>-1.529993945</v>
      </c>
      <c r="CB71" s="90">
        <f t="shared" si="58"/>
        <v>0.061</v>
      </c>
      <c r="CC71" s="33">
        <v>0.32</v>
      </c>
      <c r="CD71" s="105">
        <f t="shared" si="59"/>
        <v>0.341</v>
      </c>
      <c r="CE71" s="73">
        <f t="shared" si="60"/>
        <v>-0.4952903027</v>
      </c>
      <c r="CF71" s="33">
        <v>3.13</v>
      </c>
      <c r="CG71" s="75">
        <f t="shared" si="61"/>
        <v>0.207</v>
      </c>
      <c r="CH71" s="73">
        <f t="shared" si="62"/>
        <v>-0.8225006228</v>
      </c>
      <c r="CI71" s="33">
        <v>49.44</v>
      </c>
      <c r="CJ71" s="102">
        <f t="shared" si="63"/>
        <v>0.012</v>
      </c>
      <c r="CK71" s="73">
        <f t="shared" si="64"/>
        <v>-2.209547865</v>
      </c>
      <c r="CL71" s="36">
        <f t="shared" si="65"/>
        <v>2794.962868</v>
      </c>
      <c r="CM71" s="35">
        <f t="shared" si="66"/>
        <v>-1.721912117</v>
      </c>
      <c r="CN71" s="90">
        <f t="shared" si="67"/>
        <v>0.037</v>
      </c>
      <c r="CO71" s="33">
        <v>3.02</v>
      </c>
      <c r="CP71" s="102">
        <f t="shared" si="68"/>
        <v>0.695</v>
      </c>
      <c r="CQ71" s="65">
        <f t="shared" si="69"/>
        <v>0.5293302975</v>
      </c>
      <c r="CR71" s="33">
        <v>37.21</v>
      </c>
      <c r="CS71" s="102">
        <f t="shared" si="70"/>
        <v>0.073</v>
      </c>
      <c r="CT71" s="73">
        <f t="shared" si="71"/>
        <v>-1.132813669</v>
      </c>
      <c r="CU71" s="36">
        <f t="shared" si="72"/>
        <v>2713.206169</v>
      </c>
      <c r="CV71" s="35">
        <f t="shared" si="73"/>
        <v>-0.4327957074</v>
      </c>
      <c r="CW71" s="90">
        <f t="shared" si="74"/>
        <v>0.329</v>
      </c>
      <c r="CX71" s="33">
        <v>0.67</v>
      </c>
      <c r="CY71" s="34">
        <f t="shared" si="75"/>
        <v>0.415</v>
      </c>
      <c r="CZ71" s="73">
        <f t="shared" si="76"/>
        <v>-0.3568299589</v>
      </c>
      <c r="DA71" s="33">
        <v>36.84</v>
      </c>
      <c r="DB71" s="34">
        <f t="shared" si="77"/>
        <v>0.585</v>
      </c>
      <c r="DC71" s="73">
        <f t="shared" si="78"/>
        <v>0.07541912713</v>
      </c>
      <c r="DD71" s="36">
        <f t="shared" si="79"/>
        <v>1404.147931</v>
      </c>
      <c r="DE71" s="35">
        <f t="shared" si="80"/>
        <v>-0.1274375506</v>
      </c>
      <c r="DF71" s="90">
        <f t="shared" si="81"/>
        <v>0.5</v>
      </c>
      <c r="DG71" s="33">
        <v>0.95</v>
      </c>
      <c r="DH71" s="105">
        <f t="shared" si="82"/>
        <v>0.439</v>
      </c>
      <c r="DI71" s="73">
        <f t="shared" si="83"/>
        <v>-0.197480068</v>
      </c>
      <c r="DJ71" s="33">
        <v>3.97</v>
      </c>
      <c r="DK71" s="34">
        <f t="shared" si="84"/>
        <v>0.28</v>
      </c>
      <c r="DL71" s="73">
        <f t="shared" si="85"/>
        <v>-0.551199351</v>
      </c>
      <c r="DM71" s="42">
        <v>56.45</v>
      </c>
      <c r="DN71" s="34">
        <f t="shared" si="86"/>
        <v>0.012</v>
      </c>
      <c r="DO71" s="73">
        <f t="shared" si="87"/>
        <v>-2.36944641</v>
      </c>
      <c r="DP71" s="36">
        <f t="shared" si="88"/>
        <v>3868.275981</v>
      </c>
      <c r="DQ71" s="35">
        <f t="shared" si="89"/>
        <v>-1.567640781</v>
      </c>
      <c r="DR71" s="90">
        <f t="shared" si="90"/>
        <v>0.073</v>
      </c>
      <c r="DS71" s="106">
        <f t="shared" si="91"/>
        <v>-6.072550472</v>
      </c>
      <c r="DT71" s="107">
        <f t="shared" si="92"/>
        <v>0.11</v>
      </c>
    </row>
    <row r="72">
      <c r="A72" s="28">
        <v>2022.0</v>
      </c>
      <c r="B72" s="29" t="s">
        <v>447</v>
      </c>
      <c r="C72" s="29" t="s">
        <v>20</v>
      </c>
      <c r="D72" s="30">
        <f t="array" ref="D72">INDEX(
  TP!C:C,
  MATCH(
    1,
    (TP!A:A = A72) * (TP!B:B = C72),
    0
  )
)
</f>
        <v>47.35</v>
      </c>
      <c r="E72" s="64">
        <f t="shared" si="1"/>
        <v>-7.595762183</v>
      </c>
      <c r="F72" s="32">
        <f t="shared" si="2"/>
        <v>0.146</v>
      </c>
      <c r="G72" s="33">
        <v>899.0</v>
      </c>
      <c r="H72" s="33">
        <v>1.63</v>
      </c>
      <c r="I72" s="33">
        <v>0.0</v>
      </c>
      <c r="J72" s="99">
        <f t="shared" si="3"/>
        <v>1.63</v>
      </c>
      <c r="K72" s="100">
        <f t="shared" si="4"/>
        <v>0.1631813126</v>
      </c>
      <c r="L72" s="101">
        <f t="shared" si="5"/>
        <v>0.646</v>
      </c>
      <c r="M72" s="73">
        <f t="shared" si="6"/>
        <v>0.1234532162</v>
      </c>
      <c r="N72" s="42">
        <v>0.1</v>
      </c>
      <c r="O72" s="101">
        <f t="shared" si="7"/>
        <v>0.232</v>
      </c>
      <c r="P72" s="73">
        <f t="shared" si="8"/>
        <v>-0.7037470558</v>
      </c>
      <c r="Q72" s="42">
        <v>1.4</v>
      </c>
      <c r="R72" s="102">
        <f t="shared" si="9"/>
        <v>0.439</v>
      </c>
      <c r="S72" s="73">
        <f t="shared" si="10"/>
        <v>-0.238304308</v>
      </c>
      <c r="T72" s="42">
        <v>42.86</v>
      </c>
      <c r="U72" s="102">
        <f t="shared" si="11"/>
        <v>0.72</v>
      </c>
      <c r="V72" s="73">
        <f t="shared" si="12"/>
        <v>0.6475614315</v>
      </c>
      <c r="W72" s="36">
        <f t="shared" si="13"/>
        <v>2505.868876</v>
      </c>
      <c r="X72" s="35">
        <f t="shared" si="14"/>
        <v>0.3400422125</v>
      </c>
      <c r="Y72" s="40">
        <f t="shared" si="15"/>
        <v>0.646</v>
      </c>
      <c r="Z72" s="42">
        <v>0.14</v>
      </c>
      <c r="AA72" s="101">
        <f t="shared" si="16"/>
        <v>0.622</v>
      </c>
      <c r="AB72" s="73">
        <f t="shared" si="17"/>
        <v>0.3551535422</v>
      </c>
      <c r="AC72" s="88">
        <f t="shared" si="18"/>
        <v>0.1149019152</v>
      </c>
      <c r="AD72" s="68">
        <f t="shared" si="19"/>
        <v>0.476</v>
      </c>
      <c r="AE72" s="33">
        <v>6.71</v>
      </c>
      <c r="AF72" s="102">
        <f t="shared" si="20"/>
        <v>0.866</v>
      </c>
      <c r="AG72" s="73">
        <f t="shared" si="21"/>
        <v>1.277092643</v>
      </c>
      <c r="AH72" s="66">
        <f t="shared" si="22"/>
        <v>6.089425989</v>
      </c>
      <c r="AI72" s="102">
        <f t="shared" si="23"/>
        <v>0.793</v>
      </c>
      <c r="AJ72" s="73">
        <f t="shared" si="24"/>
        <v>0.7690714698</v>
      </c>
      <c r="AK72" s="33">
        <v>64.18</v>
      </c>
      <c r="AL72" s="102">
        <f t="shared" si="25"/>
        <v>0.939</v>
      </c>
      <c r="AM72" s="73">
        <f t="shared" si="26"/>
        <v>1.430671467</v>
      </c>
      <c r="AN72" s="36">
        <f t="shared" si="27"/>
        <v>5541.969689</v>
      </c>
      <c r="AO72" s="35">
        <f t="shared" si="28"/>
        <v>1.708476674</v>
      </c>
      <c r="AP72" s="37">
        <f t="shared" si="29"/>
        <v>0.939</v>
      </c>
      <c r="AQ72" s="33">
        <v>5.11</v>
      </c>
      <c r="AR72" s="34">
        <f t="shared" si="30"/>
        <v>0.951</v>
      </c>
      <c r="AS72" s="73">
        <f t="shared" si="31"/>
        <v>1.800031865</v>
      </c>
      <c r="AT72" s="33">
        <v>50.98</v>
      </c>
      <c r="AU72" s="34">
        <f t="shared" si="32"/>
        <v>0.378</v>
      </c>
      <c r="AV72" s="73">
        <f t="shared" si="33"/>
        <v>-0.2573348937</v>
      </c>
      <c r="AW72" s="36">
        <f t="shared" si="34"/>
        <v>4372.547138</v>
      </c>
      <c r="AX72" s="35">
        <f t="shared" si="35"/>
        <v>1.097244875</v>
      </c>
      <c r="AY72" s="37">
        <f t="shared" si="36"/>
        <v>0.866</v>
      </c>
      <c r="AZ72" s="33">
        <v>12.01</v>
      </c>
      <c r="BA72" s="102">
        <f t="shared" si="37"/>
        <v>0.927</v>
      </c>
      <c r="BB72" s="65">
        <f t="shared" si="38"/>
        <v>1.555851826</v>
      </c>
      <c r="BC72" s="33">
        <v>35.83</v>
      </c>
      <c r="BD72" s="102">
        <f t="shared" si="39"/>
        <v>0.183</v>
      </c>
      <c r="BE72" s="73">
        <f t="shared" si="40"/>
        <v>-0.8460870027</v>
      </c>
      <c r="BF72" s="36">
        <f t="shared" si="41"/>
        <v>3337.68186</v>
      </c>
      <c r="BG72" s="35">
        <f t="shared" si="42"/>
        <v>0.1966587863</v>
      </c>
      <c r="BH72" s="37">
        <f t="shared" si="43"/>
        <v>0.561</v>
      </c>
      <c r="BI72" s="33">
        <v>1.6</v>
      </c>
      <c r="BJ72" s="103">
        <f t="shared" si="44"/>
        <v>0.366</v>
      </c>
      <c r="BK72" s="73">
        <f t="shared" si="45"/>
        <v>-0.3906710243</v>
      </c>
      <c r="BL72" s="33">
        <v>1.3</v>
      </c>
      <c r="BM72" s="103">
        <f t="shared" si="46"/>
        <v>0.451</v>
      </c>
      <c r="BN72" s="73">
        <f t="shared" si="47"/>
        <v>-0.2962058334</v>
      </c>
      <c r="BO72" s="33">
        <v>18.62</v>
      </c>
      <c r="BP72" s="103">
        <f t="shared" si="48"/>
        <v>0.232</v>
      </c>
      <c r="BQ72" s="73">
        <f t="shared" si="49"/>
        <v>-0.7129401543</v>
      </c>
      <c r="BR72" s="89">
        <f t="shared" si="50"/>
        <v>1.602563324</v>
      </c>
      <c r="BS72" s="104">
        <f t="shared" si="51"/>
        <v>0.768</v>
      </c>
      <c r="BT72" s="33">
        <v>5.31</v>
      </c>
      <c r="BU72" s="34">
        <f t="shared" si="52"/>
        <v>0.061</v>
      </c>
      <c r="BV72" s="65">
        <f t="shared" si="53"/>
        <v>-1.393962547</v>
      </c>
      <c r="BW72" s="33">
        <v>58.49</v>
      </c>
      <c r="BX72" s="34">
        <f t="shared" si="54"/>
        <v>0.122</v>
      </c>
      <c r="BY72" s="65">
        <f t="shared" si="55"/>
        <v>-1.207040037</v>
      </c>
      <c r="BZ72" s="36">
        <f t="shared" si="56"/>
        <v>3804.56</v>
      </c>
      <c r="CA72" s="35">
        <f t="shared" si="57"/>
        <v>-1.775879568</v>
      </c>
      <c r="CB72" s="90">
        <f t="shared" si="58"/>
        <v>0.024</v>
      </c>
      <c r="CC72" s="33">
        <v>0.3</v>
      </c>
      <c r="CD72" s="105">
        <f t="shared" si="59"/>
        <v>0.28</v>
      </c>
      <c r="CE72" s="73">
        <f t="shared" si="60"/>
        <v>-0.5937552013</v>
      </c>
      <c r="CF72" s="33">
        <v>2.2</v>
      </c>
      <c r="CG72" s="75">
        <f t="shared" si="61"/>
        <v>0.012</v>
      </c>
      <c r="CH72" s="73">
        <f t="shared" si="62"/>
        <v>-1.324547302</v>
      </c>
      <c r="CI72" s="33">
        <v>59.09</v>
      </c>
      <c r="CJ72" s="102">
        <f t="shared" si="63"/>
        <v>0.134</v>
      </c>
      <c r="CK72" s="73">
        <f t="shared" si="64"/>
        <v>-1.014199364</v>
      </c>
      <c r="CL72" s="36">
        <f t="shared" si="65"/>
        <v>2739.595304</v>
      </c>
      <c r="CM72" s="35">
        <f t="shared" si="66"/>
        <v>-1.777421207</v>
      </c>
      <c r="CN72" s="90">
        <f t="shared" si="67"/>
        <v>0.024</v>
      </c>
      <c r="CO72" s="33">
        <v>1.5</v>
      </c>
      <c r="CP72" s="102">
        <f t="shared" si="68"/>
        <v>0.171</v>
      </c>
      <c r="CQ72" s="65">
        <f t="shared" si="69"/>
        <v>-0.9653051173</v>
      </c>
      <c r="CR72" s="33">
        <v>20.0</v>
      </c>
      <c r="CS72" s="102">
        <f t="shared" si="70"/>
        <v>0.012</v>
      </c>
      <c r="CT72" s="73">
        <f t="shared" si="71"/>
        <v>-2.725021631</v>
      </c>
      <c r="CU72" s="36">
        <f t="shared" si="72"/>
        <v>960.4423005</v>
      </c>
      <c r="CV72" s="35">
        <f t="shared" si="73"/>
        <v>-2.428995099</v>
      </c>
      <c r="CW72" s="90">
        <f t="shared" si="74"/>
        <v>0</v>
      </c>
      <c r="CX72" s="33">
        <v>0.7</v>
      </c>
      <c r="CY72" s="34">
        <f t="shared" si="75"/>
        <v>0.476</v>
      </c>
      <c r="CZ72" s="73">
        <f t="shared" si="76"/>
        <v>-0.305411753</v>
      </c>
      <c r="DA72" s="33">
        <v>28.57</v>
      </c>
      <c r="DB72" s="34">
        <f t="shared" si="77"/>
        <v>0.244</v>
      </c>
      <c r="DC72" s="73">
        <f t="shared" si="78"/>
        <v>-0.4492433139</v>
      </c>
      <c r="DD72" s="36">
        <f t="shared" si="79"/>
        <v>1126.745484</v>
      </c>
      <c r="DE72" s="35">
        <f t="shared" si="80"/>
        <v>-0.4438633695</v>
      </c>
      <c r="DF72" s="90">
        <f t="shared" si="81"/>
        <v>0.341</v>
      </c>
      <c r="DG72" s="33">
        <v>0.7</v>
      </c>
      <c r="DH72" s="105">
        <f t="shared" si="82"/>
        <v>0.22</v>
      </c>
      <c r="DI72" s="73">
        <f t="shared" si="83"/>
        <v>-0.83377066</v>
      </c>
      <c r="DJ72" s="33">
        <v>2.8</v>
      </c>
      <c r="DK72" s="34">
        <f t="shared" si="84"/>
        <v>0.073</v>
      </c>
      <c r="DL72" s="73">
        <f t="shared" si="85"/>
        <v>-1.260917847</v>
      </c>
      <c r="DM72" s="33">
        <v>69.77</v>
      </c>
      <c r="DN72" s="34">
        <f t="shared" si="86"/>
        <v>0.244</v>
      </c>
      <c r="DO72" s="73">
        <f t="shared" si="87"/>
        <v>-0.604740213</v>
      </c>
      <c r="DP72" s="36">
        <f t="shared" si="88"/>
        <v>3980.673773</v>
      </c>
      <c r="DQ72" s="35">
        <f t="shared" si="89"/>
        <v>-1.459542317</v>
      </c>
      <c r="DR72" s="90">
        <f t="shared" si="90"/>
        <v>0.085</v>
      </c>
      <c r="DS72" s="106">
        <f t="shared" si="91"/>
        <v>-9.313227421</v>
      </c>
      <c r="DT72" s="107">
        <f t="shared" si="92"/>
        <v>0.037</v>
      </c>
    </row>
    <row r="73">
      <c r="A73" s="28">
        <v>2024.0</v>
      </c>
      <c r="B73" s="29" t="s">
        <v>765</v>
      </c>
      <c r="C73" s="29" t="s">
        <v>16</v>
      </c>
      <c r="D73" s="30">
        <f t="array" ref="D73">INDEX(
  TP!C:C,
  MATCH(
    1,
    (TP!A:A = A73) * (TP!B:B = C73),
    0
  )
)
</f>
        <v>51.44</v>
      </c>
      <c r="E73" s="64">
        <f t="shared" si="1"/>
        <v>-7.781285362</v>
      </c>
      <c r="F73" s="32">
        <f t="shared" si="2"/>
        <v>0.134</v>
      </c>
      <c r="G73" s="33">
        <v>1939.0</v>
      </c>
      <c r="H73" s="33">
        <v>2.19</v>
      </c>
      <c r="I73" s="33">
        <v>0.0</v>
      </c>
      <c r="J73" s="99">
        <f t="shared" si="3"/>
        <v>2.19</v>
      </c>
      <c r="K73" s="100">
        <f t="shared" si="4"/>
        <v>0.1016503352</v>
      </c>
      <c r="L73" s="101">
        <f t="shared" si="5"/>
        <v>0.268</v>
      </c>
      <c r="M73" s="73">
        <f t="shared" si="6"/>
        <v>-0.6450505879</v>
      </c>
      <c r="N73" s="42">
        <v>0.14</v>
      </c>
      <c r="O73" s="101">
        <f t="shared" si="7"/>
        <v>0.354</v>
      </c>
      <c r="P73" s="73">
        <f t="shared" si="8"/>
        <v>-0.3369589513</v>
      </c>
      <c r="Q73" s="42">
        <v>1.25</v>
      </c>
      <c r="R73" s="102">
        <f t="shared" si="9"/>
        <v>0.317</v>
      </c>
      <c r="S73" s="73">
        <f t="shared" si="10"/>
        <v>-0.5150663076</v>
      </c>
      <c r="T73" s="42">
        <v>29.63</v>
      </c>
      <c r="U73" s="102">
        <f t="shared" si="11"/>
        <v>0.159</v>
      </c>
      <c r="V73" s="73">
        <f t="shared" si="12"/>
        <v>-0.7440132222</v>
      </c>
      <c r="W73" s="36">
        <f t="shared" si="13"/>
        <v>1604.651283</v>
      </c>
      <c r="X73" s="35">
        <f t="shared" si="14"/>
        <v>-0.8000134931</v>
      </c>
      <c r="Y73" s="40">
        <f t="shared" si="15"/>
        <v>0.195</v>
      </c>
      <c r="Z73" s="42">
        <v>0.06</v>
      </c>
      <c r="AA73" s="101">
        <f t="shared" si="16"/>
        <v>0.146</v>
      </c>
      <c r="AB73" s="73">
        <f t="shared" si="17"/>
        <v>-0.9924004694</v>
      </c>
      <c r="AC73" s="88">
        <f t="shared" si="18"/>
        <v>-2.774423502</v>
      </c>
      <c r="AD73" s="68">
        <f t="shared" si="19"/>
        <v>0.183</v>
      </c>
      <c r="AE73" s="33">
        <v>2.97</v>
      </c>
      <c r="AF73" s="102">
        <f t="shared" si="20"/>
        <v>0.037</v>
      </c>
      <c r="AG73" s="73">
        <f t="shared" si="21"/>
        <v>-1.420111726</v>
      </c>
      <c r="AH73" s="66">
        <f t="shared" si="22"/>
        <v>3.119561385</v>
      </c>
      <c r="AI73" s="102">
        <f t="shared" si="23"/>
        <v>0.037</v>
      </c>
      <c r="AJ73" s="73">
        <f t="shared" si="24"/>
        <v>-1.298651482</v>
      </c>
      <c r="AK73" s="33">
        <v>51.56</v>
      </c>
      <c r="AL73" s="102">
        <f t="shared" si="25"/>
        <v>0.354</v>
      </c>
      <c r="AM73" s="73">
        <f t="shared" si="26"/>
        <v>-0.4113433261</v>
      </c>
      <c r="AN73" s="36">
        <f t="shared" si="27"/>
        <v>3218.223329</v>
      </c>
      <c r="AO73" s="35">
        <f t="shared" si="28"/>
        <v>-1.307368555</v>
      </c>
      <c r="AP73" s="37">
        <f t="shared" si="29"/>
        <v>0.11</v>
      </c>
      <c r="AQ73" s="33">
        <v>2.74</v>
      </c>
      <c r="AR73" s="34">
        <f t="shared" si="30"/>
        <v>0.634</v>
      </c>
      <c r="AS73" s="73">
        <f t="shared" si="31"/>
        <v>0.08100929892</v>
      </c>
      <c r="AT73" s="33">
        <v>38.98</v>
      </c>
      <c r="AU73" s="34">
        <f t="shared" si="32"/>
        <v>0.037</v>
      </c>
      <c r="AV73" s="73">
        <f t="shared" si="33"/>
        <v>-1.596934298</v>
      </c>
      <c r="AW73" s="36">
        <f t="shared" si="34"/>
        <v>2436.623803</v>
      </c>
      <c r="AX73" s="35">
        <f t="shared" si="35"/>
        <v>-0.6030239281</v>
      </c>
      <c r="AY73" s="37">
        <f t="shared" si="36"/>
        <v>0.28</v>
      </c>
      <c r="AZ73" s="33">
        <v>7.71</v>
      </c>
      <c r="BA73" s="102">
        <f t="shared" si="37"/>
        <v>0.512</v>
      </c>
      <c r="BB73" s="65">
        <f t="shared" si="38"/>
        <v>0.007721133743</v>
      </c>
      <c r="BC73" s="33">
        <v>37.95</v>
      </c>
      <c r="BD73" s="102">
        <f t="shared" si="39"/>
        <v>0.268</v>
      </c>
      <c r="BE73" s="73">
        <f t="shared" si="40"/>
        <v>-0.5291983264</v>
      </c>
      <c r="BF73" s="36">
        <f t="shared" si="41"/>
        <v>2982.310585</v>
      </c>
      <c r="BG73" s="35">
        <f t="shared" si="42"/>
        <v>-0.2706711184</v>
      </c>
      <c r="BH73" s="37">
        <f t="shared" si="43"/>
        <v>0.354</v>
      </c>
      <c r="BI73" s="33">
        <v>2.09</v>
      </c>
      <c r="BJ73" s="103">
        <f t="shared" si="44"/>
        <v>0.622</v>
      </c>
      <c r="BK73" s="73">
        <f t="shared" si="45"/>
        <v>0.2880385254</v>
      </c>
      <c r="BL73" s="33">
        <v>1.58</v>
      </c>
      <c r="BM73" s="103">
        <f t="shared" si="46"/>
        <v>0.622</v>
      </c>
      <c r="BN73" s="73">
        <f t="shared" si="47"/>
        <v>0.111121005</v>
      </c>
      <c r="BO73" s="33">
        <v>21.82</v>
      </c>
      <c r="BP73" s="103">
        <f t="shared" si="48"/>
        <v>0.439</v>
      </c>
      <c r="BQ73" s="73">
        <f t="shared" si="49"/>
        <v>-0.2029977716</v>
      </c>
      <c r="BR73" s="89">
        <f t="shared" si="50"/>
        <v>-1.984901843</v>
      </c>
      <c r="BS73" s="104">
        <f t="shared" si="51"/>
        <v>0.22</v>
      </c>
      <c r="BT73" s="33">
        <v>7.94</v>
      </c>
      <c r="BU73" s="34">
        <f t="shared" si="52"/>
        <v>0.366</v>
      </c>
      <c r="BV73" s="65">
        <f t="shared" si="53"/>
        <v>-0.4319084687</v>
      </c>
      <c r="BW73" s="33">
        <v>63.16</v>
      </c>
      <c r="BX73" s="34">
        <f t="shared" si="54"/>
        <v>0.366</v>
      </c>
      <c r="BY73" s="65">
        <f t="shared" si="55"/>
        <v>-0.4559873051</v>
      </c>
      <c r="BZ73" s="36">
        <f t="shared" si="56"/>
        <v>4885.326987</v>
      </c>
      <c r="CA73" s="35">
        <f t="shared" si="57"/>
        <v>-0.5022879361</v>
      </c>
      <c r="CB73" s="90">
        <f t="shared" si="58"/>
        <v>0.305</v>
      </c>
      <c r="CC73" s="33">
        <v>0.14</v>
      </c>
      <c r="CD73" s="105">
        <f t="shared" si="59"/>
        <v>0.049</v>
      </c>
      <c r="CE73" s="73">
        <f t="shared" si="60"/>
        <v>-1.381474389</v>
      </c>
      <c r="CF73" s="33">
        <v>3.53</v>
      </c>
      <c r="CG73" s="75">
        <f t="shared" si="61"/>
        <v>0.268</v>
      </c>
      <c r="CH73" s="73">
        <f t="shared" si="62"/>
        <v>-0.6065665671</v>
      </c>
      <c r="CI73" s="33">
        <v>65.79</v>
      </c>
      <c r="CJ73" s="102">
        <f t="shared" si="63"/>
        <v>0.439</v>
      </c>
      <c r="CK73" s="73">
        <f t="shared" si="64"/>
        <v>-0.1842682807</v>
      </c>
      <c r="CL73" s="36">
        <f t="shared" si="65"/>
        <v>3961.693003</v>
      </c>
      <c r="CM73" s="35">
        <f t="shared" si="66"/>
        <v>-0.5521996762</v>
      </c>
      <c r="CN73" s="90">
        <f t="shared" si="67"/>
        <v>0.293</v>
      </c>
      <c r="CO73" s="33">
        <v>2.97</v>
      </c>
      <c r="CP73" s="102">
        <f t="shared" si="68"/>
        <v>0.683</v>
      </c>
      <c r="CQ73" s="65">
        <f t="shared" si="69"/>
        <v>0.4801646589</v>
      </c>
      <c r="CR73" s="33">
        <v>43.75</v>
      </c>
      <c r="CS73" s="102">
        <f t="shared" si="70"/>
        <v>0.305</v>
      </c>
      <c r="CT73" s="73">
        <f t="shared" si="71"/>
        <v>-0.5277561404</v>
      </c>
      <c r="CU73" s="36">
        <f t="shared" si="72"/>
        <v>3161.37957</v>
      </c>
      <c r="CV73" s="35">
        <f t="shared" si="73"/>
        <v>0.07762300028</v>
      </c>
      <c r="CW73" s="90">
        <f t="shared" si="74"/>
        <v>0.512</v>
      </c>
      <c r="CX73" s="33">
        <v>0.74</v>
      </c>
      <c r="CY73" s="34">
        <f t="shared" si="75"/>
        <v>0.512</v>
      </c>
      <c r="CZ73" s="73">
        <f t="shared" si="76"/>
        <v>-0.2368541452</v>
      </c>
      <c r="DA73" s="33">
        <v>12.5</v>
      </c>
      <c r="DB73" s="34">
        <f t="shared" si="77"/>
        <v>0.061</v>
      </c>
      <c r="DC73" s="73">
        <f t="shared" si="78"/>
        <v>-1.468750621</v>
      </c>
      <c r="DD73" s="36">
        <f t="shared" si="79"/>
        <v>514.5823941</v>
      </c>
      <c r="DE73" s="35">
        <f t="shared" si="80"/>
        <v>-1.142142024</v>
      </c>
      <c r="DF73" s="90">
        <f t="shared" si="81"/>
        <v>0.085</v>
      </c>
      <c r="DG73" s="33">
        <v>1.07</v>
      </c>
      <c r="DH73" s="105">
        <f t="shared" si="82"/>
        <v>0.598</v>
      </c>
      <c r="DI73" s="73">
        <f t="shared" si="83"/>
        <v>0.1079394161</v>
      </c>
      <c r="DJ73" s="33">
        <v>5.15</v>
      </c>
      <c r="DK73" s="34">
        <f t="shared" si="84"/>
        <v>0.646</v>
      </c>
      <c r="DL73" s="73">
        <f t="shared" si="85"/>
        <v>0.1645851151</v>
      </c>
      <c r="DM73" s="33">
        <v>75.79</v>
      </c>
      <c r="DN73" s="34">
        <f t="shared" si="86"/>
        <v>0.524</v>
      </c>
      <c r="DO73" s="73">
        <f t="shared" si="87"/>
        <v>0.1928221975</v>
      </c>
      <c r="DP73" s="36">
        <f t="shared" si="88"/>
        <v>5883.58598</v>
      </c>
      <c r="DQ73" s="35">
        <f t="shared" si="89"/>
        <v>0.3705815915</v>
      </c>
      <c r="DR73" s="90">
        <f t="shared" si="90"/>
        <v>0.61</v>
      </c>
      <c r="DS73" s="106">
        <f t="shared" si="91"/>
        <v>-3.021960017</v>
      </c>
      <c r="DT73" s="107">
        <f t="shared" si="92"/>
        <v>0.268</v>
      </c>
    </row>
    <row r="74">
      <c r="A74" s="28">
        <v>2022.0</v>
      </c>
      <c r="B74" s="29" t="s">
        <v>781</v>
      </c>
      <c r="C74" s="29" t="s">
        <v>30</v>
      </c>
      <c r="D74" s="30">
        <f t="array" ref="D74">INDEX(
  TP!C:C,
  MATCH(
    1,
    (TP!A:A = A74) * (TP!B:B = C74),
    0
  )
)
</f>
        <v>45.81</v>
      </c>
      <c r="E74" s="64">
        <f t="shared" si="1"/>
        <v>-8.799505676</v>
      </c>
      <c r="F74" s="32">
        <f t="shared" si="2"/>
        <v>0.122</v>
      </c>
      <c r="G74" s="33">
        <v>1275.0</v>
      </c>
      <c r="H74" s="33">
        <v>1.02</v>
      </c>
      <c r="I74" s="33">
        <v>0.0</v>
      </c>
      <c r="J74" s="99">
        <f t="shared" si="3"/>
        <v>1.02</v>
      </c>
      <c r="K74" s="100">
        <f t="shared" si="4"/>
        <v>0.072</v>
      </c>
      <c r="L74" s="101">
        <f t="shared" si="5"/>
        <v>0.134</v>
      </c>
      <c r="M74" s="73">
        <f t="shared" si="6"/>
        <v>-1.015374551</v>
      </c>
      <c r="N74" s="42">
        <v>0.14</v>
      </c>
      <c r="O74" s="101">
        <f t="shared" si="7"/>
        <v>0.354</v>
      </c>
      <c r="P74" s="73">
        <f t="shared" si="8"/>
        <v>-0.3369589513</v>
      </c>
      <c r="Q74" s="42">
        <v>0.85</v>
      </c>
      <c r="R74" s="102">
        <f t="shared" si="9"/>
        <v>0.11</v>
      </c>
      <c r="S74" s="73">
        <f t="shared" si="10"/>
        <v>-1.253098306</v>
      </c>
      <c r="T74" s="42">
        <v>25.0</v>
      </c>
      <c r="U74" s="102">
        <f t="shared" si="11"/>
        <v>0.085</v>
      </c>
      <c r="V74" s="73">
        <f t="shared" si="12"/>
        <v>-1.231011759</v>
      </c>
      <c r="W74" s="36">
        <f t="shared" si="13"/>
        <v>1027.097638</v>
      </c>
      <c r="X74" s="35">
        <f t="shared" si="14"/>
        <v>-1.530628755</v>
      </c>
      <c r="Y74" s="40">
        <f t="shared" si="15"/>
        <v>0.049</v>
      </c>
      <c r="Z74" s="42">
        <v>0.06</v>
      </c>
      <c r="AA74" s="101">
        <f t="shared" si="16"/>
        <v>0.146</v>
      </c>
      <c r="AB74" s="73">
        <f t="shared" si="17"/>
        <v>-0.9924004694</v>
      </c>
      <c r="AC74" s="88">
        <f t="shared" si="18"/>
        <v>-3.875362727</v>
      </c>
      <c r="AD74" s="68">
        <f t="shared" si="19"/>
        <v>0.073</v>
      </c>
      <c r="AE74" s="33">
        <v>9.53</v>
      </c>
      <c r="AF74" s="102">
        <f t="shared" si="20"/>
        <v>1</v>
      </c>
      <c r="AG74" s="73">
        <f t="shared" si="21"/>
        <v>3.310813584</v>
      </c>
      <c r="AH74" s="66">
        <f t="shared" si="22"/>
        <v>8.142358906</v>
      </c>
      <c r="AI74" s="102">
        <f t="shared" si="23"/>
        <v>0.976</v>
      </c>
      <c r="AJ74" s="73">
        <f t="shared" si="24"/>
        <v>2.198394714</v>
      </c>
      <c r="AK74" s="33">
        <v>48.15</v>
      </c>
      <c r="AL74" s="102">
        <f t="shared" si="25"/>
        <v>0.195</v>
      </c>
      <c r="AM74" s="73">
        <f t="shared" si="26"/>
        <v>-0.9090668162</v>
      </c>
      <c r="AN74" s="36">
        <f t="shared" si="27"/>
        <v>4697.636535</v>
      </c>
      <c r="AO74" s="35">
        <f t="shared" si="28"/>
        <v>0.6126694219</v>
      </c>
      <c r="AP74" s="37">
        <f t="shared" si="29"/>
        <v>0.768</v>
      </c>
      <c r="AQ74" s="33">
        <v>2.47</v>
      </c>
      <c r="AR74" s="34">
        <f t="shared" si="30"/>
        <v>0.549</v>
      </c>
      <c r="AS74" s="73">
        <f t="shared" si="31"/>
        <v>-0.114828715</v>
      </c>
      <c r="AT74" s="33">
        <v>45.71</v>
      </c>
      <c r="AU74" s="34">
        <f t="shared" si="32"/>
        <v>0.159</v>
      </c>
      <c r="AV74" s="73">
        <f t="shared" si="33"/>
        <v>-0.8456422988</v>
      </c>
      <c r="AW74" s="36">
        <f t="shared" si="34"/>
        <v>2695.002878</v>
      </c>
      <c r="AX74" s="35">
        <f t="shared" si="35"/>
        <v>-0.3760966147</v>
      </c>
      <c r="AY74" s="37">
        <f t="shared" si="36"/>
        <v>0.39</v>
      </c>
      <c r="AZ74" s="33">
        <v>7.98</v>
      </c>
      <c r="BA74" s="102">
        <f t="shared" si="37"/>
        <v>0.585</v>
      </c>
      <c r="BB74" s="65">
        <f t="shared" si="38"/>
        <v>0.10492934</v>
      </c>
      <c r="BC74" s="33">
        <v>37.17</v>
      </c>
      <c r="BD74" s="102">
        <f t="shared" si="39"/>
        <v>0.232</v>
      </c>
      <c r="BE74" s="73">
        <f t="shared" si="40"/>
        <v>-0.6457894432</v>
      </c>
      <c r="BF74" s="36">
        <f t="shared" si="41"/>
        <v>2962.21258</v>
      </c>
      <c r="BG74" s="35">
        <f t="shared" si="42"/>
        <v>-0.2971009382</v>
      </c>
      <c r="BH74" s="37">
        <f t="shared" si="43"/>
        <v>0.341</v>
      </c>
      <c r="BI74" s="33">
        <v>0.42</v>
      </c>
      <c r="BJ74" s="103">
        <f t="shared" si="44"/>
        <v>0.012</v>
      </c>
      <c r="BK74" s="73">
        <f t="shared" si="45"/>
        <v>-2.02511443</v>
      </c>
      <c r="BL74" s="33">
        <v>1.06</v>
      </c>
      <c r="BM74" s="103">
        <f t="shared" si="46"/>
        <v>0.232</v>
      </c>
      <c r="BN74" s="73">
        <f t="shared" si="47"/>
        <v>-0.6453431235</v>
      </c>
      <c r="BO74" s="33">
        <v>24.99</v>
      </c>
      <c r="BP74" s="103">
        <f t="shared" si="48"/>
        <v>0.707</v>
      </c>
      <c r="BQ74" s="73">
        <f t="shared" si="49"/>
        <v>0.3021639013</v>
      </c>
      <c r="BR74" s="89">
        <f t="shared" si="50"/>
        <v>-2.428821783</v>
      </c>
      <c r="BS74" s="104">
        <f t="shared" si="51"/>
        <v>0.195</v>
      </c>
      <c r="BT74" s="33">
        <v>13.84</v>
      </c>
      <c r="BU74" s="34">
        <f t="shared" si="52"/>
        <v>0.927</v>
      </c>
      <c r="BV74" s="65">
        <f t="shared" si="53"/>
        <v>1.726311706</v>
      </c>
      <c r="BW74" s="33">
        <v>58.16</v>
      </c>
      <c r="BX74" s="34">
        <f t="shared" si="54"/>
        <v>0.085</v>
      </c>
      <c r="BY74" s="65">
        <f t="shared" si="55"/>
        <v>-1.260112285</v>
      </c>
      <c r="BZ74" s="36">
        <f t="shared" si="56"/>
        <v>5539.353453</v>
      </c>
      <c r="CA74" s="35">
        <f t="shared" si="57"/>
        <v>0.268426423</v>
      </c>
      <c r="CB74" s="90">
        <f t="shared" si="58"/>
        <v>0.671</v>
      </c>
      <c r="CC74" s="33">
        <v>0.49</v>
      </c>
      <c r="CD74" s="105">
        <f t="shared" si="59"/>
        <v>0.598</v>
      </c>
      <c r="CE74" s="73">
        <f t="shared" si="60"/>
        <v>0.3416613346</v>
      </c>
      <c r="CF74" s="33">
        <v>7.13</v>
      </c>
      <c r="CG74" s="75">
        <f t="shared" si="61"/>
        <v>0.902</v>
      </c>
      <c r="CH74" s="73">
        <f t="shared" si="62"/>
        <v>1.336839934</v>
      </c>
      <c r="CI74" s="33">
        <v>53.47</v>
      </c>
      <c r="CJ74" s="102">
        <f t="shared" si="63"/>
        <v>0.073</v>
      </c>
      <c r="CK74" s="73">
        <f t="shared" si="64"/>
        <v>-1.710350512</v>
      </c>
      <c r="CL74" s="36">
        <f t="shared" si="65"/>
        <v>4466.289512</v>
      </c>
      <c r="CM74" s="35">
        <f t="shared" si="66"/>
        <v>-0.04631335693</v>
      </c>
      <c r="CN74" s="90">
        <f t="shared" si="67"/>
        <v>0.524</v>
      </c>
      <c r="CO74" s="33">
        <v>2.33</v>
      </c>
      <c r="CP74" s="102">
        <f t="shared" si="68"/>
        <v>0.463</v>
      </c>
      <c r="CQ74" s="65">
        <f t="shared" si="69"/>
        <v>-0.1491555158</v>
      </c>
      <c r="CR74" s="33">
        <v>30.3</v>
      </c>
      <c r="CS74" s="102">
        <f t="shared" si="70"/>
        <v>0.024</v>
      </c>
      <c r="CT74" s="73">
        <f t="shared" si="71"/>
        <v>-1.772102281</v>
      </c>
      <c r="CU74" s="36">
        <f t="shared" si="72"/>
        <v>1910.320548</v>
      </c>
      <c r="CV74" s="35">
        <f t="shared" si="73"/>
        <v>-1.347191432</v>
      </c>
      <c r="CW74" s="90">
        <f t="shared" si="74"/>
        <v>0.11</v>
      </c>
      <c r="CX74" s="33">
        <v>0.64</v>
      </c>
      <c r="CY74" s="34">
        <f t="shared" si="75"/>
        <v>0.366</v>
      </c>
      <c r="CZ74" s="73">
        <f t="shared" si="76"/>
        <v>-0.4082481648</v>
      </c>
      <c r="DA74" s="33">
        <v>11.11</v>
      </c>
      <c r="DB74" s="34">
        <f t="shared" si="77"/>
        <v>0.037</v>
      </c>
      <c r="DC74" s="73">
        <f t="shared" si="78"/>
        <v>-1.556934513</v>
      </c>
      <c r="DD74" s="36">
        <f t="shared" si="79"/>
        <v>408.4866686</v>
      </c>
      <c r="DE74" s="35">
        <f t="shared" si="80"/>
        <v>-1.263162682</v>
      </c>
      <c r="DF74" s="90">
        <f t="shared" si="81"/>
        <v>0.073</v>
      </c>
      <c r="DG74" s="33">
        <v>0.56</v>
      </c>
      <c r="DH74" s="105">
        <f t="shared" si="82"/>
        <v>0.11</v>
      </c>
      <c r="DI74" s="73">
        <f t="shared" si="83"/>
        <v>-1.190093391</v>
      </c>
      <c r="DJ74" s="33">
        <v>6.07</v>
      </c>
      <c r="DK74" s="34">
        <f t="shared" si="84"/>
        <v>0.829</v>
      </c>
      <c r="DL74" s="73">
        <f t="shared" si="85"/>
        <v>0.7226543599</v>
      </c>
      <c r="DM74" s="33">
        <v>75.0</v>
      </c>
      <c r="DN74" s="34">
        <f t="shared" si="86"/>
        <v>0.451</v>
      </c>
      <c r="DO74" s="73">
        <f t="shared" si="87"/>
        <v>0.08815869178</v>
      </c>
      <c r="DP74" s="36">
        <f t="shared" si="88"/>
        <v>6269.10273</v>
      </c>
      <c r="DQ74" s="35">
        <f t="shared" si="89"/>
        <v>0.7413519395</v>
      </c>
      <c r="DR74" s="90">
        <f t="shared" si="90"/>
        <v>0.805</v>
      </c>
      <c r="DS74" s="106">
        <f t="shared" si="91"/>
        <v>-2.495321166</v>
      </c>
      <c r="DT74" s="107">
        <f t="shared" si="92"/>
        <v>0.366</v>
      </c>
    </row>
    <row r="75">
      <c r="A75" s="28">
        <v>2025.0</v>
      </c>
      <c r="B75" s="29" t="s">
        <v>782</v>
      </c>
      <c r="C75" s="29" t="s">
        <v>27</v>
      </c>
      <c r="D75" s="30">
        <f t="array" ref="D75">INDEX(
  TP!C:C,
  MATCH(
    1,
    (TP!A:A = A75) * (TP!B:B = C75),
    0
  )
)
</f>
        <v>59.61</v>
      </c>
      <c r="E75" s="64">
        <f t="shared" si="1"/>
        <v>-9.437996364</v>
      </c>
      <c r="F75" s="32">
        <f t="shared" si="2"/>
        <v>0.11</v>
      </c>
      <c r="G75" s="33">
        <v>2253.0</v>
      </c>
      <c r="H75" s="33">
        <v>10.68</v>
      </c>
      <c r="I75" s="33">
        <v>1.0</v>
      </c>
      <c r="J75" s="99">
        <f t="shared" si="3"/>
        <v>9.94</v>
      </c>
      <c r="K75" s="100">
        <f t="shared" si="4"/>
        <v>0.3970705726</v>
      </c>
      <c r="L75" s="101">
        <f t="shared" si="5"/>
        <v>0.988</v>
      </c>
      <c r="M75" s="73">
        <f t="shared" si="6"/>
        <v>3.044661261</v>
      </c>
      <c r="N75" s="42">
        <v>0.52</v>
      </c>
      <c r="O75" s="101">
        <f t="shared" si="7"/>
        <v>1</v>
      </c>
      <c r="P75" s="73">
        <f t="shared" si="8"/>
        <v>3.147528041</v>
      </c>
      <c r="Q75" s="42">
        <v>2.0</v>
      </c>
      <c r="R75" s="102">
        <f t="shared" si="9"/>
        <v>0.854</v>
      </c>
      <c r="S75" s="73">
        <f t="shared" si="10"/>
        <v>0.8687436902</v>
      </c>
      <c r="T75" s="42">
        <v>48.0</v>
      </c>
      <c r="U75" s="102">
        <f t="shared" si="11"/>
        <v>0.915</v>
      </c>
      <c r="V75" s="73">
        <f t="shared" si="12"/>
        <v>1.188203436</v>
      </c>
      <c r="W75" s="36">
        <f t="shared" si="13"/>
        <v>3521.690802</v>
      </c>
      <c r="X75" s="35">
        <f t="shared" si="14"/>
        <v>1.625074364</v>
      </c>
      <c r="Y75" s="40">
        <f t="shared" si="15"/>
        <v>0.963</v>
      </c>
      <c r="Z75" s="42">
        <v>0.06</v>
      </c>
      <c r="AA75" s="101">
        <f t="shared" si="16"/>
        <v>0.146</v>
      </c>
      <c r="AB75" s="73">
        <f t="shared" si="17"/>
        <v>-0.9924004694</v>
      </c>
      <c r="AC75" s="88">
        <f t="shared" si="18"/>
        <v>6.824863197</v>
      </c>
      <c r="AD75" s="68">
        <f t="shared" si="19"/>
        <v>0.988</v>
      </c>
      <c r="AE75" s="33">
        <v>3.28</v>
      </c>
      <c r="AF75" s="102">
        <f t="shared" si="20"/>
        <v>0.098</v>
      </c>
      <c r="AG75" s="73">
        <f t="shared" si="21"/>
        <v>-1.196546658</v>
      </c>
      <c r="AH75" s="66">
        <f t="shared" si="22"/>
        <v>4.343425006</v>
      </c>
      <c r="AI75" s="102">
        <f t="shared" si="23"/>
        <v>0.39</v>
      </c>
      <c r="AJ75" s="73">
        <f t="shared" si="24"/>
        <v>-0.4465550944</v>
      </c>
      <c r="AK75" s="33">
        <v>53.66</v>
      </c>
      <c r="AL75" s="102">
        <f t="shared" si="25"/>
        <v>0.427</v>
      </c>
      <c r="AM75" s="73">
        <f t="shared" si="26"/>
        <v>-0.1048273937</v>
      </c>
      <c r="AN75" s="36">
        <f t="shared" si="27"/>
        <v>3964.677694</v>
      </c>
      <c r="AO75" s="35">
        <f t="shared" si="28"/>
        <v>-0.3385920682</v>
      </c>
      <c r="AP75" s="37">
        <f t="shared" si="29"/>
        <v>0.354</v>
      </c>
      <c r="AQ75" s="33">
        <v>0.8</v>
      </c>
      <c r="AR75" s="34">
        <f t="shared" si="30"/>
        <v>0.012</v>
      </c>
      <c r="AS75" s="73">
        <f t="shared" si="31"/>
        <v>-1.326123097</v>
      </c>
      <c r="AT75" s="33">
        <v>35.0</v>
      </c>
      <c r="AU75" s="34">
        <f t="shared" si="32"/>
        <v>0.012</v>
      </c>
      <c r="AV75" s="73">
        <f t="shared" si="33"/>
        <v>-2.041234767</v>
      </c>
      <c r="AW75" s="36">
        <f t="shared" si="34"/>
        <v>974.9030699</v>
      </c>
      <c r="AX75" s="35">
        <f t="shared" si="35"/>
        <v>-1.886813486</v>
      </c>
      <c r="AY75" s="37">
        <f t="shared" si="36"/>
        <v>0.012</v>
      </c>
      <c r="AZ75" s="33">
        <v>6.87</v>
      </c>
      <c r="BA75" s="102">
        <f t="shared" si="37"/>
        <v>0.415</v>
      </c>
      <c r="BB75" s="65">
        <f t="shared" si="38"/>
        <v>-0.2947043969</v>
      </c>
      <c r="BC75" s="33">
        <v>26.74</v>
      </c>
      <c r="BD75" s="102">
        <f t="shared" si="39"/>
        <v>0.012</v>
      </c>
      <c r="BE75" s="73">
        <f t="shared" si="40"/>
        <v>-2.20482194</v>
      </c>
      <c r="BF75" s="36">
        <f t="shared" si="41"/>
        <v>2002.912668</v>
      </c>
      <c r="BG75" s="35">
        <f t="shared" si="42"/>
        <v>-1.558625346</v>
      </c>
      <c r="BH75" s="37">
        <f t="shared" si="43"/>
        <v>0.037</v>
      </c>
      <c r="BI75" s="33">
        <v>3.12</v>
      </c>
      <c r="BJ75" s="103">
        <f t="shared" si="44"/>
        <v>0.939</v>
      </c>
      <c r="BK75" s="73">
        <f t="shared" si="45"/>
        <v>1.714713701</v>
      </c>
      <c r="BL75" s="33">
        <v>0.36</v>
      </c>
      <c r="BM75" s="103">
        <f t="shared" si="46"/>
        <v>0.012</v>
      </c>
      <c r="BN75" s="73">
        <f t="shared" si="47"/>
        <v>-1.663660219</v>
      </c>
      <c r="BO75" s="33">
        <v>11.07</v>
      </c>
      <c r="BP75" s="103">
        <f t="shared" si="48"/>
        <v>0.012</v>
      </c>
      <c r="BQ75" s="73">
        <f t="shared" si="49"/>
        <v>-1.916085464</v>
      </c>
      <c r="BR75" s="89">
        <f t="shared" si="50"/>
        <v>-5.649062882</v>
      </c>
      <c r="BS75" s="104">
        <f t="shared" si="51"/>
        <v>0.037</v>
      </c>
      <c r="BT75" s="33">
        <v>2.92</v>
      </c>
      <c r="BU75" s="34">
        <f t="shared" si="52"/>
        <v>0</v>
      </c>
      <c r="BV75" s="65">
        <f t="shared" si="53"/>
        <v>-2.268224617</v>
      </c>
      <c r="BW75" s="33">
        <v>69.86</v>
      </c>
      <c r="BX75" s="34">
        <f t="shared" si="54"/>
        <v>0.707</v>
      </c>
      <c r="BY75" s="65">
        <f t="shared" si="55"/>
        <v>0.6215401685</v>
      </c>
      <c r="BZ75" s="36">
        <f t="shared" si="56"/>
        <v>3369.842645</v>
      </c>
      <c r="CA75" s="35">
        <f t="shared" si="57"/>
        <v>-2.288156861</v>
      </c>
      <c r="CB75" s="90">
        <f t="shared" si="58"/>
        <v>0</v>
      </c>
      <c r="CC75" s="33">
        <v>0.32</v>
      </c>
      <c r="CD75" s="105">
        <f t="shared" si="59"/>
        <v>0.341</v>
      </c>
      <c r="CE75" s="73">
        <f t="shared" si="60"/>
        <v>-0.4952903027</v>
      </c>
      <c r="CF75" s="33">
        <v>1.16</v>
      </c>
      <c r="CG75" s="75">
        <f t="shared" si="61"/>
        <v>0</v>
      </c>
      <c r="CH75" s="73">
        <f t="shared" si="62"/>
        <v>-1.885975847</v>
      </c>
      <c r="CI75" s="33">
        <v>65.52</v>
      </c>
      <c r="CJ75" s="102">
        <f t="shared" si="63"/>
        <v>0.39</v>
      </c>
      <c r="CK75" s="73">
        <f t="shared" si="64"/>
        <v>-0.2177132646</v>
      </c>
      <c r="CL75" s="36">
        <f t="shared" si="65"/>
        <v>2011.231417</v>
      </c>
      <c r="CM75" s="35">
        <f t="shared" si="66"/>
        <v>-2.507646881</v>
      </c>
      <c r="CN75" s="90">
        <f t="shared" si="67"/>
        <v>0</v>
      </c>
      <c r="CO75" s="33">
        <v>1.0</v>
      </c>
      <c r="CP75" s="102">
        <f t="shared" si="68"/>
        <v>0.037</v>
      </c>
      <c r="CQ75" s="65">
        <f t="shared" si="69"/>
        <v>-1.456961504</v>
      </c>
      <c r="CR75" s="33">
        <v>60.0</v>
      </c>
      <c r="CS75" s="102">
        <f t="shared" si="70"/>
        <v>0.793</v>
      </c>
      <c r="CT75" s="73">
        <f t="shared" si="71"/>
        <v>0.9756360374</v>
      </c>
      <c r="CU75" s="36">
        <f t="shared" si="72"/>
        <v>2179.639659</v>
      </c>
      <c r="CV75" s="35">
        <f t="shared" si="73"/>
        <v>-1.04046749</v>
      </c>
      <c r="CW75" s="90">
        <f t="shared" si="74"/>
        <v>0.159</v>
      </c>
      <c r="CX75" s="33">
        <v>0.24</v>
      </c>
      <c r="CY75" s="34">
        <f t="shared" si="75"/>
        <v>0.024</v>
      </c>
      <c r="CZ75" s="73">
        <f t="shared" si="76"/>
        <v>-1.093824243</v>
      </c>
      <c r="DA75" s="33">
        <v>50.0</v>
      </c>
      <c r="DB75" s="34">
        <f t="shared" si="77"/>
        <v>0.805</v>
      </c>
      <c r="DC75" s="73">
        <f t="shared" si="78"/>
        <v>0.9103112339</v>
      </c>
      <c r="DD75" s="36">
        <f t="shared" si="79"/>
        <v>799.389809</v>
      </c>
      <c r="DE75" s="35">
        <f t="shared" si="80"/>
        <v>-0.8172695483</v>
      </c>
      <c r="DF75" s="90">
        <f t="shared" si="81"/>
        <v>0.183</v>
      </c>
      <c r="DG75" s="33">
        <v>0.8</v>
      </c>
      <c r="DH75" s="105">
        <f t="shared" si="82"/>
        <v>0.28</v>
      </c>
      <c r="DI75" s="73">
        <f t="shared" si="83"/>
        <v>-0.5792544232</v>
      </c>
      <c r="DJ75" s="33">
        <v>1.12</v>
      </c>
      <c r="DK75" s="34">
        <f t="shared" si="84"/>
        <v>0</v>
      </c>
      <c r="DL75" s="73">
        <f t="shared" si="85"/>
        <v>-2.280000816</v>
      </c>
      <c r="DM75" s="33">
        <v>77.78</v>
      </c>
      <c r="DN75" s="34">
        <f t="shared" si="86"/>
        <v>0.622</v>
      </c>
      <c r="DO75" s="73">
        <f t="shared" si="87"/>
        <v>0.4564682435</v>
      </c>
      <c r="DP75" s="36">
        <f t="shared" si="88"/>
        <v>2497.782854</v>
      </c>
      <c r="DQ75" s="35">
        <f t="shared" si="89"/>
        <v>-2.885711172</v>
      </c>
      <c r="DR75" s="90">
        <f t="shared" si="90"/>
        <v>0</v>
      </c>
      <c r="DS75" s="106">
        <f t="shared" si="91"/>
        <v>-10.61379668</v>
      </c>
      <c r="DT75" s="107">
        <f t="shared" si="92"/>
        <v>0.012</v>
      </c>
    </row>
    <row r="76">
      <c r="A76" s="28">
        <v>2024.0</v>
      </c>
      <c r="B76" s="29" t="s">
        <v>783</v>
      </c>
      <c r="C76" s="29" t="s">
        <v>17</v>
      </c>
      <c r="D76" s="30">
        <f t="array" ref="D76">INDEX(
  TP!C:C,
  MATCH(
    1,
    (TP!A:A = A76) * (TP!B:B = C76),
    0
  )
)
</f>
        <v>46.52</v>
      </c>
      <c r="E76" s="64">
        <f t="shared" si="1"/>
        <v>-9.653110063</v>
      </c>
      <c r="F76" s="32">
        <f t="shared" si="2"/>
        <v>0.098</v>
      </c>
      <c r="G76" s="33">
        <v>916.0</v>
      </c>
      <c r="H76" s="33">
        <v>0.99</v>
      </c>
      <c r="I76" s="33">
        <v>0.0</v>
      </c>
      <c r="J76" s="99">
        <f t="shared" si="3"/>
        <v>0.99</v>
      </c>
      <c r="K76" s="100">
        <f t="shared" si="4"/>
        <v>0.09727074236</v>
      </c>
      <c r="L76" s="101">
        <f t="shared" si="5"/>
        <v>0.232</v>
      </c>
      <c r="M76" s="73">
        <f t="shared" si="6"/>
        <v>-0.6997504143</v>
      </c>
      <c r="N76" s="42">
        <v>0.2</v>
      </c>
      <c r="O76" s="101">
        <f t="shared" si="7"/>
        <v>0.61</v>
      </c>
      <c r="P76" s="73">
        <f t="shared" si="8"/>
        <v>0.2132232053</v>
      </c>
      <c r="Q76" s="42">
        <v>0.98</v>
      </c>
      <c r="R76" s="102">
        <f t="shared" si="9"/>
        <v>0.134</v>
      </c>
      <c r="S76" s="73">
        <f t="shared" si="10"/>
        <v>-1.013237907</v>
      </c>
      <c r="T76" s="42">
        <v>30.0</v>
      </c>
      <c r="U76" s="102">
        <f t="shared" si="11"/>
        <v>0.183</v>
      </c>
      <c r="V76" s="73">
        <f t="shared" si="12"/>
        <v>-0.7050954126</v>
      </c>
      <c r="W76" s="36">
        <f t="shared" si="13"/>
        <v>1368.576464</v>
      </c>
      <c r="X76" s="35">
        <f t="shared" si="14"/>
        <v>-1.098652186</v>
      </c>
      <c r="Y76" s="40">
        <f t="shared" si="15"/>
        <v>0.122</v>
      </c>
      <c r="Z76" s="42">
        <v>0.14</v>
      </c>
      <c r="AA76" s="101">
        <f t="shared" si="16"/>
        <v>0.622</v>
      </c>
      <c r="AB76" s="73">
        <f t="shared" si="17"/>
        <v>0.3551535422</v>
      </c>
      <c r="AC76" s="88">
        <f t="shared" si="18"/>
        <v>-1.230025852</v>
      </c>
      <c r="AD76" s="68">
        <f t="shared" si="19"/>
        <v>0.329</v>
      </c>
      <c r="AE76" s="33">
        <v>4.13</v>
      </c>
      <c r="AF76" s="102">
        <f t="shared" si="20"/>
        <v>0.293</v>
      </c>
      <c r="AG76" s="73">
        <f t="shared" si="21"/>
        <v>-0.5835456652</v>
      </c>
      <c r="AH76" s="66">
        <f t="shared" si="22"/>
        <v>3.62943887</v>
      </c>
      <c r="AI76" s="102">
        <f t="shared" si="23"/>
        <v>0.146</v>
      </c>
      <c r="AJ76" s="73">
        <f t="shared" si="24"/>
        <v>-0.9436570562</v>
      </c>
      <c r="AK76" s="33">
        <v>47.62</v>
      </c>
      <c r="AL76" s="102">
        <f t="shared" si="25"/>
        <v>0.159</v>
      </c>
      <c r="AM76" s="73">
        <f t="shared" si="26"/>
        <v>-0.9864255992</v>
      </c>
      <c r="AN76" s="36">
        <f t="shared" si="27"/>
        <v>3217.283674</v>
      </c>
      <c r="AO76" s="35">
        <f t="shared" si="28"/>
        <v>-1.308588075</v>
      </c>
      <c r="AP76" s="37">
        <f t="shared" si="29"/>
        <v>0.098</v>
      </c>
      <c r="AQ76" s="33">
        <v>1.38</v>
      </c>
      <c r="AR76" s="34">
        <f t="shared" si="30"/>
        <v>0.183</v>
      </c>
      <c r="AS76" s="73">
        <f t="shared" si="31"/>
        <v>-0.9054340303</v>
      </c>
      <c r="AT76" s="33">
        <v>71.43</v>
      </c>
      <c r="AU76" s="34">
        <f t="shared" si="32"/>
        <v>0.976</v>
      </c>
      <c r="AV76" s="73">
        <f t="shared" si="33"/>
        <v>2.025565758</v>
      </c>
      <c r="AW76" s="36">
        <f t="shared" si="34"/>
        <v>2935.105696</v>
      </c>
      <c r="AX76" s="35">
        <f t="shared" si="35"/>
        <v>-0.1652208416</v>
      </c>
      <c r="AY76" s="37">
        <f t="shared" si="36"/>
        <v>0.5</v>
      </c>
      <c r="AZ76" s="33">
        <v>5.9</v>
      </c>
      <c r="BA76" s="102">
        <f t="shared" si="37"/>
        <v>0.268</v>
      </c>
      <c r="BB76" s="65">
        <f t="shared" si="38"/>
        <v>-0.6439338788</v>
      </c>
      <c r="BC76" s="33">
        <v>45.0</v>
      </c>
      <c r="BD76" s="102">
        <f t="shared" si="39"/>
        <v>0.732</v>
      </c>
      <c r="BE76" s="73">
        <f t="shared" si="40"/>
        <v>0.5246059979</v>
      </c>
      <c r="BF76" s="36">
        <f t="shared" si="41"/>
        <v>3155.739895</v>
      </c>
      <c r="BG76" s="35">
        <f t="shared" si="42"/>
        <v>-0.04260343648</v>
      </c>
      <c r="BH76" s="37">
        <f t="shared" si="43"/>
        <v>0.427</v>
      </c>
      <c r="BI76" s="33">
        <v>1.38</v>
      </c>
      <c r="BJ76" s="103">
        <f t="shared" si="44"/>
        <v>0.22</v>
      </c>
      <c r="BK76" s="73">
        <f t="shared" si="45"/>
        <v>-0.6953977609</v>
      </c>
      <c r="BL76" s="33">
        <v>0.59</v>
      </c>
      <c r="BM76" s="103">
        <f t="shared" si="46"/>
        <v>0.073</v>
      </c>
      <c r="BN76" s="73">
        <f t="shared" si="47"/>
        <v>-1.329070316</v>
      </c>
      <c r="BO76" s="33">
        <v>21.81</v>
      </c>
      <c r="BP76" s="103">
        <f t="shared" si="48"/>
        <v>0.427</v>
      </c>
      <c r="BQ76" s="73">
        <f t="shared" si="49"/>
        <v>-0.2045913415</v>
      </c>
      <c r="BR76" s="89">
        <f t="shared" si="50"/>
        <v>-3.745471772</v>
      </c>
      <c r="BS76" s="104">
        <f t="shared" si="51"/>
        <v>0.134</v>
      </c>
      <c r="BT76" s="33">
        <v>6.39</v>
      </c>
      <c r="BU76" s="34">
        <f t="shared" si="52"/>
        <v>0.11</v>
      </c>
      <c r="BV76" s="65">
        <f t="shared" si="53"/>
        <v>-0.9988985145</v>
      </c>
      <c r="BW76" s="33">
        <v>67.69</v>
      </c>
      <c r="BX76" s="34">
        <f t="shared" si="54"/>
        <v>0.585</v>
      </c>
      <c r="BY76" s="65">
        <f t="shared" si="55"/>
        <v>0.272549927</v>
      </c>
      <c r="BZ76" s="36">
        <f t="shared" si="56"/>
        <v>4780.611466</v>
      </c>
      <c r="CA76" s="35">
        <f t="shared" si="57"/>
        <v>-0.6256862381</v>
      </c>
      <c r="CB76" s="90">
        <f t="shared" si="58"/>
        <v>0.268</v>
      </c>
      <c r="CC76" s="33">
        <v>0.49</v>
      </c>
      <c r="CD76" s="105">
        <f t="shared" si="59"/>
        <v>0.598</v>
      </c>
      <c r="CE76" s="73">
        <f t="shared" si="60"/>
        <v>0.3416613346</v>
      </c>
      <c r="CF76" s="33">
        <v>3.93</v>
      </c>
      <c r="CG76" s="75">
        <f t="shared" si="61"/>
        <v>0.366</v>
      </c>
      <c r="CH76" s="73">
        <f t="shared" si="62"/>
        <v>-0.3906325115</v>
      </c>
      <c r="CI76" s="33">
        <v>82.5</v>
      </c>
      <c r="CJ76" s="102">
        <f t="shared" si="63"/>
        <v>0.988</v>
      </c>
      <c r="CK76" s="73">
        <f t="shared" si="64"/>
        <v>1.885604616</v>
      </c>
      <c r="CL76" s="36">
        <f t="shared" si="65"/>
        <v>5246.18164</v>
      </c>
      <c r="CM76" s="35">
        <f t="shared" si="66"/>
        <v>0.7355722712</v>
      </c>
      <c r="CN76" s="90">
        <f t="shared" si="67"/>
        <v>0.768</v>
      </c>
      <c r="CO76" s="33">
        <v>0.79</v>
      </c>
      <c r="CP76" s="102">
        <f t="shared" si="68"/>
        <v>0.024</v>
      </c>
      <c r="CQ76" s="65">
        <f t="shared" si="69"/>
        <v>-1.663457186</v>
      </c>
      <c r="CR76" s="33">
        <v>37.5</v>
      </c>
      <c r="CS76" s="102">
        <f t="shared" si="70"/>
        <v>0.085</v>
      </c>
      <c r="CT76" s="73">
        <f t="shared" si="71"/>
        <v>-1.105983901</v>
      </c>
      <c r="CU76" s="36">
        <f t="shared" si="72"/>
        <v>1144.255768</v>
      </c>
      <c r="CV76" s="35">
        <f t="shared" si="73"/>
        <v>-2.219652392</v>
      </c>
      <c r="CW76" s="90">
        <f t="shared" si="74"/>
        <v>0.012</v>
      </c>
      <c r="CX76" s="33">
        <v>0.59</v>
      </c>
      <c r="CY76" s="34">
        <f t="shared" si="75"/>
        <v>0.305</v>
      </c>
      <c r="CZ76" s="73">
        <f t="shared" si="76"/>
        <v>-0.4939451746</v>
      </c>
      <c r="DA76" s="33">
        <v>16.67</v>
      </c>
      <c r="DB76" s="34">
        <f t="shared" si="77"/>
        <v>0.085</v>
      </c>
      <c r="DC76" s="73">
        <f t="shared" si="78"/>
        <v>-1.204198942</v>
      </c>
      <c r="DD76" s="36">
        <f t="shared" si="79"/>
        <v>574.5525692</v>
      </c>
      <c r="DE76" s="35">
        <f t="shared" si="80"/>
        <v>-1.073735591</v>
      </c>
      <c r="DF76" s="90">
        <f t="shared" si="81"/>
        <v>0.146</v>
      </c>
      <c r="DG76" s="33">
        <v>0.49</v>
      </c>
      <c r="DH76" s="105">
        <f t="shared" si="82"/>
        <v>0.085</v>
      </c>
      <c r="DI76" s="73">
        <f t="shared" si="83"/>
        <v>-1.368254757</v>
      </c>
      <c r="DJ76" s="33">
        <v>3.14</v>
      </c>
      <c r="DK76" s="34">
        <f t="shared" si="84"/>
        <v>0.11</v>
      </c>
      <c r="DL76" s="73">
        <f t="shared" si="85"/>
        <v>-1.054674865</v>
      </c>
      <c r="DM76" s="33">
        <v>82.55</v>
      </c>
      <c r="DN76" s="34">
        <f t="shared" si="86"/>
        <v>0.89</v>
      </c>
      <c r="DO76" s="73">
        <f t="shared" si="87"/>
        <v>1.088423841</v>
      </c>
      <c r="DP76" s="36">
        <f t="shared" si="88"/>
        <v>5012.154183</v>
      </c>
      <c r="DQ76" s="35">
        <f t="shared" si="89"/>
        <v>-0.4675170667</v>
      </c>
      <c r="DR76" s="90">
        <f t="shared" si="90"/>
        <v>0.28</v>
      </c>
      <c r="DS76" s="106">
        <f t="shared" si="91"/>
        <v>-4.677612439</v>
      </c>
      <c r="DT76" s="107">
        <f t="shared" si="92"/>
        <v>0.159</v>
      </c>
    </row>
    <row r="77">
      <c r="A77" s="28">
        <v>2022.0</v>
      </c>
      <c r="B77" s="29" t="s">
        <v>706</v>
      </c>
      <c r="C77" s="29" t="s">
        <v>26</v>
      </c>
      <c r="D77" s="30">
        <f t="array" ref="D77">INDEX(
  TP!C:C,
  MATCH(
    1,
    (TP!A:A = A77) * (TP!B:B = C77),
    0
  )
)
</f>
        <v>43.94</v>
      </c>
      <c r="E77" s="64">
        <f t="shared" si="1"/>
        <v>-11.14795959</v>
      </c>
      <c r="F77" s="32">
        <f t="shared" si="2"/>
        <v>0.085</v>
      </c>
      <c r="G77" s="33">
        <v>1857.0</v>
      </c>
      <c r="H77" s="33">
        <v>3.0</v>
      </c>
      <c r="I77" s="33">
        <v>0.0</v>
      </c>
      <c r="J77" s="99">
        <f t="shared" si="3"/>
        <v>3</v>
      </c>
      <c r="K77" s="100">
        <f t="shared" si="4"/>
        <v>0.1453957997</v>
      </c>
      <c r="L77" s="101">
        <f t="shared" si="5"/>
        <v>0.5</v>
      </c>
      <c r="M77" s="73">
        <f t="shared" si="6"/>
        <v>-0.09868260716</v>
      </c>
      <c r="N77" s="42">
        <v>0.19</v>
      </c>
      <c r="O77" s="101">
        <f t="shared" si="7"/>
        <v>0.561</v>
      </c>
      <c r="P77" s="73">
        <f t="shared" si="8"/>
        <v>0.1215261792</v>
      </c>
      <c r="Q77" s="42">
        <v>1.07</v>
      </c>
      <c r="R77" s="102">
        <f t="shared" si="9"/>
        <v>0.195</v>
      </c>
      <c r="S77" s="73">
        <f t="shared" si="10"/>
        <v>-0.8471807071</v>
      </c>
      <c r="T77" s="42">
        <v>31.82</v>
      </c>
      <c r="U77" s="102">
        <f t="shared" si="11"/>
        <v>0.293</v>
      </c>
      <c r="V77" s="73">
        <f t="shared" si="12"/>
        <v>-0.5136618623</v>
      </c>
      <c r="W77" s="36">
        <f t="shared" si="13"/>
        <v>1546.064905</v>
      </c>
      <c r="X77" s="35">
        <f t="shared" si="14"/>
        <v>-0.8741262648</v>
      </c>
      <c r="Y77" s="40">
        <f t="shared" si="15"/>
        <v>0.183</v>
      </c>
      <c r="Z77" s="42">
        <v>0.04</v>
      </c>
      <c r="AA77" s="101">
        <f t="shared" si="16"/>
        <v>0.037</v>
      </c>
      <c r="AB77" s="73">
        <f t="shared" si="17"/>
        <v>-1.329288972</v>
      </c>
      <c r="AC77" s="88">
        <f t="shared" si="18"/>
        <v>-2.180571665</v>
      </c>
      <c r="AD77" s="68">
        <f t="shared" si="19"/>
        <v>0.232</v>
      </c>
      <c r="AE77" s="33">
        <v>6.79</v>
      </c>
      <c r="AF77" s="102">
        <f t="shared" si="20"/>
        <v>0.902</v>
      </c>
      <c r="AG77" s="73">
        <f t="shared" si="21"/>
        <v>1.334786854</v>
      </c>
      <c r="AH77" s="66">
        <f t="shared" si="22"/>
        <v>5.371055202</v>
      </c>
      <c r="AI77" s="102">
        <f t="shared" si="23"/>
        <v>0.671</v>
      </c>
      <c r="AJ77" s="73">
        <f t="shared" si="24"/>
        <v>0.2689167619</v>
      </c>
      <c r="AK77" s="33">
        <v>49.29</v>
      </c>
      <c r="AL77" s="102">
        <f t="shared" si="25"/>
        <v>0.256</v>
      </c>
      <c r="AM77" s="73">
        <f t="shared" si="26"/>
        <v>-0.742672453</v>
      </c>
      <c r="AN77" s="36">
        <f t="shared" si="27"/>
        <v>4024.041282</v>
      </c>
      <c r="AO77" s="35">
        <f t="shared" si="28"/>
        <v>-0.2615477755</v>
      </c>
      <c r="AP77" s="37">
        <f t="shared" si="29"/>
        <v>0.39</v>
      </c>
      <c r="AQ77" s="33">
        <v>3.78</v>
      </c>
      <c r="AR77" s="34">
        <f t="shared" si="30"/>
        <v>0.793</v>
      </c>
      <c r="AS77" s="73">
        <f t="shared" si="31"/>
        <v>0.8353483154</v>
      </c>
      <c r="AT77" s="33">
        <v>48.72</v>
      </c>
      <c r="AU77" s="34">
        <f t="shared" si="32"/>
        <v>0.232</v>
      </c>
      <c r="AV77" s="73">
        <f t="shared" si="33"/>
        <v>-0.5096261149</v>
      </c>
      <c r="AW77" s="36">
        <f t="shared" si="34"/>
        <v>3611.935676</v>
      </c>
      <c r="AX77" s="35">
        <f t="shared" si="35"/>
        <v>0.4292205188</v>
      </c>
      <c r="AY77" s="37">
        <f t="shared" si="36"/>
        <v>0.659</v>
      </c>
      <c r="AZ77" s="33">
        <v>10.86</v>
      </c>
      <c r="BA77" s="102">
        <f t="shared" si="37"/>
        <v>0.89</v>
      </c>
      <c r="BB77" s="65">
        <f t="shared" si="38"/>
        <v>1.141816874</v>
      </c>
      <c r="BC77" s="33">
        <v>43.3</v>
      </c>
      <c r="BD77" s="102">
        <f t="shared" si="39"/>
        <v>0.659</v>
      </c>
      <c r="BE77" s="73">
        <f t="shared" si="40"/>
        <v>0.2704971537</v>
      </c>
      <c r="BF77" s="36">
        <f t="shared" si="41"/>
        <v>3888.04489</v>
      </c>
      <c r="BG77" s="35">
        <f t="shared" si="42"/>
        <v>0.9204120016</v>
      </c>
      <c r="BH77" s="37">
        <f t="shared" si="43"/>
        <v>0.841</v>
      </c>
      <c r="BI77" s="33">
        <v>1.7</v>
      </c>
      <c r="BJ77" s="103">
        <f t="shared" si="44"/>
        <v>0.451</v>
      </c>
      <c r="BK77" s="73">
        <f t="shared" si="45"/>
        <v>-0.2521588713</v>
      </c>
      <c r="BL77" s="33">
        <v>1.74</v>
      </c>
      <c r="BM77" s="103">
        <f t="shared" si="46"/>
        <v>0.683</v>
      </c>
      <c r="BN77" s="73">
        <f t="shared" si="47"/>
        <v>0.3438791983</v>
      </c>
      <c r="BO77" s="33">
        <v>12.65</v>
      </c>
      <c r="BP77" s="103">
        <f t="shared" si="48"/>
        <v>0.037</v>
      </c>
      <c r="BQ77" s="73">
        <f t="shared" si="49"/>
        <v>-1.664301412</v>
      </c>
      <c r="BR77" s="89">
        <f t="shared" si="50"/>
        <v>-0.4844963401</v>
      </c>
      <c r="BS77" s="104">
        <f t="shared" si="51"/>
        <v>0.427</v>
      </c>
      <c r="BT77" s="33">
        <v>7.03</v>
      </c>
      <c r="BU77" s="34">
        <f t="shared" si="52"/>
        <v>0.207</v>
      </c>
      <c r="BV77" s="65">
        <f t="shared" si="53"/>
        <v>-0.7647864956</v>
      </c>
      <c r="BW77" s="33">
        <v>67.59</v>
      </c>
      <c r="BX77" s="34">
        <f t="shared" si="54"/>
        <v>0.573</v>
      </c>
      <c r="BY77" s="65">
        <f t="shared" si="55"/>
        <v>0.2564674274</v>
      </c>
      <c r="BZ77" s="36">
        <f t="shared" si="56"/>
        <v>4971.774132</v>
      </c>
      <c r="CA77" s="35">
        <f t="shared" si="57"/>
        <v>-0.4004173551</v>
      </c>
      <c r="CB77" s="90">
        <f t="shared" si="58"/>
        <v>0.341</v>
      </c>
      <c r="CC77" s="33">
        <v>0.15</v>
      </c>
      <c r="CD77" s="105">
        <f t="shared" si="59"/>
        <v>0.061</v>
      </c>
      <c r="CE77" s="73">
        <f t="shared" si="60"/>
        <v>-1.33224194</v>
      </c>
      <c r="CF77" s="33">
        <v>2.86</v>
      </c>
      <c r="CG77" s="75">
        <f t="shared" si="61"/>
        <v>0.146</v>
      </c>
      <c r="CH77" s="73">
        <f t="shared" si="62"/>
        <v>-0.9682561103</v>
      </c>
      <c r="CI77" s="33">
        <v>64.41</v>
      </c>
      <c r="CJ77" s="102">
        <f t="shared" si="63"/>
        <v>0.329</v>
      </c>
      <c r="CK77" s="73">
        <f t="shared" si="64"/>
        <v>-0.3552093098</v>
      </c>
      <c r="CL77" s="36">
        <f t="shared" si="65"/>
        <v>3467.67225</v>
      </c>
      <c r="CM77" s="35">
        <f t="shared" si="66"/>
        <v>-1.047483207</v>
      </c>
      <c r="CN77" s="90">
        <f t="shared" si="67"/>
        <v>0.134</v>
      </c>
      <c r="CO77" s="33">
        <v>1.41</v>
      </c>
      <c r="CP77" s="102">
        <f t="shared" si="68"/>
        <v>0.11</v>
      </c>
      <c r="CQ77" s="65">
        <f t="shared" si="69"/>
        <v>-1.053803267</v>
      </c>
      <c r="CR77" s="33">
        <v>48.28</v>
      </c>
      <c r="CS77" s="102">
        <f t="shared" si="70"/>
        <v>0.512</v>
      </c>
      <c r="CT77" s="73">
        <f t="shared" si="71"/>
        <v>-0.1086566595</v>
      </c>
      <c r="CU77" s="36">
        <f t="shared" si="72"/>
        <v>2225.736142</v>
      </c>
      <c r="CV77" s="35">
        <f t="shared" si="73"/>
        <v>-0.9879688189</v>
      </c>
      <c r="CW77" s="90">
        <f t="shared" si="74"/>
        <v>0.183</v>
      </c>
      <c r="CX77" s="33">
        <v>0.24</v>
      </c>
      <c r="CY77" s="34">
        <f t="shared" si="75"/>
        <v>0.024</v>
      </c>
      <c r="CZ77" s="73">
        <f t="shared" si="76"/>
        <v>-1.093824243</v>
      </c>
      <c r="DA77" s="33">
        <v>20.0</v>
      </c>
      <c r="DB77" s="34">
        <f t="shared" si="77"/>
        <v>0.171</v>
      </c>
      <c r="DC77" s="73">
        <f t="shared" si="78"/>
        <v>-0.9929382497</v>
      </c>
      <c r="DD77" s="36">
        <f t="shared" si="79"/>
        <v>319.7559236</v>
      </c>
      <c r="DE77" s="35">
        <f t="shared" si="80"/>
        <v>-1.364375555</v>
      </c>
      <c r="DF77" s="90">
        <f t="shared" si="81"/>
        <v>0.049</v>
      </c>
      <c r="DG77" s="33">
        <v>0.48</v>
      </c>
      <c r="DH77" s="105">
        <f t="shared" si="82"/>
        <v>0.061</v>
      </c>
      <c r="DI77" s="73">
        <f t="shared" si="83"/>
        <v>-1.393706381</v>
      </c>
      <c r="DJ77" s="33">
        <v>3.54</v>
      </c>
      <c r="DK77" s="34">
        <f t="shared" si="84"/>
        <v>0.159</v>
      </c>
      <c r="DL77" s="73">
        <f t="shared" si="85"/>
        <v>-0.8120360632</v>
      </c>
      <c r="DM77" s="33">
        <v>53.57</v>
      </c>
      <c r="DN77" s="34">
        <f t="shared" si="86"/>
        <v>0</v>
      </c>
      <c r="DO77" s="73">
        <f t="shared" si="87"/>
        <v>-2.751004507</v>
      </c>
      <c r="DP77" s="36">
        <f t="shared" si="88"/>
        <v>3463.744706</v>
      </c>
      <c r="DQ77" s="35">
        <f t="shared" si="89"/>
        <v>-1.956698329</v>
      </c>
      <c r="DR77" s="90">
        <f t="shared" si="90"/>
        <v>0.024</v>
      </c>
      <c r="DS77" s="106">
        <f t="shared" si="91"/>
        <v>-8.482891586</v>
      </c>
      <c r="DT77" s="107">
        <f t="shared" si="92"/>
        <v>0.061</v>
      </c>
    </row>
    <row r="78">
      <c r="A78" s="28">
        <v>2025.0</v>
      </c>
      <c r="B78" s="29" t="s">
        <v>784</v>
      </c>
      <c r="C78" s="29" t="s">
        <v>13</v>
      </c>
      <c r="D78" s="30">
        <f t="array" ref="D78">INDEX(
  TP!C:C,
  MATCH(
    1,
    (TP!A:A = A78) * (TP!B:B = C78),
    0
  )
)
</f>
        <v>58.96</v>
      </c>
      <c r="E78" s="64">
        <f t="shared" si="1"/>
        <v>-11.15883657</v>
      </c>
      <c r="F78" s="32">
        <f t="shared" si="2"/>
        <v>0.073</v>
      </c>
      <c r="G78" s="33">
        <v>2887.0</v>
      </c>
      <c r="H78" s="33">
        <v>4.22</v>
      </c>
      <c r="I78" s="33">
        <v>2.0</v>
      </c>
      <c r="J78" s="99">
        <f t="shared" si="3"/>
        <v>2.74</v>
      </c>
      <c r="K78" s="100">
        <f t="shared" si="4"/>
        <v>0.08541738829</v>
      </c>
      <c r="L78" s="101">
        <f t="shared" si="5"/>
        <v>0.195</v>
      </c>
      <c r="M78" s="73">
        <f t="shared" si="6"/>
        <v>-0.8477953192</v>
      </c>
      <c r="N78" s="42">
        <v>0.09</v>
      </c>
      <c r="O78" s="101">
        <f t="shared" si="7"/>
        <v>0.195</v>
      </c>
      <c r="P78" s="73">
        <f t="shared" si="8"/>
        <v>-0.7954440819</v>
      </c>
      <c r="Q78" s="42">
        <v>1.43</v>
      </c>
      <c r="R78" s="102">
        <f t="shared" si="9"/>
        <v>0.463</v>
      </c>
      <c r="S78" s="73">
        <f t="shared" si="10"/>
        <v>-0.1829519081</v>
      </c>
      <c r="T78" s="42">
        <v>30.43</v>
      </c>
      <c r="U78" s="102">
        <f t="shared" si="11"/>
        <v>0.232</v>
      </c>
      <c r="V78" s="73">
        <f t="shared" si="12"/>
        <v>-0.6598666067</v>
      </c>
      <c r="W78" s="36">
        <f t="shared" si="13"/>
        <v>1804.376928</v>
      </c>
      <c r="X78" s="35">
        <f t="shared" si="14"/>
        <v>-0.5473571284</v>
      </c>
      <c r="Y78" s="40">
        <f t="shared" si="15"/>
        <v>0.256</v>
      </c>
      <c r="Z78" s="42">
        <v>0.04</v>
      </c>
      <c r="AA78" s="101">
        <f t="shared" si="16"/>
        <v>0.037</v>
      </c>
      <c r="AB78" s="73">
        <f t="shared" si="17"/>
        <v>-1.329288972</v>
      </c>
      <c r="AC78" s="88">
        <f t="shared" si="18"/>
        <v>-3.519885502</v>
      </c>
      <c r="AD78" s="68">
        <f t="shared" si="19"/>
        <v>0.11</v>
      </c>
      <c r="AE78" s="33">
        <v>2.93</v>
      </c>
      <c r="AF78" s="102">
        <f t="shared" si="20"/>
        <v>0.024</v>
      </c>
      <c r="AG78" s="73">
        <f t="shared" si="21"/>
        <v>-1.448958832</v>
      </c>
      <c r="AH78" s="66">
        <f t="shared" si="22"/>
        <v>3.819866197</v>
      </c>
      <c r="AI78" s="102">
        <f t="shared" si="23"/>
        <v>0.183</v>
      </c>
      <c r="AJ78" s="73">
        <f t="shared" si="24"/>
        <v>-0.8110749328</v>
      </c>
      <c r="AK78" s="33">
        <v>45.74</v>
      </c>
      <c r="AL78" s="102">
        <f t="shared" si="25"/>
        <v>0.085</v>
      </c>
      <c r="AM78" s="73">
        <f t="shared" si="26"/>
        <v>-1.260830339</v>
      </c>
      <c r="AN78" s="36">
        <f t="shared" si="27"/>
        <v>3171.556909</v>
      </c>
      <c r="AO78" s="35">
        <f t="shared" si="28"/>
        <v>-1.367933986</v>
      </c>
      <c r="AP78" s="37">
        <f t="shared" si="29"/>
        <v>0.061</v>
      </c>
      <c r="AQ78" s="33">
        <v>1.5</v>
      </c>
      <c r="AR78" s="34">
        <f t="shared" si="30"/>
        <v>0.22</v>
      </c>
      <c r="AS78" s="73">
        <f t="shared" si="31"/>
        <v>-0.818394913</v>
      </c>
      <c r="AT78" s="33">
        <v>56.25</v>
      </c>
      <c r="AU78" s="34">
        <f t="shared" si="32"/>
        <v>0.622</v>
      </c>
      <c r="AV78" s="73">
        <f t="shared" si="33"/>
        <v>0.3309725115</v>
      </c>
      <c r="AW78" s="36">
        <f t="shared" si="34"/>
        <v>2442.471389</v>
      </c>
      <c r="AX78" s="35">
        <f t="shared" si="35"/>
        <v>-0.5978881522</v>
      </c>
      <c r="AY78" s="37">
        <f t="shared" si="36"/>
        <v>0.293</v>
      </c>
      <c r="AZ78" s="33">
        <v>4.96</v>
      </c>
      <c r="BA78" s="102">
        <f t="shared" si="37"/>
        <v>0.134</v>
      </c>
      <c r="BB78" s="65">
        <f t="shared" si="38"/>
        <v>-0.9823624488</v>
      </c>
      <c r="BC78" s="33">
        <v>46.54</v>
      </c>
      <c r="BD78" s="102">
        <f t="shared" si="39"/>
        <v>0.805</v>
      </c>
      <c r="BE78" s="73">
        <f t="shared" si="40"/>
        <v>0.7547987156</v>
      </c>
      <c r="BF78" s="36">
        <f t="shared" si="41"/>
        <v>3016.274808</v>
      </c>
      <c r="BG78" s="35">
        <f t="shared" si="42"/>
        <v>-0.2260065712</v>
      </c>
      <c r="BH78" s="37">
        <f t="shared" si="43"/>
        <v>0.378</v>
      </c>
      <c r="BI78" s="33">
        <v>0.9</v>
      </c>
      <c r="BJ78" s="103">
        <f t="shared" si="44"/>
        <v>0.085</v>
      </c>
      <c r="BK78" s="73">
        <f t="shared" si="45"/>
        <v>-1.360256095</v>
      </c>
      <c r="BL78" s="33">
        <v>2.24</v>
      </c>
      <c r="BM78" s="103">
        <f t="shared" si="46"/>
        <v>0.854</v>
      </c>
      <c r="BN78" s="73">
        <f t="shared" si="47"/>
        <v>1.071248553</v>
      </c>
      <c r="BO78" s="33">
        <v>22.82</v>
      </c>
      <c r="BP78" s="103">
        <f t="shared" si="48"/>
        <v>0.512</v>
      </c>
      <c r="BQ78" s="73">
        <f t="shared" si="49"/>
        <v>-0.04364077696</v>
      </c>
      <c r="BR78" s="89">
        <f t="shared" si="50"/>
        <v>-2.524477029</v>
      </c>
      <c r="BS78" s="104">
        <f t="shared" si="51"/>
        <v>0.183</v>
      </c>
      <c r="BT78" s="33">
        <v>7.79</v>
      </c>
      <c r="BU78" s="34">
        <f t="shared" si="52"/>
        <v>0.317</v>
      </c>
      <c r="BV78" s="65">
        <f t="shared" si="53"/>
        <v>-0.4867784731</v>
      </c>
      <c r="BW78" s="33">
        <v>66.4</v>
      </c>
      <c r="BX78" s="34">
        <f t="shared" si="54"/>
        <v>0.5</v>
      </c>
      <c r="BY78" s="65">
        <f t="shared" si="55"/>
        <v>0.06508568214</v>
      </c>
      <c r="BZ78" s="36">
        <f t="shared" si="56"/>
        <v>5096.26317</v>
      </c>
      <c r="CA78" s="35">
        <f t="shared" si="57"/>
        <v>-0.2537176504</v>
      </c>
      <c r="CB78" s="90">
        <f t="shared" si="58"/>
        <v>0.402</v>
      </c>
      <c r="CC78" s="33">
        <v>0.19</v>
      </c>
      <c r="CD78" s="105">
        <f t="shared" si="59"/>
        <v>0.159</v>
      </c>
      <c r="CE78" s="73">
        <f t="shared" si="60"/>
        <v>-1.135312143</v>
      </c>
      <c r="CF78" s="33">
        <v>4.58</v>
      </c>
      <c r="CG78" s="75">
        <f t="shared" si="61"/>
        <v>0.537</v>
      </c>
      <c r="CH78" s="73">
        <f t="shared" si="62"/>
        <v>-0.03973967108</v>
      </c>
      <c r="CI78" s="33">
        <v>65.99</v>
      </c>
      <c r="CJ78" s="102">
        <f t="shared" si="63"/>
        <v>0.451</v>
      </c>
      <c r="CK78" s="73">
        <f t="shared" si="64"/>
        <v>-0.1594942185</v>
      </c>
      <c r="CL78" s="36">
        <f t="shared" si="65"/>
        <v>4522.07844</v>
      </c>
      <c r="CM78" s="35">
        <f t="shared" si="66"/>
        <v>0.009618174367</v>
      </c>
      <c r="CN78" s="90">
        <f t="shared" si="67"/>
        <v>0.549</v>
      </c>
      <c r="CO78" s="33">
        <v>1.68</v>
      </c>
      <c r="CP78" s="102">
        <f t="shared" si="68"/>
        <v>0.256</v>
      </c>
      <c r="CQ78" s="65">
        <f t="shared" si="69"/>
        <v>-0.7883088182</v>
      </c>
      <c r="CR78" s="33">
        <v>40.74</v>
      </c>
      <c r="CS78" s="102">
        <f t="shared" si="70"/>
        <v>0.171</v>
      </c>
      <c r="CT78" s="73">
        <f t="shared" si="71"/>
        <v>-0.80623063</v>
      </c>
      <c r="CU78" s="36">
        <f t="shared" si="72"/>
        <v>2104.869752</v>
      </c>
      <c r="CV78" s="35">
        <f t="shared" si="73"/>
        <v>-1.125621939</v>
      </c>
      <c r="CW78" s="90">
        <f t="shared" si="74"/>
        <v>0.134</v>
      </c>
      <c r="CX78" s="33">
        <v>0.56</v>
      </c>
      <c r="CY78" s="34">
        <f t="shared" si="75"/>
        <v>0.268</v>
      </c>
      <c r="CZ78" s="73">
        <f t="shared" si="76"/>
        <v>-0.5453633805</v>
      </c>
      <c r="DA78" s="33">
        <v>5.56</v>
      </c>
      <c r="DB78" s="34">
        <f t="shared" si="77"/>
        <v>0.012</v>
      </c>
      <c r="DC78" s="73">
        <f t="shared" si="78"/>
        <v>-1.909035668</v>
      </c>
      <c r="DD78" s="36">
        <f t="shared" si="79"/>
        <v>183.760977</v>
      </c>
      <c r="DE78" s="35">
        <f t="shared" si="80"/>
        <v>-1.519501485</v>
      </c>
      <c r="DF78" s="90">
        <f t="shared" si="81"/>
        <v>0.012</v>
      </c>
      <c r="DG78" s="33">
        <v>0.44</v>
      </c>
      <c r="DH78" s="105">
        <f t="shared" si="82"/>
        <v>0.049</v>
      </c>
      <c r="DI78" s="73">
        <f t="shared" si="83"/>
        <v>-1.495512876</v>
      </c>
      <c r="DJ78" s="33">
        <v>4.83</v>
      </c>
      <c r="DK78" s="34">
        <f t="shared" si="84"/>
        <v>0.512</v>
      </c>
      <c r="DL78" s="73">
        <f t="shared" si="85"/>
        <v>-0.02952592652</v>
      </c>
      <c r="DM78" s="33">
        <v>78.57</v>
      </c>
      <c r="DN78" s="34">
        <f t="shared" si="86"/>
        <v>0.683</v>
      </c>
      <c r="DO78" s="73">
        <f t="shared" si="87"/>
        <v>0.5611317492</v>
      </c>
      <c r="DP78" s="36">
        <f t="shared" si="88"/>
        <v>5919.969988</v>
      </c>
      <c r="DQ78" s="35">
        <f t="shared" si="89"/>
        <v>0.4055738744</v>
      </c>
      <c r="DR78" s="90">
        <f t="shared" si="90"/>
        <v>0.646</v>
      </c>
      <c r="DS78" s="106">
        <f t="shared" si="91"/>
        <v>-5.114474044</v>
      </c>
      <c r="DT78" s="107">
        <f t="shared" si="92"/>
        <v>0.134</v>
      </c>
    </row>
    <row r="79">
      <c r="A79" s="28">
        <v>2022.0</v>
      </c>
      <c r="B79" s="29" t="s">
        <v>785</v>
      </c>
      <c r="C79" s="29" t="s">
        <v>30</v>
      </c>
      <c r="D79" s="30">
        <f t="array" ref="D79">INDEX(
  TP!C:C,
  MATCH(
    1,
    (TP!A:A = A79) * (TP!B:B = C79),
    0
  )
)
</f>
        <v>45.81</v>
      </c>
      <c r="E79" s="64">
        <f t="shared" si="1"/>
        <v>-13.39645932</v>
      </c>
      <c r="F79" s="32">
        <f t="shared" si="2"/>
        <v>0.061</v>
      </c>
      <c r="G79" s="33">
        <v>1690.0</v>
      </c>
      <c r="H79" s="33">
        <v>0.85</v>
      </c>
      <c r="I79" s="33">
        <v>0.0</v>
      </c>
      <c r="J79" s="99">
        <f t="shared" si="3"/>
        <v>0.85</v>
      </c>
      <c r="K79" s="100">
        <f t="shared" si="4"/>
        <v>0.04526627219</v>
      </c>
      <c r="L79" s="101">
        <f t="shared" si="5"/>
        <v>0.024</v>
      </c>
      <c r="M79" s="73">
        <f t="shared" si="6"/>
        <v>-1.349270947</v>
      </c>
      <c r="N79" s="42">
        <v>0.05</v>
      </c>
      <c r="O79" s="101">
        <f t="shared" si="7"/>
        <v>0.098</v>
      </c>
      <c r="P79" s="73">
        <f t="shared" si="8"/>
        <v>-1.162232186</v>
      </c>
      <c r="Q79" s="42">
        <v>0.53</v>
      </c>
      <c r="R79" s="102">
        <f t="shared" si="9"/>
        <v>0</v>
      </c>
      <c r="S79" s="73">
        <f t="shared" si="10"/>
        <v>-1.843523905</v>
      </c>
      <c r="T79" s="42">
        <v>30.0</v>
      </c>
      <c r="U79" s="102">
        <f t="shared" si="11"/>
        <v>0.183</v>
      </c>
      <c r="V79" s="73">
        <f t="shared" si="12"/>
        <v>-0.7050954126</v>
      </c>
      <c r="W79" s="36">
        <f t="shared" si="13"/>
        <v>852.0188876</v>
      </c>
      <c r="X79" s="35">
        <f t="shared" si="14"/>
        <v>-1.752106376</v>
      </c>
      <c r="Y79" s="40">
        <f t="shared" si="15"/>
        <v>0.024</v>
      </c>
      <c r="Z79" s="42">
        <v>0.03</v>
      </c>
      <c r="AA79" s="101">
        <f t="shared" si="16"/>
        <v>0.012</v>
      </c>
      <c r="AB79" s="73">
        <f t="shared" si="17"/>
        <v>-1.497733224</v>
      </c>
      <c r="AC79" s="88">
        <f t="shared" si="18"/>
        <v>-5.761342733</v>
      </c>
      <c r="AD79" s="68">
        <f t="shared" si="19"/>
        <v>0.024</v>
      </c>
      <c r="AE79" s="33">
        <v>5.38</v>
      </c>
      <c r="AF79" s="102">
        <f t="shared" si="20"/>
        <v>0.671</v>
      </c>
      <c r="AG79" s="73">
        <f t="shared" si="21"/>
        <v>0.3179263831</v>
      </c>
      <c r="AH79" s="66">
        <f t="shared" si="22"/>
        <v>4.596630736</v>
      </c>
      <c r="AI79" s="102">
        <f t="shared" si="23"/>
        <v>0.5</v>
      </c>
      <c r="AJ79" s="73">
        <f t="shared" si="24"/>
        <v>-0.2702644656</v>
      </c>
      <c r="AK79" s="33">
        <v>63.37</v>
      </c>
      <c r="AL79" s="102">
        <f t="shared" si="25"/>
        <v>0.915</v>
      </c>
      <c r="AM79" s="73">
        <f t="shared" si="26"/>
        <v>1.312443893</v>
      </c>
      <c r="AN79" s="36">
        <f t="shared" si="27"/>
        <v>4811.451569</v>
      </c>
      <c r="AO79" s="35">
        <f t="shared" si="28"/>
        <v>0.7603828441</v>
      </c>
      <c r="AP79" s="37">
        <f t="shared" si="29"/>
        <v>0.793</v>
      </c>
      <c r="AQ79" s="33">
        <v>3.09</v>
      </c>
      <c r="AR79" s="34">
        <f t="shared" si="30"/>
        <v>0.695</v>
      </c>
      <c r="AS79" s="73">
        <f t="shared" si="31"/>
        <v>0.334873391</v>
      </c>
      <c r="AT79" s="33">
        <v>41.38</v>
      </c>
      <c r="AU79" s="34">
        <f t="shared" si="32"/>
        <v>0.061</v>
      </c>
      <c r="AV79" s="73">
        <f t="shared" si="33"/>
        <v>-1.329014417</v>
      </c>
      <c r="AW79" s="36">
        <f t="shared" si="34"/>
        <v>2762.07119</v>
      </c>
      <c r="AX79" s="35">
        <f t="shared" si="35"/>
        <v>-0.3171923407</v>
      </c>
      <c r="AY79" s="37">
        <f t="shared" si="36"/>
        <v>0.427</v>
      </c>
      <c r="AZ79" s="33">
        <v>8.31</v>
      </c>
      <c r="BA79" s="102">
        <f t="shared" si="37"/>
        <v>0.659</v>
      </c>
      <c r="BB79" s="65">
        <f t="shared" si="38"/>
        <v>0.2237393699</v>
      </c>
      <c r="BC79" s="33">
        <v>35.26</v>
      </c>
      <c r="BD79" s="102">
        <f t="shared" si="39"/>
        <v>0.11</v>
      </c>
      <c r="BE79" s="73">
        <f t="shared" si="40"/>
        <v>-0.9312882034</v>
      </c>
      <c r="BF79" s="36">
        <f t="shared" si="41"/>
        <v>2856.198458</v>
      </c>
      <c r="BG79" s="35">
        <f t="shared" si="42"/>
        <v>-0.4365144845</v>
      </c>
      <c r="BH79" s="37">
        <f t="shared" si="43"/>
        <v>0.317</v>
      </c>
      <c r="BI79" s="33">
        <v>0.37</v>
      </c>
      <c r="BJ79" s="103">
        <f t="shared" si="44"/>
        <v>0</v>
      </c>
      <c r="BK79" s="73">
        <f t="shared" si="45"/>
        <v>-2.094370506</v>
      </c>
      <c r="BL79" s="33">
        <v>1.28</v>
      </c>
      <c r="BM79" s="103">
        <f t="shared" si="46"/>
        <v>0.415</v>
      </c>
      <c r="BN79" s="73">
        <f t="shared" si="47"/>
        <v>-0.3253006076</v>
      </c>
      <c r="BO79" s="33">
        <v>16.83</v>
      </c>
      <c r="BP79" s="103">
        <f t="shared" si="48"/>
        <v>0.146</v>
      </c>
      <c r="BQ79" s="73">
        <f t="shared" si="49"/>
        <v>-0.9981891747</v>
      </c>
      <c r="BR79" s="89">
        <f t="shared" si="50"/>
        <v>-3.411184269</v>
      </c>
      <c r="BS79" s="104">
        <f t="shared" si="51"/>
        <v>0.171</v>
      </c>
      <c r="BT79" s="33">
        <v>8.15</v>
      </c>
      <c r="BU79" s="34">
        <f t="shared" si="52"/>
        <v>0.439</v>
      </c>
      <c r="BV79" s="65">
        <f t="shared" si="53"/>
        <v>-0.3550904625</v>
      </c>
      <c r="BW79" s="33">
        <v>67.32</v>
      </c>
      <c r="BX79" s="34">
        <f t="shared" si="54"/>
        <v>0.549</v>
      </c>
      <c r="BY79" s="65">
        <f t="shared" si="55"/>
        <v>0.2130446785</v>
      </c>
      <c r="BZ79" s="36">
        <f t="shared" si="56"/>
        <v>5262.28839</v>
      </c>
      <c r="CA79" s="35">
        <f t="shared" si="57"/>
        <v>-0.05807110181</v>
      </c>
      <c r="CB79" s="90">
        <f t="shared" si="58"/>
        <v>0.463</v>
      </c>
      <c r="CC79" s="33">
        <v>0.27</v>
      </c>
      <c r="CD79" s="105">
        <f t="shared" si="59"/>
        <v>0.244</v>
      </c>
      <c r="CE79" s="73">
        <f t="shared" si="60"/>
        <v>-0.741452549</v>
      </c>
      <c r="CF79" s="33">
        <v>4.31</v>
      </c>
      <c r="CG79" s="75">
        <f t="shared" si="61"/>
        <v>0.488</v>
      </c>
      <c r="CH79" s="73">
        <f t="shared" si="62"/>
        <v>-0.1854951586</v>
      </c>
      <c r="CI79" s="33">
        <v>62.96</v>
      </c>
      <c r="CJ79" s="102">
        <f t="shared" si="63"/>
        <v>0.244</v>
      </c>
      <c r="CK79" s="73">
        <f t="shared" si="64"/>
        <v>-0.5348212607</v>
      </c>
      <c r="CL79" s="36">
        <f t="shared" si="65"/>
        <v>4189.974958</v>
      </c>
      <c r="CM79" s="35">
        <f t="shared" si="66"/>
        <v>-0.3233342048</v>
      </c>
      <c r="CN79" s="90">
        <f t="shared" si="67"/>
        <v>0.39</v>
      </c>
      <c r="CO79" s="33">
        <v>1.65</v>
      </c>
      <c r="CP79" s="102">
        <f t="shared" si="68"/>
        <v>0.244</v>
      </c>
      <c r="CQ79" s="65">
        <f t="shared" si="69"/>
        <v>-0.8178082014</v>
      </c>
      <c r="CR79" s="33">
        <v>51.61</v>
      </c>
      <c r="CS79" s="102">
        <f t="shared" si="70"/>
        <v>0.622</v>
      </c>
      <c r="CT79" s="73">
        <f t="shared" si="71"/>
        <v>0.1994230914</v>
      </c>
      <c r="CU79" s="36">
        <f t="shared" si="72"/>
        <v>2636.029527</v>
      </c>
      <c r="CV79" s="35">
        <f t="shared" si="73"/>
        <v>-0.5206911556</v>
      </c>
      <c r="CW79" s="90">
        <f t="shared" si="74"/>
        <v>0.293</v>
      </c>
      <c r="CX79" s="33">
        <v>0.96</v>
      </c>
      <c r="CY79" s="34">
        <f t="shared" si="75"/>
        <v>0.707</v>
      </c>
      <c r="CZ79" s="73">
        <f t="shared" si="76"/>
        <v>0.140212698</v>
      </c>
      <c r="DA79" s="33">
        <v>16.67</v>
      </c>
      <c r="DB79" s="34">
        <f t="shared" si="77"/>
        <v>0.085</v>
      </c>
      <c r="DC79" s="73">
        <f t="shared" si="78"/>
        <v>-1.204198942</v>
      </c>
      <c r="DD79" s="36">
        <f t="shared" si="79"/>
        <v>833.758065</v>
      </c>
      <c r="DE79" s="35">
        <f t="shared" si="80"/>
        <v>-0.7780665647</v>
      </c>
      <c r="DF79" s="90">
        <f t="shared" si="81"/>
        <v>0.232</v>
      </c>
      <c r="DG79" s="33">
        <v>0.48</v>
      </c>
      <c r="DH79" s="105">
        <f t="shared" si="82"/>
        <v>0.061</v>
      </c>
      <c r="DI79" s="73">
        <f t="shared" si="83"/>
        <v>-1.393706381</v>
      </c>
      <c r="DJ79" s="33">
        <v>4.47</v>
      </c>
      <c r="DK79" s="34">
        <f t="shared" si="84"/>
        <v>0.451</v>
      </c>
      <c r="DL79" s="73">
        <f t="shared" si="85"/>
        <v>-0.2479008484</v>
      </c>
      <c r="DM79" s="33">
        <v>69.86</v>
      </c>
      <c r="DN79" s="34">
        <f t="shared" si="86"/>
        <v>0.256</v>
      </c>
      <c r="DO79" s="73">
        <f t="shared" si="87"/>
        <v>-0.5928165225</v>
      </c>
      <c r="DP79" s="36">
        <f t="shared" si="88"/>
        <v>5073.403748</v>
      </c>
      <c r="DQ79" s="35">
        <f t="shared" si="89"/>
        <v>-0.408610359</v>
      </c>
      <c r="DR79" s="90">
        <f t="shared" si="90"/>
        <v>0.305</v>
      </c>
      <c r="DS79" s="106">
        <f t="shared" si="91"/>
        <v>-4.223932316</v>
      </c>
      <c r="DT79" s="107">
        <f t="shared" si="92"/>
        <v>0.183</v>
      </c>
    </row>
    <row r="80">
      <c r="A80" s="28">
        <v>2024.0</v>
      </c>
      <c r="B80" s="29" t="s">
        <v>786</v>
      </c>
      <c r="C80" s="29" t="s">
        <v>21</v>
      </c>
      <c r="D80" s="30">
        <f t="array" ref="D80">INDEX(
  TP!C:C,
  MATCH(
    1,
    (TP!A:A = A80) * (TP!B:B = C80),
    0
  )
)
</f>
        <v>45.37</v>
      </c>
      <c r="E80" s="64">
        <f t="shared" si="1"/>
        <v>-13.41175841</v>
      </c>
      <c r="F80" s="32">
        <f t="shared" si="2"/>
        <v>0.049</v>
      </c>
      <c r="G80" s="33">
        <v>2086.0</v>
      </c>
      <c r="H80" s="33">
        <v>5.71</v>
      </c>
      <c r="I80" s="33">
        <v>0.0</v>
      </c>
      <c r="J80" s="99">
        <f t="shared" si="3"/>
        <v>5.71</v>
      </c>
      <c r="K80" s="100">
        <f t="shared" si="4"/>
        <v>0.2463566635</v>
      </c>
      <c r="L80" s="101">
        <f t="shared" si="5"/>
        <v>0.915</v>
      </c>
      <c r="M80" s="73">
        <f t="shared" si="6"/>
        <v>1.162288878</v>
      </c>
      <c r="N80" s="42">
        <v>0.22</v>
      </c>
      <c r="O80" s="101">
        <f t="shared" si="7"/>
        <v>0.72</v>
      </c>
      <c r="P80" s="73">
        <f t="shared" si="8"/>
        <v>0.3966172575</v>
      </c>
      <c r="Q80" s="42">
        <v>1.68</v>
      </c>
      <c r="R80" s="102">
        <f t="shared" si="9"/>
        <v>0.622</v>
      </c>
      <c r="S80" s="73">
        <f t="shared" si="10"/>
        <v>0.2783180911</v>
      </c>
      <c r="T80" s="42">
        <v>33.33</v>
      </c>
      <c r="U80" s="102">
        <f t="shared" si="11"/>
        <v>0.317</v>
      </c>
      <c r="V80" s="73">
        <f t="shared" si="12"/>
        <v>-0.3548351256</v>
      </c>
      <c r="W80" s="36">
        <f t="shared" si="13"/>
        <v>2194.305337</v>
      </c>
      <c r="X80" s="35">
        <f t="shared" si="14"/>
        <v>-0.05409100598</v>
      </c>
      <c r="Y80" s="40">
        <f t="shared" si="15"/>
        <v>0.524</v>
      </c>
      <c r="Z80" s="42">
        <v>0.04</v>
      </c>
      <c r="AA80" s="101">
        <f t="shared" si="16"/>
        <v>0.037</v>
      </c>
      <c r="AB80" s="73">
        <f t="shared" si="17"/>
        <v>-1.329288972</v>
      </c>
      <c r="AC80" s="88">
        <f t="shared" si="18"/>
        <v>0.1755261573</v>
      </c>
      <c r="AD80" s="68">
        <f t="shared" si="19"/>
        <v>0.524</v>
      </c>
      <c r="AE80" s="33">
        <v>3.93</v>
      </c>
      <c r="AF80" s="102">
        <f t="shared" si="20"/>
        <v>0.232</v>
      </c>
      <c r="AG80" s="73">
        <f t="shared" si="21"/>
        <v>-0.7277811929</v>
      </c>
      <c r="AH80" s="66">
        <f t="shared" si="22"/>
        <v>3.298660219</v>
      </c>
      <c r="AI80" s="102">
        <f t="shared" si="23"/>
        <v>0.061</v>
      </c>
      <c r="AJ80" s="73">
        <f t="shared" si="24"/>
        <v>-1.173956649</v>
      </c>
      <c r="AK80" s="33">
        <v>58.24</v>
      </c>
      <c r="AL80" s="102">
        <f t="shared" si="25"/>
        <v>0.707</v>
      </c>
      <c r="AM80" s="73">
        <f t="shared" si="26"/>
        <v>0.5636692587</v>
      </c>
      <c r="AN80" s="36">
        <f t="shared" si="27"/>
        <v>3744.440781</v>
      </c>
      <c r="AO80" s="35">
        <f t="shared" si="28"/>
        <v>-0.6244237981</v>
      </c>
      <c r="AP80" s="37">
        <f t="shared" si="29"/>
        <v>0.305</v>
      </c>
      <c r="AQ80" s="33">
        <v>1.16</v>
      </c>
      <c r="AR80" s="34">
        <f t="shared" si="30"/>
        <v>0.085</v>
      </c>
      <c r="AS80" s="73">
        <f t="shared" si="31"/>
        <v>-1.065005745</v>
      </c>
      <c r="AT80" s="33">
        <v>66.67</v>
      </c>
      <c r="AU80" s="34">
        <f t="shared" si="32"/>
        <v>0.951</v>
      </c>
      <c r="AV80" s="73">
        <f t="shared" si="33"/>
        <v>1.494191328</v>
      </c>
      <c r="AW80" s="36">
        <f t="shared" si="34"/>
        <v>2433.077147</v>
      </c>
      <c r="AX80" s="35">
        <f t="shared" si="35"/>
        <v>-0.6061388591</v>
      </c>
      <c r="AY80" s="37">
        <f t="shared" si="36"/>
        <v>0.268</v>
      </c>
      <c r="AZ80" s="33">
        <v>6.17</v>
      </c>
      <c r="BA80" s="102">
        <f t="shared" si="37"/>
        <v>0.305</v>
      </c>
      <c r="BB80" s="65">
        <f t="shared" si="38"/>
        <v>-0.5467256725</v>
      </c>
      <c r="BC80" s="33">
        <v>30.07</v>
      </c>
      <c r="BD80" s="102">
        <f t="shared" si="39"/>
        <v>0.037</v>
      </c>
      <c r="BE80" s="73">
        <f t="shared" si="40"/>
        <v>-1.707067557</v>
      </c>
      <c r="BF80" s="36">
        <f t="shared" si="41"/>
        <v>2150.641463</v>
      </c>
      <c r="BG80" s="35">
        <f t="shared" si="42"/>
        <v>-1.364355047</v>
      </c>
      <c r="BH80" s="37">
        <f t="shared" si="43"/>
        <v>0.073</v>
      </c>
      <c r="BI80" s="33">
        <v>2.63</v>
      </c>
      <c r="BJ80" s="103">
        <f t="shared" si="44"/>
        <v>0.866</v>
      </c>
      <c r="BK80" s="73">
        <f t="shared" si="45"/>
        <v>1.036004152</v>
      </c>
      <c r="BL80" s="33">
        <v>0.47</v>
      </c>
      <c r="BM80" s="103">
        <f t="shared" si="46"/>
        <v>0.037</v>
      </c>
      <c r="BN80" s="73">
        <f t="shared" si="47"/>
        <v>-1.503638961</v>
      </c>
      <c r="BO80" s="33">
        <v>14.02</v>
      </c>
      <c r="BP80" s="103">
        <f t="shared" si="48"/>
        <v>0.061</v>
      </c>
      <c r="BQ80" s="73">
        <f t="shared" si="49"/>
        <v>-1.44598233</v>
      </c>
      <c r="BR80" s="89">
        <f t="shared" si="50"/>
        <v>-4.508534843</v>
      </c>
      <c r="BS80" s="104">
        <f t="shared" si="51"/>
        <v>0.11</v>
      </c>
      <c r="BT80" s="33">
        <v>5.44</v>
      </c>
      <c r="BU80" s="34">
        <f t="shared" si="52"/>
        <v>0.073</v>
      </c>
      <c r="BV80" s="65">
        <f t="shared" si="53"/>
        <v>-1.346408543</v>
      </c>
      <c r="BW80" s="33">
        <v>61.9</v>
      </c>
      <c r="BX80" s="34">
        <f t="shared" si="54"/>
        <v>0.256</v>
      </c>
      <c r="BY80" s="65">
        <f t="shared" si="55"/>
        <v>-0.6586268001</v>
      </c>
      <c r="BZ80" s="36">
        <f t="shared" si="56"/>
        <v>4070.94081</v>
      </c>
      <c r="CA80" s="35">
        <f t="shared" si="57"/>
        <v>-1.461972524</v>
      </c>
      <c r="CB80" s="90">
        <f t="shared" si="58"/>
        <v>0.073</v>
      </c>
      <c r="CC80" s="33">
        <v>0.13</v>
      </c>
      <c r="CD80" s="105">
        <f t="shared" si="59"/>
        <v>0.037</v>
      </c>
      <c r="CE80" s="73">
        <f t="shared" si="60"/>
        <v>-1.430706839</v>
      </c>
      <c r="CF80" s="33">
        <v>2.42</v>
      </c>
      <c r="CG80" s="75">
        <f t="shared" si="61"/>
        <v>0.073</v>
      </c>
      <c r="CH80" s="73">
        <f t="shared" si="62"/>
        <v>-1.205783572</v>
      </c>
      <c r="CI80" s="33">
        <v>58.93</v>
      </c>
      <c r="CJ80" s="102">
        <f t="shared" si="63"/>
        <v>0.11</v>
      </c>
      <c r="CK80" s="73">
        <f t="shared" si="64"/>
        <v>-1.034018614</v>
      </c>
      <c r="CL80" s="36">
        <f t="shared" si="65"/>
        <v>2888.35795</v>
      </c>
      <c r="CM80" s="35">
        <f t="shared" si="66"/>
        <v>-1.628278305</v>
      </c>
      <c r="CN80" s="90">
        <f t="shared" si="67"/>
        <v>0.049</v>
      </c>
      <c r="CO80" s="33">
        <v>1.08</v>
      </c>
      <c r="CP80" s="102">
        <f t="shared" si="68"/>
        <v>0.049</v>
      </c>
      <c r="CQ80" s="65">
        <f t="shared" si="69"/>
        <v>-1.378296482</v>
      </c>
      <c r="CR80" s="33">
        <v>60.0</v>
      </c>
      <c r="CS80" s="102">
        <f t="shared" si="70"/>
        <v>0.793</v>
      </c>
      <c r="CT80" s="73">
        <f t="shared" si="71"/>
        <v>0.9756360374</v>
      </c>
      <c r="CU80" s="36">
        <f t="shared" si="72"/>
        <v>2302.971361</v>
      </c>
      <c r="CV80" s="35">
        <f t="shared" si="73"/>
        <v>-0.9000066587</v>
      </c>
      <c r="CW80" s="90">
        <f t="shared" si="74"/>
        <v>0.207</v>
      </c>
      <c r="CX80" s="33">
        <v>0.26</v>
      </c>
      <c r="CY80" s="34">
        <f t="shared" si="75"/>
        <v>0.061</v>
      </c>
      <c r="CZ80" s="73">
        <f t="shared" si="76"/>
        <v>-1.059545439</v>
      </c>
      <c r="DA80" s="33">
        <v>33.33</v>
      </c>
      <c r="DB80" s="34">
        <f t="shared" si="77"/>
        <v>0.402</v>
      </c>
      <c r="DC80" s="73">
        <f t="shared" si="78"/>
        <v>-0.1472610625</v>
      </c>
      <c r="DD80" s="36">
        <f t="shared" si="79"/>
        <v>572.5092429</v>
      </c>
      <c r="DE80" s="35">
        <f t="shared" si="80"/>
        <v>-1.07606636</v>
      </c>
      <c r="DF80" s="90">
        <f t="shared" si="81"/>
        <v>0.134</v>
      </c>
      <c r="DG80" s="33">
        <v>0.65</v>
      </c>
      <c r="DH80" s="105">
        <f t="shared" si="82"/>
        <v>0.171</v>
      </c>
      <c r="DI80" s="73">
        <f t="shared" si="83"/>
        <v>-0.9610287783</v>
      </c>
      <c r="DJ80" s="33">
        <v>2.46</v>
      </c>
      <c r="DK80" s="34">
        <f t="shared" si="84"/>
        <v>0.049</v>
      </c>
      <c r="DL80" s="73">
        <f t="shared" si="85"/>
        <v>-1.467160829</v>
      </c>
      <c r="DM80" s="33">
        <v>71.88</v>
      </c>
      <c r="DN80" s="34">
        <f t="shared" si="86"/>
        <v>0.28</v>
      </c>
      <c r="DO80" s="73">
        <f t="shared" si="87"/>
        <v>-0.325195913</v>
      </c>
      <c r="DP80" s="36">
        <f t="shared" si="88"/>
        <v>3813.116601</v>
      </c>
      <c r="DQ80" s="35">
        <f t="shared" si="89"/>
        <v>-1.62069026</v>
      </c>
      <c r="DR80" s="90">
        <f t="shared" si="90"/>
        <v>0.061</v>
      </c>
      <c r="DS80" s="106">
        <f t="shared" si="91"/>
        <v>-9.078749725</v>
      </c>
      <c r="DT80" s="107">
        <f t="shared" si="92"/>
        <v>0.049</v>
      </c>
    </row>
    <row r="81">
      <c r="A81" s="28">
        <v>2025.0</v>
      </c>
      <c r="B81" s="29" t="s">
        <v>787</v>
      </c>
      <c r="C81" s="29" t="s">
        <v>9</v>
      </c>
      <c r="D81" s="30">
        <f t="array" ref="D81">INDEX(
  TP!C:C,
  MATCH(
    1,
    (TP!A:A = A81) * (TP!B:B = C81),
    0
  )
)
</f>
        <v>51.61</v>
      </c>
      <c r="E81" s="64">
        <f t="shared" si="1"/>
        <v>-15.96091778</v>
      </c>
      <c r="F81" s="32">
        <f t="shared" si="2"/>
        <v>0.037</v>
      </c>
      <c r="G81" s="33">
        <v>1068.0</v>
      </c>
      <c r="H81" s="33">
        <v>1.32</v>
      </c>
      <c r="I81" s="33">
        <v>0.0</v>
      </c>
      <c r="J81" s="99">
        <f t="shared" si="3"/>
        <v>1.32</v>
      </c>
      <c r="K81" s="100">
        <f t="shared" si="4"/>
        <v>0.1112359551</v>
      </c>
      <c r="L81" s="101">
        <f t="shared" si="5"/>
        <v>0.317</v>
      </c>
      <c r="M81" s="73">
        <f t="shared" si="6"/>
        <v>-0.5253290164</v>
      </c>
      <c r="N81" s="42">
        <v>0.17</v>
      </c>
      <c r="O81" s="101">
        <f t="shared" si="7"/>
        <v>0.5</v>
      </c>
      <c r="P81" s="73">
        <f t="shared" si="8"/>
        <v>-0.06186787303</v>
      </c>
      <c r="Q81" s="42">
        <v>1.69</v>
      </c>
      <c r="R81" s="102">
        <f t="shared" si="9"/>
        <v>0.634</v>
      </c>
      <c r="S81" s="73">
        <f t="shared" si="10"/>
        <v>0.2967688911</v>
      </c>
      <c r="T81" s="42">
        <v>20.0</v>
      </c>
      <c r="U81" s="102">
        <f t="shared" si="11"/>
        <v>0.037</v>
      </c>
      <c r="V81" s="73">
        <f t="shared" si="12"/>
        <v>-1.756928106</v>
      </c>
      <c r="W81" s="36">
        <f t="shared" si="13"/>
        <v>1321.6894</v>
      </c>
      <c r="X81" s="35">
        <f t="shared" si="14"/>
        <v>-1.157965126</v>
      </c>
      <c r="Y81" s="40">
        <f t="shared" si="15"/>
        <v>0.098</v>
      </c>
      <c r="Z81" s="42">
        <v>0.01</v>
      </c>
      <c r="AA81" s="101">
        <f t="shared" si="16"/>
        <v>0</v>
      </c>
      <c r="AB81" s="73">
        <f t="shared" si="17"/>
        <v>-1.834621727</v>
      </c>
      <c r="AC81" s="88">
        <f t="shared" si="18"/>
        <v>-3.579783742</v>
      </c>
      <c r="AD81" s="68">
        <f t="shared" si="19"/>
        <v>0.098</v>
      </c>
      <c r="AE81" s="33">
        <v>4.55</v>
      </c>
      <c r="AF81" s="102">
        <f t="shared" si="20"/>
        <v>0.463</v>
      </c>
      <c r="AG81" s="73">
        <f t="shared" si="21"/>
        <v>-0.280651057</v>
      </c>
      <c r="AH81" s="66">
        <f t="shared" si="22"/>
        <v>4.806121468</v>
      </c>
      <c r="AI81" s="102">
        <f t="shared" si="23"/>
        <v>0.524</v>
      </c>
      <c r="AJ81" s="73">
        <f t="shared" si="24"/>
        <v>-0.1244097375</v>
      </c>
      <c r="AK81" s="33">
        <v>35.19</v>
      </c>
      <c r="AL81" s="102">
        <f t="shared" si="25"/>
        <v>0</v>
      </c>
      <c r="AM81" s="73">
        <f t="shared" si="26"/>
        <v>-2.800707999</v>
      </c>
      <c r="AN81" s="36">
        <f t="shared" si="27"/>
        <v>2728.86019</v>
      </c>
      <c r="AO81" s="35">
        <f t="shared" si="28"/>
        <v>-1.942482402</v>
      </c>
      <c r="AP81" s="37">
        <f t="shared" si="29"/>
        <v>0.012</v>
      </c>
      <c r="AQ81" s="33">
        <v>2.11</v>
      </c>
      <c r="AR81" s="34">
        <f t="shared" si="30"/>
        <v>0.439</v>
      </c>
      <c r="AS81" s="73">
        <f t="shared" si="31"/>
        <v>-0.3759460668</v>
      </c>
      <c r="AT81" s="33">
        <v>52.0</v>
      </c>
      <c r="AU81" s="34">
        <f t="shared" si="32"/>
        <v>0.5</v>
      </c>
      <c r="AV81" s="73">
        <f t="shared" si="33"/>
        <v>-0.1434689443</v>
      </c>
      <c r="AW81" s="36">
        <f t="shared" si="34"/>
        <v>2795.944114</v>
      </c>
      <c r="AX81" s="35">
        <f t="shared" si="35"/>
        <v>-0.2874426735</v>
      </c>
      <c r="AY81" s="37">
        <f t="shared" si="36"/>
        <v>0.463</v>
      </c>
      <c r="AZ81" s="33">
        <v>5.31</v>
      </c>
      <c r="BA81" s="102">
        <f t="shared" si="37"/>
        <v>0.183</v>
      </c>
      <c r="BB81" s="65">
        <f t="shared" si="38"/>
        <v>-0.856351811</v>
      </c>
      <c r="BC81" s="33">
        <v>41.27</v>
      </c>
      <c r="BD81" s="102">
        <f t="shared" si="39"/>
        <v>0.476</v>
      </c>
      <c r="BE81" s="73">
        <f t="shared" si="40"/>
        <v>-0.03293870135</v>
      </c>
      <c r="BF81" s="36">
        <f t="shared" si="41"/>
        <v>2760.229811</v>
      </c>
      <c r="BG81" s="35">
        <f t="shared" si="42"/>
        <v>-0.5627177589</v>
      </c>
      <c r="BH81" s="37">
        <f t="shared" si="43"/>
        <v>0.293</v>
      </c>
      <c r="BI81" s="33">
        <v>2.11</v>
      </c>
      <c r="BJ81" s="103">
        <f t="shared" si="44"/>
        <v>0.634</v>
      </c>
      <c r="BK81" s="73">
        <f t="shared" si="45"/>
        <v>0.315740956</v>
      </c>
      <c r="BL81" s="33">
        <v>0.67</v>
      </c>
      <c r="BM81" s="103">
        <f t="shared" si="46"/>
        <v>0.098</v>
      </c>
      <c r="BN81" s="73">
        <f t="shared" si="47"/>
        <v>-1.21269122</v>
      </c>
      <c r="BO81" s="33">
        <v>17.78</v>
      </c>
      <c r="BP81" s="103">
        <f t="shared" si="48"/>
        <v>0.171</v>
      </c>
      <c r="BQ81" s="73">
        <f t="shared" si="49"/>
        <v>-0.8468000298</v>
      </c>
      <c r="BR81" s="89">
        <f t="shared" si="50"/>
        <v>-4.536393128</v>
      </c>
      <c r="BS81" s="104">
        <f t="shared" si="51"/>
        <v>0.098</v>
      </c>
      <c r="BT81" s="33">
        <v>6.07</v>
      </c>
      <c r="BU81" s="34">
        <f t="shared" si="52"/>
        <v>0.085</v>
      </c>
      <c r="BV81" s="65">
        <f t="shared" si="53"/>
        <v>-1.115954524</v>
      </c>
      <c r="BW81" s="33">
        <v>62.5</v>
      </c>
      <c r="BX81" s="34">
        <f t="shared" si="54"/>
        <v>0.28</v>
      </c>
      <c r="BY81" s="65">
        <f t="shared" si="55"/>
        <v>-0.5621318025</v>
      </c>
      <c r="BZ81" s="36">
        <f t="shared" si="56"/>
        <v>4316.374233</v>
      </c>
      <c r="CA81" s="35">
        <f t="shared" si="57"/>
        <v>-1.172750186</v>
      </c>
      <c r="CB81" s="90">
        <f t="shared" si="58"/>
        <v>0.11</v>
      </c>
      <c r="CC81" s="33">
        <v>0.08</v>
      </c>
      <c r="CD81" s="105">
        <f t="shared" si="59"/>
        <v>0.012</v>
      </c>
      <c r="CE81" s="73">
        <f t="shared" si="60"/>
        <v>-1.676869085</v>
      </c>
      <c r="CF81" s="33">
        <v>2.7</v>
      </c>
      <c r="CG81" s="75">
        <f t="shared" si="61"/>
        <v>0.134</v>
      </c>
      <c r="CH81" s="73">
        <f t="shared" si="62"/>
        <v>-1.054629733</v>
      </c>
      <c r="CI81" s="33">
        <v>65.63</v>
      </c>
      <c r="CJ81" s="102">
        <f t="shared" si="63"/>
        <v>0.427</v>
      </c>
      <c r="CK81" s="73">
        <f t="shared" si="64"/>
        <v>-0.2040875304</v>
      </c>
      <c r="CL81" s="36">
        <f t="shared" si="65"/>
        <v>3422.607013</v>
      </c>
      <c r="CM81" s="35">
        <f t="shared" si="66"/>
        <v>-1.092663637</v>
      </c>
      <c r="CN81" s="90">
        <f t="shared" si="67"/>
        <v>0.11</v>
      </c>
      <c r="CO81" s="33">
        <v>1.6</v>
      </c>
      <c r="CP81" s="102">
        <f t="shared" si="68"/>
        <v>0.232</v>
      </c>
      <c r="CQ81" s="65">
        <f t="shared" si="69"/>
        <v>-0.8669738401</v>
      </c>
      <c r="CR81" s="33">
        <v>42.11</v>
      </c>
      <c r="CS81" s="102">
        <f t="shared" si="70"/>
        <v>0.232</v>
      </c>
      <c r="CT81" s="73">
        <f t="shared" si="71"/>
        <v>-0.6794831049</v>
      </c>
      <c r="CU81" s="36">
        <f t="shared" si="72"/>
        <v>2108.769563</v>
      </c>
      <c r="CV81" s="35">
        <f t="shared" si="73"/>
        <v>-1.121180496</v>
      </c>
      <c r="CW81" s="90">
        <f t="shared" si="74"/>
        <v>0.146</v>
      </c>
      <c r="CX81" s="33">
        <v>0.34</v>
      </c>
      <c r="CY81" s="34">
        <f t="shared" si="75"/>
        <v>0.134</v>
      </c>
      <c r="CZ81" s="73">
        <f t="shared" si="76"/>
        <v>-0.9224302236</v>
      </c>
      <c r="DA81" s="33">
        <v>25.0</v>
      </c>
      <c r="DB81" s="34">
        <f t="shared" si="77"/>
        <v>0.207</v>
      </c>
      <c r="DC81" s="73">
        <f t="shared" si="78"/>
        <v>-0.6757300024</v>
      </c>
      <c r="DD81" s="36">
        <f t="shared" si="79"/>
        <v>543.8045798</v>
      </c>
      <c r="DE81" s="35">
        <f t="shared" si="80"/>
        <v>-1.10880903</v>
      </c>
      <c r="DF81" s="90">
        <f t="shared" si="81"/>
        <v>0.11</v>
      </c>
      <c r="DG81" s="33">
        <v>0.76</v>
      </c>
      <c r="DH81" s="105">
        <f t="shared" si="82"/>
        <v>0.268</v>
      </c>
      <c r="DI81" s="73">
        <f t="shared" si="83"/>
        <v>-0.6810609179</v>
      </c>
      <c r="DJ81" s="33">
        <v>3.03</v>
      </c>
      <c r="DK81" s="34">
        <f t="shared" si="84"/>
        <v>0.098</v>
      </c>
      <c r="DL81" s="73">
        <f t="shared" si="85"/>
        <v>-1.121400536</v>
      </c>
      <c r="DM81" s="33">
        <v>75.0</v>
      </c>
      <c r="DN81" s="34">
        <f t="shared" si="86"/>
        <v>0.451</v>
      </c>
      <c r="DO81" s="73">
        <f t="shared" si="87"/>
        <v>0.08815869178</v>
      </c>
      <c r="DP81" s="36">
        <f t="shared" si="88"/>
        <v>4467.427346</v>
      </c>
      <c r="DQ81" s="35">
        <f t="shared" si="89"/>
        <v>-0.9914075561</v>
      </c>
      <c r="DR81" s="90">
        <f t="shared" si="90"/>
        <v>0.134</v>
      </c>
      <c r="DS81" s="106">
        <f t="shared" si="91"/>
        <v>-7.844740907</v>
      </c>
      <c r="DT81" s="107">
        <f t="shared" si="92"/>
        <v>0.073</v>
      </c>
    </row>
    <row r="82">
      <c r="A82" s="28">
        <v>2025.0</v>
      </c>
      <c r="B82" s="29" t="s">
        <v>788</v>
      </c>
      <c r="C82" s="29" t="s">
        <v>14</v>
      </c>
      <c r="D82" s="30">
        <f t="array" ref="D82">INDEX(
  TP!C:C,
  MATCH(
    1,
    (TP!A:A = A82) * (TP!B:B = C82),
    0
  )
)
</f>
        <v>48.65</v>
      </c>
      <c r="E82" s="64">
        <f t="shared" si="1"/>
        <v>-16.72978071</v>
      </c>
      <c r="F82" s="32">
        <f t="shared" si="2"/>
        <v>0.024</v>
      </c>
      <c r="G82" s="33">
        <v>890.0</v>
      </c>
      <c r="H82" s="33">
        <v>0.39</v>
      </c>
      <c r="I82" s="33">
        <v>0.0</v>
      </c>
      <c r="J82" s="99">
        <f t="shared" si="3"/>
        <v>0.39</v>
      </c>
      <c r="K82" s="100">
        <f t="shared" si="4"/>
        <v>0.03943820225</v>
      </c>
      <c r="L82" s="101">
        <f t="shared" si="5"/>
        <v>0.012</v>
      </c>
      <c r="M82" s="73">
        <f t="shared" si="6"/>
        <v>-1.422061825</v>
      </c>
      <c r="N82" s="42">
        <v>0.0</v>
      </c>
      <c r="O82" s="101">
        <f t="shared" si="7"/>
        <v>0</v>
      </c>
      <c r="P82" s="73">
        <f t="shared" si="8"/>
        <v>-1.620717317</v>
      </c>
      <c r="Q82" s="42">
        <v>1.01</v>
      </c>
      <c r="R82" s="102">
        <f t="shared" si="9"/>
        <v>0.159</v>
      </c>
      <c r="S82" s="73">
        <f t="shared" si="10"/>
        <v>-0.9578855069</v>
      </c>
      <c r="T82" s="42">
        <v>0.0</v>
      </c>
      <c r="U82" s="102">
        <f t="shared" si="11"/>
        <v>0</v>
      </c>
      <c r="V82" s="73">
        <f t="shared" si="12"/>
        <v>-3.860593494</v>
      </c>
      <c r="W82" s="36">
        <f t="shared" si="13"/>
        <v>0</v>
      </c>
      <c r="X82" s="35">
        <f t="shared" si="14"/>
        <v>-2.829924876</v>
      </c>
      <c r="Y82" s="40">
        <f t="shared" si="15"/>
        <v>0</v>
      </c>
      <c r="Z82" s="42">
        <v>0.12</v>
      </c>
      <c r="AA82" s="101">
        <f t="shared" si="16"/>
        <v>0.488</v>
      </c>
      <c r="AB82" s="73">
        <f t="shared" si="17"/>
        <v>0.01826503931</v>
      </c>
      <c r="AC82" s="88">
        <f t="shared" si="18"/>
        <v>-5.854438979</v>
      </c>
      <c r="AD82" s="68">
        <f t="shared" si="19"/>
        <v>0.012</v>
      </c>
      <c r="AE82" s="33">
        <v>5.36</v>
      </c>
      <c r="AF82" s="102">
        <f t="shared" si="20"/>
        <v>0.659</v>
      </c>
      <c r="AG82" s="73">
        <f t="shared" si="21"/>
        <v>0.3035028303</v>
      </c>
      <c r="AH82" s="66">
        <f t="shared" si="22"/>
        <v>5.106928305</v>
      </c>
      <c r="AI82" s="102">
        <f t="shared" si="23"/>
        <v>0.659</v>
      </c>
      <c r="AJ82" s="73">
        <f t="shared" si="24"/>
        <v>0.08502243643</v>
      </c>
      <c r="AK82" s="33">
        <v>49.06</v>
      </c>
      <c r="AL82" s="102">
        <f t="shared" si="25"/>
        <v>0.232</v>
      </c>
      <c r="AM82" s="73">
        <f t="shared" si="26"/>
        <v>-0.7762432456</v>
      </c>
      <c r="AN82" s="36">
        <f t="shared" si="27"/>
        <v>3913.682429</v>
      </c>
      <c r="AO82" s="35">
        <f t="shared" si="28"/>
        <v>-0.4047756361</v>
      </c>
      <c r="AP82" s="37">
        <f t="shared" si="29"/>
        <v>0.341</v>
      </c>
      <c r="AQ82" s="33">
        <v>0.51</v>
      </c>
      <c r="AR82" s="34">
        <f t="shared" si="30"/>
        <v>0</v>
      </c>
      <c r="AS82" s="73">
        <f t="shared" si="31"/>
        <v>-1.536467631</v>
      </c>
      <c r="AT82" s="33">
        <v>60.0</v>
      </c>
      <c r="AU82" s="34">
        <f t="shared" si="32"/>
        <v>0.768</v>
      </c>
      <c r="AV82" s="73">
        <f t="shared" si="33"/>
        <v>0.7495973255</v>
      </c>
      <c r="AW82" s="36">
        <f t="shared" si="34"/>
        <v>1171.757387</v>
      </c>
      <c r="AX82" s="35">
        <f t="shared" si="35"/>
        <v>-1.713921694</v>
      </c>
      <c r="AY82" s="37">
        <f t="shared" si="36"/>
        <v>0.024</v>
      </c>
      <c r="AZ82" s="33">
        <v>1.62</v>
      </c>
      <c r="BA82" s="102">
        <f t="shared" si="37"/>
        <v>0</v>
      </c>
      <c r="BB82" s="65">
        <f t="shared" si="38"/>
        <v>-2.184863964</v>
      </c>
      <c r="BC82" s="33">
        <v>62.5</v>
      </c>
      <c r="BD82" s="102">
        <f t="shared" si="39"/>
        <v>1</v>
      </c>
      <c r="BE82" s="73">
        <f t="shared" si="40"/>
        <v>3.140432335</v>
      </c>
      <c r="BF82" s="36">
        <f t="shared" si="41"/>
        <v>2185.617055</v>
      </c>
      <c r="BG82" s="35">
        <f t="shared" si="42"/>
        <v>-1.318360502</v>
      </c>
      <c r="BH82" s="37">
        <f t="shared" si="43"/>
        <v>0.085</v>
      </c>
      <c r="BI82" s="33">
        <v>0.81</v>
      </c>
      <c r="BJ82" s="103">
        <f t="shared" si="44"/>
        <v>0.061</v>
      </c>
      <c r="BK82" s="73">
        <f t="shared" si="45"/>
        <v>-1.484917033</v>
      </c>
      <c r="BL82" s="33">
        <v>0.71</v>
      </c>
      <c r="BM82" s="103">
        <f t="shared" si="46"/>
        <v>0.134</v>
      </c>
      <c r="BN82" s="73">
        <f t="shared" si="47"/>
        <v>-1.154501671</v>
      </c>
      <c r="BO82" s="33">
        <v>27.51</v>
      </c>
      <c r="BP82" s="103">
        <f t="shared" si="48"/>
        <v>0.793</v>
      </c>
      <c r="BQ82" s="73">
        <f t="shared" si="49"/>
        <v>0.7037435278</v>
      </c>
      <c r="BR82" s="89">
        <f t="shared" si="50"/>
        <v>-5.372733009</v>
      </c>
      <c r="BS82" s="104">
        <f t="shared" si="51"/>
        <v>0.073</v>
      </c>
      <c r="BT82" s="33">
        <v>11.83</v>
      </c>
      <c r="BU82" s="34">
        <f t="shared" si="52"/>
        <v>0.841</v>
      </c>
      <c r="BV82" s="65">
        <f t="shared" si="53"/>
        <v>0.9910536464</v>
      </c>
      <c r="BW82" s="33">
        <v>49.57</v>
      </c>
      <c r="BX82" s="34">
        <f t="shared" si="54"/>
        <v>0</v>
      </c>
      <c r="BY82" s="65">
        <f t="shared" si="55"/>
        <v>-2.641599001</v>
      </c>
      <c r="BZ82" s="36">
        <f t="shared" si="56"/>
        <v>4466.469805</v>
      </c>
      <c r="CA82" s="35">
        <f t="shared" si="57"/>
        <v>-0.9958753686</v>
      </c>
      <c r="CB82" s="90">
        <f t="shared" si="58"/>
        <v>0.146</v>
      </c>
      <c r="CC82" s="33">
        <v>0.4</v>
      </c>
      <c r="CD82" s="105">
        <f t="shared" si="59"/>
        <v>0.476</v>
      </c>
      <c r="CE82" s="73">
        <f t="shared" si="60"/>
        <v>-0.1014307087</v>
      </c>
      <c r="CF82" s="33">
        <v>6.98</v>
      </c>
      <c r="CG82" s="75">
        <f t="shared" si="61"/>
        <v>0.89</v>
      </c>
      <c r="CH82" s="73">
        <f t="shared" si="62"/>
        <v>1.255864663</v>
      </c>
      <c r="CI82" s="33">
        <v>49.28</v>
      </c>
      <c r="CJ82" s="102">
        <f t="shared" si="63"/>
        <v>0</v>
      </c>
      <c r="CK82" s="73">
        <f t="shared" si="64"/>
        <v>-2.229367115</v>
      </c>
      <c r="CL82" s="36">
        <f t="shared" si="65"/>
        <v>4079.723342</v>
      </c>
      <c r="CM82" s="35">
        <f t="shared" si="66"/>
        <v>-0.4338676377</v>
      </c>
      <c r="CN82" s="90">
        <f t="shared" si="67"/>
        <v>0.341</v>
      </c>
      <c r="CO82" s="33">
        <v>3.03</v>
      </c>
      <c r="CP82" s="102">
        <f t="shared" si="68"/>
        <v>0.707</v>
      </c>
      <c r="CQ82" s="65">
        <f t="shared" si="69"/>
        <v>0.5391634253</v>
      </c>
      <c r="CR82" s="33">
        <v>16.67</v>
      </c>
      <c r="CS82" s="102">
        <f t="shared" si="70"/>
        <v>0</v>
      </c>
      <c r="CT82" s="73">
        <f t="shared" si="71"/>
        <v>-3.033101382</v>
      </c>
      <c r="CU82" s="36">
        <f t="shared" si="72"/>
        <v>1217.681121</v>
      </c>
      <c r="CV82" s="35">
        <f t="shared" si="73"/>
        <v>-2.136029237</v>
      </c>
      <c r="CW82" s="90">
        <f t="shared" si="74"/>
        <v>0.024</v>
      </c>
      <c r="CX82" s="33">
        <v>1.52</v>
      </c>
      <c r="CY82" s="34">
        <f t="shared" si="75"/>
        <v>0.878</v>
      </c>
      <c r="CZ82" s="73">
        <f t="shared" si="76"/>
        <v>1.100019208</v>
      </c>
      <c r="DA82" s="33">
        <v>13.33</v>
      </c>
      <c r="DB82" s="34">
        <f t="shared" si="77"/>
        <v>0.073</v>
      </c>
      <c r="DC82" s="73">
        <f t="shared" si="78"/>
        <v>-1.416094052</v>
      </c>
      <c r="DD82" s="36">
        <f t="shared" si="79"/>
        <v>915.691133</v>
      </c>
      <c r="DE82" s="35">
        <f t="shared" si="80"/>
        <v>-0.6846076266</v>
      </c>
      <c r="DF82" s="90">
        <f t="shared" si="81"/>
        <v>0.256</v>
      </c>
      <c r="DG82" s="33">
        <v>0.4</v>
      </c>
      <c r="DH82" s="105">
        <f t="shared" si="82"/>
        <v>0.037</v>
      </c>
      <c r="DI82" s="73">
        <f t="shared" si="83"/>
        <v>-1.59731937</v>
      </c>
      <c r="DJ82" s="33">
        <v>5.66</v>
      </c>
      <c r="DK82" s="34">
        <f t="shared" si="84"/>
        <v>0.768</v>
      </c>
      <c r="DL82" s="73">
        <f t="shared" si="85"/>
        <v>0.4739495878</v>
      </c>
      <c r="DM82" s="33">
        <v>73.58</v>
      </c>
      <c r="DN82" s="34">
        <f t="shared" si="86"/>
        <v>0.366</v>
      </c>
      <c r="DO82" s="73">
        <f t="shared" si="87"/>
        <v>-0.09997064758</v>
      </c>
      <c r="DP82" s="36">
        <f t="shared" si="88"/>
        <v>5962.545914</v>
      </c>
      <c r="DQ82" s="35">
        <f t="shared" si="89"/>
        <v>0.4465212287</v>
      </c>
      <c r="DR82" s="90">
        <f t="shared" si="90"/>
        <v>0.671</v>
      </c>
      <c r="DS82" s="106">
        <f t="shared" si="91"/>
        <v>-5.50260872</v>
      </c>
      <c r="DT82" s="107">
        <f t="shared" si="92"/>
        <v>0.122</v>
      </c>
    </row>
    <row r="83">
      <c r="A83" s="28">
        <v>2022.0</v>
      </c>
      <c r="B83" s="29" t="s">
        <v>789</v>
      </c>
      <c r="C83" s="29" t="s">
        <v>16</v>
      </c>
      <c r="D83" s="30">
        <f t="array" ref="D83">INDEX(
  TP!C:C,
  MATCH(
    1,
    (TP!A:A = A83) * (TP!B:B = C83),
    0
  )
)
</f>
        <v>47.25</v>
      </c>
      <c r="E83" s="64">
        <f t="shared" si="1"/>
        <v>-21.08508475</v>
      </c>
      <c r="F83" s="32">
        <f t="shared" si="2"/>
        <v>0.012</v>
      </c>
      <c r="G83" s="33">
        <v>3050.0</v>
      </c>
      <c r="H83" s="33">
        <v>5.39</v>
      </c>
      <c r="I83" s="33">
        <v>0.0</v>
      </c>
      <c r="J83" s="99">
        <f t="shared" si="3"/>
        <v>5.39</v>
      </c>
      <c r="K83" s="100">
        <f t="shared" si="4"/>
        <v>0.1590491803</v>
      </c>
      <c r="L83" s="101">
        <f t="shared" si="5"/>
        <v>0.598</v>
      </c>
      <c r="M83" s="73">
        <f t="shared" si="6"/>
        <v>0.07184410023</v>
      </c>
      <c r="N83" s="42">
        <v>0.09</v>
      </c>
      <c r="O83" s="101">
        <f t="shared" si="7"/>
        <v>0.195</v>
      </c>
      <c r="P83" s="73">
        <f t="shared" si="8"/>
        <v>-0.7954440819</v>
      </c>
      <c r="Q83" s="42">
        <v>1.3</v>
      </c>
      <c r="R83" s="102">
        <f t="shared" si="9"/>
        <v>0.354</v>
      </c>
      <c r="S83" s="73">
        <f t="shared" si="10"/>
        <v>-0.4228123077</v>
      </c>
      <c r="T83" s="42">
        <v>29.55</v>
      </c>
      <c r="U83" s="102">
        <f t="shared" si="11"/>
        <v>0.146</v>
      </c>
      <c r="V83" s="73">
        <f t="shared" si="12"/>
        <v>-0.7524278838</v>
      </c>
      <c r="W83" s="36">
        <f t="shared" si="13"/>
        <v>1643.692741</v>
      </c>
      <c r="X83" s="35">
        <f t="shared" si="14"/>
        <v>-0.7506253786</v>
      </c>
      <c r="Y83" s="40">
        <f t="shared" si="15"/>
        <v>0.22</v>
      </c>
      <c r="Z83" s="42">
        <v>0.03</v>
      </c>
      <c r="AA83" s="101">
        <f t="shared" si="16"/>
        <v>0.012</v>
      </c>
      <c r="AB83" s="73">
        <f t="shared" si="17"/>
        <v>-1.497733224</v>
      </c>
      <c r="AC83" s="88">
        <f t="shared" si="18"/>
        <v>-2.971958584</v>
      </c>
      <c r="AD83" s="68">
        <f t="shared" si="19"/>
        <v>0.146</v>
      </c>
      <c r="AE83" s="33">
        <v>3.42</v>
      </c>
      <c r="AF83" s="102">
        <f t="shared" si="20"/>
        <v>0.159</v>
      </c>
      <c r="AG83" s="73">
        <f t="shared" si="21"/>
        <v>-1.095581789</v>
      </c>
      <c r="AH83" s="66">
        <f t="shared" si="22"/>
        <v>3.091837747</v>
      </c>
      <c r="AI83" s="102">
        <f t="shared" si="23"/>
        <v>0.024</v>
      </c>
      <c r="AJ83" s="73">
        <f t="shared" si="24"/>
        <v>-1.317953642</v>
      </c>
      <c r="AK83" s="33">
        <v>69.83</v>
      </c>
      <c r="AL83" s="102">
        <f t="shared" si="25"/>
        <v>1</v>
      </c>
      <c r="AM83" s="73">
        <f t="shared" si="26"/>
        <v>2.255345285</v>
      </c>
      <c r="AN83" s="36">
        <f t="shared" si="27"/>
        <v>4337.794352</v>
      </c>
      <c r="AO83" s="35">
        <f t="shared" si="28"/>
        <v>0.1456527321</v>
      </c>
      <c r="AP83" s="37">
        <f t="shared" si="29"/>
        <v>0.598</v>
      </c>
      <c r="AQ83" s="33">
        <v>0.83</v>
      </c>
      <c r="AR83" s="34">
        <f t="shared" si="30"/>
        <v>0.024</v>
      </c>
      <c r="AS83" s="73">
        <f t="shared" si="31"/>
        <v>-1.304363318</v>
      </c>
      <c r="AT83" s="33">
        <v>50.0</v>
      </c>
      <c r="AU83" s="34">
        <f t="shared" si="32"/>
        <v>0.293</v>
      </c>
      <c r="AV83" s="73">
        <f t="shared" si="33"/>
        <v>-0.3667355117</v>
      </c>
      <c r="AW83" s="36">
        <f t="shared" si="34"/>
        <v>1431.883676</v>
      </c>
      <c r="AX83" s="35">
        <f t="shared" si="35"/>
        <v>-1.48545985</v>
      </c>
      <c r="AY83" s="37">
        <f t="shared" si="36"/>
        <v>0.049</v>
      </c>
      <c r="AZ83" s="33">
        <v>3.19</v>
      </c>
      <c r="BA83" s="102">
        <f t="shared" si="37"/>
        <v>0.024</v>
      </c>
      <c r="BB83" s="65">
        <f t="shared" si="38"/>
        <v>-1.619616246</v>
      </c>
      <c r="BC83" s="33">
        <v>27.78</v>
      </c>
      <c r="BD83" s="102">
        <f t="shared" si="39"/>
        <v>0.024</v>
      </c>
      <c r="BE83" s="73">
        <f t="shared" si="40"/>
        <v>-2.049367118</v>
      </c>
      <c r="BF83" s="36">
        <f t="shared" si="41"/>
        <v>1445.030069</v>
      </c>
      <c r="BG83" s="35">
        <f t="shared" si="42"/>
        <v>-2.292267147</v>
      </c>
      <c r="BH83" s="37">
        <f t="shared" si="43"/>
        <v>0.012</v>
      </c>
      <c r="BI83" s="33">
        <v>2.54</v>
      </c>
      <c r="BJ83" s="103">
        <f t="shared" si="44"/>
        <v>0.841</v>
      </c>
      <c r="BK83" s="73">
        <f t="shared" si="45"/>
        <v>0.9113432139</v>
      </c>
      <c r="BL83" s="33">
        <v>0.41</v>
      </c>
      <c r="BM83" s="103">
        <f t="shared" si="46"/>
        <v>0.024</v>
      </c>
      <c r="BN83" s="73">
        <f t="shared" si="47"/>
        <v>-1.590923284</v>
      </c>
      <c r="BO83" s="33">
        <v>10.8</v>
      </c>
      <c r="BP83" s="103">
        <f t="shared" si="48"/>
        <v>0</v>
      </c>
      <c r="BQ83" s="73">
        <f t="shared" si="49"/>
        <v>-1.959111852</v>
      </c>
      <c r="BR83" s="89">
        <f t="shared" si="50"/>
        <v>-6.270766187</v>
      </c>
      <c r="BS83" s="104">
        <f t="shared" si="51"/>
        <v>0</v>
      </c>
      <c r="BT83" s="33">
        <v>5.08</v>
      </c>
      <c r="BU83" s="34">
        <f t="shared" si="52"/>
        <v>0.049</v>
      </c>
      <c r="BV83" s="65">
        <f t="shared" si="53"/>
        <v>-1.478096553</v>
      </c>
      <c r="BW83" s="33">
        <v>58.14</v>
      </c>
      <c r="BX83" s="34">
        <f t="shared" si="54"/>
        <v>0.073</v>
      </c>
      <c r="BY83" s="65">
        <f t="shared" si="55"/>
        <v>-1.263328785</v>
      </c>
      <c r="BZ83" s="36">
        <f t="shared" si="56"/>
        <v>3705.566113</v>
      </c>
      <c r="CA83" s="35">
        <f t="shared" si="57"/>
        <v>-1.892535413</v>
      </c>
      <c r="CB83" s="90">
        <f t="shared" si="58"/>
        <v>0.012</v>
      </c>
      <c r="CC83" s="33">
        <v>0.15</v>
      </c>
      <c r="CD83" s="105">
        <f t="shared" si="59"/>
        <v>0.061</v>
      </c>
      <c r="CE83" s="73">
        <f t="shared" si="60"/>
        <v>-1.33224194</v>
      </c>
      <c r="CF83" s="33">
        <v>2.48</v>
      </c>
      <c r="CG83" s="75">
        <f t="shared" si="61"/>
        <v>0.098</v>
      </c>
      <c r="CH83" s="73">
        <f t="shared" si="62"/>
        <v>-1.173393463</v>
      </c>
      <c r="CI83" s="33">
        <v>63.1</v>
      </c>
      <c r="CJ83" s="102">
        <f t="shared" si="63"/>
        <v>0.256</v>
      </c>
      <c r="CK83" s="73">
        <f t="shared" si="64"/>
        <v>-0.5174794172</v>
      </c>
      <c r="CL83" s="36">
        <f t="shared" si="65"/>
        <v>3136.486736</v>
      </c>
      <c r="CM83" s="35">
        <f t="shared" si="66"/>
        <v>-1.379515271</v>
      </c>
      <c r="CN83" s="90">
        <f t="shared" si="67"/>
        <v>0.061</v>
      </c>
      <c r="CO83" s="33">
        <v>0.68</v>
      </c>
      <c r="CP83" s="102">
        <f t="shared" si="68"/>
        <v>0</v>
      </c>
      <c r="CQ83" s="65">
        <f t="shared" si="69"/>
        <v>-1.771621591</v>
      </c>
      <c r="CR83" s="33">
        <v>47.83</v>
      </c>
      <c r="CS83" s="102">
        <f t="shared" si="70"/>
        <v>0.488</v>
      </c>
      <c r="CT83" s="73">
        <f t="shared" si="71"/>
        <v>-0.1502890583</v>
      </c>
      <c r="CU83" s="36">
        <f t="shared" si="72"/>
        <v>1300.478398</v>
      </c>
      <c r="CV83" s="35">
        <f t="shared" si="73"/>
        <v>-2.041732523</v>
      </c>
      <c r="CW83" s="90">
        <f t="shared" si="74"/>
        <v>0.037</v>
      </c>
      <c r="CX83" s="33">
        <v>0.44</v>
      </c>
      <c r="CY83" s="34">
        <f t="shared" si="75"/>
        <v>0.207</v>
      </c>
      <c r="CZ83" s="73">
        <f t="shared" si="76"/>
        <v>-0.751036204</v>
      </c>
      <c r="DA83" s="33">
        <v>20.0</v>
      </c>
      <c r="DB83" s="34">
        <f t="shared" si="77"/>
        <v>0.171</v>
      </c>
      <c r="DC83" s="73">
        <f t="shared" si="78"/>
        <v>-0.9929382497</v>
      </c>
      <c r="DD83" s="36">
        <f t="shared" si="79"/>
        <v>542.0298813</v>
      </c>
      <c r="DE83" s="35">
        <f t="shared" si="80"/>
        <v>-1.110833382</v>
      </c>
      <c r="DF83" s="90">
        <f t="shared" si="81"/>
        <v>0.098</v>
      </c>
      <c r="DG83" s="33">
        <v>0.38</v>
      </c>
      <c r="DH83" s="105">
        <f t="shared" si="82"/>
        <v>0.024</v>
      </c>
      <c r="DI83" s="73">
        <f t="shared" si="83"/>
        <v>-1.648222618</v>
      </c>
      <c r="DJ83" s="33">
        <v>1.83</v>
      </c>
      <c r="DK83" s="34">
        <f t="shared" si="84"/>
        <v>0.012</v>
      </c>
      <c r="DL83" s="73">
        <f t="shared" si="85"/>
        <v>-1.849316942</v>
      </c>
      <c r="DM83" s="33">
        <v>66.67</v>
      </c>
      <c r="DN83" s="34">
        <f t="shared" si="86"/>
        <v>0.146</v>
      </c>
      <c r="DO83" s="73">
        <f t="shared" si="87"/>
        <v>-1.015445109</v>
      </c>
      <c r="DP83" s="36">
        <f t="shared" si="88"/>
        <v>2964.050394</v>
      </c>
      <c r="DQ83" s="35">
        <f t="shared" si="89"/>
        <v>-2.437278834</v>
      </c>
      <c r="DR83" s="90">
        <f t="shared" si="90"/>
        <v>0.012</v>
      </c>
      <c r="DS83" s="106">
        <f t="shared" si="91"/>
        <v>-11.84235998</v>
      </c>
      <c r="DT83" s="107">
        <f t="shared" si="92"/>
        <v>0</v>
      </c>
    </row>
    <row r="84">
      <c r="A84" s="28">
        <v>2023.0</v>
      </c>
      <c r="B84" s="29" t="s">
        <v>789</v>
      </c>
      <c r="C84" s="29" t="s">
        <v>16</v>
      </c>
      <c r="D84" s="30">
        <f t="array" ref="D84">INDEX(
  TP!C:C,
  MATCH(
    1,
    (TP!A:A = A84) * (TP!B:B = C84),
    0
  )
)
</f>
        <v>46.56</v>
      </c>
      <c r="E84" s="64">
        <f t="shared" si="1"/>
        <v>-21.68907704</v>
      </c>
      <c r="F84" s="32">
        <f t="shared" si="2"/>
        <v>0</v>
      </c>
      <c r="G84" s="33">
        <v>2977.0</v>
      </c>
      <c r="H84" s="33">
        <v>2.09</v>
      </c>
      <c r="I84" s="33">
        <v>0.0</v>
      </c>
      <c r="J84" s="99">
        <f t="shared" si="3"/>
        <v>2.09</v>
      </c>
      <c r="K84" s="100">
        <f t="shared" si="4"/>
        <v>0.06318441384</v>
      </c>
      <c r="L84" s="101">
        <f t="shared" si="5"/>
        <v>0.061</v>
      </c>
      <c r="M84" s="73">
        <f t="shared" si="6"/>
        <v>-1.125478629</v>
      </c>
      <c r="N84" s="42">
        <v>0.0</v>
      </c>
      <c r="O84" s="101">
        <f t="shared" si="7"/>
        <v>0</v>
      </c>
      <c r="P84" s="73">
        <f t="shared" si="8"/>
        <v>-1.620717317</v>
      </c>
      <c r="Q84" s="42">
        <v>0.76</v>
      </c>
      <c r="R84" s="102">
        <f t="shared" si="9"/>
        <v>0.024</v>
      </c>
      <c r="S84" s="73">
        <f t="shared" si="10"/>
        <v>-1.419155506</v>
      </c>
      <c r="T84" s="42">
        <v>16.0</v>
      </c>
      <c r="U84" s="102">
        <f t="shared" si="11"/>
        <v>0.012</v>
      </c>
      <c r="V84" s="73">
        <f t="shared" si="12"/>
        <v>-2.177661184</v>
      </c>
      <c r="W84" s="36">
        <f t="shared" si="13"/>
        <v>604.0530895</v>
      </c>
      <c r="X84" s="35">
        <f t="shared" si="14"/>
        <v>-2.065787362</v>
      </c>
      <c r="Y84" s="40">
        <f t="shared" si="15"/>
        <v>0.012</v>
      </c>
      <c r="Z84" s="42">
        <v>0.05</v>
      </c>
      <c r="AA84" s="101">
        <f t="shared" si="16"/>
        <v>0.122</v>
      </c>
      <c r="AB84" s="73">
        <f t="shared" si="17"/>
        <v>-1.160844721</v>
      </c>
      <c r="AC84" s="88">
        <f t="shared" si="18"/>
        <v>-5.972828028</v>
      </c>
      <c r="AD84" s="68">
        <f t="shared" si="19"/>
        <v>0</v>
      </c>
      <c r="AE84" s="33">
        <v>4.75</v>
      </c>
      <c r="AF84" s="102">
        <f t="shared" si="20"/>
        <v>0.524</v>
      </c>
      <c r="AG84" s="73">
        <f t="shared" si="21"/>
        <v>-0.1364155292</v>
      </c>
      <c r="AH84" s="66">
        <f t="shared" si="22"/>
        <v>4.180847521</v>
      </c>
      <c r="AI84" s="102">
        <f t="shared" si="23"/>
        <v>0.366</v>
      </c>
      <c r="AJ84" s="73">
        <f t="shared" si="24"/>
        <v>-0.55974719</v>
      </c>
      <c r="AK84" s="33">
        <v>58.6</v>
      </c>
      <c r="AL84" s="102">
        <f t="shared" si="25"/>
        <v>0.756</v>
      </c>
      <c r="AM84" s="73">
        <f t="shared" si="26"/>
        <v>0.6162148471</v>
      </c>
      <c r="AN84" s="36">
        <f t="shared" si="27"/>
        <v>4249.843682</v>
      </c>
      <c r="AO84" s="35">
        <f t="shared" si="28"/>
        <v>0.03150705308</v>
      </c>
      <c r="AP84" s="37">
        <f t="shared" si="29"/>
        <v>0.5</v>
      </c>
      <c r="AQ84" s="33">
        <v>1.21</v>
      </c>
      <c r="AR84" s="34">
        <f t="shared" si="30"/>
        <v>0.11</v>
      </c>
      <c r="AS84" s="73">
        <f t="shared" si="31"/>
        <v>-1.028739446</v>
      </c>
      <c r="AT84" s="33">
        <v>60.0</v>
      </c>
      <c r="AU84" s="34">
        <f t="shared" si="32"/>
        <v>0.768</v>
      </c>
      <c r="AV84" s="73">
        <f t="shared" si="33"/>
        <v>0.7495973255</v>
      </c>
      <c r="AW84" s="36">
        <f t="shared" si="34"/>
        <v>2254.727196</v>
      </c>
      <c r="AX84" s="35">
        <f t="shared" si="35"/>
        <v>-0.7627787696</v>
      </c>
      <c r="AY84" s="37">
        <f t="shared" si="36"/>
        <v>0.195</v>
      </c>
      <c r="AZ84" s="33">
        <v>3.39</v>
      </c>
      <c r="BA84" s="102">
        <f t="shared" si="37"/>
        <v>0.037</v>
      </c>
      <c r="BB84" s="65">
        <f t="shared" si="38"/>
        <v>-1.547610167</v>
      </c>
      <c r="BC84" s="33">
        <v>41.07</v>
      </c>
      <c r="BD84" s="102">
        <f t="shared" si="39"/>
        <v>0.427</v>
      </c>
      <c r="BE84" s="73">
        <f t="shared" si="40"/>
        <v>-0.06283385948</v>
      </c>
      <c r="BF84" s="36">
        <f t="shared" si="41"/>
        <v>2205.863833</v>
      </c>
      <c r="BG84" s="35">
        <f t="shared" si="42"/>
        <v>-1.291735039</v>
      </c>
      <c r="BH84" s="37">
        <f t="shared" si="43"/>
        <v>0.098</v>
      </c>
      <c r="BI84" s="33">
        <v>1.39</v>
      </c>
      <c r="BJ84" s="103">
        <f t="shared" si="44"/>
        <v>0.232</v>
      </c>
      <c r="BK84" s="73">
        <f t="shared" si="45"/>
        <v>-0.6815465456</v>
      </c>
      <c r="BL84" s="33">
        <v>0.48</v>
      </c>
      <c r="BM84" s="103">
        <f t="shared" si="46"/>
        <v>0.049</v>
      </c>
      <c r="BN84" s="73">
        <f t="shared" si="47"/>
        <v>-1.489091574</v>
      </c>
      <c r="BO84" s="33">
        <v>11.46</v>
      </c>
      <c r="BP84" s="103">
        <f t="shared" si="48"/>
        <v>0.024</v>
      </c>
      <c r="BQ84" s="73">
        <f t="shared" si="49"/>
        <v>-1.853936236</v>
      </c>
      <c r="BR84" s="89">
        <f t="shared" si="50"/>
        <v>-6.047581111</v>
      </c>
      <c r="BS84" s="104">
        <f t="shared" si="51"/>
        <v>0.012</v>
      </c>
      <c r="BT84" s="33">
        <v>4.9</v>
      </c>
      <c r="BU84" s="34">
        <f t="shared" si="52"/>
        <v>0.037</v>
      </c>
      <c r="BV84" s="65">
        <f t="shared" si="53"/>
        <v>-1.543940559</v>
      </c>
      <c r="BW84" s="33">
        <v>63.58</v>
      </c>
      <c r="BX84" s="34">
        <f t="shared" si="54"/>
        <v>0.378</v>
      </c>
      <c r="BY84" s="65">
        <f t="shared" si="55"/>
        <v>-0.3884408067</v>
      </c>
      <c r="BZ84" s="36">
        <f t="shared" si="56"/>
        <v>3984.817399</v>
      </c>
      <c r="CA84" s="35">
        <f t="shared" si="57"/>
        <v>-1.563461612</v>
      </c>
      <c r="CB84" s="90">
        <f t="shared" si="58"/>
        <v>0.049</v>
      </c>
      <c r="CC84" s="33">
        <v>0.18</v>
      </c>
      <c r="CD84" s="105">
        <f t="shared" si="59"/>
        <v>0.11</v>
      </c>
      <c r="CE84" s="73">
        <f t="shared" si="60"/>
        <v>-1.184544592</v>
      </c>
      <c r="CF84" s="33">
        <v>2.27</v>
      </c>
      <c r="CG84" s="75">
        <f t="shared" si="61"/>
        <v>0.037</v>
      </c>
      <c r="CH84" s="73">
        <f t="shared" si="62"/>
        <v>-1.286758842</v>
      </c>
      <c r="CI84" s="33">
        <v>66.67</v>
      </c>
      <c r="CJ84" s="102">
        <f t="shared" si="63"/>
        <v>0.476</v>
      </c>
      <c r="CK84" s="73">
        <f t="shared" si="64"/>
        <v>-0.07526240701</v>
      </c>
      <c r="CL84" s="36">
        <f t="shared" si="65"/>
        <v>3148.532824</v>
      </c>
      <c r="CM84" s="35">
        <f t="shared" si="66"/>
        <v>-1.367438392</v>
      </c>
      <c r="CN84" s="90">
        <f t="shared" si="67"/>
        <v>0.085</v>
      </c>
      <c r="CO84" s="33">
        <v>1.24</v>
      </c>
      <c r="CP84" s="102">
        <f t="shared" si="68"/>
        <v>0.061</v>
      </c>
      <c r="CQ84" s="65">
        <f t="shared" si="69"/>
        <v>-1.220966438</v>
      </c>
      <c r="CR84" s="33">
        <v>43.9</v>
      </c>
      <c r="CS84" s="102">
        <f t="shared" si="70"/>
        <v>0.317</v>
      </c>
      <c r="CT84" s="73">
        <f t="shared" si="71"/>
        <v>-0.5138786742</v>
      </c>
      <c r="CU84" s="36">
        <f t="shared" si="72"/>
        <v>1855.512505</v>
      </c>
      <c r="CV84" s="35">
        <f t="shared" si="73"/>
        <v>-1.409611581</v>
      </c>
      <c r="CW84" s="90">
        <f t="shared" si="74"/>
        <v>0.085</v>
      </c>
      <c r="CX84" s="33">
        <v>0.18</v>
      </c>
      <c r="CY84" s="34">
        <f t="shared" si="75"/>
        <v>0.012</v>
      </c>
      <c r="CZ84" s="73">
        <f t="shared" si="76"/>
        <v>-1.196660655</v>
      </c>
      <c r="DA84" s="33">
        <v>16.67</v>
      </c>
      <c r="DB84" s="34">
        <f t="shared" si="77"/>
        <v>0.085</v>
      </c>
      <c r="DC84" s="73">
        <f t="shared" si="78"/>
        <v>-1.204198942</v>
      </c>
      <c r="DD84" s="36">
        <f t="shared" si="79"/>
        <v>205.0674364</v>
      </c>
      <c r="DE84" s="35">
        <f t="shared" si="80"/>
        <v>-1.495197756</v>
      </c>
      <c r="DF84" s="90">
        <f t="shared" si="81"/>
        <v>0.024</v>
      </c>
      <c r="DG84" s="33">
        <v>0.27</v>
      </c>
      <c r="DH84" s="105">
        <f t="shared" si="82"/>
        <v>0</v>
      </c>
      <c r="DI84" s="73">
        <f t="shared" si="83"/>
        <v>-1.928190478</v>
      </c>
      <c r="DJ84" s="33">
        <v>2.81</v>
      </c>
      <c r="DK84" s="34">
        <f t="shared" si="84"/>
        <v>0.085</v>
      </c>
      <c r="DL84" s="73">
        <f t="shared" si="85"/>
        <v>-1.254851877</v>
      </c>
      <c r="DM84" s="33">
        <v>83.08</v>
      </c>
      <c r="DN84" s="34">
        <f t="shared" si="86"/>
        <v>0.927</v>
      </c>
      <c r="DO84" s="73">
        <f t="shared" si="87"/>
        <v>1.15864113</v>
      </c>
      <c r="DP84" s="36">
        <f t="shared" si="88"/>
        <v>4749.397035</v>
      </c>
      <c r="DQ84" s="35">
        <f t="shared" si="89"/>
        <v>-0.7202234901</v>
      </c>
      <c r="DR84" s="90">
        <f t="shared" si="90"/>
        <v>0.183</v>
      </c>
      <c r="DS84" s="106">
        <f t="shared" si="91"/>
        <v>-9.668667902</v>
      </c>
      <c r="DT84" s="107">
        <f t="shared" si="92"/>
        <v>0.024</v>
      </c>
    </row>
    <row r="85">
      <c r="C85" s="108"/>
      <c r="D85" s="108"/>
      <c r="G85" s="47"/>
      <c r="H85" s="47"/>
      <c r="I85" s="47"/>
      <c r="J85" s="47"/>
      <c r="K85" s="47"/>
      <c r="L85" s="47"/>
      <c r="M85" s="47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7"/>
      <c r="AA85" s="47"/>
      <c r="AB85" s="47"/>
      <c r="AC85" s="45"/>
      <c r="AD85" s="45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</row>
    <row r="86">
      <c r="A86" s="77"/>
      <c r="B86" s="77" t="s">
        <v>135</v>
      </c>
      <c r="C86" s="108"/>
      <c r="D86" s="108"/>
      <c r="G86" s="47"/>
      <c r="H86" s="47">
        <f t="shared" ref="H86:K86" si="93">AVERAGE(H2:H84)</f>
        <v>3.586385542</v>
      </c>
      <c r="I86" s="47">
        <f t="shared" si="93"/>
        <v>0.5060240964</v>
      </c>
      <c r="J86" s="47">
        <f t="shared" si="93"/>
        <v>3.211927711</v>
      </c>
      <c r="K86" s="50">
        <f t="shared" si="93"/>
        <v>0.1532969151</v>
      </c>
      <c r="L86" s="47"/>
      <c r="M86" s="47"/>
      <c r="N86" s="50">
        <f>AVERAGE(N2:N84)</f>
        <v>0.176746988</v>
      </c>
      <c r="O86" s="45"/>
      <c r="P86" s="45"/>
      <c r="Q86" s="50">
        <f>AVERAGE(Q2:Q84)</f>
        <v>1.529156627</v>
      </c>
      <c r="R86" s="45"/>
      <c r="S86" s="45"/>
      <c r="T86" s="50">
        <f>AVERAGE(T2:T84)</f>
        <v>36.70349398</v>
      </c>
      <c r="U86" s="45"/>
      <c r="V86" s="45"/>
      <c r="W86" s="50">
        <f t="shared" ref="W86:X86" si="94">AVERAGE(W2:W84)</f>
        <v>2237.064446</v>
      </c>
      <c r="X86" s="50">
        <f t="shared" si="94"/>
        <v>0</v>
      </c>
      <c r="Y86" s="45"/>
      <c r="Z86" s="50">
        <f>AVERAGE(Z2:Z84)</f>
        <v>0.1189156627</v>
      </c>
      <c r="AA86" s="47"/>
      <c r="AB86" s="47"/>
      <c r="AC86" s="50">
        <f>AVERAGE(AC2:AC84)</f>
        <v>0</v>
      </c>
      <c r="AD86" s="45"/>
      <c r="AE86" s="47">
        <f>AVERAGE(AE2:AE84)</f>
        <v>4.939156627</v>
      </c>
      <c r="AF86" s="47"/>
      <c r="AG86" s="47"/>
      <c r="AH86" s="50">
        <f>AVERAGE(AH2:AH84)</f>
        <v>4.984810821</v>
      </c>
      <c r="AI86" s="47"/>
      <c r="AJ86" s="47"/>
      <c r="AK86" s="47">
        <f>AVERAGE(AK2:AK84)</f>
        <v>54.37819277</v>
      </c>
      <c r="AL86" s="47"/>
      <c r="AM86" s="47"/>
      <c r="AN86" s="50">
        <f>AVERAGE(AN2:AN84)</f>
        <v>4225.567105</v>
      </c>
      <c r="AO86" s="47"/>
      <c r="AP86" s="47"/>
      <c r="AQ86" s="47">
        <f>AVERAGE(AQ2:AQ84)</f>
        <v>2.628313253</v>
      </c>
      <c r="AR86" s="47"/>
      <c r="AS86" s="47"/>
      <c r="AT86" s="47">
        <f>AVERAGE(AT2:AT84)</f>
        <v>53.28518072</v>
      </c>
      <c r="AU86" s="47"/>
      <c r="AV86" s="47"/>
      <c r="AW86" s="50">
        <f>AVERAGE(AW2:AW84)</f>
        <v>3123.225881</v>
      </c>
      <c r="AX86" s="47"/>
      <c r="AY86" s="47"/>
      <c r="AZ86" s="47">
        <f>AVERAGE(AZ2:AZ84)</f>
        <v>7.688554217</v>
      </c>
      <c r="BA86" s="47"/>
      <c r="BB86" s="47"/>
      <c r="BC86" s="47">
        <f>AVERAGE(BC2:BC84)</f>
        <v>41.49036145</v>
      </c>
      <c r="BD86" s="47"/>
      <c r="BE86" s="47"/>
      <c r="BF86" s="50">
        <f>AVERAGE(BF2:BF84)</f>
        <v>3188.136789</v>
      </c>
      <c r="BG86" s="47"/>
      <c r="BH86" s="47"/>
      <c r="BI86" s="47">
        <f>AVERAGE(BI2:BI84)</f>
        <v>1.882048193</v>
      </c>
      <c r="BJ86" s="47"/>
      <c r="BK86" s="47"/>
      <c r="BL86" s="47">
        <f>AVERAGE(BL2:BL84)</f>
        <v>1.503614458</v>
      </c>
      <c r="BM86" s="47"/>
      <c r="BN86" s="47"/>
      <c r="BO86" s="47">
        <f>AVERAGE(BO2:BO84)</f>
        <v>23.09385542</v>
      </c>
      <c r="BP86" s="47"/>
      <c r="BQ86" s="47"/>
      <c r="BR86" s="50">
        <f>AVERAGE(BR2:BR84)</f>
        <v>0</v>
      </c>
      <c r="BS86" s="47"/>
      <c r="BT86" s="47">
        <f>AVERAGE(BT2:BT84)</f>
        <v>9.120722892</v>
      </c>
      <c r="BU86" s="47"/>
      <c r="BV86" s="47"/>
      <c r="BW86" s="47">
        <f>AVERAGE(BW2:BW84)</f>
        <v>65.9953012</v>
      </c>
      <c r="BX86" s="47"/>
      <c r="BY86" s="47"/>
      <c r="BZ86" s="50">
        <f>AVERAGE(BZ2:BZ84)</f>
        <v>5311.567396</v>
      </c>
      <c r="CA86" s="47"/>
      <c r="CB86" s="47"/>
      <c r="CC86" s="47">
        <f>AVERAGE(CC2:CC84)</f>
        <v>0.4206024096</v>
      </c>
      <c r="CD86" s="47"/>
      <c r="CE86" s="47"/>
      <c r="CF86" s="47">
        <f>AVERAGE(CF2:CF84)</f>
        <v>4.653614458</v>
      </c>
      <c r="CG86" s="47"/>
      <c r="CH86" s="47"/>
      <c r="CI86" s="47">
        <f>AVERAGE(CI2:CI84)</f>
        <v>67.27759036</v>
      </c>
      <c r="CJ86" s="47"/>
      <c r="CK86" s="47"/>
      <c r="CL86" s="50">
        <f>AVERAGE(CL2:CL84)</f>
        <v>4512.484788</v>
      </c>
      <c r="CM86" s="47"/>
      <c r="CN86" s="47"/>
      <c r="CO86" s="47">
        <f>AVERAGE(CO2:CO84)</f>
        <v>2.481686747</v>
      </c>
      <c r="CP86" s="47"/>
      <c r="CQ86" s="47"/>
      <c r="CR86" s="47">
        <f>AVERAGE(CR2:CR84)</f>
        <v>49.45445783</v>
      </c>
      <c r="CS86" s="47"/>
      <c r="CT86" s="47"/>
      <c r="CU86" s="50">
        <f>AVERAGE(CU2:CU84)</f>
        <v>3093.222656</v>
      </c>
      <c r="CV86" s="47"/>
      <c r="CW86" s="47"/>
      <c r="CX86" s="47">
        <f>AVERAGE(CX2:CX84)</f>
        <v>0.8781927711</v>
      </c>
      <c r="CY86" s="47"/>
      <c r="CZ86" s="47"/>
      <c r="DA86" s="47">
        <f>AVERAGE(DA2:DA84)</f>
        <v>35.65120482</v>
      </c>
      <c r="DB86" s="47"/>
      <c r="DC86" s="47"/>
      <c r="DD86" s="50">
        <f>AVERAGE(DD2:DD84)</f>
        <v>1515.869182</v>
      </c>
      <c r="DE86" s="47"/>
      <c r="DF86" s="47"/>
      <c r="DG86" s="47">
        <f>AVERAGE(DG2:DG84)</f>
        <v>1.027590361</v>
      </c>
      <c r="DH86" s="47"/>
      <c r="DI86" s="47"/>
      <c r="DJ86" s="47">
        <f>AVERAGE(DJ2:DJ84)</f>
        <v>4.878674699</v>
      </c>
      <c r="DK86" s="47"/>
      <c r="DL86" s="47"/>
      <c r="DM86" s="47">
        <f>AVERAGE(DM2:DM84)</f>
        <v>74.33457831</v>
      </c>
      <c r="DN86" s="47"/>
      <c r="DO86" s="47"/>
      <c r="DP86" s="50">
        <f>AVERAGE(DP2:DP84)</f>
        <v>5498.265494</v>
      </c>
      <c r="DQ86" s="47"/>
      <c r="DR86" s="47"/>
      <c r="DS86" s="50">
        <f>AVERAGE(DS2:DS84)</f>
        <v>0</v>
      </c>
    </row>
    <row r="87">
      <c r="A87" s="77"/>
      <c r="B87" s="77" t="s">
        <v>136</v>
      </c>
      <c r="C87" s="108"/>
      <c r="D87" s="108"/>
      <c r="G87" s="47"/>
      <c r="H87" s="47">
        <f t="shared" ref="H87:K87" si="95">STDEV(H2:H84)</f>
        <v>2.542831425</v>
      </c>
      <c r="I87" s="47">
        <f t="shared" si="95"/>
        <v>1.086205007</v>
      </c>
      <c r="J87" s="47">
        <f t="shared" si="95"/>
        <v>2.202514338</v>
      </c>
      <c r="K87" s="47">
        <f t="shared" si="95"/>
        <v>0.08006593724</v>
      </c>
      <c r="L87" s="47"/>
      <c r="M87" s="47"/>
      <c r="N87" s="47">
        <f>STDEV(N2:N84)</f>
        <v>0.1090547908</v>
      </c>
      <c r="O87" s="45"/>
      <c r="P87" s="45"/>
      <c r="Q87" s="47">
        <f>STDEV(Q2:Q84)</f>
        <v>0.5419819204</v>
      </c>
      <c r="R87" s="45"/>
      <c r="S87" s="45"/>
      <c r="T87" s="47">
        <f>STDEV(T2:T84)</f>
        <v>9.507215416</v>
      </c>
      <c r="U87" s="45"/>
      <c r="V87" s="45"/>
      <c r="W87" s="47">
        <f t="shared" ref="W87:X87" si="96">STDEV(W2:W84)</f>
        <v>790.5031208</v>
      </c>
      <c r="X87" s="47">
        <f t="shared" si="96"/>
        <v>1</v>
      </c>
      <c r="Y87" s="45"/>
      <c r="Z87" s="47">
        <f>STDEV(Z2:Z84)</f>
        <v>0.05936682263</v>
      </c>
      <c r="AA87" s="47"/>
      <c r="AB87" s="47"/>
      <c r="AC87" s="47">
        <f>STDEV(AC2:AC84)</f>
        <v>2.887540372</v>
      </c>
      <c r="AD87" s="45"/>
      <c r="AE87" s="47">
        <f>STDEV(AE2:AE84)</f>
        <v>1.386620919</v>
      </c>
      <c r="AF87" s="47"/>
      <c r="AG87" s="47"/>
      <c r="AH87" s="47">
        <f>STDEV(AH2:AH84)</f>
        <v>1.436297161</v>
      </c>
      <c r="AI87" s="47"/>
      <c r="AJ87" s="47"/>
      <c r="AK87" s="47">
        <f>STDEV(AK2:AK84)</f>
        <v>6.851193619</v>
      </c>
      <c r="AL87" s="47"/>
      <c r="AM87" s="47"/>
      <c r="AN87" s="47">
        <f>STDEV(AN2:AN84)</f>
        <v>770.512471</v>
      </c>
      <c r="AO87" s="47"/>
      <c r="AP87" s="47"/>
      <c r="AQ87" s="47">
        <f>STDEV(AQ2:AQ84)</f>
        <v>1.378690453</v>
      </c>
      <c r="AR87" s="47"/>
      <c r="AS87" s="47"/>
      <c r="AT87" s="47">
        <f>STDEV(AT2:AT84)</f>
        <v>8.957901861</v>
      </c>
      <c r="AU87" s="47"/>
      <c r="AV87" s="47"/>
      <c r="AW87" s="47">
        <f>STDEV(AW2:AW84)</f>
        <v>1138.598398</v>
      </c>
      <c r="AX87" s="47"/>
      <c r="AY87" s="47"/>
      <c r="AZ87" s="47">
        <f>STDEV(AZ2:AZ84)</f>
        <v>2.777543279</v>
      </c>
      <c r="BA87" s="47"/>
      <c r="BB87" s="47"/>
      <c r="BC87" s="47">
        <f>STDEV(BC2:BC84)</f>
        <v>6.690046565</v>
      </c>
      <c r="BD87" s="47"/>
      <c r="BE87" s="47"/>
      <c r="BF87" s="47">
        <f>STDEV(BF2:BF84)</f>
        <v>760.4291333</v>
      </c>
      <c r="BG87" s="47"/>
      <c r="BH87" s="47"/>
      <c r="BI87" s="47">
        <f>STDEV(BI2:BI84)</f>
        <v>0.7219583108</v>
      </c>
      <c r="BJ87" s="47"/>
      <c r="BK87" s="47"/>
      <c r="BL87" s="47">
        <f>STDEV(BL2:BL84)</f>
        <v>0.6874086694</v>
      </c>
      <c r="BM87" s="47"/>
      <c r="BN87" s="47"/>
      <c r="BO87" s="47">
        <f>STDEV(BO2:BO84)</f>
        <v>6.275218747</v>
      </c>
      <c r="BP87" s="47"/>
      <c r="BQ87" s="47"/>
      <c r="BR87" s="47">
        <f>STDEV(BR2:BR84)</f>
        <v>3.308477867</v>
      </c>
      <c r="BS87" s="47"/>
      <c r="BT87" s="47">
        <f>STDEV(BT2:BT84)</f>
        <v>2.73373406</v>
      </c>
      <c r="BU87" s="47"/>
      <c r="BV87" s="47"/>
      <c r="BW87" s="47">
        <f>STDEV(BW2:BW84)</f>
        <v>6.217938906</v>
      </c>
      <c r="BX87" s="47"/>
      <c r="BY87" s="47"/>
      <c r="BZ87" s="47">
        <f>STDEV(BZ2:BZ84)</f>
        <v>848.5977446</v>
      </c>
      <c r="CA87" s="47"/>
      <c r="CB87" s="47"/>
      <c r="CC87" s="47">
        <f>STDEV(CC2:CC84)</f>
        <v>0.2031180685</v>
      </c>
      <c r="CD87" s="47"/>
      <c r="CE87" s="47"/>
      <c r="CF87" s="47">
        <f>STDEV(CF2:CF84)</f>
        <v>1.852417391</v>
      </c>
      <c r="CG87" s="47"/>
      <c r="CH87" s="47"/>
      <c r="CI87" s="47">
        <f>STDEV(CI2:CI84)</f>
        <v>8.07295947</v>
      </c>
      <c r="CJ87" s="47"/>
      <c r="CK87" s="47"/>
      <c r="CL87" s="47">
        <f>STDEV(CL2:CL84)</f>
        <v>997.4503945</v>
      </c>
      <c r="CM87" s="47"/>
      <c r="CN87" s="47"/>
      <c r="CO87" s="47">
        <f>STDEV(CO2:CO84)</f>
        <v>1.016970416</v>
      </c>
      <c r="CP87" s="47"/>
      <c r="CQ87" s="47"/>
      <c r="CR87" s="47">
        <f>STDEV(CR2:CR84)</f>
        <v>10.80888955</v>
      </c>
      <c r="CS87" s="47"/>
      <c r="CT87" s="47"/>
      <c r="CU87" s="47">
        <f>STDEV(CU2:CU84)</f>
        <v>878.0504977</v>
      </c>
      <c r="CV87" s="47"/>
      <c r="CW87" s="47"/>
      <c r="CX87" s="47">
        <f>STDEV(CX2:CX84)</f>
        <v>0.5834509292</v>
      </c>
      <c r="CY87" s="47"/>
      <c r="CZ87" s="47"/>
      <c r="DA87" s="47">
        <f>STDEV(DA2:DA84)</f>
        <v>15.76251577</v>
      </c>
      <c r="DB87" s="47"/>
      <c r="DC87" s="47"/>
      <c r="DD87" s="47">
        <f>STDEV(DD2:DD84)</f>
        <v>876.6745005</v>
      </c>
      <c r="DE87" s="47"/>
      <c r="DF87" s="47"/>
      <c r="DG87" s="47">
        <f>STDEV(DG2:DG84)</f>
        <v>0.3929022418</v>
      </c>
      <c r="DH87" s="47"/>
      <c r="DI87" s="47"/>
      <c r="DJ87" s="47">
        <f>STDEV(DJ2:DJ84)</f>
        <v>1.648540945</v>
      </c>
      <c r="DK87" s="47"/>
      <c r="DL87" s="47"/>
      <c r="DM87" s="47">
        <f>STDEV(DM2:DM84)</f>
        <v>7.547998653</v>
      </c>
      <c r="DN87" s="47"/>
      <c r="DO87" s="47"/>
      <c r="DP87" s="47">
        <f>STDEV(DP2:DP84)</f>
        <v>1039.772334</v>
      </c>
      <c r="DQ87" s="47"/>
      <c r="DR87" s="47"/>
      <c r="DS87" s="47">
        <f>STDEV(DS2:DS84)</f>
        <v>5.213797188</v>
      </c>
    </row>
    <row r="88">
      <c r="C88" s="108"/>
      <c r="D88" s="108"/>
      <c r="G88" s="47"/>
      <c r="H88" s="47"/>
      <c r="I88" s="47"/>
      <c r="J88" s="47"/>
      <c r="K88" s="47"/>
      <c r="L88" s="47"/>
      <c r="M88" s="47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7"/>
      <c r="AA88" s="47"/>
      <c r="AB88" s="47"/>
      <c r="AC88" s="45"/>
      <c r="AD88" s="45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</row>
    <row r="89">
      <c r="C89" s="108"/>
      <c r="D89" s="108"/>
      <c r="G89" s="47"/>
      <c r="H89" s="47"/>
      <c r="I89" s="47"/>
      <c r="J89" s="47"/>
      <c r="K89" s="47"/>
      <c r="L89" s="47"/>
      <c r="M89" s="47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7"/>
      <c r="AA89" s="47"/>
      <c r="AB89" s="47"/>
      <c r="AC89" s="45"/>
      <c r="AD89" s="45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</row>
    <row r="90">
      <c r="C90" s="108"/>
      <c r="D90" s="108"/>
      <c r="G90" s="47"/>
      <c r="H90" s="47"/>
      <c r="I90" s="47"/>
      <c r="J90" s="47"/>
      <c r="K90" s="47"/>
      <c r="L90" s="47"/>
      <c r="M90" s="47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7"/>
      <c r="AA90" s="47"/>
      <c r="AB90" s="47"/>
      <c r="AC90" s="45"/>
      <c r="AD90" s="45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</row>
    <row r="91">
      <c r="C91" s="108"/>
      <c r="D91" s="108"/>
      <c r="G91" s="47"/>
      <c r="H91" s="47"/>
      <c r="I91" s="47"/>
      <c r="J91" s="47"/>
      <c r="K91" s="47"/>
      <c r="L91" s="47"/>
      <c r="M91" s="47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7"/>
      <c r="AA91" s="47"/>
      <c r="AB91" s="47"/>
      <c r="AC91" s="45"/>
      <c r="AD91" s="45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</row>
    <row r="92">
      <c r="C92" s="108"/>
      <c r="D92" s="108"/>
      <c r="G92" s="47"/>
      <c r="H92" s="47"/>
      <c r="I92" s="47"/>
      <c r="J92" s="47"/>
      <c r="K92" s="47"/>
      <c r="L92" s="47"/>
      <c r="M92" s="47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7"/>
      <c r="AA92" s="47"/>
      <c r="AB92" s="47"/>
      <c r="AC92" s="45"/>
      <c r="AD92" s="45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</row>
    <row r="93">
      <c r="C93" s="108"/>
      <c r="D93" s="108"/>
      <c r="G93" s="47"/>
      <c r="H93" s="47"/>
      <c r="I93" s="47"/>
      <c r="J93" s="47"/>
      <c r="K93" s="47"/>
      <c r="L93" s="47"/>
      <c r="M93" s="47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7"/>
      <c r="AA93" s="47"/>
      <c r="AB93" s="47"/>
      <c r="AC93" s="45"/>
      <c r="AD93" s="45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</row>
    <row r="94">
      <c r="C94" s="108"/>
      <c r="D94" s="108"/>
      <c r="G94" s="47"/>
      <c r="H94" s="47"/>
      <c r="I94" s="47"/>
      <c r="J94" s="47"/>
      <c r="K94" s="47"/>
      <c r="L94" s="47"/>
      <c r="M94" s="47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7"/>
      <c r="AA94" s="47"/>
      <c r="AB94" s="47"/>
      <c r="AC94" s="45"/>
      <c r="AD94" s="45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</row>
    <row r="95">
      <c r="C95" s="108"/>
      <c r="D95" s="108"/>
      <c r="G95" s="47"/>
      <c r="H95" s="47"/>
      <c r="I95" s="47"/>
      <c r="J95" s="47"/>
      <c r="K95" s="47"/>
      <c r="L95" s="47"/>
      <c r="M95" s="47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7"/>
      <c r="AA95" s="47"/>
      <c r="AB95" s="47"/>
      <c r="AC95" s="45"/>
      <c r="AD95" s="45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</row>
    <row r="96">
      <c r="C96" s="108"/>
      <c r="D96" s="108"/>
      <c r="G96" s="47"/>
      <c r="H96" s="47"/>
      <c r="I96" s="47"/>
      <c r="J96" s="47"/>
      <c r="K96" s="47"/>
      <c r="L96" s="47"/>
      <c r="M96" s="47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7"/>
      <c r="AA96" s="47"/>
      <c r="AB96" s="47"/>
      <c r="AC96" s="45"/>
      <c r="AD96" s="45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</row>
    <row r="97">
      <c r="C97" s="108"/>
      <c r="D97" s="108"/>
      <c r="G97" s="47"/>
      <c r="H97" s="47"/>
      <c r="I97" s="47"/>
      <c r="J97" s="47"/>
      <c r="K97" s="47"/>
      <c r="L97" s="47"/>
      <c r="M97" s="47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7"/>
      <c r="AA97" s="47"/>
      <c r="AB97" s="47"/>
      <c r="AC97" s="45"/>
      <c r="AD97" s="45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</row>
    <row r="98">
      <c r="C98" s="108"/>
      <c r="D98" s="108"/>
      <c r="G98" s="47"/>
      <c r="H98" s="47"/>
      <c r="I98" s="47"/>
      <c r="J98" s="47"/>
      <c r="K98" s="47"/>
      <c r="L98" s="47"/>
      <c r="M98" s="47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7"/>
      <c r="AA98" s="47"/>
      <c r="AB98" s="47"/>
      <c r="AC98" s="45"/>
      <c r="AD98" s="45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</row>
    <row r="99">
      <c r="C99" s="108"/>
      <c r="D99" s="108"/>
      <c r="G99" s="47"/>
      <c r="H99" s="47"/>
      <c r="I99" s="47"/>
      <c r="J99" s="47"/>
      <c r="K99" s="47"/>
      <c r="L99" s="47"/>
      <c r="M99" s="47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7"/>
      <c r="AA99" s="47"/>
      <c r="AB99" s="47"/>
      <c r="AC99" s="45"/>
      <c r="AD99" s="45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</row>
    <row r="100">
      <c r="C100" s="108"/>
      <c r="D100" s="108"/>
      <c r="G100" s="47"/>
      <c r="H100" s="47"/>
      <c r="I100" s="47"/>
      <c r="J100" s="47"/>
      <c r="K100" s="47"/>
      <c r="L100" s="47"/>
      <c r="M100" s="47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5"/>
      <c r="AD100" s="45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</row>
    <row r="101">
      <c r="C101" s="108"/>
      <c r="D101" s="108"/>
      <c r="G101" s="47"/>
      <c r="H101" s="47"/>
      <c r="I101" s="47"/>
      <c r="J101" s="47"/>
      <c r="K101" s="47"/>
      <c r="L101" s="47"/>
      <c r="M101" s="47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7"/>
      <c r="AA101" s="47"/>
      <c r="AB101" s="47"/>
      <c r="AC101" s="45"/>
      <c r="AD101" s="45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</row>
    <row r="102">
      <c r="C102" s="108"/>
      <c r="D102" s="108"/>
      <c r="G102" s="47"/>
      <c r="H102" s="47"/>
      <c r="I102" s="47"/>
      <c r="J102" s="47"/>
      <c r="K102" s="47"/>
      <c r="L102" s="47"/>
      <c r="M102" s="47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7"/>
      <c r="AA102" s="47"/>
      <c r="AB102" s="47"/>
      <c r="AC102" s="45"/>
      <c r="AD102" s="45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</row>
    <row r="103">
      <c r="C103" s="108"/>
      <c r="D103" s="108"/>
      <c r="G103" s="47"/>
      <c r="H103" s="47"/>
      <c r="I103" s="47"/>
      <c r="J103" s="47"/>
      <c r="K103" s="47"/>
      <c r="L103" s="47"/>
      <c r="M103" s="47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7"/>
      <c r="AA103" s="47"/>
      <c r="AB103" s="47"/>
      <c r="AC103" s="45"/>
      <c r="AD103" s="45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</row>
    <row r="104">
      <c r="C104" s="108"/>
      <c r="D104" s="108"/>
      <c r="G104" s="47"/>
      <c r="H104" s="47"/>
      <c r="I104" s="47"/>
      <c r="J104" s="47"/>
      <c r="K104" s="47"/>
      <c r="L104" s="47"/>
      <c r="M104" s="47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7"/>
      <c r="AA104" s="47"/>
      <c r="AB104" s="47"/>
      <c r="AC104" s="45"/>
      <c r="AD104" s="45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</row>
    <row r="105">
      <c r="C105" s="108"/>
      <c r="D105" s="108"/>
      <c r="G105" s="47"/>
      <c r="H105" s="47"/>
      <c r="I105" s="47"/>
      <c r="J105" s="47"/>
      <c r="K105" s="47"/>
      <c r="L105" s="47"/>
      <c r="M105" s="47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7"/>
      <c r="AA105" s="47"/>
      <c r="AB105" s="47"/>
      <c r="AC105" s="45"/>
      <c r="AD105" s="45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</row>
    <row r="106">
      <c r="C106" s="108"/>
      <c r="D106" s="108"/>
      <c r="G106" s="47"/>
      <c r="H106" s="47"/>
      <c r="I106" s="47"/>
      <c r="J106" s="47"/>
      <c r="K106" s="47"/>
      <c r="L106" s="47"/>
      <c r="M106" s="47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7"/>
      <c r="AA106" s="47"/>
      <c r="AB106" s="47"/>
      <c r="AC106" s="45"/>
      <c r="AD106" s="45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</row>
    <row r="107">
      <c r="C107" s="108"/>
      <c r="D107" s="108"/>
      <c r="G107" s="47"/>
      <c r="H107" s="47"/>
      <c r="I107" s="47"/>
      <c r="J107" s="47"/>
      <c r="K107" s="47"/>
      <c r="L107" s="47"/>
      <c r="M107" s="47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7"/>
      <c r="AA107" s="47"/>
      <c r="AB107" s="47"/>
      <c r="AC107" s="45"/>
      <c r="AD107" s="45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  <c r="DL107" s="47"/>
      <c r="DM107" s="47"/>
      <c r="DN107" s="47"/>
      <c r="DO107" s="47"/>
      <c r="DP107" s="47"/>
      <c r="DQ107" s="47"/>
      <c r="DR107" s="47"/>
    </row>
    <row r="108">
      <c r="C108" s="108"/>
      <c r="D108" s="108"/>
      <c r="G108" s="47"/>
      <c r="H108" s="47"/>
      <c r="I108" s="47"/>
      <c r="J108" s="47"/>
      <c r="K108" s="47"/>
      <c r="L108" s="47"/>
      <c r="M108" s="47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7"/>
      <c r="AA108" s="47"/>
      <c r="AB108" s="47"/>
      <c r="AC108" s="45"/>
      <c r="AD108" s="45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  <c r="DL108" s="47"/>
      <c r="DM108" s="47"/>
      <c r="DN108" s="47"/>
      <c r="DO108" s="47"/>
      <c r="DP108" s="47"/>
      <c r="DQ108" s="47"/>
      <c r="DR108" s="47"/>
    </row>
    <row r="109">
      <c r="C109" s="108"/>
      <c r="D109" s="108"/>
      <c r="G109" s="47"/>
      <c r="H109" s="47"/>
      <c r="I109" s="47"/>
      <c r="J109" s="47"/>
      <c r="K109" s="47"/>
      <c r="L109" s="47"/>
      <c r="M109" s="47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7"/>
      <c r="AA109" s="47"/>
      <c r="AB109" s="47"/>
      <c r="AC109" s="45"/>
      <c r="AD109" s="45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7"/>
      <c r="DE109" s="47"/>
      <c r="DF109" s="47"/>
      <c r="DG109" s="47"/>
      <c r="DH109" s="47"/>
      <c r="DI109" s="47"/>
      <c r="DJ109" s="47"/>
      <c r="DK109" s="47"/>
      <c r="DL109" s="47"/>
      <c r="DM109" s="47"/>
      <c r="DN109" s="47"/>
      <c r="DO109" s="47"/>
      <c r="DP109" s="47"/>
      <c r="DQ109" s="47"/>
      <c r="DR109" s="47"/>
    </row>
    <row r="110">
      <c r="C110" s="108"/>
      <c r="D110" s="108"/>
      <c r="G110" s="47"/>
      <c r="H110" s="47"/>
      <c r="I110" s="47"/>
      <c r="J110" s="47"/>
      <c r="K110" s="47"/>
      <c r="L110" s="47"/>
      <c r="M110" s="47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7"/>
      <c r="AA110" s="47"/>
      <c r="AB110" s="47"/>
      <c r="AC110" s="45"/>
      <c r="AD110" s="45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7"/>
      <c r="DE110" s="47"/>
      <c r="DF110" s="47"/>
      <c r="DG110" s="47"/>
      <c r="DH110" s="47"/>
      <c r="DI110" s="47"/>
      <c r="DJ110" s="47"/>
      <c r="DK110" s="47"/>
      <c r="DL110" s="47"/>
      <c r="DM110" s="47"/>
      <c r="DN110" s="47"/>
      <c r="DO110" s="47"/>
      <c r="DP110" s="47"/>
      <c r="DQ110" s="47"/>
      <c r="DR110" s="47"/>
    </row>
    <row r="111">
      <c r="C111" s="108"/>
      <c r="D111" s="108"/>
      <c r="G111" s="47"/>
      <c r="H111" s="47"/>
      <c r="I111" s="47"/>
      <c r="J111" s="47"/>
      <c r="K111" s="47"/>
      <c r="L111" s="47"/>
      <c r="M111" s="47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7"/>
      <c r="AA111" s="47"/>
      <c r="AB111" s="47"/>
      <c r="AC111" s="45"/>
      <c r="AD111" s="45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  <c r="DL111" s="47"/>
      <c r="DM111" s="47"/>
      <c r="DN111" s="47"/>
      <c r="DO111" s="47"/>
      <c r="DP111" s="47"/>
      <c r="DQ111" s="47"/>
      <c r="DR111" s="47"/>
    </row>
    <row r="112">
      <c r="C112" s="108"/>
      <c r="D112" s="108"/>
      <c r="G112" s="47"/>
      <c r="H112" s="47"/>
      <c r="I112" s="47"/>
      <c r="J112" s="47"/>
      <c r="K112" s="47"/>
      <c r="L112" s="47"/>
      <c r="M112" s="47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7"/>
      <c r="AA112" s="47"/>
      <c r="AB112" s="47"/>
      <c r="AC112" s="45"/>
      <c r="AD112" s="45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</row>
    <row r="113">
      <c r="C113" s="108"/>
      <c r="D113" s="108"/>
      <c r="G113" s="47"/>
      <c r="H113" s="47"/>
      <c r="I113" s="47"/>
      <c r="J113" s="47"/>
      <c r="K113" s="47"/>
      <c r="L113" s="47"/>
      <c r="M113" s="47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7"/>
      <c r="AA113" s="47"/>
      <c r="AB113" s="47"/>
      <c r="AC113" s="45"/>
      <c r="AD113" s="45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</row>
    <row r="114">
      <c r="C114" s="108"/>
      <c r="D114" s="108"/>
      <c r="G114" s="47"/>
      <c r="H114" s="47"/>
      <c r="I114" s="47"/>
      <c r="J114" s="47"/>
      <c r="K114" s="47"/>
      <c r="L114" s="47"/>
      <c r="M114" s="47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7"/>
      <c r="AA114" s="47"/>
      <c r="AB114" s="47"/>
      <c r="AC114" s="45"/>
      <c r="AD114" s="45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</row>
    <row r="115">
      <c r="C115" s="108"/>
      <c r="D115" s="108"/>
      <c r="G115" s="47"/>
      <c r="H115" s="47"/>
      <c r="I115" s="47"/>
      <c r="J115" s="47"/>
      <c r="K115" s="47"/>
      <c r="L115" s="47"/>
      <c r="M115" s="47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7"/>
      <c r="AA115" s="47"/>
      <c r="AB115" s="47"/>
      <c r="AC115" s="45"/>
      <c r="AD115" s="45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</row>
    <row r="116">
      <c r="C116" s="108"/>
      <c r="D116" s="108"/>
      <c r="G116" s="47"/>
      <c r="H116" s="47"/>
      <c r="I116" s="47"/>
      <c r="J116" s="47"/>
      <c r="K116" s="47"/>
      <c r="L116" s="47"/>
      <c r="M116" s="47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7"/>
      <c r="AA116" s="47"/>
      <c r="AB116" s="47"/>
      <c r="AC116" s="45"/>
      <c r="AD116" s="45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</row>
    <row r="117">
      <c r="C117" s="108"/>
      <c r="D117" s="108"/>
      <c r="G117" s="47"/>
      <c r="H117" s="47"/>
      <c r="I117" s="47"/>
      <c r="J117" s="47"/>
      <c r="K117" s="47"/>
      <c r="L117" s="47"/>
      <c r="M117" s="47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7"/>
      <c r="AA117" s="47"/>
      <c r="AB117" s="47"/>
      <c r="AC117" s="45"/>
      <c r="AD117" s="45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</row>
    <row r="118">
      <c r="C118" s="108"/>
      <c r="D118" s="108"/>
      <c r="G118" s="47"/>
      <c r="H118" s="47"/>
      <c r="I118" s="47"/>
      <c r="J118" s="47"/>
      <c r="K118" s="47"/>
      <c r="L118" s="47"/>
      <c r="M118" s="47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7"/>
      <c r="AA118" s="47"/>
      <c r="AB118" s="47"/>
      <c r="AC118" s="45"/>
      <c r="AD118" s="45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</row>
    <row r="119">
      <c r="C119" s="108"/>
      <c r="D119" s="108"/>
      <c r="G119" s="47"/>
      <c r="H119" s="47"/>
      <c r="I119" s="47"/>
      <c r="J119" s="47"/>
      <c r="K119" s="47"/>
      <c r="L119" s="47"/>
      <c r="M119" s="47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7"/>
      <c r="AA119" s="47"/>
      <c r="AB119" s="47"/>
      <c r="AC119" s="45"/>
      <c r="AD119" s="45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</row>
    <row r="120">
      <c r="C120" s="108"/>
      <c r="D120" s="108"/>
      <c r="G120" s="47"/>
      <c r="H120" s="47"/>
      <c r="I120" s="47"/>
      <c r="J120" s="47"/>
      <c r="K120" s="47"/>
      <c r="L120" s="47"/>
      <c r="M120" s="47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7"/>
      <c r="AA120" s="47"/>
      <c r="AB120" s="47"/>
      <c r="AC120" s="45"/>
      <c r="AD120" s="45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  <c r="DL120" s="47"/>
      <c r="DM120" s="47"/>
      <c r="DN120" s="47"/>
      <c r="DO120" s="47"/>
      <c r="DP120" s="47"/>
      <c r="DQ120" s="47"/>
      <c r="DR120" s="47"/>
    </row>
    <row r="121">
      <c r="C121" s="108"/>
      <c r="D121" s="108"/>
      <c r="G121" s="47"/>
      <c r="H121" s="47"/>
      <c r="I121" s="47"/>
      <c r="J121" s="47"/>
      <c r="K121" s="47"/>
      <c r="L121" s="47"/>
      <c r="M121" s="47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7"/>
      <c r="AA121" s="47"/>
      <c r="AB121" s="47"/>
      <c r="AC121" s="45"/>
      <c r="AD121" s="45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  <c r="DL121" s="47"/>
      <c r="DM121" s="47"/>
      <c r="DN121" s="47"/>
      <c r="DO121" s="47"/>
      <c r="DP121" s="47"/>
      <c r="DQ121" s="47"/>
      <c r="DR121" s="47"/>
    </row>
    <row r="122">
      <c r="C122" s="108"/>
      <c r="D122" s="108"/>
      <c r="G122" s="47"/>
      <c r="H122" s="47"/>
      <c r="I122" s="47"/>
      <c r="J122" s="47"/>
      <c r="K122" s="47"/>
      <c r="L122" s="47"/>
      <c r="M122" s="47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7"/>
      <c r="AA122" s="47"/>
      <c r="AB122" s="47"/>
      <c r="AC122" s="45"/>
      <c r="AD122" s="45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  <c r="DL122" s="47"/>
      <c r="DM122" s="47"/>
      <c r="DN122" s="47"/>
      <c r="DO122" s="47"/>
      <c r="DP122" s="47"/>
      <c r="DQ122" s="47"/>
      <c r="DR122" s="47"/>
    </row>
    <row r="123">
      <c r="C123" s="108"/>
      <c r="D123" s="108"/>
      <c r="G123" s="47"/>
      <c r="H123" s="47"/>
      <c r="I123" s="47"/>
      <c r="J123" s="47"/>
      <c r="K123" s="47"/>
      <c r="L123" s="47"/>
      <c r="M123" s="47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7"/>
      <c r="AA123" s="47"/>
      <c r="AB123" s="47"/>
      <c r="AC123" s="45"/>
      <c r="AD123" s="45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  <c r="DN123" s="47"/>
      <c r="DO123" s="47"/>
      <c r="DP123" s="47"/>
      <c r="DQ123" s="47"/>
      <c r="DR123" s="47"/>
    </row>
    <row r="124">
      <c r="C124" s="108"/>
      <c r="D124" s="108"/>
      <c r="G124" s="47"/>
      <c r="H124" s="47"/>
      <c r="I124" s="47"/>
      <c r="J124" s="47"/>
      <c r="K124" s="47"/>
      <c r="L124" s="47"/>
      <c r="M124" s="47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7"/>
      <c r="AA124" s="47"/>
      <c r="AB124" s="47"/>
      <c r="AC124" s="45"/>
      <c r="AD124" s="45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  <c r="DL124" s="47"/>
      <c r="DM124" s="47"/>
      <c r="DN124" s="47"/>
      <c r="DO124" s="47"/>
      <c r="DP124" s="47"/>
      <c r="DQ124" s="47"/>
      <c r="DR124" s="47"/>
    </row>
    <row r="125">
      <c r="C125" s="108"/>
      <c r="D125" s="108"/>
      <c r="G125" s="47"/>
      <c r="H125" s="47"/>
      <c r="I125" s="47"/>
      <c r="J125" s="47"/>
      <c r="K125" s="47"/>
      <c r="L125" s="47"/>
      <c r="M125" s="47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7"/>
      <c r="AA125" s="47"/>
      <c r="AB125" s="47"/>
      <c r="AC125" s="45"/>
      <c r="AD125" s="45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  <c r="DL125" s="47"/>
      <c r="DM125" s="47"/>
      <c r="DN125" s="47"/>
      <c r="DO125" s="47"/>
      <c r="DP125" s="47"/>
      <c r="DQ125" s="47"/>
      <c r="DR125" s="47"/>
    </row>
    <row r="126">
      <c r="C126" s="108"/>
      <c r="D126" s="108"/>
      <c r="G126" s="47"/>
      <c r="H126" s="47"/>
      <c r="I126" s="47"/>
      <c r="J126" s="47"/>
      <c r="K126" s="47"/>
      <c r="L126" s="47"/>
      <c r="M126" s="47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7"/>
      <c r="AA126" s="47"/>
      <c r="AB126" s="47"/>
      <c r="AC126" s="45"/>
      <c r="AD126" s="45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  <c r="DL126" s="47"/>
      <c r="DM126" s="47"/>
      <c r="DN126" s="47"/>
      <c r="DO126" s="47"/>
      <c r="DP126" s="47"/>
      <c r="DQ126" s="47"/>
      <c r="DR126" s="47"/>
    </row>
    <row r="127">
      <c r="C127" s="108"/>
      <c r="D127" s="108"/>
      <c r="G127" s="47"/>
      <c r="H127" s="47"/>
      <c r="I127" s="47"/>
      <c r="J127" s="47"/>
      <c r="K127" s="47"/>
      <c r="L127" s="47"/>
      <c r="M127" s="47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7"/>
      <c r="AA127" s="47"/>
      <c r="AB127" s="47"/>
      <c r="AC127" s="45"/>
      <c r="AD127" s="45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  <c r="DL127" s="47"/>
      <c r="DM127" s="47"/>
      <c r="DN127" s="47"/>
      <c r="DO127" s="47"/>
      <c r="DP127" s="47"/>
      <c r="DQ127" s="47"/>
      <c r="DR127" s="47"/>
    </row>
    <row r="128">
      <c r="C128" s="108"/>
      <c r="D128" s="108"/>
      <c r="G128" s="47"/>
      <c r="H128" s="47"/>
      <c r="I128" s="47"/>
      <c r="J128" s="47"/>
      <c r="K128" s="47"/>
      <c r="L128" s="47"/>
      <c r="M128" s="47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7"/>
      <c r="AA128" s="47"/>
      <c r="AB128" s="47"/>
      <c r="AC128" s="45"/>
      <c r="AD128" s="45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  <c r="DL128" s="47"/>
      <c r="DM128" s="47"/>
      <c r="DN128" s="47"/>
      <c r="DO128" s="47"/>
      <c r="DP128" s="47"/>
      <c r="DQ128" s="47"/>
      <c r="DR128" s="47"/>
    </row>
    <row r="129">
      <c r="C129" s="108"/>
      <c r="D129" s="108"/>
      <c r="G129" s="47"/>
      <c r="H129" s="47"/>
      <c r="I129" s="47"/>
      <c r="J129" s="47"/>
      <c r="K129" s="47"/>
      <c r="L129" s="47"/>
      <c r="M129" s="47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7"/>
      <c r="AA129" s="47"/>
      <c r="AB129" s="47"/>
      <c r="AC129" s="45"/>
      <c r="AD129" s="45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47"/>
      <c r="DN129" s="47"/>
      <c r="DO129" s="47"/>
      <c r="DP129" s="47"/>
      <c r="DQ129" s="47"/>
      <c r="DR129" s="47"/>
    </row>
    <row r="130">
      <c r="C130" s="108"/>
      <c r="D130" s="108"/>
      <c r="G130" s="47"/>
      <c r="H130" s="47"/>
      <c r="I130" s="47"/>
      <c r="J130" s="47"/>
      <c r="K130" s="47"/>
      <c r="L130" s="47"/>
      <c r="M130" s="47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7"/>
      <c r="AA130" s="47"/>
      <c r="AB130" s="47"/>
      <c r="AC130" s="45"/>
      <c r="AD130" s="45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  <c r="DL130" s="47"/>
      <c r="DM130" s="47"/>
      <c r="DN130" s="47"/>
      <c r="DO130" s="47"/>
      <c r="DP130" s="47"/>
      <c r="DQ130" s="47"/>
      <c r="DR130" s="47"/>
    </row>
    <row r="131">
      <c r="C131" s="108"/>
      <c r="D131" s="108"/>
      <c r="G131" s="47"/>
      <c r="H131" s="47"/>
      <c r="I131" s="47"/>
      <c r="J131" s="47"/>
      <c r="K131" s="47"/>
      <c r="L131" s="47"/>
      <c r="M131" s="47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7"/>
      <c r="AA131" s="47"/>
      <c r="AB131" s="47"/>
      <c r="AC131" s="45"/>
      <c r="AD131" s="45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  <c r="DN131" s="47"/>
      <c r="DO131" s="47"/>
      <c r="DP131" s="47"/>
      <c r="DQ131" s="47"/>
      <c r="DR131" s="47"/>
    </row>
    <row r="132">
      <c r="C132" s="108"/>
      <c r="D132" s="108"/>
      <c r="G132" s="47"/>
      <c r="H132" s="47"/>
      <c r="I132" s="47"/>
      <c r="J132" s="47"/>
      <c r="K132" s="47"/>
      <c r="L132" s="47"/>
      <c r="M132" s="47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7"/>
      <c r="AA132" s="47"/>
      <c r="AB132" s="47"/>
      <c r="AC132" s="45"/>
      <c r="AD132" s="45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</row>
    <row r="133">
      <c r="C133" s="108"/>
      <c r="D133" s="108"/>
      <c r="G133" s="47"/>
      <c r="H133" s="47"/>
      <c r="I133" s="47"/>
      <c r="J133" s="47"/>
      <c r="K133" s="47"/>
      <c r="L133" s="47"/>
      <c r="M133" s="47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7"/>
      <c r="AA133" s="47"/>
      <c r="AB133" s="47"/>
      <c r="AC133" s="45"/>
      <c r="AD133" s="45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</row>
    <row r="134">
      <c r="C134" s="108"/>
      <c r="D134" s="108"/>
      <c r="G134" s="47"/>
      <c r="H134" s="47"/>
      <c r="I134" s="47"/>
      <c r="J134" s="47"/>
      <c r="K134" s="47"/>
      <c r="L134" s="47"/>
      <c r="M134" s="47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7"/>
      <c r="AA134" s="47"/>
      <c r="AB134" s="47"/>
      <c r="AC134" s="45"/>
      <c r="AD134" s="45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  <c r="DN134" s="47"/>
      <c r="DO134" s="47"/>
      <c r="DP134" s="47"/>
      <c r="DQ134" s="47"/>
      <c r="DR134" s="47"/>
    </row>
    <row r="135">
      <c r="C135" s="108"/>
      <c r="D135" s="108"/>
      <c r="G135" s="47"/>
      <c r="H135" s="47"/>
      <c r="I135" s="47"/>
      <c r="J135" s="47"/>
      <c r="K135" s="47"/>
      <c r="L135" s="47"/>
      <c r="M135" s="47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7"/>
      <c r="AA135" s="47"/>
      <c r="AB135" s="47"/>
      <c r="AC135" s="45"/>
      <c r="AD135" s="45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  <c r="DN135" s="47"/>
      <c r="DO135" s="47"/>
      <c r="DP135" s="47"/>
      <c r="DQ135" s="47"/>
      <c r="DR135" s="47"/>
    </row>
    <row r="136">
      <c r="C136" s="108"/>
      <c r="D136" s="108"/>
      <c r="G136" s="47"/>
      <c r="H136" s="47"/>
      <c r="I136" s="47"/>
      <c r="J136" s="47"/>
      <c r="K136" s="47"/>
      <c r="L136" s="47"/>
      <c r="M136" s="47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7"/>
      <c r="AA136" s="47"/>
      <c r="AB136" s="47"/>
      <c r="AC136" s="45"/>
      <c r="AD136" s="45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  <c r="DN136" s="47"/>
      <c r="DO136" s="47"/>
      <c r="DP136" s="47"/>
      <c r="DQ136" s="47"/>
      <c r="DR136" s="47"/>
    </row>
    <row r="137">
      <c r="C137" s="108"/>
      <c r="D137" s="108"/>
      <c r="G137" s="47"/>
      <c r="H137" s="47"/>
      <c r="I137" s="47"/>
      <c r="J137" s="47"/>
      <c r="K137" s="47"/>
      <c r="L137" s="47"/>
      <c r="M137" s="47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7"/>
      <c r="AA137" s="47"/>
      <c r="AB137" s="47"/>
      <c r="AC137" s="45"/>
      <c r="AD137" s="45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</row>
    <row r="138">
      <c r="C138" s="108"/>
      <c r="D138" s="108"/>
      <c r="G138" s="47"/>
      <c r="H138" s="47"/>
      <c r="I138" s="47"/>
      <c r="J138" s="47"/>
      <c r="K138" s="47"/>
      <c r="L138" s="47"/>
      <c r="M138" s="47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5"/>
      <c r="AD138" s="45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  <c r="DN138" s="47"/>
      <c r="DO138" s="47"/>
      <c r="DP138" s="47"/>
      <c r="DQ138" s="47"/>
      <c r="DR138" s="47"/>
    </row>
    <row r="139">
      <c r="C139" s="108"/>
      <c r="D139" s="108"/>
      <c r="G139" s="47"/>
      <c r="H139" s="47"/>
      <c r="I139" s="47"/>
      <c r="J139" s="47"/>
      <c r="K139" s="47"/>
      <c r="L139" s="47"/>
      <c r="M139" s="47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7"/>
      <c r="AA139" s="47"/>
      <c r="AB139" s="47"/>
      <c r="AC139" s="45"/>
      <c r="AD139" s="45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</row>
    <row r="140">
      <c r="C140" s="108"/>
      <c r="D140" s="108"/>
      <c r="G140" s="47"/>
      <c r="H140" s="47"/>
      <c r="I140" s="47"/>
      <c r="J140" s="47"/>
      <c r="K140" s="47"/>
      <c r="L140" s="47"/>
      <c r="M140" s="47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7"/>
      <c r="AA140" s="47"/>
      <c r="AB140" s="47"/>
      <c r="AC140" s="45"/>
      <c r="AD140" s="45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  <c r="DL140" s="47"/>
      <c r="DM140" s="47"/>
      <c r="DN140" s="47"/>
      <c r="DO140" s="47"/>
      <c r="DP140" s="47"/>
      <c r="DQ140" s="47"/>
      <c r="DR140" s="47"/>
    </row>
    <row r="141">
      <c r="C141" s="108"/>
      <c r="D141" s="108"/>
      <c r="G141" s="47"/>
      <c r="H141" s="47"/>
      <c r="I141" s="47"/>
      <c r="J141" s="47"/>
      <c r="K141" s="47"/>
      <c r="L141" s="47"/>
      <c r="M141" s="47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7"/>
      <c r="AA141" s="47"/>
      <c r="AB141" s="47"/>
      <c r="AC141" s="45"/>
      <c r="AD141" s="45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  <c r="DL141" s="47"/>
      <c r="DM141" s="47"/>
      <c r="DN141" s="47"/>
      <c r="DO141" s="47"/>
      <c r="DP141" s="47"/>
      <c r="DQ141" s="47"/>
      <c r="DR141" s="47"/>
    </row>
    <row r="142">
      <c r="C142" s="108"/>
      <c r="D142" s="108"/>
      <c r="G142" s="47"/>
      <c r="H142" s="47"/>
      <c r="I142" s="47"/>
      <c r="J142" s="47"/>
      <c r="K142" s="47"/>
      <c r="L142" s="47"/>
      <c r="M142" s="47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7"/>
      <c r="AA142" s="47"/>
      <c r="AB142" s="47"/>
      <c r="AC142" s="45"/>
      <c r="AD142" s="45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  <c r="DL142" s="47"/>
      <c r="DM142" s="47"/>
      <c r="DN142" s="47"/>
      <c r="DO142" s="47"/>
      <c r="DP142" s="47"/>
      <c r="DQ142" s="47"/>
      <c r="DR142" s="47"/>
    </row>
    <row r="143">
      <c r="C143" s="108"/>
      <c r="D143" s="108"/>
      <c r="G143" s="47"/>
      <c r="H143" s="47"/>
      <c r="I143" s="47"/>
      <c r="J143" s="47"/>
      <c r="K143" s="47"/>
      <c r="L143" s="47"/>
      <c r="M143" s="47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7"/>
      <c r="AA143" s="47"/>
      <c r="AB143" s="47"/>
      <c r="AC143" s="45"/>
      <c r="AD143" s="45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  <c r="DL143" s="47"/>
      <c r="DM143" s="47"/>
      <c r="DN143" s="47"/>
      <c r="DO143" s="47"/>
      <c r="DP143" s="47"/>
      <c r="DQ143" s="47"/>
      <c r="DR143" s="47"/>
    </row>
    <row r="144">
      <c r="C144" s="108"/>
      <c r="D144" s="108"/>
      <c r="G144" s="47"/>
      <c r="H144" s="47"/>
      <c r="I144" s="47"/>
      <c r="J144" s="47"/>
      <c r="K144" s="47"/>
      <c r="L144" s="47"/>
      <c r="M144" s="47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7"/>
      <c r="AA144" s="47"/>
      <c r="AB144" s="47"/>
      <c r="AC144" s="45"/>
      <c r="AD144" s="45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  <c r="DL144" s="47"/>
      <c r="DM144" s="47"/>
      <c r="DN144" s="47"/>
      <c r="DO144" s="47"/>
      <c r="DP144" s="47"/>
      <c r="DQ144" s="47"/>
      <c r="DR144" s="47"/>
    </row>
    <row r="145">
      <c r="C145" s="108"/>
      <c r="D145" s="108"/>
      <c r="G145" s="47"/>
      <c r="H145" s="47"/>
      <c r="I145" s="47"/>
      <c r="J145" s="47"/>
      <c r="K145" s="47"/>
      <c r="L145" s="47"/>
      <c r="M145" s="47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7"/>
      <c r="AA145" s="47"/>
      <c r="AB145" s="47"/>
      <c r="AC145" s="45"/>
      <c r="AD145" s="45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  <c r="DL145" s="47"/>
      <c r="DM145" s="47"/>
      <c r="DN145" s="47"/>
      <c r="DO145" s="47"/>
      <c r="DP145" s="47"/>
      <c r="DQ145" s="47"/>
      <c r="DR145" s="47"/>
    </row>
    <row r="146">
      <c r="C146" s="108"/>
      <c r="D146" s="108"/>
      <c r="G146" s="47"/>
      <c r="H146" s="47"/>
      <c r="I146" s="47"/>
      <c r="J146" s="47"/>
      <c r="K146" s="47"/>
      <c r="L146" s="47"/>
      <c r="M146" s="47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7"/>
      <c r="AA146" s="47"/>
      <c r="AB146" s="47"/>
      <c r="AC146" s="45"/>
      <c r="AD146" s="45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  <c r="DL146" s="47"/>
      <c r="DM146" s="47"/>
      <c r="DN146" s="47"/>
      <c r="DO146" s="47"/>
      <c r="DP146" s="47"/>
      <c r="DQ146" s="47"/>
      <c r="DR146" s="47"/>
    </row>
    <row r="147">
      <c r="C147" s="108"/>
      <c r="D147" s="108"/>
      <c r="G147" s="47"/>
      <c r="H147" s="47"/>
      <c r="I147" s="47"/>
      <c r="J147" s="47"/>
      <c r="K147" s="47"/>
      <c r="L147" s="47"/>
      <c r="M147" s="47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7"/>
      <c r="AA147" s="47"/>
      <c r="AB147" s="47"/>
      <c r="AC147" s="45"/>
      <c r="AD147" s="45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O147" s="47"/>
      <c r="DP147" s="47"/>
      <c r="DQ147" s="47"/>
      <c r="DR147" s="47"/>
    </row>
    <row r="148">
      <c r="C148" s="108"/>
      <c r="D148" s="108"/>
      <c r="G148" s="47"/>
      <c r="H148" s="47"/>
      <c r="I148" s="47"/>
      <c r="J148" s="47"/>
      <c r="K148" s="47"/>
      <c r="L148" s="47"/>
      <c r="M148" s="47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7"/>
      <c r="AA148" s="47"/>
      <c r="AB148" s="47"/>
      <c r="AC148" s="45"/>
      <c r="AD148" s="45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  <c r="DL148" s="47"/>
      <c r="DM148" s="47"/>
      <c r="DN148" s="47"/>
      <c r="DO148" s="47"/>
      <c r="DP148" s="47"/>
      <c r="DQ148" s="47"/>
      <c r="DR148" s="47"/>
    </row>
    <row r="149">
      <c r="C149" s="108"/>
      <c r="D149" s="108"/>
      <c r="G149" s="47"/>
      <c r="H149" s="47"/>
      <c r="I149" s="47"/>
      <c r="J149" s="47"/>
      <c r="K149" s="47"/>
      <c r="L149" s="47"/>
      <c r="M149" s="47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7"/>
      <c r="AA149" s="47"/>
      <c r="AB149" s="47"/>
      <c r="AC149" s="45"/>
      <c r="AD149" s="45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  <c r="DL149" s="47"/>
      <c r="DM149" s="47"/>
      <c r="DN149" s="47"/>
      <c r="DO149" s="47"/>
      <c r="DP149" s="47"/>
      <c r="DQ149" s="47"/>
      <c r="DR149" s="47"/>
    </row>
    <row r="150">
      <c r="C150" s="108"/>
      <c r="D150" s="108"/>
      <c r="G150" s="47"/>
      <c r="H150" s="47"/>
      <c r="I150" s="47"/>
      <c r="J150" s="47"/>
      <c r="K150" s="47"/>
      <c r="L150" s="47"/>
      <c r="M150" s="47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7"/>
      <c r="AA150" s="47"/>
      <c r="AB150" s="47"/>
      <c r="AC150" s="45"/>
      <c r="AD150" s="45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  <c r="DL150" s="47"/>
      <c r="DM150" s="47"/>
      <c r="DN150" s="47"/>
      <c r="DO150" s="47"/>
      <c r="DP150" s="47"/>
      <c r="DQ150" s="47"/>
      <c r="DR150" s="47"/>
    </row>
    <row r="151">
      <c r="C151" s="108"/>
      <c r="D151" s="108"/>
      <c r="G151" s="47"/>
      <c r="H151" s="47"/>
      <c r="I151" s="47"/>
      <c r="J151" s="47"/>
      <c r="K151" s="47"/>
      <c r="L151" s="47"/>
      <c r="M151" s="47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7"/>
      <c r="AA151" s="47"/>
      <c r="AB151" s="47"/>
      <c r="AC151" s="45"/>
      <c r="AD151" s="45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R151" s="47"/>
      <c r="CS151" s="47"/>
      <c r="CT151" s="47"/>
      <c r="CU151" s="47"/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  <c r="DL151" s="47"/>
      <c r="DM151" s="47"/>
      <c r="DN151" s="47"/>
      <c r="DO151" s="47"/>
      <c r="DP151" s="47"/>
      <c r="DQ151" s="47"/>
      <c r="DR151" s="47"/>
    </row>
    <row r="152">
      <c r="C152" s="108"/>
      <c r="D152" s="108"/>
      <c r="G152" s="47"/>
      <c r="H152" s="47"/>
      <c r="I152" s="47"/>
      <c r="J152" s="47"/>
      <c r="K152" s="47"/>
      <c r="L152" s="47"/>
      <c r="M152" s="47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7"/>
      <c r="AA152" s="47"/>
      <c r="AB152" s="47"/>
      <c r="AC152" s="45"/>
      <c r="AD152" s="45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R152" s="47"/>
      <c r="CS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  <c r="DL152" s="47"/>
      <c r="DM152" s="47"/>
      <c r="DN152" s="47"/>
      <c r="DO152" s="47"/>
      <c r="DP152" s="47"/>
      <c r="DQ152" s="47"/>
      <c r="DR152" s="47"/>
    </row>
    <row r="153">
      <c r="C153" s="108"/>
      <c r="D153" s="108"/>
      <c r="G153" s="47"/>
      <c r="H153" s="47"/>
      <c r="I153" s="47"/>
      <c r="J153" s="47"/>
      <c r="K153" s="47"/>
      <c r="L153" s="47"/>
      <c r="M153" s="47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7"/>
      <c r="AA153" s="47"/>
      <c r="AB153" s="47"/>
      <c r="AC153" s="45"/>
      <c r="AD153" s="45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R153" s="47"/>
      <c r="CS153" s="47"/>
      <c r="CT153" s="47"/>
      <c r="CU153" s="47"/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  <c r="DI153" s="47"/>
      <c r="DJ153" s="47"/>
      <c r="DK153" s="47"/>
      <c r="DL153" s="47"/>
      <c r="DM153" s="47"/>
      <c r="DN153" s="47"/>
      <c r="DO153" s="47"/>
      <c r="DP153" s="47"/>
      <c r="DQ153" s="47"/>
      <c r="DR153" s="47"/>
    </row>
    <row r="154">
      <c r="C154" s="108"/>
      <c r="D154" s="108"/>
      <c r="G154" s="47"/>
      <c r="H154" s="47"/>
      <c r="I154" s="47"/>
      <c r="J154" s="47"/>
      <c r="K154" s="47"/>
      <c r="L154" s="47"/>
      <c r="M154" s="47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7"/>
      <c r="AA154" s="47"/>
      <c r="AB154" s="47"/>
      <c r="AC154" s="45"/>
      <c r="AD154" s="45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R154" s="47"/>
      <c r="CS154" s="47"/>
      <c r="CT154" s="47"/>
      <c r="CU154" s="47"/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  <c r="DI154" s="47"/>
      <c r="DJ154" s="47"/>
      <c r="DK154" s="47"/>
      <c r="DL154" s="47"/>
      <c r="DM154" s="47"/>
      <c r="DN154" s="47"/>
      <c r="DO154" s="47"/>
      <c r="DP154" s="47"/>
      <c r="DQ154" s="47"/>
      <c r="DR154" s="47"/>
    </row>
    <row r="155">
      <c r="C155" s="108"/>
      <c r="D155" s="108"/>
      <c r="G155" s="47"/>
      <c r="H155" s="47"/>
      <c r="I155" s="47"/>
      <c r="J155" s="47"/>
      <c r="K155" s="47"/>
      <c r="L155" s="47"/>
      <c r="M155" s="47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7"/>
      <c r="AA155" s="47"/>
      <c r="AB155" s="47"/>
      <c r="AC155" s="45"/>
      <c r="AD155" s="45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  <c r="DL155" s="47"/>
      <c r="DM155" s="47"/>
      <c r="DN155" s="47"/>
      <c r="DO155" s="47"/>
      <c r="DP155" s="47"/>
      <c r="DQ155" s="47"/>
      <c r="DR155" s="47"/>
    </row>
    <row r="156">
      <c r="C156" s="108"/>
      <c r="D156" s="108"/>
      <c r="G156" s="47"/>
      <c r="H156" s="47"/>
      <c r="I156" s="47"/>
      <c r="J156" s="47"/>
      <c r="K156" s="47"/>
      <c r="L156" s="47"/>
      <c r="M156" s="47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7"/>
      <c r="AA156" s="47"/>
      <c r="AB156" s="47"/>
      <c r="AC156" s="45"/>
      <c r="AD156" s="45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  <c r="DL156" s="47"/>
      <c r="DM156" s="47"/>
      <c r="DN156" s="47"/>
      <c r="DO156" s="47"/>
      <c r="DP156" s="47"/>
      <c r="DQ156" s="47"/>
      <c r="DR156" s="47"/>
    </row>
    <row r="157">
      <c r="C157" s="108"/>
      <c r="D157" s="108"/>
      <c r="G157" s="47"/>
      <c r="H157" s="47"/>
      <c r="I157" s="47"/>
      <c r="J157" s="47"/>
      <c r="K157" s="47"/>
      <c r="L157" s="47"/>
      <c r="M157" s="47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7"/>
      <c r="AA157" s="47"/>
      <c r="AB157" s="47"/>
      <c r="AC157" s="45"/>
      <c r="AD157" s="45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R157" s="47"/>
      <c r="CS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7"/>
      <c r="DK157" s="47"/>
      <c r="DL157" s="47"/>
      <c r="DM157" s="47"/>
      <c r="DN157" s="47"/>
      <c r="DO157" s="47"/>
      <c r="DP157" s="47"/>
      <c r="DQ157" s="47"/>
      <c r="DR157" s="47"/>
    </row>
    <row r="158">
      <c r="C158" s="108"/>
      <c r="D158" s="108"/>
      <c r="G158" s="47"/>
      <c r="H158" s="47"/>
      <c r="I158" s="47"/>
      <c r="J158" s="47"/>
      <c r="K158" s="47"/>
      <c r="L158" s="47"/>
      <c r="M158" s="47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7"/>
      <c r="AA158" s="47"/>
      <c r="AB158" s="47"/>
      <c r="AC158" s="45"/>
      <c r="AD158" s="45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  <c r="DI158" s="47"/>
      <c r="DJ158" s="47"/>
      <c r="DK158" s="47"/>
      <c r="DL158" s="47"/>
      <c r="DM158" s="47"/>
      <c r="DN158" s="47"/>
      <c r="DO158" s="47"/>
      <c r="DP158" s="47"/>
      <c r="DQ158" s="47"/>
      <c r="DR158" s="47"/>
    </row>
    <row r="159">
      <c r="C159" s="108"/>
      <c r="D159" s="108"/>
      <c r="G159" s="47"/>
      <c r="H159" s="47"/>
      <c r="I159" s="47"/>
      <c r="J159" s="47"/>
      <c r="K159" s="47"/>
      <c r="L159" s="47"/>
      <c r="M159" s="47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7"/>
      <c r="AA159" s="47"/>
      <c r="AB159" s="47"/>
      <c r="AC159" s="45"/>
      <c r="AD159" s="45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R159" s="47"/>
      <c r="CS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  <c r="DI159" s="47"/>
      <c r="DJ159" s="47"/>
      <c r="DK159" s="47"/>
      <c r="DL159" s="47"/>
      <c r="DM159" s="47"/>
      <c r="DN159" s="47"/>
      <c r="DO159" s="47"/>
      <c r="DP159" s="47"/>
      <c r="DQ159" s="47"/>
      <c r="DR159" s="47"/>
    </row>
    <row r="160">
      <c r="C160" s="108"/>
      <c r="D160" s="108"/>
      <c r="G160" s="47"/>
      <c r="H160" s="47"/>
      <c r="I160" s="47"/>
      <c r="J160" s="47"/>
      <c r="K160" s="47"/>
      <c r="L160" s="47"/>
      <c r="M160" s="4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7"/>
      <c r="AA160" s="47"/>
      <c r="AB160" s="47"/>
      <c r="AC160" s="45"/>
      <c r="AD160" s="45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R160" s="47"/>
      <c r="CS160" s="47"/>
      <c r="CT160" s="47"/>
      <c r="CU160" s="47"/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  <c r="DI160" s="47"/>
      <c r="DJ160" s="47"/>
      <c r="DK160" s="47"/>
      <c r="DL160" s="47"/>
      <c r="DM160" s="47"/>
      <c r="DN160" s="47"/>
      <c r="DO160" s="47"/>
      <c r="DP160" s="47"/>
      <c r="DQ160" s="47"/>
      <c r="DR160" s="47"/>
    </row>
    <row r="161">
      <c r="C161" s="108"/>
      <c r="D161" s="108"/>
      <c r="G161" s="47"/>
      <c r="H161" s="47"/>
      <c r="I161" s="47"/>
      <c r="J161" s="47"/>
      <c r="K161" s="47"/>
      <c r="L161" s="47"/>
      <c r="M161" s="47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7"/>
      <c r="AA161" s="47"/>
      <c r="AB161" s="47"/>
      <c r="AC161" s="45"/>
      <c r="AD161" s="45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  <c r="DI161" s="47"/>
      <c r="DJ161" s="47"/>
      <c r="DK161" s="47"/>
      <c r="DL161" s="47"/>
      <c r="DM161" s="47"/>
      <c r="DN161" s="47"/>
      <c r="DO161" s="47"/>
      <c r="DP161" s="47"/>
      <c r="DQ161" s="47"/>
      <c r="DR161" s="47"/>
    </row>
    <row r="162">
      <c r="C162" s="108"/>
      <c r="D162" s="108"/>
      <c r="G162" s="47"/>
      <c r="H162" s="47"/>
      <c r="I162" s="47"/>
      <c r="J162" s="47"/>
      <c r="K162" s="47"/>
      <c r="L162" s="47"/>
      <c r="M162" s="47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7"/>
      <c r="AA162" s="47"/>
      <c r="AB162" s="47"/>
      <c r="AC162" s="45"/>
      <c r="AD162" s="45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  <c r="DL162" s="47"/>
      <c r="DM162" s="47"/>
      <c r="DN162" s="47"/>
      <c r="DO162" s="47"/>
      <c r="DP162" s="47"/>
      <c r="DQ162" s="47"/>
      <c r="DR162" s="47"/>
    </row>
    <row r="163">
      <c r="C163" s="108"/>
      <c r="D163" s="108"/>
      <c r="G163" s="47"/>
      <c r="H163" s="47"/>
      <c r="I163" s="47"/>
      <c r="J163" s="47"/>
      <c r="K163" s="47"/>
      <c r="L163" s="47"/>
      <c r="M163" s="47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7"/>
      <c r="AA163" s="47"/>
      <c r="AB163" s="47"/>
      <c r="AC163" s="45"/>
      <c r="AD163" s="45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  <c r="DL163" s="47"/>
      <c r="DM163" s="47"/>
      <c r="DN163" s="47"/>
      <c r="DO163" s="47"/>
      <c r="DP163" s="47"/>
      <c r="DQ163" s="47"/>
      <c r="DR163" s="47"/>
    </row>
    <row r="164">
      <c r="C164" s="108"/>
      <c r="D164" s="108"/>
      <c r="G164" s="47"/>
      <c r="H164" s="47"/>
      <c r="I164" s="47"/>
      <c r="J164" s="47"/>
      <c r="K164" s="47"/>
      <c r="L164" s="47"/>
      <c r="M164" s="47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7"/>
      <c r="AA164" s="47"/>
      <c r="AB164" s="47"/>
      <c r="AC164" s="45"/>
      <c r="AD164" s="45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R164" s="47"/>
      <c r="CS164" s="47"/>
      <c r="CT164" s="47"/>
      <c r="CU164" s="47"/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  <c r="DI164" s="47"/>
      <c r="DJ164" s="47"/>
      <c r="DK164" s="47"/>
      <c r="DL164" s="47"/>
      <c r="DM164" s="47"/>
      <c r="DN164" s="47"/>
      <c r="DO164" s="47"/>
      <c r="DP164" s="47"/>
      <c r="DQ164" s="47"/>
      <c r="DR164" s="47"/>
    </row>
    <row r="165">
      <c r="C165" s="108"/>
      <c r="D165" s="108"/>
      <c r="G165" s="47"/>
      <c r="H165" s="47"/>
      <c r="I165" s="47"/>
      <c r="J165" s="47"/>
      <c r="K165" s="47"/>
      <c r="L165" s="47"/>
      <c r="M165" s="47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7"/>
      <c r="AA165" s="47"/>
      <c r="AB165" s="47"/>
      <c r="AC165" s="45"/>
      <c r="AD165" s="45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  <c r="DL165" s="47"/>
      <c r="DM165" s="47"/>
      <c r="DN165" s="47"/>
      <c r="DO165" s="47"/>
      <c r="DP165" s="47"/>
      <c r="DQ165" s="47"/>
      <c r="DR165" s="47"/>
    </row>
    <row r="166">
      <c r="C166" s="108"/>
      <c r="D166" s="108"/>
      <c r="G166" s="47"/>
      <c r="H166" s="47"/>
      <c r="I166" s="47"/>
      <c r="J166" s="47"/>
      <c r="K166" s="47"/>
      <c r="L166" s="47"/>
      <c r="M166" s="47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7"/>
      <c r="AA166" s="47"/>
      <c r="AB166" s="47"/>
      <c r="AC166" s="45"/>
      <c r="AD166" s="45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  <c r="DL166" s="47"/>
      <c r="DM166" s="47"/>
      <c r="DN166" s="47"/>
      <c r="DO166" s="47"/>
      <c r="DP166" s="47"/>
      <c r="DQ166" s="47"/>
      <c r="DR166" s="47"/>
    </row>
    <row r="167">
      <c r="C167" s="108"/>
      <c r="D167" s="108"/>
      <c r="G167" s="47"/>
      <c r="H167" s="47"/>
      <c r="I167" s="47"/>
      <c r="J167" s="47"/>
      <c r="K167" s="47"/>
      <c r="L167" s="47"/>
      <c r="M167" s="47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7"/>
      <c r="AA167" s="47"/>
      <c r="AB167" s="47"/>
      <c r="AC167" s="45"/>
      <c r="AD167" s="45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  <c r="DL167" s="47"/>
      <c r="DM167" s="47"/>
      <c r="DN167" s="47"/>
      <c r="DO167" s="47"/>
      <c r="DP167" s="47"/>
      <c r="DQ167" s="47"/>
      <c r="DR167" s="47"/>
    </row>
    <row r="168">
      <c r="C168" s="108"/>
      <c r="D168" s="108"/>
      <c r="G168" s="47"/>
      <c r="H168" s="47"/>
      <c r="I168" s="47"/>
      <c r="J168" s="47"/>
      <c r="K168" s="47"/>
      <c r="L168" s="47"/>
      <c r="M168" s="47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7"/>
      <c r="AA168" s="47"/>
      <c r="AB168" s="47"/>
      <c r="AC168" s="45"/>
      <c r="AD168" s="45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  <c r="DL168" s="47"/>
      <c r="DM168" s="47"/>
      <c r="DN168" s="47"/>
      <c r="DO168" s="47"/>
      <c r="DP168" s="47"/>
      <c r="DQ168" s="47"/>
      <c r="DR168" s="47"/>
    </row>
    <row r="169">
      <c r="C169" s="108"/>
      <c r="D169" s="108"/>
      <c r="G169" s="47"/>
      <c r="H169" s="47"/>
      <c r="I169" s="47"/>
      <c r="J169" s="47"/>
      <c r="K169" s="47"/>
      <c r="L169" s="47"/>
      <c r="M169" s="47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7"/>
      <c r="AA169" s="47"/>
      <c r="AB169" s="47"/>
      <c r="AC169" s="45"/>
      <c r="AD169" s="45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  <c r="DL169" s="47"/>
      <c r="DM169" s="47"/>
      <c r="DN169" s="47"/>
      <c r="DO169" s="47"/>
      <c r="DP169" s="47"/>
      <c r="DQ169" s="47"/>
      <c r="DR169" s="47"/>
    </row>
    <row r="170">
      <c r="C170" s="108"/>
      <c r="D170" s="108"/>
      <c r="G170" s="47"/>
      <c r="H170" s="47"/>
      <c r="I170" s="47"/>
      <c r="J170" s="47"/>
      <c r="K170" s="47"/>
      <c r="L170" s="47"/>
      <c r="M170" s="47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7"/>
      <c r="AA170" s="47"/>
      <c r="AB170" s="47"/>
      <c r="AC170" s="45"/>
      <c r="AD170" s="45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  <c r="DL170" s="47"/>
      <c r="DM170" s="47"/>
      <c r="DN170" s="47"/>
      <c r="DO170" s="47"/>
      <c r="DP170" s="47"/>
      <c r="DQ170" s="47"/>
      <c r="DR170" s="47"/>
    </row>
    <row r="171">
      <c r="C171" s="108"/>
      <c r="D171" s="108"/>
      <c r="G171" s="47"/>
      <c r="H171" s="47"/>
      <c r="I171" s="47"/>
      <c r="J171" s="47"/>
      <c r="K171" s="47"/>
      <c r="L171" s="47"/>
      <c r="M171" s="47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7"/>
      <c r="AA171" s="47"/>
      <c r="AB171" s="47"/>
      <c r="AC171" s="45"/>
      <c r="AD171" s="45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  <c r="DL171" s="47"/>
      <c r="DM171" s="47"/>
      <c r="DN171" s="47"/>
      <c r="DO171" s="47"/>
      <c r="DP171" s="47"/>
      <c r="DQ171" s="47"/>
      <c r="DR171" s="47"/>
    </row>
    <row r="172">
      <c r="C172" s="108"/>
      <c r="D172" s="108"/>
      <c r="G172" s="47"/>
      <c r="H172" s="47"/>
      <c r="I172" s="47"/>
      <c r="J172" s="47"/>
      <c r="K172" s="47"/>
      <c r="L172" s="47"/>
      <c r="M172" s="47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7"/>
      <c r="AA172" s="47"/>
      <c r="AB172" s="47"/>
      <c r="AC172" s="45"/>
      <c r="AD172" s="45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</row>
    <row r="173">
      <c r="C173" s="108"/>
      <c r="D173" s="108"/>
      <c r="G173" s="47"/>
      <c r="H173" s="47"/>
      <c r="I173" s="47"/>
      <c r="J173" s="47"/>
      <c r="K173" s="47"/>
      <c r="L173" s="47"/>
      <c r="M173" s="47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7"/>
      <c r="AA173" s="47"/>
      <c r="AB173" s="47"/>
      <c r="AC173" s="45"/>
      <c r="AD173" s="45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  <c r="DN173" s="47"/>
      <c r="DO173" s="47"/>
      <c r="DP173" s="47"/>
      <c r="DQ173" s="47"/>
      <c r="DR173" s="47"/>
    </row>
    <row r="174">
      <c r="C174" s="108"/>
      <c r="D174" s="108"/>
      <c r="G174" s="47"/>
      <c r="H174" s="47"/>
      <c r="I174" s="47"/>
      <c r="J174" s="47"/>
      <c r="K174" s="47"/>
      <c r="L174" s="47"/>
      <c r="M174" s="47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7"/>
      <c r="AA174" s="47"/>
      <c r="AB174" s="47"/>
      <c r="AC174" s="45"/>
      <c r="AD174" s="45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47"/>
      <c r="DN174" s="47"/>
      <c r="DO174" s="47"/>
      <c r="DP174" s="47"/>
      <c r="DQ174" s="47"/>
      <c r="DR174" s="47"/>
    </row>
    <row r="175">
      <c r="C175" s="108"/>
      <c r="D175" s="108"/>
      <c r="G175" s="47"/>
      <c r="H175" s="47"/>
      <c r="I175" s="47"/>
      <c r="J175" s="47"/>
      <c r="K175" s="47"/>
      <c r="L175" s="47"/>
      <c r="M175" s="47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7"/>
      <c r="AA175" s="47"/>
      <c r="AB175" s="47"/>
      <c r="AC175" s="45"/>
      <c r="AD175" s="45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  <c r="DN175" s="47"/>
      <c r="DO175" s="47"/>
      <c r="DP175" s="47"/>
      <c r="DQ175" s="47"/>
      <c r="DR175" s="47"/>
    </row>
    <row r="176">
      <c r="C176" s="108"/>
      <c r="D176" s="108"/>
      <c r="G176" s="47"/>
      <c r="H176" s="47"/>
      <c r="I176" s="47"/>
      <c r="J176" s="47"/>
      <c r="K176" s="47"/>
      <c r="L176" s="47"/>
      <c r="M176" s="47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5"/>
      <c r="AD176" s="45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47"/>
      <c r="DN176" s="47"/>
      <c r="DO176" s="47"/>
      <c r="DP176" s="47"/>
      <c r="DQ176" s="47"/>
      <c r="DR176" s="47"/>
    </row>
    <row r="177">
      <c r="C177" s="108"/>
      <c r="D177" s="108"/>
      <c r="G177" s="47"/>
      <c r="H177" s="47"/>
      <c r="I177" s="47"/>
      <c r="J177" s="47"/>
      <c r="K177" s="47"/>
      <c r="L177" s="47"/>
      <c r="M177" s="47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7"/>
      <c r="AA177" s="47"/>
      <c r="AB177" s="47"/>
      <c r="AC177" s="45"/>
      <c r="AD177" s="45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47"/>
      <c r="DN177" s="47"/>
      <c r="DO177" s="47"/>
      <c r="DP177" s="47"/>
      <c r="DQ177" s="47"/>
      <c r="DR177" s="47"/>
    </row>
    <row r="178">
      <c r="C178" s="108"/>
      <c r="D178" s="108"/>
      <c r="G178" s="47"/>
      <c r="H178" s="47"/>
      <c r="I178" s="47"/>
      <c r="J178" s="47"/>
      <c r="K178" s="47"/>
      <c r="L178" s="47"/>
      <c r="M178" s="47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7"/>
      <c r="AA178" s="47"/>
      <c r="AB178" s="47"/>
      <c r="AC178" s="45"/>
      <c r="AD178" s="45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  <c r="DN178" s="47"/>
      <c r="DO178" s="47"/>
      <c r="DP178" s="47"/>
      <c r="DQ178" s="47"/>
      <c r="DR178" s="47"/>
    </row>
    <row r="179">
      <c r="C179" s="108"/>
      <c r="D179" s="108"/>
      <c r="G179" s="47"/>
      <c r="H179" s="47"/>
      <c r="I179" s="47"/>
      <c r="J179" s="47"/>
      <c r="K179" s="47"/>
      <c r="L179" s="47"/>
      <c r="M179" s="47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7"/>
      <c r="AA179" s="47"/>
      <c r="AB179" s="47"/>
      <c r="AC179" s="45"/>
      <c r="AD179" s="45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</row>
    <row r="180">
      <c r="C180" s="108"/>
      <c r="D180" s="108"/>
      <c r="G180" s="47"/>
      <c r="H180" s="47"/>
      <c r="I180" s="47"/>
      <c r="J180" s="47"/>
      <c r="K180" s="47"/>
      <c r="L180" s="47"/>
      <c r="M180" s="47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7"/>
      <c r="AA180" s="47"/>
      <c r="AB180" s="47"/>
      <c r="AC180" s="45"/>
      <c r="AD180" s="45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</row>
    <row r="181">
      <c r="C181" s="108"/>
      <c r="D181" s="108"/>
      <c r="G181" s="47"/>
      <c r="H181" s="47"/>
      <c r="I181" s="47"/>
      <c r="J181" s="47"/>
      <c r="K181" s="47"/>
      <c r="L181" s="47"/>
      <c r="M181" s="47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7"/>
      <c r="AA181" s="47"/>
      <c r="AB181" s="47"/>
      <c r="AC181" s="45"/>
      <c r="AD181" s="45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</row>
    <row r="182">
      <c r="C182" s="108"/>
      <c r="D182" s="108"/>
      <c r="G182" s="47"/>
      <c r="H182" s="47"/>
      <c r="I182" s="47"/>
      <c r="J182" s="47"/>
      <c r="K182" s="47"/>
      <c r="L182" s="47"/>
      <c r="M182" s="47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7"/>
      <c r="AA182" s="47"/>
      <c r="AB182" s="47"/>
      <c r="AC182" s="45"/>
      <c r="AD182" s="45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47"/>
      <c r="DN182" s="47"/>
      <c r="DO182" s="47"/>
      <c r="DP182" s="47"/>
      <c r="DQ182" s="47"/>
      <c r="DR182" s="47"/>
    </row>
    <row r="183">
      <c r="C183" s="108"/>
      <c r="D183" s="108"/>
      <c r="G183" s="47"/>
      <c r="H183" s="47"/>
      <c r="I183" s="47"/>
      <c r="J183" s="47"/>
      <c r="K183" s="47"/>
      <c r="L183" s="47"/>
      <c r="M183" s="47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7"/>
      <c r="AA183" s="47"/>
      <c r="AB183" s="47"/>
      <c r="AC183" s="45"/>
      <c r="AD183" s="45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47"/>
      <c r="DN183" s="47"/>
      <c r="DO183" s="47"/>
      <c r="DP183" s="47"/>
      <c r="DQ183" s="47"/>
      <c r="DR183" s="47"/>
    </row>
    <row r="184">
      <c r="C184" s="108"/>
      <c r="D184" s="108"/>
      <c r="G184" s="47"/>
      <c r="H184" s="47"/>
      <c r="I184" s="47"/>
      <c r="J184" s="47"/>
      <c r="K184" s="47"/>
      <c r="L184" s="47"/>
      <c r="M184" s="47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7"/>
      <c r="AA184" s="47"/>
      <c r="AB184" s="47"/>
      <c r="AC184" s="45"/>
      <c r="AD184" s="45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47"/>
      <c r="DN184" s="47"/>
      <c r="DO184" s="47"/>
      <c r="DP184" s="47"/>
      <c r="DQ184" s="47"/>
      <c r="DR184" s="47"/>
    </row>
    <row r="185">
      <c r="C185" s="108"/>
      <c r="D185" s="108"/>
      <c r="G185" s="47"/>
      <c r="H185" s="47"/>
      <c r="I185" s="47"/>
      <c r="J185" s="47"/>
      <c r="K185" s="47"/>
      <c r="L185" s="47"/>
      <c r="M185" s="47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7"/>
      <c r="AA185" s="47"/>
      <c r="AB185" s="47"/>
      <c r="AC185" s="45"/>
      <c r="AD185" s="45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  <c r="DL185" s="47"/>
      <c r="DM185" s="47"/>
      <c r="DN185" s="47"/>
      <c r="DO185" s="47"/>
      <c r="DP185" s="47"/>
      <c r="DQ185" s="47"/>
      <c r="DR185" s="47"/>
    </row>
    <row r="186">
      <c r="C186" s="108"/>
      <c r="D186" s="108"/>
      <c r="G186" s="47"/>
      <c r="H186" s="47"/>
      <c r="I186" s="47"/>
      <c r="J186" s="47"/>
      <c r="K186" s="47"/>
      <c r="L186" s="47"/>
      <c r="M186" s="47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7"/>
      <c r="AA186" s="47"/>
      <c r="AB186" s="47"/>
      <c r="AC186" s="45"/>
      <c r="AD186" s="45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  <c r="DL186" s="47"/>
      <c r="DM186" s="47"/>
      <c r="DN186" s="47"/>
      <c r="DO186" s="47"/>
      <c r="DP186" s="47"/>
      <c r="DQ186" s="47"/>
      <c r="DR186" s="47"/>
    </row>
    <row r="187">
      <c r="C187" s="108"/>
      <c r="D187" s="108"/>
      <c r="G187" s="47"/>
      <c r="H187" s="47"/>
      <c r="I187" s="47"/>
      <c r="J187" s="47"/>
      <c r="K187" s="47"/>
      <c r="L187" s="47"/>
      <c r="M187" s="47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7"/>
      <c r="AA187" s="47"/>
      <c r="AB187" s="47"/>
      <c r="AC187" s="45"/>
      <c r="AD187" s="45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  <c r="DL187" s="47"/>
      <c r="DM187" s="47"/>
      <c r="DN187" s="47"/>
      <c r="DO187" s="47"/>
      <c r="DP187" s="47"/>
      <c r="DQ187" s="47"/>
      <c r="DR187" s="47"/>
    </row>
    <row r="188">
      <c r="C188" s="108"/>
      <c r="D188" s="108"/>
      <c r="G188" s="47"/>
      <c r="H188" s="47"/>
      <c r="I188" s="47"/>
      <c r="J188" s="47"/>
      <c r="K188" s="47"/>
      <c r="L188" s="47"/>
      <c r="M188" s="47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7"/>
      <c r="AA188" s="47"/>
      <c r="AB188" s="47"/>
      <c r="AC188" s="45"/>
      <c r="AD188" s="45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  <c r="CS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  <c r="DI188" s="47"/>
      <c r="DJ188" s="47"/>
      <c r="DK188" s="47"/>
      <c r="DL188" s="47"/>
      <c r="DM188" s="47"/>
      <c r="DN188" s="47"/>
      <c r="DO188" s="47"/>
      <c r="DP188" s="47"/>
      <c r="DQ188" s="47"/>
      <c r="DR188" s="47"/>
    </row>
    <row r="189">
      <c r="C189" s="108"/>
      <c r="D189" s="108"/>
      <c r="G189" s="47"/>
      <c r="H189" s="47"/>
      <c r="I189" s="47"/>
      <c r="J189" s="47"/>
      <c r="K189" s="47"/>
      <c r="L189" s="47"/>
      <c r="M189" s="47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7"/>
      <c r="AA189" s="47"/>
      <c r="AB189" s="47"/>
      <c r="AC189" s="45"/>
      <c r="AD189" s="45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  <c r="DL189" s="47"/>
      <c r="DM189" s="47"/>
      <c r="DN189" s="47"/>
      <c r="DO189" s="47"/>
      <c r="DP189" s="47"/>
      <c r="DQ189" s="47"/>
      <c r="DR189" s="47"/>
    </row>
    <row r="190">
      <c r="C190" s="108"/>
      <c r="D190" s="108"/>
      <c r="G190" s="47"/>
      <c r="H190" s="47"/>
      <c r="I190" s="47"/>
      <c r="J190" s="47"/>
      <c r="K190" s="47"/>
      <c r="L190" s="47"/>
      <c r="M190" s="47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7"/>
      <c r="AA190" s="47"/>
      <c r="AB190" s="47"/>
      <c r="AC190" s="45"/>
      <c r="AD190" s="45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  <c r="DL190" s="47"/>
      <c r="DM190" s="47"/>
      <c r="DN190" s="47"/>
      <c r="DO190" s="47"/>
      <c r="DP190" s="47"/>
      <c r="DQ190" s="47"/>
      <c r="DR190" s="47"/>
    </row>
    <row r="191">
      <c r="C191" s="108"/>
      <c r="D191" s="108"/>
      <c r="G191" s="47"/>
      <c r="H191" s="47"/>
      <c r="I191" s="47"/>
      <c r="J191" s="47"/>
      <c r="K191" s="47"/>
      <c r="L191" s="47"/>
      <c r="M191" s="47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7"/>
      <c r="AA191" s="47"/>
      <c r="AB191" s="47"/>
      <c r="AC191" s="45"/>
      <c r="AD191" s="45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47"/>
      <c r="DC191" s="47"/>
      <c r="DD191" s="47"/>
      <c r="DE191" s="47"/>
      <c r="DF191" s="47"/>
      <c r="DG191" s="47"/>
      <c r="DH191" s="47"/>
      <c r="DI191" s="47"/>
      <c r="DJ191" s="47"/>
      <c r="DK191" s="47"/>
      <c r="DL191" s="47"/>
      <c r="DM191" s="47"/>
      <c r="DN191" s="47"/>
      <c r="DO191" s="47"/>
      <c r="DP191" s="47"/>
      <c r="DQ191" s="47"/>
      <c r="DR191" s="47"/>
    </row>
    <row r="192">
      <c r="C192" s="108"/>
      <c r="D192" s="108"/>
      <c r="G192" s="47"/>
      <c r="H192" s="47"/>
      <c r="I192" s="47"/>
      <c r="J192" s="47"/>
      <c r="K192" s="47"/>
      <c r="L192" s="47"/>
      <c r="M192" s="47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7"/>
      <c r="AA192" s="47"/>
      <c r="AB192" s="47"/>
      <c r="AC192" s="45"/>
      <c r="AD192" s="45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7"/>
      <c r="DG192" s="47"/>
      <c r="DH192" s="47"/>
      <c r="DI192" s="47"/>
      <c r="DJ192" s="47"/>
      <c r="DK192" s="47"/>
      <c r="DL192" s="47"/>
      <c r="DM192" s="47"/>
      <c r="DN192" s="47"/>
      <c r="DO192" s="47"/>
      <c r="DP192" s="47"/>
      <c r="DQ192" s="47"/>
      <c r="DR192" s="47"/>
    </row>
    <row r="193">
      <c r="C193" s="108"/>
      <c r="D193" s="108"/>
      <c r="G193" s="47"/>
      <c r="H193" s="47"/>
      <c r="I193" s="47"/>
      <c r="J193" s="47"/>
      <c r="K193" s="47"/>
      <c r="L193" s="47"/>
      <c r="M193" s="47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7"/>
      <c r="AA193" s="47"/>
      <c r="AB193" s="47"/>
      <c r="AC193" s="45"/>
      <c r="AD193" s="45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  <c r="DL193" s="47"/>
      <c r="DM193" s="47"/>
      <c r="DN193" s="47"/>
      <c r="DO193" s="47"/>
      <c r="DP193" s="47"/>
      <c r="DQ193" s="47"/>
      <c r="DR193" s="47"/>
    </row>
    <row r="194">
      <c r="C194" s="108"/>
      <c r="D194" s="108"/>
      <c r="G194" s="47"/>
      <c r="H194" s="47"/>
      <c r="I194" s="47"/>
      <c r="J194" s="47"/>
      <c r="K194" s="47"/>
      <c r="L194" s="47"/>
      <c r="M194" s="47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7"/>
      <c r="AA194" s="47"/>
      <c r="AB194" s="47"/>
      <c r="AC194" s="45"/>
      <c r="AD194" s="45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R194" s="47"/>
      <c r="CS194" s="47"/>
      <c r="CT194" s="47"/>
      <c r="CU194" s="47"/>
      <c r="CV194" s="47"/>
      <c r="CW194" s="47"/>
      <c r="CX194" s="47"/>
      <c r="CY194" s="47"/>
      <c r="CZ194" s="47"/>
      <c r="DA194" s="47"/>
      <c r="DB194" s="47"/>
      <c r="DC194" s="47"/>
      <c r="DD194" s="47"/>
      <c r="DE194" s="47"/>
      <c r="DF194" s="47"/>
      <c r="DG194" s="47"/>
      <c r="DH194" s="47"/>
      <c r="DI194" s="47"/>
      <c r="DJ194" s="47"/>
      <c r="DK194" s="47"/>
      <c r="DL194" s="47"/>
      <c r="DM194" s="47"/>
      <c r="DN194" s="47"/>
      <c r="DO194" s="47"/>
      <c r="DP194" s="47"/>
      <c r="DQ194" s="47"/>
      <c r="DR194" s="47"/>
    </row>
    <row r="195">
      <c r="C195" s="108"/>
      <c r="D195" s="108"/>
      <c r="G195" s="47"/>
      <c r="H195" s="47"/>
      <c r="I195" s="47"/>
      <c r="J195" s="47"/>
      <c r="K195" s="47"/>
      <c r="L195" s="47"/>
      <c r="M195" s="47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7"/>
      <c r="AA195" s="47"/>
      <c r="AB195" s="47"/>
      <c r="AC195" s="45"/>
      <c r="AD195" s="45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  <c r="DJ195" s="47"/>
      <c r="DK195" s="47"/>
      <c r="DL195" s="47"/>
      <c r="DM195" s="47"/>
      <c r="DN195" s="47"/>
      <c r="DO195" s="47"/>
      <c r="DP195" s="47"/>
      <c r="DQ195" s="47"/>
      <c r="DR195" s="47"/>
    </row>
    <row r="196">
      <c r="C196" s="108"/>
      <c r="D196" s="108"/>
      <c r="G196" s="47"/>
      <c r="H196" s="47"/>
      <c r="I196" s="47"/>
      <c r="J196" s="47"/>
      <c r="K196" s="47"/>
      <c r="L196" s="47"/>
      <c r="M196" s="47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7"/>
      <c r="AA196" s="47"/>
      <c r="AB196" s="47"/>
      <c r="AC196" s="45"/>
      <c r="AD196" s="45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R196" s="47"/>
      <c r="CS196" s="47"/>
      <c r="CT196" s="47"/>
      <c r="CU196" s="47"/>
      <c r="CV196" s="47"/>
      <c r="CW196" s="47"/>
      <c r="CX196" s="47"/>
      <c r="CY196" s="47"/>
      <c r="CZ196" s="47"/>
      <c r="DA196" s="47"/>
      <c r="DB196" s="47"/>
      <c r="DC196" s="47"/>
      <c r="DD196" s="47"/>
      <c r="DE196" s="47"/>
      <c r="DF196" s="47"/>
      <c r="DG196" s="47"/>
      <c r="DH196" s="47"/>
      <c r="DI196" s="47"/>
      <c r="DJ196" s="47"/>
      <c r="DK196" s="47"/>
      <c r="DL196" s="47"/>
      <c r="DM196" s="47"/>
      <c r="DN196" s="47"/>
      <c r="DO196" s="47"/>
      <c r="DP196" s="47"/>
      <c r="DQ196" s="47"/>
      <c r="DR196" s="47"/>
    </row>
    <row r="197">
      <c r="C197" s="108"/>
      <c r="D197" s="108"/>
      <c r="G197" s="47"/>
      <c r="H197" s="47"/>
      <c r="I197" s="47"/>
      <c r="J197" s="47"/>
      <c r="K197" s="47"/>
      <c r="L197" s="47"/>
      <c r="M197" s="47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7"/>
      <c r="AA197" s="47"/>
      <c r="AB197" s="47"/>
      <c r="AC197" s="45"/>
      <c r="AD197" s="45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7"/>
      <c r="DG197" s="47"/>
      <c r="DH197" s="47"/>
      <c r="DI197" s="47"/>
      <c r="DJ197" s="47"/>
      <c r="DK197" s="47"/>
      <c r="DL197" s="47"/>
      <c r="DM197" s="47"/>
      <c r="DN197" s="47"/>
      <c r="DO197" s="47"/>
      <c r="DP197" s="47"/>
      <c r="DQ197" s="47"/>
      <c r="DR197" s="47"/>
    </row>
    <row r="198">
      <c r="C198" s="108"/>
      <c r="D198" s="108"/>
      <c r="G198" s="47"/>
      <c r="H198" s="47"/>
      <c r="I198" s="47"/>
      <c r="J198" s="47"/>
      <c r="K198" s="47"/>
      <c r="L198" s="47"/>
      <c r="M198" s="47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7"/>
      <c r="AA198" s="47"/>
      <c r="AB198" s="47"/>
      <c r="AC198" s="45"/>
      <c r="AD198" s="45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R198" s="47"/>
      <c r="CS198" s="47"/>
      <c r="CT198" s="47"/>
      <c r="CU198" s="47"/>
      <c r="CV198" s="47"/>
      <c r="CW198" s="47"/>
      <c r="CX198" s="47"/>
      <c r="CY198" s="47"/>
      <c r="CZ198" s="47"/>
      <c r="DA198" s="47"/>
      <c r="DB198" s="47"/>
      <c r="DC198" s="47"/>
      <c r="DD198" s="47"/>
      <c r="DE198" s="47"/>
      <c r="DF198" s="47"/>
      <c r="DG198" s="47"/>
      <c r="DH198" s="47"/>
      <c r="DI198" s="47"/>
      <c r="DJ198" s="47"/>
      <c r="DK198" s="47"/>
      <c r="DL198" s="47"/>
      <c r="DM198" s="47"/>
      <c r="DN198" s="47"/>
      <c r="DO198" s="47"/>
      <c r="DP198" s="47"/>
      <c r="DQ198" s="47"/>
      <c r="DR198" s="47"/>
    </row>
    <row r="199">
      <c r="C199" s="108"/>
      <c r="D199" s="108"/>
      <c r="G199" s="47"/>
      <c r="H199" s="47"/>
      <c r="I199" s="47"/>
      <c r="J199" s="47"/>
      <c r="K199" s="47"/>
      <c r="L199" s="47"/>
      <c r="M199" s="47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7"/>
      <c r="AA199" s="47"/>
      <c r="AB199" s="47"/>
      <c r="AC199" s="45"/>
      <c r="AD199" s="45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47"/>
      <c r="DC199" s="47"/>
      <c r="DD199" s="47"/>
      <c r="DE199" s="47"/>
      <c r="DF199" s="47"/>
      <c r="DG199" s="47"/>
      <c r="DH199" s="47"/>
      <c r="DI199" s="47"/>
      <c r="DJ199" s="47"/>
      <c r="DK199" s="47"/>
      <c r="DL199" s="47"/>
      <c r="DM199" s="47"/>
      <c r="DN199" s="47"/>
      <c r="DO199" s="47"/>
      <c r="DP199" s="47"/>
      <c r="DQ199" s="47"/>
      <c r="DR199" s="47"/>
    </row>
    <row r="200">
      <c r="C200" s="108"/>
      <c r="D200" s="108"/>
      <c r="G200" s="47"/>
      <c r="H200" s="47"/>
      <c r="I200" s="47"/>
      <c r="J200" s="47"/>
      <c r="K200" s="47"/>
      <c r="L200" s="47"/>
      <c r="M200" s="47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7"/>
      <c r="AA200" s="47"/>
      <c r="AB200" s="47"/>
      <c r="AC200" s="45"/>
      <c r="AD200" s="45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  <c r="CY200" s="47"/>
      <c r="CZ200" s="47"/>
      <c r="DA200" s="47"/>
      <c r="DB200" s="47"/>
      <c r="DC200" s="47"/>
      <c r="DD200" s="47"/>
      <c r="DE200" s="47"/>
      <c r="DF200" s="47"/>
      <c r="DG200" s="47"/>
      <c r="DH200" s="47"/>
      <c r="DI200" s="47"/>
      <c r="DJ200" s="47"/>
      <c r="DK200" s="47"/>
      <c r="DL200" s="47"/>
      <c r="DM200" s="47"/>
      <c r="DN200" s="47"/>
      <c r="DO200" s="47"/>
      <c r="DP200" s="47"/>
      <c r="DQ200" s="47"/>
      <c r="DR200" s="47"/>
    </row>
    <row r="201">
      <c r="C201" s="108"/>
      <c r="D201" s="108"/>
      <c r="G201" s="47"/>
      <c r="H201" s="47"/>
      <c r="I201" s="47"/>
      <c r="J201" s="47"/>
      <c r="K201" s="47"/>
      <c r="L201" s="47"/>
      <c r="M201" s="47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7"/>
      <c r="AA201" s="47"/>
      <c r="AB201" s="47"/>
      <c r="AC201" s="45"/>
      <c r="AD201" s="45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  <c r="CY201" s="47"/>
      <c r="CZ201" s="47"/>
      <c r="DA201" s="47"/>
      <c r="DB201" s="47"/>
      <c r="DC201" s="47"/>
      <c r="DD201" s="47"/>
      <c r="DE201" s="47"/>
      <c r="DF201" s="47"/>
      <c r="DG201" s="47"/>
      <c r="DH201" s="47"/>
      <c r="DI201" s="47"/>
      <c r="DJ201" s="47"/>
      <c r="DK201" s="47"/>
      <c r="DL201" s="47"/>
      <c r="DM201" s="47"/>
      <c r="DN201" s="47"/>
      <c r="DO201" s="47"/>
      <c r="DP201" s="47"/>
      <c r="DQ201" s="47"/>
      <c r="DR201" s="47"/>
    </row>
    <row r="202">
      <c r="C202" s="108"/>
      <c r="D202" s="108"/>
      <c r="G202" s="47"/>
      <c r="H202" s="47"/>
      <c r="I202" s="47"/>
      <c r="J202" s="47"/>
      <c r="K202" s="47"/>
      <c r="L202" s="47"/>
      <c r="M202" s="47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7"/>
      <c r="AA202" s="47"/>
      <c r="AB202" s="47"/>
      <c r="AC202" s="45"/>
      <c r="AD202" s="45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7"/>
      <c r="DD202" s="47"/>
      <c r="DE202" s="47"/>
      <c r="DF202" s="47"/>
      <c r="DG202" s="47"/>
      <c r="DH202" s="47"/>
      <c r="DI202" s="47"/>
      <c r="DJ202" s="47"/>
      <c r="DK202" s="47"/>
      <c r="DL202" s="47"/>
      <c r="DM202" s="47"/>
      <c r="DN202" s="47"/>
      <c r="DO202" s="47"/>
      <c r="DP202" s="47"/>
      <c r="DQ202" s="47"/>
      <c r="DR202" s="47"/>
    </row>
    <row r="203">
      <c r="C203" s="108"/>
      <c r="D203" s="108"/>
      <c r="G203" s="47"/>
      <c r="H203" s="47"/>
      <c r="I203" s="47"/>
      <c r="J203" s="47"/>
      <c r="K203" s="47"/>
      <c r="L203" s="47"/>
      <c r="M203" s="47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7"/>
      <c r="AA203" s="47"/>
      <c r="AB203" s="47"/>
      <c r="AC203" s="45"/>
      <c r="AD203" s="45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7"/>
      <c r="DD203" s="47"/>
      <c r="DE203" s="47"/>
      <c r="DF203" s="47"/>
      <c r="DG203" s="47"/>
      <c r="DH203" s="47"/>
      <c r="DI203" s="47"/>
      <c r="DJ203" s="47"/>
      <c r="DK203" s="47"/>
      <c r="DL203" s="47"/>
      <c r="DM203" s="47"/>
      <c r="DN203" s="47"/>
      <c r="DO203" s="47"/>
      <c r="DP203" s="47"/>
      <c r="DQ203" s="47"/>
      <c r="DR203" s="47"/>
    </row>
    <row r="204">
      <c r="C204" s="108"/>
      <c r="D204" s="108"/>
      <c r="G204" s="47"/>
      <c r="H204" s="47"/>
      <c r="I204" s="47"/>
      <c r="J204" s="47"/>
      <c r="K204" s="47"/>
      <c r="L204" s="47"/>
      <c r="M204" s="47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7"/>
      <c r="AA204" s="47"/>
      <c r="AB204" s="47"/>
      <c r="AC204" s="45"/>
      <c r="AD204" s="45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/>
      <c r="DG204" s="47"/>
      <c r="DH204" s="47"/>
      <c r="DI204" s="47"/>
      <c r="DJ204" s="47"/>
      <c r="DK204" s="47"/>
      <c r="DL204" s="47"/>
      <c r="DM204" s="47"/>
      <c r="DN204" s="47"/>
      <c r="DO204" s="47"/>
      <c r="DP204" s="47"/>
      <c r="DQ204" s="47"/>
      <c r="DR204" s="47"/>
    </row>
    <row r="205">
      <c r="C205" s="108"/>
      <c r="D205" s="108"/>
      <c r="G205" s="47"/>
      <c r="H205" s="47"/>
      <c r="I205" s="47"/>
      <c r="J205" s="47"/>
      <c r="K205" s="47"/>
      <c r="L205" s="47"/>
      <c r="M205" s="47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7"/>
      <c r="AA205" s="47"/>
      <c r="AB205" s="47"/>
      <c r="AC205" s="45"/>
      <c r="AD205" s="45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/>
      <c r="DG205" s="47"/>
      <c r="DH205" s="47"/>
      <c r="DI205" s="47"/>
      <c r="DJ205" s="47"/>
      <c r="DK205" s="47"/>
      <c r="DL205" s="47"/>
      <c r="DM205" s="47"/>
      <c r="DN205" s="47"/>
      <c r="DO205" s="47"/>
      <c r="DP205" s="47"/>
      <c r="DQ205" s="47"/>
      <c r="DR205" s="47"/>
    </row>
    <row r="206">
      <c r="C206" s="108"/>
      <c r="D206" s="108"/>
      <c r="G206" s="47"/>
      <c r="H206" s="47"/>
      <c r="I206" s="47"/>
      <c r="J206" s="47"/>
      <c r="K206" s="47"/>
      <c r="L206" s="47"/>
      <c r="M206" s="47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7"/>
      <c r="AA206" s="47"/>
      <c r="AB206" s="47"/>
      <c r="AC206" s="45"/>
      <c r="AD206" s="45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  <c r="CS206" s="47"/>
      <c r="CT206" s="47"/>
      <c r="CU206" s="47"/>
      <c r="CV206" s="47"/>
      <c r="CW206" s="47"/>
      <c r="CX206" s="47"/>
      <c r="CY206" s="47"/>
      <c r="CZ206" s="47"/>
      <c r="DA206" s="47"/>
      <c r="DB206" s="47"/>
      <c r="DC206" s="47"/>
      <c r="DD206" s="47"/>
      <c r="DE206" s="47"/>
      <c r="DF206" s="47"/>
      <c r="DG206" s="47"/>
      <c r="DH206" s="47"/>
      <c r="DI206" s="47"/>
      <c r="DJ206" s="47"/>
      <c r="DK206" s="47"/>
      <c r="DL206" s="47"/>
      <c r="DM206" s="47"/>
      <c r="DN206" s="47"/>
      <c r="DO206" s="47"/>
      <c r="DP206" s="47"/>
      <c r="DQ206" s="47"/>
      <c r="DR206" s="47"/>
    </row>
    <row r="207">
      <c r="C207" s="108"/>
      <c r="D207" s="108"/>
      <c r="G207" s="47"/>
      <c r="H207" s="47"/>
      <c r="I207" s="47"/>
      <c r="J207" s="47"/>
      <c r="K207" s="47"/>
      <c r="L207" s="47"/>
      <c r="M207" s="47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7"/>
      <c r="AA207" s="47"/>
      <c r="AB207" s="47"/>
      <c r="AC207" s="45"/>
      <c r="AD207" s="45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  <c r="DI207" s="47"/>
      <c r="DJ207" s="47"/>
      <c r="DK207" s="47"/>
      <c r="DL207" s="47"/>
      <c r="DM207" s="47"/>
      <c r="DN207" s="47"/>
      <c r="DO207" s="47"/>
      <c r="DP207" s="47"/>
      <c r="DQ207" s="47"/>
      <c r="DR207" s="47"/>
    </row>
    <row r="208">
      <c r="C208" s="108"/>
      <c r="D208" s="108"/>
      <c r="G208" s="47"/>
      <c r="H208" s="47"/>
      <c r="I208" s="47"/>
      <c r="J208" s="47"/>
      <c r="K208" s="47"/>
      <c r="L208" s="47"/>
      <c r="M208" s="47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7"/>
      <c r="AA208" s="47"/>
      <c r="AB208" s="47"/>
      <c r="AC208" s="45"/>
      <c r="AD208" s="45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  <c r="DI208" s="47"/>
      <c r="DJ208" s="47"/>
      <c r="DK208" s="47"/>
      <c r="DL208" s="47"/>
      <c r="DM208" s="47"/>
      <c r="DN208" s="47"/>
      <c r="DO208" s="47"/>
      <c r="DP208" s="47"/>
      <c r="DQ208" s="47"/>
      <c r="DR208" s="47"/>
    </row>
    <row r="209">
      <c r="C209" s="108"/>
      <c r="D209" s="108"/>
      <c r="G209" s="47"/>
      <c r="H209" s="47"/>
      <c r="I209" s="47"/>
      <c r="J209" s="47"/>
      <c r="K209" s="47"/>
      <c r="L209" s="47"/>
      <c r="M209" s="47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7"/>
      <c r="AA209" s="47"/>
      <c r="AB209" s="47"/>
      <c r="AC209" s="45"/>
      <c r="AD209" s="45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</row>
    <row r="210">
      <c r="C210" s="108"/>
      <c r="D210" s="108"/>
      <c r="G210" s="47"/>
      <c r="H210" s="47"/>
      <c r="I210" s="47"/>
      <c r="J210" s="47"/>
      <c r="K210" s="47"/>
      <c r="L210" s="47"/>
      <c r="M210" s="47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7"/>
      <c r="AA210" s="47"/>
      <c r="AB210" s="47"/>
      <c r="AC210" s="45"/>
      <c r="AD210" s="45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</row>
    <row r="211">
      <c r="C211" s="108"/>
      <c r="D211" s="108"/>
      <c r="G211" s="47"/>
      <c r="H211" s="47"/>
      <c r="I211" s="47"/>
      <c r="J211" s="47"/>
      <c r="K211" s="47"/>
      <c r="L211" s="47"/>
      <c r="M211" s="47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7"/>
      <c r="AA211" s="47"/>
      <c r="AB211" s="47"/>
      <c r="AC211" s="45"/>
      <c r="AD211" s="45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</row>
    <row r="212">
      <c r="C212" s="108"/>
      <c r="D212" s="108"/>
      <c r="G212" s="47"/>
      <c r="H212" s="47"/>
      <c r="I212" s="47"/>
      <c r="J212" s="47"/>
      <c r="K212" s="47"/>
      <c r="L212" s="47"/>
      <c r="M212" s="47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7"/>
      <c r="AA212" s="47"/>
      <c r="AB212" s="47"/>
      <c r="AC212" s="45"/>
      <c r="AD212" s="45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  <c r="DF212" s="47"/>
      <c r="DG212" s="47"/>
      <c r="DH212" s="47"/>
      <c r="DI212" s="47"/>
      <c r="DJ212" s="47"/>
      <c r="DK212" s="47"/>
      <c r="DL212" s="47"/>
      <c r="DM212" s="47"/>
      <c r="DN212" s="47"/>
      <c r="DO212" s="47"/>
      <c r="DP212" s="47"/>
      <c r="DQ212" s="47"/>
      <c r="DR212" s="47"/>
    </row>
    <row r="213">
      <c r="C213" s="108"/>
      <c r="D213" s="108"/>
      <c r="G213" s="47"/>
      <c r="H213" s="47"/>
      <c r="I213" s="47"/>
      <c r="J213" s="47"/>
      <c r="K213" s="47"/>
      <c r="L213" s="47"/>
      <c r="M213" s="47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7"/>
      <c r="AA213" s="47"/>
      <c r="AB213" s="47"/>
      <c r="AC213" s="45"/>
      <c r="AD213" s="45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47"/>
      <c r="CZ213" s="47"/>
      <c r="DA213" s="47"/>
      <c r="DB213" s="47"/>
      <c r="DC213" s="47"/>
      <c r="DD213" s="47"/>
      <c r="DE213" s="47"/>
      <c r="DF213" s="47"/>
      <c r="DG213" s="47"/>
      <c r="DH213" s="47"/>
      <c r="DI213" s="47"/>
      <c r="DJ213" s="47"/>
      <c r="DK213" s="47"/>
      <c r="DL213" s="47"/>
      <c r="DM213" s="47"/>
      <c r="DN213" s="47"/>
      <c r="DO213" s="47"/>
      <c r="DP213" s="47"/>
      <c r="DQ213" s="47"/>
      <c r="DR213" s="47"/>
    </row>
    <row r="214">
      <c r="C214" s="108"/>
      <c r="D214" s="108"/>
      <c r="G214" s="47"/>
      <c r="H214" s="47"/>
      <c r="I214" s="47"/>
      <c r="J214" s="47"/>
      <c r="K214" s="47"/>
      <c r="L214" s="47"/>
      <c r="M214" s="47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5"/>
      <c r="AD214" s="45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R214" s="47"/>
      <c r="CS214" s="47"/>
      <c r="CT214" s="47"/>
      <c r="CU214" s="47"/>
      <c r="CV214" s="47"/>
      <c r="CW214" s="47"/>
      <c r="CX214" s="47"/>
      <c r="CY214" s="47"/>
      <c r="CZ214" s="47"/>
      <c r="DA214" s="47"/>
      <c r="DB214" s="47"/>
      <c r="DC214" s="47"/>
      <c r="DD214" s="47"/>
      <c r="DE214" s="47"/>
      <c r="DF214" s="47"/>
      <c r="DG214" s="47"/>
      <c r="DH214" s="47"/>
      <c r="DI214" s="47"/>
      <c r="DJ214" s="47"/>
      <c r="DK214" s="47"/>
      <c r="DL214" s="47"/>
      <c r="DM214" s="47"/>
      <c r="DN214" s="47"/>
      <c r="DO214" s="47"/>
      <c r="DP214" s="47"/>
      <c r="DQ214" s="47"/>
      <c r="DR214" s="47"/>
    </row>
    <row r="215">
      <c r="C215" s="108"/>
      <c r="D215" s="108"/>
      <c r="G215" s="47"/>
      <c r="H215" s="47"/>
      <c r="I215" s="47"/>
      <c r="J215" s="47"/>
      <c r="K215" s="47"/>
      <c r="L215" s="47"/>
      <c r="M215" s="47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7"/>
      <c r="AA215" s="47"/>
      <c r="AB215" s="47"/>
      <c r="AC215" s="45"/>
      <c r="AD215" s="45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47"/>
      <c r="CZ215" s="47"/>
      <c r="DA215" s="47"/>
      <c r="DB215" s="47"/>
      <c r="DC215" s="47"/>
      <c r="DD215" s="47"/>
      <c r="DE215" s="47"/>
      <c r="DF215" s="47"/>
      <c r="DG215" s="47"/>
      <c r="DH215" s="47"/>
      <c r="DI215" s="47"/>
      <c r="DJ215" s="47"/>
      <c r="DK215" s="47"/>
      <c r="DL215" s="47"/>
      <c r="DM215" s="47"/>
      <c r="DN215" s="47"/>
      <c r="DO215" s="47"/>
      <c r="DP215" s="47"/>
      <c r="DQ215" s="47"/>
      <c r="DR215" s="47"/>
    </row>
    <row r="216">
      <c r="C216" s="108"/>
      <c r="D216" s="108"/>
      <c r="G216" s="47"/>
      <c r="H216" s="47"/>
      <c r="I216" s="47"/>
      <c r="J216" s="47"/>
      <c r="K216" s="47"/>
      <c r="L216" s="47"/>
      <c r="M216" s="47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7"/>
      <c r="AA216" s="47"/>
      <c r="AB216" s="47"/>
      <c r="AC216" s="45"/>
      <c r="AD216" s="45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47"/>
      <c r="CZ216" s="47"/>
      <c r="DA216" s="47"/>
      <c r="DB216" s="47"/>
      <c r="DC216" s="47"/>
      <c r="DD216" s="47"/>
      <c r="DE216" s="47"/>
      <c r="DF216" s="47"/>
      <c r="DG216" s="47"/>
      <c r="DH216" s="47"/>
      <c r="DI216" s="47"/>
      <c r="DJ216" s="47"/>
      <c r="DK216" s="47"/>
      <c r="DL216" s="47"/>
      <c r="DM216" s="47"/>
      <c r="DN216" s="47"/>
      <c r="DO216" s="47"/>
      <c r="DP216" s="47"/>
      <c r="DQ216" s="47"/>
      <c r="DR216" s="47"/>
    </row>
    <row r="217">
      <c r="C217" s="108"/>
      <c r="D217" s="108"/>
      <c r="G217" s="47"/>
      <c r="H217" s="47"/>
      <c r="I217" s="47"/>
      <c r="J217" s="47"/>
      <c r="K217" s="47"/>
      <c r="L217" s="47"/>
      <c r="M217" s="47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7"/>
      <c r="AA217" s="47"/>
      <c r="AB217" s="47"/>
      <c r="AC217" s="45"/>
      <c r="AD217" s="45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  <c r="DI217" s="47"/>
      <c r="DJ217" s="47"/>
      <c r="DK217" s="47"/>
      <c r="DL217" s="47"/>
      <c r="DM217" s="47"/>
      <c r="DN217" s="47"/>
      <c r="DO217" s="47"/>
      <c r="DP217" s="47"/>
      <c r="DQ217" s="47"/>
      <c r="DR217" s="47"/>
    </row>
    <row r="218">
      <c r="C218" s="108"/>
      <c r="D218" s="108"/>
      <c r="G218" s="47"/>
      <c r="H218" s="47"/>
      <c r="I218" s="47"/>
      <c r="J218" s="47"/>
      <c r="K218" s="47"/>
      <c r="L218" s="47"/>
      <c r="M218" s="47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7"/>
      <c r="AA218" s="47"/>
      <c r="AB218" s="47"/>
      <c r="AC218" s="45"/>
      <c r="AD218" s="45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R218" s="47"/>
      <c r="CS218" s="47"/>
      <c r="CT218" s="47"/>
      <c r="CU218" s="47"/>
      <c r="CV218" s="47"/>
      <c r="CW218" s="47"/>
      <c r="CX218" s="47"/>
      <c r="CY218" s="47"/>
      <c r="CZ218" s="47"/>
      <c r="DA218" s="47"/>
      <c r="DB218" s="47"/>
      <c r="DC218" s="47"/>
      <c r="DD218" s="47"/>
      <c r="DE218" s="47"/>
      <c r="DF218" s="47"/>
      <c r="DG218" s="47"/>
      <c r="DH218" s="47"/>
      <c r="DI218" s="47"/>
      <c r="DJ218" s="47"/>
      <c r="DK218" s="47"/>
      <c r="DL218" s="47"/>
      <c r="DM218" s="47"/>
      <c r="DN218" s="47"/>
      <c r="DO218" s="47"/>
      <c r="DP218" s="47"/>
      <c r="DQ218" s="47"/>
      <c r="DR218" s="47"/>
    </row>
    <row r="219">
      <c r="C219" s="108"/>
      <c r="D219" s="108"/>
      <c r="G219" s="47"/>
      <c r="H219" s="47"/>
      <c r="I219" s="47"/>
      <c r="J219" s="47"/>
      <c r="K219" s="47"/>
      <c r="L219" s="47"/>
      <c r="M219" s="47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7"/>
      <c r="AA219" s="47"/>
      <c r="AB219" s="47"/>
      <c r="AC219" s="45"/>
      <c r="AD219" s="45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  <c r="DL219" s="47"/>
      <c r="DM219" s="47"/>
      <c r="DN219" s="47"/>
      <c r="DO219" s="47"/>
      <c r="DP219" s="47"/>
      <c r="DQ219" s="47"/>
      <c r="DR219" s="47"/>
    </row>
    <row r="220">
      <c r="C220" s="108"/>
      <c r="D220" s="108"/>
      <c r="G220" s="47"/>
      <c r="H220" s="47"/>
      <c r="I220" s="47"/>
      <c r="J220" s="47"/>
      <c r="K220" s="47"/>
      <c r="L220" s="47"/>
      <c r="M220" s="47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7"/>
      <c r="AA220" s="47"/>
      <c r="AB220" s="47"/>
      <c r="AC220" s="45"/>
      <c r="AD220" s="45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  <c r="DI220" s="47"/>
      <c r="DJ220" s="47"/>
      <c r="DK220" s="47"/>
      <c r="DL220" s="47"/>
      <c r="DM220" s="47"/>
      <c r="DN220" s="47"/>
      <c r="DO220" s="47"/>
      <c r="DP220" s="47"/>
      <c r="DQ220" s="47"/>
      <c r="DR220" s="47"/>
    </row>
    <row r="221">
      <c r="C221" s="108"/>
      <c r="D221" s="108"/>
      <c r="G221" s="47"/>
      <c r="H221" s="47"/>
      <c r="I221" s="47"/>
      <c r="J221" s="47"/>
      <c r="K221" s="47"/>
      <c r="L221" s="47"/>
      <c r="M221" s="47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7"/>
      <c r="AA221" s="47"/>
      <c r="AB221" s="47"/>
      <c r="AC221" s="45"/>
      <c r="AD221" s="45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47"/>
      <c r="CZ221" s="47"/>
      <c r="DA221" s="47"/>
      <c r="DB221" s="47"/>
      <c r="DC221" s="47"/>
      <c r="DD221" s="47"/>
      <c r="DE221" s="47"/>
      <c r="DF221" s="47"/>
      <c r="DG221" s="47"/>
      <c r="DH221" s="47"/>
      <c r="DI221" s="47"/>
      <c r="DJ221" s="47"/>
      <c r="DK221" s="47"/>
      <c r="DL221" s="47"/>
      <c r="DM221" s="47"/>
      <c r="DN221" s="47"/>
      <c r="DO221" s="47"/>
      <c r="DP221" s="47"/>
      <c r="DQ221" s="47"/>
      <c r="DR221" s="47"/>
    </row>
    <row r="222">
      <c r="C222" s="108"/>
      <c r="D222" s="108"/>
      <c r="G222" s="47"/>
      <c r="H222" s="47"/>
      <c r="I222" s="47"/>
      <c r="J222" s="47"/>
      <c r="K222" s="47"/>
      <c r="L222" s="47"/>
      <c r="M222" s="47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7"/>
      <c r="AA222" s="47"/>
      <c r="AB222" s="47"/>
      <c r="AC222" s="45"/>
      <c r="AD222" s="45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R222" s="47"/>
      <c r="CS222" s="47"/>
      <c r="CT222" s="47"/>
      <c r="CU222" s="47"/>
      <c r="CV222" s="47"/>
      <c r="CW222" s="47"/>
      <c r="CX222" s="47"/>
      <c r="CY222" s="47"/>
      <c r="CZ222" s="47"/>
      <c r="DA222" s="47"/>
      <c r="DB222" s="47"/>
      <c r="DC222" s="47"/>
      <c r="DD222" s="47"/>
      <c r="DE222" s="47"/>
      <c r="DF222" s="47"/>
      <c r="DG222" s="47"/>
      <c r="DH222" s="47"/>
      <c r="DI222" s="47"/>
      <c r="DJ222" s="47"/>
      <c r="DK222" s="47"/>
      <c r="DL222" s="47"/>
      <c r="DM222" s="47"/>
      <c r="DN222" s="47"/>
      <c r="DO222" s="47"/>
      <c r="DP222" s="47"/>
      <c r="DQ222" s="47"/>
      <c r="DR222" s="47"/>
    </row>
    <row r="223">
      <c r="C223" s="108"/>
      <c r="D223" s="108"/>
      <c r="G223" s="47"/>
      <c r="H223" s="47"/>
      <c r="I223" s="47"/>
      <c r="J223" s="47"/>
      <c r="K223" s="47"/>
      <c r="L223" s="47"/>
      <c r="M223" s="47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7"/>
      <c r="AA223" s="47"/>
      <c r="AB223" s="47"/>
      <c r="AC223" s="45"/>
      <c r="AD223" s="45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  <c r="CY223" s="47"/>
      <c r="CZ223" s="47"/>
      <c r="DA223" s="47"/>
      <c r="DB223" s="47"/>
      <c r="DC223" s="47"/>
      <c r="DD223" s="47"/>
      <c r="DE223" s="47"/>
      <c r="DF223" s="47"/>
      <c r="DG223" s="47"/>
      <c r="DH223" s="47"/>
      <c r="DI223" s="47"/>
      <c r="DJ223" s="47"/>
      <c r="DK223" s="47"/>
      <c r="DL223" s="47"/>
      <c r="DM223" s="47"/>
      <c r="DN223" s="47"/>
      <c r="DO223" s="47"/>
      <c r="DP223" s="47"/>
      <c r="DQ223" s="47"/>
      <c r="DR223" s="47"/>
    </row>
    <row r="224">
      <c r="C224" s="108"/>
      <c r="D224" s="108"/>
      <c r="G224" s="47"/>
      <c r="H224" s="47"/>
      <c r="I224" s="47"/>
      <c r="J224" s="47"/>
      <c r="K224" s="47"/>
      <c r="L224" s="47"/>
      <c r="M224" s="47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7"/>
      <c r="AA224" s="47"/>
      <c r="AB224" s="47"/>
      <c r="AC224" s="45"/>
      <c r="AD224" s="45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R224" s="47"/>
      <c r="CS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  <c r="DI224" s="47"/>
      <c r="DJ224" s="47"/>
      <c r="DK224" s="47"/>
      <c r="DL224" s="47"/>
      <c r="DM224" s="47"/>
      <c r="DN224" s="47"/>
      <c r="DO224" s="47"/>
      <c r="DP224" s="47"/>
      <c r="DQ224" s="47"/>
      <c r="DR224" s="47"/>
    </row>
    <row r="225">
      <c r="C225" s="108"/>
      <c r="D225" s="108"/>
      <c r="G225" s="47"/>
      <c r="H225" s="47"/>
      <c r="I225" s="47"/>
      <c r="J225" s="47"/>
      <c r="K225" s="47"/>
      <c r="L225" s="47"/>
      <c r="M225" s="47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7"/>
      <c r="AA225" s="47"/>
      <c r="AB225" s="47"/>
      <c r="AC225" s="45"/>
      <c r="AD225" s="45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  <c r="DL225" s="47"/>
      <c r="DM225" s="47"/>
      <c r="DN225" s="47"/>
      <c r="DO225" s="47"/>
      <c r="DP225" s="47"/>
      <c r="DQ225" s="47"/>
      <c r="DR225" s="47"/>
    </row>
    <row r="226">
      <c r="C226" s="108"/>
      <c r="D226" s="108"/>
      <c r="G226" s="47"/>
      <c r="H226" s="47"/>
      <c r="I226" s="47"/>
      <c r="J226" s="47"/>
      <c r="K226" s="47"/>
      <c r="L226" s="47"/>
      <c r="M226" s="47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7"/>
      <c r="AA226" s="47"/>
      <c r="AB226" s="47"/>
      <c r="AC226" s="45"/>
      <c r="AD226" s="45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  <c r="DL226" s="47"/>
      <c r="DM226" s="47"/>
      <c r="DN226" s="47"/>
      <c r="DO226" s="47"/>
      <c r="DP226" s="47"/>
      <c r="DQ226" s="47"/>
      <c r="DR226" s="47"/>
    </row>
    <row r="227">
      <c r="C227" s="108"/>
      <c r="D227" s="108"/>
      <c r="G227" s="47"/>
      <c r="H227" s="47"/>
      <c r="I227" s="47"/>
      <c r="J227" s="47"/>
      <c r="K227" s="47"/>
      <c r="L227" s="47"/>
      <c r="M227" s="47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7"/>
      <c r="AA227" s="47"/>
      <c r="AB227" s="47"/>
      <c r="AC227" s="45"/>
      <c r="AD227" s="45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  <c r="DL227" s="47"/>
      <c r="DM227" s="47"/>
      <c r="DN227" s="47"/>
      <c r="DO227" s="47"/>
      <c r="DP227" s="47"/>
      <c r="DQ227" s="47"/>
      <c r="DR227" s="47"/>
    </row>
    <row r="228">
      <c r="C228" s="108"/>
      <c r="D228" s="108"/>
      <c r="G228" s="47"/>
      <c r="H228" s="47"/>
      <c r="I228" s="47"/>
      <c r="J228" s="47"/>
      <c r="K228" s="47"/>
      <c r="L228" s="47"/>
      <c r="M228" s="47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7"/>
      <c r="AA228" s="47"/>
      <c r="AB228" s="47"/>
      <c r="AC228" s="45"/>
      <c r="AD228" s="45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R228" s="47"/>
      <c r="CS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  <c r="DL228" s="47"/>
      <c r="DM228" s="47"/>
      <c r="DN228" s="47"/>
      <c r="DO228" s="47"/>
      <c r="DP228" s="47"/>
      <c r="DQ228" s="47"/>
      <c r="DR228" s="47"/>
    </row>
    <row r="229">
      <c r="C229" s="108"/>
      <c r="D229" s="108"/>
      <c r="G229" s="47"/>
      <c r="H229" s="47"/>
      <c r="I229" s="47"/>
      <c r="J229" s="47"/>
      <c r="K229" s="47"/>
      <c r="L229" s="47"/>
      <c r="M229" s="47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7"/>
      <c r="AA229" s="47"/>
      <c r="AB229" s="47"/>
      <c r="AC229" s="45"/>
      <c r="AD229" s="45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  <c r="DL229" s="47"/>
      <c r="DM229" s="47"/>
      <c r="DN229" s="47"/>
      <c r="DO229" s="47"/>
      <c r="DP229" s="47"/>
      <c r="DQ229" s="47"/>
      <c r="DR229" s="47"/>
    </row>
    <row r="230">
      <c r="C230" s="108"/>
      <c r="D230" s="108"/>
      <c r="G230" s="47"/>
      <c r="H230" s="47"/>
      <c r="I230" s="47"/>
      <c r="J230" s="47"/>
      <c r="K230" s="47"/>
      <c r="L230" s="47"/>
      <c r="M230" s="47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7"/>
      <c r="AA230" s="47"/>
      <c r="AB230" s="47"/>
      <c r="AC230" s="45"/>
      <c r="AD230" s="45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R230" s="47"/>
      <c r="CS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  <c r="DL230" s="47"/>
      <c r="DM230" s="47"/>
      <c r="DN230" s="47"/>
      <c r="DO230" s="47"/>
      <c r="DP230" s="47"/>
      <c r="DQ230" s="47"/>
      <c r="DR230" s="47"/>
    </row>
    <row r="231">
      <c r="C231" s="108"/>
      <c r="D231" s="108"/>
      <c r="G231" s="47"/>
      <c r="H231" s="47"/>
      <c r="I231" s="47"/>
      <c r="J231" s="47"/>
      <c r="K231" s="47"/>
      <c r="L231" s="47"/>
      <c r="M231" s="47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7"/>
      <c r="AA231" s="47"/>
      <c r="AB231" s="47"/>
      <c r="AC231" s="45"/>
      <c r="AD231" s="45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R231" s="47"/>
      <c r="CS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  <c r="DL231" s="47"/>
      <c r="DM231" s="47"/>
      <c r="DN231" s="47"/>
      <c r="DO231" s="47"/>
      <c r="DP231" s="47"/>
      <c r="DQ231" s="47"/>
      <c r="DR231" s="47"/>
    </row>
    <row r="232">
      <c r="C232" s="108"/>
      <c r="D232" s="108"/>
      <c r="G232" s="47"/>
      <c r="H232" s="47"/>
      <c r="I232" s="47"/>
      <c r="J232" s="47"/>
      <c r="K232" s="47"/>
      <c r="L232" s="47"/>
      <c r="M232" s="47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7"/>
      <c r="AA232" s="47"/>
      <c r="AB232" s="47"/>
      <c r="AC232" s="45"/>
      <c r="AD232" s="45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R232" s="47"/>
      <c r="CS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  <c r="DL232" s="47"/>
      <c r="DM232" s="47"/>
      <c r="DN232" s="47"/>
      <c r="DO232" s="47"/>
      <c r="DP232" s="47"/>
      <c r="DQ232" s="47"/>
      <c r="DR232" s="47"/>
    </row>
    <row r="233">
      <c r="C233" s="108"/>
      <c r="D233" s="108"/>
      <c r="G233" s="47"/>
      <c r="H233" s="47"/>
      <c r="I233" s="47"/>
      <c r="J233" s="47"/>
      <c r="K233" s="47"/>
      <c r="L233" s="47"/>
      <c r="M233" s="47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7"/>
      <c r="AA233" s="47"/>
      <c r="AB233" s="47"/>
      <c r="AC233" s="45"/>
      <c r="AD233" s="45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  <c r="DL233" s="47"/>
      <c r="DM233" s="47"/>
      <c r="DN233" s="47"/>
      <c r="DO233" s="47"/>
      <c r="DP233" s="47"/>
      <c r="DQ233" s="47"/>
      <c r="DR233" s="47"/>
    </row>
    <row r="234">
      <c r="C234" s="108"/>
      <c r="D234" s="108"/>
      <c r="G234" s="47"/>
      <c r="H234" s="47"/>
      <c r="I234" s="47"/>
      <c r="J234" s="47"/>
      <c r="K234" s="47"/>
      <c r="L234" s="47"/>
      <c r="M234" s="47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7"/>
      <c r="AA234" s="47"/>
      <c r="AB234" s="47"/>
      <c r="AC234" s="45"/>
      <c r="AD234" s="45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R234" s="47"/>
      <c r="CS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  <c r="DI234" s="47"/>
      <c r="DJ234" s="47"/>
      <c r="DK234" s="47"/>
      <c r="DL234" s="47"/>
      <c r="DM234" s="47"/>
      <c r="DN234" s="47"/>
      <c r="DO234" s="47"/>
      <c r="DP234" s="47"/>
      <c r="DQ234" s="47"/>
      <c r="DR234" s="47"/>
    </row>
    <row r="235">
      <c r="C235" s="108"/>
      <c r="D235" s="108"/>
      <c r="G235" s="47"/>
      <c r="H235" s="47"/>
      <c r="I235" s="47"/>
      <c r="J235" s="47"/>
      <c r="K235" s="47"/>
      <c r="L235" s="47"/>
      <c r="M235" s="47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7"/>
      <c r="AA235" s="47"/>
      <c r="AB235" s="47"/>
      <c r="AC235" s="45"/>
      <c r="AD235" s="45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  <c r="DL235" s="47"/>
      <c r="DM235" s="47"/>
      <c r="DN235" s="47"/>
      <c r="DO235" s="47"/>
      <c r="DP235" s="47"/>
      <c r="DQ235" s="47"/>
      <c r="DR235" s="47"/>
    </row>
    <row r="236">
      <c r="C236" s="108"/>
      <c r="D236" s="108"/>
      <c r="G236" s="47"/>
      <c r="H236" s="47"/>
      <c r="I236" s="47"/>
      <c r="J236" s="47"/>
      <c r="K236" s="47"/>
      <c r="L236" s="47"/>
      <c r="M236" s="47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7"/>
      <c r="AA236" s="47"/>
      <c r="AB236" s="47"/>
      <c r="AC236" s="45"/>
      <c r="AD236" s="45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R236" s="47"/>
      <c r="CS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  <c r="DL236" s="47"/>
      <c r="DM236" s="47"/>
      <c r="DN236" s="47"/>
      <c r="DO236" s="47"/>
      <c r="DP236" s="47"/>
      <c r="DQ236" s="47"/>
      <c r="DR236" s="47"/>
    </row>
    <row r="237">
      <c r="C237" s="108"/>
      <c r="D237" s="108"/>
      <c r="G237" s="47"/>
      <c r="H237" s="47"/>
      <c r="I237" s="47"/>
      <c r="J237" s="47"/>
      <c r="K237" s="47"/>
      <c r="L237" s="47"/>
      <c r="M237" s="47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7"/>
      <c r="AA237" s="47"/>
      <c r="AB237" s="47"/>
      <c r="AC237" s="45"/>
      <c r="AD237" s="45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  <c r="DL237" s="47"/>
      <c r="DM237" s="47"/>
      <c r="DN237" s="47"/>
      <c r="DO237" s="47"/>
      <c r="DP237" s="47"/>
      <c r="DQ237" s="47"/>
      <c r="DR237" s="47"/>
    </row>
    <row r="238">
      <c r="C238" s="108"/>
      <c r="D238" s="108"/>
      <c r="G238" s="47"/>
      <c r="H238" s="47"/>
      <c r="I238" s="47"/>
      <c r="J238" s="47"/>
      <c r="K238" s="47"/>
      <c r="L238" s="47"/>
      <c r="M238" s="47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7"/>
      <c r="AA238" s="47"/>
      <c r="AB238" s="47"/>
      <c r="AC238" s="45"/>
      <c r="AD238" s="45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R238" s="47"/>
      <c r="CS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  <c r="DL238" s="47"/>
      <c r="DM238" s="47"/>
      <c r="DN238" s="47"/>
      <c r="DO238" s="47"/>
      <c r="DP238" s="47"/>
      <c r="DQ238" s="47"/>
      <c r="DR238" s="47"/>
    </row>
    <row r="239">
      <c r="C239" s="108"/>
      <c r="D239" s="108"/>
      <c r="G239" s="47"/>
      <c r="H239" s="47"/>
      <c r="I239" s="47"/>
      <c r="J239" s="47"/>
      <c r="K239" s="47"/>
      <c r="L239" s="47"/>
      <c r="M239" s="47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7"/>
      <c r="AA239" s="47"/>
      <c r="AB239" s="47"/>
      <c r="AC239" s="45"/>
      <c r="AD239" s="45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  <c r="DI239" s="47"/>
      <c r="DJ239" s="47"/>
      <c r="DK239" s="47"/>
      <c r="DL239" s="47"/>
      <c r="DM239" s="47"/>
      <c r="DN239" s="47"/>
      <c r="DO239" s="47"/>
      <c r="DP239" s="47"/>
      <c r="DQ239" s="47"/>
      <c r="DR239" s="47"/>
    </row>
    <row r="240">
      <c r="C240" s="108"/>
      <c r="D240" s="108"/>
      <c r="G240" s="47"/>
      <c r="H240" s="47"/>
      <c r="I240" s="47"/>
      <c r="J240" s="47"/>
      <c r="K240" s="47"/>
      <c r="L240" s="47"/>
      <c r="M240" s="47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7"/>
      <c r="AA240" s="47"/>
      <c r="AB240" s="47"/>
      <c r="AC240" s="45"/>
      <c r="AD240" s="45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R240" s="47"/>
      <c r="CS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  <c r="DL240" s="47"/>
      <c r="DM240" s="47"/>
      <c r="DN240" s="47"/>
      <c r="DO240" s="47"/>
      <c r="DP240" s="47"/>
      <c r="DQ240" s="47"/>
      <c r="DR240" s="47"/>
    </row>
    <row r="241">
      <c r="C241" s="108"/>
      <c r="D241" s="108"/>
      <c r="G241" s="47"/>
      <c r="H241" s="47"/>
      <c r="I241" s="47"/>
      <c r="J241" s="47"/>
      <c r="K241" s="47"/>
      <c r="L241" s="47"/>
      <c r="M241" s="47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7"/>
      <c r="AA241" s="47"/>
      <c r="AB241" s="47"/>
      <c r="AC241" s="45"/>
      <c r="AD241" s="45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  <c r="DI241" s="47"/>
      <c r="DJ241" s="47"/>
      <c r="DK241" s="47"/>
      <c r="DL241" s="47"/>
      <c r="DM241" s="47"/>
      <c r="DN241" s="47"/>
      <c r="DO241" s="47"/>
      <c r="DP241" s="47"/>
      <c r="DQ241" s="47"/>
      <c r="DR241" s="47"/>
    </row>
    <row r="242">
      <c r="C242" s="108"/>
      <c r="D242" s="108"/>
      <c r="G242" s="47"/>
      <c r="H242" s="47"/>
      <c r="I242" s="47"/>
      <c r="J242" s="47"/>
      <c r="K242" s="47"/>
      <c r="L242" s="47"/>
      <c r="M242" s="47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7"/>
      <c r="AA242" s="47"/>
      <c r="AB242" s="47"/>
      <c r="AC242" s="45"/>
      <c r="AD242" s="45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R242" s="47"/>
      <c r="CS242" s="47"/>
      <c r="CT242" s="47"/>
      <c r="CU242" s="47"/>
      <c r="CV242" s="47"/>
      <c r="CW242" s="47"/>
      <c r="CX242" s="47"/>
      <c r="CY242" s="47"/>
      <c r="CZ242" s="47"/>
      <c r="DA242" s="47"/>
      <c r="DB242" s="47"/>
      <c r="DC242" s="47"/>
      <c r="DD242" s="47"/>
      <c r="DE242" s="47"/>
      <c r="DF242" s="47"/>
      <c r="DG242" s="47"/>
      <c r="DH242" s="47"/>
      <c r="DI242" s="47"/>
      <c r="DJ242" s="47"/>
      <c r="DK242" s="47"/>
      <c r="DL242" s="47"/>
      <c r="DM242" s="47"/>
      <c r="DN242" s="47"/>
      <c r="DO242" s="47"/>
      <c r="DP242" s="47"/>
      <c r="DQ242" s="47"/>
      <c r="DR242" s="47"/>
    </row>
    <row r="243">
      <c r="C243" s="108"/>
      <c r="D243" s="108"/>
      <c r="G243" s="47"/>
      <c r="H243" s="47"/>
      <c r="I243" s="47"/>
      <c r="J243" s="47"/>
      <c r="K243" s="47"/>
      <c r="L243" s="47"/>
      <c r="M243" s="47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7"/>
      <c r="AA243" s="47"/>
      <c r="AB243" s="47"/>
      <c r="AC243" s="45"/>
      <c r="AD243" s="45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  <c r="CY243" s="47"/>
      <c r="CZ243" s="47"/>
      <c r="DA243" s="47"/>
      <c r="DB243" s="47"/>
      <c r="DC243" s="47"/>
      <c r="DD243" s="47"/>
      <c r="DE243" s="47"/>
      <c r="DF243" s="47"/>
      <c r="DG243" s="47"/>
      <c r="DH243" s="47"/>
      <c r="DI243" s="47"/>
      <c r="DJ243" s="47"/>
      <c r="DK243" s="47"/>
      <c r="DL243" s="47"/>
      <c r="DM243" s="47"/>
      <c r="DN243" s="47"/>
      <c r="DO243" s="47"/>
      <c r="DP243" s="47"/>
      <c r="DQ243" s="47"/>
      <c r="DR243" s="47"/>
    </row>
    <row r="244">
      <c r="C244" s="108"/>
      <c r="D244" s="108"/>
      <c r="G244" s="47"/>
      <c r="H244" s="47"/>
      <c r="I244" s="47"/>
      <c r="J244" s="47"/>
      <c r="K244" s="47"/>
      <c r="L244" s="47"/>
      <c r="M244" s="47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7"/>
      <c r="AA244" s="47"/>
      <c r="AB244" s="47"/>
      <c r="AC244" s="45"/>
      <c r="AD244" s="45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R244" s="47"/>
      <c r="CS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  <c r="DI244" s="47"/>
      <c r="DJ244" s="47"/>
      <c r="DK244" s="47"/>
      <c r="DL244" s="47"/>
      <c r="DM244" s="47"/>
      <c r="DN244" s="47"/>
      <c r="DO244" s="47"/>
      <c r="DP244" s="47"/>
      <c r="DQ244" s="47"/>
      <c r="DR244" s="47"/>
    </row>
    <row r="245">
      <c r="C245" s="108"/>
      <c r="D245" s="108"/>
      <c r="G245" s="47"/>
      <c r="H245" s="47"/>
      <c r="I245" s="47"/>
      <c r="J245" s="47"/>
      <c r="K245" s="47"/>
      <c r="L245" s="47"/>
      <c r="M245" s="47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7"/>
      <c r="AA245" s="47"/>
      <c r="AB245" s="47"/>
      <c r="AC245" s="45"/>
      <c r="AD245" s="45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47"/>
      <c r="DC245" s="47"/>
      <c r="DD245" s="47"/>
      <c r="DE245" s="47"/>
      <c r="DF245" s="47"/>
      <c r="DG245" s="47"/>
      <c r="DH245" s="47"/>
      <c r="DI245" s="47"/>
      <c r="DJ245" s="47"/>
      <c r="DK245" s="47"/>
      <c r="DL245" s="47"/>
      <c r="DM245" s="47"/>
      <c r="DN245" s="47"/>
      <c r="DO245" s="47"/>
      <c r="DP245" s="47"/>
      <c r="DQ245" s="47"/>
      <c r="DR245" s="47"/>
    </row>
    <row r="246">
      <c r="C246" s="108"/>
      <c r="D246" s="108"/>
      <c r="G246" s="47"/>
      <c r="H246" s="47"/>
      <c r="I246" s="47"/>
      <c r="J246" s="47"/>
      <c r="K246" s="47"/>
      <c r="L246" s="47"/>
      <c r="M246" s="47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7"/>
      <c r="AA246" s="47"/>
      <c r="AB246" s="47"/>
      <c r="AC246" s="45"/>
      <c r="AD246" s="45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R246" s="47"/>
      <c r="CS246" s="47"/>
      <c r="CT246" s="47"/>
      <c r="CU246" s="47"/>
      <c r="CV246" s="47"/>
      <c r="CW246" s="47"/>
      <c r="CX246" s="47"/>
      <c r="CY246" s="47"/>
      <c r="CZ246" s="47"/>
      <c r="DA246" s="47"/>
      <c r="DB246" s="47"/>
      <c r="DC246" s="47"/>
      <c r="DD246" s="47"/>
      <c r="DE246" s="47"/>
      <c r="DF246" s="47"/>
      <c r="DG246" s="47"/>
      <c r="DH246" s="47"/>
      <c r="DI246" s="47"/>
      <c r="DJ246" s="47"/>
      <c r="DK246" s="47"/>
      <c r="DL246" s="47"/>
      <c r="DM246" s="47"/>
      <c r="DN246" s="47"/>
      <c r="DO246" s="47"/>
      <c r="DP246" s="47"/>
      <c r="DQ246" s="47"/>
      <c r="DR246" s="47"/>
    </row>
    <row r="247">
      <c r="C247" s="108"/>
      <c r="D247" s="108"/>
      <c r="G247" s="47"/>
      <c r="H247" s="47"/>
      <c r="I247" s="47"/>
      <c r="J247" s="47"/>
      <c r="K247" s="47"/>
      <c r="L247" s="47"/>
      <c r="M247" s="47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7"/>
      <c r="AA247" s="47"/>
      <c r="AB247" s="47"/>
      <c r="AC247" s="45"/>
      <c r="AD247" s="45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  <c r="DL247" s="47"/>
      <c r="DM247" s="47"/>
      <c r="DN247" s="47"/>
      <c r="DO247" s="47"/>
      <c r="DP247" s="47"/>
      <c r="DQ247" s="47"/>
      <c r="DR247" s="47"/>
    </row>
    <row r="248">
      <c r="C248" s="108"/>
      <c r="D248" s="108"/>
      <c r="G248" s="47"/>
      <c r="H248" s="47"/>
      <c r="I248" s="47"/>
      <c r="J248" s="47"/>
      <c r="K248" s="47"/>
      <c r="L248" s="47"/>
      <c r="M248" s="47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7"/>
      <c r="AA248" s="47"/>
      <c r="AB248" s="47"/>
      <c r="AC248" s="45"/>
      <c r="AD248" s="45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R248" s="47"/>
      <c r="CS248" s="47"/>
      <c r="CT248" s="47"/>
      <c r="CU248" s="47"/>
      <c r="CV248" s="47"/>
      <c r="CW248" s="47"/>
      <c r="CX248" s="47"/>
      <c r="CY248" s="47"/>
      <c r="CZ248" s="47"/>
      <c r="DA248" s="47"/>
      <c r="DB248" s="47"/>
      <c r="DC248" s="47"/>
      <c r="DD248" s="47"/>
      <c r="DE248" s="47"/>
      <c r="DF248" s="47"/>
      <c r="DG248" s="47"/>
      <c r="DH248" s="47"/>
      <c r="DI248" s="47"/>
      <c r="DJ248" s="47"/>
      <c r="DK248" s="47"/>
      <c r="DL248" s="47"/>
      <c r="DM248" s="47"/>
      <c r="DN248" s="47"/>
      <c r="DO248" s="47"/>
      <c r="DP248" s="47"/>
      <c r="DQ248" s="47"/>
      <c r="DR248" s="47"/>
    </row>
    <row r="249">
      <c r="C249" s="108"/>
      <c r="D249" s="108"/>
      <c r="G249" s="47"/>
      <c r="H249" s="47"/>
      <c r="I249" s="47"/>
      <c r="J249" s="47"/>
      <c r="K249" s="47"/>
      <c r="L249" s="47"/>
      <c r="M249" s="47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7"/>
      <c r="AA249" s="47"/>
      <c r="AB249" s="47"/>
      <c r="AC249" s="45"/>
      <c r="AD249" s="45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R249" s="47"/>
      <c r="CS249" s="47"/>
      <c r="CT249" s="47"/>
      <c r="CU249" s="47"/>
      <c r="CV249" s="47"/>
      <c r="CW249" s="47"/>
      <c r="CX249" s="47"/>
      <c r="CY249" s="47"/>
      <c r="CZ249" s="47"/>
      <c r="DA249" s="47"/>
      <c r="DB249" s="47"/>
      <c r="DC249" s="47"/>
      <c r="DD249" s="47"/>
      <c r="DE249" s="47"/>
      <c r="DF249" s="47"/>
      <c r="DG249" s="47"/>
      <c r="DH249" s="47"/>
      <c r="DI249" s="47"/>
      <c r="DJ249" s="47"/>
      <c r="DK249" s="47"/>
      <c r="DL249" s="47"/>
      <c r="DM249" s="47"/>
      <c r="DN249" s="47"/>
      <c r="DO249" s="47"/>
      <c r="DP249" s="47"/>
      <c r="DQ249" s="47"/>
      <c r="DR249" s="47"/>
    </row>
    <row r="250">
      <c r="C250" s="108"/>
      <c r="D250" s="108"/>
      <c r="G250" s="47"/>
      <c r="H250" s="47"/>
      <c r="I250" s="47"/>
      <c r="J250" s="47"/>
      <c r="K250" s="47"/>
      <c r="L250" s="47"/>
      <c r="M250" s="47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7"/>
      <c r="AA250" s="47"/>
      <c r="AB250" s="47"/>
      <c r="AC250" s="45"/>
      <c r="AD250" s="45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R250" s="47"/>
      <c r="CS250" s="47"/>
      <c r="CT250" s="47"/>
      <c r="CU250" s="47"/>
      <c r="CV250" s="47"/>
      <c r="CW250" s="47"/>
      <c r="CX250" s="47"/>
      <c r="CY250" s="47"/>
      <c r="CZ250" s="47"/>
      <c r="DA250" s="47"/>
      <c r="DB250" s="47"/>
      <c r="DC250" s="47"/>
      <c r="DD250" s="47"/>
      <c r="DE250" s="47"/>
      <c r="DF250" s="47"/>
      <c r="DG250" s="47"/>
      <c r="DH250" s="47"/>
      <c r="DI250" s="47"/>
      <c r="DJ250" s="47"/>
      <c r="DK250" s="47"/>
      <c r="DL250" s="47"/>
      <c r="DM250" s="47"/>
      <c r="DN250" s="47"/>
      <c r="DO250" s="47"/>
      <c r="DP250" s="47"/>
      <c r="DQ250" s="47"/>
      <c r="DR250" s="47"/>
    </row>
    <row r="251">
      <c r="C251" s="108"/>
      <c r="D251" s="108"/>
      <c r="G251" s="47"/>
      <c r="H251" s="47"/>
      <c r="I251" s="47"/>
      <c r="J251" s="47"/>
      <c r="K251" s="47"/>
      <c r="L251" s="47"/>
      <c r="M251" s="47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7"/>
      <c r="AA251" s="47"/>
      <c r="AB251" s="47"/>
      <c r="AC251" s="45"/>
      <c r="AD251" s="45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R251" s="47"/>
      <c r="CS251" s="47"/>
      <c r="CT251" s="47"/>
      <c r="CU251" s="47"/>
      <c r="CV251" s="47"/>
      <c r="CW251" s="47"/>
      <c r="CX251" s="47"/>
      <c r="CY251" s="47"/>
      <c r="CZ251" s="47"/>
      <c r="DA251" s="47"/>
      <c r="DB251" s="47"/>
      <c r="DC251" s="47"/>
      <c r="DD251" s="47"/>
      <c r="DE251" s="47"/>
      <c r="DF251" s="47"/>
      <c r="DG251" s="47"/>
      <c r="DH251" s="47"/>
      <c r="DI251" s="47"/>
      <c r="DJ251" s="47"/>
      <c r="DK251" s="47"/>
      <c r="DL251" s="47"/>
      <c r="DM251" s="47"/>
      <c r="DN251" s="47"/>
      <c r="DO251" s="47"/>
      <c r="DP251" s="47"/>
      <c r="DQ251" s="47"/>
      <c r="DR251" s="47"/>
    </row>
    <row r="252">
      <c r="C252" s="108"/>
      <c r="D252" s="108"/>
      <c r="G252" s="47"/>
      <c r="H252" s="47"/>
      <c r="I252" s="47"/>
      <c r="J252" s="47"/>
      <c r="K252" s="47"/>
      <c r="L252" s="47"/>
      <c r="M252" s="47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5"/>
      <c r="AD252" s="45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R252" s="47"/>
      <c r="CS252" s="47"/>
      <c r="CT252" s="47"/>
      <c r="CU252" s="47"/>
      <c r="CV252" s="47"/>
      <c r="CW252" s="47"/>
      <c r="CX252" s="47"/>
      <c r="CY252" s="47"/>
      <c r="CZ252" s="47"/>
      <c r="DA252" s="47"/>
      <c r="DB252" s="47"/>
      <c r="DC252" s="47"/>
      <c r="DD252" s="47"/>
      <c r="DE252" s="47"/>
      <c r="DF252" s="47"/>
      <c r="DG252" s="47"/>
      <c r="DH252" s="47"/>
      <c r="DI252" s="47"/>
      <c r="DJ252" s="47"/>
      <c r="DK252" s="47"/>
      <c r="DL252" s="47"/>
      <c r="DM252" s="47"/>
      <c r="DN252" s="47"/>
      <c r="DO252" s="47"/>
      <c r="DP252" s="47"/>
      <c r="DQ252" s="47"/>
      <c r="DR252" s="47"/>
    </row>
    <row r="253">
      <c r="C253" s="108"/>
      <c r="D253" s="108"/>
      <c r="G253" s="47"/>
      <c r="H253" s="47"/>
      <c r="I253" s="47"/>
      <c r="J253" s="47"/>
      <c r="K253" s="47"/>
      <c r="L253" s="47"/>
      <c r="M253" s="47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7"/>
      <c r="AA253" s="47"/>
      <c r="AB253" s="47"/>
      <c r="AC253" s="45"/>
      <c r="AD253" s="45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R253" s="47"/>
      <c r="CS253" s="47"/>
      <c r="CT253" s="47"/>
      <c r="CU253" s="47"/>
      <c r="CV253" s="47"/>
      <c r="CW253" s="47"/>
      <c r="CX253" s="47"/>
      <c r="CY253" s="47"/>
      <c r="CZ253" s="47"/>
      <c r="DA253" s="47"/>
      <c r="DB253" s="47"/>
      <c r="DC253" s="47"/>
      <c r="DD253" s="47"/>
      <c r="DE253" s="47"/>
      <c r="DF253" s="47"/>
      <c r="DG253" s="47"/>
      <c r="DH253" s="47"/>
      <c r="DI253" s="47"/>
      <c r="DJ253" s="47"/>
      <c r="DK253" s="47"/>
      <c r="DL253" s="47"/>
      <c r="DM253" s="47"/>
      <c r="DN253" s="47"/>
      <c r="DO253" s="47"/>
      <c r="DP253" s="47"/>
      <c r="DQ253" s="47"/>
      <c r="DR253" s="47"/>
    </row>
    <row r="254">
      <c r="C254" s="108"/>
      <c r="D254" s="108"/>
      <c r="G254" s="47"/>
      <c r="H254" s="47"/>
      <c r="I254" s="47"/>
      <c r="J254" s="47"/>
      <c r="K254" s="47"/>
      <c r="L254" s="47"/>
      <c r="M254" s="47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7"/>
      <c r="AA254" s="47"/>
      <c r="AB254" s="47"/>
      <c r="AC254" s="45"/>
      <c r="AD254" s="45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R254" s="47"/>
      <c r="CS254" s="47"/>
      <c r="CT254" s="47"/>
      <c r="CU254" s="47"/>
      <c r="CV254" s="47"/>
      <c r="CW254" s="47"/>
      <c r="CX254" s="47"/>
      <c r="CY254" s="47"/>
      <c r="CZ254" s="47"/>
      <c r="DA254" s="47"/>
      <c r="DB254" s="47"/>
      <c r="DC254" s="47"/>
      <c r="DD254" s="47"/>
      <c r="DE254" s="47"/>
      <c r="DF254" s="47"/>
      <c r="DG254" s="47"/>
      <c r="DH254" s="47"/>
      <c r="DI254" s="47"/>
      <c r="DJ254" s="47"/>
      <c r="DK254" s="47"/>
      <c r="DL254" s="47"/>
      <c r="DM254" s="47"/>
      <c r="DN254" s="47"/>
      <c r="DO254" s="47"/>
      <c r="DP254" s="47"/>
      <c r="DQ254" s="47"/>
      <c r="DR254" s="47"/>
    </row>
    <row r="255">
      <c r="C255" s="108"/>
      <c r="D255" s="108"/>
      <c r="G255" s="47"/>
      <c r="H255" s="47"/>
      <c r="I255" s="47"/>
      <c r="J255" s="47"/>
      <c r="K255" s="47"/>
      <c r="L255" s="47"/>
      <c r="M255" s="47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7"/>
      <c r="AA255" s="47"/>
      <c r="AB255" s="47"/>
      <c r="AC255" s="45"/>
      <c r="AD255" s="45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  <c r="CY255" s="47"/>
      <c r="CZ255" s="47"/>
      <c r="DA255" s="47"/>
      <c r="DB255" s="47"/>
      <c r="DC255" s="47"/>
      <c r="DD255" s="47"/>
      <c r="DE255" s="47"/>
      <c r="DF255" s="47"/>
      <c r="DG255" s="47"/>
      <c r="DH255" s="47"/>
      <c r="DI255" s="47"/>
      <c r="DJ255" s="47"/>
      <c r="DK255" s="47"/>
      <c r="DL255" s="47"/>
      <c r="DM255" s="47"/>
      <c r="DN255" s="47"/>
      <c r="DO255" s="47"/>
      <c r="DP255" s="47"/>
      <c r="DQ255" s="47"/>
      <c r="DR255" s="47"/>
    </row>
    <row r="256">
      <c r="C256" s="108"/>
      <c r="D256" s="108"/>
      <c r="G256" s="47"/>
      <c r="H256" s="47"/>
      <c r="I256" s="47"/>
      <c r="J256" s="47"/>
      <c r="K256" s="47"/>
      <c r="L256" s="47"/>
      <c r="M256" s="47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7"/>
      <c r="AA256" s="47"/>
      <c r="AB256" s="47"/>
      <c r="AC256" s="45"/>
      <c r="AD256" s="45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R256" s="47"/>
      <c r="CS256" s="47"/>
      <c r="CT256" s="47"/>
      <c r="CU256" s="47"/>
      <c r="CV256" s="47"/>
      <c r="CW256" s="47"/>
      <c r="CX256" s="47"/>
      <c r="CY256" s="47"/>
      <c r="CZ256" s="47"/>
      <c r="DA256" s="47"/>
      <c r="DB256" s="47"/>
      <c r="DC256" s="47"/>
      <c r="DD256" s="47"/>
      <c r="DE256" s="47"/>
      <c r="DF256" s="47"/>
      <c r="DG256" s="47"/>
      <c r="DH256" s="47"/>
      <c r="DI256" s="47"/>
      <c r="DJ256" s="47"/>
      <c r="DK256" s="47"/>
      <c r="DL256" s="47"/>
      <c r="DM256" s="47"/>
      <c r="DN256" s="47"/>
      <c r="DO256" s="47"/>
      <c r="DP256" s="47"/>
      <c r="DQ256" s="47"/>
      <c r="DR256" s="47"/>
    </row>
    <row r="257">
      <c r="C257" s="108"/>
      <c r="D257" s="108"/>
      <c r="G257" s="47"/>
      <c r="H257" s="47"/>
      <c r="I257" s="47"/>
      <c r="J257" s="47"/>
      <c r="K257" s="47"/>
      <c r="L257" s="47"/>
      <c r="M257" s="47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7"/>
      <c r="AA257" s="47"/>
      <c r="AB257" s="47"/>
      <c r="AC257" s="45"/>
      <c r="AD257" s="45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  <c r="CY257" s="47"/>
      <c r="CZ257" s="47"/>
      <c r="DA257" s="47"/>
      <c r="DB257" s="47"/>
      <c r="DC257" s="47"/>
      <c r="DD257" s="47"/>
      <c r="DE257" s="47"/>
      <c r="DF257" s="47"/>
      <c r="DG257" s="47"/>
      <c r="DH257" s="47"/>
      <c r="DI257" s="47"/>
      <c r="DJ257" s="47"/>
      <c r="DK257" s="47"/>
      <c r="DL257" s="47"/>
      <c r="DM257" s="47"/>
      <c r="DN257" s="47"/>
      <c r="DO257" s="47"/>
      <c r="DP257" s="47"/>
      <c r="DQ257" s="47"/>
      <c r="DR257" s="47"/>
    </row>
    <row r="258">
      <c r="C258" s="108"/>
      <c r="D258" s="108"/>
      <c r="G258" s="47"/>
      <c r="H258" s="47"/>
      <c r="I258" s="47"/>
      <c r="J258" s="47"/>
      <c r="K258" s="47"/>
      <c r="L258" s="47"/>
      <c r="M258" s="47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7"/>
      <c r="AA258" s="47"/>
      <c r="AB258" s="47"/>
      <c r="AC258" s="45"/>
      <c r="AD258" s="45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R258" s="47"/>
      <c r="CS258" s="47"/>
      <c r="CT258" s="47"/>
      <c r="CU258" s="47"/>
      <c r="CV258" s="47"/>
      <c r="CW258" s="47"/>
      <c r="CX258" s="47"/>
      <c r="CY258" s="47"/>
      <c r="CZ258" s="47"/>
      <c r="DA258" s="47"/>
      <c r="DB258" s="47"/>
      <c r="DC258" s="47"/>
      <c r="DD258" s="47"/>
      <c r="DE258" s="47"/>
      <c r="DF258" s="47"/>
      <c r="DG258" s="47"/>
      <c r="DH258" s="47"/>
      <c r="DI258" s="47"/>
      <c r="DJ258" s="47"/>
      <c r="DK258" s="47"/>
      <c r="DL258" s="47"/>
      <c r="DM258" s="47"/>
      <c r="DN258" s="47"/>
      <c r="DO258" s="47"/>
      <c r="DP258" s="47"/>
      <c r="DQ258" s="47"/>
      <c r="DR258" s="47"/>
    </row>
    <row r="259">
      <c r="C259" s="108"/>
      <c r="D259" s="108"/>
      <c r="G259" s="47"/>
      <c r="H259" s="47"/>
      <c r="I259" s="47"/>
      <c r="J259" s="47"/>
      <c r="K259" s="47"/>
      <c r="L259" s="47"/>
      <c r="M259" s="47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7"/>
      <c r="AA259" s="47"/>
      <c r="AB259" s="47"/>
      <c r="AC259" s="45"/>
      <c r="AD259" s="45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  <c r="CY259" s="47"/>
      <c r="CZ259" s="47"/>
      <c r="DA259" s="47"/>
      <c r="DB259" s="47"/>
      <c r="DC259" s="47"/>
      <c r="DD259" s="47"/>
      <c r="DE259" s="47"/>
      <c r="DF259" s="47"/>
      <c r="DG259" s="47"/>
      <c r="DH259" s="47"/>
      <c r="DI259" s="47"/>
      <c r="DJ259" s="47"/>
      <c r="DK259" s="47"/>
      <c r="DL259" s="47"/>
      <c r="DM259" s="47"/>
      <c r="DN259" s="47"/>
      <c r="DO259" s="47"/>
      <c r="DP259" s="47"/>
      <c r="DQ259" s="47"/>
      <c r="DR259" s="47"/>
    </row>
    <row r="260">
      <c r="C260" s="108"/>
      <c r="D260" s="108"/>
      <c r="G260" s="47"/>
      <c r="H260" s="47"/>
      <c r="I260" s="47"/>
      <c r="J260" s="47"/>
      <c r="K260" s="47"/>
      <c r="L260" s="47"/>
      <c r="M260" s="47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7"/>
      <c r="AA260" s="47"/>
      <c r="AB260" s="47"/>
      <c r="AC260" s="45"/>
      <c r="AD260" s="45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R260" s="47"/>
      <c r="CS260" s="47"/>
      <c r="CT260" s="47"/>
      <c r="CU260" s="47"/>
      <c r="CV260" s="47"/>
      <c r="CW260" s="47"/>
      <c r="CX260" s="47"/>
      <c r="CY260" s="47"/>
      <c r="CZ260" s="47"/>
      <c r="DA260" s="47"/>
      <c r="DB260" s="47"/>
      <c r="DC260" s="47"/>
      <c r="DD260" s="47"/>
      <c r="DE260" s="47"/>
      <c r="DF260" s="47"/>
      <c r="DG260" s="47"/>
      <c r="DH260" s="47"/>
      <c r="DI260" s="47"/>
      <c r="DJ260" s="47"/>
      <c r="DK260" s="47"/>
      <c r="DL260" s="47"/>
      <c r="DM260" s="47"/>
      <c r="DN260" s="47"/>
      <c r="DO260" s="47"/>
      <c r="DP260" s="47"/>
      <c r="DQ260" s="47"/>
      <c r="DR260" s="47"/>
    </row>
    <row r="261">
      <c r="C261" s="108"/>
      <c r="D261" s="108"/>
      <c r="G261" s="47"/>
      <c r="H261" s="47"/>
      <c r="I261" s="47"/>
      <c r="J261" s="47"/>
      <c r="K261" s="47"/>
      <c r="L261" s="47"/>
      <c r="M261" s="47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7"/>
      <c r="AA261" s="47"/>
      <c r="AB261" s="47"/>
      <c r="AC261" s="45"/>
      <c r="AD261" s="45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47"/>
      <c r="DA261" s="47"/>
      <c r="DB261" s="47"/>
      <c r="DC261" s="47"/>
      <c r="DD261" s="47"/>
      <c r="DE261" s="47"/>
      <c r="DF261" s="47"/>
      <c r="DG261" s="47"/>
      <c r="DH261" s="47"/>
      <c r="DI261" s="47"/>
      <c r="DJ261" s="47"/>
      <c r="DK261" s="47"/>
      <c r="DL261" s="47"/>
      <c r="DM261" s="47"/>
      <c r="DN261" s="47"/>
      <c r="DO261" s="47"/>
      <c r="DP261" s="47"/>
      <c r="DQ261" s="47"/>
      <c r="DR261" s="47"/>
    </row>
    <row r="262">
      <c r="C262" s="108"/>
      <c r="D262" s="108"/>
      <c r="G262" s="47"/>
      <c r="H262" s="47"/>
      <c r="I262" s="47"/>
      <c r="J262" s="47"/>
      <c r="K262" s="47"/>
      <c r="L262" s="47"/>
      <c r="M262" s="47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7"/>
      <c r="AA262" s="47"/>
      <c r="AB262" s="47"/>
      <c r="AC262" s="45"/>
      <c r="AD262" s="45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  <c r="DL262" s="47"/>
      <c r="DM262" s="47"/>
      <c r="DN262" s="47"/>
      <c r="DO262" s="47"/>
      <c r="DP262" s="47"/>
      <c r="DQ262" s="47"/>
      <c r="DR262" s="47"/>
    </row>
    <row r="263">
      <c r="C263" s="108"/>
      <c r="D263" s="108"/>
      <c r="G263" s="47"/>
      <c r="H263" s="47"/>
      <c r="I263" s="47"/>
      <c r="J263" s="47"/>
      <c r="K263" s="47"/>
      <c r="L263" s="47"/>
      <c r="M263" s="47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7"/>
      <c r="AA263" s="47"/>
      <c r="AB263" s="47"/>
      <c r="AC263" s="45"/>
      <c r="AD263" s="45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  <c r="DI263" s="47"/>
      <c r="DJ263" s="47"/>
      <c r="DK263" s="47"/>
      <c r="DL263" s="47"/>
      <c r="DM263" s="47"/>
      <c r="DN263" s="47"/>
      <c r="DO263" s="47"/>
      <c r="DP263" s="47"/>
      <c r="DQ263" s="47"/>
      <c r="DR263" s="47"/>
    </row>
    <row r="264">
      <c r="C264" s="108"/>
      <c r="D264" s="108"/>
      <c r="G264" s="47"/>
      <c r="H264" s="47"/>
      <c r="I264" s="47"/>
      <c r="J264" s="47"/>
      <c r="K264" s="47"/>
      <c r="L264" s="47"/>
      <c r="M264" s="47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7"/>
      <c r="AA264" s="47"/>
      <c r="AB264" s="47"/>
      <c r="AC264" s="45"/>
      <c r="AD264" s="45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R264" s="47"/>
      <c r="CS264" s="47"/>
      <c r="CT264" s="47"/>
      <c r="CU264" s="47"/>
      <c r="CV264" s="47"/>
      <c r="CW264" s="47"/>
      <c r="CX264" s="47"/>
      <c r="CY264" s="47"/>
      <c r="CZ264" s="47"/>
      <c r="DA264" s="47"/>
      <c r="DB264" s="47"/>
      <c r="DC264" s="47"/>
      <c r="DD264" s="47"/>
      <c r="DE264" s="47"/>
      <c r="DF264" s="47"/>
      <c r="DG264" s="47"/>
      <c r="DH264" s="47"/>
      <c r="DI264" s="47"/>
      <c r="DJ264" s="47"/>
      <c r="DK264" s="47"/>
      <c r="DL264" s="47"/>
      <c r="DM264" s="47"/>
      <c r="DN264" s="47"/>
      <c r="DO264" s="47"/>
      <c r="DP264" s="47"/>
      <c r="DQ264" s="47"/>
      <c r="DR264" s="47"/>
    </row>
    <row r="265">
      <c r="C265" s="108"/>
      <c r="D265" s="108"/>
      <c r="G265" s="47"/>
      <c r="H265" s="47"/>
      <c r="I265" s="47"/>
      <c r="J265" s="47"/>
      <c r="K265" s="47"/>
      <c r="L265" s="47"/>
      <c r="M265" s="47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7"/>
      <c r="AA265" s="47"/>
      <c r="AB265" s="47"/>
      <c r="AC265" s="45"/>
      <c r="AD265" s="45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  <c r="CY265" s="47"/>
      <c r="CZ265" s="47"/>
      <c r="DA265" s="47"/>
      <c r="DB265" s="47"/>
      <c r="DC265" s="47"/>
      <c r="DD265" s="47"/>
      <c r="DE265" s="47"/>
      <c r="DF265" s="47"/>
      <c r="DG265" s="47"/>
      <c r="DH265" s="47"/>
      <c r="DI265" s="47"/>
      <c r="DJ265" s="47"/>
      <c r="DK265" s="47"/>
      <c r="DL265" s="47"/>
      <c r="DM265" s="47"/>
      <c r="DN265" s="47"/>
      <c r="DO265" s="47"/>
      <c r="DP265" s="47"/>
      <c r="DQ265" s="47"/>
      <c r="DR265" s="47"/>
    </row>
    <row r="266">
      <c r="C266" s="108"/>
      <c r="D266" s="108"/>
      <c r="G266" s="47"/>
      <c r="H266" s="47"/>
      <c r="I266" s="47"/>
      <c r="J266" s="47"/>
      <c r="K266" s="47"/>
      <c r="L266" s="47"/>
      <c r="M266" s="47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7"/>
      <c r="AA266" s="47"/>
      <c r="AB266" s="47"/>
      <c r="AC266" s="45"/>
      <c r="AD266" s="45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R266" s="47"/>
      <c r="CS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  <c r="DI266" s="47"/>
      <c r="DJ266" s="47"/>
      <c r="DK266" s="47"/>
      <c r="DL266" s="47"/>
      <c r="DM266" s="47"/>
      <c r="DN266" s="47"/>
      <c r="DO266" s="47"/>
      <c r="DP266" s="47"/>
      <c r="DQ266" s="47"/>
      <c r="DR266" s="47"/>
    </row>
    <row r="267">
      <c r="C267" s="108"/>
      <c r="D267" s="108"/>
      <c r="G267" s="47"/>
      <c r="H267" s="47"/>
      <c r="I267" s="47"/>
      <c r="J267" s="47"/>
      <c r="K267" s="47"/>
      <c r="L267" s="47"/>
      <c r="M267" s="47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7"/>
      <c r="AA267" s="47"/>
      <c r="AB267" s="47"/>
      <c r="AC267" s="45"/>
      <c r="AD267" s="45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  <c r="DI267" s="47"/>
      <c r="DJ267" s="47"/>
      <c r="DK267" s="47"/>
      <c r="DL267" s="47"/>
      <c r="DM267" s="47"/>
      <c r="DN267" s="47"/>
      <c r="DO267" s="47"/>
      <c r="DP267" s="47"/>
      <c r="DQ267" s="47"/>
      <c r="DR267" s="47"/>
    </row>
    <row r="268">
      <c r="C268" s="108"/>
      <c r="D268" s="108"/>
      <c r="G268" s="47"/>
      <c r="H268" s="47"/>
      <c r="I268" s="47"/>
      <c r="J268" s="47"/>
      <c r="K268" s="47"/>
      <c r="L268" s="47"/>
      <c r="M268" s="47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7"/>
      <c r="AA268" s="47"/>
      <c r="AB268" s="47"/>
      <c r="AC268" s="45"/>
      <c r="AD268" s="45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  <c r="DI268" s="47"/>
      <c r="DJ268" s="47"/>
      <c r="DK268" s="47"/>
      <c r="DL268" s="47"/>
      <c r="DM268" s="47"/>
      <c r="DN268" s="47"/>
      <c r="DO268" s="47"/>
      <c r="DP268" s="47"/>
      <c r="DQ268" s="47"/>
      <c r="DR268" s="47"/>
    </row>
    <row r="269">
      <c r="C269" s="108"/>
      <c r="D269" s="108"/>
      <c r="G269" s="47"/>
      <c r="H269" s="47"/>
      <c r="I269" s="47"/>
      <c r="J269" s="47"/>
      <c r="K269" s="47"/>
      <c r="L269" s="47"/>
      <c r="M269" s="47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7"/>
      <c r="AA269" s="47"/>
      <c r="AB269" s="47"/>
      <c r="AC269" s="45"/>
      <c r="AD269" s="45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  <c r="CY269" s="47"/>
      <c r="CZ269" s="47"/>
      <c r="DA269" s="47"/>
      <c r="DB269" s="47"/>
      <c r="DC269" s="47"/>
      <c r="DD269" s="47"/>
      <c r="DE269" s="47"/>
      <c r="DF269" s="47"/>
      <c r="DG269" s="47"/>
      <c r="DH269" s="47"/>
      <c r="DI269" s="47"/>
      <c r="DJ269" s="47"/>
      <c r="DK269" s="47"/>
      <c r="DL269" s="47"/>
      <c r="DM269" s="47"/>
      <c r="DN269" s="47"/>
      <c r="DO269" s="47"/>
      <c r="DP269" s="47"/>
      <c r="DQ269" s="47"/>
      <c r="DR269" s="47"/>
    </row>
    <row r="270">
      <c r="C270" s="108"/>
      <c r="D270" s="108"/>
      <c r="G270" s="47"/>
      <c r="H270" s="47"/>
      <c r="I270" s="47"/>
      <c r="J270" s="47"/>
      <c r="K270" s="47"/>
      <c r="L270" s="47"/>
      <c r="M270" s="47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7"/>
      <c r="AA270" s="47"/>
      <c r="AB270" s="47"/>
      <c r="AC270" s="45"/>
      <c r="AD270" s="45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R270" s="47"/>
      <c r="CS270" s="47"/>
      <c r="CT270" s="47"/>
      <c r="CU270" s="47"/>
      <c r="CV270" s="47"/>
      <c r="CW270" s="47"/>
      <c r="CX270" s="47"/>
      <c r="CY270" s="47"/>
      <c r="CZ270" s="47"/>
      <c r="DA270" s="47"/>
      <c r="DB270" s="47"/>
      <c r="DC270" s="47"/>
      <c r="DD270" s="47"/>
      <c r="DE270" s="47"/>
      <c r="DF270" s="47"/>
      <c r="DG270" s="47"/>
      <c r="DH270" s="47"/>
      <c r="DI270" s="47"/>
      <c r="DJ270" s="47"/>
      <c r="DK270" s="47"/>
      <c r="DL270" s="47"/>
      <c r="DM270" s="47"/>
      <c r="DN270" s="47"/>
      <c r="DO270" s="47"/>
      <c r="DP270" s="47"/>
      <c r="DQ270" s="47"/>
      <c r="DR270" s="47"/>
    </row>
    <row r="271">
      <c r="C271" s="108"/>
      <c r="D271" s="108"/>
      <c r="G271" s="47"/>
      <c r="H271" s="47"/>
      <c r="I271" s="47"/>
      <c r="J271" s="47"/>
      <c r="K271" s="47"/>
      <c r="L271" s="47"/>
      <c r="M271" s="47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7"/>
      <c r="AA271" s="47"/>
      <c r="AB271" s="47"/>
      <c r="AC271" s="45"/>
      <c r="AD271" s="45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R271" s="47"/>
      <c r="CS271" s="47"/>
      <c r="CT271" s="47"/>
      <c r="CU271" s="47"/>
      <c r="CV271" s="47"/>
      <c r="CW271" s="47"/>
      <c r="CX271" s="47"/>
      <c r="CY271" s="47"/>
      <c r="CZ271" s="47"/>
      <c r="DA271" s="47"/>
      <c r="DB271" s="47"/>
      <c r="DC271" s="47"/>
      <c r="DD271" s="47"/>
      <c r="DE271" s="47"/>
      <c r="DF271" s="47"/>
      <c r="DG271" s="47"/>
      <c r="DH271" s="47"/>
      <c r="DI271" s="47"/>
      <c r="DJ271" s="47"/>
      <c r="DK271" s="47"/>
      <c r="DL271" s="47"/>
      <c r="DM271" s="47"/>
      <c r="DN271" s="47"/>
      <c r="DO271" s="47"/>
      <c r="DP271" s="47"/>
      <c r="DQ271" s="47"/>
      <c r="DR271" s="47"/>
    </row>
    <row r="272">
      <c r="C272" s="108"/>
      <c r="D272" s="108"/>
      <c r="G272" s="47"/>
      <c r="H272" s="47"/>
      <c r="I272" s="47"/>
      <c r="J272" s="47"/>
      <c r="K272" s="47"/>
      <c r="L272" s="47"/>
      <c r="M272" s="47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7"/>
      <c r="AA272" s="47"/>
      <c r="AB272" s="47"/>
      <c r="AC272" s="45"/>
      <c r="AD272" s="45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R272" s="47"/>
      <c r="CS272" s="47"/>
      <c r="CT272" s="47"/>
      <c r="CU272" s="47"/>
      <c r="CV272" s="47"/>
      <c r="CW272" s="47"/>
      <c r="CX272" s="47"/>
      <c r="CY272" s="47"/>
      <c r="CZ272" s="47"/>
      <c r="DA272" s="47"/>
      <c r="DB272" s="47"/>
      <c r="DC272" s="47"/>
      <c r="DD272" s="47"/>
      <c r="DE272" s="47"/>
      <c r="DF272" s="47"/>
      <c r="DG272" s="47"/>
      <c r="DH272" s="47"/>
      <c r="DI272" s="47"/>
      <c r="DJ272" s="47"/>
      <c r="DK272" s="47"/>
      <c r="DL272" s="47"/>
      <c r="DM272" s="47"/>
      <c r="DN272" s="47"/>
      <c r="DO272" s="47"/>
      <c r="DP272" s="47"/>
      <c r="DQ272" s="47"/>
      <c r="DR272" s="47"/>
    </row>
    <row r="273">
      <c r="C273" s="108"/>
      <c r="D273" s="108"/>
      <c r="G273" s="47"/>
      <c r="H273" s="47"/>
      <c r="I273" s="47"/>
      <c r="J273" s="47"/>
      <c r="K273" s="47"/>
      <c r="L273" s="47"/>
      <c r="M273" s="47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7"/>
      <c r="AA273" s="47"/>
      <c r="AB273" s="47"/>
      <c r="AC273" s="45"/>
      <c r="AD273" s="45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R273" s="47"/>
      <c r="CS273" s="47"/>
      <c r="CT273" s="47"/>
      <c r="CU273" s="47"/>
      <c r="CV273" s="47"/>
      <c r="CW273" s="47"/>
      <c r="CX273" s="47"/>
      <c r="CY273" s="47"/>
      <c r="CZ273" s="47"/>
      <c r="DA273" s="47"/>
      <c r="DB273" s="47"/>
      <c r="DC273" s="47"/>
      <c r="DD273" s="47"/>
      <c r="DE273" s="47"/>
      <c r="DF273" s="47"/>
      <c r="DG273" s="47"/>
      <c r="DH273" s="47"/>
      <c r="DI273" s="47"/>
      <c r="DJ273" s="47"/>
      <c r="DK273" s="47"/>
      <c r="DL273" s="47"/>
      <c r="DM273" s="47"/>
      <c r="DN273" s="47"/>
      <c r="DO273" s="47"/>
      <c r="DP273" s="47"/>
      <c r="DQ273" s="47"/>
      <c r="DR273" s="47"/>
    </row>
    <row r="274">
      <c r="C274" s="108"/>
      <c r="D274" s="108"/>
      <c r="G274" s="47"/>
      <c r="H274" s="47"/>
      <c r="I274" s="47"/>
      <c r="J274" s="47"/>
      <c r="K274" s="47"/>
      <c r="L274" s="47"/>
      <c r="M274" s="47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7"/>
      <c r="AA274" s="47"/>
      <c r="AB274" s="47"/>
      <c r="AC274" s="45"/>
      <c r="AD274" s="45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R274" s="47"/>
      <c r="CS274" s="47"/>
      <c r="CT274" s="47"/>
      <c r="CU274" s="47"/>
      <c r="CV274" s="47"/>
      <c r="CW274" s="47"/>
      <c r="CX274" s="47"/>
      <c r="CY274" s="47"/>
      <c r="CZ274" s="47"/>
      <c r="DA274" s="47"/>
      <c r="DB274" s="47"/>
      <c r="DC274" s="47"/>
      <c r="DD274" s="47"/>
      <c r="DE274" s="47"/>
      <c r="DF274" s="47"/>
      <c r="DG274" s="47"/>
      <c r="DH274" s="47"/>
      <c r="DI274" s="47"/>
      <c r="DJ274" s="47"/>
      <c r="DK274" s="47"/>
      <c r="DL274" s="47"/>
      <c r="DM274" s="47"/>
      <c r="DN274" s="47"/>
      <c r="DO274" s="47"/>
      <c r="DP274" s="47"/>
      <c r="DQ274" s="47"/>
      <c r="DR274" s="47"/>
    </row>
    <row r="275">
      <c r="C275" s="108"/>
      <c r="D275" s="108"/>
      <c r="G275" s="47"/>
      <c r="H275" s="47"/>
      <c r="I275" s="47"/>
      <c r="J275" s="47"/>
      <c r="K275" s="47"/>
      <c r="L275" s="47"/>
      <c r="M275" s="47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7"/>
      <c r="AA275" s="47"/>
      <c r="AB275" s="47"/>
      <c r="AC275" s="45"/>
      <c r="AD275" s="45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  <c r="DL275" s="47"/>
      <c r="DM275" s="47"/>
      <c r="DN275" s="47"/>
      <c r="DO275" s="47"/>
      <c r="DP275" s="47"/>
      <c r="DQ275" s="47"/>
      <c r="DR275" s="47"/>
    </row>
    <row r="276">
      <c r="C276" s="108"/>
      <c r="D276" s="108"/>
      <c r="G276" s="47"/>
      <c r="H276" s="47"/>
      <c r="I276" s="47"/>
      <c r="J276" s="47"/>
      <c r="K276" s="47"/>
      <c r="L276" s="47"/>
      <c r="M276" s="47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7"/>
      <c r="AA276" s="47"/>
      <c r="AB276" s="47"/>
      <c r="AC276" s="45"/>
      <c r="AD276" s="45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  <c r="DL276" s="47"/>
      <c r="DM276" s="47"/>
      <c r="DN276" s="47"/>
      <c r="DO276" s="47"/>
      <c r="DP276" s="47"/>
      <c r="DQ276" s="47"/>
      <c r="DR276" s="47"/>
    </row>
    <row r="277">
      <c r="C277" s="108"/>
      <c r="D277" s="108"/>
      <c r="G277" s="47"/>
      <c r="H277" s="47"/>
      <c r="I277" s="47"/>
      <c r="J277" s="47"/>
      <c r="K277" s="47"/>
      <c r="L277" s="47"/>
      <c r="M277" s="47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7"/>
      <c r="AA277" s="47"/>
      <c r="AB277" s="47"/>
      <c r="AC277" s="45"/>
      <c r="AD277" s="45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R277" s="47"/>
      <c r="CS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  <c r="DL277" s="47"/>
      <c r="DM277" s="47"/>
      <c r="DN277" s="47"/>
      <c r="DO277" s="47"/>
      <c r="DP277" s="47"/>
      <c r="DQ277" s="47"/>
      <c r="DR277" s="47"/>
    </row>
    <row r="278">
      <c r="C278" s="108"/>
      <c r="D278" s="108"/>
      <c r="G278" s="47"/>
      <c r="H278" s="47"/>
      <c r="I278" s="47"/>
      <c r="J278" s="47"/>
      <c r="K278" s="47"/>
      <c r="L278" s="47"/>
      <c r="M278" s="47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7"/>
      <c r="AA278" s="47"/>
      <c r="AB278" s="47"/>
      <c r="AC278" s="45"/>
      <c r="AD278" s="45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  <c r="DL278" s="47"/>
      <c r="DM278" s="47"/>
      <c r="DN278" s="47"/>
      <c r="DO278" s="47"/>
      <c r="DP278" s="47"/>
      <c r="DQ278" s="47"/>
      <c r="DR278" s="47"/>
    </row>
    <row r="279">
      <c r="C279" s="108"/>
      <c r="D279" s="108"/>
      <c r="G279" s="47"/>
      <c r="H279" s="47"/>
      <c r="I279" s="47"/>
      <c r="J279" s="47"/>
      <c r="K279" s="47"/>
      <c r="L279" s="47"/>
      <c r="M279" s="47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7"/>
      <c r="AA279" s="47"/>
      <c r="AB279" s="47"/>
      <c r="AC279" s="45"/>
      <c r="AD279" s="45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  <c r="DL279" s="47"/>
      <c r="DM279" s="47"/>
      <c r="DN279" s="47"/>
      <c r="DO279" s="47"/>
      <c r="DP279" s="47"/>
      <c r="DQ279" s="47"/>
      <c r="DR279" s="47"/>
    </row>
    <row r="280">
      <c r="C280" s="108"/>
      <c r="D280" s="108"/>
      <c r="G280" s="47"/>
      <c r="H280" s="47"/>
      <c r="I280" s="47"/>
      <c r="J280" s="47"/>
      <c r="K280" s="47"/>
      <c r="L280" s="47"/>
      <c r="M280" s="47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7"/>
      <c r="AA280" s="47"/>
      <c r="AB280" s="47"/>
      <c r="AC280" s="45"/>
      <c r="AD280" s="45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  <c r="DL280" s="47"/>
      <c r="DM280" s="47"/>
      <c r="DN280" s="47"/>
      <c r="DO280" s="47"/>
      <c r="DP280" s="47"/>
      <c r="DQ280" s="47"/>
      <c r="DR280" s="47"/>
    </row>
    <row r="281">
      <c r="C281" s="108"/>
      <c r="D281" s="108"/>
      <c r="G281" s="47"/>
      <c r="H281" s="47"/>
      <c r="I281" s="47"/>
      <c r="J281" s="47"/>
      <c r="K281" s="47"/>
      <c r="L281" s="47"/>
      <c r="M281" s="47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7"/>
      <c r="AA281" s="47"/>
      <c r="AB281" s="47"/>
      <c r="AC281" s="45"/>
      <c r="AD281" s="45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  <c r="DL281" s="47"/>
      <c r="DM281" s="47"/>
      <c r="DN281" s="47"/>
      <c r="DO281" s="47"/>
      <c r="DP281" s="47"/>
      <c r="DQ281" s="47"/>
      <c r="DR281" s="47"/>
    </row>
    <row r="282">
      <c r="C282" s="108"/>
      <c r="D282" s="108"/>
      <c r="G282" s="47"/>
      <c r="H282" s="47"/>
      <c r="I282" s="47"/>
      <c r="J282" s="47"/>
      <c r="K282" s="47"/>
      <c r="L282" s="47"/>
      <c r="M282" s="47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7"/>
      <c r="AA282" s="47"/>
      <c r="AB282" s="47"/>
      <c r="AC282" s="45"/>
      <c r="AD282" s="45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R282" s="47"/>
      <c r="CS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  <c r="DL282" s="47"/>
      <c r="DM282" s="47"/>
      <c r="DN282" s="47"/>
      <c r="DO282" s="47"/>
      <c r="DP282" s="47"/>
      <c r="DQ282" s="47"/>
      <c r="DR282" s="47"/>
    </row>
    <row r="283">
      <c r="C283" s="108"/>
      <c r="D283" s="108"/>
      <c r="G283" s="47"/>
      <c r="H283" s="47"/>
      <c r="I283" s="47"/>
      <c r="J283" s="47"/>
      <c r="K283" s="47"/>
      <c r="L283" s="47"/>
      <c r="M283" s="47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7"/>
      <c r="AA283" s="47"/>
      <c r="AB283" s="47"/>
      <c r="AC283" s="45"/>
      <c r="AD283" s="45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R283" s="47"/>
      <c r="CS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  <c r="DI283" s="47"/>
      <c r="DJ283" s="47"/>
      <c r="DK283" s="47"/>
      <c r="DL283" s="47"/>
      <c r="DM283" s="47"/>
      <c r="DN283" s="47"/>
      <c r="DO283" s="47"/>
      <c r="DP283" s="47"/>
      <c r="DQ283" s="47"/>
      <c r="DR283" s="47"/>
    </row>
    <row r="284">
      <c r="C284" s="108"/>
      <c r="D284" s="108"/>
      <c r="G284" s="47"/>
      <c r="H284" s="47"/>
      <c r="I284" s="47"/>
      <c r="J284" s="47"/>
      <c r="K284" s="47"/>
      <c r="L284" s="47"/>
      <c r="M284" s="47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7"/>
      <c r="AA284" s="47"/>
      <c r="AB284" s="47"/>
      <c r="AC284" s="45"/>
      <c r="AD284" s="45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R284" s="47"/>
      <c r="CS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  <c r="DI284" s="47"/>
      <c r="DJ284" s="47"/>
      <c r="DK284" s="47"/>
      <c r="DL284" s="47"/>
      <c r="DM284" s="47"/>
      <c r="DN284" s="47"/>
      <c r="DO284" s="47"/>
      <c r="DP284" s="47"/>
      <c r="DQ284" s="47"/>
      <c r="DR284" s="47"/>
    </row>
    <row r="285">
      <c r="C285" s="108"/>
      <c r="D285" s="108"/>
      <c r="G285" s="47"/>
      <c r="H285" s="47"/>
      <c r="I285" s="47"/>
      <c r="J285" s="47"/>
      <c r="K285" s="47"/>
      <c r="L285" s="47"/>
      <c r="M285" s="47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7"/>
      <c r="AA285" s="47"/>
      <c r="AB285" s="47"/>
      <c r="AC285" s="45"/>
      <c r="AD285" s="45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R285" s="47"/>
      <c r="CS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  <c r="DL285" s="47"/>
      <c r="DM285" s="47"/>
      <c r="DN285" s="47"/>
      <c r="DO285" s="47"/>
      <c r="DP285" s="47"/>
      <c r="DQ285" s="47"/>
      <c r="DR285" s="47"/>
    </row>
    <row r="286">
      <c r="C286" s="108"/>
      <c r="D286" s="108"/>
      <c r="G286" s="47"/>
      <c r="H286" s="47"/>
      <c r="I286" s="47"/>
      <c r="J286" s="47"/>
      <c r="K286" s="47"/>
      <c r="L286" s="47"/>
      <c r="M286" s="47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7"/>
      <c r="AA286" s="47"/>
      <c r="AB286" s="47"/>
      <c r="AC286" s="45"/>
      <c r="AD286" s="45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R286" s="47"/>
      <c r="CS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  <c r="DL286" s="47"/>
      <c r="DM286" s="47"/>
      <c r="DN286" s="47"/>
      <c r="DO286" s="47"/>
      <c r="DP286" s="47"/>
      <c r="DQ286" s="47"/>
      <c r="DR286" s="47"/>
    </row>
    <row r="287">
      <c r="C287" s="108"/>
      <c r="D287" s="108"/>
      <c r="G287" s="47"/>
      <c r="H287" s="47"/>
      <c r="I287" s="47"/>
      <c r="J287" s="47"/>
      <c r="K287" s="47"/>
      <c r="L287" s="47"/>
      <c r="M287" s="47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7"/>
      <c r="AA287" s="47"/>
      <c r="AB287" s="47"/>
      <c r="AC287" s="45"/>
      <c r="AD287" s="45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R287" s="47"/>
      <c r="CS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  <c r="DL287" s="47"/>
      <c r="DM287" s="47"/>
      <c r="DN287" s="47"/>
      <c r="DO287" s="47"/>
      <c r="DP287" s="47"/>
      <c r="DQ287" s="47"/>
      <c r="DR287" s="47"/>
    </row>
    <row r="288">
      <c r="C288" s="108"/>
      <c r="D288" s="108"/>
      <c r="G288" s="47"/>
      <c r="H288" s="47"/>
      <c r="I288" s="47"/>
      <c r="J288" s="47"/>
      <c r="K288" s="47"/>
      <c r="L288" s="47"/>
      <c r="M288" s="47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7"/>
      <c r="AA288" s="47"/>
      <c r="AB288" s="47"/>
      <c r="AC288" s="45"/>
      <c r="AD288" s="45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R288" s="47"/>
      <c r="CS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  <c r="DI288" s="47"/>
      <c r="DJ288" s="47"/>
      <c r="DK288" s="47"/>
      <c r="DL288" s="47"/>
      <c r="DM288" s="47"/>
      <c r="DN288" s="47"/>
      <c r="DO288" s="47"/>
      <c r="DP288" s="47"/>
      <c r="DQ288" s="47"/>
      <c r="DR288" s="47"/>
    </row>
    <row r="289">
      <c r="C289" s="108"/>
      <c r="D289" s="108"/>
      <c r="G289" s="47"/>
      <c r="H289" s="47"/>
      <c r="I289" s="47"/>
      <c r="J289" s="47"/>
      <c r="K289" s="47"/>
      <c r="L289" s="47"/>
      <c r="M289" s="47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7"/>
      <c r="AA289" s="47"/>
      <c r="AB289" s="47"/>
      <c r="AC289" s="45"/>
      <c r="AD289" s="45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R289" s="47"/>
      <c r="CS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  <c r="DI289" s="47"/>
      <c r="DJ289" s="47"/>
      <c r="DK289" s="47"/>
      <c r="DL289" s="47"/>
      <c r="DM289" s="47"/>
      <c r="DN289" s="47"/>
      <c r="DO289" s="47"/>
      <c r="DP289" s="47"/>
      <c r="DQ289" s="47"/>
      <c r="DR289" s="47"/>
    </row>
    <row r="290">
      <c r="C290" s="108"/>
      <c r="D290" s="108"/>
      <c r="G290" s="47"/>
      <c r="H290" s="47"/>
      <c r="I290" s="47"/>
      <c r="J290" s="47"/>
      <c r="K290" s="47"/>
      <c r="L290" s="47"/>
      <c r="M290" s="47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5"/>
      <c r="AD290" s="45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R290" s="47"/>
      <c r="CS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  <c r="DI290" s="47"/>
      <c r="DJ290" s="47"/>
      <c r="DK290" s="47"/>
      <c r="DL290" s="47"/>
      <c r="DM290" s="47"/>
      <c r="DN290" s="47"/>
      <c r="DO290" s="47"/>
      <c r="DP290" s="47"/>
      <c r="DQ290" s="47"/>
      <c r="DR290" s="47"/>
    </row>
    <row r="291">
      <c r="C291" s="108"/>
      <c r="D291" s="108"/>
      <c r="G291" s="47"/>
      <c r="H291" s="47"/>
      <c r="I291" s="47"/>
      <c r="J291" s="47"/>
      <c r="K291" s="47"/>
      <c r="L291" s="47"/>
      <c r="M291" s="47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7"/>
      <c r="AA291" s="47"/>
      <c r="AB291" s="47"/>
      <c r="AC291" s="45"/>
      <c r="AD291" s="45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R291" s="47"/>
      <c r="CS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  <c r="DI291" s="47"/>
      <c r="DJ291" s="47"/>
      <c r="DK291" s="47"/>
      <c r="DL291" s="47"/>
      <c r="DM291" s="47"/>
      <c r="DN291" s="47"/>
      <c r="DO291" s="47"/>
      <c r="DP291" s="47"/>
      <c r="DQ291" s="47"/>
      <c r="DR291" s="47"/>
    </row>
    <row r="292">
      <c r="C292" s="108"/>
      <c r="D292" s="108"/>
      <c r="G292" s="47"/>
      <c r="H292" s="47"/>
      <c r="I292" s="47"/>
      <c r="J292" s="47"/>
      <c r="K292" s="47"/>
      <c r="L292" s="47"/>
      <c r="M292" s="47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7"/>
      <c r="AA292" s="47"/>
      <c r="AB292" s="47"/>
      <c r="AC292" s="45"/>
      <c r="AD292" s="45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S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  <c r="DL292" s="47"/>
      <c r="DM292" s="47"/>
      <c r="DN292" s="47"/>
      <c r="DO292" s="47"/>
      <c r="DP292" s="47"/>
      <c r="DQ292" s="47"/>
      <c r="DR292" s="47"/>
    </row>
    <row r="293">
      <c r="C293" s="108"/>
      <c r="D293" s="108"/>
      <c r="G293" s="47"/>
      <c r="H293" s="47"/>
      <c r="I293" s="47"/>
      <c r="J293" s="47"/>
      <c r="K293" s="47"/>
      <c r="L293" s="47"/>
      <c r="M293" s="47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7"/>
      <c r="AA293" s="47"/>
      <c r="AB293" s="47"/>
      <c r="AC293" s="45"/>
      <c r="AD293" s="45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R293" s="47"/>
      <c r="CS293" s="47"/>
      <c r="CT293" s="47"/>
      <c r="CU293" s="47"/>
      <c r="CV293" s="47"/>
      <c r="CW293" s="47"/>
      <c r="CX293" s="47"/>
      <c r="CY293" s="47"/>
      <c r="CZ293" s="47"/>
      <c r="DA293" s="47"/>
      <c r="DB293" s="47"/>
      <c r="DC293" s="47"/>
      <c r="DD293" s="47"/>
      <c r="DE293" s="47"/>
      <c r="DF293" s="47"/>
      <c r="DG293" s="47"/>
      <c r="DH293" s="47"/>
      <c r="DI293" s="47"/>
      <c r="DJ293" s="47"/>
      <c r="DK293" s="47"/>
      <c r="DL293" s="47"/>
      <c r="DM293" s="47"/>
      <c r="DN293" s="47"/>
      <c r="DO293" s="47"/>
      <c r="DP293" s="47"/>
      <c r="DQ293" s="47"/>
      <c r="DR293" s="47"/>
    </row>
    <row r="294">
      <c r="C294" s="108"/>
      <c r="D294" s="108"/>
      <c r="G294" s="47"/>
      <c r="H294" s="47"/>
      <c r="I294" s="47"/>
      <c r="J294" s="47"/>
      <c r="K294" s="47"/>
      <c r="L294" s="47"/>
      <c r="M294" s="47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7"/>
      <c r="AA294" s="47"/>
      <c r="AB294" s="47"/>
      <c r="AC294" s="45"/>
      <c r="AD294" s="45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R294" s="47"/>
      <c r="CS294" s="47"/>
      <c r="CT294" s="47"/>
      <c r="CU294" s="47"/>
      <c r="CV294" s="47"/>
      <c r="CW294" s="47"/>
      <c r="CX294" s="47"/>
      <c r="CY294" s="47"/>
      <c r="CZ294" s="47"/>
      <c r="DA294" s="47"/>
      <c r="DB294" s="47"/>
      <c r="DC294" s="47"/>
      <c r="DD294" s="47"/>
      <c r="DE294" s="47"/>
      <c r="DF294" s="47"/>
      <c r="DG294" s="47"/>
      <c r="DH294" s="47"/>
      <c r="DI294" s="47"/>
      <c r="DJ294" s="47"/>
      <c r="DK294" s="47"/>
      <c r="DL294" s="47"/>
      <c r="DM294" s="47"/>
      <c r="DN294" s="47"/>
      <c r="DO294" s="47"/>
      <c r="DP294" s="47"/>
      <c r="DQ294" s="47"/>
      <c r="DR294" s="47"/>
    </row>
    <row r="295">
      <c r="C295" s="108"/>
      <c r="D295" s="108"/>
      <c r="G295" s="47"/>
      <c r="H295" s="47"/>
      <c r="I295" s="47"/>
      <c r="J295" s="47"/>
      <c r="K295" s="47"/>
      <c r="L295" s="47"/>
      <c r="M295" s="47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7"/>
      <c r="AA295" s="47"/>
      <c r="AB295" s="47"/>
      <c r="AC295" s="45"/>
      <c r="AD295" s="45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R295" s="47"/>
      <c r="CS295" s="47"/>
      <c r="CT295" s="47"/>
      <c r="CU295" s="47"/>
      <c r="CV295" s="47"/>
      <c r="CW295" s="47"/>
      <c r="CX295" s="47"/>
      <c r="CY295" s="47"/>
      <c r="CZ295" s="47"/>
      <c r="DA295" s="47"/>
      <c r="DB295" s="47"/>
      <c r="DC295" s="47"/>
      <c r="DD295" s="47"/>
      <c r="DE295" s="47"/>
      <c r="DF295" s="47"/>
      <c r="DG295" s="47"/>
      <c r="DH295" s="47"/>
      <c r="DI295" s="47"/>
      <c r="DJ295" s="47"/>
      <c r="DK295" s="47"/>
      <c r="DL295" s="47"/>
      <c r="DM295" s="47"/>
      <c r="DN295" s="47"/>
      <c r="DO295" s="47"/>
      <c r="DP295" s="47"/>
      <c r="DQ295" s="47"/>
      <c r="DR295" s="47"/>
    </row>
    <row r="296">
      <c r="C296" s="108"/>
      <c r="D296" s="108"/>
      <c r="G296" s="47"/>
      <c r="H296" s="47"/>
      <c r="I296" s="47"/>
      <c r="J296" s="47"/>
      <c r="K296" s="47"/>
      <c r="L296" s="47"/>
      <c r="M296" s="47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7"/>
      <c r="AA296" s="47"/>
      <c r="AB296" s="47"/>
      <c r="AC296" s="45"/>
      <c r="AD296" s="45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S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  <c r="DI296" s="47"/>
      <c r="DJ296" s="47"/>
      <c r="DK296" s="47"/>
      <c r="DL296" s="47"/>
      <c r="DM296" s="47"/>
      <c r="DN296" s="47"/>
      <c r="DO296" s="47"/>
      <c r="DP296" s="47"/>
      <c r="DQ296" s="47"/>
      <c r="DR296" s="47"/>
    </row>
    <row r="297">
      <c r="C297" s="108"/>
      <c r="D297" s="108"/>
      <c r="G297" s="47"/>
      <c r="H297" s="47"/>
      <c r="I297" s="47"/>
      <c r="J297" s="47"/>
      <c r="K297" s="47"/>
      <c r="L297" s="47"/>
      <c r="M297" s="47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7"/>
      <c r="AA297" s="47"/>
      <c r="AB297" s="47"/>
      <c r="AC297" s="45"/>
      <c r="AD297" s="45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R297" s="47"/>
      <c r="CS297" s="47"/>
      <c r="CT297" s="47"/>
      <c r="CU297" s="47"/>
      <c r="CV297" s="47"/>
      <c r="CW297" s="47"/>
      <c r="CX297" s="47"/>
      <c r="CY297" s="47"/>
      <c r="CZ297" s="47"/>
      <c r="DA297" s="47"/>
      <c r="DB297" s="47"/>
      <c r="DC297" s="47"/>
      <c r="DD297" s="47"/>
      <c r="DE297" s="47"/>
      <c r="DF297" s="47"/>
      <c r="DG297" s="47"/>
      <c r="DH297" s="47"/>
      <c r="DI297" s="47"/>
      <c r="DJ297" s="47"/>
      <c r="DK297" s="47"/>
      <c r="DL297" s="47"/>
      <c r="DM297" s="47"/>
      <c r="DN297" s="47"/>
      <c r="DO297" s="47"/>
      <c r="DP297" s="47"/>
      <c r="DQ297" s="47"/>
      <c r="DR297" s="47"/>
    </row>
    <row r="298">
      <c r="C298" s="108"/>
      <c r="D298" s="108"/>
      <c r="G298" s="47"/>
      <c r="H298" s="47"/>
      <c r="I298" s="47"/>
      <c r="J298" s="47"/>
      <c r="K298" s="47"/>
      <c r="L298" s="47"/>
      <c r="M298" s="47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7"/>
      <c r="AA298" s="47"/>
      <c r="AB298" s="47"/>
      <c r="AC298" s="45"/>
      <c r="AD298" s="45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R298" s="47"/>
      <c r="CS298" s="47"/>
      <c r="CT298" s="47"/>
      <c r="CU298" s="47"/>
      <c r="CV298" s="47"/>
      <c r="CW298" s="47"/>
      <c r="CX298" s="47"/>
      <c r="CY298" s="47"/>
      <c r="CZ298" s="47"/>
      <c r="DA298" s="47"/>
      <c r="DB298" s="47"/>
      <c r="DC298" s="47"/>
      <c r="DD298" s="47"/>
      <c r="DE298" s="47"/>
      <c r="DF298" s="47"/>
      <c r="DG298" s="47"/>
      <c r="DH298" s="47"/>
      <c r="DI298" s="47"/>
      <c r="DJ298" s="47"/>
      <c r="DK298" s="47"/>
      <c r="DL298" s="47"/>
      <c r="DM298" s="47"/>
      <c r="DN298" s="47"/>
      <c r="DO298" s="47"/>
      <c r="DP298" s="47"/>
      <c r="DQ298" s="47"/>
      <c r="DR298" s="47"/>
    </row>
    <row r="299">
      <c r="C299" s="108"/>
      <c r="D299" s="108"/>
      <c r="G299" s="47"/>
      <c r="H299" s="47"/>
      <c r="I299" s="47"/>
      <c r="J299" s="47"/>
      <c r="K299" s="47"/>
      <c r="L299" s="47"/>
      <c r="M299" s="47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7"/>
      <c r="AA299" s="47"/>
      <c r="AB299" s="47"/>
      <c r="AC299" s="45"/>
      <c r="AD299" s="45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  <c r="CY299" s="47"/>
      <c r="CZ299" s="47"/>
      <c r="DA299" s="47"/>
      <c r="DB299" s="47"/>
      <c r="DC299" s="47"/>
      <c r="DD299" s="47"/>
      <c r="DE299" s="47"/>
      <c r="DF299" s="47"/>
      <c r="DG299" s="47"/>
      <c r="DH299" s="47"/>
      <c r="DI299" s="47"/>
      <c r="DJ299" s="47"/>
      <c r="DK299" s="47"/>
      <c r="DL299" s="47"/>
      <c r="DM299" s="47"/>
      <c r="DN299" s="47"/>
      <c r="DO299" s="47"/>
      <c r="DP299" s="47"/>
      <c r="DQ299" s="47"/>
      <c r="DR299" s="47"/>
    </row>
    <row r="300">
      <c r="C300" s="108"/>
      <c r="D300" s="108"/>
      <c r="G300" s="47"/>
      <c r="H300" s="47"/>
      <c r="I300" s="47"/>
      <c r="J300" s="47"/>
      <c r="K300" s="47"/>
      <c r="L300" s="47"/>
      <c r="M300" s="47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7"/>
      <c r="AA300" s="47"/>
      <c r="AB300" s="47"/>
      <c r="AC300" s="45"/>
      <c r="AD300" s="45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R300" s="47"/>
      <c r="CS300" s="47"/>
      <c r="CT300" s="47"/>
      <c r="CU300" s="47"/>
      <c r="CV300" s="47"/>
      <c r="CW300" s="47"/>
      <c r="CX300" s="47"/>
      <c r="CY300" s="47"/>
      <c r="CZ300" s="47"/>
      <c r="DA300" s="47"/>
      <c r="DB300" s="47"/>
      <c r="DC300" s="47"/>
      <c r="DD300" s="47"/>
      <c r="DE300" s="47"/>
      <c r="DF300" s="47"/>
      <c r="DG300" s="47"/>
      <c r="DH300" s="47"/>
      <c r="DI300" s="47"/>
      <c r="DJ300" s="47"/>
      <c r="DK300" s="47"/>
      <c r="DL300" s="47"/>
      <c r="DM300" s="47"/>
      <c r="DN300" s="47"/>
      <c r="DO300" s="47"/>
      <c r="DP300" s="47"/>
      <c r="DQ300" s="47"/>
      <c r="DR300" s="47"/>
    </row>
    <row r="301">
      <c r="C301" s="108"/>
      <c r="D301" s="108"/>
      <c r="G301" s="47"/>
      <c r="H301" s="47"/>
      <c r="I301" s="47"/>
      <c r="J301" s="47"/>
      <c r="K301" s="47"/>
      <c r="L301" s="47"/>
      <c r="M301" s="47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7"/>
      <c r="AA301" s="47"/>
      <c r="AB301" s="47"/>
      <c r="AC301" s="45"/>
      <c r="AD301" s="45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  <c r="CY301" s="47"/>
      <c r="CZ301" s="47"/>
      <c r="DA301" s="47"/>
      <c r="DB301" s="47"/>
      <c r="DC301" s="47"/>
      <c r="DD301" s="47"/>
      <c r="DE301" s="47"/>
      <c r="DF301" s="47"/>
      <c r="DG301" s="47"/>
      <c r="DH301" s="47"/>
      <c r="DI301" s="47"/>
      <c r="DJ301" s="47"/>
      <c r="DK301" s="47"/>
      <c r="DL301" s="47"/>
      <c r="DM301" s="47"/>
      <c r="DN301" s="47"/>
      <c r="DO301" s="47"/>
      <c r="DP301" s="47"/>
      <c r="DQ301" s="47"/>
      <c r="DR301" s="47"/>
    </row>
    <row r="302">
      <c r="C302" s="108"/>
      <c r="D302" s="108"/>
      <c r="G302" s="47"/>
      <c r="H302" s="47"/>
      <c r="I302" s="47"/>
      <c r="J302" s="47"/>
      <c r="K302" s="47"/>
      <c r="L302" s="47"/>
      <c r="M302" s="47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7"/>
      <c r="AA302" s="47"/>
      <c r="AB302" s="47"/>
      <c r="AC302" s="45"/>
      <c r="AD302" s="45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R302" s="47"/>
      <c r="CS302" s="47"/>
      <c r="CT302" s="47"/>
      <c r="CU302" s="47"/>
      <c r="CV302" s="47"/>
      <c r="CW302" s="47"/>
      <c r="CX302" s="47"/>
      <c r="CY302" s="47"/>
      <c r="CZ302" s="47"/>
      <c r="DA302" s="47"/>
      <c r="DB302" s="47"/>
      <c r="DC302" s="47"/>
      <c r="DD302" s="47"/>
      <c r="DE302" s="47"/>
      <c r="DF302" s="47"/>
      <c r="DG302" s="47"/>
      <c r="DH302" s="47"/>
      <c r="DI302" s="47"/>
      <c r="DJ302" s="47"/>
      <c r="DK302" s="47"/>
      <c r="DL302" s="47"/>
      <c r="DM302" s="47"/>
      <c r="DN302" s="47"/>
      <c r="DO302" s="47"/>
      <c r="DP302" s="47"/>
      <c r="DQ302" s="47"/>
      <c r="DR302" s="47"/>
    </row>
    <row r="303">
      <c r="C303" s="108"/>
      <c r="D303" s="108"/>
      <c r="G303" s="47"/>
      <c r="H303" s="47"/>
      <c r="I303" s="47"/>
      <c r="J303" s="47"/>
      <c r="K303" s="47"/>
      <c r="L303" s="47"/>
      <c r="M303" s="47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7"/>
      <c r="AA303" s="47"/>
      <c r="AB303" s="47"/>
      <c r="AC303" s="45"/>
      <c r="AD303" s="45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  <c r="CY303" s="47"/>
      <c r="CZ303" s="47"/>
      <c r="DA303" s="47"/>
      <c r="DB303" s="47"/>
      <c r="DC303" s="47"/>
      <c r="DD303" s="47"/>
      <c r="DE303" s="47"/>
      <c r="DF303" s="47"/>
      <c r="DG303" s="47"/>
      <c r="DH303" s="47"/>
      <c r="DI303" s="47"/>
      <c r="DJ303" s="47"/>
      <c r="DK303" s="47"/>
      <c r="DL303" s="47"/>
      <c r="DM303" s="47"/>
      <c r="DN303" s="47"/>
      <c r="DO303" s="47"/>
      <c r="DP303" s="47"/>
      <c r="DQ303" s="47"/>
      <c r="DR303" s="47"/>
    </row>
    <row r="304">
      <c r="C304" s="108"/>
      <c r="D304" s="108"/>
      <c r="G304" s="47"/>
      <c r="H304" s="47"/>
      <c r="I304" s="47"/>
      <c r="J304" s="47"/>
      <c r="K304" s="47"/>
      <c r="L304" s="47"/>
      <c r="M304" s="47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7"/>
      <c r="AA304" s="47"/>
      <c r="AB304" s="47"/>
      <c r="AC304" s="45"/>
      <c r="AD304" s="45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S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  <c r="DI304" s="47"/>
      <c r="DJ304" s="47"/>
      <c r="DK304" s="47"/>
      <c r="DL304" s="47"/>
      <c r="DM304" s="47"/>
      <c r="DN304" s="47"/>
      <c r="DO304" s="47"/>
      <c r="DP304" s="47"/>
      <c r="DQ304" s="47"/>
      <c r="DR304" s="47"/>
    </row>
    <row r="305">
      <c r="C305" s="108"/>
      <c r="D305" s="108"/>
      <c r="G305" s="47"/>
      <c r="H305" s="47"/>
      <c r="I305" s="47"/>
      <c r="J305" s="47"/>
      <c r="K305" s="47"/>
      <c r="L305" s="47"/>
      <c r="M305" s="47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7"/>
      <c r="AA305" s="47"/>
      <c r="AB305" s="47"/>
      <c r="AC305" s="45"/>
      <c r="AD305" s="45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  <c r="DI305" s="47"/>
      <c r="DJ305" s="47"/>
      <c r="DK305" s="47"/>
      <c r="DL305" s="47"/>
      <c r="DM305" s="47"/>
      <c r="DN305" s="47"/>
      <c r="DO305" s="47"/>
      <c r="DP305" s="47"/>
      <c r="DQ305" s="47"/>
      <c r="DR305" s="47"/>
    </row>
    <row r="306">
      <c r="C306" s="108"/>
      <c r="D306" s="108"/>
      <c r="G306" s="47"/>
      <c r="H306" s="47"/>
      <c r="I306" s="47"/>
      <c r="J306" s="47"/>
      <c r="K306" s="47"/>
      <c r="L306" s="47"/>
      <c r="M306" s="47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7"/>
      <c r="AA306" s="47"/>
      <c r="AB306" s="47"/>
      <c r="AC306" s="45"/>
      <c r="AD306" s="45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S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  <c r="DI306" s="47"/>
      <c r="DJ306" s="47"/>
      <c r="DK306" s="47"/>
      <c r="DL306" s="47"/>
      <c r="DM306" s="47"/>
      <c r="DN306" s="47"/>
      <c r="DO306" s="47"/>
      <c r="DP306" s="47"/>
      <c r="DQ306" s="47"/>
      <c r="DR306" s="47"/>
    </row>
    <row r="307">
      <c r="C307" s="108"/>
      <c r="D307" s="108"/>
      <c r="G307" s="47"/>
      <c r="H307" s="47"/>
      <c r="I307" s="47"/>
      <c r="J307" s="47"/>
      <c r="K307" s="47"/>
      <c r="L307" s="47"/>
      <c r="M307" s="47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7"/>
      <c r="AA307" s="47"/>
      <c r="AB307" s="47"/>
      <c r="AC307" s="45"/>
      <c r="AD307" s="45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  <c r="DI307" s="47"/>
      <c r="DJ307" s="47"/>
      <c r="DK307" s="47"/>
      <c r="DL307" s="47"/>
      <c r="DM307" s="47"/>
      <c r="DN307" s="47"/>
      <c r="DO307" s="47"/>
      <c r="DP307" s="47"/>
      <c r="DQ307" s="47"/>
      <c r="DR307" s="47"/>
    </row>
    <row r="308">
      <c r="C308" s="108"/>
      <c r="D308" s="108"/>
      <c r="G308" s="47"/>
      <c r="H308" s="47"/>
      <c r="I308" s="47"/>
      <c r="J308" s="47"/>
      <c r="K308" s="47"/>
      <c r="L308" s="47"/>
      <c r="M308" s="47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7"/>
      <c r="AA308" s="47"/>
      <c r="AB308" s="47"/>
      <c r="AC308" s="45"/>
      <c r="AD308" s="45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S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  <c r="DI308" s="47"/>
      <c r="DJ308" s="47"/>
      <c r="DK308" s="47"/>
      <c r="DL308" s="47"/>
      <c r="DM308" s="47"/>
      <c r="DN308" s="47"/>
      <c r="DO308" s="47"/>
      <c r="DP308" s="47"/>
      <c r="DQ308" s="47"/>
      <c r="DR308" s="47"/>
    </row>
    <row r="309">
      <c r="C309" s="108"/>
      <c r="D309" s="108"/>
      <c r="G309" s="47"/>
      <c r="H309" s="47"/>
      <c r="I309" s="47"/>
      <c r="J309" s="47"/>
      <c r="K309" s="47"/>
      <c r="L309" s="47"/>
      <c r="M309" s="47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7"/>
      <c r="AA309" s="47"/>
      <c r="AB309" s="47"/>
      <c r="AC309" s="45"/>
      <c r="AD309" s="45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  <c r="DI309" s="47"/>
      <c r="DJ309" s="47"/>
      <c r="DK309" s="47"/>
      <c r="DL309" s="47"/>
      <c r="DM309" s="47"/>
      <c r="DN309" s="47"/>
      <c r="DO309" s="47"/>
      <c r="DP309" s="47"/>
      <c r="DQ309" s="47"/>
      <c r="DR309" s="47"/>
    </row>
    <row r="310">
      <c r="C310" s="108"/>
      <c r="D310" s="108"/>
      <c r="G310" s="47"/>
      <c r="H310" s="47"/>
      <c r="I310" s="47"/>
      <c r="J310" s="47"/>
      <c r="K310" s="47"/>
      <c r="L310" s="47"/>
      <c r="M310" s="47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7"/>
      <c r="AA310" s="47"/>
      <c r="AB310" s="47"/>
      <c r="AC310" s="45"/>
      <c r="AD310" s="45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S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  <c r="DI310" s="47"/>
      <c r="DJ310" s="47"/>
      <c r="DK310" s="47"/>
      <c r="DL310" s="47"/>
      <c r="DM310" s="47"/>
      <c r="DN310" s="47"/>
      <c r="DO310" s="47"/>
      <c r="DP310" s="47"/>
      <c r="DQ310" s="47"/>
      <c r="DR310" s="47"/>
    </row>
    <row r="311">
      <c r="C311" s="108"/>
      <c r="D311" s="108"/>
      <c r="G311" s="47"/>
      <c r="H311" s="47"/>
      <c r="I311" s="47"/>
      <c r="J311" s="47"/>
      <c r="K311" s="47"/>
      <c r="L311" s="47"/>
      <c r="M311" s="47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7"/>
      <c r="AA311" s="47"/>
      <c r="AB311" s="47"/>
      <c r="AC311" s="45"/>
      <c r="AD311" s="45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  <c r="DI311" s="47"/>
      <c r="DJ311" s="47"/>
      <c r="DK311" s="47"/>
      <c r="DL311" s="47"/>
      <c r="DM311" s="47"/>
      <c r="DN311" s="47"/>
      <c r="DO311" s="47"/>
      <c r="DP311" s="47"/>
      <c r="DQ311" s="47"/>
      <c r="DR311" s="47"/>
    </row>
    <row r="312">
      <c r="C312" s="108"/>
      <c r="D312" s="108"/>
      <c r="G312" s="47"/>
      <c r="H312" s="47"/>
      <c r="I312" s="47"/>
      <c r="J312" s="47"/>
      <c r="K312" s="47"/>
      <c r="L312" s="47"/>
      <c r="M312" s="47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7"/>
      <c r="AA312" s="47"/>
      <c r="AB312" s="47"/>
      <c r="AC312" s="45"/>
      <c r="AD312" s="45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  <c r="DI312" s="47"/>
      <c r="DJ312" s="47"/>
      <c r="DK312" s="47"/>
      <c r="DL312" s="47"/>
      <c r="DM312" s="47"/>
      <c r="DN312" s="47"/>
      <c r="DO312" s="47"/>
      <c r="DP312" s="47"/>
      <c r="DQ312" s="47"/>
      <c r="DR312" s="47"/>
    </row>
    <row r="313">
      <c r="C313" s="108"/>
      <c r="D313" s="108"/>
      <c r="G313" s="47"/>
      <c r="H313" s="47"/>
      <c r="I313" s="47"/>
      <c r="J313" s="47"/>
      <c r="K313" s="47"/>
      <c r="L313" s="47"/>
      <c r="M313" s="47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7"/>
      <c r="AA313" s="47"/>
      <c r="AB313" s="47"/>
      <c r="AC313" s="45"/>
      <c r="AD313" s="45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  <c r="DL313" s="47"/>
      <c r="DM313" s="47"/>
      <c r="DN313" s="47"/>
      <c r="DO313" s="47"/>
      <c r="DP313" s="47"/>
      <c r="DQ313" s="47"/>
      <c r="DR313" s="47"/>
    </row>
    <row r="314">
      <c r="C314" s="108"/>
      <c r="D314" s="108"/>
      <c r="G314" s="47"/>
      <c r="H314" s="47"/>
      <c r="I314" s="47"/>
      <c r="J314" s="47"/>
      <c r="K314" s="47"/>
      <c r="L314" s="47"/>
      <c r="M314" s="47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7"/>
      <c r="AA314" s="47"/>
      <c r="AB314" s="47"/>
      <c r="AC314" s="45"/>
      <c r="AD314" s="45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S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  <c r="DI314" s="47"/>
      <c r="DJ314" s="47"/>
      <c r="DK314" s="47"/>
      <c r="DL314" s="47"/>
      <c r="DM314" s="47"/>
      <c r="DN314" s="47"/>
      <c r="DO314" s="47"/>
      <c r="DP314" s="47"/>
      <c r="DQ314" s="47"/>
      <c r="DR314" s="47"/>
    </row>
    <row r="315">
      <c r="C315" s="108"/>
      <c r="D315" s="108"/>
      <c r="G315" s="47"/>
      <c r="H315" s="47"/>
      <c r="I315" s="47"/>
      <c r="J315" s="47"/>
      <c r="K315" s="47"/>
      <c r="L315" s="47"/>
      <c r="M315" s="47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7"/>
      <c r="AA315" s="47"/>
      <c r="AB315" s="47"/>
      <c r="AC315" s="45"/>
      <c r="AD315" s="45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S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  <c r="DI315" s="47"/>
      <c r="DJ315" s="47"/>
      <c r="DK315" s="47"/>
      <c r="DL315" s="47"/>
      <c r="DM315" s="47"/>
      <c r="DN315" s="47"/>
      <c r="DO315" s="47"/>
      <c r="DP315" s="47"/>
      <c r="DQ315" s="47"/>
      <c r="DR315" s="47"/>
    </row>
    <row r="316">
      <c r="C316" s="108"/>
      <c r="D316" s="108"/>
      <c r="G316" s="47"/>
      <c r="H316" s="47"/>
      <c r="I316" s="47"/>
      <c r="J316" s="47"/>
      <c r="K316" s="47"/>
      <c r="L316" s="47"/>
      <c r="M316" s="47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7"/>
      <c r="AA316" s="47"/>
      <c r="AB316" s="47"/>
      <c r="AC316" s="45"/>
      <c r="AD316" s="45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S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  <c r="DI316" s="47"/>
      <c r="DJ316" s="47"/>
      <c r="DK316" s="47"/>
      <c r="DL316" s="47"/>
      <c r="DM316" s="47"/>
      <c r="DN316" s="47"/>
      <c r="DO316" s="47"/>
      <c r="DP316" s="47"/>
      <c r="DQ316" s="47"/>
      <c r="DR316" s="47"/>
    </row>
    <row r="317">
      <c r="C317" s="108"/>
      <c r="D317" s="108"/>
      <c r="G317" s="47"/>
      <c r="H317" s="47"/>
      <c r="I317" s="47"/>
      <c r="J317" s="47"/>
      <c r="K317" s="47"/>
      <c r="L317" s="47"/>
      <c r="M317" s="47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7"/>
      <c r="AA317" s="47"/>
      <c r="AB317" s="47"/>
      <c r="AC317" s="45"/>
      <c r="AD317" s="45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S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  <c r="DI317" s="47"/>
      <c r="DJ317" s="47"/>
      <c r="DK317" s="47"/>
      <c r="DL317" s="47"/>
      <c r="DM317" s="47"/>
      <c r="DN317" s="47"/>
      <c r="DO317" s="47"/>
      <c r="DP317" s="47"/>
      <c r="DQ317" s="47"/>
      <c r="DR317" s="47"/>
    </row>
    <row r="318">
      <c r="C318" s="108"/>
      <c r="D318" s="108"/>
      <c r="G318" s="47"/>
      <c r="H318" s="47"/>
      <c r="I318" s="47"/>
      <c r="J318" s="47"/>
      <c r="K318" s="47"/>
      <c r="L318" s="47"/>
      <c r="M318" s="47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7"/>
      <c r="AA318" s="47"/>
      <c r="AB318" s="47"/>
      <c r="AC318" s="45"/>
      <c r="AD318" s="45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S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  <c r="DI318" s="47"/>
      <c r="DJ318" s="47"/>
      <c r="DK318" s="47"/>
      <c r="DL318" s="47"/>
      <c r="DM318" s="47"/>
      <c r="DN318" s="47"/>
      <c r="DO318" s="47"/>
      <c r="DP318" s="47"/>
      <c r="DQ318" s="47"/>
      <c r="DR318" s="47"/>
    </row>
    <row r="319">
      <c r="C319" s="108"/>
      <c r="D319" s="108"/>
      <c r="G319" s="47"/>
      <c r="H319" s="47"/>
      <c r="I319" s="47"/>
      <c r="J319" s="47"/>
      <c r="K319" s="47"/>
      <c r="L319" s="47"/>
      <c r="M319" s="47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7"/>
      <c r="AA319" s="47"/>
      <c r="AB319" s="47"/>
      <c r="AC319" s="45"/>
      <c r="AD319" s="45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S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  <c r="DI319" s="47"/>
      <c r="DJ319" s="47"/>
      <c r="DK319" s="47"/>
      <c r="DL319" s="47"/>
      <c r="DM319" s="47"/>
      <c r="DN319" s="47"/>
      <c r="DO319" s="47"/>
      <c r="DP319" s="47"/>
      <c r="DQ319" s="47"/>
      <c r="DR319" s="47"/>
    </row>
    <row r="320">
      <c r="C320" s="108"/>
      <c r="D320" s="108"/>
      <c r="G320" s="47"/>
      <c r="H320" s="47"/>
      <c r="I320" s="47"/>
      <c r="J320" s="47"/>
      <c r="K320" s="47"/>
      <c r="L320" s="47"/>
      <c r="M320" s="47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7"/>
      <c r="AA320" s="47"/>
      <c r="AB320" s="47"/>
      <c r="AC320" s="45"/>
      <c r="AD320" s="45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S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  <c r="DI320" s="47"/>
      <c r="DJ320" s="47"/>
      <c r="DK320" s="47"/>
      <c r="DL320" s="47"/>
      <c r="DM320" s="47"/>
      <c r="DN320" s="47"/>
      <c r="DO320" s="47"/>
      <c r="DP320" s="47"/>
      <c r="DQ320" s="47"/>
      <c r="DR320" s="47"/>
    </row>
    <row r="321">
      <c r="C321" s="108"/>
      <c r="D321" s="108"/>
      <c r="G321" s="47"/>
      <c r="H321" s="47"/>
      <c r="I321" s="47"/>
      <c r="J321" s="47"/>
      <c r="K321" s="47"/>
      <c r="L321" s="47"/>
      <c r="M321" s="47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7"/>
      <c r="AA321" s="47"/>
      <c r="AB321" s="47"/>
      <c r="AC321" s="45"/>
      <c r="AD321" s="45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  <c r="DI321" s="47"/>
      <c r="DJ321" s="47"/>
      <c r="DK321" s="47"/>
      <c r="DL321" s="47"/>
      <c r="DM321" s="47"/>
      <c r="DN321" s="47"/>
      <c r="DO321" s="47"/>
      <c r="DP321" s="47"/>
      <c r="DQ321" s="47"/>
      <c r="DR321" s="47"/>
    </row>
    <row r="322">
      <c r="C322" s="108"/>
      <c r="D322" s="108"/>
      <c r="G322" s="47"/>
      <c r="H322" s="47"/>
      <c r="I322" s="47"/>
      <c r="J322" s="47"/>
      <c r="K322" s="47"/>
      <c r="L322" s="47"/>
      <c r="M322" s="47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7"/>
      <c r="AA322" s="47"/>
      <c r="AB322" s="47"/>
      <c r="AC322" s="45"/>
      <c r="AD322" s="45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S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  <c r="DI322" s="47"/>
      <c r="DJ322" s="47"/>
      <c r="DK322" s="47"/>
      <c r="DL322" s="47"/>
      <c r="DM322" s="47"/>
      <c r="DN322" s="47"/>
      <c r="DO322" s="47"/>
      <c r="DP322" s="47"/>
      <c r="DQ322" s="47"/>
      <c r="DR322" s="47"/>
    </row>
    <row r="323">
      <c r="C323" s="108"/>
      <c r="D323" s="108"/>
      <c r="G323" s="47"/>
      <c r="H323" s="47"/>
      <c r="I323" s="47"/>
      <c r="J323" s="47"/>
      <c r="K323" s="47"/>
      <c r="L323" s="47"/>
      <c r="M323" s="47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7"/>
      <c r="AA323" s="47"/>
      <c r="AB323" s="47"/>
      <c r="AC323" s="45"/>
      <c r="AD323" s="45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  <c r="DL323" s="47"/>
      <c r="DM323" s="47"/>
      <c r="DN323" s="47"/>
      <c r="DO323" s="47"/>
      <c r="DP323" s="47"/>
      <c r="DQ323" s="47"/>
      <c r="DR323" s="47"/>
    </row>
    <row r="324">
      <c r="C324" s="108"/>
      <c r="D324" s="108"/>
      <c r="G324" s="47"/>
      <c r="H324" s="47"/>
      <c r="I324" s="47"/>
      <c r="J324" s="47"/>
      <c r="K324" s="47"/>
      <c r="L324" s="47"/>
      <c r="M324" s="47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7"/>
      <c r="AA324" s="47"/>
      <c r="AB324" s="47"/>
      <c r="AC324" s="45"/>
      <c r="AD324" s="45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  <c r="DL324" s="47"/>
      <c r="DM324" s="47"/>
      <c r="DN324" s="47"/>
      <c r="DO324" s="47"/>
      <c r="DP324" s="47"/>
      <c r="DQ324" s="47"/>
      <c r="DR324" s="47"/>
    </row>
    <row r="325">
      <c r="C325" s="108"/>
      <c r="D325" s="108"/>
      <c r="G325" s="47"/>
      <c r="H325" s="47"/>
      <c r="I325" s="47"/>
      <c r="J325" s="47"/>
      <c r="K325" s="47"/>
      <c r="L325" s="47"/>
      <c r="M325" s="47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7"/>
      <c r="AA325" s="47"/>
      <c r="AB325" s="47"/>
      <c r="AC325" s="45"/>
      <c r="AD325" s="45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  <c r="DL325" s="47"/>
      <c r="DM325" s="47"/>
      <c r="DN325" s="47"/>
      <c r="DO325" s="47"/>
      <c r="DP325" s="47"/>
      <c r="DQ325" s="47"/>
      <c r="DR325" s="47"/>
    </row>
    <row r="326">
      <c r="C326" s="108"/>
      <c r="D326" s="108"/>
      <c r="G326" s="47"/>
      <c r="H326" s="47"/>
      <c r="I326" s="47"/>
      <c r="J326" s="47"/>
      <c r="K326" s="47"/>
      <c r="L326" s="47"/>
      <c r="M326" s="47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7"/>
      <c r="AA326" s="47"/>
      <c r="AB326" s="47"/>
      <c r="AC326" s="45"/>
      <c r="AD326" s="45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S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  <c r="DL326" s="47"/>
      <c r="DM326" s="47"/>
      <c r="DN326" s="47"/>
      <c r="DO326" s="47"/>
      <c r="DP326" s="47"/>
      <c r="DQ326" s="47"/>
      <c r="DR326" s="47"/>
    </row>
    <row r="327">
      <c r="C327" s="108"/>
      <c r="D327" s="108"/>
      <c r="G327" s="47"/>
      <c r="H327" s="47"/>
      <c r="I327" s="47"/>
      <c r="J327" s="47"/>
      <c r="K327" s="47"/>
      <c r="L327" s="47"/>
      <c r="M327" s="47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7"/>
      <c r="AA327" s="47"/>
      <c r="AB327" s="47"/>
      <c r="AC327" s="45"/>
      <c r="AD327" s="45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  <c r="DI327" s="47"/>
      <c r="DJ327" s="47"/>
      <c r="DK327" s="47"/>
      <c r="DL327" s="47"/>
      <c r="DM327" s="47"/>
      <c r="DN327" s="47"/>
      <c r="DO327" s="47"/>
      <c r="DP327" s="47"/>
      <c r="DQ327" s="47"/>
      <c r="DR327" s="47"/>
    </row>
    <row r="328">
      <c r="C328" s="108"/>
      <c r="D328" s="108"/>
      <c r="G328" s="47"/>
      <c r="H328" s="47"/>
      <c r="I328" s="47"/>
      <c r="J328" s="47"/>
      <c r="K328" s="47"/>
      <c r="L328" s="47"/>
      <c r="M328" s="47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5"/>
      <c r="AD328" s="45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R328" s="47"/>
      <c r="CS328" s="47"/>
      <c r="CT328" s="47"/>
      <c r="CU328" s="47"/>
      <c r="CV328" s="47"/>
      <c r="CW328" s="47"/>
      <c r="CX328" s="47"/>
      <c r="CY328" s="47"/>
      <c r="CZ328" s="47"/>
      <c r="DA328" s="47"/>
      <c r="DB328" s="47"/>
      <c r="DC328" s="47"/>
      <c r="DD328" s="47"/>
      <c r="DE328" s="47"/>
      <c r="DF328" s="47"/>
      <c r="DG328" s="47"/>
      <c r="DH328" s="47"/>
      <c r="DI328" s="47"/>
      <c r="DJ328" s="47"/>
      <c r="DK328" s="47"/>
      <c r="DL328" s="47"/>
      <c r="DM328" s="47"/>
      <c r="DN328" s="47"/>
      <c r="DO328" s="47"/>
      <c r="DP328" s="47"/>
      <c r="DQ328" s="47"/>
      <c r="DR328" s="47"/>
    </row>
    <row r="329">
      <c r="C329" s="108"/>
      <c r="D329" s="108"/>
      <c r="G329" s="47"/>
      <c r="H329" s="47"/>
      <c r="I329" s="47"/>
      <c r="J329" s="47"/>
      <c r="K329" s="47"/>
      <c r="L329" s="47"/>
      <c r="M329" s="47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7"/>
      <c r="AA329" s="47"/>
      <c r="AB329" s="47"/>
      <c r="AC329" s="45"/>
      <c r="AD329" s="45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R329" s="47"/>
      <c r="CS329" s="47"/>
      <c r="CT329" s="47"/>
      <c r="CU329" s="47"/>
      <c r="CV329" s="47"/>
      <c r="CW329" s="47"/>
      <c r="CX329" s="47"/>
      <c r="CY329" s="47"/>
      <c r="CZ329" s="47"/>
      <c r="DA329" s="47"/>
      <c r="DB329" s="47"/>
      <c r="DC329" s="47"/>
      <c r="DD329" s="47"/>
      <c r="DE329" s="47"/>
      <c r="DF329" s="47"/>
      <c r="DG329" s="47"/>
      <c r="DH329" s="47"/>
      <c r="DI329" s="47"/>
      <c r="DJ329" s="47"/>
      <c r="DK329" s="47"/>
      <c r="DL329" s="47"/>
      <c r="DM329" s="47"/>
      <c r="DN329" s="47"/>
      <c r="DO329" s="47"/>
      <c r="DP329" s="47"/>
      <c r="DQ329" s="47"/>
      <c r="DR329" s="47"/>
    </row>
    <row r="330">
      <c r="C330" s="108"/>
      <c r="D330" s="108"/>
      <c r="G330" s="47"/>
      <c r="H330" s="47"/>
      <c r="I330" s="47"/>
      <c r="J330" s="47"/>
      <c r="K330" s="47"/>
      <c r="L330" s="47"/>
      <c r="M330" s="47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7"/>
      <c r="AA330" s="47"/>
      <c r="AB330" s="47"/>
      <c r="AC330" s="45"/>
      <c r="AD330" s="45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R330" s="47"/>
      <c r="CS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  <c r="DI330" s="47"/>
      <c r="DJ330" s="47"/>
      <c r="DK330" s="47"/>
      <c r="DL330" s="47"/>
      <c r="DM330" s="47"/>
      <c r="DN330" s="47"/>
      <c r="DO330" s="47"/>
      <c r="DP330" s="47"/>
      <c r="DQ330" s="47"/>
      <c r="DR330" s="47"/>
    </row>
    <row r="331">
      <c r="C331" s="108"/>
      <c r="D331" s="108"/>
      <c r="G331" s="47"/>
      <c r="H331" s="47"/>
      <c r="I331" s="47"/>
      <c r="J331" s="47"/>
      <c r="K331" s="47"/>
      <c r="L331" s="47"/>
      <c r="M331" s="47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7"/>
      <c r="AA331" s="47"/>
      <c r="AB331" s="47"/>
      <c r="AC331" s="45"/>
      <c r="AD331" s="45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R331" s="47"/>
      <c r="CS331" s="47"/>
      <c r="CT331" s="47"/>
      <c r="CU331" s="47"/>
      <c r="CV331" s="47"/>
      <c r="CW331" s="47"/>
      <c r="CX331" s="47"/>
      <c r="CY331" s="47"/>
      <c r="CZ331" s="47"/>
      <c r="DA331" s="47"/>
      <c r="DB331" s="47"/>
      <c r="DC331" s="47"/>
      <c r="DD331" s="47"/>
      <c r="DE331" s="47"/>
      <c r="DF331" s="47"/>
      <c r="DG331" s="47"/>
      <c r="DH331" s="47"/>
      <c r="DI331" s="47"/>
      <c r="DJ331" s="47"/>
      <c r="DK331" s="47"/>
      <c r="DL331" s="47"/>
      <c r="DM331" s="47"/>
      <c r="DN331" s="47"/>
      <c r="DO331" s="47"/>
      <c r="DP331" s="47"/>
      <c r="DQ331" s="47"/>
      <c r="DR331" s="47"/>
    </row>
    <row r="332">
      <c r="C332" s="108"/>
      <c r="D332" s="108"/>
      <c r="G332" s="47"/>
      <c r="H332" s="47"/>
      <c r="I332" s="47"/>
      <c r="J332" s="47"/>
      <c r="K332" s="47"/>
      <c r="L332" s="47"/>
      <c r="M332" s="47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7"/>
      <c r="AA332" s="47"/>
      <c r="AB332" s="47"/>
      <c r="AC332" s="45"/>
      <c r="AD332" s="45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R332" s="47"/>
      <c r="CS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  <c r="DI332" s="47"/>
      <c r="DJ332" s="47"/>
      <c r="DK332" s="47"/>
      <c r="DL332" s="47"/>
      <c r="DM332" s="47"/>
      <c r="DN332" s="47"/>
      <c r="DO332" s="47"/>
      <c r="DP332" s="47"/>
      <c r="DQ332" s="47"/>
      <c r="DR332" s="47"/>
    </row>
    <row r="333">
      <c r="C333" s="108"/>
      <c r="D333" s="108"/>
      <c r="G333" s="47"/>
      <c r="H333" s="47"/>
      <c r="I333" s="47"/>
      <c r="J333" s="47"/>
      <c r="K333" s="47"/>
      <c r="L333" s="47"/>
      <c r="M333" s="47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7"/>
      <c r="AA333" s="47"/>
      <c r="AB333" s="47"/>
      <c r="AC333" s="45"/>
      <c r="AD333" s="45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  <c r="DI333" s="47"/>
      <c r="DJ333" s="47"/>
      <c r="DK333" s="47"/>
      <c r="DL333" s="47"/>
      <c r="DM333" s="47"/>
      <c r="DN333" s="47"/>
      <c r="DO333" s="47"/>
      <c r="DP333" s="47"/>
      <c r="DQ333" s="47"/>
      <c r="DR333" s="47"/>
    </row>
    <row r="334">
      <c r="C334" s="108"/>
      <c r="D334" s="108"/>
      <c r="G334" s="47"/>
      <c r="H334" s="47"/>
      <c r="I334" s="47"/>
      <c r="J334" s="47"/>
      <c r="K334" s="47"/>
      <c r="L334" s="47"/>
      <c r="M334" s="47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7"/>
      <c r="AA334" s="47"/>
      <c r="AB334" s="47"/>
      <c r="AC334" s="45"/>
      <c r="AD334" s="45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R334" s="47"/>
      <c r="CS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  <c r="DI334" s="47"/>
      <c r="DJ334" s="47"/>
      <c r="DK334" s="47"/>
      <c r="DL334" s="47"/>
      <c r="DM334" s="47"/>
      <c r="DN334" s="47"/>
      <c r="DO334" s="47"/>
      <c r="DP334" s="47"/>
      <c r="DQ334" s="47"/>
      <c r="DR334" s="47"/>
    </row>
    <row r="335">
      <c r="C335" s="108"/>
      <c r="D335" s="108"/>
      <c r="G335" s="47"/>
      <c r="H335" s="47"/>
      <c r="I335" s="47"/>
      <c r="J335" s="47"/>
      <c r="K335" s="47"/>
      <c r="L335" s="47"/>
      <c r="M335" s="47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7"/>
      <c r="AA335" s="47"/>
      <c r="AB335" s="47"/>
      <c r="AC335" s="45"/>
      <c r="AD335" s="45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  <c r="DI335" s="47"/>
      <c r="DJ335" s="47"/>
      <c r="DK335" s="47"/>
      <c r="DL335" s="47"/>
      <c r="DM335" s="47"/>
      <c r="DN335" s="47"/>
      <c r="DO335" s="47"/>
      <c r="DP335" s="47"/>
      <c r="DQ335" s="47"/>
      <c r="DR335" s="47"/>
    </row>
    <row r="336">
      <c r="C336" s="108"/>
      <c r="D336" s="108"/>
      <c r="G336" s="47"/>
      <c r="H336" s="47"/>
      <c r="I336" s="47"/>
      <c r="J336" s="47"/>
      <c r="K336" s="47"/>
      <c r="L336" s="47"/>
      <c r="M336" s="47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7"/>
      <c r="AA336" s="47"/>
      <c r="AB336" s="47"/>
      <c r="AC336" s="45"/>
      <c r="AD336" s="45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R336" s="47"/>
      <c r="CS336" s="47"/>
      <c r="CT336" s="47"/>
      <c r="CU336" s="47"/>
      <c r="CV336" s="47"/>
      <c r="CW336" s="47"/>
      <c r="CX336" s="47"/>
      <c r="CY336" s="47"/>
      <c r="CZ336" s="47"/>
      <c r="DA336" s="47"/>
      <c r="DB336" s="47"/>
      <c r="DC336" s="47"/>
      <c r="DD336" s="47"/>
      <c r="DE336" s="47"/>
      <c r="DF336" s="47"/>
      <c r="DG336" s="47"/>
      <c r="DH336" s="47"/>
      <c r="DI336" s="47"/>
      <c r="DJ336" s="47"/>
      <c r="DK336" s="47"/>
      <c r="DL336" s="47"/>
      <c r="DM336" s="47"/>
      <c r="DN336" s="47"/>
      <c r="DO336" s="47"/>
      <c r="DP336" s="47"/>
      <c r="DQ336" s="47"/>
      <c r="DR336" s="47"/>
    </row>
    <row r="337">
      <c r="C337" s="108"/>
      <c r="D337" s="108"/>
      <c r="G337" s="47"/>
      <c r="H337" s="47"/>
      <c r="I337" s="47"/>
      <c r="J337" s="47"/>
      <c r="K337" s="47"/>
      <c r="L337" s="47"/>
      <c r="M337" s="47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7"/>
      <c r="AA337" s="47"/>
      <c r="AB337" s="47"/>
      <c r="AC337" s="45"/>
      <c r="AD337" s="45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R337" s="47"/>
      <c r="CS337" s="47"/>
      <c r="CT337" s="47"/>
      <c r="CU337" s="47"/>
      <c r="CV337" s="47"/>
      <c r="CW337" s="47"/>
      <c r="CX337" s="47"/>
      <c r="CY337" s="47"/>
      <c r="CZ337" s="47"/>
      <c r="DA337" s="47"/>
      <c r="DB337" s="47"/>
      <c r="DC337" s="47"/>
      <c r="DD337" s="47"/>
      <c r="DE337" s="47"/>
      <c r="DF337" s="47"/>
      <c r="DG337" s="47"/>
      <c r="DH337" s="47"/>
      <c r="DI337" s="47"/>
      <c r="DJ337" s="47"/>
      <c r="DK337" s="47"/>
      <c r="DL337" s="47"/>
      <c r="DM337" s="47"/>
      <c r="DN337" s="47"/>
      <c r="DO337" s="47"/>
      <c r="DP337" s="47"/>
      <c r="DQ337" s="47"/>
      <c r="DR337" s="47"/>
    </row>
    <row r="338">
      <c r="C338" s="108"/>
      <c r="D338" s="108"/>
      <c r="G338" s="47"/>
      <c r="H338" s="47"/>
      <c r="I338" s="47"/>
      <c r="J338" s="47"/>
      <c r="K338" s="47"/>
      <c r="L338" s="47"/>
      <c r="M338" s="47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7"/>
      <c r="AA338" s="47"/>
      <c r="AB338" s="47"/>
      <c r="AC338" s="45"/>
      <c r="AD338" s="45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R338" s="47"/>
      <c r="CS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  <c r="DI338" s="47"/>
      <c r="DJ338" s="47"/>
      <c r="DK338" s="47"/>
      <c r="DL338" s="47"/>
      <c r="DM338" s="47"/>
      <c r="DN338" s="47"/>
      <c r="DO338" s="47"/>
      <c r="DP338" s="47"/>
      <c r="DQ338" s="47"/>
      <c r="DR338" s="47"/>
    </row>
    <row r="339">
      <c r="C339" s="108"/>
      <c r="D339" s="108"/>
      <c r="G339" s="47"/>
      <c r="H339" s="47"/>
      <c r="I339" s="47"/>
      <c r="J339" s="47"/>
      <c r="K339" s="47"/>
      <c r="L339" s="47"/>
      <c r="M339" s="47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7"/>
      <c r="AA339" s="47"/>
      <c r="AB339" s="47"/>
      <c r="AC339" s="45"/>
      <c r="AD339" s="45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R339" s="47"/>
      <c r="CS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  <c r="DI339" s="47"/>
      <c r="DJ339" s="47"/>
      <c r="DK339" s="47"/>
      <c r="DL339" s="47"/>
      <c r="DM339" s="47"/>
      <c r="DN339" s="47"/>
      <c r="DO339" s="47"/>
      <c r="DP339" s="47"/>
      <c r="DQ339" s="47"/>
      <c r="DR339" s="47"/>
    </row>
    <row r="340">
      <c r="C340" s="108"/>
      <c r="D340" s="108"/>
      <c r="G340" s="47"/>
      <c r="H340" s="47"/>
      <c r="I340" s="47"/>
      <c r="J340" s="47"/>
      <c r="K340" s="47"/>
      <c r="L340" s="47"/>
      <c r="M340" s="47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7"/>
      <c r="AA340" s="47"/>
      <c r="AB340" s="47"/>
      <c r="AC340" s="45"/>
      <c r="AD340" s="45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S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  <c r="DL340" s="47"/>
      <c r="DM340" s="47"/>
      <c r="DN340" s="47"/>
      <c r="DO340" s="47"/>
      <c r="DP340" s="47"/>
      <c r="DQ340" s="47"/>
      <c r="DR340" s="47"/>
    </row>
    <row r="341">
      <c r="C341" s="108"/>
      <c r="D341" s="108"/>
      <c r="G341" s="47"/>
      <c r="H341" s="47"/>
      <c r="I341" s="47"/>
      <c r="J341" s="47"/>
      <c r="K341" s="47"/>
      <c r="L341" s="47"/>
      <c r="M341" s="47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7"/>
      <c r="AA341" s="47"/>
      <c r="AB341" s="47"/>
      <c r="AC341" s="45"/>
      <c r="AD341" s="45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R341" s="47"/>
      <c r="CS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  <c r="DI341" s="47"/>
      <c r="DJ341" s="47"/>
      <c r="DK341" s="47"/>
      <c r="DL341" s="47"/>
      <c r="DM341" s="47"/>
      <c r="DN341" s="47"/>
      <c r="DO341" s="47"/>
      <c r="DP341" s="47"/>
      <c r="DQ341" s="47"/>
      <c r="DR341" s="47"/>
    </row>
    <row r="342">
      <c r="C342" s="108"/>
      <c r="D342" s="108"/>
      <c r="G342" s="47"/>
      <c r="H342" s="47"/>
      <c r="I342" s="47"/>
      <c r="J342" s="47"/>
      <c r="K342" s="47"/>
      <c r="L342" s="47"/>
      <c r="M342" s="47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7"/>
      <c r="AA342" s="47"/>
      <c r="AB342" s="47"/>
      <c r="AC342" s="45"/>
      <c r="AD342" s="45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R342" s="47"/>
      <c r="CS342" s="47"/>
      <c r="CT342" s="47"/>
      <c r="CU342" s="47"/>
      <c r="CV342" s="47"/>
      <c r="CW342" s="47"/>
      <c r="CX342" s="47"/>
      <c r="CY342" s="47"/>
      <c r="CZ342" s="47"/>
      <c r="DA342" s="47"/>
      <c r="DB342" s="47"/>
      <c r="DC342" s="47"/>
      <c r="DD342" s="47"/>
      <c r="DE342" s="47"/>
      <c r="DF342" s="47"/>
      <c r="DG342" s="47"/>
      <c r="DH342" s="47"/>
      <c r="DI342" s="47"/>
      <c r="DJ342" s="47"/>
      <c r="DK342" s="47"/>
      <c r="DL342" s="47"/>
      <c r="DM342" s="47"/>
      <c r="DN342" s="47"/>
      <c r="DO342" s="47"/>
      <c r="DP342" s="47"/>
      <c r="DQ342" s="47"/>
      <c r="DR342" s="47"/>
    </row>
    <row r="343">
      <c r="C343" s="108"/>
      <c r="D343" s="108"/>
      <c r="G343" s="47"/>
      <c r="H343" s="47"/>
      <c r="I343" s="47"/>
      <c r="J343" s="47"/>
      <c r="K343" s="47"/>
      <c r="L343" s="47"/>
      <c r="M343" s="47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7"/>
      <c r="AA343" s="47"/>
      <c r="AB343" s="47"/>
      <c r="AC343" s="45"/>
      <c r="AD343" s="45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R343" s="47"/>
      <c r="CS343" s="47"/>
      <c r="CT343" s="47"/>
      <c r="CU343" s="47"/>
      <c r="CV343" s="47"/>
      <c r="CW343" s="47"/>
      <c r="CX343" s="47"/>
      <c r="CY343" s="47"/>
      <c r="CZ343" s="47"/>
      <c r="DA343" s="47"/>
      <c r="DB343" s="47"/>
      <c r="DC343" s="47"/>
      <c r="DD343" s="47"/>
      <c r="DE343" s="47"/>
      <c r="DF343" s="47"/>
      <c r="DG343" s="47"/>
      <c r="DH343" s="47"/>
      <c r="DI343" s="47"/>
      <c r="DJ343" s="47"/>
      <c r="DK343" s="47"/>
      <c r="DL343" s="47"/>
      <c r="DM343" s="47"/>
      <c r="DN343" s="47"/>
      <c r="DO343" s="47"/>
      <c r="DP343" s="47"/>
      <c r="DQ343" s="47"/>
      <c r="DR343" s="47"/>
    </row>
    <row r="344">
      <c r="C344" s="108"/>
      <c r="D344" s="108"/>
      <c r="G344" s="47"/>
      <c r="H344" s="47"/>
      <c r="I344" s="47"/>
      <c r="J344" s="47"/>
      <c r="K344" s="47"/>
      <c r="L344" s="47"/>
      <c r="M344" s="47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7"/>
      <c r="AA344" s="47"/>
      <c r="AB344" s="47"/>
      <c r="AC344" s="45"/>
      <c r="AD344" s="45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R344" s="47"/>
      <c r="CS344" s="47"/>
      <c r="CT344" s="47"/>
      <c r="CU344" s="47"/>
      <c r="CV344" s="47"/>
      <c r="CW344" s="47"/>
      <c r="CX344" s="47"/>
      <c r="CY344" s="47"/>
      <c r="CZ344" s="47"/>
      <c r="DA344" s="47"/>
      <c r="DB344" s="47"/>
      <c r="DC344" s="47"/>
      <c r="DD344" s="47"/>
      <c r="DE344" s="47"/>
      <c r="DF344" s="47"/>
      <c r="DG344" s="47"/>
      <c r="DH344" s="47"/>
      <c r="DI344" s="47"/>
      <c r="DJ344" s="47"/>
      <c r="DK344" s="47"/>
      <c r="DL344" s="47"/>
      <c r="DM344" s="47"/>
      <c r="DN344" s="47"/>
      <c r="DO344" s="47"/>
      <c r="DP344" s="47"/>
      <c r="DQ344" s="47"/>
      <c r="DR344" s="47"/>
    </row>
    <row r="345">
      <c r="C345" s="108"/>
      <c r="D345" s="108"/>
      <c r="G345" s="47"/>
      <c r="H345" s="47"/>
      <c r="I345" s="47"/>
      <c r="J345" s="47"/>
      <c r="K345" s="47"/>
      <c r="L345" s="47"/>
      <c r="M345" s="47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7"/>
      <c r="AA345" s="47"/>
      <c r="AB345" s="47"/>
      <c r="AC345" s="45"/>
      <c r="AD345" s="45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R345" s="47"/>
      <c r="CS345" s="47"/>
      <c r="CT345" s="47"/>
      <c r="CU345" s="47"/>
      <c r="CV345" s="47"/>
      <c r="CW345" s="47"/>
      <c r="CX345" s="47"/>
      <c r="CY345" s="47"/>
      <c r="CZ345" s="47"/>
      <c r="DA345" s="47"/>
      <c r="DB345" s="47"/>
      <c r="DC345" s="47"/>
      <c r="DD345" s="47"/>
      <c r="DE345" s="47"/>
      <c r="DF345" s="47"/>
      <c r="DG345" s="47"/>
      <c r="DH345" s="47"/>
      <c r="DI345" s="47"/>
      <c r="DJ345" s="47"/>
      <c r="DK345" s="47"/>
      <c r="DL345" s="47"/>
      <c r="DM345" s="47"/>
      <c r="DN345" s="47"/>
      <c r="DO345" s="47"/>
      <c r="DP345" s="47"/>
      <c r="DQ345" s="47"/>
      <c r="DR345" s="47"/>
    </row>
    <row r="346">
      <c r="C346" s="108"/>
      <c r="D346" s="108"/>
      <c r="G346" s="47"/>
      <c r="H346" s="47"/>
      <c r="I346" s="47"/>
      <c r="J346" s="47"/>
      <c r="K346" s="47"/>
      <c r="L346" s="47"/>
      <c r="M346" s="47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7"/>
      <c r="AA346" s="47"/>
      <c r="AB346" s="47"/>
      <c r="AC346" s="45"/>
      <c r="AD346" s="45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R346" s="47"/>
      <c r="CS346" s="47"/>
      <c r="CT346" s="47"/>
      <c r="CU346" s="47"/>
      <c r="CV346" s="47"/>
      <c r="CW346" s="47"/>
      <c r="CX346" s="47"/>
      <c r="CY346" s="47"/>
      <c r="CZ346" s="47"/>
      <c r="DA346" s="47"/>
      <c r="DB346" s="47"/>
      <c r="DC346" s="47"/>
      <c r="DD346" s="47"/>
      <c r="DE346" s="47"/>
      <c r="DF346" s="47"/>
      <c r="DG346" s="47"/>
      <c r="DH346" s="47"/>
      <c r="DI346" s="47"/>
      <c r="DJ346" s="47"/>
      <c r="DK346" s="47"/>
      <c r="DL346" s="47"/>
      <c r="DM346" s="47"/>
      <c r="DN346" s="47"/>
      <c r="DO346" s="47"/>
      <c r="DP346" s="47"/>
      <c r="DQ346" s="47"/>
      <c r="DR346" s="47"/>
    </row>
    <row r="347">
      <c r="C347" s="108"/>
      <c r="D347" s="108"/>
      <c r="G347" s="47"/>
      <c r="H347" s="47"/>
      <c r="I347" s="47"/>
      <c r="J347" s="47"/>
      <c r="K347" s="47"/>
      <c r="L347" s="47"/>
      <c r="M347" s="47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7"/>
      <c r="AA347" s="47"/>
      <c r="AB347" s="47"/>
      <c r="AC347" s="45"/>
      <c r="AD347" s="45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R347" s="47"/>
      <c r="CS347" s="47"/>
      <c r="CT347" s="47"/>
      <c r="CU347" s="47"/>
      <c r="CV347" s="47"/>
      <c r="CW347" s="47"/>
      <c r="CX347" s="47"/>
      <c r="CY347" s="47"/>
      <c r="CZ347" s="47"/>
      <c r="DA347" s="47"/>
      <c r="DB347" s="47"/>
      <c r="DC347" s="47"/>
      <c r="DD347" s="47"/>
      <c r="DE347" s="47"/>
      <c r="DF347" s="47"/>
      <c r="DG347" s="47"/>
      <c r="DH347" s="47"/>
      <c r="DI347" s="47"/>
      <c r="DJ347" s="47"/>
      <c r="DK347" s="47"/>
      <c r="DL347" s="47"/>
      <c r="DM347" s="47"/>
      <c r="DN347" s="47"/>
      <c r="DO347" s="47"/>
      <c r="DP347" s="47"/>
      <c r="DQ347" s="47"/>
      <c r="DR347" s="47"/>
    </row>
    <row r="348">
      <c r="C348" s="108"/>
      <c r="D348" s="108"/>
      <c r="G348" s="47"/>
      <c r="H348" s="47"/>
      <c r="I348" s="47"/>
      <c r="J348" s="47"/>
      <c r="K348" s="47"/>
      <c r="L348" s="47"/>
      <c r="M348" s="47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7"/>
      <c r="AA348" s="47"/>
      <c r="AB348" s="47"/>
      <c r="AC348" s="45"/>
      <c r="AD348" s="45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R348" s="47"/>
      <c r="CS348" s="47"/>
      <c r="CT348" s="47"/>
      <c r="CU348" s="47"/>
      <c r="CV348" s="47"/>
      <c r="CW348" s="47"/>
      <c r="CX348" s="47"/>
      <c r="CY348" s="47"/>
      <c r="CZ348" s="47"/>
      <c r="DA348" s="47"/>
      <c r="DB348" s="47"/>
      <c r="DC348" s="47"/>
      <c r="DD348" s="47"/>
      <c r="DE348" s="47"/>
      <c r="DF348" s="47"/>
      <c r="DG348" s="47"/>
      <c r="DH348" s="47"/>
      <c r="DI348" s="47"/>
      <c r="DJ348" s="47"/>
      <c r="DK348" s="47"/>
      <c r="DL348" s="47"/>
      <c r="DM348" s="47"/>
      <c r="DN348" s="47"/>
      <c r="DO348" s="47"/>
      <c r="DP348" s="47"/>
      <c r="DQ348" s="47"/>
      <c r="DR348" s="47"/>
    </row>
    <row r="349">
      <c r="C349" s="108"/>
      <c r="D349" s="108"/>
      <c r="G349" s="47"/>
      <c r="H349" s="47"/>
      <c r="I349" s="47"/>
      <c r="J349" s="47"/>
      <c r="K349" s="47"/>
      <c r="L349" s="47"/>
      <c r="M349" s="47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7"/>
      <c r="AA349" s="47"/>
      <c r="AB349" s="47"/>
      <c r="AC349" s="45"/>
      <c r="AD349" s="45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R349" s="47"/>
      <c r="CS349" s="47"/>
      <c r="CT349" s="47"/>
      <c r="CU349" s="47"/>
      <c r="CV349" s="47"/>
      <c r="CW349" s="47"/>
      <c r="CX349" s="47"/>
      <c r="CY349" s="47"/>
      <c r="CZ349" s="47"/>
      <c r="DA349" s="47"/>
      <c r="DB349" s="47"/>
      <c r="DC349" s="47"/>
      <c r="DD349" s="47"/>
      <c r="DE349" s="47"/>
      <c r="DF349" s="47"/>
      <c r="DG349" s="47"/>
      <c r="DH349" s="47"/>
      <c r="DI349" s="47"/>
      <c r="DJ349" s="47"/>
      <c r="DK349" s="47"/>
      <c r="DL349" s="47"/>
      <c r="DM349" s="47"/>
      <c r="DN349" s="47"/>
      <c r="DO349" s="47"/>
      <c r="DP349" s="47"/>
      <c r="DQ349" s="47"/>
      <c r="DR349" s="47"/>
    </row>
    <row r="350">
      <c r="C350" s="108"/>
      <c r="D350" s="108"/>
      <c r="G350" s="47"/>
      <c r="H350" s="47"/>
      <c r="I350" s="47"/>
      <c r="J350" s="47"/>
      <c r="K350" s="47"/>
      <c r="L350" s="47"/>
      <c r="M350" s="47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7"/>
      <c r="AA350" s="47"/>
      <c r="AB350" s="47"/>
      <c r="AC350" s="45"/>
      <c r="AD350" s="45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R350" s="47"/>
      <c r="CS350" s="47"/>
      <c r="CT350" s="47"/>
      <c r="CU350" s="47"/>
      <c r="CV350" s="47"/>
      <c r="CW350" s="47"/>
      <c r="CX350" s="47"/>
      <c r="CY350" s="47"/>
      <c r="CZ350" s="47"/>
      <c r="DA350" s="47"/>
      <c r="DB350" s="47"/>
      <c r="DC350" s="47"/>
      <c r="DD350" s="47"/>
      <c r="DE350" s="47"/>
      <c r="DF350" s="47"/>
      <c r="DG350" s="47"/>
      <c r="DH350" s="47"/>
      <c r="DI350" s="47"/>
      <c r="DJ350" s="47"/>
      <c r="DK350" s="47"/>
      <c r="DL350" s="47"/>
      <c r="DM350" s="47"/>
      <c r="DN350" s="47"/>
      <c r="DO350" s="47"/>
      <c r="DP350" s="47"/>
      <c r="DQ350" s="47"/>
      <c r="DR350" s="47"/>
    </row>
    <row r="351">
      <c r="C351" s="108"/>
      <c r="D351" s="108"/>
      <c r="G351" s="47"/>
      <c r="H351" s="47"/>
      <c r="I351" s="47"/>
      <c r="J351" s="47"/>
      <c r="K351" s="47"/>
      <c r="L351" s="47"/>
      <c r="M351" s="47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7"/>
      <c r="AA351" s="47"/>
      <c r="AB351" s="47"/>
      <c r="AC351" s="45"/>
      <c r="AD351" s="45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  <c r="DI351" s="47"/>
      <c r="DJ351" s="47"/>
      <c r="DK351" s="47"/>
      <c r="DL351" s="47"/>
      <c r="DM351" s="47"/>
      <c r="DN351" s="47"/>
      <c r="DO351" s="47"/>
      <c r="DP351" s="47"/>
      <c r="DQ351" s="47"/>
      <c r="DR351" s="47"/>
    </row>
    <row r="352">
      <c r="C352" s="108"/>
      <c r="D352" s="108"/>
      <c r="G352" s="47"/>
      <c r="H352" s="47"/>
      <c r="I352" s="47"/>
      <c r="J352" s="47"/>
      <c r="K352" s="47"/>
      <c r="L352" s="47"/>
      <c r="M352" s="47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7"/>
      <c r="AA352" s="47"/>
      <c r="AB352" s="47"/>
      <c r="AC352" s="45"/>
      <c r="AD352" s="45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R352" s="47"/>
      <c r="CS352" s="47"/>
      <c r="CT352" s="47"/>
      <c r="CU352" s="47"/>
      <c r="CV352" s="47"/>
      <c r="CW352" s="47"/>
      <c r="CX352" s="47"/>
      <c r="CY352" s="47"/>
      <c r="CZ352" s="47"/>
      <c r="DA352" s="47"/>
      <c r="DB352" s="47"/>
      <c r="DC352" s="47"/>
      <c r="DD352" s="47"/>
      <c r="DE352" s="47"/>
      <c r="DF352" s="47"/>
      <c r="DG352" s="47"/>
      <c r="DH352" s="47"/>
      <c r="DI352" s="47"/>
      <c r="DJ352" s="47"/>
      <c r="DK352" s="47"/>
      <c r="DL352" s="47"/>
      <c r="DM352" s="47"/>
      <c r="DN352" s="47"/>
      <c r="DO352" s="47"/>
      <c r="DP352" s="47"/>
      <c r="DQ352" s="47"/>
      <c r="DR352" s="47"/>
    </row>
    <row r="353">
      <c r="C353" s="108"/>
      <c r="D353" s="108"/>
      <c r="G353" s="47"/>
      <c r="H353" s="47"/>
      <c r="I353" s="47"/>
      <c r="J353" s="47"/>
      <c r="K353" s="47"/>
      <c r="L353" s="47"/>
      <c r="M353" s="47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7"/>
      <c r="AA353" s="47"/>
      <c r="AB353" s="47"/>
      <c r="AC353" s="45"/>
      <c r="AD353" s="45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  <c r="CY353" s="47"/>
      <c r="CZ353" s="47"/>
      <c r="DA353" s="47"/>
      <c r="DB353" s="47"/>
      <c r="DC353" s="47"/>
      <c r="DD353" s="47"/>
      <c r="DE353" s="47"/>
      <c r="DF353" s="47"/>
      <c r="DG353" s="47"/>
      <c r="DH353" s="47"/>
      <c r="DI353" s="47"/>
      <c r="DJ353" s="47"/>
      <c r="DK353" s="47"/>
      <c r="DL353" s="47"/>
      <c r="DM353" s="47"/>
      <c r="DN353" s="47"/>
      <c r="DO353" s="47"/>
      <c r="DP353" s="47"/>
      <c r="DQ353" s="47"/>
      <c r="DR353" s="47"/>
    </row>
    <row r="354">
      <c r="C354" s="108"/>
      <c r="D354" s="108"/>
      <c r="G354" s="47"/>
      <c r="H354" s="47"/>
      <c r="I354" s="47"/>
      <c r="J354" s="47"/>
      <c r="K354" s="47"/>
      <c r="L354" s="47"/>
      <c r="M354" s="47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7"/>
      <c r="AA354" s="47"/>
      <c r="AB354" s="47"/>
      <c r="AC354" s="45"/>
      <c r="AD354" s="45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R354" s="47"/>
      <c r="CS354" s="47"/>
      <c r="CT354" s="47"/>
      <c r="CU354" s="47"/>
      <c r="CV354" s="47"/>
      <c r="CW354" s="47"/>
      <c r="CX354" s="47"/>
      <c r="CY354" s="47"/>
      <c r="CZ354" s="47"/>
      <c r="DA354" s="47"/>
      <c r="DB354" s="47"/>
      <c r="DC354" s="47"/>
      <c r="DD354" s="47"/>
      <c r="DE354" s="47"/>
      <c r="DF354" s="47"/>
      <c r="DG354" s="47"/>
      <c r="DH354" s="47"/>
      <c r="DI354" s="47"/>
      <c r="DJ354" s="47"/>
      <c r="DK354" s="47"/>
      <c r="DL354" s="47"/>
      <c r="DM354" s="47"/>
      <c r="DN354" s="47"/>
      <c r="DO354" s="47"/>
      <c r="DP354" s="47"/>
      <c r="DQ354" s="47"/>
      <c r="DR354" s="47"/>
    </row>
    <row r="355">
      <c r="C355" s="108"/>
      <c r="D355" s="108"/>
      <c r="G355" s="47"/>
      <c r="H355" s="47"/>
      <c r="I355" s="47"/>
      <c r="J355" s="47"/>
      <c r="K355" s="47"/>
      <c r="L355" s="47"/>
      <c r="M355" s="47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7"/>
      <c r="AA355" s="47"/>
      <c r="AB355" s="47"/>
      <c r="AC355" s="45"/>
      <c r="AD355" s="45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  <c r="CY355" s="47"/>
      <c r="CZ355" s="47"/>
      <c r="DA355" s="47"/>
      <c r="DB355" s="47"/>
      <c r="DC355" s="47"/>
      <c r="DD355" s="47"/>
      <c r="DE355" s="47"/>
      <c r="DF355" s="47"/>
      <c r="DG355" s="47"/>
      <c r="DH355" s="47"/>
      <c r="DI355" s="47"/>
      <c r="DJ355" s="47"/>
      <c r="DK355" s="47"/>
      <c r="DL355" s="47"/>
      <c r="DM355" s="47"/>
      <c r="DN355" s="47"/>
      <c r="DO355" s="47"/>
      <c r="DP355" s="47"/>
      <c r="DQ355" s="47"/>
      <c r="DR355" s="47"/>
    </row>
    <row r="356">
      <c r="C356" s="108"/>
      <c r="D356" s="108"/>
      <c r="G356" s="47"/>
      <c r="H356" s="47"/>
      <c r="I356" s="47"/>
      <c r="J356" s="47"/>
      <c r="K356" s="47"/>
      <c r="L356" s="47"/>
      <c r="M356" s="47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7"/>
      <c r="AA356" s="47"/>
      <c r="AB356" s="47"/>
      <c r="AC356" s="45"/>
      <c r="AD356" s="45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R356" s="47"/>
      <c r="CS356" s="47"/>
      <c r="CT356" s="47"/>
      <c r="CU356" s="47"/>
      <c r="CV356" s="47"/>
      <c r="CW356" s="47"/>
      <c r="CX356" s="47"/>
      <c r="CY356" s="47"/>
      <c r="CZ356" s="47"/>
      <c r="DA356" s="47"/>
      <c r="DB356" s="47"/>
      <c r="DC356" s="47"/>
      <c r="DD356" s="47"/>
      <c r="DE356" s="47"/>
      <c r="DF356" s="47"/>
      <c r="DG356" s="47"/>
      <c r="DH356" s="47"/>
      <c r="DI356" s="47"/>
      <c r="DJ356" s="47"/>
      <c r="DK356" s="47"/>
      <c r="DL356" s="47"/>
      <c r="DM356" s="47"/>
      <c r="DN356" s="47"/>
      <c r="DO356" s="47"/>
      <c r="DP356" s="47"/>
      <c r="DQ356" s="47"/>
      <c r="DR356" s="47"/>
    </row>
    <row r="357">
      <c r="C357" s="108"/>
      <c r="D357" s="108"/>
      <c r="G357" s="47"/>
      <c r="H357" s="47"/>
      <c r="I357" s="47"/>
      <c r="J357" s="47"/>
      <c r="K357" s="47"/>
      <c r="L357" s="47"/>
      <c r="M357" s="47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7"/>
      <c r="AA357" s="47"/>
      <c r="AB357" s="47"/>
      <c r="AC357" s="45"/>
      <c r="AD357" s="45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R357" s="47"/>
      <c r="CS357" s="47"/>
      <c r="CT357" s="47"/>
      <c r="CU357" s="47"/>
      <c r="CV357" s="47"/>
      <c r="CW357" s="47"/>
      <c r="CX357" s="47"/>
      <c r="CY357" s="47"/>
      <c r="CZ357" s="47"/>
      <c r="DA357" s="47"/>
      <c r="DB357" s="47"/>
      <c r="DC357" s="47"/>
      <c r="DD357" s="47"/>
      <c r="DE357" s="47"/>
      <c r="DF357" s="47"/>
      <c r="DG357" s="47"/>
      <c r="DH357" s="47"/>
      <c r="DI357" s="47"/>
      <c r="DJ357" s="47"/>
      <c r="DK357" s="47"/>
      <c r="DL357" s="47"/>
      <c r="DM357" s="47"/>
      <c r="DN357" s="47"/>
      <c r="DO357" s="47"/>
      <c r="DP357" s="47"/>
      <c r="DQ357" s="47"/>
      <c r="DR357" s="47"/>
    </row>
    <row r="358">
      <c r="C358" s="108"/>
      <c r="D358" s="108"/>
      <c r="G358" s="47"/>
      <c r="H358" s="47"/>
      <c r="I358" s="47"/>
      <c r="J358" s="47"/>
      <c r="K358" s="47"/>
      <c r="L358" s="47"/>
      <c r="M358" s="47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7"/>
      <c r="AA358" s="47"/>
      <c r="AB358" s="47"/>
      <c r="AC358" s="45"/>
      <c r="AD358" s="45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R358" s="47"/>
      <c r="CS358" s="47"/>
      <c r="CT358" s="47"/>
      <c r="CU358" s="47"/>
      <c r="CV358" s="47"/>
      <c r="CW358" s="47"/>
      <c r="CX358" s="47"/>
      <c r="CY358" s="47"/>
      <c r="CZ358" s="47"/>
      <c r="DA358" s="47"/>
      <c r="DB358" s="47"/>
      <c r="DC358" s="47"/>
      <c r="DD358" s="47"/>
      <c r="DE358" s="47"/>
      <c r="DF358" s="47"/>
      <c r="DG358" s="47"/>
      <c r="DH358" s="47"/>
      <c r="DI358" s="47"/>
      <c r="DJ358" s="47"/>
      <c r="DK358" s="47"/>
      <c r="DL358" s="47"/>
      <c r="DM358" s="47"/>
      <c r="DN358" s="47"/>
      <c r="DO358" s="47"/>
      <c r="DP358" s="47"/>
      <c r="DQ358" s="47"/>
      <c r="DR358" s="47"/>
    </row>
    <row r="359">
      <c r="C359" s="108"/>
      <c r="D359" s="108"/>
      <c r="G359" s="47"/>
      <c r="H359" s="47"/>
      <c r="I359" s="47"/>
      <c r="J359" s="47"/>
      <c r="K359" s="47"/>
      <c r="L359" s="47"/>
      <c r="M359" s="47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7"/>
      <c r="AA359" s="47"/>
      <c r="AB359" s="47"/>
      <c r="AC359" s="45"/>
      <c r="AD359" s="45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R359" s="47"/>
      <c r="CS359" s="47"/>
      <c r="CT359" s="47"/>
      <c r="CU359" s="47"/>
      <c r="CV359" s="47"/>
      <c r="CW359" s="47"/>
      <c r="CX359" s="47"/>
      <c r="CY359" s="47"/>
      <c r="CZ359" s="47"/>
      <c r="DA359" s="47"/>
      <c r="DB359" s="47"/>
      <c r="DC359" s="47"/>
      <c r="DD359" s="47"/>
      <c r="DE359" s="47"/>
      <c r="DF359" s="47"/>
      <c r="DG359" s="47"/>
      <c r="DH359" s="47"/>
      <c r="DI359" s="47"/>
      <c r="DJ359" s="47"/>
      <c r="DK359" s="47"/>
      <c r="DL359" s="47"/>
      <c r="DM359" s="47"/>
      <c r="DN359" s="47"/>
      <c r="DO359" s="47"/>
      <c r="DP359" s="47"/>
      <c r="DQ359" s="47"/>
      <c r="DR359" s="47"/>
    </row>
    <row r="360">
      <c r="C360" s="108"/>
      <c r="D360" s="108"/>
      <c r="G360" s="47"/>
      <c r="H360" s="47"/>
      <c r="I360" s="47"/>
      <c r="J360" s="47"/>
      <c r="K360" s="47"/>
      <c r="L360" s="47"/>
      <c r="M360" s="47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7"/>
      <c r="AA360" s="47"/>
      <c r="AB360" s="47"/>
      <c r="AC360" s="45"/>
      <c r="AD360" s="45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R360" s="47"/>
      <c r="CS360" s="47"/>
      <c r="CT360" s="47"/>
      <c r="CU360" s="47"/>
      <c r="CV360" s="47"/>
      <c r="CW360" s="47"/>
      <c r="CX360" s="47"/>
      <c r="CY360" s="47"/>
      <c r="CZ360" s="47"/>
      <c r="DA360" s="47"/>
      <c r="DB360" s="47"/>
      <c r="DC360" s="47"/>
      <c r="DD360" s="47"/>
      <c r="DE360" s="47"/>
      <c r="DF360" s="47"/>
      <c r="DG360" s="47"/>
      <c r="DH360" s="47"/>
      <c r="DI360" s="47"/>
      <c r="DJ360" s="47"/>
      <c r="DK360" s="47"/>
      <c r="DL360" s="47"/>
      <c r="DM360" s="47"/>
      <c r="DN360" s="47"/>
      <c r="DO360" s="47"/>
      <c r="DP360" s="47"/>
      <c r="DQ360" s="47"/>
      <c r="DR360" s="47"/>
    </row>
    <row r="361">
      <c r="C361" s="108"/>
      <c r="D361" s="108"/>
      <c r="G361" s="47"/>
      <c r="H361" s="47"/>
      <c r="I361" s="47"/>
      <c r="J361" s="47"/>
      <c r="K361" s="47"/>
      <c r="L361" s="47"/>
      <c r="M361" s="47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7"/>
      <c r="AA361" s="47"/>
      <c r="AB361" s="47"/>
      <c r="AC361" s="45"/>
      <c r="AD361" s="45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R361" s="47"/>
      <c r="CS361" s="47"/>
      <c r="CT361" s="47"/>
      <c r="CU361" s="47"/>
      <c r="CV361" s="47"/>
      <c r="CW361" s="47"/>
      <c r="CX361" s="47"/>
      <c r="CY361" s="47"/>
      <c r="CZ361" s="47"/>
      <c r="DA361" s="47"/>
      <c r="DB361" s="47"/>
      <c r="DC361" s="47"/>
      <c r="DD361" s="47"/>
      <c r="DE361" s="47"/>
      <c r="DF361" s="47"/>
      <c r="DG361" s="47"/>
      <c r="DH361" s="47"/>
      <c r="DI361" s="47"/>
      <c r="DJ361" s="47"/>
      <c r="DK361" s="47"/>
      <c r="DL361" s="47"/>
      <c r="DM361" s="47"/>
      <c r="DN361" s="47"/>
      <c r="DO361" s="47"/>
      <c r="DP361" s="47"/>
      <c r="DQ361" s="47"/>
      <c r="DR361" s="47"/>
    </row>
    <row r="362">
      <c r="C362" s="108"/>
      <c r="D362" s="108"/>
      <c r="G362" s="47"/>
      <c r="H362" s="47"/>
      <c r="I362" s="47"/>
      <c r="J362" s="47"/>
      <c r="K362" s="47"/>
      <c r="L362" s="47"/>
      <c r="M362" s="47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7"/>
      <c r="AA362" s="47"/>
      <c r="AB362" s="47"/>
      <c r="AC362" s="45"/>
      <c r="AD362" s="45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R362" s="47"/>
      <c r="CS362" s="47"/>
      <c r="CT362" s="47"/>
      <c r="CU362" s="47"/>
      <c r="CV362" s="47"/>
      <c r="CW362" s="47"/>
      <c r="CX362" s="47"/>
      <c r="CY362" s="47"/>
      <c r="CZ362" s="47"/>
      <c r="DA362" s="47"/>
      <c r="DB362" s="47"/>
      <c r="DC362" s="47"/>
      <c r="DD362" s="47"/>
      <c r="DE362" s="47"/>
      <c r="DF362" s="47"/>
      <c r="DG362" s="47"/>
      <c r="DH362" s="47"/>
      <c r="DI362" s="47"/>
      <c r="DJ362" s="47"/>
      <c r="DK362" s="47"/>
      <c r="DL362" s="47"/>
      <c r="DM362" s="47"/>
      <c r="DN362" s="47"/>
      <c r="DO362" s="47"/>
      <c r="DP362" s="47"/>
      <c r="DQ362" s="47"/>
      <c r="DR362" s="47"/>
    </row>
    <row r="363">
      <c r="C363" s="108"/>
      <c r="D363" s="108"/>
      <c r="G363" s="47"/>
      <c r="H363" s="47"/>
      <c r="I363" s="47"/>
      <c r="J363" s="47"/>
      <c r="K363" s="47"/>
      <c r="L363" s="47"/>
      <c r="M363" s="47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7"/>
      <c r="AA363" s="47"/>
      <c r="AB363" s="47"/>
      <c r="AC363" s="45"/>
      <c r="AD363" s="45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R363" s="47"/>
      <c r="CS363" s="47"/>
      <c r="CT363" s="47"/>
      <c r="CU363" s="47"/>
      <c r="CV363" s="47"/>
      <c r="CW363" s="47"/>
      <c r="CX363" s="47"/>
      <c r="CY363" s="47"/>
      <c r="CZ363" s="47"/>
      <c r="DA363" s="47"/>
      <c r="DB363" s="47"/>
      <c r="DC363" s="47"/>
      <c r="DD363" s="47"/>
      <c r="DE363" s="47"/>
      <c r="DF363" s="47"/>
      <c r="DG363" s="47"/>
      <c r="DH363" s="47"/>
      <c r="DI363" s="47"/>
      <c r="DJ363" s="47"/>
      <c r="DK363" s="47"/>
      <c r="DL363" s="47"/>
      <c r="DM363" s="47"/>
      <c r="DN363" s="47"/>
      <c r="DO363" s="47"/>
      <c r="DP363" s="47"/>
      <c r="DQ363" s="47"/>
      <c r="DR363" s="47"/>
    </row>
    <row r="364">
      <c r="C364" s="108"/>
      <c r="D364" s="108"/>
      <c r="G364" s="47"/>
      <c r="H364" s="47"/>
      <c r="I364" s="47"/>
      <c r="J364" s="47"/>
      <c r="K364" s="47"/>
      <c r="L364" s="47"/>
      <c r="M364" s="47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7"/>
      <c r="AA364" s="47"/>
      <c r="AB364" s="47"/>
      <c r="AC364" s="45"/>
      <c r="AD364" s="45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R364" s="47"/>
      <c r="CS364" s="47"/>
      <c r="CT364" s="47"/>
      <c r="CU364" s="47"/>
      <c r="CV364" s="47"/>
      <c r="CW364" s="47"/>
      <c r="CX364" s="47"/>
      <c r="CY364" s="47"/>
      <c r="CZ364" s="47"/>
      <c r="DA364" s="47"/>
      <c r="DB364" s="47"/>
      <c r="DC364" s="47"/>
      <c r="DD364" s="47"/>
      <c r="DE364" s="47"/>
      <c r="DF364" s="47"/>
      <c r="DG364" s="47"/>
      <c r="DH364" s="47"/>
      <c r="DI364" s="47"/>
      <c r="DJ364" s="47"/>
      <c r="DK364" s="47"/>
      <c r="DL364" s="47"/>
      <c r="DM364" s="47"/>
      <c r="DN364" s="47"/>
      <c r="DO364" s="47"/>
      <c r="DP364" s="47"/>
      <c r="DQ364" s="47"/>
      <c r="DR364" s="47"/>
    </row>
    <row r="365">
      <c r="C365" s="108"/>
      <c r="D365" s="108"/>
      <c r="G365" s="47"/>
      <c r="H365" s="47"/>
      <c r="I365" s="47"/>
      <c r="J365" s="47"/>
      <c r="K365" s="47"/>
      <c r="L365" s="47"/>
      <c r="M365" s="47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7"/>
      <c r="AA365" s="47"/>
      <c r="AB365" s="47"/>
      <c r="AC365" s="45"/>
      <c r="AD365" s="45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  <c r="CO365" s="47"/>
      <c r="CP365" s="47"/>
      <c r="CQ365" s="47"/>
      <c r="CR365" s="47"/>
      <c r="CS365" s="47"/>
      <c r="CT365" s="47"/>
      <c r="CU365" s="47"/>
      <c r="CV365" s="47"/>
      <c r="CW365" s="47"/>
      <c r="CX365" s="47"/>
      <c r="CY365" s="47"/>
      <c r="CZ365" s="47"/>
      <c r="DA365" s="47"/>
      <c r="DB365" s="47"/>
      <c r="DC365" s="47"/>
      <c r="DD365" s="47"/>
      <c r="DE365" s="47"/>
      <c r="DF365" s="47"/>
      <c r="DG365" s="47"/>
      <c r="DH365" s="47"/>
      <c r="DI365" s="47"/>
      <c r="DJ365" s="47"/>
      <c r="DK365" s="47"/>
      <c r="DL365" s="47"/>
      <c r="DM365" s="47"/>
      <c r="DN365" s="47"/>
      <c r="DO365" s="47"/>
      <c r="DP365" s="47"/>
      <c r="DQ365" s="47"/>
      <c r="DR365" s="47"/>
    </row>
    <row r="366">
      <c r="C366" s="108"/>
      <c r="D366" s="108"/>
      <c r="G366" s="47"/>
      <c r="H366" s="47"/>
      <c r="I366" s="47"/>
      <c r="J366" s="47"/>
      <c r="K366" s="47"/>
      <c r="L366" s="47"/>
      <c r="M366" s="47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5"/>
      <c r="AD366" s="45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  <c r="CO366" s="47"/>
      <c r="CP366" s="47"/>
      <c r="CQ366" s="47"/>
      <c r="CR366" s="47"/>
      <c r="CS366" s="47"/>
      <c r="CT366" s="47"/>
      <c r="CU366" s="47"/>
      <c r="CV366" s="47"/>
      <c r="CW366" s="47"/>
      <c r="CX366" s="47"/>
      <c r="CY366" s="47"/>
      <c r="CZ366" s="47"/>
      <c r="DA366" s="47"/>
      <c r="DB366" s="47"/>
      <c r="DC366" s="47"/>
      <c r="DD366" s="47"/>
      <c r="DE366" s="47"/>
      <c r="DF366" s="47"/>
      <c r="DG366" s="47"/>
      <c r="DH366" s="47"/>
      <c r="DI366" s="47"/>
      <c r="DJ366" s="47"/>
      <c r="DK366" s="47"/>
      <c r="DL366" s="47"/>
      <c r="DM366" s="47"/>
      <c r="DN366" s="47"/>
      <c r="DO366" s="47"/>
      <c r="DP366" s="47"/>
      <c r="DQ366" s="47"/>
      <c r="DR366" s="47"/>
    </row>
    <row r="367">
      <c r="C367" s="108"/>
      <c r="D367" s="108"/>
      <c r="G367" s="47"/>
      <c r="H367" s="47"/>
      <c r="I367" s="47"/>
      <c r="J367" s="47"/>
      <c r="K367" s="47"/>
      <c r="L367" s="47"/>
      <c r="M367" s="47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7"/>
      <c r="AA367" s="47"/>
      <c r="AB367" s="47"/>
      <c r="AC367" s="45"/>
      <c r="AD367" s="45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  <c r="CP367" s="47"/>
      <c r="CQ367" s="47"/>
      <c r="CR367" s="47"/>
      <c r="CS367" s="47"/>
      <c r="CT367" s="47"/>
      <c r="CU367" s="47"/>
      <c r="CV367" s="47"/>
      <c r="CW367" s="47"/>
      <c r="CX367" s="47"/>
      <c r="CY367" s="47"/>
      <c r="CZ367" s="47"/>
      <c r="DA367" s="47"/>
      <c r="DB367" s="47"/>
      <c r="DC367" s="47"/>
      <c r="DD367" s="47"/>
      <c r="DE367" s="47"/>
      <c r="DF367" s="47"/>
      <c r="DG367" s="47"/>
      <c r="DH367" s="47"/>
      <c r="DI367" s="47"/>
      <c r="DJ367" s="47"/>
      <c r="DK367" s="47"/>
      <c r="DL367" s="47"/>
      <c r="DM367" s="47"/>
      <c r="DN367" s="47"/>
      <c r="DO367" s="47"/>
      <c r="DP367" s="47"/>
      <c r="DQ367" s="47"/>
      <c r="DR367" s="47"/>
    </row>
    <row r="368">
      <c r="C368" s="108"/>
      <c r="D368" s="108"/>
      <c r="G368" s="47"/>
      <c r="H368" s="47"/>
      <c r="I368" s="47"/>
      <c r="J368" s="47"/>
      <c r="K368" s="47"/>
      <c r="L368" s="47"/>
      <c r="M368" s="47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7"/>
      <c r="AA368" s="47"/>
      <c r="AB368" s="47"/>
      <c r="AC368" s="45"/>
      <c r="AD368" s="45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  <c r="CP368" s="47"/>
      <c r="CQ368" s="47"/>
      <c r="CR368" s="47"/>
      <c r="CS368" s="47"/>
      <c r="CT368" s="47"/>
      <c r="CU368" s="47"/>
      <c r="CV368" s="47"/>
      <c r="CW368" s="47"/>
      <c r="CX368" s="47"/>
      <c r="CY368" s="47"/>
      <c r="CZ368" s="47"/>
      <c r="DA368" s="47"/>
      <c r="DB368" s="47"/>
      <c r="DC368" s="47"/>
      <c r="DD368" s="47"/>
      <c r="DE368" s="47"/>
      <c r="DF368" s="47"/>
      <c r="DG368" s="47"/>
      <c r="DH368" s="47"/>
      <c r="DI368" s="47"/>
      <c r="DJ368" s="47"/>
      <c r="DK368" s="47"/>
      <c r="DL368" s="47"/>
      <c r="DM368" s="47"/>
      <c r="DN368" s="47"/>
      <c r="DO368" s="47"/>
      <c r="DP368" s="47"/>
      <c r="DQ368" s="47"/>
      <c r="DR368" s="47"/>
    </row>
    <row r="369">
      <c r="C369" s="108"/>
      <c r="D369" s="108"/>
      <c r="G369" s="47"/>
      <c r="H369" s="47"/>
      <c r="I369" s="47"/>
      <c r="J369" s="47"/>
      <c r="K369" s="47"/>
      <c r="L369" s="47"/>
      <c r="M369" s="47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7"/>
      <c r="AA369" s="47"/>
      <c r="AB369" s="47"/>
      <c r="AC369" s="45"/>
      <c r="AD369" s="45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  <c r="CO369" s="47"/>
      <c r="CP369" s="47"/>
      <c r="CQ369" s="47"/>
      <c r="CR369" s="47"/>
      <c r="CS369" s="47"/>
      <c r="CT369" s="47"/>
      <c r="CU369" s="47"/>
      <c r="CV369" s="47"/>
      <c r="CW369" s="47"/>
      <c r="CX369" s="47"/>
      <c r="CY369" s="47"/>
      <c r="CZ369" s="47"/>
      <c r="DA369" s="47"/>
      <c r="DB369" s="47"/>
      <c r="DC369" s="47"/>
      <c r="DD369" s="47"/>
      <c r="DE369" s="47"/>
      <c r="DF369" s="47"/>
      <c r="DG369" s="47"/>
      <c r="DH369" s="47"/>
      <c r="DI369" s="47"/>
      <c r="DJ369" s="47"/>
      <c r="DK369" s="47"/>
      <c r="DL369" s="47"/>
      <c r="DM369" s="47"/>
      <c r="DN369" s="47"/>
      <c r="DO369" s="47"/>
      <c r="DP369" s="47"/>
      <c r="DQ369" s="47"/>
      <c r="DR369" s="47"/>
    </row>
    <row r="370">
      <c r="C370" s="108"/>
      <c r="D370" s="108"/>
      <c r="G370" s="47"/>
      <c r="H370" s="47"/>
      <c r="I370" s="47"/>
      <c r="J370" s="47"/>
      <c r="K370" s="47"/>
      <c r="L370" s="47"/>
      <c r="M370" s="47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7"/>
      <c r="AA370" s="47"/>
      <c r="AB370" s="47"/>
      <c r="AC370" s="45"/>
      <c r="AD370" s="45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  <c r="CP370" s="47"/>
      <c r="CQ370" s="47"/>
      <c r="CR370" s="47"/>
      <c r="CS370" s="47"/>
      <c r="CT370" s="47"/>
      <c r="CU370" s="47"/>
      <c r="CV370" s="47"/>
      <c r="CW370" s="47"/>
      <c r="CX370" s="47"/>
      <c r="CY370" s="47"/>
      <c r="CZ370" s="47"/>
      <c r="DA370" s="47"/>
      <c r="DB370" s="47"/>
      <c r="DC370" s="47"/>
      <c r="DD370" s="47"/>
      <c r="DE370" s="47"/>
      <c r="DF370" s="47"/>
      <c r="DG370" s="47"/>
      <c r="DH370" s="47"/>
      <c r="DI370" s="47"/>
      <c r="DJ370" s="47"/>
      <c r="DK370" s="47"/>
      <c r="DL370" s="47"/>
      <c r="DM370" s="47"/>
      <c r="DN370" s="47"/>
      <c r="DO370" s="47"/>
      <c r="DP370" s="47"/>
      <c r="DQ370" s="47"/>
      <c r="DR370" s="47"/>
    </row>
    <row r="371">
      <c r="C371" s="108"/>
      <c r="D371" s="108"/>
      <c r="G371" s="47"/>
      <c r="H371" s="47"/>
      <c r="I371" s="47"/>
      <c r="J371" s="47"/>
      <c r="K371" s="47"/>
      <c r="L371" s="47"/>
      <c r="M371" s="47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7"/>
      <c r="AA371" s="47"/>
      <c r="AB371" s="47"/>
      <c r="AC371" s="45"/>
      <c r="AD371" s="45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  <c r="CO371" s="47"/>
      <c r="CP371" s="47"/>
      <c r="CQ371" s="47"/>
      <c r="CR371" s="47"/>
      <c r="CS371" s="47"/>
      <c r="CT371" s="47"/>
      <c r="CU371" s="47"/>
      <c r="CV371" s="47"/>
      <c r="CW371" s="47"/>
      <c r="CX371" s="47"/>
      <c r="CY371" s="47"/>
      <c r="CZ371" s="47"/>
      <c r="DA371" s="47"/>
      <c r="DB371" s="47"/>
      <c r="DC371" s="47"/>
      <c r="DD371" s="47"/>
      <c r="DE371" s="47"/>
      <c r="DF371" s="47"/>
      <c r="DG371" s="47"/>
      <c r="DH371" s="47"/>
      <c r="DI371" s="47"/>
      <c r="DJ371" s="47"/>
      <c r="DK371" s="47"/>
      <c r="DL371" s="47"/>
      <c r="DM371" s="47"/>
      <c r="DN371" s="47"/>
      <c r="DO371" s="47"/>
      <c r="DP371" s="47"/>
      <c r="DQ371" s="47"/>
      <c r="DR371" s="47"/>
    </row>
    <row r="372">
      <c r="C372" s="108"/>
      <c r="D372" s="108"/>
      <c r="G372" s="47"/>
      <c r="H372" s="47"/>
      <c r="I372" s="47"/>
      <c r="J372" s="47"/>
      <c r="K372" s="47"/>
      <c r="L372" s="47"/>
      <c r="M372" s="47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7"/>
      <c r="AA372" s="47"/>
      <c r="AB372" s="47"/>
      <c r="AC372" s="45"/>
      <c r="AD372" s="45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  <c r="CP372" s="47"/>
      <c r="CQ372" s="47"/>
      <c r="CR372" s="47"/>
      <c r="CS372" s="47"/>
      <c r="CT372" s="47"/>
      <c r="CU372" s="47"/>
      <c r="CV372" s="47"/>
      <c r="CW372" s="47"/>
      <c r="CX372" s="47"/>
      <c r="CY372" s="47"/>
      <c r="CZ372" s="47"/>
      <c r="DA372" s="47"/>
      <c r="DB372" s="47"/>
      <c r="DC372" s="47"/>
      <c r="DD372" s="47"/>
      <c r="DE372" s="47"/>
      <c r="DF372" s="47"/>
      <c r="DG372" s="47"/>
      <c r="DH372" s="47"/>
      <c r="DI372" s="47"/>
      <c r="DJ372" s="47"/>
      <c r="DK372" s="47"/>
      <c r="DL372" s="47"/>
      <c r="DM372" s="47"/>
      <c r="DN372" s="47"/>
      <c r="DO372" s="47"/>
      <c r="DP372" s="47"/>
      <c r="DQ372" s="47"/>
      <c r="DR372" s="47"/>
    </row>
    <row r="373">
      <c r="C373" s="108"/>
      <c r="D373" s="108"/>
      <c r="G373" s="47"/>
      <c r="H373" s="47"/>
      <c r="I373" s="47"/>
      <c r="J373" s="47"/>
      <c r="K373" s="47"/>
      <c r="L373" s="47"/>
      <c r="M373" s="47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7"/>
      <c r="AA373" s="47"/>
      <c r="AB373" s="47"/>
      <c r="AC373" s="45"/>
      <c r="AD373" s="45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  <c r="CO373" s="47"/>
      <c r="CP373" s="47"/>
      <c r="CQ373" s="47"/>
      <c r="CR373" s="47"/>
      <c r="CS373" s="47"/>
      <c r="CT373" s="47"/>
      <c r="CU373" s="47"/>
      <c r="CV373" s="47"/>
      <c r="CW373" s="47"/>
      <c r="CX373" s="47"/>
      <c r="CY373" s="47"/>
      <c r="CZ373" s="47"/>
      <c r="DA373" s="47"/>
      <c r="DB373" s="47"/>
      <c r="DC373" s="47"/>
      <c r="DD373" s="47"/>
      <c r="DE373" s="47"/>
      <c r="DF373" s="47"/>
      <c r="DG373" s="47"/>
      <c r="DH373" s="47"/>
      <c r="DI373" s="47"/>
      <c r="DJ373" s="47"/>
      <c r="DK373" s="47"/>
      <c r="DL373" s="47"/>
      <c r="DM373" s="47"/>
      <c r="DN373" s="47"/>
      <c r="DO373" s="47"/>
      <c r="DP373" s="47"/>
      <c r="DQ373" s="47"/>
      <c r="DR373" s="47"/>
    </row>
    <row r="374">
      <c r="C374" s="108"/>
      <c r="D374" s="108"/>
      <c r="G374" s="47"/>
      <c r="H374" s="47"/>
      <c r="I374" s="47"/>
      <c r="J374" s="47"/>
      <c r="K374" s="47"/>
      <c r="L374" s="47"/>
      <c r="M374" s="47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7"/>
      <c r="AA374" s="47"/>
      <c r="AB374" s="47"/>
      <c r="AC374" s="45"/>
      <c r="AD374" s="45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  <c r="CP374" s="47"/>
      <c r="CQ374" s="47"/>
      <c r="CR374" s="47"/>
      <c r="CS374" s="47"/>
      <c r="CT374" s="47"/>
      <c r="CU374" s="47"/>
      <c r="CV374" s="47"/>
      <c r="CW374" s="47"/>
      <c r="CX374" s="47"/>
      <c r="CY374" s="47"/>
      <c r="CZ374" s="47"/>
      <c r="DA374" s="47"/>
      <c r="DB374" s="47"/>
      <c r="DC374" s="47"/>
      <c r="DD374" s="47"/>
      <c r="DE374" s="47"/>
      <c r="DF374" s="47"/>
      <c r="DG374" s="47"/>
      <c r="DH374" s="47"/>
      <c r="DI374" s="47"/>
      <c r="DJ374" s="47"/>
      <c r="DK374" s="47"/>
      <c r="DL374" s="47"/>
      <c r="DM374" s="47"/>
      <c r="DN374" s="47"/>
      <c r="DO374" s="47"/>
      <c r="DP374" s="47"/>
      <c r="DQ374" s="47"/>
      <c r="DR374" s="47"/>
    </row>
    <row r="375">
      <c r="C375" s="108"/>
      <c r="D375" s="108"/>
      <c r="G375" s="47"/>
      <c r="H375" s="47"/>
      <c r="I375" s="47"/>
      <c r="J375" s="47"/>
      <c r="K375" s="47"/>
      <c r="L375" s="47"/>
      <c r="M375" s="47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7"/>
      <c r="AA375" s="47"/>
      <c r="AB375" s="47"/>
      <c r="AC375" s="45"/>
      <c r="AD375" s="45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  <c r="CO375" s="47"/>
      <c r="CP375" s="47"/>
      <c r="CQ375" s="47"/>
      <c r="CR375" s="47"/>
      <c r="CS375" s="47"/>
      <c r="CT375" s="47"/>
      <c r="CU375" s="47"/>
      <c r="CV375" s="47"/>
      <c r="CW375" s="47"/>
      <c r="CX375" s="47"/>
      <c r="CY375" s="47"/>
      <c r="CZ375" s="47"/>
      <c r="DA375" s="47"/>
      <c r="DB375" s="47"/>
      <c r="DC375" s="47"/>
      <c r="DD375" s="47"/>
      <c r="DE375" s="47"/>
      <c r="DF375" s="47"/>
      <c r="DG375" s="47"/>
      <c r="DH375" s="47"/>
      <c r="DI375" s="47"/>
      <c r="DJ375" s="47"/>
      <c r="DK375" s="47"/>
      <c r="DL375" s="47"/>
      <c r="DM375" s="47"/>
      <c r="DN375" s="47"/>
      <c r="DO375" s="47"/>
      <c r="DP375" s="47"/>
      <c r="DQ375" s="47"/>
      <c r="DR375" s="47"/>
    </row>
    <row r="376">
      <c r="C376" s="108"/>
      <c r="D376" s="108"/>
      <c r="G376" s="47"/>
      <c r="H376" s="47"/>
      <c r="I376" s="47"/>
      <c r="J376" s="47"/>
      <c r="K376" s="47"/>
      <c r="L376" s="47"/>
      <c r="M376" s="47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7"/>
      <c r="AA376" s="47"/>
      <c r="AB376" s="47"/>
      <c r="AC376" s="45"/>
      <c r="AD376" s="45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  <c r="CO376" s="47"/>
      <c r="CP376" s="47"/>
      <c r="CQ376" s="47"/>
      <c r="CR376" s="47"/>
      <c r="CS376" s="47"/>
      <c r="CT376" s="47"/>
      <c r="CU376" s="47"/>
      <c r="CV376" s="47"/>
      <c r="CW376" s="47"/>
      <c r="CX376" s="47"/>
      <c r="CY376" s="47"/>
      <c r="CZ376" s="47"/>
      <c r="DA376" s="47"/>
      <c r="DB376" s="47"/>
      <c r="DC376" s="47"/>
      <c r="DD376" s="47"/>
      <c r="DE376" s="47"/>
      <c r="DF376" s="47"/>
      <c r="DG376" s="47"/>
      <c r="DH376" s="47"/>
      <c r="DI376" s="47"/>
      <c r="DJ376" s="47"/>
      <c r="DK376" s="47"/>
      <c r="DL376" s="47"/>
      <c r="DM376" s="47"/>
      <c r="DN376" s="47"/>
      <c r="DO376" s="47"/>
      <c r="DP376" s="47"/>
      <c r="DQ376" s="47"/>
      <c r="DR376" s="47"/>
    </row>
    <row r="377">
      <c r="C377" s="108"/>
      <c r="D377" s="108"/>
      <c r="G377" s="47"/>
      <c r="H377" s="47"/>
      <c r="I377" s="47"/>
      <c r="J377" s="47"/>
      <c r="K377" s="47"/>
      <c r="L377" s="47"/>
      <c r="M377" s="47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7"/>
      <c r="AA377" s="47"/>
      <c r="AB377" s="47"/>
      <c r="AC377" s="45"/>
      <c r="AD377" s="45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  <c r="CO377" s="47"/>
      <c r="CP377" s="47"/>
      <c r="CQ377" s="47"/>
      <c r="CR377" s="47"/>
      <c r="CS377" s="47"/>
      <c r="CT377" s="47"/>
      <c r="CU377" s="47"/>
      <c r="CV377" s="47"/>
      <c r="CW377" s="47"/>
      <c r="CX377" s="47"/>
      <c r="CY377" s="47"/>
      <c r="CZ377" s="47"/>
      <c r="DA377" s="47"/>
      <c r="DB377" s="47"/>
      <c r="DC377" s="47"/>
      <c r="DD377" s="47"/>
      <c r="DE377" s="47"/>
      <c r="DF377" s="47"/>
      <c r="DG377" s="47"/>
      <c r="DH377" s="47"/>
      <c r="DI377" s="47"/>
      <c r="DJ377" s="47"/>
      <c r="DK377" s="47"/>
      <c r="DL377" s="47"/>
      <c r="DM377" s="47"/>
      <c r="DN377" s="47"/>
      <c r="DO377" s="47"/>
      <c r="DP377" s="47"/>
      <c r="DQ377" s="47"/>
      <c r="DR377" s="47"/>
    </row>
    <row r="378">
      <c r="C378" s="108"/>
      <c r="D378" s="108"/>
      <c r="G378" s="47"/>
      <c r="H378" s="47"/>
      <c r="I378" s="47"/>
      <c r="J378" s="47"/>
      <c r="K378" s="47"/>
      <c r="L378" s="47"/>
      <c r="M378" s="47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7"/>
      <c r="AA378" s="47"/>
      <c r="AB378" s="47"/>
      <c r="AC378" s="45"/>
      <c r="AD378" s="45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  <c r="CP378" s="47"/>
      <c r="CQ378" s="47"/>
      <c r="CR378" s="47"/>
      <c r="CS378" s="47"/>
      <c r="CT378" s="47"/>
      <c r="CU378" s="47"/>
      <c r="CV378" s="47"/>
      <c r="CW378" s="47"/>
      <c r="CX378" s="47"/>
      <c r="CY378" s="47"/>
      <c r="CZ378" s="47"/>
      <c r="DA378" s="47"/>
      <c r="DB378" s="47"/>
      <c r="DC378" s="47"/>
      <c r="DD378" s="47"/>
      <c r="DE378" s="47"/>
      <c r="DF378" s="47"/>
      <c r="DG378" s="47"/>
      <c r="DH378" s="47"/>
      <c r="DI378" s="47"/>
      <c r="DJ378" s="47"/>
      <c r="DK378" s="47"/>
      <c r="DL378" s="47"/>
      <c r="DM378" s="47"/>
      <c r="DN378" s="47"/>
      <c r="DO378" s="47"/>
      <c r="DP378" s="47"/>
      <c r="DQ378" s="47"/>
      <c r="DR378" s="47"/>
    </row>
    <row r="379">
      <c r="C379" s="108"/>
      <c r="D379" s="108"/>
      <c r="G379" s="47"/>
      <c r="H379" s="47"/>
      <c r="I379" s="47"/>
      <c r="J379" s="47"/>
      <c r="K379" s="47"/>
      <c r="L379" s="47"/>
      <c r="M379" s="47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7"/>
      <c r="AA379" s="47"/>
      <c r="AB379" s="47"/>
      <c r="AC379" s="45"/>
      <c r="AD379" s="45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  <c r="CO379" s="47"/>
      <c r="CP379" s="47"/>
      <c r="CQ379" s="47"/>
      <c r="CR379" s="47"/>
      <c r="CS379" s="47"/>
      <c r="CT379" s="47"/>
      <c r="CU379" s="47"/>
      <c r="CV379" s="47"/>
      <c r="CW379" s="47"/>
      <c r="CX379" s="47"/>
      <c r="CY379" s="47"/>
      <c r="CZ379" s="47"/>
      <c r="DA379" s="47"/>
      <c r="DB379" s="47"/>
      <c r="DC379" s="47"/>
      <c r="DD379" s="47"/>
      <c r="DE379" s="47"/>
      <c r="DF379" s="47"/>
      <c r="DG379" s="47"/>
      <c r="DH379" s="47"/>
      <c r="DI379" s="47"/>
      <c r="DJ379" s="47"/>
      <c r="DK379" s="47"/>
      <c r="DL379" s="47"/>
      <c r="DM379" s="47"/>
      <c r="DN379" s="47"/>
      <c r="DO379" s="47"/>
      <c r="DP379" s="47"/>
      <c r="DQ379" s="47"/>
      <c r="DR379" s="47"/>
    </row>
    <row r="380">
      <c r="C380" s="108"/>
      <c r="D380" s="108"/>
      <c r="G380" s="47"/>
      <c r="H380" s="47"/>
      <c r="I380" s="47"/>
      <c r="J380" s="47"/>
      <c r="K380" s="47"/>
      <c r="L380" s="47"/>
      <c r="M380" s="47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7"/>
      <c r="AA380" s="47"/>
      <c r="AB380" s="47"/>
      <c r="AC380" s="45"/>
      <c r="AD380" s="45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  <c r="CP380" s="47"/>
      <c r="CQ380" s="47"/>
      <c r="CR380" s="47"/>
      <c r="CS380" s="47"/>
      <c r="CT380" s="47"/>
      <c r="CU380" s="47"/>
      <c r="CV380" s="47"/>
      <c r="CW380" s="47"/>
      <c r="CX380" s="47"/>
      <c r="CY380" s="47"/>
      <c r="CZ380" s="47"/>
      <c r="DA380" s="47"/>
      <c r="DB380" s="47"/>
      <c r="DC380" s="47"/>
      <c r="DD380" s="47"/>
      <c r="DE380" s="47"/>
      <c r="DF380" s="47"/>
      <c r="DG380" s="47"/>
      <c r="DH380" s="47"/>
      <c r="DI380" s="47"/>
      <c r="DJ380" s="47"/>
      <c r="DK380" s="47"/>
      <c r="DL380" s="47"/>
      <c r="DM380" s="47"/>
      <c r="DN380" s="47"/>
      <c r="DO380" s="47"/>
      <c r="DP380" s="47"/>
      <c r="DQ380" s="47"/>
      <c r="DR380" s="47"/>
    </row>
    <row r="381">
      <c r="C381" s="108"/>
      <c r="D381" s="108"/>
      <c r="G381" s="47"/>
      <c r="H381" s="47"/>
      <c r="I381" s="47"/>
      <c r="J381" s="47"/>
      <c r="K381" s="47"/>
      <c r="L381" s="47"/>
      <c r="M381" s="47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7"/>
      <c r="AA381" s="47"/>
      <c r="AB381" s="47"/>
      <c r="AC381" s="45"/>
      <c r="AD381" s="45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R381" s="47"/>
      <c r="CS381" s="47"/>
      <c r="CT381" s="47"/>
      <c r="CU381" s="47"/>
      <c r="CV381" s="47"/>
      <c r="CW381" s="47"/>
      <c r="CX381" s="47"/>
      <c r="CY381" s="47"/>
      <c r="CZ381" s="47"/>
      <c r="DA381" s="47"/>
      <c r="DB381" s="47"/>
      <c r="DC381" s="47"/>
      <c r="DD381" s="47"/>
      <c r="DE381" s="47"/>
      <c r="DF381" s="47"/>
      <c r="DG381" s="47"/>
      <c r="DH381" s="47"/>
      <c r="DI381" s="47"/>
      <c r="DJ381" s="47"/>
      <c r="DK381" s="47"/>
      <c r="DL381" s="47"/>
      <c r="DM381" s="47"/>
      <c r="DN381" s="47"/>
      <c r="DO381" s="47"/>
      <c r="DP381" s="47"/>
      <c r="DQ381" s="47"/>
      <c r="DR381" s="47"/>
    </row>
    <row r="382">
      <c r="C382" s="108"/>
      <c r="D382" s="108"/>
      <c r="G382" s="47"/>
      <c r="H382" s="47"/>
      <c r="I382" s="47"/>
      <c r="J382" s="47"/>
      <c r="K382" s="47"/>
      <c r="L382" s="47"/>
      <c r="M382" s="47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7"/>
      <c r="AA382" s="47"/>
      <c r="AB382" s="47"/>
      <c r="AC382" s="45"/>
      <c r="AD382" s="45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  <c r="CO382" s="47"/>
      <c r="CP382" s="47"/>
      <c r="CQ382" s="47"/>
      <c r="CR382" s="47"/>
      <c r="CS382" s="47"/>
      <c r="CT382" s="47"/>
      <c r="CU382" s="47"/>
      <c r="CV382" s="47"/>
      <c r="CW382" s="47"/>
      <c r="CX382" s="47"/>
      <c r="CY382" s="47"/>
      <c r="CZ382" s="47"/>
      <c r="DA382" s="47"/>
      <c r="DB382" s="47"/>
      <c r="DC382" s="47"/>
      <c r="DD382" s="47"/>
      <c r="DE382" s="47"/>
      <c r="DF382" s="47"/>
      <c r="DG382" s="47"/>
      <c r="DH382" s="47"/>
      <c r="DI382" s="47"/>
      <c r="DJ382" s="47"/>
      <c r="DK382" s="47"/>
      <c r="DL382" s="47"/>
      <c r="DM382" s="47"/>
      <c r="DN382" s="47"/>
      <c r="DO382" s="47"/>
      <c r="DP382" s="47"/>
      <c r="DQ382" s="47"/>
      <c r="DR382" s="47"/>
    </row>
    <row r="383">
      <c r="C383" s="108"/>
      <c r="D383" s="108"/>
      <c r="G383" s="47"/>
      <c r="H383" s="47"/>
      <c r="I383" s="47"/>
      <c r="J383" s="47"/>
      <c r="K383" s="47"/>
      <c r="L383" s="47"/>
      <c r="M383" s="47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7"/>
      <c r="AA383" s="47"/>
      <c r="AB383" s="47"/>
      <c r="AC383" s="45"/>
      <c r="AD383" s="45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  <c r="CO383" s="47"/>
      <c r="CP383" s="47"/>
      <c r="CQ383" s="47"/>
      <c r="CR383" s="47"/>
      <c r="CS383" s="47"/>
      <c r="CT383" s="47"/>
      <c r="CU383" s="47"/>
      <c r="CV383" s="47"/>
      <c r="CW383" s="47"/>
      <c r="CX383" s="47"/>
      <c r="CY383" s="47"/>
      <c r="CZ383" s="47"/>
      <c r="DA383" s="47"/>
      <c r="DB383" s="47"/>
      <c r="DC383" s="47"/>
      <c r="DD383" s="47"/>
      <c r="DE383" s="47"/>
      <c r="DF383" s="47"/>
      <c r="DG383" s="47"/>
      <c r="DH383" s="47"/>
      <c r="DI383" s="47"/>
      <c r="DJ383" s="47"/>
      <c r="DK383" s="47"/>
      <c r="DL383" s="47"/>
      <c r="DM383" s="47"/>
      <c r="DN383" s="47"/>
      <c r="DO383" s="47"/>
      <c r="DP383" s="47"/>
      <c r="DQ383" s="47"/>
      <c r="DR383" s="47"/>
    </row>
    <row r="384">
      <c r="C384" s="108"/>
      <c r="D384" s="108"/>
      <c r="G384" s="47"/>
      <c r="H384" s="47"/>
      <c r="I384" s="47"/>
      <c r="J384" s="47"/>
      <c r="K384" s="47"/>
      <c r="L384" s="47"/>
      <c r="M384" s="47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7"/>
      <c r="AA384" s="47"/>
      <c r="AB384" s="47"/>
      <c r="AC384" s="45"/>
      <c r="AD384" s="45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7"/>
      <c r="CQ384" s="47"/>
      <c r="CR384" s="47"/>
      <c r="CS384" s="47"/>
      <c r="CT384" s="47"/>
      <c r="CU384" s="47"/>
      <c r="CV384" s="47"/>
      <c r="CW384" s="47"/>
      <c r="CX384" s="47"/>
      <c r="CY384" s="47"/>
      <c r="CZ384" s="47"/>
      <c r="DA384" s="47"/>
      <c r="DB384" s="47"/>
      <c r="DC384" s="47"/>
      <c r="DD384" s="47"/>
      <c r="DE384" s="47"/>
      <c r="DF384" s="47"/>
      <c r="DG384" s="47"/>
      <c r="DH384" s="47"/>
      <c r="DI384" s="47"/>
      <c r="DJ384" s="47"/>
      <c r="DK384" s="47"/>
      <c r="DL384" s="47"/>
      <c r="DM384" s="47"/>
      <c r="DN384" s="47"/>
      <c r="DO384" s="47"/>
      <c r="DP384" s="47"/>
      <c r="DQ384" s="47"/>
      <c r="DR384" s="47"/>
    </row>
    <row r="385">
      <c r="C385" s="108"/>
      <c r="D385" s="108"/>
      <c r="G385" s="47"/>
      <c r="H385" s="47"/>
      <c r="I385" s="47"/>
      <c r="J385" s="47"/>
      <c r="K385" s="47"/>
      <c r="L385" s="47"/>
      <c r="M385" s="47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7"/>
      <c r="AA385" s="47"/>
      <c r="AB385" s="47"/>
      <c r="AC385" s="45"/>
      <c r="AD385" s="45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7"/>
      <c r="CQ385" s="47"/>
      <c r="CR385" s="47"/>
      <c r="CS385" s="47"/>
      <c r="CT385" s="47"/>
      <c r="CU385" s="47"/>
      <c r="CV385" s="47"/>
      <c r="CW385" s="47"/>
      <c r="CX385" s="47"/>
      <c r="CY385" s="47"/>
      <c r="CZ385" s="47"/>
      <c r="DA385" s="47"/>
      <c r="DB385" s="47"/>
      <c r="DC385" s="47"/>
      <c r="DD385" s="47"/>
      <c r="DE385" s="47"/>
      <c r="DF385" s="47"/>
      <c r="DG385" s="47"/>
      <c r="DH385" s="47"/>
      <c r="DI385" s="47"/>
      <c r="DJ385" s="47"/>
      <c r="DK385" s="47"/>
      <c r="DL385" s="47"/>
      <c r="DM385" s="47"/>
      <c r="DN385" s="47"/>
      <c r="DO385" s="47"/>
      <c r="DP385" s="47"/>
      <c r="DQ385" s="47"/>
      <c r="DR385" s="47"/>
    </row>
    <row r="386">
      <c r="C386" s="108"/>
      <c r="D386" s="108"/>
      <c r="G386" s="47"/>
      <c r="H386" s="47"/>
      <c r="I386" s="47"/>
      <c r="J386" s="47"/>
      <c r="K386" s="47"/>
      <c r="L386" s="47"/>
      <c r="M386" s="47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7"/>
      <c r="AA386" s="47"/>
      <c r="AB386" s="47"/>
      <c r="AC386" s="45"/>
      <c r="AD386" s="45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7"/>
      <c r="CQ386" s="47"/>
      <c r="CR386" s="47"/>
      <c r="CS386" s="47"/>
      <c r="CT386" s="47"/>
      <c r="CU386" s="47"/>
      <c r="CV386" s="47"/>
      <c r="CW386" s="47"/>
      <c r="CX386" s="47"/>
      <c r="CY386" s="47"/>
      <c r="CZ386" s="47"/>
      <c r="DA386" s="47"/>
      <c r="DB386" s="47"/>
      <c r="DC386" s="47"/>
      <c r="DD386" s="47"/>
      <c r="DE386" s="47"/>
      <c r="DF386" s="47"/>
      <c r="DG386" s="47"/>
      <c r="DH386" s="47"/>
      <c r="DI386" s="47"/>
      <c r="DJ386" s="47"/>
      <c r="DK386" s="47"/>
      <c r="DL386" s="47"/>
      <c r="DM386" s="47"/>
      <c r="DN386" s="47"/>
      <c r="DO386" s="47"/>
      <c r="DP386" s="47"/>
      <c r="DQ386" s="47"/>
      <c r="DR386" s="47"/>
    </row>
    <row r="387">
      <c r="C387" s="108"/>
      <c r="D387" s="108"/>
      <c r="G387" s="47"/>
      <c r="H387" s="47"/>
      <c r="I387" s="47"/>
      <c r="J387" s="47"/>
      <c r="K387" s="47"/>
      <c r="L387" s="47"/>
      <c r="M387" s="47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7"/>
      <c r="AA387" s="47"/>
      <c r="AB387" s="47"/>
      <c r="AC387" s="45"/>
      <c r="AD387" s="45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7"/>
      <c r="CQ387" s="47"/>
      <c r="CR387" s="47"/>
      <c r="CS387" s="47"/>
      <c r="CT387" s="47"/>
      <c r="CU387" s="47"/>
      <c r="CV387" s="47"/>
      <c r="CW387" s="47"/>
      <c r="CX387" s="47"/>
      <c r="CY387" s="47"/>
      <c r="CZ387" s="47"/>
      <c r="DA387" s="47"/>
      <c r="DB387" s="47"/>
      <c r="DC387" s="47"/>
      <c r="DD387" s="47"/>
      <c r="DE387" s="47"/>
      <c r="DF387" s="47"/>
      <c r="DG387" s="47"/>
      <c r="DH387" s="47"/>
      <c r="DI387" s="47"/>
      <c r="DJ387" s="47"/>
      <c r="DK387" s="47"/>
      <c r="DL387" s="47"/>
      <c r="DM387" s="47"/>
      <c r="DN387" s="47"/>
      <c r="DO387" s="47"/>
      <c r="DP387" s="47"/>
      <c r="DQ387" s="47"/>
      <c r="DR387" s="47"/>
    </row>
    <row r="388">
      <c r="C388" s="108"/>
      <c r="D388" s="108"/>
      <c r="G388" s="47"/>
      <c r="H388" s="47"/>
      <c r="I388" s="47"/>
      <c r="J388" s="47"/>
      <c r="K388" s="47"/>
      <c r="L388" s="47"/>
      <c r="M388" s="47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7"/>
      <c r="AA388" s="47"/>
      <c r="AB388" s="47"/>
      <c r="AC388" s="45"/>
      <c r="AD388" s="45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7"/>
      <c r="CQ388" s="47"/>
      <c r="CR388" s="47"/>
      <c r="CS388" s="47"/>
      <c r="CT388" s="47"/>
      <c r="CU388" s="47"/>
      <c r="CV388" s="47"/>
      <c r="CW388" s="47"/>
      <c r="CX388" s="47"/>
      <c r="CY388" s="47"/>
      <c r="CZ388" s="47"/>
      <c r="DA388" s="47"/>
      <c r="DB388" s="47"/>
      <c r="DC388" s="47"/>
      <c r="DD388" s="47"/>
      <c r="DE388" s="47"/>
      <c r="DF388" s="47"/>
      <c r="DG388" s="47"/>
      <c r="DH388" s="47"/>
      <c r="DI388" s="47"/>
      <c r="DJ388" s="47"/>
      <c r="DK388" s="47"/>
      <c r="DL388" s="47"/>
      <c r="DM388" s="47"/>
      <c r="DN388" s="47"/>
      <c r="DO388" s="47"/>
      <c r="DP388" s="47"/>
      <c r="DQ388" s="47"/>
      <c r="DR388" s="47"/>
    </row>
    <row r="389">
      <c r="C389" s="108"/>
      <c r="D389" s="108"/>
      <c r="G389" s="47"/>
      <c r="H389" s="47"/>
      <c r="I389" s="47"/>
      <c r="J389" s="47"/>
      <c r="K389" s="47"/>
      <c r="L389" s="47"/>
      <c r="M389" s="47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7"/>
      <c r="AA389" s="47"/>
      <c r="AB389" s="47"/>
      <c r="AC389" s="45"/>
      <c r="AD389" s="45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7"/>
      <c r="CQ389" s="47"/>
      <c r="CR389" s="47"/>
      <c r="CS389" s="47"/>
      <c r="CT389" s="47"/>
      <c r="CU389" s="47"/>
      <c r="CV389" s="47"/>
      <c r="CW389" s="47"/>
      <c r="CX389" s="47"/>
      <c r="CY389" s="47"/>
      <c r="CZ389" s="47"/>
      <c r="DA389" s="47"/>
      <c r="DB389" s="47"/>
      <c r="DC389" s="47"/>
      <c r="DD389" s="47"/>
      <c r="DE389" s="47"/>
      <c r="DF389" s="47"/>
      <c r="DG389" s="47"/>
      <c r="DH389" s="47"/>
      <c r="DI389" s="47"/>
      <c r="DJ389" s="47"/>
      <c r="DK389" s="47"/>
      <c r="DL389" s="47"/>
      <c r="DM389" s="47"/>
      <c r="DN389" s="47"/>
      <c r="DO389" s="47"/>
      <c r="DP389" s="47"/>
      <c r="DQ389" s="47"/>
      <c r="DR389" s="47"/>
    </row>
    <row r="390">
      <c r="C390" s="108"/>
      <c r="D390" s="108"/>
      <c r="G390" s="47"/>
      <c r="H390" s="47"/>
      <c r="I390" s="47"/>
      <c r="J390" s="47"/>
      <c r="K390" s="47"/>
      <c r="L390" s="47"/>
      <c r="M390" s="47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7"/>
      <c r="AA390" s="47"/>
      <c r="AB390" s="47"/>
      <c r="AC390" s="45"/>
      <c r="AD390" s="45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7"/>
      <c r="CQ390" s="47"/>
      <c r="CR390" s="47"/>
      <c r="CS390" s="47"/>
      <c r="CT390" s="47"/>
      <c r="CU390" s="47"/>
      <c r="CV390" s="47"/>
      <c r="CW390" s="47"/>
      <c r="CX390" s="47"/>
      <c r="CY390" s="47"/>
      <c r="CZ390" s="47"/>
      <c r="DA390" s="47"/>
      <c r="DB390" s="47"/>
      <c r="DC390" s="47"/>
      <c r="DD390" s="47"/>
      <c r="DE390" s="47"/>
      <c r="DF390" s="47"/>
      <c r="DG390" s="47"/>
      <c r="DH390" s="47"/>
      <c r="DI390" s="47"/>
      <c r="DJ390" s="47"/>
      <c r="DK390" s="47"/>
      <c r="DL390" s="47"/>
      <c r="DM390" s="47"/>
      <c r="DN390" s="47"/>
      <c r="DO390" s="47"/>
      <c r="DP390" s="47"/>
      <c r="DQ390" s="47"/>
      <c r="DR390" s="47"/>
    </row>
    <row r="391">
      <c r="C391" s="108"/>
      <c r="D391" s="108"/>
      <c r="G391" s="47"/>
      <c r="H391" s="47"/>
      <c r="I391" s="47"/>
      <c r="J391" s="47"/>
      <c r="K391" s="47"/>
      <c r="L391" s="47"/>
      <c r="M391" s="47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7"/>
      <c r="AA391" s="47"/>
      <c r="AB391" s="47"/>
      <c r="AC391" s="45"/>
      <c r="AD391" s="45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7"/>
      <c r="CQ391" s="47"/>
      <c r="CR391" s="47"/>
      <c r="CS391" s="47"/>
      <c r="CT391" s="47"/>
      <c r="CU391" s="47"/>
      <c r="CV391" s="47"/>
      <c r="CW391" s="47"/>
      <c r="CX391" s="47"/>
      <c r="CY391" s="47"/>
      <c r="CZ391" s="47"/>
      <c r="DA391" s="47"/>
      <c r="DB391" s="47"/>
      <c r="DC391" s="47"/>
      <c r="DD391" s="47"/>
      <c r="DE391" s="47"/>
      <c r="DF391" s="47"/>
      <c r="DG391" s="47"/>
      <c r="DH391" s="47"/>
      <c r="DI391" s="47"/>
      <c r="DJ391" s="47"/>
      <c r="DK391" s="47"/>
      <c r="DL391" s="47"/>
      <c r="DM391" s="47"/>
      <c r="DN391" s="47"/>
      <c r="DO391" s="47"/>
      <c r="DP391" s="47"/>
      <c r="DQ391" s="47"/>
      <c r="DR391" s="47"/>
    </row>
    <row r="392">
      <c r="C392" s="108"/>
      <c r="D392" s="108"/>
      <c r="G392" s="47"/>
      <c r="H392" s="47"/>
      <c r="I392" s="47"/>
      <c r="J392" s="47"/>
      <c r="K392" s="47"/>
      <c r="L392" s="47"/>
      <c r="M392" s="47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7"/>
      <c r="AA392" s="47"/>
      <c r="AB392" s="47"/>
      <c r="AC392" s="45"/>
      <c r="AD392" s="45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7"/>
      <c r="CQ392" s="47"/>
      <c r="CR392" s="47"/>
      <c r="CS392" s="47"/>
      <c r="CT392" s="47"/>
      <c r="CU392" s="47"/>
      <c r="CV392" s="47"/>
      <c r="CW392" s="47"/>
      <c r="CX392" s="47"/>
      <c r="CY392" s="47"/>
      <c r="CZ392" s="47"/>
      <c r="DA392" s="47"/>
      <c r="DB392" s="47"/>
      <c r="DC392" s="47"/>
      <c r="DD392" s="47"/>
      <c r="DE392" s="47"/>
      <c r="DF392" s="47"/>
      <c r="DG392" s="47"/>
      <c r="DH392" s="47"/>
      <c r="DI392" s="47"/>
      <c r="DJ392" s="47"/>
      <c r="DK392" s="47"/>
      <c r="DL392" s="47"/>
      <c r="DM392" s="47"/>
      <c r="DN392" s="47"/>
      <c r="DO392" s="47"/>
      <c r="DP392" s="47"/>
      <c r="DQ392" s="47"/>
      <c r="DR392" s="47"/>
    </row>
    <row r="393">
      <c r="C393" s="108"/>
      <c r="D393" s="108"/>
      <c r="G393" s="47"/>
      <c r="H393" s="47"/>
      <c r="I393" s="47"/>
      <c r="J393" s="47"/>
      <c r="K393" s="47"/>
      <c r="L393" s="47"/>
      <c r="M393" s="47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7"/>
      <c r="AA393" s="47"/>
      <c r="AB393" s="47"/>
      <c r="AC393" s="45"/>
      <c r="AD393" s="45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7"/>
      <c r="CQ393" s="47"/>
      <c r="CR393" s="47"/>
      <c r="CS393" s="47"/>
      <c r="CT393" s="47"/>
      <c r="CU393" s="47"/>
      <c r="CV393" s="47"/>
      <c r="CW393" s="47"/>
      <c r="CX393" s="47"/>
      <c r="CY393" s="47"/>
      <c r="CZ393" s="47"/>
      <c r="DA393" s="47"/>
      <c r="DB393" s="47"/>
      <c r="DC393" s="47"/>
      <c r="DD393" s="47"/>
      <c r="DE393" s="47"/>
      <c r="DF393" s="47"/>
      <c r="DG393" s="47"/>
      <c r="DH393" s="47"/>
      <c r="DI393" s="47"/>
      <c r="DJ393" s="47"/>
      <c r="DK393" s="47"/>
      <c r="DL393" s="47"/>
      <c r="DM393" s="47"/>
      <c r="DN393" s="47"/>
      <c r="DO393" s="47"/>
      <c r="DP393" s="47"/>
      <c r="DQ393" s="47"/>
      <c r="DR393" s="47"/>
    </row>
    <row r="394">
      <c r="C394" s="108"/>
      <c r="D394" s="108"/>
      <c r="G394" s="47"/>
      <c r="H394" s="47"/>
      <c r="I394" s="47"/>
      <c r="J394" s="47"/>
      <c r="K394" s="47"/>
      <c r="L394" s="47"/>
      <c r="M394" s="47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7"/>
      <c r="AA394" s="47"/>
      <c r="AB394" s="47"/>
      <c r="AC394" s="45"/>
      <c r="AD394" s="45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7"/>
      <c r="CQ394" s="47"/>
      <c r="CR394" s="47"/>
      <c r="CS394" s="47"/>
      <c r="CT394" s="47"/>
      <c r="CU394" s="47"/>
      <c r="CV394" s="47"/>
      <c r="CW394" s="47"/>
      <c r="CX394" s="47"/>
      <c r="CY394" s="47"/>
      <c r="CZ394" s="47"/>
      <c r="DA394" s="47"/>
      <c r="DB394" s="47"/>
      <c r="DC394" s="47"/>
      <c r="DD394" s="47"/>
      <c r="DE394" s="47"/>
      <c r="DF394" s="47"/>
      <c r="DG394" s="47"/>
      <c r="DH394" s="47"/>
      <c r="DI394" s="47"/>
      <c r="DJ394" s="47"/>
      <c r="DK394" s="47"/>
      <c r="DL394" s="47"/>
      <c r="DM394" s="47"/>
      <c r="DN394" s="47"/>
      <c r="DO394" s="47"/>
      <c r="DP394" s="47"/>
      <c r="DQ394" s="47"/>
      <c r="DR394" s="47"/>
    </row>
    <row r="395">
      <c r="C395" s="108"/>
      <c r="D395" s="108"/>
      <c r="G395" s="47"/>
      <c r="H395" s="47"/>
      <c r="I395" s="47"/>
      <c r="J395" s="47"/>
      <c r="K395" s="47"/>
      <c r="L395" s="47"/>
      <c r="M395" s="47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7"/>
      <c r="AA395" s="47"/>
      <c r="AB395" s="47"/>
      <c r="AC395" s="45"/>
      <c r="AD395" s="45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7"/>
      <c r="CQ395" s="47"/>
      <c r="CR395" s="47"/>
      <c r="CS395" s="47"/>
      <c r="CT395" s="47"/>
      <c r="CU395" s="47"/>
      <c r="CV395" s="47"/>
      <c r="CW395" s="47"/>
      <c r="CX395" s="47"/>
      <c r="CY395" s="47"/>
      <c r="CZ395" s="47"/>
      <c r="DA395" s="47"/>
      <c r="DB395" s="47"/>
      <c r="DC395" s="47"/>
      <c r="DD395" s="47"/>
      <c r="DE395" s="47"/>
      <c r="DF395" s="47"/>
      <c r="DG395" s="47"/>
      <c r="DH395" s="47"/>
      <c r="DI395" s="47"/>
      <c r="DJ395" s="47"/>
      <c r="DK395" s="47"/>
      <c r="DL395" s="47"/>
      <c r="DM395" s="47"/>
      <c r="DN395" s="47"/>
      <c r="DO395" s="47"/>
      <c r="DP395" s="47"/>
      <c r="DQ395" s="47"/>
      <c r="DR395" s="47"/>
    </row>
    <row r="396">
      <c r="C396" s="108"/>
      <c r="D396" s="108"/>
      <c r="G396" s="47"/>
      <c r="H396" s="47"/>
      <c r="I396" s="47"/>
      <c r="J396" s="47"/>
      <c r="K396" s="47"/>
      <c r="L396" s="47"/>
      <c r="M396" s="47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7"/>
      <c r="AA396" s="47"/>
      <c r="AB396" s="47"/>
      <c r="AC396" s="45"/>
      <c r="AD396" s="45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  <c r="CP396" s="47"/>
      <c r="CQ396" s="47"/>
      <c r="CR396" s="47"/>
      <c r="CS396" s="47"/>
      <c r="CT396" s="47"/>
      <c r="CU396" s="47"/>
      <c r="CV396" s="47"/>
      <c r="CW396" s="47"/>
      <c r="CX396" s="47"/>
      <c r="CY396" s="47"/>
      <c r="CZ396" s="47"/>
      <c r="DA396" s="47"/>
      <c r="DB396" s="47"/>
      <c r="DC396" s="47"/>
      <c r="DD396" s="47"/>
      <c r="DE396" s="47"/>
      <c r="DF396" s="47"/>
      <c r="DG396" s="47"/>
      <c r="DH396" s="47"/>
      <c r="DI396" s="47"/>
      <c r="DJ396" s="47"/>
      <c r="DK396" s="47"/>
      <c r="DL396" s="47"/>
      <c r="DM396" s="47"/>
      <c r="DN396" s="47"/>
      <c r="DO396" s="47"/>
      <c r="DP396" s="47"/>
      <c r="DQ396" s="47"/>
      <c r="DR396" s="47"/>
    </row>
    <row r="397">
      <c r="C397" s="108"/>
      <c r="D397" s="108"/>
      <c r="G397" s="47"/>
      <c r="H397" s="47"/>
      <c r="I397" s="47"/>
      <c r="J397" s="47"/>
      <c r="K397" s="47"/>
      <c r="L397" s="47"/>
      <c r="M397" s="47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7"/>
      <c r="AA397" s="47"/>
      <c r="AB397" s="47"/>
      <c r="AC397" s="45"/>
      <c r="AD397" s="45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  <c r="CP397" s="47"/>
      <c r="CQ397" s="47"/>
      <c r="CR397" s="47"/>
      <c r="CS397" s="47"/>
      <c r="CT397" s="47"/>
      <c r="CU397" s="47"/>
      <c r="CV397" s="47"/>
      <c r="CW397" s="47"/>
      <c r="CX397" s="47"/>
      <c r="CY397" s="47"/>
      <c r="CZ397" s="47"/>
      <c r="DA397" s="47"/>
      <c r="DB397" s="47"/>
      <c r="DC397" s="47"/>
      <c r="DD397" s="47"/>
      <c r="DE397" s="47"/>
      <c r="DF397" s="47"/>
      <c r="DG397" s="47"/>
      <c r="DH397" s="47"/>
      <c r="DI397" s="47"/>
      <c r="DJ397" s="47"/>
      <c r="DK397" s="47"/>
      <c r="DL397" s="47"/>
      <c r="DM397" s="47"/>
      <c r="DN397" s="47"/>
      <c r="DO397" s="47"/>
      <c r="DP397" s="47"/>
      <c r="DQ397" s="47"/>
      <c r="DR397" s="47"/>
    </row>
    <row r="398">
      <c r="C398" s="108"/>
      <c r="D398" s="108"/>
      <c r="G398" s="47"/>
      <c r="H398" s="47"/>
      <c r="I398" s="47"/>
      <c r="J398" s="47"/>
      <c r="K398" s="47"/>
      <c r="L398" s="47"/>
      <c r="M398" s="47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7"/>
      <c r="AA398" s="47"/>
      <c r="AB398" s="47"/>
      <c r="AC398" s="45"/>
      <c r="AD398" s="45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  <c r="CP398" s="47"/>
      <c r="CQ398" s="47"/>
      <c r="CR398" s="47"/>
      <c r="CS398" s="47"/>
      <c r="CT398" s="47"/>
      <c r="CU398" s="47"/>
      <c r="CV398" s="47"/>
      <c r="CW398" s="47"/>
      <c r="CX398" s="47"/>
      <c r="CY398" s="47"/>
      <c r="CZ398" s="47"/>
      <c r="DA398" s="47"/>
      <c r="DB398" s="47"/>
      <c r="DC398" s="47"/>
      <c r="DD398" s="47"/>
      <c r="DE398" s="47"/>
      <c r="DF398" s="47"/>
      <c r="DG398" s="47"/>
      <c r="DH398" s="47"/>
      <c r="DI398" s="47"/>
      <c r="DJ398" s="47"/>
      <c r="DK398" s="47"/>
      <c r="DL398" s="47"/>
      <c r="DM398" s="47"/>
      <c r="DN398" s="47"/>
      <c r="DO398" s="47"/>
      <c r="DP398" s="47"/>
      <c r="DQ398" s="47"/>
      <c r="DR398" s="47"/>
    </row>
    <row r="399">
      <c r="C399" s="108"/>
      <c r="D399" s="108"/>
      <c r="G399" s="47"/>
      <c r="H399" s="47"/>
      <c r="I399" s="47"/>
      <c r="J399" s="47"/>
      <c r="K399" s="47"/>
      <c r="L399" s="47"/>
      <c r="M399" s="47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7"/>
      <c r="AA399" s="47"/>
      <c r="AB399" s="47"/>
      <c r="AC399" s="45"/>
      <c r="AD399" s="45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  <c r="CO399" s="47"/>
      <c r="CP399" s="47"/>
      <c r="CQ399" s="47"/>
      <c r="CR399" s="47"/>
      <c r="CS399" s="47"/>
      <c r="CT399" s="47"/>
      <c r="CU399" s="47"/>
      <c r="CV399" s="47"/>
      <c r="CW399" s="47"/>
      <c r="CX399" s="47"/>
      <c r="CY399" s="47"/>
      <c r="CZ399" s="47"/>
      <c r="DA399" s="47"/>
      <c r="DB399" s="47"/>
      <c r="DC399" s="47"/>
      <c r="DD399" s="47"/>
      <c r="DE399" s="47"/>
      <c r="DF399" s="47"/>
      <c r="DG399" s="47"/>
      <c r="DH399" s="47"/>
      <c r="DI399" s="47"/>
      <c r="DJ399" s="47"/>
      <c r="DK399" s="47"/>
      <c r="DL399" s="47"/>
      <c r="DM399" s="47"/>
      <c r="DN399" s="47"/>
      <c r="DO399" s="47"/>
      <c r="DP399" s="47"/>
      <c r="DQ399" s="47"/>
      <c r="DR399" s="47"/>
    </row>
    <row r="400">
      <c r="C400" s="108"/>
      <c r="D400" s="108"/>
      <c r="G400" s="47"/>
      <c r="H400" s="47"/>
      <c r="I400" s="47"/>
      <c r="J400" s="47"/>
      <c r="K400" s="47"/>
      <c r="L400" s="47"/>
      <c r="M400" s="47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7"/>
      <c r="AA400" s="47"/>
      <c r="AB400" s="47"/>
      <c r="AC400" s="45"/>
      <c r="AD400" s="45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  <c r="CO400" s="47"/>
      <c r="CP400" s="47"/>
      <c r="CQ400" s="47"/>
      <c r="CR400" s="47"/>
      <c r="CS400" s="47"/>
      <c r="CT400" s="47"/>
      <c r="CU400" s="47"/>
      <c r="CV400" s="47"/>
      <c r="CW400" s="47"/>
      <c r="CX400" s="47"/>
      <c r="CY400" s="47"/>
      <c r="CZ400" s="47"/>
      <c r="DA400" s="47"/>
      <c r="DB400" s="47"/>
      <c r="DC400" s="47"/>
      <c r="DD400" s="47"/>
      <c r="DE400" s="47"/>
      <c r="DF400" s="47"/>
      <c r="DG400" s="47"/>
      <c r="DH400" s="47"/>
      <c r="DI400" s="47"/>
      <c r="DJ400" s="47"/>
      <c r="DK400" s="47"/>
      <c r="DL400" s="47"/>
      <c r="DM400" s="47"/>
      <c r="DN400" s="47"/>
      <c r="DO400" s="47"/>
      <c r="DP400" s="47"/>
      <c r="DQ400" s="47"/>
      <c r="DR400" s="47"/>
    </row>
    <row r="401">
      <c r="C401" s="108"/>
      <c r="D401" s="108"/>
      <c r="G401" s="47"/>
      <c r="H401" s="47"/>
      <c r="I401" s="47"/>
      <c r="J401" s="47"/>
      <c r="K401" s="47"/>
      <c r="L401" s="47"/>
      <c r="M401" s="47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7"/>
      <c r="AA401" s="47"/>
      <c r="AB401" s="47"/>
      <c r="AC401" s="45"/>
      <c r="AD401" s="45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  <c r="CO401" s="47"/>
      <c r="CP401" s="47"/>
      <c r="CQ401" s="47"/>
      <c r="CR401" s="47"/>
      <c r="CS401" s="47"/>
      <c r="CT401" s="47"/>
      <c r="CU401" s="47"/>
      <c r="CV401" s="47"/>
      <c r="CW401" s="47"/>
      <c r="CX401" s="47"/>
      <c r="CY401" s="47"/>
      <c r="CZ401" s="47"/>
      <c r="DA401" s="47"/>
      <c r="DB401" s="47"/>
      <c r="DC401" s="47"/>
      <c r="DD401" s="47"/>
      <c r="DE401" s="47"/>
      <c r="DF401" s="47"/>
      <c r="DG401" s="47"/>
      <c r="DH401" s="47"/>
      <c r="DI401" s="47"/>
      <c r="DJ401" s="47"/>
      <c r="DK401" s="47"/>
      <c r="DL401" s="47"/>
      <c r="DM401" s="47"/>
      <c r="DN401" s="47"/>
      <c r="DO401" s="47"/>
      <c r="DP401" s="47"/>
      <c r="DQ401" s="47"/>
      <c r="DR401" s="47"/>
    </row>
    <row r="402">
      <c r="C402" s="108"/>
      <c r="D402" s="108"/>
      <c r="G402" s="47"/>
      <c r="H402" s="47"/>
      <c r="I402" s="47"/>
      <c r="J402" s="47"/>
      <c r="K402" s="47"/>
      <c r="L402" s="47"/>
      <c r="M402" s="47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7"/>
      <c r="AA402" s="47"/>
      <c r="AB402" s="47"/>
      <c r="AC402" s="45"/>
      <c r="AD402" s="45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  <c r="CO402" s="47"/>
      <c r="CP402" s="47"/>
      <c r="CQ402" s="47"/>
      <c r="CR402" s="47"/>
      <c r="CS402" s="47"/>
      <c r="CT402" s="47"/>
      <c r="CU402" s="47"/>
      <c r="CV402" s="47"/>
      <c r="CW402" s="47"/>
      <c r="CX402" s="47"/>
      <c r="CY402" s="47"/>
      <c r="CZ402" s="47"/>
      <c r="DA402" s="47"/>
      <c r="DB402" s="47"/>
      <c r="DC402" s="47"/>
      <c r="DD402" s="47"/>
      <c r="DE402" s="47"/>
      <c r="DF402" s="47"/>
      <c r="DG402" s="47"/>
      <c r="DH402" s="47"/>
      <c r="DI402" s="47"/>
      <c r="DJ402" s="47"/>
      <c r="DK402" s="47"/>
      <c r="DL402" s="47"/>
      <c r="DM402" s="47"/>
      <c r="DN402" s="47"/>
      <c r="DO402" s="47"/>
      <c r="DP402" s="47"/>
      <c r="DQ402" s="47"/>
      <c r="DR402" s="47"/>
    </row>
    <row r="403">
      <c r="C403" s="108"/>
      <c r="D403" s="108"/>
      <c r="G403" s="47"/>
      <c r="H403" s="47"/>
      <c r="I403" s="47"/>
      <c r="J403" s="47"/>
      <c r="K403" s="47"/>
      <c r="L403" s="47"/>
      <c r="M403" s="47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7"/>
      <c r="AA403" s="47"/>
      <c r="AB403" s="47"/>
      <c r="AC403" s="45"/>
      <c r="AD403" s="45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  <c r="CP403" s="47"/>
      <c r="CQ403" s="47"/>
      <c r="CR403" s="47"/>
      <c r="CS403" s="47"/>
      <c r="CT403" s="47"/>
      <c r="CU403" s="47"/>
      <c r="CV403" s="47"/>
      <c r="CW403" s="47"/>
      <c r="CX403" s="47"/>
      <c r="CY403" s="47"/>
      <c r="CZ403" s="47"/>
      <c r="DA403" s="47"/>
      <c r="DB403" s="47"/>
      <c r="DC403" s="47"/>
      <c r="DD403" s="47"/>
      <c r="DE403" s="47"/>
      <c r="DF403" s="47"/>
      <c r="DG403" s="47"/>
      <c r="DH403" s="47"/>
      <c r="DI403" s="47"/>
      <c r="DJ403" s="47"/>
      <c r="DK403" s="47"/>
      <c r="DL403" s="47"/>
      <c r="DM403" s="47"/>
      <c r="DN403" s="47"/>
      <c r="DO403" s="47"/>
      <c r="DP403" s="47"/>
      <c r="DQ403" s="47"/>
      <c r="DR403" s="47"/>
    </row>
    <row r="404">
      <c r="C404" s="108"/>
      <c r="D404" s="108"/>
      <c r="G404" s="47"/>
      <c r="H404" s="47"/>
      <c r="I404" s="47"/>
      <c r="J404" s="47"/>
      <c r="K404" s="47"/>
      <c r="L404" s="47"/>
      <c r="M404" s="47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5"/>
      <c r="AD404" s="45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  <c r="CP404" s="47"/>
      <c r="CQ404" s="47"/>
      <c r="CR404" s="47"/>
      <c r="CS404" s="47"/>
      <c r="CT404" s="47"/>
      <c r="CU404" s="47"/>
      <c r="CV404" s="47"/>
      <c r="CW404" s="47"/>
      <c r="CX404" s="47"/>
      <c r="CY404" s="47"/>
      <c r="CZ404" s="47"/>
      <c r="DA404" s="47"/>
      <c r="DB404" s="47"/>
      <c r="DC404" s="47"/>
      <c r="DD404" s="47"/>
      <c r="DE404" s="47"/>
      <c r="DF404" s="47"/>
      <c r="DG404" s="47"/>
      <c r="DH404" s="47"/>
      <c r="DI404" s="47"/>
      <c r="DJ404" s="47"/>
      <c r="DK404" s="47"/>
      <c r="DL404" s="47"/>
      <c r="DM404" s="47"/>
      <c r="DN404" s="47"/>
      <c r="DO404" s="47"/>
      <c r="DP404" s="47"/>
      <c r="DQ404" s="47"/>
      <c r="DR404" s="47"/>
    </row>
    <row r="405">
      <c r="C405" s="108"/>
      <c r="D405" s="108"/>
      <c r="G405" s="47"/>
      <c r="H405" s="47"/>
      <c r="I405" s="47"/>
      <c r="J405" s="47"/>
      <c r="K405" s="47"/>
      <c r="L405" s="47"/>
      <c r="M405" s="47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7"/>
      <c r="AA405" s="47"/>
      <c r="AB405" s="47"/>
      <c r="AC405" s="45"/>
      <c r="AD405" s="45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  <c r="CP405" s="47"/>
      <c r="CQ405" s="47"/>
      <c r="CR405" s="47"/>
      <c r="CS405" s="47"/>
      <c r="CT405" s="47"/>
      <c r="CU405" s="47"/>
      <c r="CV405" s="47"/>
      <c r="CW405" s="47"/>
      <c r="CX405" s="47"/>
      <c r="CY405" s="47"/>
      <c r="CZ405" s="47"/>
      <c r="DA405" s="47"/>
      <c r="DB405" s="47"/>
      <c r="DC405" s="47"/>
      <c r="DD405" s="47"/>
      <c r="DE405" s="47"/>
      <c r="DF405" s="47"/>
      <c r="DG405" s="47"/>
      <c r="DH405" s="47"/>
      <c r="DI405" s="47"/>
      <c r="DJ405" s="47"/>
      <c r="DK405" s="47"/>
      <c r="DL405" s="47"/>
      <c r="DM405" s="47"/>
      <c r="DN405" s="47"/>
      <c r="DO405" s="47"/>
      <c r="DP405" s="47"/>
      <c r="DQ405" s="47"/>
      <c r="DR405" s="47"/>
    </row>
    <row r="406">
      <c r="C406" s="108"/>
      <c r="D406" s="108"/>
      <c r="G406" s="47"/>
      <c r="H406" s="47"/>
      <c r="I406" s="47"/>
      <c r="J406" s="47"/>
      <c r="K406" s="47"/>
      <c r="L406" s="47"/>
      <c r="M406" s="47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7"/>
      <c r="AA406" s="47"/>
      <c r="AB406" s="47"/>
      <c r="AC406" s="45"/>
      <c r="AD406" s="45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  <c r="CP406" s="47"/>
      <c r="CQ406" s="47"/>
      <c r="CR406" s="47"/>
      <c r="CS406" s="47"/>
      <c r="CT406" s="47"/>
      <c r="CU406" s="47"/>
      <c r="CV406" s="47"/>
      <c r="CW406" s="47"/>
      <c r="CX406" s="47"/>
      <c r="CY406" s="47"/>
      <c r="CZ406" s="47"/>
      <c r="DA406" s="47"/>
      <c r="DB406" s="47"/>
      <c r="DC406" s="47"/>
      <c r="DD406" s="47"/>
      <c r="DE406" s="47"/>
      <c r="DF406" s="47"/>
      <c r="DG406" s="47"/>
      <c r="DH406" s="47"/>
      <c r="DI406" s="47"/>
      <c r="DJ406" s="47"/>
      <c r="DK406" s="47"/>
      <c r="DL406" s="47"/>
      <c r="DM406" s="47"/>
      <c r="DN406" s="47"/>
      <c r="DO406" s="47"/>
      <c r="DP406" s="47"/>
      <c r="DQ406" s="47"/>
      <c r="DR406" s="47"/>
    </row>
    <row r="407">
      <c r="C407" s="108"/>
      <c r="D407" s="108"/>
      <c r="G407" s="47"/>
      <c r="H407" s="47"/>
      <c r="I407" s="47"/>
      <c r="J407" s="47"/>
      <c r="K407" s="47"/>
      <c r="L407" s="47"/>
      <c r="M407" s="47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7"/>
      <c r="AA407" s="47"/>
      <c r="AB407" s="47"/>
      <c r="AC407" s="45"/>
      <c r="AD407" s="45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  <c r="CP407" s="47"/>
      <c r="CQ407" s="47"/>
      <c r="CR407" s="47"/>
      <c r="CS407" s="47"/>
      <c r="CT407" s="47"/>
      <c r="CU407" s="47"/>
      <c r="CV407" s="47"/>
      <c r="CW407" s="47"/>
      <c r="CX407" s="47"/>
      <c r="CY407" s="47"/>
      <c r="CZ407" s="47"/>
      <c r="DA407" s="47"/>
      <c r="DB407" s="47"/>
      <c r="DC407" s="47"/>
      <c r="DD407" s="47"/>
      <c r="DE407" s="47"/>
      <c r="DF407" s="47"/>
      <c r="DG407" s="47"/>
      <c r="DH407" s="47"/>
      <c r="DI407" s="47"/>
      <c r="DJ407" s="47"/>
      <c r="DK407" s="47"/>
      <c r="DL407" s="47"/>
      <c r="DM407" s="47"/>
      <c r="DN407" s="47"/>
      <c r="DO407" s="47"/>
      <c r="DP407" s="47"/>
      <c r="DQ407" s="47"/>
      <c r="DR407" s="47"/>
    </row>
    <row r="408">
      <c r="C408" s="108"/>
      <c r="D408" s="108"/>
      <c r="G408" s="47"/>
      <c r="H408" s="47"/>
      <c r="I408" s="47"/>
      <c r="J408" s="47"/>
      <c r="K408" s="47"/>
      <c r="L408" s="47"/>
      <c r="M408" s="47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7"/>
      <c r="AA408" s="47"/>
      <c r="AB408" s="47"/>
      <c r="AC408" s="45"/>
      <c r="AD408" s="45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  <c r="CP408" s="47"/>
      <c r="CQ408" s="47"/>
      <c r="CR408" s="47"/>
      <c r="CS408" s="47"/>
      <c r="CT408" s="47"/>
      <c r="CU408" s="47"/>
      <c r="CV408" s="47"/>
      <c r="CW408" s="47"/>
      <c r="CX408" s="47"/>
      <c r="CY408" s="47"/>
      <c r="CZ408" s="47"/>
      <c r="DA408" s="47"/>
      <c r="DB408" s="47"/>
      <c r="DC408" s="47"/>
      <c r="DD408" s="47"/>
      <c r="DE408" s="47"/>
      <c r="DF408" s="47"/>
      <c r="DG408" s="47"/>
      <c r="DH408" s="47"/>
      <c r="DI408" s="47"/>
      <c r="DJ408" s="47"/>
      <c r="DK408" s="47"/>
      <c r="DL408" s="47"/>
      <c r="DM408" s="47"/>
      <c r="DN408" s="47"/>
      <c r="DO408" s="47"/>
      <c r="DP408" s="47"/>
      <c r="DQ408" s="47"/>
      <c r="DR408" s="47"/>
    </row>
    <row r="409">
      <c r="C409" s="108"/>
      <c r="D409" s="108"/>
      <c r="G409" s="47"/>
      <c r="H409" s="47"/>
      <c r="I409" s="47"/>
      <c r="J409" s="47"/>
      <c r="K409" s="47"/>
      <c r="L409" s="47"/>
      <c r="M409" s="47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7"/>
      <c r="AA409" s="47"/>
      <c r="AB409" s="47"/>
      <c r="AC409" s="45"/>
      <c r="AD409" s="45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  <c r="CO409" s="47"/>
      <c r="CP409" s="47"/>
      <c r="CQ409" s="47"/>
      <c r="CR409" s="47"/>
      <c r="CS409" s="47"/>
      <c r="CT409" s="47"/>
      <c r="CU409" s="47"/>
      <c r="CV409" s="47"/>
      <c r="CW409" s="47"/>
      <c r="CX409" s="47"/>
      <c r="CY409" s="47"/>
      <c r="CZ409" s="47"/>
      <c r="DA409" s="47"/>
      <c r="DB409" s="47"/>
      <c r="DC409" s="47"/>
      <c r="DD409" s="47"/>
      <c r="DE409" s="47"/>
      <c r="DF409" s="47"/>
      <c r="DG409" s="47"/>
      <c r="DH409" s="47"/>
      <c r="DI409" s="47"/>
      <c r="DJ409" s="47"/>
      <c r="DK409" s="47"/>
      <c r="DL409" s="47"/>
      <c r="DM409" s="47"/>
      <c r="DN409" s="47"/>
      <c r="DO409" s="47"/>
      <c r="DP409" s="47"/>
      <c r="DQ409" s="47"/>
      <c r="DR409" s="47"/>
    </row>
    <row r="410">
      <c r="C410" s="108"/>
      <c r="D410" s="108"/>
      <c r="G410" s="47"/>
      <c r="H410" s="47"/>
      <c r="I410" s="47"/>
      <c r="J410" s="47"/>
      <c r="K410" s="47"/>
      <c r="L410" s="47"/>
      <c r="M410" s="47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7"/>
      <c r="AA410" s="47"/>
      <c r="AB410" s="47"/>
      <c r="AC410" s="45"/>
      <c r="AD410" s="45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  <c r="CO410" s="47"/>
      <c r="CP410" s="47"/>
      <c r="CQ410" s="47"/>
      <c r="CR410" s="47"/>
      <c r="CS410" s="47"/>
      <c r="CT410" s="47"/>
      <c r="CU410" s="47"/>
      <c r="CV410" s="47"/>
      <c r="CW410" s="47"/>
      <c r="CX410" s="47"/>
      <c r="CY410" s="47"/>
      <c r="CZ410" s="47"/>
      <c r="DA410" s="47"/>
      <c r="DB410" s="47"/>
      <c r="DC410" s="47"/>
      <c r="DD410" s="47"/>
      <c r="DE410" s="47"/>
      <c r="DF410" s="47"/>
      <c r="DG410" s="47"/>
      <c r="DH410" s="47"/>
      <c r="DI410" s="47"/>
      <c r="DJ410" s="47"/>
      <c r="DK410" s="47"/>
      <c r="DL410" s="47"/>
      <c r="DM410" s="47"/>
      <c r="DN410" s="47"/>
      <c r="DO410" s="47"/>
      <c r="DP410" s="47"/>
      <c r="DQ410" s="47"/>
      <c r="DR410" s="47"/>
    </row>
    <row r="411">
      <c r="C411" s="108"/>
      <c r="D411" s="108"/>
      <c r="G411" s="47"/>
      <c r="H411" s="47"/>
      <c r="I411" s="47"/>
      <c r="J411" s="47"/>
      <c r="K411" s="47"/>
      <c r="L411" s="47"/>
      <c r="M411" s="47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7"/>
      <c r="AA411" s="47"/>
      <c r="AB411" s="47"/>
      <c r="AC411" s="45"/>
      <c r="AD411" s="45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  <c r="CO411" s="47"/>
      <c r="CP411" s="47"/>
      <c r="CQ411" s="47"/>
      <c r="CR411" s="47"/>
      <c r="CS411" s="47"/>
      <c r="CT411" s="47"/>
      <c r="CU411" s="47"/>
      <c r="CV411" s="47"/>
      <c r="CW411" s="47"/>
      <c r="CX411" s="47"/>
      <c r="CY411" s="47"/>
      <c r="CZ411" s="47"/>
      <c r="DA411" s="47"/>
      <c r="DB411" s="47"/>
      <c r="DC411" s="47"/>
      <c r="DD411" s="47"/>
      <c r="DE411" s="47"/>
      <c r="DF411" s="47"/>
      <c r="DG411" s="47"/>
      <c r="DH411" s="47"/>
      <c r="DI411" s="47"/>
      <c r="DJ411" s="47"/>
      <c r="DK411" s="47"/>
      <c r="DL411" s="47"/>
      <c r="DM411" s="47"/>
      <c r="DN411" s="47"/>
      <c r="DO411" s="47"/>
      <c r="DP411" s="47"/>
      <c r="DQ411" s="47"/>
      <c r="DR411" s="47"/>
    </row>
    <row r="412">
      <c r="C412" s="108"/>
      <c r="D412" s="108"/>
      <c r="G412" s="47"/>
      <c r="H412" s="47"/>
      <c r="I412" s="47"/>
      <c r="J412" s="47"/>
      <c r="K412" s="47"/>
      <c r="L412" s="47"/>
      <c r="M412" s="47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7"/>
      <c r="AA412" s="47"/>
      <c r="AB412" s="47"/>
      <c r="AC412" s="45"/>
      <c r="AD412" s="45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R412" s="47"/>
      <c r="CS412" s="47"/>
      <c r="CT412" s="47"/>
      <c r="CU412" s="47"/>
      <c r="CV412" s="47"/>
      <c r="CW412" s="47"/>
      <c r="CX412" s="47"/>
      <c r="CY412" s="47"/>
      <c r="CZ412" s="47"/>
      <c r="DA412" s="47"/>
      <c r="DB412" s="47"/>
      <c r="DC412" s="47"/>
      <c r="DD412" s="47"/>
      <c r="DE412" s="47"/>
      <c r="DF412" s="47"/>
      <c r="DG412" s="47"/>
      <c r="DH412" s="47"/>
      <c r="DI412" s="47"/>
      <c r="DJ412" s="47"/>
      <c r="DK412" s="47"/>
      <c r="DL412" s="47"/>
      <c r="DM412" s="47"/>
      <c r="DN412" s="47"/>
      <c r="DO412" s="47"/>
      <c r="DP412" s="47"/>
      <c r="DQ412" s="47"/>
      <c r="DR412" s="47"/>
    </row>
    <row r="413">
      <c r="C413" s="108"/>
      <c r="D413" s="108"/>
      <c r="G413" s="47"/>
      <c r="H413" s="47"/>
      <c r="I413" s="47"/>
      <c r="J413" s="47"/>
      <c r="K413" s="47"/>
      <c r="L413" s="47"/>
      <c r="M413" s="47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7"/>
      <c r="AA413" s="47"/>
      <c r="AB413" s="47"/>
      <c r="AC413" s="45"/>
      <c r="AD413" s="45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R413" s="47"/>
      <c r="CS413" s="47"/>
      <c r="CT413" s="47"/>
      <c r="CU413" s="47"/>
      <c r="CV413" s="47"/>
      <c r="CW413" s="47"/>
      <c r="CX413" s="47"/>
      <c r="CY413" s="47"/>
      <c r="CZ413" s="47"/>
      <c r="DA413" s="47"/>
      <c r="DB413" s="47"/>
      <c r="DC413" s="47"/>
      <c r="DD413" s="47"/>
      <c r="DE413" s="47"/>
      <c r="DF413" s="47"/>
      <c r="DG413" s="47"/>
      <c r="DH413" s="47"/>
      <c r="DI413" s="47"/>
      <c r="DJ413" s="47"/>
      <c r="DK413" s="47"/>
      <c r="DL413" s="47"/>
      <c r="DM413" s="47"/>
      <c r="DN413" s="47"/>
      <c r="DO413" s="47"/>
      <c r="DP413" s="47"/>
      <c r="DQ413" s="47"/>
      <c r="DR413" s="47"/>
    </row>
    <row r="414">
      <c r="C414" s="108"/>
      <c r="D414" s="108"/>
      <c r="G414" s="47"/>
      <c r="H414" s="47"/>
      <c r="I414" s="47"/>
      <c r="J414" s="47"/>
      <c r="K414" s="47"/>
      <c r="L414" s="47"/>
      <c r="M414" s="47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7"/>
      <c r="AA414" s="47"/>
      <c r="AB414" s="47"/>
      <c r="AC414" s="45"/>
      <c r="AD414" s="45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  <c r="CO414" s="47"/>
      <c r="CP414" s="47"/>
      <c r="CQ414" s="47"/>
      <c r="CR414" s="47"/>
      <c r="CS414" s="47"/>
      <c r="CT414" s="47"/>
      <c r="CU414" s="47"/>
      <c r="CV414" s="47"/>
      <c r="CW414" s="47"/>
      <c r="CX414" s="47"/>
      <c r="CY414" s="47"/>
      <c r="CZ414" s="47"/>
      <c r="DA414" s="47"/>
      <c r="DB414" s="47"/>
      <c r="DC414" s="47"/>
      <c r="DD414" s="47"/>
      <c r="DE414" s="47"/>
      <c r="DF414" s="47"/>
      <c r="DG414" s="47"/>
      <c r="DH414" s="47"/>
      <c r="DI414" s="47"/>
      <c r="DJ414" s="47"/>
      <c r="DK414" s="47"/>
      <c r="DL414" s="47"/>
      <c r="DM414" s="47"/>
      <c r="DN414" s="47"/>
      <c r="DO414" s="47"/>
      <c r="DP414" s="47"/>
      <c r="DQ414" s="47"/>
      <c r="DR414" s="47"/>
    </row>
    <row r="415">
      <c r="C415" s="108"/>
      <c r="D415" s="108"/>
      <c r="G415" s="47"/>
      <c r="H415" s="47"/>
      <c r="I415" s="47"/>
      <c r="J415" s="47"/>
      <c r="K415" s="47"/>
      <c r="L415" s="47"/>
      <c r="M415" s="47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7"/>
      <c r="AA415" s="47"/>
      <c r="AB415" s="47"/>
      <c r="AC415" s="45"/>
      <c r="AD415" s="45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  <c r="CO415" s="47"/>
      <c r="CP415" s="47"/>
      <c r="CQ415" s="47"/>
      <c r="CR415" s="47"/>
      <c r="CS415" s="47"/>
      <c r="CT415" s="47"/>
      <c r="CU415" s="47"/>
      <c r="CV415" s="47"/>
      <c r="CW415" s="47"/>
      <c r="CX415" s="47"/>
      <c r="CY415" s="47"/>
      <c r="CZ415" s="47"/>
      <c r="DA415" s="47"/>
      <c r="DB415" s="47"/>
      <c r="DC415" s="47"/>
      <c r="DD415" s="47"/>
      <c r="DE415" s="47"/>
      <c r="DF415" s="47"/>
      <c r="DG415" s="47"/>
      <c r="DH415" s="47"/>
      <c r="DI415" s="47"/>
      <c r="DJ415" s="47"/>
      <c r="DK415" s="47"/>
      <c r="DL415" s="47"/>
      <c r="DM415" s="47"/>
      <c r="DN415" s="47"/>
      <c r="DO415" s="47"/>
      <c r="DP415" s="47"/>
      <c r="DQ415" s="47"/>
      <c r="DR415" s="47"/>
    </row>
    <row r="416">
      <c r="C416" s="108"/>
      <c r="D416" s="108"/>
      <c r="G416" s="47"/>
      <c r="H416" s="47"/>
      <c r="I416" s="47"/>
      <c r="J416" s="47"/>
      <c r="K416" s="47"/>
      <c r="L416" s="47"/>
      <c r="M416" s="47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7"/>
      <c r="AA416" s="47"/>
      <c r="AB416" s="47"/>
      <c r="AC416" s="45"/>
      <c r="AD416" s="45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  <c r="CO416" s="47"/>
      <c r="CP416" s="47"/>
      <c r="CQ416" s="47"/>
      <c r="CR416" s="47"/>
      <c r="CS416" s="47"/>
      <c r="CT416" s="47"/>
      <c r="CU416" s="47"/>
      <c r="CV416" s="47"/>
      <c r="CW416" s="47"/>
      <c r="CX416" s="47"/>
      <c r="CY416" s="47"/>
      <c r="CZ416" s="47"/>
      <c r="DA416" s="47"/>
      <c r="DB416" s="47"/>
      <c r="DC416" s="47"/>
      <c r="DD416" s="47"/>
      <c r="DE416" s="47"/>
      <c r="DF416" s="47"/>
      <c r="DG416" s="47"/>
      <c r="DH416" s="47"/>
      <c r="DI416" s="47"/>
      <c r="DJ416" s="47"/>
      <c r="DK416" s="47"/>
      <c r="DL416" s="47"/>
      <c r="DM416" s="47"/>
      <c r="DN416" s="47"/>
      <c r="DO416" s="47"/>
      <c r="DP416" s="47"/>
      <c r="DQ416" s="47"/>
      <c r="DR416" s="47"/>
    </row>
    <row r="417">
      <c r="C417" s="108"/>
      <c r="D417" s="108"/>
      <c r="G417" s="47"/>
      <c r="H417" s="47"/>
      <c r="I417" s="47"/>
      <c r="J417" s="47"/>
      <c r="K417" s="47"/>
      <c r="L417" s="47"/>
      <c r="M417" s="47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7"/>
      <c r="AA417" s="47"/>
      <c r="AB417" s="47"/>
      <c r="AC417" s="45"/>
      <c r="AD417" s="45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  <c r="CP417" s="47"/>
      <c r="CQ417" s="47"/>
      <c r="CR417" s="47"/>
      <c r="CS417" s="47"/>
      <c r="CT417" s="47"/>
      <c r="CU417" s="47"/>
      <c r="CV417" s="47"/>
      <c r="CW417" s="47"/>
      <c r="CX417" s="47"/>
      <c r="CY417" s="47"/>
      <c r="CZ417" s="47"/>
      <c r="DA417" s="47"/>
      <c r="DB417" s="47"/>
      <c r="DC417" s="47"/>
      <c r="DD417" s="47"/>
      <c r="DE417" s="47"/>
      <c r="DF417" s="47"/>
      <c r="DG417" s="47"/>
      <c r="DH417" s="47"/>
      <c r="DI417" s="47"/>
      <c r="DJ417" s="47"/>
      <c r="DK417" s="47"/>
      <c r="DL417" s="47"/>
      <c r="DM417" s="47"/>
      <c r="DN417" s="47"/>
      <c r="DO417" s="47"/>
      <c r="DP417" s="47"/>
      <c r="DQ417" s="47"/>
      <c r="DR417" s="47"/>
    </row>
    <row r="418">
      <c r="C418" s="108"/>
      <c r="D418" s="108"/>
      <c r="G418" s="47"/>
      <c r="H418" s="47"/>
      <c r="I418" s="47"/>
      <c r="J418" s="47"/>
      <c r="K418" s="47"/>
      <c r="L418" s="47"/>
      <c r="M418" s="47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7"/>
      <c r="AA418" s="47"/>
      <c r="AB418" s="47"/>
      <c r="AC418" s="45"/>
      <c r="AD418" s="45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  <c r="CP418" s="47"/>
      <c r="CQ418" s="47"/>
      <c r="CR418" s="47"/>
      <c r="CS418" s="47"/>
      <c r="CT418" s="47"/>
      <c r="CU418" s="47"/>
      <c r="CV418" s="47"/>
      <c r="CW418" s="47"/>
      <c r="CX418" s="47"/>
      <c r="CY418" s="47"/>
      <c r="CZ418" s="47"/>
      <c r="DA418" s="47"/>
      <c r="DB418" s="47"/>
      <c r="DC418" s="47"/>
      <c r="DD418" s="47"/>
      <c r="DE418" s="47"/>
      <c r="DF418" s="47"/>
      <c r="DG418" s="47"/>
      <c r="DH418" s="47"/>
      <c r="DI418" s="47"/>
      <c r="DJ418" s="47"/>
      <c r="DK418" s="47"/>
      <c r="DL418" s="47"/>
      <c r="DM418" s="47"/>
      <c r="DN418" s="47"/>
      <c r="DO418" s="47"/>
      <c r="DP418" s="47"/>
      <c r="DQ418" s="47"/>
      <c r="DR418" s="47"/>
    </row>
    <row r="419">
      <c r="C419" s="108"/>
      <c r="D419" s="108"/>
      <c r="G419" s="47"/>
      <c r="H419" s="47"/>
      <c r="I419" s="47"/>
      <c r="J419" s="47"/>
      <c r="K419" s="47"/>
      <c r="L419" s="47"/>
      <c r="M419" s="47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7"/>
      <c r="AA419" s="47"/>
      <c r="AB419" s="47"/>
      <c r="AC419" s="45"/>
      <c r="AD419" s="45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  <c r="CO419" s="47"/>
      <c r="CP419" s="47"/>
      <c r="CQ419" s="47"/>
      <c r="CR419" s="47"/>
      <c r="CS419" s="47"/>
      <c r="CT419" s="47"/>
      <c r="CU419" s="47"/>
      <c r="CV419" s="47"/>
      <c r="CW419" s="47"/>
      <c r="CX419" s="47"/>
      <c r="CY419" s="47"/>
      <c r="CZ419" s="47"/>
      <c r="DA419" s="47"/>
      <c r="DB419" s="47"/>
      <c r="DC419" s="47"/>
      <c r="DD419" s="47"/>
      <c r="DE419" s="47"/>
      <c r="DF419" s="47"/>
      <c r="DG419" s="47"/>
      <c r="DH419" s="47"/>
      <c r="DI419" s="47"/>
      <c r="DJ419" s="47"/>
      <c r="DK419" s="47"/>
      <c r="DL419" s="47"/>
      <c r="DM419" s="47"/>
      <c r="DN419" s="47"/>
      <c r="DO419" s="47"/>
      <c r="DP419" s="47"/>
      <c r="DQ419" s="47"/>
      <c r="DR419" s="47"/>
    </row>
    <row r="420">
      <c r="C420" s="108"/>
      <c r="D420" s="108"/>
      <c r="G420" s="47"/>
      <c r="H420" s="47"/>
      <c r="I420" s="47"/>
      <c r="J420" s="47"/>
      <c r="K420" s="47"/>
      <c r="L420" s="47"/>
      <c r="M420" s="47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7"/>
      <c r="AA420" s="47"/>
      <c r="AB420" s="47"/>
      <c r="AC420" s="45"/>
      <c r="AD420" s="45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  <c r="CO420" s="47"/>
      <c r="CP420" s="47"/>
      <c r="CQ420" s="47"/>
      <c r="CR420" s="47"/>
      <c r="CS420" s="47"/>
      <c r="CT420" s="47"/>
      <c r="CU420" s="47"/>
      <c r="CV420" s="47"/>
      <c r="CW420" s="47"/>
      <c r="CX420" s="47"/>
      <c r="CY420" s="47"/>
      <c r="CZ420" s="47"/>
      <c r="DA420" s="47"/>
      <c r="DB420" s="47"/>
      <c r="DC420" s="47"/>
      <c r="DD420" s="47"/>
      <c r="DE420" s="47"/>
      <c r="DF420" s="47"/>
      <c r="DG420" s="47"/>
      <c r="DH420" s="47"/>
      <c r="DI420" s="47"/>
      <c r="DJ420" s="47"/>
      <c r="DK420" s="47"/>
      <c r="DL420" s="47"/>
      <c r="DM420" s="47"/>
      <c r="DN420" s="47"/>
      <c r="DO420" s="47"/>
      <c r="DP420" s="47"/>
      <c r="DQ420" s="47"/>
      <c r="DR420" s="47"/>
    </row>
    <row r="421">
      <c r="C421" s="108"/>
      <c r="D421" s="108"/>
      <c r="G421" s="47"/>
      <c r="H421" s="47"/>
      <c r="I421" s="47"/>
      <c r="J421" s="47"/>
      <c r="K421" s="47"/>
      <c r="L421" s="47"/>
      <c r="M421" s="47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7"/>
      <c r="AA421" s="47"/>
      <c r="AB421" s="47"/>
      <c r="AC421" s="45"/>
      <c r="AD421" s="45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  <c r="CP421" s="47"/>
      <c r="CQ421" s="47"/>
      <c r="CR421" s="47"/>
      <c r="CS421" s="47"/>
      <c r="CT421" s="47"/>
      <c r="CU421" s="47"/>
      <c r="CV421" s="47"/>
      <c r="CW421" s="47"/>
      <c r="CX421" s="47"/>
      <c r="CY421" s="47"/>
      <c r="CZ421" s="47"/>
      <c r="DA421" s="47"/>
      <c r="DB421" s="47"/>
      <c r="DC421" s="47"/>
      <c r="DD421" s="47"/>
      <c r="DE421" s="47"/>
      <c r="DF421" s="47"/>
      <c r="DG421" s="47"/>
      <c r="DH421" s="47"/>
      <c r="DI421" s="47"/>
      <c r="DJ421" s="47"/>
      <c r="DK421" s="47"/>
      <c r="DL421" s="47"/>
      <c r="DM421" s="47"/>
      <c r="DN421" s="47"/>
      <c r="DO421" s="47"/>
      <c r="DP421" s="47"/>
      <c r="DQ421" s="47"/>
      <c r="DR421" s="47"/>
    </row>
    <row r="422">
      <c r="C422" s="108"/>
      <c r="D422" s="108"/>
      <c r="G422" s="47"/>
      <c r="H422" s="47"/>
      <c r="I422" s="47"/>
      <c r="J422" s="47"/>
      <c r="K422" s="47"/>
      <c r="L422" s="47"/>
      <c r="M422" s="47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7"/>
      <c r="AA422" s="47"/>
      <c r="AB422" s="47"/>
      <c r="AC422" s="45"/>
      <c r="AD422" s="45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  <c r="CP422" s="47"/>
      <c r="CQ422" s="47"/>
      <c r="CR422" s="47"/>
      <c r="CS422" s="47"/>
      <c r="CT422" s="47"/>
      <c r="CU422" s="47"/>
      <c r="CV422" s="47"/>
      <c r="CW422" s="47"/>
      <c r="CX422" s="47"/>
      <c r="CY422" s="47"/>
      <c r="CZ422" s="47"/>
      <c r="DA422" s="47"/>
      <c r="DB422" s="47"/>
      <c r="DC422" s="47"/>
      <c r="DD422" s="47"/>
      <c r="DE422" s="47"/>
      <c r="DF422" s="47"/>
      <c r="DG422" s="47"/>
      <c r="DH422" s="47"/>
      <c r="DI422" s="47"/>
      <c r="DJ422" s="47"/>
      <c r="DK422" s="47"/>
      <c r="DL422" s="47"/>
      <c r="DM422" s="47"/>
      <c r="DN422" s="47"/>
      <c r="DO422" s="47"/>
      <c r="DP422" s="47"/>
      <c r="DQ422" s="47"/>
      <c r="DR422" s="47"/>
    </row>
    <row r="423">
      <c r="C423" s="108"/>
      <c r="D423" s="108"/>
      <c r="G423" s="47"/>
      <c r="H423" s="47"/>
      <c r="I423" s="47"/>
      <c r="J423" s="47"/>
      <c r="K423" s="47"/>
      <c r="L423" s="47"/>
      <c r="M423" s="47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7"/>
      <c r="AA423" s="47"/>
      <c r="AB423" s="47"/>
      <c r="AC423" s="45"/>
      <c r="AD423" s="45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  <c r="CP423" s="47"/>
      <c r="CQ423" s="47"/>
      <c r="CR423" s="47"/>
      <c r="CS423" s="47"/>
      <c r="CT423" s="47"/>
      <c r="CU423" s="47"/>
      <c r="CV423" s="47"/>
      <c r="CW423" s="47"/>
      <c r="CX423" s="47"/>
      <c r="CY423" s="47"/>
      <c r="CZ423" s="47"/>
      <c r="DA423" s="47"/>
      <c r="DB423" s="47"/>
      <c r="DC423" s="47"/>
      <c r="DD423" s="47"/>
      <c r="DE423" s="47"/>
      <c r="DF423" s="47"/>
      <c r="DG423" s="47"/>
      <c r="DH423" s="47"/>
      <c r="DI423" s="47"/>
      <c r="DJ423" s="47"/>
      <c r="DK423" s="47"/>
      <c r="DL423" s="47"/>
      <c r="DM423" s="47"/>
      <c r="DN423" s="47"/>
      <c r="DO423" s="47"/>
      <c r="DP423" s="47"/>
      <c r="DQ423" s="47"/>
      <c r="DR423" s="47"/>
    </row>
    <row r="424">
      <c r="C424" s="108"/>
      <c r="D424" s="108"/>
      <c r="G424" s="47"/>
      <c r="H424" s="47"/>
      <c r="I424" s="47"/>
      <c r="J424" s="47"/>
      <c r="K424" s="47"/>
      <c r="L424" s="47"/>
      <c r="M424" s="47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7"/>
      <c r="AA424" s="47"/>
      <c r="AB424" s="47"/>
      <c r="AC424" s="45"/>
      <c r="AD424" s="45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  <c r="CP424" s="47"/>
      <c r="CQ424" s="47"/>
      <c r="CR424" s="47"/>
      <c r="CS424" s="47"/>
      <c r="CT424" s="47"/>
      <c r="CU424" s="47"/>
      <c r="CV424" s="47"/>
      <c r="CW424" s="47"/>
      <c r="CX424" s="47"/>
      <c r="CY424" s="47"/>
      <c r="CZ424" s="47"/>
      <c r="DA424" s="47"/>
      <c r="DB424" s="47"/>
      <c r="DC424" s="47"/>
      <c r="DD424" s="47"/>
      <c r="DE424" s="47"/>
      <c r="DF424" s="47"/>
      <c r="DG424" s="47"/>
      <c r="DH424" s="47"/>
      <c r="DI424" s="47"/>
      <c r="DJ424" s="47"/>
      <c r="DK424" s="47"/>
      <c r="DL424" s="47"/>
      <c r="DM424" s="47"/>
      <c r="DN424" s="47"/>
      <c r="DO424" s="47"/>
      <c r="DP424" s="47"/>
      <c r="DQ424" s="47"/>
      <c r="DR424" s="47"/>
    </row>
    <row r="425">
      <c r="C425" s="108"/>
      <c r="D425" s="108"/>
      <c r="G425" s="47"/>
      <c r="H425" s="47"/>
      <c r="I425" s="47"/>
      <c r="J425" s="47"/>
      <c r="K425" s="47"/>
      <c r="L425" s="47"/>
      <c r="M425" s="47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7"/>
      <c r="AA425" s="47"/>
      <c r="AB425" s="47"/>
      <c r="AC425" s="45"/>
      <c r="AD425" s="45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  <c r="CO425" s="47"/>
      <c r="CP425" s="47"/>
      <c r="CQ425" s="47"/>
      <c r="CR425" s="47"/>
      <c r="CS425" s="47"/>
      <c r="CT425" s="47"/>
      <c r="CU425" s="47"/>
      <c r="CV425" s="47"/>
      <c r="CW425" s="47"/>
      <c r="CX425" s="47"/>
      <c r="CY425" s="47"/>
      <c r="CZ425" s="47"/>
      <c r="DA425" s="47"/>
      <c r="DB425" s="47"/>
      <c r="DC425" s="47"/>
      <c r="DD425" s="47"/>
      <c r="DE425" s="47"/>
      <c r="DF425" s="47"/>
      <c r="DG425" s="47"/>
      <c r="DH425" s="47"/>
      <c r="DI425" s="47"/>
      <c r="DJ425" s="47"/>
      <c r="DK425" s="47"/>
      <c r="DL425" s="47"/>
      <c r="DM425" s="47"/>
      <c r="DN425" s="47"/>
      <c r="DO425" s="47"/>
      <c r="DP425" s="47"/>
      <c r="DQ425" s="47"/>
      <c r="DR425" s="47"/>
    </row>
    <row r="426">
      <c r="C426" s="108"/>
      <c r="D426" s="108"/>
      <c r="G426" s="47"/>
      <c r="H426" s="47"/>
      <c r="I426" s="47"/>
      <c r="J426" s="47"/>
      <c r="K426" s="47"/>
      <c r="L426" s="47"/>
      <c r="M426" s="47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7"/>
      <c r="AA426" s="47"/>
      <c r="AB426" s="47"/>
      <c r="AC426" s="45"/>
      <c r="AD426" s="45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  <c r="CO426" s="47"/>
      <c r="CP426" s="47"/>
      <c r="CQ426" s="47"/>
      <c r="CR426" s="47"/>
      <c r="CS426" s="47"/>
      <c r="CT426" s="47"/>
      <c r="CU426" s="47"/>
      <c r="CV426" s="47"/>
      <c r="CW426" s="47"/>
      <c r="CX426" s="47"/>
      <c r="CY426" s="47"/>
      <c r="CZ426" s="47"/>
      <c r="DA426" s="47"/>
      <c r="DB426" s="47"/>
      <c r="DC426" s="47"/>
      <c r="DD426" s="47"/>
      <c r="DE426" s="47"/>
      <c r="DF426" s="47"/>
      <c r="DG426" s="47"/>
      <c r="DH426" s="47"/>
      <c r="DI426" s="47"/>
      <c r="DJ426" s="47"/>
      <c r="DK426" s="47"/>
      <c r="DL426" s="47"/>
      <c r="DM426" s="47"/>
      <c r="DN426" s="47"/>
      <c r="DO426" s="47"/>
      <c r="DP426" s="47"/>
      <c r="DQ426" s="47"/>
      <c r="DR426" s="47"/>
    </row>
    <row r="427">
      <c r="C427" s="108"/>
      <c r="D427" s="108"/>
      <c r="G427" s="47"/>
      <c r="H427" s="47"/>
      <c r="I427" s="47"/>
      <c r="J427" s="47"/>
      <c r="K427" s="47"/>
      <c r="L427" s="47"/>
      <c r="M427" s="47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7"/>
      <c r="AA427" s="47"/>
      <c r="AB427" s="47"/>
      <c r="AC427" s="45"/>
      <c r="AD427" s="45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  <c r="CO427" s="47"/>
      <c r="CP427" s="47"/>
      <c r="CQ427" s="47"/>
      <c r="CR427" s="47"/>
      <c r="CS427" s="47"/>
      <c r="CT427" s="47"/>
      <c r="CU427" s="47"/>
      <c r="CV427" s="47"/>
      <c r="CW427" s="47"/>
      <c r="CX427" s="47"/>
      <c r="CY427" s="47"/>
      <c r="CZ427" s="47"/>
      <c r="DA427" s="47"/>
      <c r="DB427" s="47"/>
      <c r="DC427" s="47"/>
      <c r="DD427" s="47"/>
      <c r="DE427" s="47"/>
      <c r="DF427" s="47"/>
      <c r="DG427" s="47"/>
      <c r="DH427" s="47"/>
      <c r="DI427" s="47"/>
      <c r="DJ427" s="47"/>
      <c r="DK427" s="47"/>
      <c r="DL427" s="47"/>
      <c r="DM427" s="47"/>
      <c r="DN427" s="47"/>
      <c r="DO427" s="47"/>
      <c r="DP427" s="47"/>
      <c r="DQ427" s="47"/>
      <c r="DR427" s="47"/>
    </row>
    <row r="428">
      <c r="C428" s="108"/>
      <c r="D428" s="108"/>
      <c r="G428" s="47"/>
      <c r="H428" s="47"/>
      <c r="I428" s="47"/>
      <c r="J428" s="47"/>
      <c r="K428" s="47"/>
      <c r="L428" s="47"/>
      <c r="M428" s="47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7"/>
      <c r="AA428" s="47"/>
      <c r="AB428" s="47"/>
      <c r="AC428" s="45"/>
      <c r="AD428" s="45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  <c r="CO428" s="47"/>
      <c r="CP428" s="47"/>
      <c r="CQ428" s="47"/>
      <c r="CR428" s="47"/>
      <c r="CS428" s="47"/>
      <c r="CT428" s="47"/>
      <c r="CU428" s="47"/>
      <c r="CV428" s="47"/>
      <c r="CW428" s="47"/>
      <c r="CX428" s="47"/>
      <c r="CY428" s="47"/>
      <c r="CZ428" s="47"/>
      <c r="DA428" s="47"/>
      <c r="DB428" s="47"/>
      <c r="DC428" s="47"/>
      <c r="DD428" s="47"/>
      <c r="DE428" s="47"/>
      <c r="DF428" s="47"/>
      <c r="DG428" s="47"/>
      <c r="DH428" s="47"/>
      <c r="DI428" s="47"/>
      <c r="DJ428" s="47"/>
      <c r="DK428" s="47"/>
      <c r="DL428" s="47"/>
      <c r="DM428" s="47"/>
      <c r="DN428" s="47"/>
      <c r="DO428" s="47"/>
      <c r="DP428" s="47"/>
      <c r="DQ428" s="47"/>
      <c r="DR428" s="47"/>
    </row>
    <row r="429">
      <c r="C429" s="108"/>
      <c r="D429" s="108"/>
      <c r="G429" s="47"/>
      <c r="H429" s="47"/>
      <c r="I429" s="47"/>
      <c r="J429" s="47"/>
      <c r="K429" s="47"/>
      <c r="L429" s="47"/>
      <c r="M429" s="47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7"/>
      <c r="AA429" s="47"/>
      <c r="AB429" s="47"/>
      <c r="AC429" s="45"/>
      <c r="AD429" s="45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  <c r="CO429" s="47"/>
      <c r="CP429" s="47"/>
      <c r="CQ429" s="47"/>
      <c r="CR429" s="47"/>
      <c r="CS429" s="47"/>
      <c r="CT429" s="47"/>
      <c r="CU429" s="47"/>
      <c r="CV429" s="47"/>
      <c r="CW429" s="47"/>
      <c r="CX429" s="47"/>
      <c r="CY429" s="47"/>
      <c r="CZ429" s="47"/>
      <c r="DA429" s="47"/>
      <c r="DB429" s="47"/>
      <c r="DC429" s="47"/>
      <c r="DD429" s="47"/>
      <c r="DE429" s="47"/>
      <c r="DF429" s="47"/>
      <c r="DG429" s="47"/>
      <c r="DH429" s="47"/>
      <c r="DI429" s="47"/>
      <c r="DJ429" s="47"/>
      <c r="DK429" s="47"/>
      <c r="DL429" s="47"/>
      <c r="DM429" s="47"/>
      <c r="DN429" s="47"/>
      <c r="DO429" s="47"/>
      <c r="DP429" s="47"/>
      <c r="DQ429" s="47"/>
      <c r="DR429" s="47"/>
    </row>
    <row r="430">
      <c r="C430" s="108"/>
      <c r="D430" s="108"/>
      <c r="G430" s="47"/>
      <c r="H430" s="47"/>
      <c r="I430" s="47"/>
      <c r="J430" s="47"/>
      <c r="K430" s="47"/>
      <c r="L430" s="47"/>
      <c r="M430" s="47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7"/>
      <c r="AA430" s="47"/>
      <c r="AB430" s="47"/>
      <c r="AC430" s="45"/>
      <c r="AD430" s="45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  <c r="CP430" s="47"/>
      <c r="CQ430" s="47"/>
      <c r="CR430" s="47"/>
      <c r="CS430" s="47"/>
      <c r="CT430" s="47"/>
      <c r="CU430" s="47"/>
      <c r="CV430" s="47"/>
      <c r="CW430" s="47"/>
      <c r="CX430" s="47"/>
      <c r="CY430" s="47"/>
      <c r="CZ430" s="47"/>
      <c r="DA430" s="47"/>
      <c r="DB430" s="47"/>
      <c r="DC430" s="47"/>
      <c r="DD430" s="47"/>
      <c r="DE430" s="47"/>
      <c r="DF430" s="47"/>
      <c r="DG430" s="47"/>
      <c r="DH430" s="47"/>
      <c r="DI430" s="47"/>
      <c r="DJ430" s="47"/>
      <c r="DK430" s="47"/>
      <c r="DL430" s="47"/>
      <c r="DM430" s="47"/>
      <c r="DN430" s="47"/>
      <c r="DO430" s="47"/>
      <c r="DP430" s="47"/>
      <c r="DQ430" s="47"/>
      <c r="DR430" s="47"/>
    </row>
    <row r="431">
      <c r="C431" s="108"/>
      <c r="D431" s="108"/>
      <c r="G431" s="47"/>
      <c r="H431" s="47"/>
      <c r="I431" s="47"/>
      <c r="J431" s="47"/>
      <c r="K431" s="47"/>
      <c r="L431" s="47"/>
      <c r="M431" s="47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7"/>
      <c r="AA431" s="47"/>
      <c r="AB431" s="47"/>
      <c r="AC431" s="45"/>
      <c r="AD431" s="45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  <c r="CO431" s="47"/>
      <c r="CP431" s="47"/>
      <c r="CQ431" s="47"/>
      <c r="CR431" s="47"/>
      <c r="CS431" s="47"/>
      <c r="CT431" s="47"/>
      <c r="CU431" s="47"/>
      <c r="CV431" s="47"/>
      <c r="CW431" s="47"/>
      <c r="CX431" s="47"/>
      <c r="CY431" s="47"/>
      <c r="CZ431" s="47"/>
      <c r="DA431" s="47"/>
      <c r="DB431" s="47"/>
      <c r="DC431" s="47"/>
      <c r="DD431" s="47"/>
      <c r="DE431" s="47"/>
      <c r="DF431" s="47"/>
      <c r="DG431" s="47"/>
      <c r="DH431" s="47"/>
      <c r="DI431" s="47"/>
      <c r="DJ431" s="47"/>
      <c r="DK431" s="47"/>
      <c r="DL431" s="47"/>
      <c r="DM431" s="47"/>
      <c r="DN431" s="47"/>
      <c r="DO431" s="47"/>
      <c r="DP431" s="47"/>
      <c r="DQ431" s="47"/>
      <c r="DR431" s="47"/>
    </row>
    <row r="432">
      <c r="C432" s="108"/>
      <c r="D432" s="108"/>
      <c r="G432" s="47"/>
      <c r="H432" s="47"/>
      <c r="I432" s="47"/>
      <c r="J432" s="47"/>
      <c r="K432" s="47"/>
      <c r="L432" s="47"/>
      <c r="M432" s="47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7"/>
      <c r="AA432" s="47"/>
      <c r="AB432" s="47"/>
      <c r="AC432" s="45"/>
      <c r="AD432" s="45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  <c r="CO432" s="47"/>
      <c r="CP432" s="47"/>
      <c r="CQ432" s="47"/>
      <c r="CR432" s="47"/>
      <c r="CS432" s="47"/>
      <c r="CT432" s="47"/>
      <c r="CU432" s="47"/>
      <c r="CV432" s="47"/>
      <c r="CW432" s="47"/>
      <c r="CX432" s="47"/>
      <c r="CY432" s="47"/>
      <c r="CZ432" s="47"/>
      <c r="DA432" s="47"/>
      <c r="DB432" s="47"/>
      <c r="DC432" s="47"/>
      <c r="DD432" s="47"/>
      <c r="DE432" s="47"/>
      <c r="DF432" s="47"/>
      <c r="DG432" s="47"/>
      <c r="DH432" s="47"/>
      <c r="DI432" s="47"/>
      <c r="DJ432" s="47"/>
      <c r="DK432" s="47"/>
      <c r="DL432" s="47"/>
      <c r="DM432" s="47"/>
      <c r="DN432" s="47"/>
      <c r="DO432" s="47"/>
      <c r="DP432" s="47"/>
      <c r="DQ432" s="47"/>
      <c r="DR432" s="47"/>
    </row>
    <row r="433">
      <c r="C433" s="108"/>
      <c r="D433" s="108"/>
      <c r="G433" s="47"/>
      <c r="H433" s="47"/>
      <c r="I433" s="47"/>
      <c r="J433" s="47"/>
      <c r="K433" s="47"/>
      <c r="L433" s="47"/>
      <c r="M433" s="47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7"/>
      <c r="AA433" s="47"/>
      <c r="AB433" s="47"/>
      <c r="AC433" s="45"/>
      <c r="AD433" s="45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  <c r="CO433" s="47"/>
      <c r="CP433" s="47"/>
      <c r="CQ433" s="47"/>
      <c r="CR433" s="47"/>
      <c r="CS433" s="47"/>
      <c r="CT433" s="47"/>
      <c r="CU433" s="47"/>
      <c r="CV433" s="47"/>
      <c r="CW433" s="47"/>
      <c r="CX433" s="47"/>
      <c r="CY433" s="47"/>
      <c r="CZ433" s="47"/>
      <c r="DA433" s="47"/>
      <c r="DB433" s="47"/>
      <c r="DC433" s="47"/>
      <c r="DD433" s="47"/>
      <c r="DE433" s="47"/>
      <c r="DF433" s="47"/>
      <c r="DG433" s="47"/>
      <c r="DH433" s="47"/>
      <c r="DI433" s="47"/>
      <c r="DJ433" s="47"/>
      <c r="DK433" s="47"/>
      <c r="DL433" s="47"/>
      <c r="DM433" s="47"/>
      <c r="DN433" s="47"/>
      <c r="DO433" s="47"/>
      <c r="DP433" s="47"/>
      <c r="DQ433" s="47"/>
      <c r="DR433" s="47"/>
    </row>
    <row r="434">
      <c r="C434" s="108"/>
      <c r="D434" s="108"/>
      <c r="G434" s="47"/>
      <c r="H434" s="47"/>
      <c r="I434" s="47"/>
      <c r="J434" s="47"/>
      <c r="K434" s="47"/>
      <c r="L434" s="47"/>
      <c r="M434" s="47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7"/>
      <c r="AA434" s="47"/>
      <c r="AB434" s="47"/>
      <c r="AC434" s="45"/>
      <c r="AD434" s="45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  <c r="CP434" s="47"/>
      <c r="CQ434" s="47"/>
      <c r="CR434" s="47"/>
      <c r="CS434" s="47"/>
      <c r="CT434" s="47"/>
      <c r="CU434" s="47"/>
      <c r="CV434" s="47"/>
      <c r="CW434" s="47"/>
      <c r="CX434" s="47"/>
      <c r="CY434" s="47"/>
      <c r="CZ434" s="47"/>
      <c r="DA434" s="47"/>
      <c r="DB434" s="47"/>
      <c r="DC434" s="47"/>
      <c r="DD434" s="47"/>
      <c r="DE434" s="47"/>
      <c r="DF434" s="47"/>
      <c r="DG434" s="47"/>
      <c r="DH434" s="47"/>
      <c r="DI434" s="47"/>
      <c r="DJ434" s="47"/>
      <c r="DK434" s="47"/>
      <c r="DL434" s="47"/>
      <c r="DM434" s="47"/>
      <c r="DN434" s="47"/>
      <c r="DO434" s="47"/>
      <c r="DP434" s="47"/>
      <c r="DQ434" s="47"/>
      <c r="DR434" s="47"/>
    </row>
    <row r="435">
      <c r="C435" s="108"/>
      <c r="D435" s="108"/>
      <c r="G435" s="47"/>
      <c r="H435" s="47"/>
      <c r="I435" s="47"/>
      <c r="J435" s="47"/>
      <c r="K435" s="47"/>
      <c r="L435" s="47"/>
      <c r="M435" s="47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7"/>
      <c r="AA435" s="47"/>
      <c r="AB435" s="47"/>
      <c r="AC435" s="45"/>
      <c r="AD435" s="45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  <c r="CO435" s="47"/>
      <c r="CP435" s="47"/>
      <c r="CQ435" s="47"/>
      <c r="CR435" s="47"/>
      <c r="CS435" s="47"/>
      <c r="CT435" s="47"/>
      <c r="CU435" s="47"/>
      <c r="CV435" s="47"/>
      <c r="CW435" s="47"/>
      <c r="CX435" s="47"/>
      <c r="CY435" s="47"/>
      <c r="CZ435" s="47"/>
      <c r="DA435" s="47"/>
      <c r="DB435" s="47"/>
      <c r="DC435" s="47"/>
      <c r="DD435" s="47"/>
      <c r="DE435" s="47"/>
      <c r="DF435" s="47"/>
      <c r="DG435" s="47"/>
      <c r="DH435" s="47"/>
      <c r="DI435" s="47"/>
      <c r="DJ435" s="47"/>
      <c r="DK435" s="47"/>
      <c r="DL435" s="47"/>
      <c r="DM435" s="47"/>
      <c r="DN435" s="47"/>
      <c r="DO435" s="47"/>
      <c r="DP435" s="47"/>
      <c r="DQ435" s="47"/>
      <c r="DR435" s="47"/>
    </row>
    <row r="436">
      <c r="C436" s="108"/>
      <c r="D436" s="108"/>
      <c r="G436" s="47"/>
      <c r="H436" s="47"/>
      <c r="I436" s="47"/>
      <c r="J436" s="47"/>
      <c r="K436" s="47"/>
      <c r="L436" s="47"/>
      <c r="M436" s="47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7"/>
      <c r="AA436" s="47"/>
      <c r="AB436" s="47"/>
      <c r="AC436" s="45"/>
      <c r="AD436" s="45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  <c r="CP436" s="47"/>
      <c r="CQ436" s="47"/>
      <c r="CR436" s="47"/>
      <c r="CS436" s="47"/>
      <c r="CT436" s="47"/>
      <c r="CU436" s="47"/>
      <c r="CV436" s="47"/>
      <c r="CW436" s="47"/>
      <c r="CX436" s="47"/>
      <c r="CY436" s="47"/>
      <c r="CZ436" s="47"/>
      <c r="DA436" s="47"/>
      <c r="DB436" s="47"/>
      <c r="DC436" s="47"/>
      <c r="DD436" s="47"/>
      <c r="DE436" s="47"/>
      <c r="DF436" s="47"/>
      <c r="DG436" s="47"/>
      <c r="DH436" s="47"/>
      <c r="DI436" s="47"/>
      <c r="DJ436" s="47"/>
      <c r="DK436" s="47"/>
      <c r="DL436" s="47"/>
      <c r="DM436" s="47"/>
      <c r="DN436" s="47"/>
      <c r="DO436" s="47"/>
      <c r="DP436" s="47"/>
      <c r="DQ436" s="47"/>
      <c r="DR436" s="47"/>
    </row>
    <row r="437">
      <c r="C437" s="108"/>
      <c r="D437" s="108"/>
      <c r="G437" s="47"/>
      <c r="H437" s="47"/>
      <c r="I437" s="47"/>
      <c r="J437" s="47"/>
      <c r="K437" s="47"/>
      <c r="L437" s="47"/>
      <c r="M437" s="47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7"/>
      <c r="AA437" s="47"/>
      <c r="AB437" s="47"/>
      <c r="AC437" s="45"/>
      <c r="AD437" s="45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  <c r="CO437" s="47"/>
      <c r="CP437" s="47"/>
      <c r="CQ437" s="47"/>
      <c r="CR437" s="47"/>
      <c r="CS437" s="47"/>
      <c r="CT437" s="47"/>
      <c r="CU437" s="47"/>
      <c r="CV437" s="47"/>
      <c r="CW437" s="47"/>
      <c r="CX437" s="47"/>
      <c r="CY437" s="47"/>
      <c r="CZ437" s="47"/>
      <c r="DA437" s="47"/>
      <c r="DB437" s="47"/>
      <c r="DC437" s="47"/>
      <c r="DD437" s="47"/>
      <c r="DE437" s="47"/>
      <c r="DF437" s="47"/>
      <c r="DG437" s="47"/>
      <c r="DH437" s="47"/>
      <c r="DI437" s="47"/>
      <c r="DJ437" s="47"/>
      <c r="DK437" s="47"/>
      <c r="DL437" s="47"/>
      <c r="DM437" s="47"/>
      <c r="DN437" s="47"/>
      <c r="DO437" s="47"/>
      <c r="DP437" s="47"/>
      <c r="DQ437" s="47"/>
      <c r="DR437" s="47"/>
    </row>
    <row r="438">
      <c r="C438" s="108"/>
      <c r="D438" s="108"/>
      <c r="G438" s="47"/>
      <c r="H438" s="47"/>
      <c r="I438" s="47"/>
      <c r="J438" s="47"/>
      <c r="K438" s="47"/>
      <c r="L438" s="47"/>
      <c r="M438" s="47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7"/>
      <c r="AA438" s="47"/>
      <c r="AB438" s="47"/>
      <c r="AC438" s="45"/>
      <c r="AD438" s="45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  <c r="CP438" s="47"/>
      <c r="CQ438" s="47"/>
      <c r="CR438" s="47"/>
      <c r="CS438" s="47"/>
      <c r="CT438" s="47"/>
      <c r="CU438" s="47"/>
      <c r="CV438" s="47"/>
      <c r="CW438" s="47"/>
      <c r="CX438" s="47"/>
      <c r="CY438" s="47"/>
      <c r="CZ438" s="47"/>
      <c r="DA438" s="47"/>
      <c r="DB438" s="47"/>
      <c r="DC438" s="47"/>
      <c r="DD438" s="47"/>
      <c r="DE438" s="47"/>
      <c r="DF438" s="47"/>
      <c r="DG438" s="47"/>
      <c r="DH438" s="47"/>
      <c r="DI438" s="47"/>
      <c r="DJ438" s="47"/>
      <c r="DK438" s="47"/>
      <c r="DL438" s="47"/>
      <c r="DM438" s="47"/>
      <c r="DN438" s="47"/>
      <c r="DO438" s="47"/>
      <c r="DP438" s="47"/>
      <c r="DQ438" s="47"/>
      <c r="DR438" s="47"/>
    </row>
    <row r="439">
      <c r="C439" s="108"/>
      <c r="D439" s="108"/>
      <c r="G439" s="47"/>
      <c r="H439" s="47"/>
      <c r="I439" s="47"/>
      <c r="J439" s="47"/>
      <c r="K439" s="47"/>
      <c r="L439" s="47"/>
      <c r="M439" s="47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7"/>
      <c r="AA439" s="47"/>
      <c r="AB439" s="47"/>
      <c r="AC439" s="45"/>
      <c r="AD439" s="45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  <c r="CO439" s="47"/>
      <c r="CP439" s="47"/>
      <c r="CQ439" s="47"/>
      <c r="CR439" s="47"/>
      <c r="CS439" s="47"/>
      <c r="CT439" s="47"/>
      <c r="CU439" s="47"/>
      <c r="CV439" s="47"/>
      <c r="CW439" s="47"/>
      <c r="CX439" s="47"/>
      <c r="CY439" s="47"/>
      <c r="CZ439" s="47"/>
      <c r="DA439" s="47"/>
      <c r="DB439" s="47"/>
      <c r="DC439" s="47"/>
      <c r="DD439" s="47"/>
      <c r="DE439" s="47"/>
      <c r="DF439" s="47"/>
      <c r="DG439" s="47"/>
      <c r="DH439" s="47"/>
      <c r="DI439" s="47"/>
      <c r="DJ439" s="47"/>
      <c r="DK439" s="47"/>
      <c r="DL439" s="47"/>
      <c r="DM439" s="47"/>
      <c r="DN439" s="47"/>
      <c r="DO439" s="47"/>
      <c r="DP439" s="47"/>
      <c r="DQ439" s="47"/>
      <c r="DR439" s="47"/>
    </row>
    <row r="440">
      <c r="C440" s="108"/>
      <c r="D440" s="108"/>
      <c r="G440" s="47"/>
      <c r="H440" s="47"/>
      <c r="I440" s="47"/>
      <c r="J440" s="47"/>
      <c r="K440" s="47"/>
      <c r="L440" s="47"/>
      <c r="M440" s="47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7"/>
      <c r="AA440" s="47"/>
      <c r="AB440" s="47"/>
      <c r="AC440" s="45"/>
      <c r="AD440" s="45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  <c r="CO440" s="47"/>
      <c r="CP440" s="47"/>
      <c r="CQ440" s="47"/>
      <c r="CR440" s="47"/>
      <c r="CS440" s="47"/>
      <c r="CT440" s="47"/>
      <c r="CU440" s="47"/>
      <c r="CV440" s="47"/>
      <c r="CW440" s="47"/>
      <c r="CX440" s="47"/>
      <c r="CY440" s="47"/>
      <c r="CZ440" s="47"/>
      <c r="DA440" s="47"/>
      <c r="DB440" s="47"/>
      <c r="DC440" s="47"/>
      <c r="DD440" s="47"/>
      <c r="DE440" s="47"/>
      <c r="DF440" s="47"/>
      <c r="DG440" s="47"/>
      <c r="DH440" s="47"/>
      <c r="DI440" s="47"/>
      <c r="DJ440" s="47"/>
      <c r="DK440" s="47"/>
      <c r="DL440" s="47"/>
      <c r="DM440" s="47"/>
      <c r="DN440" s="47"/>
      <c r="DO440" s="47"/>
      <c r="DP440" s="47"/>
      <c r="DQ440" s="47"/>
      <c r="DR440" s="47"/>
    </row>
    <row r="441">
      <c r="C441" s="108"/>
      <c r="D441" s="108"/>
      <c r="G441" s="47"/>
      <c r="H441" s="47"/>
      <c r="I441" s="47"/>
      <c r="J441" s="47"/>
      <c r="K441" s="47"/>
      <c r="L441" s="47"/>
      <c r="M441" s="47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7"/>
      <c r="AA441" s="47"/>
      <c r="AB441" s="47"/>
      <c r="AC441" s="45"/>
      <c r="AD441" s="45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R441" s="47"/>
      <c r="CS441" s="47"/>
      <c r="CT441" s="47"/>
      <c r="CU441" s="47"/>
      <c r="CV441" s="47"/>
      <c r="CW441" s="47"/>
      <c r="CX441" s="47"/>
      <c r="CY441" s="47"/>
      <c r="CZ441" s="47"/>
      <c r="DA441" s="47"/>
      <c r="DB441" s="47"/>
      <c r="DC441" s="47"/>
      <c r="DD441" s="47"/>
      <c r="DE441" s="47"/>
      <c r="DF441" s="47"/>
      <c r="DG441" s="47"/>
      <c r="DH441" s="47"/>
      <c r="DI441" s="47"/>
      <c r="DJ441" s="47"/>
      <c r="DK441" s="47"/>
      <c r="DL441" s="47"/>
      <c r="DM441" s="47"/>
      <c r="DN441" s="47"/>
      <c r="DO441" s="47"/>
      <c r="DP441" s="47"/>
      <c r="DQ441" s="47"/>
      <c r="DR441" s="47"/>
    </row>
    <row r="442">
      <c r="C442" s="108"/>
      <c r="D442" s="108"/>
      <c r="G442" s="47"/>
      <c r="H442" s="47"/>
      <c r="I442" s="47"/>
      <c r="J442" s="47"/>
      <c r="K442" s="47"/>
      <c r="L442" s="47"/>
      <c r="M442" s="47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5"/>
      <c r="AD442" s="45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  <c r="CO442" s="47"/>
      <c r="CP442" s="47"/>
      <c r="CQ442" s="47"/>
      <c r="CR442" s="47"/>
      <c r="CS442" s="47"/>
      <c r="CT442" s="47"/>
      <c r="CU442" s="47"/>
      <c r="CV442" s="47"/>
      <c r="CW442" s="47"/>
      <c r="CX442" s="47"/>
      <c r="CY442" s="47"/>
      <c r="CZ442" s="47"/>
      <c r="DA442" s="47"/>
      <c r="DB442" s="47"/>
      <c r="DC442" s="47"/>
      <c r="DD442" s="47"/>
      <c r="DE442" s="47"/>
      <c r="DF442" s="47"/>
      <c r="DG442" s="47"/>
      <c r="DH442" s="47"/>
      <c r="DI442" s="47"/>
      <c r="DJ442" s="47"/>
      <c r="DK442" s="47"/>
      <c r="DL442" s="47"/>
      <c r="DM442" s="47"/>
      <c r="DN442" s="47"/>
      <c r="DO442" s="47"/>
      <c r="DP442" s="47"/>
      <c r="DQ442" s="47"/>
      <c r="DR442" s="47"/>
    </row>
    <row r="443">
      <c r="C443" s="108"/>
      <c r="D443" s="108"/>
      <c r="G443" s="47"/>
      <c r="H443" s="47"/>
      <c r="I443" s="47"/>
      <c r="J443" s="47"/>
      <c r="K443" s="47"/>
      <c r="L443" s="47"/>
      <c r="M443" s="47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7"/>
      <c r="AA443" s="47"/>
      <c r="AB443" s="47"/>
      <c r="AC443" s="45"/>
      <c r="AD443" s="45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  <c r="CO443" s="47"/>
      <c r="CP443" s="47"/>
      <c r="CQ443" s="47"/>
      <c r="CR443" s="47"/>
      <c r="CS443" s="47"/>
      <c r="CT443" s="47"/>
      <c r="CU443" s="47"/>
      <c r="CV443" s="47"/>
      <c r="CW443" s="47"/>
      <c r="CX443" s="47"/>
      <c r="CY443" s="47"/>
      <c r="CZ443" s="47"/>
      <c r="DA443" s="47"/>
      <c r="DB443" s="47"/>
      <c r="DC443" s="47"/>
      <c r="DD443" s="47"/>
      <c r="DE443" s="47"/>
      <c r="DF443" s="47"/>
      <c r="DG443" s="47"/>
      <c r="DH443" s="47"/>
      <c r="DI443" s="47"/>
      <c r="DJ443" s="47"/>
      <c r="DK443" s="47"/>
      <c r="DL443" s="47"/>
      <c r="DM443" s="47"/>
      <c r="DN443" s="47"/>
      <c r="DO443" s="47"/>
      <c r="DP443" s="47"/>
      <c r="DQ443" s="47"/>
      <c r="DR443" s="47"/>
    </row>
    <row r="444">
      <c r="C444" s="108"/>
      <c r="D444" s="108"/>
      <c r="G444" s="47"/>
      <c r="H444" s="47"/>
      <c r="I444" s="47"/>
      <c r="J444" s="47"/>
      <c r="K444" s="47"/>
      <c r="L444" s="47"/>
      <c r="M444" s="47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7"/>
      <c r="AA444" s="47"/>
      <c r="AB444" s="47"/>
      <c r="AC444" s="45"/>
      <c r="AD444" s="45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  <c r="CP444" s="47"/>
      <c r="CQ444" s="47"/>
      <c r="CR444" s="47"/>
      <c r="CS444" s="47"/>
      <c r="CT444" s="47"/>
      <c r="CU444" s="47"/>
      <c r="CV444" s="47"/>
      <c r="CW444" s="47"/>
      <c r="CX444" s="47"/>
      <c r="CY444" s="47"/>
      <c r="CZ444" s="47"/>
      <c r="DA444" s="47"/>
      <c r="DB444" s="47"/>
      <c r="DC444" s="47"/>
      <c r="DD444" s="47"/>
      <c r="DE444" s="47"/>
      <c r="DF444" s="47"/>
      <c r="DG444" s="47"/>
      <c r="DH444" s="47"/>
      <c r="DI444" s="47"/>
      <c r="DJ444" s="47"/>
      <c r="DK444" s="47"/>
      <c r="DL444" s="47"/>
      <c r="DM444" s="47"/>
      <c r="DN444" s="47"/>
      <c r="DO444" s="47"/>
      <c r="DP444" s="47"/>
      <c r="DQ444" s="47"/>
      <c r="DR444" s="47"/>
    </row>
    <row r="445">
      <c r="C445" s="108"/>
      <c r="D445" s="108"/>
      <c r="G445" s="47"/>
      <c r="H445" s="47"/>
      <c r="I445" s="47"/>
      <c r="J445" s="47"/>
      <c r="K445" s="47"/>
      <c r="L445" s="47"/>
      <c r="M445" s="47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7"/>
      <c r="AA445" s="47"/>
      <c r="AB445" s="47"/>
      <c r="AC445" s="45"/>
      <c r="AD445" s="45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  <c r="CO445" s="47"/>
      <c r="CP445" s="47"/>
      <c r="CQ445" s="47"/>
      <c r="CR445" s="47"/>
      <c r="CS445" s="47"/>
      <c r="CT445" s="47"/>
      <c r="CU445" s="47"/>
      <c r="CV445" s="47"/>
      <c r="CW445" s="47"/>
      <c r="CX445" s="47"/>
      <c r="CY445" s="47"/>
      <c r="CZ445" s="47"/>
      <c r="DA445" s="47"/>
      <c r="DB445" s="47"/>
      <c r="DC445" s="47"/>
      <c r="DD445" s="47"/>
      <c r="DE445" s="47"/>
      <c r="DF445" s="47"/>
      <c r="DG445" s="47"/>
      <c r="DH445" s="47"/>
      <c r="DI445" s="47"/>
      <c r="DJ445" s="47"/>
      <c r="DK445" s="47"/>
      <c r="DL445" s="47"/>
      <c r="DM445" s="47"/>
      <c r="DN445" s="47"/>
      <c r="DO445" s="47"/>
      <c r="DP445" s="47"/>
      <c r="DQ445" s="47"/>
      <c r="DR445" s="47"/>
    </row>
    <row r="446">
      <c r="C446" s="108"/>
      <c r="D446" s="108"/>
      <c r="G446" s="47"/>
      <c r="H446" s="47"/>
      <c r="I446" s="47"/>
      <c r="J446" s="47"/>
      <c r="K446" s="47"/>
      <c r="L446" s="47"/>
      <c r="M446" s="47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7"/>
      <c r="AA446" s="47"/>
      <c r="AB446" s="47"/>
      <c r="AC446" s="45"/>
      <c r="AD446" s="45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  <c r="CO446" s="47"/>
      <c r="CP446" s="47"/>
      <c r="CQ446" s="47"/>
      <c r="CR446" s="47"/>
      <c r="CS446" s="47"/>
      <c r="CT446" s="47"/>
      <c r="CU446" s="47"/>
      <c r="CV446" s="47"/>
      <c r="CW446" s="47"/>
      <c r="CX446" s="47"/>
      <c r="CY446" s="47"/>
      <c r="CZ446" s="47"/>
      <c r="DA446" s="47"/>
      <c r="DB446" s="47"/>
      <c r="DC446" s="47"/>
      <c r="DD446" s="47"/>
      <c r="DE446" s="47"/>
      <c r="DF446" s="47"/>
      <c r="DG446" s="47"/>
      <c r="DH446" s="47"/>
      <c r="DI446" s="47"/>
      <c r="DJ446" s="47"/>
      <c r="DK446" s="47"/>
      <c r="DL446" s="47"/>
      <c r="DM446" s="47"/>
      <c r="DN446" s="47"/>
      <c r="DO446" s="47"/>
      <c r="DP446" s="47"/>
      <c r="DQ446" s="47"/>
      <c r="DR446" s="47"/>
    </row>
    <row r="447">
      <c r="C447" s="108"/>
      <c r="D447" s="108"/>
      <c r="G447" s="47"/>
      <c r="H447" s="47"/>
      <c r="I447" s="47"/>
      <c r="J447" s="47"/>
      <c r="K447" s="47"/>
      <c r="L447" s="47"/>
      <c r="M447" s="47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7"/>
      <c r="AA447" s="47"/>
      <c r="AB447" s="47"/>
      <c r="AC447" s="45"/>
      <c r="AD447" s="45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  <c r="CO447" s="47"/>
      <c r="CP447" s="47"/>
      <c r="CQ447" s="47"/>
      <c r="CR447" s="47"/>
      <c r="CS447" s="47"/>
      <c r="CT447" s="47"/>
      <c r="CU447" s="47"/>
      <c r="CV447" s="47"/>
      <c r="CW447" s="47"/>
      <c r="CX447" s="47"/>
      <c r="CY447" s="47"/>
      <c r="CZ447" s="47"/>
      <c r="DA447" s="47"/>
      <c r="DB447" s="47"/>
      <c r="DC447" s="47"/>
      <c r="DD447" s="47"/>
      <c r="DE447" s="47"/>
      <c r="DF447" s="47"/>
      <c r="DG447" s="47"/>
      <c r="DH447" s="47"/>
      <c r="DI447" s="47"/>
      <c r="DJ447" s="47"/>
      <c r="DK447" s="47"/>
      <c r="DL447" s="47"/>
      <c r="DM447" s="47"/>
      <c r="DN447" s="47"/>
      <c r="DO447" s="47"/>
      <c r="DP447" s="47"/>
      <c r="DQ447" s="47"/>
      <c r="DR447" s="47"/>
    </row>
    <row r="448">
      <c r="C448" s="108"/>
      <c r="D448" s="108"/>
      <c r="G448" s="47"/>
      <c r="H448" s="47"/>
      <c r="I448" s="47"/>
      <c r="J448" s="47"/>
      <c r="K448" s="47"/>
      <c r="L448" s="47"/>
      <c r="M448" s="47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7"/>
      <c r="AA448" s="47"/>
      <c r="AB448" s="47"/>
      <c r="AC448" s="45"/>
      <c r="AD448" s="45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  <c r="CP448" s="47"/>
      <c r="CQ448" s="47"/>
      <c r="CR448" s="47"/>
      <c r="CS448" s="47"/>
      <c r="CT448" s="47"/>
      <c r="CU448" s="47"/>
      <c r="CV448" s="47"/>
      <c r="CW448" s="47"/>
      <c r="CX448" s="47"/>
      <c r="CY448" s="47"/>
      <c r="CZ448" s="47"/>
      <c r="DA448" s="47"/>
      <c r="DB448" s="47"/>
      <c r="DC448" s="47"/>
      <c r="DD448" s="47"/>
      <c r="DE448" s="47"/>
      <c r="DF448" s="47"/>
      <c r="DG448" s="47"/>
      <c r="DH448" s="47"/>
      <c r="DI448" s="47"/>
      <c r="DJ448" s="47"/>
      <c r="DK448" s="47"/>
      <c r="DL448" s="47"/>
      <c r="DM448" s="47"/>
      <c r="DN448" s="47"/>
      <c r="DO448" s="47"/>
      <c r="DP448" s="47"/>
      <c r="DQ448" s="47"/>
      <c r="DR448" s="47"/>
    </row>
    <row r="449">
      <c r="C449" s="108"/>
      <c r="D449" s="108"/>
      <c r="G449" s="47"/>
      <c r="H449" s="47"/>
      <c r="I449" s="47"/>
      <c r="J449" s="47"/>
      <c r="K449" s="47"/>
      <c r="L449" s="47"/>
      <c r="M449" s="47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7"/>
      <c r="AA449" s="47"/>
      <c r="AB449" s="47"/>
      <c r="AC449" s="45"/>
      <c r="AD449" s="45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R449" s="47"/>
      <c r="CS449" s="47"/>
      <c r="CT449" s="47"/>
      <c r="CU449" s="47"/>
      <c r="CV449" s="47"/>
      <c r="CW449" s="47"/>
      <c r="CX449" s="47"/>
      <c r="CY449" s="47"/>
      <c r="CZ449" s="47"/>
      <c r="DA449" s="47"/>
      <c r="DB449" s="47"/>
      <c r="DC449" s="47"/>
      <c r="DD449" s="47"/>
      <c r="DE449" s="47"/>
      <c r="DF449" s="47"/>
      <c r="DG449" s="47"/>
      <c r="DH449" s="47"/>
      <c r="DI449" s="47"/>
      <c r="DJ449" s="47"/>
      <c r="DK449" s="47"/>
      <c r="DL449" s="47"/>
      <c r="DM449" s="47"/>
      <c r="DN449" s="47"/>
      <c r="DO449" s="47"/>
      <c r="DP449" s="47"/>
      <c r="DQ449" s="47"/>
      <c r="DR449" s="47"/>
    </row>
    <row r="450">
      <c r="C450" s="108"/>
      <c r="D450" s="108"/>
      <c r="G450" s="47"/>
      <c r="H450" s="47"/>
      <c r="I450" s="47"/>
      <c r="J450" s="47"/>
      <c r="K450" s="47"/>
      <c r="L450" s="47"/>
      <c r="M450" s="47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7"/>
      <c r="AA450" s="47"/>
      <c r="AB450" s="47"/>
      <c r="AC450" s="45"/>
      <c r="AD450" s="45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  <c r="CO450" s="47"/>
      <c r="CP450" s="47"/>
      <c r="CQ450" s="47"/>
      <c r="CR450" s="47"/>
      <c r="CS450" s="47"/>
      <c r="CT450" s="47"/>
      <c r="CU450" s="47"/>
      <c r="CV450" s="47"/>
      <c r="CW450" s="47"/>
      <c r="CX450" s="47"/>
      <c r="CY450" s="47"/>
      <c r="CZ450" s="47"/>
      <c r="DA450" s="47"/>
      <c r="DB450" s="47"/>
      <c r="DC450" s="47"/>
      <c r="DD450" s="47"/>
      <c r="DE450" s="47"/>
      <c r="DF450" s="47"/>
      <c r="DG450" s="47"/>
      <c r="DH450" s="47"/>
      <c r="DI450" s="47"/>
      <c r="DJ450" s="47"/>
      <c r="DK450" s="47"/>
      <c r="DL450" s="47"/>
      <c r="DM450" s="47"/>
      <c r="DN450" s="47"/>
      <c r="DO450" s="47"/>
      <c r="DP450" s="47"/>
      <c r="DQ450" s="47"/>
      <c r="DR450" s="47"/>
    </row>
    <row r="451">
      <c r="C451" s="108"/>
      <c r="D451" s="108"/>
      <c r="G451" s="47"/>
      <c r="H451" s="47"/>
      <c r="I451" s="47"/>
      <c r="J451" s="47"/>
      <c r="K451" s="47"/>
      <c r="L451" s="47"/>
      <c r="M451" s="47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7"/>
      <c r="AA451" s="47"/>
      <c r="AB451" s="47"/>
      <c r="AC451" s="45"/>
      <c r="AD451" s="45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  <c r="CP451" s="47"/>
      <c r="CQ451" s="47"/>
      <c r="CR451" s="47"/>
      <c r="CS451" s="47"/>
      <c r="CT451" s="47"/>
      <c r="CU451" s="47"/>
      <c r="CV451" s="47"/>
      <c r="CW451" s="47"/>
      <c r="CX451" s="47"/>
      <c r="CY451" s="47"/>
      <c r="CZ451" s="47"/>
      <c r="DA451" s="47"/>
      <c r="DB451" s="47"/>
      <c r="DC451" s="47"/>
      <c r="DD451" s="47"/>
      <c r="DE451" s="47"/>
      <c r="DF451" s="47"/>
      <c r="DG451" s="47"/>
      <c r="DH451" s="47"/>
      <c r="DI451" s="47"/>
      <c r="DJ451" s="47"/>
      <c r="DK451" s="47"/>
      <c r="DL451" s="47"/>
      <c r="DM451" s="47"/>
      <c r="DN451" s="47"/>
      <c r="DO451" s="47"/>
      <c r="DP451" s="47"/>
      <c r="DQ451" s="47"/>
      <c r="DR451" s="47"/>
    </row>
    <row r="452">
      <c r="C452" s="108"/>
      <c r="D452" s="108"/>
      <c r="G452" s="47"/>
      <c r="H452" s="47"/>
      <c r="I452" s="47"/>
      <c r="J452" s="47"/>
      <c r="K452" s="47"/>
      <c r="L452" s="47"/>
      <c r="M452" s="47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7"/>
      <c r="AA452" s="47"/>
      <c r="AB452" s="47"/>
      <c r="AC452" s="45"/>
      <c r="AD452" s="45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  <c r="CP452" s="47"/>
      <c r="CQ452" s="47"/>
      <c r="CR452" s="47"/>
      <c r="CS452" s="47"/>
      <c r="CT452" s="47"/>
      <c r="CU452" s="47"/>
      <c r="CV452" s="47"/>
      <c r="CW452" s="47"/>
      <c r="CX452" s="47"/>
      <c r="CY452" s="47"/>
      <c r="CZ452" s="47"/>
      <c r="DA452" s="47"/>
      <c r="DB452" s="47"/>
      <c r="DC452" s="47"/>
      <c r="DD452" s="47"/>
      <c r="DE452" s="47"/>
      <c r="DF452" s="47"/>
      <c r="DG452" s="47"/>
      <c r="DH452" s="47"/>
      <c r="DI452" s="47"/>
      <c r="DJ452" s="47"/>
      <c r="DK452" s="47"/>
      <c r="DL452" s="47"/>
      <c r="DM452" s="47"/>
      <c r="DN452" s="47"/>
      <c r="DO452" s="47"/>
      <c r="DP452" s="47"/>
      <c r="DQ452" s="47"/>
      <c r="DR452" s="47"/>
    </row>
    <row r="453">
      <c r="C453" s="108"/>
      <c r="D453" s="108"/>
      <c r="G453" s="47"/>
      <c r="H453" s="47"/>
      <c r="I453" s="47"/>
      <c r="J453" s="47"/>
      <c r="K453" s="47"/>
      <c r="L453" s="47"/>
      <c r="M453" s="47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7"/>
      <c r="AA453" s="47"/>
      <c r="AB453" s="47"/>
      <c r="AC453" s="45"/>
      <c r="AD453" s="45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  <c r="CP453" s="47"/>
      <c r="CQ453" s="47"/>
      <c r="CR453" s="47"/>
      <c r="CS453" s="47"/>
      <c r="CT453" s="47"/>
      <c r="CU453" s="47"/>
      <c r="CV453" s="47"/>
      <c r="CW453" s="47"/>
      <c r="CX453" s="47"/>
      <c r="CY453" s="47"/>
      <c r="CZ453" s="47"/>
      <c r="DA453" s="47"/>
      <c r="DB453" s="47"/>
      <c r="DC453" s="47"/>
      <c r="DD453" s="47"/>
      <c r="DE453" s="47"/>
      <c r="DF453" s="47"/>
      <c r="DG453" s="47"/>
      <c r="DH453" s="47"/>
      <c r="DI453" s="47"/>
      <c r="DJ453" s="47"/>
      <c r="DK453" s="47"/>
      <c r="DL453" s="47"/>
      <c r="DM453" s="47"/>
      <c r="DN453" s="47"/>
      <c r="DO453" s="47"/>
      <c r="DP453" s="47"/>
      <c r="DQ453" s="47"/>
      <c r="DR453" s="47"/>
    </row>
    <row r="454">
      <c r="C454" s="108"/>
      <c r="D454" s="108"/>
      <c r="G454" s="47"/>
      <c r="H454" s="47"/>
      <c r="I454" s="47"/>
      <c r="J454" s="47"/>
      <c r="K454" s="47"/>
      <c r="L454" s="47"/>
      <c r="M454" s="47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7"/>
      <c r="AA454" s="47"/>
      <c r="AB454" s="47"/>
      <c r="AC454" s="45"/>
      <c r="AD454" s="45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  <c r="CP454" s="47"/>
      <c r="CQ454" s="47"/>
      <c r="CR454" s="47"/>
      <c r="CS454" s="47"/>
      <c r="CT454" s="47"/>
      <c r="CU454" s="47"/>
      <c r="CV454" s="47"/>
      <c r="CW454" s="47"/>
      <c r="CX454" s="47"/>
      <c r="CY454" s="47"/>
      <c r="CZ454" s="47"/>
      <c r="DA454" s="47"/>
      <c r="DB454" s="47"/>
      <c r="DC454" s="47"/>
      <c r="DD454" s="47"/>
      <c r="DE454" s="47"/>
      <c r="DF454" s="47"/>
      <c r="DG454" s="47"/>
      <c r="DH454" s="47"/>
      <c r="DI454" s="47"/>
      <c r="DJ454" s="47"/>
      <c r="DK454" s="47"/>
      <c r="DL454" s="47"/>
      <c r="DM454" s="47"/>
      <c r="DN454" s="47"/>
      <c r="DO454" s="47"/>
      <c r="DP454" s="47"/>
      <c r="DQ454" s="47"/>
      <c r="DR454" s="47"/>
    </row>
    <row r="455">
      <c r="C455" s="108"/>
      <c r="D455" s="108"/>
      <c r="G455" s="47"/>
      <c r="H455" s="47"/>
      <c r="I455" s="47"/>
      <c r="J455" s="47"/>
      <c r="K455" s="47"/>
      <c r="L455" s="47"/>
      <c r="M455" s="47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7"/>
      <c r="AA455" s="47"/>
      <c r="AB455" s="47"/>
      <c r="AC455" s="45"/>
      <c r="AD455" s="45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  <c r="CP455" s="47"/>
      <c r="CQ455" s="47"/>
      <c r="CR455" s="47"/>
      <c r="CS455" s="47"/>
      <c r="CT455" s="47"/>
      <c r="CU455" s="47"/>
      <c r="CV455" s="47"/>
      <c r="CW455" s="47"/>
      <c r="CX455" s="47"/>
      <c r="CY455" s="47"/>
      <c r="CZ455" s="47"/>
      <c r="DA455" s="47"/>
      <c r="DB455" s="47"/>
      <c r="DC455" s="47"/>
      <c r="DD455" s="47"/>
      <c r="DE455" s="47"/>
      <c r="DF455" s="47"/>
      <c r="DG455" s="47"/>
      <c r="DH455" s="47"/>
      <c r="DI455" s="47"/>
      <c r="DJ455" s="47"/>
      <c r="DK455" s="47"/>
      <c r="DL455" s="47"/>
      <c r="DM455" s="47"/>
      <c r="DN455" s="47"/>
      <c r="DO455" s="47"/>
      <c r="DP455" s="47"/>
      <c r="DQ455" s="47"/>
      <c r="DR455" s="47"/>
    </row>
    <row r="456">
      <c r="C456" s="108"/>
      <c r="D456" s="108"/>
      <c r="G456" s="47"/>
      <c r="H456" s="47"/>
      <c r="I456" s="47"/>
      <c r="J456" s="47"/>
      <c r="K456" s="47"/>
      <c r="L456" s="47"/>
      <c r="M456" s="47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7"/>
      <c r="AA456" s="47"/>
      <c r="AB456" s="47"/>
      <c r="AC456" s="45"/>
      <c r="AD456" s="45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  <c r="CP456" s="47"/>
      <c r="CQ456" s="47"/>
      <c r="CR456" s="47"/>
      <c r="CS456" s="47"/>
      <c r="CT456" s="47"/>
      <c r="CU456" s="47"/>
      <c r="CV456" s="47"/>
      <c r="CW456" s="47"/>
      <c r="CX456" s="47"/>
      <c r="CY456" s="47"/>
      <c r="CZ456" s="47"/>
      <c r="DA456" s="47"/>
      <c r="DB456" s="47"/>
      <c r="DC456" s="47"/>
      <c r="DD456" s="47"/>
      <c r="DE456" s="47"/>
      <c r="DF456" s="47"/>
      <c r="DG456" s="47"/>
      <c r="DH456" s="47"/>
      <c r="DI456" s="47"/>
      <c r="DJ456" s="47"/>
      <c r="DK456" s="47"/>
      <c r="DL456" s="47"/>
      <c r="DM456" s="47"/>
      <c r="DN456" s="47"/>
      <c r="DO456" s="47"/>
      <c r="DP456" s="47"/>
      <c r="DQ456" s="47"/>
      <c r="DR456" s="47"/>
    </row>
    <row r="457">
      <c r="C457" s="108"/>
      <c r="D457" s="108"/>
      <c r="G457" s="47"/>
      <c r="H457" s="47"/>
      <c r="I457" s="47"/>
      <c r="J457" s="47"/>
      <c r="K457" s="47"/>
      <c r="L457" s="47"/>
      <c r="M457" s="47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7"/>
      <c r="AA457" s="47"/>
      <c r="AB457" s="47"/>
      <c r="AC457" s="45"/>
      <c r="AD457" s="45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  <c r="CP457" s="47"/>
      <c r="CQ457" s="47"/>
      <c r="CR457" s="47"/>
      <c r="CS457" s="47"/>
      <c r="CT457" s="47"/>
      <c r="CU457" s="47"/>
      <c r="CV457" s="47"/>
      <c r="CW457" s="47"/>
      <c r="CX457" s="47"/>
      <c r="CY457" s="47"/>
      <c r="CZ457" s="47"/>
      <c r="DA457" s="47"/>
      <c r="DB457" s="47"/>
      <c r="DC457" s="47"/>
      <c r="DD457" s="47"/>
      <c r="DE457" s="47"/>
      <c r="DF457" s="47"/>
      <c r="DG457" s="47"/>
      <c r="DH457" s="47"/>
      <c r="DI457" s="47"/>
      <c r="DJ457" s="47"/>
      <c r="DK457" s="47"/>
      <c r="DL457" s="47"/>
      <c r="DM457" s="47"/>
      <c r="DN457" s="47"/>
      <c r="DO457" s="47"/>
      <c r="DP457" s="47"/>
      <c r="DQ457" s="47"/>
      <c r="DR457" s="47"/>
    </row>
    <row r="458">
      <c r="C458" s="108"/>
      <c r="D458" s="108"/>
      <c r="G458" s="47"/>
      <c r="H458" s="47"/>
      <c r="I458" s="47"/>
      <c r="J458" s="47"/>
      <c r="K458" s="47"/>
      <c r="L458" s="47"/>
      <c r="M458" s="47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7"/>
      <c r="AA458" s="47"/>
      <c r="AB458" s="47"/>
      <c r="AC458" s="45"/>
      <c r="AD458" s="45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  <c r="CP458" s="47"/>
      <c r="CQ458" s="47"/>
      <c r="CR458" s="47"/>
      <c r="CS458" s="47"/>
      <c r="CT458" s="47"/>
      <c r="CU458" s="47"/>
      <c r="CV458" s="47"/>
      <c r="CW458" s="47"/>
      <c r="CX458" s="47"/>
      <c r="CY458" s="47"/>
      <c r="CZ458" s="47"/>
      <c r="DA458" s="47"/>
      <c r="DB458" s="47"/>
      <c r="DC458" s="47"/>
      <c r="DD458" s="47"/>
      <c r="DE458" s="47"/>
      <c r="DF458" s="47"/>
      <c r="DG458" s="47"/>
      <c r="DH458" s="47"/>
      <c r="DI458" s="47"/>
      <c r="DJ458" s="47"/>
      <c r="DK458" s="47"/>
      <c r="DL458" s="47"/>
      <c r="DM458" s="47"/>
      <c r="DN458" s="47"/>
      <c r="DO458" s="47"/>
      <c r="DP458" s="47"/>
      <c r="DQ458" s="47"/>
      <c r="DR458" s="47"/>
    </row>
    <row r="459">
      <c r="C459" s="108"/>
      <c r="D459" s="108"/>
      <c r="G459" s="47"/>
      <c r="H459" s="47"/>
      <c r="I459" s="47"/>
      <c r="J459" s="47"/>
      <c r="K459" s="47"/>
      <c r="L459" s="47"/>
      <c r="M459" s="47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7"/>
      <c r="AA459" s="47"/>
      <c r="AB459" s="47"/>
      <c r="AC459" s="45"/>
      <c r="AD459" s="45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  <c r="CP459" s="47"/>
      <c r="CQ459" s="47"/>
      <c r="CR459" s="47"/>
      <c r="CS459" s="47"/>
      <c r="CT459" s="47"/>
      <c r="CU459" s="47"/>
      <c r="CV459" s="47"/>
      <c r="CW459" s="47"/>
      <c r="CX459" s="47"/>
      <c r="CY459" s="47"/>
      <c r="CZ459" s="47"/>
      <c r="DA459" s="47"/>
      <c r="DB459" s="47"/>
      <c r="DC459" s="47"/>
      <c r="DD459" s="47"/>
      <c r="DE459" s="47"/>
      <c r="DF459" s="47"/>
      <c r="DG459" s="47"/>
      <c r="DH459" s="47"/>
      <c r="DI459" s="47"/>
      <c r="DJ459" s="47"/>
      <c r="DK459" s="47"/>
      <c r="DL459" s="47"/>
      <c r="DM459" s="47"/>
      <c r="DN459" s="47"/>
      <c r="DO459" s="47"/>
      <c r="DP459" s="47"/>
      <c r="DQ459" s="47"/>
      <c r="DR459" s="47"/>
    </row>
    <row r="460">
      <c r="C460" s="108"/>
      <c r="D460" s="108"/>
      <c r="G460" s="47"/>
      <c r="H460" s="47"/>
      <c r="I460" s="47"/>
      <c r="J460" s="47"/>
      <c r="K460" s="47"/>
      <c r="L460" s="47"/>
      <c r="M460" s="47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7"/>
      <c r="AA460" s="47"/>
      <c r="AB460" s="47"/>
      <c r="AC460" s="45"/>
      <c r="AD460" s="45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  <c r="CP460" s="47"/>
      <c r="CQ460" s="47"/>
      <c r="CR460" s="47"/>
      <c r="CS460" s="47"/>
      <c r="CT460" s="47"/>
      <c r="CU460" s="47"/>
      <c r="CV460" s="47"/>
      <c r="CW460" s="47"/>
      <c r="CX460" s="47"/>
      <c r="CY460" s="47"/>
      <c r="CZ460" s="47"/>
      <c r="DA460" s="47"/>
      <c r="DB460" s="47"/>
      <c r="DC460" s="47"/>
      <c r="DD460" s="47"/>
      <c r="DE460" s="47"/>
      <c r="DF460" s="47"/>
      <c r="DG460" s="47"/>
      <c r="DH460" s="47"/>
      <c r="DI460" s="47"/>
      <c r="DJ460" s="47"/>
      <c r="DK460" s="47"/>
      <c r="DL460" s="47"/>
      <c r="DM460" s="47"/>
      <c r="DN460" s="47"/>
      <c r="DO460" s="47"/>
      <c r="DP460" s="47"/>
      <c r="DQ460" s="47"/>
      <c r="DR460" s="47"/>
    </row>
    <row r="461">
      <c r="C461" s="108"/>
      <c r="D461" s="108"/>
      <c r="G461" s="47"/>
      <c r="H461" s="47"/>
      <c r="I461" s="47"/>
      <c r="J461" s="47"/>
      <c r="K461" s="47"/>
      <c r="L461" s="47"/>
      <c r="M461" s="47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7"/>
      <c r="AA461" s="47"/>
      <c r="AB461" s="47"/>
      <c r="AC461" s="45"/>
      <c r="AD461" s="45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  <c r="CP461" s="47"/>
      <c r="CQ461" s="47"/>
      <c r="CR461" s="47"/>
      <c r="CS461" s="47"/>
      <c r="CT461" s="47"/>
      <c r="CU461" s="47"/>
      <c r="CV461" s="47"/>
      <c r="CW461" s="47"/>
      <c r="CX461" s="47"/>
      <c r="CY461" s="47"/>
      <c r="CZ461" s="47"/>
      <c r="DA461" s="47"/>
      <c r="DB461" s="47"/>
      <c r="DC461" s="47"/>
      <c r="DD461" s="47"/>
      <c r="DE461" s="47"/>
      <c r="DF461" s="47"/>
      <c r="DG461" s="47"/>
      <c r="DH461" s="47"/>
      <c r="DI461" s="47"/>
      <c r="DJ461" s="47"/>
      <c r="DK461" s="47"/>
      <c r="DL461" s="47"/>
      <c r="DM461" s="47"/>
      <c r="DN461" s="47"/>
      <c r="DO461" s="47"/>
      <c r="DP461" s="47"/>
      <c r="DQ461" s="47"/>
      <c r="DR461" s="47"/>
    </row>
    <row r="462">
      <c r="C462" s="108"/>
      <c r="D462" s="108"/>
      <c r="G462" s="47"/>
      <c r="H462" s="47"/>
      <c r="I462" s="47"/>
      <c r="J462" s="47"/>
      <c r="K462" s="47"/>
      <c r="L462" s="47"/>
      <c r="M462" s="47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7"/>
      <c r="AA462" s="47"/>
      <c r="AB462" s="47"/>
      <c r="AC462" s="45"/>
      <c r="AD462" s="45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  <c r="CP462" s="47"/>
      <c r="CQ462" s="47"/>
      <c r="CR462" s="47"/>
      <c r="CS462" s="47"/>
      <c r="CT462" s="47"/>
      <c r="CU462" s="47"/>
      <c r="CV462" s="47"/>
      <c r="CW462" s="47"/>
      <c r="CX462" s="47"/>
      <c r="CY462" s="47"/>
      <c r="CZ462" s="47"/>
      <c r="DA462" s="47"/>
      <c r="DB462" s="47"/>
      <c r="DC462" s="47"/>
      <c r="DD462" s="47"/>
      <c r="DE462" s="47"/>
      <c r="DF462" s="47"/>
      <c r="DG462" s="47"/>
      <c r="DH462" s="47"/>
      <c r="DI462" s="47"/>
      <c r="DJ462" s="47"/>
      <c r="DK462" s="47"/>
      <c r="DL462" s="47"/>
      <c r="DM462" s="47"/>
      <c r="DN462" s="47"/>
      <c r="DO462" s="47"/>
      <c r="DP462" s="47"/>
      <c r="DQ462" s="47"/>
      <c r="DR462" s="47"/>
    </row>
    <row r="463">
      <c r="C463" s="108"/>
      <c r="D463" s="108"/>
      <c r="G463" s="47"/>
      <c r="H463" s="47"/>
      <c r="I463" s="47"/>
      <c r="J463" s="47"/>
      <c r="K463" s="47"/>
      <c r="L463" s="47"/>
      <c r="M463" s="47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7"/>
      <c r="AA463" s="47"/>
      <c r="AB463" s="47"/>
      <c r="AC463" s="45"/>
      <c r="AD463" s="45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R463" s="47"/>
      <c r="CS463" s="47"/>
      <c r="CT463" s="47"/>
      <c r="CU463" s="47"/>
      <c r="CV463" s="47"/>
      <c r="CW463" s="47"/>
      <c r="CX463" s="47"/>
      <c r="CY463" s="47"/>
      <c r="CZ463" s="47"/>
      <c r="DA463" s="47"/>
      <c r="DB463" s="47"/>
      <c r="DC463" s="47"/>
      <c r="DD463" s="47"/>
      <c r="DE463" s="47"/>
      <c r="DF463" s="47"/>
      <c r="DG463" s="47"/>
      <c r="DH463" s="47"/>
      <c r="DI463" s="47"/>
      <c r="DJ463" s="47"/>
      <c r="DK463" s="47"/>
      <c r="DL463" s="47"/>
      <c r="DM463" s="47"/>
      <c r="DN463" s="47"/>
      <c r="DO463" s="47"/>
      <c r="DP463" s="47"/>
      <c r="DQ463" s="47"/>
      <c r="DR463" s="47"/>
    </row>
    <row r="464">
      <c r="C464" s="108"/>
      <c r="D464" s="108"/>
      <c r="G464" s="47"/>
      <c r="H464" s="47"/>
      <c r="I464" s="47"/>
      <c r="J464" s="47"/>
      <c r="K464" s="47"/>
      <c r="L464" s="47"/>
      <c r="M464" s="47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7"/>
      <c r="AA464" s="47"/>
      <c r="AB464" s="47"/>
      <c r="AC464" s="45"/>
      <c r="AD464" s="45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  <c r="CO464" s="47"/>
      <c r="CP464" s="47"/>
      <c r="CQ464" s="47"/>
      <c r="CR464" s="47"/>
      <c r="CS464" s="47"/>
      <c r="CT464" s="47"/>
      <c r="CU464" s="47"/>
      <c r="CV464" s="47"/>
      <c r="CW464" s="47"/>
      <c r="CX464" s="47"/>
      <c r="CY464" s="47"/>
      <c r="CZ464" s="47"/>
      <c r="DA464" s="47"/>
      <c r="DB464" s="47"/>
      <c r="DC464" s="47"/>
      <c r="DD464" s="47"/>
      <c r="DE464" s="47"/>
      <c r="DF464" s="47"/>
      <c r="DG464" s="47"/>
      <c r="DH464" s="47"/>
      <c r="DI464" s="47"/>
      <c r="DJ464" s="47"/>
      <c r="DK464" s="47"/>
      <c r="DL464" s="47"/>
      <c r="DM464" s="47"/>
      <c r="DN464" s="47"/>
      <c r="DO464" s="47"/>
      <c r="DP464" s="47"/>
      <c r="DQ464" s="47"/>
      <c r="DR464" s="47"/>
    </row>
    <row r="465">
      <c r="C465" s="108"/>
      <c r="D465" s="108"/>
      <c r="G465" s="47"/>
      <c r="H465" s="47"/>
      <c r="I465" s="47"/>
      <c r="J465" s="47"/>
      <c r="K465" s="47"/>
      <c r="L465" s="47"/>
      <c r="M465" s="47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7"/>
      <c r="AA465" s="47"/>
      <c r="AB465" s="47"/>
      <c r="AC465" s="45"/>
      <c r="AD465" s="45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  <c r="CO465" s="47"/>
      <c r="CP465" s="47"/>
      <c r="CQ465" s="47"/>
      <c r="CR465" s="47"/>
      <c r="CS465" s="47"/>
      <c r="CT465" s="47"/>
      <c r="CU465" s="47"/>
      <c r="CV465" s="47"/>
      <c r="CW465" s="47"/>
      <c r="CX465" s="47"/>
      <c r="CY465" s="47"/>
      <c r="CZ465" s="47"/>
      <c r="DA465" s="47"/>
      <c r="DB465" s="47"/>
      <c r="DC465" s="47"/>
      <c r="DD465" s="47"/>
      <c r="DE465" s="47"/>
      <c r="DF465" s="47"/>
      <c r="DG465" s="47"/>
      <c r="DH465" s="47"/>
      <c r="DI465" s="47"/>
      <c r="DJ465" s="47"/>
      <c r="DK465" s="47"/>
      <c r="DL465" s="47"/>
      <c r="DM465" s="47"/>
      <c r="DN465" s="47"/>
      <c r="DO465" s="47"/>
      <c r="DP465" s="47"/>
      <c r="DQ465" s="47"/>
      <c r="DR465" s="47"/>
    </row>
    <row r="466">
      <c r="C466" s="108"/>
      <c r="D466" s="108"/>
      <c r="G466" s="47"/>
      <c r="H466" s="47"/>
      <c r="I466" s="47"/>
      <c r="J466" s="47"/>
      <c r="K466" s="47"/>
      <c r="L466" s="47"/>
      <c r="M466" s="47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7"/>
      <c r="AA466" s="47"/>
      <c r="AB466" s="47"/>
      <c r="AC466" s="45"/>
      <c r="AD466" s="45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  <c r="CO466" s="47"/>
      <c r="CP466" s="47"/>
      <c r="CQ466" s="47"/>
      <c r="CR466" s="47"/>
      <c r="CS466" s="47"/>
      <c r="CT466" s="47"/>
      <c r="CU466" s="47"/>
      <c r="CV466" s="47"/>
      <c r="CW466" s="47"/>
      <c r="CX466" s="47"/>
      <c r="CY466" s="47"/>
      <c r="CZ466" s="47"/>
      <c r="DA466" s="47"/>
      <c r="DB466" s="47"/>
      <c r="DC466" s="47"/>
      <c r="DD466" s="47"/>
      <c r="DE466" s="47"/>
      <c r="DF466" s="47"/>
      <c r="DG466" s="47"/>
      <c r="DH466" s="47"/>
      <c r="DI466" s="47"/>
      <c r="DJ466" s="47"/>
      <c r="DK466" s="47"/>
      <c r="DL466" s="47"/>
      <c r="DM466" s="47"/>
      <c r="DN466" s="47"/>
      <c r="DO466" s="47"/>
      <c r="DP466" s="47"/>
      <c r="DQ466" s="47"/>
      <c r="DR466" s="47"/>
    </row>
    <row r="467">
      <c r="C467" s="108"/>
      <c r="D467" s="108"/>
      <c r="G467" s="47"/>
      <c r="H467" s="47"/>
      <c r="I467" s="47"/>
      <c r="J467" s="47"/>
      <c r="K467" s="47"/>
      <c r="L467" s="47"/>
      <c r="M467" s="47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7"/>
      <c r="AA467" s="47"/>
      <c r="AB467" s="47"/>
      <c r="AC467" s="45"/>
      <c r="AD467" s="45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  <c r="CP467" s="47"/>
      <c r="CQ467" s="47"/>
      <c r="CR467" s="47"/>
      <c r="CS467" s="47"/>
      <c r="CT467" s="47"/>
      <c r="CU467" s="47"/>
      <c r="CV467" s="47"/>
      <c r="CW467" s="47"/>
      <c r="CX467" s="47"/>
      <c r="CY467" s="47"/>
      <c r="CZ467" s="47"/>
      <c r="DA467" s="47"/>
      <c r="DB467" s="47"/>
      <c r="DC467" s="47"/>
      <c r="DD467" s="47"/>
      <c r="DE467" s="47"/>
      <c r="DF467" s="47"/>
      <c r="DG467" s="47"/>
      <c r="DH467" s="47"/>
      <c r="DI467" s="47"/>
      <c r="DJ467" s="47"/>
      <c r="DK467" s="47"/>
      <c r="DL467" s="47"/>
      <c r="DM467" s="47"/>
      <c r="DN467" s="47"/>
      <c r="DO467" s="47"/>
      <c r="DP467" s="47"/>
      <c r="DQ467" s="47"/>
      <c r="DR467" s="47"/>
    </row>
    <row r="468">
      <c r="C468" s="108"/>
      <c r="D468" s="108"/>
      <c r="G468" s="47"/>
      <c r="H468" s="47"/>
      <c r="I468" s="47"/>
      <c r="J468" s="47"/>
      <c r="K468" s="47"/>
      <c r="L468" s="47"/>
      <c r="M468" s="47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7"/>
      <c r="AA468" s="47"/>
      <c r="AB468" s="47"/>
      <c r="AC468" s="45"/>
      <c r="AD468" s="45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  <c r="CP468" s="47"/>
      <c r="CQ468" s="47"/>
      <c r="CR468" s="47"/>
      <c r="CS468" s="47"/>
      <c r="CT468" s="47"/>
      <c r="CU468" s="47"/>
      <c r="CV468" s="47"/>
      <c r="CW468" s="47"/>
      <c r="CX468" s="47"/>
      <c r="CY468" s="47"/>
      <c r="CZ468" s="47"/>
      <c r="DA468" s="47"/>
      <c r="DB468" s="47"/>
      <c r="DC468" s="47"/>
      <c r="DD468" s="47"/>
      <c r="DE468" s="47"/>
      <c r="DF468" s="47"/>
      <c r="DG468" s="47"/>
      <c r="DH468" s="47"/>
      <c r="DI468" s="47"/>
      <c r="DJ468" s="47"/>
      <c r="DK468" s="47"/>
      <c r="DL468" s="47"/>
      <c r="DM468" s="47"/>
      <c r="DN468" s="47"/>
      <c r="DO468" s="47"/>
      <c r="DP468" s="47"/>
      <c r="DQ468" s="47"/>
      <c r="DR468" s="47"/>
    </row>
    <row r="469">
      <c r="C469" s="108"/>
      <c r="D469" s="108"/>
      <c r="G469" s="47"/>
      <c r="H469" s="47"/>
      <c r="I469" s="47"/>
      <c r="J469" s="47"/>
      <c r="K469" s="47"/>
      <c r="L469" s="47"/>
      <c r="M469" s="47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7"/>
      <c r="AA469" s="47"/>
      <c r="AB469" s="47"/>
      <c r="AC469" s="45"/>
      <c r="AD469" s="45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  <c r="CO469" s="47"/>
      <c r="CP469" s="47"/>
      <c r="CQ469" s="47"/>
      <c r="CR469" s="47"/>
      <c r="CS469" s="47"/>
      <c r="CT469" s="47"/>
      <c r="CU469" s="47"/>
      <c r="CV469" s="47"/>
      <c r="CW469" s="47"/>
      <c r="CX469" s="47"/>
      <c r="CY469" s="47"/>
      <c r="CZ469" s="47"/>
      <c r="DA469" s="47"/>
      <c r="DB469" s="47"/>
      <c r="DC469" s="47"/>
      <c r="DD469" s="47"/>
      <c r="DE469" s="47"/>
      <c r="DF469" s="47"/>
      <c r="DG469" s="47"/>
      <c r="DH469" s="47"/>
      <c r="DI469" s="47"/>
      <c r="DJ469" s="47"/>
      <c r="DK469" s="47"/>
      <c r="DL469" s="47"/>
      <c r="DM469" s="47"/>
      <c r="DN469" s="47"/>
      <c r="DO469" s="47"/>
      <c r="DP469" s="47"/>
      <c r="DQ469" s="47"/>
      <c r="DR469" s="47"/>
    </row>
    <row r="470">
      <c r="C470" s="108"/>
      <c r="D470" s="108"/>
      <c r="G470" s="47"/>
      <c r="H470" s="47"/>
      <c r="I470" s="47"/>
      <c r="J470" s="47"/>
      <c r="K470" s="47"/>
      <c r="L470" s="47"/>
      <c r="M470" s="47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7"/>
      <c r="AA470" s="47"/>
      <c r="AB470" s="47"/>
      <c r="AC470" s="45"/>
      <c r="AD470" s="45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  <c r="CO470" s="47"/>
      <c r="CP470" s="47"/>
      <c r="CQ470" s="47"/>
      <c r="CR470" s="47"/>
      <c r="CS470" s="47"/>
      <c r="CT470" s="47"/>
      <c r="CU470" s="47"/>
      <c r="CV470" s="47"/>
      <c r="CW470" s="47"/>
      <c r="CX470" s="47"/>
      <c r="CY470" s="47"/>
      <c r="CZ470" s="47"/>
      <c r="DA470" s="47"/>
      <c r="DB470" s="47"/>
      <c r="DC470" s="47"/>
      <c r="DD470" s="47"/>
      <c r="DE470" s="47"/>
      <c r="DF470" s="47"/>
      <c r="DG470" s="47"/>
      <c r="DH470" s="47"/>
      <c r="DI470" s="47"/>
      <c r="DJ470" s="47"/>
      <c r="DK470" s="47"/>
      <c r="DL470" s="47"/>
      <c r="DM470" s="47"/>
      <c r="DN470" s="47"/>
      <c r="DO470" s="47"/>
      <c r="DP470" s="47"/>
      <c r="DQ470" s="47"/>
      <c r="DR470" s="47"/>
    </row>
    <row r="471">
      <c r="C471" s="108"/>
      <c r="D471" s="108"/>
      <c r="G471" s="47"/>
      <c r="H471" s="47"/>
      <c r="I471" s="47"/>
      <c r="J471" s="47"/>
      <c r="K471" s="47"/>
      <c r="L471" s="47"/>
      <c r="M471" s="47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7"/>
      <c r="AA471" s="47"/>
      <c r="AB471" s="47"/>
      <c r="AC471" s="45"/>
      <c r="AD471" s="45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R471" s="47"/>
      <c r="CS471" s="47"/>
      <c r="CT471" s="47"/>
      <c r="CU471" s="47"/>
      <c r="CV471" s="47"/>
      <c r="CW471" s="47"/>
      <c r="CX471" s="47"/>
      <c r="CY471" s="47"/>
      <c r="CZ471" s="47"/>
      <c r="DA471" s="47"/>
      <c r="DB471" s="47"/>
      <c r="DC471" s="47"/>
      <c r="DD471" s="47"/>
      <c r="DE471" s="47"/>
      <c r="DF471" s="47"/>
      <c r="DG471" s="47"/>
      <c r="DH471" s="47"/>
      <c r="DI471" s="47"/>
      <c r="DJ471" s="47"/>
      <c r="DK471" s="47"/>
      <c r="DL471" s="47"/>
      <c r="DM471" s="47"/>
      <c r="DN471" s="47"/>
      <c r="DO471" s="47"/>
      <c r="DP471" s="47"/>
      <c r="DQ471" s="47"/>
      <c r="DR471" s="47"/>
    </row>
    <row r="472">
      <c r="C472" s="108"/>
      <c r="D472" s="108"/>
      <c r="G472" s="47"/>
      <c r="H472" s="47"/>
      <c r="I472" s="47"/>
      <c r="J472" s="47"/>
      <c r="K472" s="47"/>
      <c r="L472" s="47"/>
      <c r="M472" s="47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7"/>
      <c r="AA472" s="47"/>
      <c r="AB472" s="47"/>
      <c r="AC472" s="45"/>
      <c r="AD472" s="45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  <c r="CP472" s="47"/>
      <c r="CQ472" s="47"/>
      <c r="CR472" s="47"/>
      <c r="CS472" s="47"/>
      <c r="CT472" s="47"/>
      <c r="CU472" s="47"/>
      <c r="CV472" s="47"/>
      <c r="CW472" s="47"/>
      <c r="CX472" s="47"/>
      <c r="CY472" s="47"/>
      <c r="CZ472" s="47"/>
      <c r="DA472" s="47"/>
      <c r="DB472" s="47"/>
      <c r="DC472" s="47"/>
      <c r="DD472" s="47"/>
      <c r="DE472" s="47"/>
      <c r="DF472" s="47"/>
      <c r="DG472" s="47"/>
      <c r="DH472" s="47"/>
      <c r="DI472" s="47"/>
      <c r="DJ472" s="47"/>
      <c r="DK472" s="47"/>
      <c r="DL472" s="47"/>
      <c r="DM472" s="47"/>
      <c r="DN472" s="47"/>
      <c r="DO472" s="47"/>
      <c r="DP472" s="47"/>
      <c r="DQ472" s="47"/>
      <c r="DR472" s="47"/>
    </row>
    <row r="473">
      <c r="C473" s="108"/>
      <c r="D473" s="108"/>
      <c r="G473" s="47"/>
      <c r="H473" s="47"/>
      <c r="I473" s="47"/>
      <c r="J473" s="47"/>
      <c r="K473" s="47"/>
      <c r="L473" s="47"/>
      <c r="M473" s="47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7"/>
      <c r="AA473" s="47"/>
      <c r="AB473" s="47"/>
      <c r="AC473" s="45"/>
      <c r="AD473" s="45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  <c r="CO473" s="47"/>
      <c r="CP473" s="47"/>
      <c r="CQ473" s="47"/>
      <c r="CR473" s="47"/>
      <c r="CS473" s="47"/>
      <c r="CT473" s="47"/>
      <c r="CU473" s="47"/>
      <c r="CV473" s="47"/>
      <c r="CW473" s="47"/>
      <c r="CX473" s="47"/>
      <c r="CY473" s="47"/>
      <c r="CZ473" s="47"/>
      <c r="DA473" s="47"/>
      <c r="DB473" s="47"/>
      <c r="DC473" s="47"/>
      <c r="DD473" s="47"/>
      <c r="DE473" s="47"/>
      <c r="DF473" s="47"/>
      <c r="DG473" s="47"/>
      <c r="DH473" s="47"/>
      <c r="DI473" s="47"/>
      <c r="DJ473" s="47"/>
      <c r="DK473" s="47"/>
      <c r="DL473" s="47"/>
      <c r="DM473" s="47"/>
      <c r="DN473" s="47"/>
      <c r="DO473" s="47"/>
      <c r="DP473" s="47"/>
      <c r="DQ473" s="47"/>
      <c r="DR473" s="47"/>
    </row>
    <row r="474">
      <c r="C474" s="108"/>
      <c r="D474" s="108"/>
      <c r="G474" s="47"/>
      <c r="H474" s="47"/>
      <c r="I474" s="47"/>
      <c r="J474" s="47"/>
      <c r="K474" s="47"/>
      <c r="L474" s="47"/>
      <c r="M474" s="47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7"/>
      <c r="AA474" s="47"/>
      <c r="AB474" s="47"/>
      <c r="AC474" s="45"/>
      <c r="AD474" s="45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  <c r="CO474" s="47"/>
      <c r="CP474" s="47"/>
      <c r="CQ474" s="47"/>
      <c r="CR474" s="47"/>
      <c r="CS474" s="47"/>
      <c r="CT474" s="47"/>
      <c r="CU474" s="47"/>
      <c r="CV474" s="47"/>
      <c r="CW474" s="47"/>
      <c r="CX474" s="47"/>
      <c r="CY474" s="47"/>
      <c r="CZ474" s="47"/>
      <c r="DA474" s="47"/>
      <c r="DB474" s="47"/>
      <c r="DC474" s="47"/>
      <c r="DD474" s="47"/>
      <c r="DE474" s="47"/>
      <c r="DF474" s="47"/>
      <c r="DG474" s="47"/>
      <c r="DH474" s="47"/>
      <c r="DI474" s="47"/>
      <c r="DJ474" s="47"/>
      <c r="DK474" s="47"/>
      <c r="DL474" s="47"/>
      <c r="DM474" s="47"/>
      <c r="DN474" s="47"/>
      <c r="DO474" s="47"/>
      <c r="DP474" s="47"/>
      <c r="DQ474" s="47"/>
      <c r="DR474" s="47"/>
    </row>
    <row r="475">
      <c r="C475" s="108"/>
      <c r="D475" s="108"/>
      <c r="G475" s="47"/>
      <c r="H475" s="47"/>
      <c r="I475" s="47"/>
      <c r="J475" s="47"/>
      <c r="K475" s="47"/>
      <c r="L475" s="47"/>
      <c r="M475" s="47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7"/>
      <c r="AA475" s="47"/>
      <c r="AB475" s="47"/>
      <c r="AC475" s="45"/>
      <c r="AD475" s="45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R475" s="47"/>
      <c r="CS475" s="47"/>
      <c r="CT475" s="47"/>
      <c r="CU475" s="47"/>
      <c r="CV475" s="47"/>
      <c r="CW475" s="47"/>
      <c r="CX475" s="47"/>
      <c r="CY475" s="47"/>
      <c r="CZ475" s="47"/>
      <c r="DA475" s="47"/>
      <c r="DB475" s="47"/>
      <c r="DC475" s="47"/>
      <c r="DD475" s="47"/>
      <c r="DE475" s="47"/>
      <c r="DF475" s="47"/>
      <c r="DG475" s="47"/>
      <c r="DH475" s="47"/>
      <c r="DI475" s="47"/>
      <c r="DJ475" s="47"/>
      <c r="DK475" s="47"/>
      <c r="DL475" s="47"/>
      <c r="DM475" s="47"/>
      <c r="DN475" s="47"/>
      <c r="DO475" s="47"/>
      <c r="DP475" s="47"/>
      <c r="DQ475" s="47"/>
      <c r="DR475" s="47"/>
    </row>
    <row r="476">
      <c r="C476" s="108"/>
      <c r="D476" s="108"/>
      <c r="G476" s="47"/>
      <c r="H476" s="47"/>
      <c r="I476" s="47"/>
      <c r="J476" s="47"/>
      <c r="K476" s="47"/>
      <c r="L476" s="47"/>
      <c r="M476" s="47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7"/>
      <c r="AA476" s="47"/>
      <c r="AB476" s="47"/>
      <c r="AC476" s="45"/>
      <c r="AD476" s="45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  <c r="CP476" s="47"/>
      <c r="CQ476" s="47"/>
      <c r="CR476" s="47"/>
      <c r="CS476" s="47"/>
      <c r="CT476" s="47"/>
      <c r="CU476" s="47"/>
      <c r="CV476" s="47"/>
      <c r="CW476" s="47"/>
      <c r="CX476" s="47"/>
      <c r="CY476" s="47"/>
      <c r="CZ476" s="47"/>
      <c r="DA476" s="47"/>
      <c r="DB476" s="47"/>
      <c r="DC476" s="47"/>
      <c r="DD476" s="47"/>
      <c r="DE476" s="47"/>
      <c r="DF476" s="47"/>
      <c r="DG476" s="47"/>
      <c r="DH476" s="47"/>
      <c r="DI476" s="47"/>
      <c r="DJ476" s="47"/>
      <c r="DK476" s="47"/>
      <c r="DL476" s="47"/>
      <c r="DM476" s="47"/>
      <c r="DN476" s="47"/>
      <c r="DO476" s="47"/>
      <c r="DP476" s="47"/>
      <c r="DQ476" s="47"/>
      <c r="DR476" s="47"/>
    </row>
    <row r="477">
      <c r="C477" s="108"/>
      <c r="D477" s="108"/>
      <c r="G477" s="47"/>
      <c r="H477" s="47"/>
      <c r="I477" s="47"/>
      <c r="J477" s="47"/>
      <c r="K477" s="47"/>
      <c r="L477" s="47"/>
      <c r="M477" s="47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7"/>
      <c r="AA477" s="47"/>
      <c r="AB477" s="47"/>
      <c r="AC477" s="45"/>
      <c r="AD477" s="45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  <c r="CO477" s="47"/>
      <c r="CP477" s="47"/>
      <c r="CQ477" s="47"/>
      <c r="CR477" s="47"/>
      <c r="CS477" s="47"/>
      <c r="CT477" s="47"/>
      <c r="CU477" s="47"/>
      <c r="CV477" s="47"/>
      <c r="CW477" s="47"/>
      <c r="CX477" s="47"/>
      <c r="CY477" s="47"/>
      <c r="CZ477" s="47"/>
      <c r="DA477" s="47"/>
      <c r="DB477" s="47"/>
      <c r="DC477" s="47"/>
      <c r="DD477" s="47"/>
      <c r="DE477" s="47"/>
      <c r="DF477" s="47"/>
      <c r="DG477" s="47"/>
      <c r="DH477" s="47"/>
      <c r="DI477" s="47"/>
      <c r="DJ477" s="47"/>
      <c r="DK477" s="47"/>
      <c r="DL477" s="47"/>
      <c r="DM477" s="47"/>
      <c r="DN477" s="47"/>
      <c r="DO477" s="47"/>
      <c r="DP477" s="47"/>
      <c r="DQ477" s="47"/>
      <c r="DR477" s="47"/>
    </row>
    <row r="478">
      <c r="C478" s="108"/>
      <c r="D478" s="108"/>
      <c r="G478" s="47"/>
      <c r="H478" s="47"/>
      <c r="I478" s="47"/>
      <c r="J478" s="47"/>
      <c r="K478" s="47"/>
      <c r="L478" s="47"/>
      <c r="M478" s="47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7"/>
      <c r="AA478" s="47"/>
      <c r="AB478" s="47"/>
      <c r="AC478" s="45"/>
      <c r="AD478" s="45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  <c r="CO478" s="47"/>
      <c r="CP478" s="47"/>
      <c r="CQ478" s="47"/>
      <c r="CR478" s="47"/>
      <c r="CS478" s="47"/>
      <c r="CT478" s="47"/>
      <c r="CU478" s="47"/>
      <c r="CV478" s="47"/>
      <c r="CW478" s="47"/>
      <c r="CX478" s="47"/>
      <c r="CY478" s="47"/>
      <c r="CZ478" s="47"/>
      <c r="DA478" s="47"/>
      <c r="DB478" s="47"/>
      <c r="DC478" s="47"/>
      <c r="DD478" s="47"/>
      <c r="DE478" s="47"/>
      <c r="DF478" s="47"/>
      <c r="DG478" s="47"/>
      <c r="DH478" s="47"/>
      <c r="DI478" s="47"/>
      <c r="DJ478" s="47"/>
      <c r="DK478" s="47"/>
      <c r="DL478" s="47"/>
      <c r="DM478" s="47"/>
      <c r="DN478" s="47"/>
      <c r="DO478" s="47"/>
      <c r="DP478" s="47"/>
      <c r="DQ478" s="47"/>
      <c r="DR478" s="47"/>
    </row>
    <row r="479">
      <c r="C479" s="108"/>
      <c r="D479" s="108"/>
      <c r="G479" s="47"/>
      <c r="H479" s="47"/>
      <c r="I479" s="47"/>
      <c r="J479" s="47"/>
      <c r="K479" s="47"/>
      <c r="L479" s="47"/>
      <c r="M479" s="47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7"/>
      <c r="AA479" s="47"/>
      <c r="AB479" s="47"/>
      <c r="AC479" s="45"/>
      <c r="AD479" s="45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  <c r="CO479" s="47"/>
      <c r="CP479" s="47"/>
      <c r="CQ479" s="47"/>
      <c r="CR479" s="47"/>
      <c r="CS479" s="47"/>
      <c r="CT479" s="47"/>
      <c r="CU479" s="47"/>
      <c r="CV479" s="47"/>
      <c r="CW479" s="47"/>
      <c r="CX479" s="47"/>
      <c r="CY479" s="47"/>
      <c r="CZ479" s="47"/>
      <c r="DA479" s="47"/>
      <c r="DB479" s="47"/>
      <c r="DC479" s="47"/>
      <c r="DD479" s="47"/>
      <c r="DE479" s="47"/>
      <c r="DF479" s="47"/>
      <c r="DG479" s="47"/>
      <c r="DH479" s="47"/>
      <c r="DI479" s="47"/>
      <c r="DJ479" s="47"/>
      <c r="DK479" s="47"/>
      <c r="DL479" s="47"/>
      <c r="DM479" s="47"/>
      <c r="DN479" s="47"/>
      <c r="DO479" s="47"/>
      <c r="DP479" s="47"/>
      <c r="DQ479" s="47"/>
      <c r="DR479" s="47"/>
    </row>
    <row r="480">
      <c r="C480" s="108"/>
      <c r="D480" s="108"/>
      <c r="G480" s="47"/>
      <c r="H480" s="47"/>
      <c r="I480" s="47"/>
      <c r="J480" s="47"/>
      <c r="K480" s="47"/>
      <c r="L480" s="47"/>
      <c r="M480" s="47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5"/>
      <c r="AD480" s="45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  <c r="CP480" s="47"/>
      <c r="CQ480" s="47"/>
      <c r="CR480" s="47"/>
      <c r="CS480" s="47"/>
      <c r="CT480" s="47"/>
      <c r="CU480" s="47"/>
      <c r="CV480" s="47"/>
      <c r="CW480" s="47"/>
      <c r="CX480" s="47"/>
      <c r="CY480" s="47"/>
      <c r="CZ480" s="47"/>
      <c r="DA480" s="47"/>
      <c r="DB480" s="47"/>
      <c r="DC480" s="47"/>
      <c r="DD480" s="47"/>
      <c r="DE480" s="47"/>
      <c r="DF480" s="47"/>
      <c r="DG480" s="47"/>
      <c r="DH480" s="47"/>
      <c r="DI480" s="47"/>
      <c r="DJ480" s="47"/>
      <c r="DK480" s="47"/>
      <c r="DL480" s="47"/>
      <c r="DM480" s="47"/>
      <c r="DN480" s="47"/>
      <c r="DO480" s="47"/>
      <c r="DP480" s="47"/>
      <c r="DQ480" s="47"/>
      <c r="DR480" s="47"/>
    </row>
    <row r="481">
      <c r="C481" s="108"/>
      <c r="D481" s="108"/>
      <c r="G481" s="47"/>
      <c r="H481" s="47"/>
      <c r="I481" s="47"/>
      <c r="J481" s="47"/>
      <c r="K481" s="47"/>
      <c r="L481" s="47"/>
      <c r="M481" s="47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7"/>
      <c r="AA481" s="47"/>
      <c r="AB481" s="47"/>
      <c r="AC481" s="45"/>
      <c r="AD481" s="45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  <c r="CP481" s="47"/>
      <c r="CQ481" s="47"/>
      <c r="CR481" s="47"/>
      <c r="CS481" s="47"/>
      <c r="CT481" s="47"/>
      <c r="CU481" s="47"/>
      <c r="CV481" s="47"/>
      <c r="CW481" s="47"/>
      <c r="CX481" s="47"/>
      <c r="CY481" s="47"/>
      <c r="CZ481" s="47"/>
      <c r="DA481" s="47"/>
      <c r="DB481" s="47"/>
      <c r="DC481" s="47"/>
      <c r="DD481" s="47"/>
      <c r="DE481" s="47"/>
      <c r="DF481" s="47"/>
      <c r="DG481" s="47"/>
      <c r="DH481" s="47"/>
      <c r="DI481" s="47"/>
      <c r="DJ481" s="47"/>
      <c r="DK481" s="47"/>
      <c r="DL481" s="47"/>
      <c r="DM481" s="47"/>
      <c r="DN481" s="47"/>
      <c r="DO481" s="47"/>
      <c r="DP481" s="47"/>
      <c r="DQ481" s="47"/>
      <c r="DR481" s="47"/>
    </row>
    <row r="482">
      <c r="C482" s="108"/>
      <c r="D482" s="108"/>
      <c r="G482" s="47"/>
      <c r="H482" s="47"/>
      <c r="I482" s="47"/>
      <c r="J482" s="47"/>
      <c r="K482" s="47"/>
      <c r="L482" s="47"/>
      <c r="M482" s="47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7"/>
      <c r="AA482" s="47"/>
      <c r="AB482" s="47"/>
      <c r="AC482" s="45"/>
      <c r="AD482" s="45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  <c r="CP482" s="47"/>
      <c r="CQ482" s="47"/>
      <c r="CR482" s="47"/>
      <c r="CS482" s="47"/>
      <c r="CT482" s="47"/>
      <c r="CU482" s="47"/>
      <c r="CV482" s="47"/>
      <c r="CW482" s="47"/>
      <c r="CX482" s="47"/>
      <c r="CY482" s="47"/>
      <c r="CZ482" s="47"/>
      <c r="DA482" s="47"/>
      <c r="DB482" s="47"/>
      <c r="DC482" s="47"/>
      <c r="DD482" s="47"/>
      <c r="DE482" s="47"/>
      <c r="DF482" s="47"/>
      <c r="DG482" s="47"/>
      <c r="DH482" s="47"/>
      <c r="DI482" s="47"/>
      <c r="DJ482" s="47"/>
      <c r="DK482" s="47"/>
      <c r="DL482" s="47"/>
      <c r="DM482" s="47"/>
      <c r="DN482" s="47"/>
      <c r="DO482" s="47"/>
      <c r="DP482" s="47"/>
      <c r="DQ482" s="47"/>
      <c r="DR482" s="47"/>
    </row>
    <row r="483">
      <c r="C483" s="108"/>
      <c r="D483" s="108"/>
      <c r="G483" s="47"/>
      <c r="H483" s="47"/>
      <c r="I483" s="47"/>
      <c r="J483" s="47"/>
      <c r="K483" s="47"/>
      <c r="L483" s="47"/>
      <c r="M483" s="47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7"/>
      <c r="AA483" s="47"/>
      <c r="AB483" s="47"/>
      <c r="AC483" s="45"/>
      <c r="AD483" s="45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R483" s="47"/>
      <c r="CS483" s="47"/>
      <c r="CT483" s="47"/>
      <c r="CU483" s="47"/>
      <c r="CV483" s="47"/>
      <c r="CW483" s="47"/>
      <c r="CX483" s="47"/>
      <c r="CY483" s="47"/>
      <c r="CZ483" s="47"/>
      <c r="DA483" s="47"/>
      <c r="DB483" s="47"/>
      <c r="DC483" s="47"/>
      <c r="DD483" s="47"/>
      <c r="DE483" s="47"/>
      <c r="DF483" s="47"/>
      <c r="DG483" s="47"/>
      <c r="DH483" s="47"/>
      <c r="DI483" s="47"/>
      <c r="DJ483" s="47"/>
      <c r="DK483" s="47"/>
      <c r="DL483" s="47"/>
      <c r="DM483" s="47"/>
      <c r="DN483" s="47"/>
      <c r="DO483" s="47"/>
      <c r="DP483" s="47"/>
      <c r="DQ483" s="47"/>
      <c r="DR483" s="47"/>
    </row>
    <row r="484">
      <c r="C484" s="108"/>
      <c r="D484" s="108"/>
      <c r="G484" s="47"/>
      <c r="H484" s="47"/>
      <c r="I484" s="47"/>
      <c r="J484" s="47"/>
      <c r="K484" s="47"/>
      <c r="L484" s="47"/>
      <c r="M484" s="47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7"/>
      <c r="AA484" s="47"/>
      <c r="AB484" s="47"/>
      <c r="AC484" s="45"/>
      <c r="AD484" s="45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  <c r="CP484" s="47"/>
      <c r="CQ484" s="47"/>
      <c r="CR484" s="47"/>
      <c r="CS484" s="47"/>
      <c r="CT484" s="47"/>
      <c r="CU484" s="47"/>
      <c r="CV484" s="47"/>
      <c r="CW484" s="47"/>
      <c r="CX484" s="47"/>
      <c r="CY484" s="47"/>
      <c r="CZ484" s="47"/>
      <c r="DA484" s="47"/>
      <c r="DB484" s="47"/>
      <c r="DC484" s="47"/>
      <c r="DD484" s="47"/>
      <c r="DE484" s="47"/>
      <c r="DF484" s="47"/>
      <c r="DG484" s="47"/>
      <c r="DH484" s="47"/>
      <c r="DI484" s="47"/>
      <c r="DJ484" s="47"/>
      <c r="DK484" s="47"/>
      <c r="DL484" s="47"/>
      <c r="DM484" s="47"/>
      <c r="DN484" s="47"/>
      <c r="DO484" s="47"/>
      <c r="DP484" s="47"/>
      <c r="DQ484" s="47"/>
      <c r="DR484" s="47"/>
    </row>
    <row r="485">
      <c r="C485" s="108"/>
      <c r="D485" s="108"/>
      <c r="G485" s="47"/>
      <c r="H485" s="47"/>
      <c r="I485" s="47"/>
      <c r="J485" s="47"/>
      <c r="K485" s="47"/>
      <c r="L485" s="47"/>
      <c r="M485" s="47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7"/>
      <c r="AA485" s="47"/>
      <c r="AB485" s="47"/>
      <c r="AC485" s="45"/>
      <c r="AD485" s="45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  <c r="CP485" s="47"/>
      <c r="CQ485" s="47"/>
      <c r="CR485" s="47"/>
      <c r="CS485" s="47"/>
      <c r="CT485" s="47"/>
      <c r="CU485" s="47"/>
      <c r="CV485" s="47"/>
      <c r="CW485" s="47"/>
      <c r="CX485" s="47"/>
      <c r="CY485" s="47"/>
      <c r="CZ485" s="47"/>
      <c r="DA485" s="47"/>
      <c r="DB485" s="47"/>
      <c r="DC485" s="47"/>
      <c r="DD485" s="47"/>
      <c r="DE485" s="47"/>
      <c r="DF485" s="47"/>
      <c r="DG485" s="47"/>
      <c r="DH485" s="47"/>
      <c r="DI485" s="47"/>
      <c r="DJ485" s="47"/>
      <c r="DK485" s="47"/>
      <c r="DL485" s="47"/>
      <c r="DM485" s="47"/>
      <c r="DN485" s="47"/>
      <c r="DO485" s="47"/>
      <c r="DP485" s="47"/>
      <c r="DQ485" s="47"/>
      <c r="DR485" s="47"/>
    </row>
    <row r="486">
      <c r="C486" s="108"/>
      <c r="D486" s="108"/>
      <c r="G486" s="47"/>
      <c r="H486" s="47"/>
      <c r="I486" s="47"/>
      <c r="J486" s="47"/>
      <c r="K486" s="47"/>
      <c r="L486" s="47"/>
      <c r="M486" s="47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7"/>
      <c r="AA486" s="47"/>
      <c r="AB486" s="47"/>
      <c r="AC486" s="45"/>
      <c r="AD486" s="45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  <c r="CP486" s="47"/>
      <c r="CQ486" s="47"/>
      <c r="CR486" s="47"/>
      <c r="CS486" s="47"/>
      <c r="CT486" s="47"/>
      <c r="CU486" s="47"/>
      <c r="CV486" s="47"/>
      <c r="CW486" s="47"/>
      <c r="CX486" s="47"/>
      <c r="CY486" s="47"/>
      <c r="CZ486" s="47"/>
      <c r="DA486" s="47"/>
      <c r="DB486" s="47"/>
      <c r="DC486" s="47"/>
      <c r="DD486" s="47"/>
      <c r="DE486" s="47"/>
      <c r="DF486" s="47"/>
      <c r="DG486" s="47"/>
      <c r="DH486" s="47"/>
      <c r="DI486" s="47"/>
      <c r="DJ486" s="47"/>
      <c r="DK486" s="47"/>
      <c r="DL486" s="47"/>
      <c r="DM486" s="47"/>
      <c r="DN486" s="47"/>
      <c r="DO486" s="47"/>
      <c r="DP486" s="47"/>
      <c r="DQ486" s="47"/>
      <c r="DR486" s="47"/>
    </row>
    <row r="487">
      <c r="C487" s="108"/>
      <c r="D487" s="108"/>
      <c r="G487" s="47"/>
      <c r="H487" s="47"/>
      <c r="I487" s="47"/>
      <c r="J487" s="47"/>
      <c r="K487" s="47"/>
      <c r="L487" s="47"/>
      <c r="M487" s="47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7"/>
      <c r="AA487" s="47"/>
      <c r="AB487" s="47"/>
      <c r="AC487" s="45"/>
      <c r="AD487" s="45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  <c r="CO487" s="47"/>
      <c r="CP487" s="47"/>
      <c r="CQ487" s="47"/>
      <c r="CR487" s="47"/>
      <c r="CS487" s="47"/>
      <c r="CT487" s="47"/>
      <c r="CU487" s="47"/>
      <c r="CV487" s="47"/>
      <c r="CW487" s="47"/>
      <c r="CX487" s="47"/>
      <c r="CY487" s="47"/>
      <c r="CZ487" s="47"/>
      <c r="DA487" s="47"/>
      <c r="DB487" s="47"/>
      <c r="DC487" s="47"/>
      <c r="DD487" s="47"/>
      <c r="DE487" s="47"/>
      <c r="DF487" s="47"/>
      <c r="DG487" s="47"/>
      <c r="DH487" s="47"/>
      <c r="DI487" s="47"/>
      <c r="DJ487" s="47"/>
      <c r="DK487" s="47"/>
      <c r="DL487" s="47"/>
      <c r="DM487" s="47"/>
      <c r="DN487" s="47"/>
      <c r="DO487" s="47"/>
      <c r="DP487" s="47"/>
      <c r="DQ487" s="47"/>
      <c r="DR487" s="47"/>
    </row>
    <row r="488">
      <c r="C488" s="108"/>
      <c r="D488" s="108"/>
      <c r="G488" s="47"/>
      <c r="H488" s="47"/>
      <c r="I488" s="47"/>
      <c r="J488" s="47"/>
      <c r="K488" s="47"/>
      <c r="L488" s="47"/>
      <c r="M488" s="47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7"/>
      <c r="AA488" s="47"/>
      <c r="AB488" s="47"/>
      <c r="AC488" s="45"/>
      <c r="AD488" s="45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  <c r="CO488" s="47"/>
      <c r="CP488" s="47"/>
      <c r="CQ488" s="47"/>
      <c r="CR488" s="47"/>
      <c r="CS488" s="47"/>
      <c r="CT488" s="47"/>
      <c r="CU488" s="47"/>
      <c r="CV488" s="47"/>
      <c r="CW488" s="47"/>
      <c r="CX488" s="47"/>
      <c r="CY488" s="47"/>
      <c r="CZ488" s="47"/>
      <c r="DA488" s="47"/>
      <c r="DB488" s="47"/>
      <c r="DC488" s="47"/>
      <c r="DD488" s="47"/>
      <c r="DE488" s="47"/>
      <c r="DF488" s="47"/>
      <c r="DG488" s="47"/>
      <c r="DH488" s="47"/>
      <c r="DI488" s="47"/>
      <c r="DJ488" s="47"/>
      <c r="DK488" s="47"/>
      <c r="DL488" s="47"/>
      <c r="DM488" s="47"/>
      <c r="DN488" s="47"/>
      <c r="DO488" s="47"/>
      <c r="DP488" s="47"/>
      <c r="DQ488" s="47"/>
      <c r="DR488" s="47"/>
    </row>
    <row r="489">
      <c r="C489" s="108"/>
      <c r="D489" s="108"/>
      <c r="G489" s="47"/>
      <c r="H489" s="47"/>
      <c r="I489" s="47"/>
      <c r="J489" s="47"/>
      <c r="K489" s="47"/>
      <c r="L489" s="47"/>
      <c r="M489" s="47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7"/>
      <c r="AA489" s="47"/>
      <c r="AB489" s="47"/>
      <c r="AC489" s="45"/>
      <c r="AD489" s="45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  <c r="CO489" s="47"/>
      <c r="CP489" s="47"/>
      <c r="CQ489" s="47"/>
      <c r="CR489" s="47"/>
      <c r="CS489" s="47"/>
      <c r="CT489" s="47"/>
      <c r="CU489" s="47"/>
      <c r="CV489" s="47"/>
      <c r="CW489" s="47"/>
      <c r="CX489" s="47"/>
      <c r="CY489" s="47"/>
      <c r="CZ489" s="47"/>
      <c r="DA489" s="47"/>
      <c r="DB489" s="47"/>
      <c r="DC489" s="47"/>
      <c r="DD489" s="47"/>
      <c r="DE489" s="47"/>
      <c r="DF489" s="47"/>
      <c r="DG489" s="47"/>
      <c r="DH489" s="47"/>
      <c r="DI489" s="47"/>
      <c r="DJ489" s="47"/>
      <c r="DK489" s="47"/>
      <c r="DL489" s="47"/>
      <c r="DM489" s="47"/>
      <c r="DN489" s="47"/>
      <c r="DO489" s="47"/>
      <c r="DP489" s="47"/>
      <c r="DQ489" s="47"/>
      <c r="DR489" s="47"/>
    </row>
    <row r="490">
      <c r="C490" s="108"/>
      <c r="D490" s="108"/>
      <c r="G490" s="47"/>
      <c r="H490" s="47"/>
      <c r="I490" s="47"/>
      <c r="J490" s="47"/>
      <c r="K490" s="47"/>
      <c r="L490" s="47"/>
      <c r="M490" s="47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7"/>
      <c r="AA490" s="47"/>
      <c r="AB490" s="47"/>
      <c r="AC490" s="45"/>
      <c r="AD490" s="45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  <c r="CO490" s="47"/>
      <c r="CP490" s="47"/>
      <c r="CQ490" s="47"/>
      <c r="CR490" s="47"/>
      <c r="CS490" s="47"/>
      <c r="CT490" s="47"/>
      <c r="CU490" s="47"/>
      <c r="CV490" s="47"/>
      <c r="CW490" s="47"/>
      <c r="CX490" s="47"/>
      <c r="CY490" s="47"/>
      <c r="CZ490" s="47"/>
      <c r="DA490" s="47"/>
      <c r="DB490" s="47"/>
      <c r="DC490" s="47"/>
      <c r="DD490" s="47"/>
      <c r="DE490" s="47"/>
      <c r="DF490" s="47"/>
      <c r="DG490" s="47"/>
      <c r="DH490" s="47"/>
      <c r="DI490" s="47"/>
      <c r="DJ490" s="47"/>
      <c r="DK490" s="47"/>
      <c r="DL490" s="47"/>
      <c r="DM490" s="47"/>
      <c r="DN490" s="47"/>
      <c r="DO490" s="47"/>
      <c r="DP490" s="47"/>
      <c r="DQ490" s="47"/>
      <c r="DR490" s="47"/>
    </row>
    <row r="491">
      <c r="C491" s="108"/>
      <c r="D491" s="108"/>
      <c r="G491" s="47"/>
      <c r="H491" s="47"/>
      <c r="I491" s="47"/>
      <c r="J491" s="47"/>
      <c r="K491" s="47"/>
      <c r="L491" s="47"/>
      <c r="M491" s="47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7"/>
      <c r="AA491" s="47"/>
      <c r="AB491" s="47"/>
      <c r="AC491" s="45"/>
      <c r="AD491" s="45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  <c r="CP491" s="47"/>
      <c r="CQ491" s="47"/>
      <c r="CR491" s="47"/>
      <c r="CS491" s="47"/>
      <c r="CT491" s="47"/>
      <c r="CU491" s="47"/>
      <c r="CV491" s="47"/>
      <c r="CW491" s="47"/>
      <c r="CX491" s="47"/>
      <c r="CY491" s="47"/>
      <c r="CZ491" s="47"/>
      <c r="DA491" s="47"/>
      <c r="DB491" s="47"/>
      <c r="DC491" s="47"/>
      <c r="DD491" s="47"/>
      <c r="DE491" s="47"/>
      <c r="DF491" s="47"/>
      <c r="DG491" s="47"/>
      <c r="DH491" s="47"/>
      <c r="DI491" s="47"/>
      <c r="DJ491" s="47"/>
      <c r="DK491" s="47"/>
      <c r="DL491" s="47"/>
      <c r="DM491" s="47"/>
      <c r="DN491" s="47"/>
      <c r="DO491" s="47"/>
      <c r="DP491" s="47"/>
      <c r="DQ491" s="47"/>
      <c r="DR491" s="47"/>
    </row>
    <row r="492">
      <c r="C492" s="108"/>
      <c r="D492" s="108"/>
      <c r="G492" s="47"/>
      <c r="H492" s="47"/>
      <c r="I492" s="47"/>
      <c r="J492" s="47"/>
      <c r="K492" s="47"/>
      <c r="L492" s="47"/>
      <c r="M492" s="47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7"/>
      <c r="AA492" s="47"/>
      <c r="AB492" s="47"/>
      <c r="AC492" s="45"/>
      <c r="AD492" s="45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  <c r="CP492" s="47"/>
      <c r="CQ492" s="47"/>
      <c r="CR492" s="47"/>
      <c r="CS492" s="47"/>
      <c r="CT492" s="47"/>
      <c r="CU492" s="47"/>
      <c r="CV492" s="47"/>
      <c r="CW492" s="47"/>
      <c r="CX492" s="47"/>
      <c r="CY492" s="47"/>
      <c r="CZ492" s="47"/>
      <c r="DA492" s="47"/>
      <c r="DB492" s="47"/>
      <c r="DC492" s="47"/>
      <c r="DD492" s="47"/>
      <c r="DE492" s="47"/>
      <c r="DF492" s="47"/>
      <c r="DG492" s="47"/>
      <c r="DH492" s="47"/>
      <c r="DI492" s="47"/>
      <c r="DJ492" s="47"/>
      <c r="DK492" s="47"/>
      <c r="DL492" s="47"/>
      <c r="DM492" s="47"/>
      <c r="DN492" s="47"/>
      <c r="DO492" s="47"/>
      <c r="DP492" s="47"/>
      <c r="DQ492" s="47"/>
      <c r="DR492" s="47"/>
    </row>
    <row r="493">
      <c r="C493" s="108"/>
      <c r="D493" s="108"/>
      <c r="G493" s="47"/>
      <c r="H493" s="47"/>
      <c r="I493" s="47"/>
      <c r="J493" s="47"/>
      <c r="K493" s="47"/>
      <c r="L493" s="47"/>
      <c r="M493" s="47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7"/>
      <c r="AA493" s="47"/>
      <c r="AB493" s="47"/>
      <c r="AC493" s="45"/>
      <c r="AD493" s="45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  <c r="CP493" s="47"/>
      <c r="CQ493" s="47"/>
      <c r="CR493" s="47"/>
      <c r="CS493" s="47"/>
      <c r="CT493" s="47"/>
      <c r="CU493" s="47"/>
      <c r="CV493" s="47"/>
      <c r="CW493" s="47"/>
      <c r="CX493" s="47"/>
      <c r="CY493" s="47"/>
      <c r="CZ493" s="47"/>
      <c r="DA493" s="47"/>
      <c r="DB493" s="47"/>
      <c r="DC493" s="47"/>
      <c r="DD493" s="47"/>
      <c r="DE493" s="47"/>
      <c r="DF493" s="47"/>
      <c r="DG493" s="47"/>
      <c r="DH493" s="47"/>
      <c r="DI493" s="47"/>
      <c r="DJ493" s="47"/>
      <c r="DK493" s="47"/>
      <c r="DL493" s="47"/>
      <c r="DM493" s="47"/>
      <c r="DN493" s="47"/>
      <c r="DO493" s="47"/>
      <c r="DP493" s="47"/>
      <c r="DQ493" s="47"/>
      <c r="DR493" s="47"/>
    </row>
    <row r="494">
      <c r="C494" s="108"/>
      <c r="D494" s="108"/>
      <c r="G494" s="47"/>
      <c r="H494" s="47"/>
      <c r="I494" s="47"/>
      <c r="J494" s="47"/>
      <c r="K494" s="47"/>
      <c r="L494" s="47"/>
      <c r="M494" s="47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7"/>
      <c r="AA494" s="47"/>
      <c r="AB494" s="47"/>
      <c r="AC494" s="45"/>
      <c r="AD494" s="45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  <c r="CP494" s="47"/>
      <c r="CQ494" s="47"/>
      <c r="CR494" s="47"/>
      <c r="CS494" s="47"/>
      <c r="CT494" s="47"/>
      <c r="CU494" s="47"/>
      <c r="CV494" s="47"/>
      <c r="CW494" s="47"/>
      <c r="CX494" s="47"/>
      <c r="CY494" s="47"/>
      <c r="CZ494" s="47"/>
      <c r="DA494" s="47"/>
      <c r="DB494" s="47"/>
      <c r="DC494" s="47"/>
      <c r="DD494" s="47"/>
      <c r="DE494" s="47"/>
      <c r="DF494" s="47"/>
      <c r="DG494" s="47"/>
      <c r="DH494" s="47"/>
      <c r="DI494" s="47"/>
      <c r="DJ494" s="47"/>
      <c r="DK494" s="47"/>
      <c r="DL494" s="47"/>
      <c r="DM494" s="47"/>
      <c r="DN494" s="47"/>
      <c r="DO494" s="47"/>
      <c r="DP494" s="47"/>
      <c r="DQ494" s="47"/>
      <c r="DR494" s="47"/>
    </row>
    <row r="495">
      <c r="C495" s="108"/>
      <c r="D495" s="108"/>
      <c r="G495" s="47"/>
      <c r="H495" s="47"/>
      <c r="I495" s="47"/>
      <c r="J495" s="47"/>
      <c r="K495" s="47"/>
      <c r="L495" s="47"/>
      <c r="M495" s="47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7"/>
      <c r="AA495" s="47"/>
      <c r="AB495" s="47"/>
      <c r="AC495" s="45"/>
      <c r="AD495" s="45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  <c r="CO495" s="47"/>
      <c r="CP495" s="47"/>
      <c r="CQ495" s="47"/>
      <c r="CR495" s="47"/>
      <c r="CS495" s="47"/>
      <c r="CT495" s="47"/>
      <c r="CU495" s="47"/>
      <c r="CV495" s="47"/>
      <c r="CW495" s="47"/>
      <c r="CX495" s="47"/>
      <c r="CY495" s="47"/>
      <c r="CZ495" s="47"/>
      <c r="DA495" s="47"/>
      <c r="DB495" s="47"/>
      <c r="DC495" s="47"/>
      <c r="DD495" s="47"/>
      <c r="DE495" s="47"/>
      <c r="DF495" s="47"/>
      <c r="DG495" s="47"/>
      <c r="DH495" s="47"/>
      <c r="DI495" s="47"/>
      <c r="DJ495" s="47"/>
      <c r="DK495" s="47"/>
      <c r="DL495" s="47"/>
      <c r="DM495" s="47"/>
      <c r="DN495" s="47"/>
      <c r="DO495" s="47"/>
      <c r="DP495" s="47"/>
      <c r="DQ495" s="47"/>
      <c r="DR495" s="47"/>
    </row>
    <row r="496">
      <c r="C496" s="108"/>
      <c r="D496" s="108"/>
      <c r="G496" s="47"/>
      <c r="H496" s="47"/>
      <c r="I496" s="47"/>
      <c r="J496" s="47"/>
      <c r="K496" s="47"/>
      <c r="L496" s="47"/>
      <c r="M496" s="47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7"/>
      <c r="AA496" s="47"/>
      <c r="AB496" s="47"/>
      <c r="AC496" s="45"/>
      <c r="AD496" s="45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  <c r="CP496" s="47"/>
      <c r="CQ496" s="47"/>
      <c r="CR496" s="47"/>
      <c r="CS496" s="47"/>
      <c r="CT496" s="47"/>
      <c r="CU496" s="47"/>
      <c r="CV496" s="47"/>
      <c r="CW496" s="47"/>
      <c r="CX496" s="47"/>
      <c r="CY496" s="47"/>
      <c r="CZ496" s="47"/>
      <c r="DA496" s="47"/>
      <c r="DB496" s="47"/>
      <c r="DC496" s="47"/>
      <c r="DD496" s="47"/>
      <c r="DE496" s="47"/>
      <c r="DF496" s="47"/>
      <c r="DG496" s="47"/>
      <c r="DH496" s="47"/>
      <c r="DI496" s="47"/>
      <c r="DJ496" s="47"/>
      <c r="DK496" s="47"/>
      <c r="DL496" s="47"/>
      <c r="DM496" s="47"/>
      <c r="DN496" s="47"/>
      <c r="DO496" s="47"/>
      <c r="DP496" s="47"/>
      <c r="DQ496" s="47"/>
      <c r="DR496" s="47"/>
    </row>
    <row r="497">
      <c r="C497" s="108"/>
      <c r="D497" s="108"/>
      <c r="G497" s="47"/>
      <c r="H497" s="47"/>
      <c r="I497" s="47"/>
      <c r="J497" s="47"/>
      <c r="K497" s="47"/>
      <c r="L497" s="47"/>
      <c r="M497" s="47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7"/>
      <c r="AA497" s="47"/>
      <c r="AB497" s="47"/>
      <c r="AC497" s="45"/>
      <c r="AD497" s="45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  <c r="CO497" s="47"/>
      <c r="CP497" s="47"/>
      <c r="CQ497" s="47"/>
      <c r="CR497" s="47"/>
      <c r="CS497" s="47"/>
      <c r="CT497" s="47"/>
      <c r="CU497" s="47"/>
      <c r="CV497" s="47"/>
      <c r="CW497" s="47"/>
      <c r="CX497" s="47"/>
      <c r="CY497" s="47"/>
      <c r="CZ497" s="47"/>
      <c r="DA497" s="47"/>
      <c r="DB497" s="47"/>
      <c r="DC497" s="47"/>
      <c r="DD497" s="47"/>
      <c r="DE497" s="47"/>
      <c r="DF497" s="47"/>
      <c r="DG497" s="47"/>
      <c r="DH497" s="47"/>
      <c r="DI497" s="47"/>
      <c r="DJ497" s="47"/>
      <c r="DK497" s="47"/>
      <c r="DL497" s="47"/>
      <c r="DM497" s="47"/>
      <c r="DN497" s="47"/>
      <c r="DO497" s="47"/>
      <c r="DP497" s="47"/>
      <c r="DQ497" s="47"/>
      <c r="DR497" s="47"/>
    </row>
    <row r="498">
      <c r="C498" s="108"/>
      <c r="D498" s="108"/>
      <c r="G498" s="47"/>
      <c r="H498" s="47"/>
      <c r="I498" s="47"/>
      <c r="J498" s="47"/>
      <c r="K498" s="47"/>
      <c r="L498" s="47"/>
      <c r="M498" s="47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7"/>
      <c r="AA498" s="47"/>
      <c r="AB498" s="47"/>
      <c r="AC498" s="45"/>
      <c r="AD498" s="45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  <c r="CP498" s="47"/>
      <c r="CQ498" s="47"/>
      <c r="CR498" s="47"/>
      <c r="CS498" s="47"/>
      <c r="CT498" s="47"/>
      <c r="CU498" s="47"/>
      <c r="CV498" s="47"/>
      <c r="CW498" s="47"/>
      <c r="CX498" s="47"/>
      <c r="CY498" s="47"/>
      <c r="CZ498" s="47"/>
      <c r="DA498" s="47"/>
      <c r="DB498" s="47"/>
      <c r="DC498" s="47"/>
      <c r="DD498" s="47"/>
      <c r="DE498" s="47"/>
      <c r="DF498" s="47"/>
      <c r="DG498" s="47"/>
      <c r="DH498" s="47"/>
      <c r="DI498" s="47"/>
      <c r="DJ498" s="47"/>
      <c r="DK498" s="47"/>
      <c r="DL498" s="47"/>
      <c r="DM498" s="47"/>
      <c r="DN498" s="47"/>
      <c r="DO498" s="47"/>
      <c r="DP498" s="47"/>
      <c r="DQ498" s="47"/>
      <c r="DR498" s="47"/>
    </row>
    <row r="499">
      <c r="C499" s="108"/>
      <c r="D499" s="108"/>
      <c r="G499" s="47"/>
      <c r="H499" s="47"/>
      <c r="I499" s="47"/>
      <c r="J499" s="47"/>
      <c r="K499" s="47"/>
      <c r="L499" s="47"/>
      <c r="M499" s="47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7"/>
      <c r="AA499" s="47"/>
      <c r="AB499" s="47"/>
      <c r="AC499" s="45"/>
      <c r="AD499" s="45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  <c r="CO499" s="47"/>
      <c r="CP499" s="47"/>
      <c r="CQ499" s="47"/>
      <c r="CR499" s="47"/>
      <c r="CS499" s="47"/>
      <c r="CT499" s="47"/>
      <c r="CU499" s="47"/>
      <c r="CV499" s="47"/>
      <c r="CW499" s="47"/>
      <c r="CX499" s="47"/>
      <c r="CY499" s="47"/>
      <c r="CZ499" s="47"/>
      <c r="DA499" s="47"/>
      <c r="DB499" s="47"/>
      <c r="DC499" s="47"/>
      <c r="DD499" s="47"/>
      <c r="DE499" s="47"/>
      <c r="DF499" s="47"/>
      <c r="DG499" s="47"/>
      <c r="DH499" s="47"/>
      <c r="DI499" s="47"/>
      <c r="DJ499" s="47"/>
      <c r="DK499" s="47"/>
      <c r="DL499" s="47"/>
      <c r="DM499" s="47"/>
      <c r="DN499" s="47"/>
      <c r="DO499" s="47"/>
      <c r="DP499" s="47"/>
      <c r="DQ499" s="47"/>
      <c r="DR499" s="47"/>
    </row>
    <row r="500">
      <c r="C500" s="108"/>
      <c r="D500" s="108"/>
      <c r="G500" s="47"/>
      <c r="H500" s="47"/>
      <c r="I500" s="47"/>
      <c r="J500" s="47"/>
      <c r="K500" s="47"/>
      <c r="L500" s="47"/>
      <c r="M500" s="47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7"/>
      <c r="AA500" s="47"/>
      <c r="AB500" s="47"/>
      <c r="AC500" s="45"/>
      <c r="AD500" s="45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  <c r="CO500" s="47"/>
      <c r="CP500" s="47"/>
      <c r="CQ500" s="47"/>
      <c r="CR500" s="47"/>
      <c r="CS500" s="47"/>
      <c r="CT500" s="47"/>
      <c r="CU500" s="47"/>
      <c r="CV500" s="47"/>
      <c r="CW500" s="47"/>
      <c r="CX500" s="47"/>
      <c r="CY500" s="47"/>
      <c r="CZ500" s="47"/>
      <c r="DA500" s="47"/>
      <c r="DB500" s="47"/>
      <c r="DC500" s="47"/>
      <c r="DD500" s="47"/>
      <c r="DE500" s="47"/>
      <c r="DF500" s="47"/>
      <c r="DG500" s="47"/>
      <c r="DH500" s="47"/>
      <c r="DI500" s="47"/>
      <c r="DJ500" s="47"/>
      <c r="DK500" s="47"/>
      <c r="DL500" s="47"/>
      <c r="DM500" s="47"/>
      <c r="DN500" s="47"/>
      <c r="DO500" s="47"/>
      <c r="DP500" s="47"/>
      <c r="DQ500" s="47"/>
      <c r="DR500" s="47"/>
    </row>
    <row r="501">
      <c r="C501" s="108"/>
      <c r="D501" s="108"/>
      <c r="G501" s="47"/>
      <c r="H501" s="47"/>
      <c r="I501" s="47"/>
      <c r="J501" s="47"/>
      <c r="K501" s="47"/>
      <c r="L501" s="47"/>
      <c r="M501" s="47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7"/>
      <c r="AA501" s="47"/>
      <c r="AB501" s="47"/>
      <c r="AC501" s="45"/>
      <c r="AD501" s="45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  <c r="CP501" s="47"/>
      <c r="CQ501" s="47"/>
      <c r="CR501" s="47"/>
      <c r="CS501" s="47"/>
      <c r="CT501" s="47"/>
      <c r="CU501" s="47"/>
      <c r="CV501" s="47"/>
      <c r="CW501" s="47"/>
      <c r="CX501" s="47"/>
      <c r="CY501" s="47"/>
      <c r="CZ501" s="47"/>
      <c r="DA501" s="47"/>
      <c r="DB501" s="47"/>
      <c r="DC501" s="47"/>
      <c r="DD501" s="47"/>
      <c r="DE501" s="47"/>
      <c r="DF501" s="47"/>
      <c r="DG501" s="47"/>
      <c r="DH501" s="47"/>
      <c r="DI501" s="47"/>
      <c r="DJ501" s="47"/>
      <c r="DK501" s="47"/>
      <c r="DL501" s="47"/>
      <c r="DM501" s="47"/>
      <c r="DN501" s="47"/>
      <c r="DO501" s="47"/>
      <c r="DP501" s="47"/>
      <c r="DQ501" s="47"/>
      <c r="DR501" s="47"/>
    </row>
    <row r="502">
      <c r="C502" s="108"/>
      <c r="D502" s="108"/>
      <c r="G502" s="47"/>
      <c r="H502" s="47"/>
      <c r="I502" s="47"/>
      <c r="J502" s="47"/>
      <c r="K502" s="47"/>
      <c r="L502" s="47"/>
      <c r="M502" s="47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7"/>
      <c r="AA502" s="47"/>
      <c r="AB502" s="47"/>
      <c r="AC502" s="45"/>
      <c r="AD502" s="45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  <c r="CP502" s="47"/>
      <c r="CQ502" s="47"/>
      <c r="CR502" s="47"/>
      <c r="CS502" s="47"/>
      <c r="CT502" s="47"/>
      <c r="CU502" s="47"/>
      <c r="CV502" s="47"/>
      <c r="CW502" s="47"/>
      <c r="CX502" s="47"/>
      <c r="CY502" s="47"/>
      <c r="CZ502" s="47"/>
      <c r="DA502" s="47"/>
      <c r="DB502" s="47"/>
      <c r="DC502" s="47"/>
      <c r="DD502" s="47"/>
      <c r="DE502" s="47"/>
      <c r="DF502" s="47"/>
      <c r="DG502" s="47"/>
      <c r="DH502" s="47"/>
      <c r="DI502" s="47"/>
      <c r="DJ502" s="47"/>
      <c r="DK502" s="47"/>
      <c r="DL502" s="47"/>
      <c r="DM502" s="47"/>
      <c r="DN502" s="47"/>
      <c r="DO502" s="47"/>
      <c r="DP502" s="47"/>
      <c r="DQ502" s="47"/>
      <c r="DR502" s="47"/>
    </row>
    <row r="503">
      <c r="C503" s="108"/>
      <c r="D503" s="108"/>
      <c r="G503" s="47"/>
      <c r="H503" s="47"/>
      <c r="I503" s="47"/>
      <c r="J503" s="47"/>
      <c r="K503" s="47"/>
      <c r="L503" s="47"/>
      <c r="M503" s="47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7"/>
      <c r="AA503" s="47"/>
      <c r="AB503" s="47"/>
      <c r="AC503" s="45"/>
      <c r="AD503" s="45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  <c r="CP503" s="47"/>
      <c r="CQ503" s="47"/>
      <c r="CR503" s="47"/>
      <c r="CS503" s="47"/>
      <c r="CT503" s="47"/>
      <c r="CU503" s="47"/>
      <c r="CV503" s="47"/>
      <c r="CW503" s="47"/>
      <c r="CX503" s="47"/>
      <c r="CY503" s="47"/>
      <c r="CZ503" s="47"/>
      <c r="DA503" s="47"/>
      <c r="DB503" s="47"/>
      <c r="DC503" s="47"/>
      <c r="DD503" s="47"/>
      <c r="DE503" s="47"/>
      <c r="DF503" s="47"/>
      <c r="DG503" s="47"/>
      <c r="DH503" s="47"/>
      <c r="DI503" s="47"/>
      <c r="DJ503" s="47"/>
      <c r="DK503" s="47"/>
      <c r="DL503" s="47"/>
      <c r="DM503" s="47"/>
      <c r="DN503" s="47"/>
      <c r="DO503" s="47"/>
      <c r="DP503" s="47"/>
      <c r="DQ503" s="47"/>
      <c r="DR503" s="47"/>
    </row>
    <row r="504">
      <c r="C504" s="108"/>
      <c r="D504" s="108"/>
      <c r="G504" s="47"/>
      <c r="H504" s="47"/>
      <c r="I504" s="47"/>
      <c r="J504" s="47"/>
      <c r="K504" s="47"/>
      <c r="L504" s="47"/>
      <c r="M504" s="47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7"/>
      <c r="AA504" s="47"/>
      <c r="AB504" s="47"/>
      <c r="AC504" s="45"/>
      <c r="AD504" s="45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  <c r="CP504" s="47"/>
      <c r="CQ504" s="47"/>
      <c r="CR504" s="47"/>
      <c r="CS504" s="47"/>
      <c r="CT504" s="47"/>
      <c r="CU504" s="47"/>
      <c r="CV504" s="47"/>
      <c r="CW504" s="47"/>
      <c r="CX504" s="47"/>
      <c r="CY504" s="47"/>
      <c r="CZ504" s="47"/>
      <c r="DA504" s="47"/>
      <c r="DB504" s="47"/>
      <c r="DC504" s="47"/>
      <c r="DD504" s="47"/>
      <c r="DE504" s="47"/>
      <c r="DF504" s="47"/>
      <c r="DG504" s="47"/>
      <c r="DH504" s="47"/>
      <c r="DI504" s="47"/>
      <c r="DJ504" s="47"/>
      <c r="DK504" s="47"/>
      <c r="DL504" s="47"/>
      <c r="DM504" s="47"/>
      <c r="DN504" s="47"/>
      <c r="DO504" s="47"/>
      <c r="DP504" s="47"/>
      <c r="DQ504" s="47"/>
      <c r="DR504" s="47"/>
    </row>
    <row r="505">
      <c r="C505" s="108"/>
      <c r="D505" s="108"/>
      <c r="G505" s="47"/>
      <c r="H505" s="47"/>
      <c r="I505" s="47"/>
      <c r="J505" s="47"/>
      <c r="K505" s="47"/>
      <c r="L505" s="47"/>
      <c r="M505" s="47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7"/>
      <c r="AA505" s="47"/>
      <c r="AB505" s="47"/>
      <c r="AC505" s="45"/>
      <c r="AD505" s="45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  <c r="CP505" s="47"/>
      <c r="CQ505" s="47"/>
      <c r="CR505" s="47"/>
      <c r="CS505" s="47"/>
      <c r="CT505" s="47"/>
      <c r="CU505" s="47"/>
      <c r="CV505" s="47"/>
      <c r="CW505" s="47"/>
      <c r="CX505" s="47"/>
      <c r="CY505" s="47"/>
      <c r="CZ505" s="47"/>
      <c r="DA505" s="47"/>
      <c r="DB505" s="47"/>
      <c r="DC505" s="47"/>
      <c r="DD505" s="47"/>
      <c r="DE505" s="47"/>
      <c r="DF505" s="47"/>
      <c r="DG505" s="47"/>
      <c r="DH505" s="47"/>
      <c r="DI505" s="47"/>
      <c r="DJ505" s="47"/>
      <c r="DK505" s="47"/>
      <c r="DL505" s="47"/>
      <c r="DM505" s="47"/>
      <c r="DN505" s="47"/>
      <c r="DO505" s="47"/>
      <c r="DP505" s="47"/>
      <c r="DQ505" s="47"/>
      <c r="DR505" s="47"/>
    </row>
    <row r="506">
      <c r="C506" s="108"/>
      <c r="D506" s="108"/>
      <c r="G506" s="47"/>
      <c r="H506" s="47"/>
      <c r="I506" s="47"/>
      <c r="J506" s="47"/>
      <c r="K506" s="47"/>
      <c r="L506" s="47"/>
      <c r="M506" s="47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7"/>
      <c r="AA506" s="47"/>
      <c r="AB506" s="47"/>
      <c r="AC506" s="45"/>
      <c r="AD506" s="45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  <c r="CP506" s="47"/>
      <c r="CQ506" s="47"/>
      <c r="CR506" s="47"/>
      <c r="CS506" s="47"/>
      <c r="CT506" s="47"/>
      <c r="CU506" s="47"/>
      <c r="CV506" s="47"/>
      <c r="CW506" s="47"/>
      <c r="CX506" s="47"/>
      <c r="CY506" s="47"/>
      <c r="CZ506" s="47"/>
      <c r="DA506" s="47"/>
      <c r="DB506" s="47"/>
      <c r="DC506" s="47"/>
      <c r="DD506" s="47"/>
      <c r="DE506" s="47"/>
      <c r="DF506" s="47"/>
      <c r="DG506" s="47"/>
      <c r="DH506" s="47"/>
      <c r="DI506" s="47"/>
      <c r="DJ506" s="47"/>
      <c r="DK506" s="47"/>
      <c r="DL506" s="47"/>
      <c r="DM506" s="47"/>
      <c r="DN506" s="47"/>
      <c r="DO506" s="47"/>
      <c r="DP506" s="47"/>
      <c r="DQ506" s="47"/>
      <c r="DR506" s="47"/>
    </row>
    <row r="507">
      <c r="C507" s="108"/>
      <c r="D507" s="108"/>
      <c r="G507" s="47"/>
      <c r="H507" s="47"/>
      <c r="I507" s="47"/>
      <c r="J507" s="47"/>
      <c r="K507" s="47"/>
      <c r="L507" s="47"/>
      <c r="M507" s="47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7"/>
      <c r="AA507" s="47"/>
      <c r="AB507" s="47"/>
      <c r="AC507" s="45"/>
      <c r="AD507" s="45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  <c r="CO507" s="47"/>
      <c r="CP507" s="47"/>
      <c r="CQ507" s="47"/>
      <c r="CR507" s="47"/>
      <c r="CS507" s="47"/>
      <c r="CT507" s="47"/>
      <c r="CU507" s="47"/>
      <c r="CV507" s="47"/>
      <c r="CW507" s="47"/>
      <c r="CX507" s="47"/>
      <c r="CY507" s="47"/>
      <c r="CZ507" s="47"/>
      <c r="DA507" s="47"/>
      <c r="DB507" s="47"/>
      <c r="DC507" s="47"/>
      <c r="DD507" s="47"/>
      <c r="DE507" s="47"/>
      <c r="DF507" s="47"/>
      <c r="DG507" s="47"/>
      <c r="DH507" s="47"/>
      <c r="DI507" s="47"/>
      <c r="DJ507" s="47"/>
      <c r="DK507" s="47"/>
      <c r="DL507" s="47"/>
      <c r="DM507" s="47"/>
      <c r="DN507" s="47"/>
      <c r="DO507" s="47"/>
      <c r="DP507" s="47"/>
      <c r="DQ507" s="47"/>
      <c r="DR507" s="47"/>
    </row>
    <row r="508">
      <c r="C508" s="108"/>
      <c r="D508" s="108"/>
      <c r="G508" s="47"/>
      <c r="H508" s="47"/>
      <c r="I508" s="47"/>
      <c r="J508" s="47"/>
      <c r="K508" s="47"/>
      <c r="L508" s="47"/>
      <c r="M508" s="47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7"/>
      <c r="AA508" s="47"/>
      <c r="AB508" s="47"/>
      <c r="AC508" s="45"/>
      <c r="AD508" s="45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  <c r="CP508" s="47"/>
      <c r="CQ508" s="47"/>
      <c r="CR508" s="47"/>
      <c r="CS508" s="47"/>
      <c r="CT508" s="47"/>
      <c r="CU508" s="47"/>
      <c r="CV508" s="47"/>
      <c r="CW508" s="47"/>
      <c r="CX508" s="47"/>
      <c r="CY508" s="47"/>
      <c r="CZ508" s="47"/>
      <c r="DA508" s="47"/>
      <c r="DB508" s="47"/>
      <c r="DC508" s="47"/>
      <c r="DD508" s="47"/>
      <c r="DE508" s="47"/>
      <c r="DF508" s="47"/>
      <c r="DG508" s="47"/>
      <c r="DH508" s="47"/>
      <c r="DI508" s="47"/>
      <c r="DJ508" s="47"/>
      <c r="DK508" s="47"/>
      <c r="DL508" s="47"/>
      <c r="DM508" s="47"/>
      <c r="DN508" s="47"/>
      <c r="DO508" s="47"/>
      <c r="DP508" s="47"/>
      <c r="DQ508" s="47"/>
      <c r="DR508" s="47"/>
    </row>
    <row r="509">
      <c r="C509" s="108"/>
      <c r="D509" s="108"/>
      <c r="G509" s="47"/>
      <c r="H509" s="47"/>
      <c r="I509" s="47"/>
      <c r="J509" s="47"/>
      <c r="K509" s="47"/>
      <c r="L509" s="47"/>
      <c r="M509" s="47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7"/>
      <c r="AA509" s="47"/>
      <c r="AB509" s="47"/>
      <c r="AC509" s="45"/>
      <c r="AD509" s="45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  <c r="CO509" s="47"/>
      <c r="CP509" s="47"/>
      <c r="CQ509" s="47"/>
      <c r="CR509" s="47"/>
      <c r="CS509" s="47"/>
      <c r="CT509" s="47"/>
      <c r="CU509" s="47"/>
      <c r="CV509" s="47"/>
      <c r="CW509" s="47"/>
      <c r="CX509" s="47"/>
      <c r="CY509" s="47"/>
      <c r="CZ509" s="47"/>
      <c r="DA509" s="47"/>
      <c r="DB509" s="47"/>
      <c r="DC509" s="47"/>
      <c r="DD509" s="47"/>
      <c r="DE509" s="47"/>
      <c r="DF509" s="47"/>
      <c r="DG509" s="47"/>
      <c r="DH509" s="47"/>
      <c r="DI509" s="47"/>
      <c r="DJ509" s="47"/>
      <c r="DK509" s="47"/>
      <c r="DL509" s="47"/>
      <c r="DM509" s="47"/>
      <c r="DN509" s="47"/>
      <c r="DO509" s="47"/>
      <c r="DP509" s="47"/>
      <c r="DQ509" s="47"/>
      <c r="DR509" s="47"/>
    </row>
    <row r="510">
      <c r="C510" s="108"/>
      <c r="D510" s="108"/>
      <c r="G510" s="47"/>
      <c r="H510" s="47"/>
      <c r="I510" s="47"/>
      <c r="J510" s="47"/>
      <c r="K510" s="47"/>
      <c r="L510" s="47"/>
      <c r="M510" s="47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7"/>
      <c r="AA510" s="47"/>
      <c r="AB510" s="47"/>
      <c r="AC510" s="45"/>
      <c r="AD510" s="45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  <c r="CO510" s="47"/>
      <c r="CP510" s="47"/>
      <c r="CQ510" s="47"/>
      <c r="CR510" s="47"/>
      <c r="CS510" s="47"/>
      <c r="CT510" s="47"/>
      <c r="CU510" s="47"/>
      <c r="CV510" s="47"/>
      <c r="CW510" s="47"/>
      <c r="CX510" s="47"/>
      <c r="CY510" s="47"/>
      <c r="CZ510" s="47"/>
      <c r="DA510" s="47"/>
      <c r="DB510" s="47"/>
      <c r="DC510" s="47"/>
      <c r="DD510" s="47"/>
      <c r="DE510" s="47"/>
      <c r="DF510" s="47"/>
      <c r="DG510" s="47"/>
      <c r="DH510" s="47"/>
      <c r="DI510" s="47"/>
      <c r="DJ510" s="47"/>
      <c r="DK510" s="47"/>
      <c r="DL510" s="47"/>
      <c r="DM510" s="47"/>
      <c r="DN510" s="47"/>
      <c r="DO510" s="47"/>
      <c r="DP510" s="47"/>
      <c r="DQ510" s="47"/>
      <c r="DR510" s="47"/>
    </row>
    <row r="511">
      <c r="C511" s="108"/>
      <c r="D511" s="108"/>
      <c r="G511" s="47"/>
      <c r="H511" s="47"/>
      <c r="I511" s="47"/>
      <c r="J511" s="47"/>
      <c r="K511" s="47"/>
      <c r="L511" s="47"/>
      <c r="M511" s="47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7"/>
      <c r="AA511" s="47"/>
      <c r="AB511" s="47"/>
      <c r="AC511" s="45"/>
      <c r="AD511" s="45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  <c r="CO511" s="47"/>
      <c r="CP511" s="47"/>
      <c r="CQ511" s="47"/>
      <c r="CR511" s="47"/>
      <c r="CS511" s="47"/>
      <c r="CT511" s="47"/>
      <c r="CU511" s="47"/>
      <c r="CV511" s="47"/>
      <c r="CW511" s="47"/>
      <c r="CX511" s="47"/>
      <c r="CY511" s="47"/>
      <c r="CZ511" s="47"/>
      <c r="DA511" s="47"/>
      <c r="DB511" s="47"/>
      <c r="DC511" s="47"/>
      <c r="DD511" s="47"/>
      <c r="DE511" s="47"/>
      <c r="DF511" s="47"/>
      <c r="DG511" s="47"/>
      <c r="DH511" s="47"/>
      <c r="DI511" s="47"/>
      <c r="DJ511" s="47"/>
      <c r="DK511" s="47"/>
      <c r="DL511" s="47"/>
      <c r="DM511" s="47"/>
      <c r="DN511" s="47"/>
      <c r="DO511" s="47"/>
      <c r="DP511" s="47"/>
      <c r="DQ511" s="47"/>
      <c r="DR511" s="47"/>
    </row>
    <row r="512">
      <c r="C512" s="108"/>
      <c r="D512" s="108"/>
      <c r="G512" s="47"/>
      <c r="H512" s="47"/>
      <c r="I512" s="47"/>
      <c r="J512" s="47"/>
      <c r="K512" s="47"/>
      <c r="L512" s="47"/>
      <c r="M512" s="47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7"/>
      <c r="AA512" s="47"/>
      <c r="AB512" s="47"/>
      <c r="AC512" s="45"/>
      <c r="AD512" s="45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  <c r="CP512" s="47"/>
      <c r="CQ512" s="47"/>
      <c r="CR512" s="47"/>
      <c r="CS512" s="47"/>
      <c r="CT512" s="47"/>
      <c r="CU512" s="47"/>
      <c r="CV512" s="47"/>
      <c r="CW512" s="47"/>
      <c r="CX512" s="47"/>
      <c r="CY512" s="47"/>
      <c r="CZ512" s="47"/>
      <c r="DA512" s="47"/>
      <c r="DB512" s="47"/>
      <c r="DC512" s="47"/>
      <c r="DD512" s="47"/>
      <c r="DE512" s="47"/>
      <c r="DF512" s="47"/>
      <c r="DG512" s="47"/>
      <c r="DH512" s="47"/>
      <c r="DI512" s="47"/>
      <c r="DJ512" s="47"/>
      <c r="DK512" s="47"/>
      <c r="DL512" s="47"/>
      <c r="DM512" s="47"/>
      <c r="DN512" s="47"/>
      <c r="DO512" s="47"/>
      <c r="DP512" s="47"/>
      <c r="DQ512" s="47"/>
      <c r="DR512" s="47"/>
    </row>
    <row r="513">
      <c r="C513" s="108"/>
      <c r="D513" s="108"/>
      <c r="G513" s="47"/>
      <c r="H513" s="47"/>
      <c r="I513" s="47"/>
      <c r="J513" s="47"/>
      <c r="K513" s="47"/>
      <c r="L513" s="47"/>
      <c r="M513" s="47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7"/>
      <c r="AA513" s="47"/>
      <c r="AB513" s="47"/>
      <c r="AC513" s="45"/>
      <c r="AD513" s="45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  <c r="CP513" s="47"/>
      <c r="CQ513" s="47"/>
      <c r="CR513" s="47"/>
      <c r="CS513" s="47"/>
      <c r="CT513" s="47"/>
      <c r="CU513" s="47"/>
      <c r="CV513" s="47"/>
      <c r="CW513" s="47"/>
      <c r="CX513" s="47"/>
      <c r="CY513" s="47"/>
      <c r="CZ513" s="47"/>
      <c r="DA513" s="47"/>
      <c r="DB513" s="47"/>
      <c r="DC513" s="47"/>
      <c r="DD513" s="47"/>
      <c r="DE513" s="47"/>
      <c r="DF513" s="47"/>
      <c r="DG513" s="47"/>
      <c r="DH513" s="47"/>
      <c r="DI513" s="47"/>
      <c r="DJ513" s="47"/>
      <c r="DK513" s="47"/>
      <c r="DL513" s="47"/>
      <c r="DM513" s="47"/>
      <c r="DN513" s="47"/>
      <c r="DO513" s="47"/>
      <c r="DP513" s="47"/>
      <c r="DQ513" s="47"/>
      <c r="DR513" s="47"/>
    </row>
    <row r="514">
      <c r="C514" s="108"/>
      <c r="D514" s="108"/>
      <c r="G514" s="47"/>
      <c r="H514" s="47"/>
      <c r="I514" s="47"/>
      <c r="J514" s="47"/>
      <c r="K514" s="47"/>
      <c r="L514" s="47"/>
      <c r="M514" s="47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7"/>
      <c r="AA514" s="47"/>
      <c r="AB514" s="47"/>
      <c r="AC514" s="45"/>
      <c r="AD514" s="45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R514" s="47"/>
      <c r="CS514" s="47"/>
      <c r="CT514" s="47"/>
      <c r="CU514" s="47"/>
      <c r="CV514" s="47"/>
      <c r="CW514" s="47"/>
      <c r="CX514" s="47"/>
      <c r="CY514" s="47"/>
      <c r="CZ514" s="47"/>
      <c r="DA514" s="47"/>
      <c r="DB514" s="47"/>
      <c r="DC514" s="47"/>
      <c r="DD514" s="47"/>
      <c r="DE514" s="47"/>
      <c r="DF514" s="47"/>
      <c r="DG514" s="47"/>
      <c r="DH514" s="47"/>
      <c r="DI514" s="47"/>
      <c r="DJ514" s="47"/>
      <c r="DK514" s="47"/>
      <c r="DL514" s="47"/>
      <c r="DM514" s="47"/>
      <c r="DN514" s="47"/>
      <c r="DO514" s="47"/>
      <c r="DP514" s="47"/>
      <c r="DQ514" s="47"/>
      <c r="DR514" s="47"/>
    </row>
    <row r="515">
      <c r="C515" s="108"/>
      <c r="D515" s="108"/>
      <c r="G515" s="47"/>
      <c r="H515" s="47"/>
      <c r="I515" s="47"/>
      <c r="J515" s="47"/>
      <c r="K515" s="47"/>
      <c r="L515" s="47"/>
      <c r="M515" s="47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7"/>
      <c r="AA515" s="47"/>
      <c r="AB515" s="47"/>
      <c r="AC515" s="45"/>
      <c r="AD515" s="45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  <c r="CO515" s="47"/>
      <c r="CP515" s="47"/>
      <c r="CQ515" s="47"/>
      <c r="CR515" s="47"/>
      <c r="CS515" s="47"/>
      <c r="CT515" s="47"/>
      <c r="CU515" s="47"/>
      <c r="CV515" s="47"/>
      <c r="CW515" s="47"/>
      <c r="CX515" s="47"/>
      <c r="CY515" s="47"/>
      <c r="CZ515" s="47"/>
      <c r="DA515" s="47"/>
      <c r="DB515" s="47"/>
      <c r="DC515" s="47"/>
      <c r="DD515" s="47"/>
      <c r="DE515" s="47"/>
      <c r="DF515" s="47"/>
      <c r="DG515" s="47"/>
      <c r="DH515" s="47"/>
      <c r="DI515" s="47"/>
      <c r="DJ515" s="47"/>
      <c r="DK515" s="47"/>
      <c r="DL515" s="47"/>
      <c r="DM515" s="47"/>
      <c r="DN515" s="47"/>
      <c r="DO515" s="47"/>
      <c r="DP515" s="47"/>
      <c r="DQ515" s="47"/>
      <c r="DR515" s="47"/>
    </row>
    <row r="516">
      <c r="C516" s="108"/>
      <c r="D516" s="108"/>
      <c r="G516" s="47"/>
      <c r="H516" s="47"/>
      <c r="I516" s="47"/>
      <c r="J516" s="47"/>
      <c r="K516" s="47"/>
      <c r="L516" s="47"/>
      <c r="M516" s="47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7"/>
      <c r="AA516" s="47"/>
      <c r="AB516" s="47"/>
      <c r="AC516" s="45"/>
      <c r="AD516" s="45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  <c r="CO516" s="47"/>
      <c r="CP516" s="47"/>
      <c r="CQ516" s="47"/>
      <c r="CR516" s="47"/>
      <c r="CS516" s="47"/>
      <c r="CT516" s="47"/>
      <c r="CU516" s="47"/>
      <c r="CV516" s="47"/>
      <c r="CW516" s="47"/>
      <c r="CX516" s="47"/>
      <c r="CY516" s="47"/>
      <c r="CZ516" s="47"/>
      <c r="DA516" s="47"/>
      <c r="DB516" s="47"/>
      <c r="DC516" s="47"/>
      <c r="DD516" s="47"/>
      <c r="DE516" s="47"/>
      <c r="DF516" s="47"/>
      <c r="DG516" s="47"/>
      <c r="DH516" s="47"/>
      <c r="DI516" s="47"/>
      <c r="DJ516" s="47"/>
      <c r="DK516" s="47"/>
      <c r="DL516" s="47"/>
      <c r="DM516" s="47"/>
      <c r="DN516" s="47"/>
      <c r="DO516" s="47"/>
      <c r="DP516" s="47"/>
      <c r="DQ516" s="47"/>
      <c r="DR516" s="47"/>
    </row>
    <row r="517">
      <c r="C517" s="108"/>
      <c r="D517" s="108"/>
      <c r="G517" s="47"/>
      <c r="H517" s="47"/>
      <c r="I517" s="47"/>
      <c r="J517" s="47"/>
      <c r="K517" s="47"/>
      <c r="L517" s="47"/>
      <c r="M517" s="47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7"/>
      <c r="AA517" s="47"/>
      <c r="AB517" s="47"/>
      <c r="AC517" s="45"/>
      <c r="AD517" s="45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  <c r="CO517" s="47"/>
      <c r="CP517" s="47"/>
      <c r="CQ517" s="47"/>
      <c r="CR517" s="47"/>
      <c r="CS517" s="47"/>
      <c r="CT517" s="47"/>
      <c r="CU517" s="47"/>
      <c r="CV517" s="47"/>
      <c r="CW517" s="47"/>
      <c r="CX517" s="47"/>
      <c r="CY517" s="47"/>
      <c r="CZ517" s="47"/>
      <c r="DA517" s="47"/>
      <c r="DB517" s="47"/>
      <c r="DC517" s="47"/>
      <c r="DD517" s="47"/>
      <c r="DE517" s="47"/>
      <c r="DF517" s="47"/>
      <c r="DG517" s="47"/>
      <c r="DH517" s="47"/>
      <c r="DI517" s="47"/>
      <c r="DJ517" s="47"/>
      <c r="DK517" s="47"/>
      <c r="DL517" s="47"/>
      <c r="DM517" s="47"/>
      <c r="DN517" s="47"/>
      <c r="DO517" s="47"/>
      <c r="DP517" s="47"/>
      <c r="DQ517" s="47"/>
      <c r="DR517" s="47"/>
    </row>
    <row r="518">
      <c r="C518" s="108"/>
      <c r="D518" s="108"/>
      <c r="G518" s="47"/>
      <c r="H518" s="47"/>
      <c r="I518" s="47"/>
      <c r="J518" s="47"/>
      <c r="K518" s="47"/>
      <c r="L518" s="47"/>
      <c r="M518" s="47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5"/>
      <c r="AD518" s="45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  <c r="CO518" s="47"/>
      <c r="CP518" s="47"/>
      <c r="CQ518" s="47"/>
      <c r="CR518" s="47"/>
      <c r="CS518" s="47"/>
      <c r="CT518" s="47"/>
      <c r="CU518" s="47"/>
      <c r="CV518" s="47"/>
      <c r="CW518" s="47"/>
      <c r="CX518" s="47"/>
      <c r="CY518" s="47"/>
      <c r="CZ518" s="47"/>
      <c r="DA518" s="47"/>
      <c r="DB518" s="47"/>
      <c r="DC518" s="47"/>
      <c r="DD518" s="47"/>
      <c r="DE518" s="47"/>
      <c r="DF518" s="47"/>
      <c r="DG518" s="47"/>
      <c r="DH518" s="47"/>
      <c r="DI518" s="47"/>
      <c r="DJ518" s="47"/>
      <c r="DK518" s="47"/>
      <c r="DL518" s="47"/>
      <c r="DM518" s="47"/>
      <c r="DN518" s="47"/>
      <c r="DO518" s="47"/>
      <c r="DP518" s="47"/>
      <c r="DQ518" s="47"/>
      <c r="DR518" s="47"/>
    </row>
    <row r="519">
      <c r="C519" s="108"/>
      <c r="D519" s="108"/>
      <c r="G519" s="47"/>
      <c r="H519" s="47"/>
      <c r="I519" s="47"/>
      <c r="J519" s="47"/>
      <c r="K519" s="47"/>
      <c r="L519" s="47"/>
      <c r="M519" s="47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7"/>
      <c r="AA519" s="47"/>
      <c r="AB519" s="47"/>
      <c r="AC519" s="45"/>
      <c r="AD519" s="45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  <c r="CO519" s="47"/>
      <c r="CP519" s="47"/>
      <c r="CQ519" s="47"/>
      <c r="CR519" s="47"/>
      <c r="CS519" s="47"/>
      <c r="CT519" s="47"/>
      <c r="CU519" s="47"/>
      <c r="CV519" s="47"/>
      <c r="CW519" s="47"/>
      <c r="CX519" s="47"/>
      <c r="CY519" s="47"/>
      <c r="CZ519" s="47"/>
      <c r="DA519" s="47"/>
      <c r="DB519" s="47"/>
      <c r="DC519" s="47"/>
      <c r="DD519" s="47"/>
      <c r="DE519" s="47"/>
      <c r="DF519" s="47"/>
      <c r="DG519" s="47"/>
      <c r="DH519" s="47"/>
      <c r="DI519" s="47"/>
      <c r="DJ519" s="47"/>
      <c r="DK519" s="47"/>
      <c r="DL519" s="47"/>
      <c r="DM519" s="47"/>
      <c r="DN519" s="47"/>
      <c r="DO519" s="47"/>
      <c r="DP519" s="47"/>
      <c r="DQ519" s="47"/>
      <c r="DR519" s="47"/>
    </row>
    <row r="520">
      <c r="C520" s="108"/>
      <c r="D520" s="108"/>
      <c r="G520" s="47"/>
      <c r="H520" s="47"/>
      <c r="I520" s="47"/>
      <c r="J520" s="47"/>
      <c r="K520" s="47"/>
      <c r="L520" s="47"/>
      <c r="M520" s="47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7"/>
      <c r="AA520" s="47"/>
      <c r="AB520" s="47"/>
      <c r="AC520" s="45"/>
      <c r="AD520" s="45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  <c r="CO520" s="47"/>
      <c r="CP520" s="47"/>
      <c r="CQ520" s="47"/>
      <c r="CR520" s="47"/>
      <c r="CS520" s="47"/>
      <c r="CT520" s="47"/>
      <c r="CU520" s="47"/>
      <c r="CV520" s="47"/>
      <c r="CW520" s="47"/>
      <c r="CX520" s="47"/>
      <c r="CY520" s="47"/>
      <c r="CZ520" s="47"/>
      <c r="DA520" s="47"/>
      <c r="DB520" s="47"/>
      <c r="DC520" s="47"/>
      <c r="DD520" s="47"/>
      <c r="DE520" s="47"/>
      <c r="DF520" s="47"/>
      <c r="DG520" s="47"/>
      <c r="DH520" s="47"/>
      <c r="DI520" s="47"/>
      <c r="DJ520" s="47"/>
      <c r="DK520" s="47"/>
      <c r="DL520" s="47"/>
      <c r="DM520" s="47"/>
      <c r="DN520" s="47"/>
      <c r="DO520" s="47"/>
      <c r="DP520" s="47"/>
      <c r="DQ520" s="47"/>
      <c r="DR520" s="47"/>
    </row>
    <row r="521">
      <c r="C521" s="108"/>
      <c r="D521" s="108"/>
      <c r="G521" s="47"/>
      <c r="H521" s="47"/>
      <c r="I521" s="47"/>
      <c r="J521" s="47"/>
      <c r="K521" s="47"/>
      <c r="L521" s="47"/>
      <c r="M521" s="47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7"/>
      <c r="AA521" s="47"/>
      <c r="AB521" s="47"/>
      <c r="AC521" s="45"/>
      <c r="AD521" s="45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R521" s="47"/>
      <c r="CS521" s="47"/>
      <c r="CT521" s="47"/>
      <c r="CU521" s="47"/>
      <c r="CV521" s="47"/>
      <c r="CW521" s="47"/>
      <c r="CX521" s="47"/>
      <c r="CY521" s="47"/>
      <c r="CZ521" s="47"/>
      <c r="DA521" s="47"/>
      <c r="DB521" s="47"/>
      <c r="DC521" s="47"/>
      <c r="DD521" s="47"/>
      <c r="DE521" s="47"/>
      <c r="DF521" s="47"/>
      <c r="DG521" s="47"/>
      <c r="DH521" s="47"/>
      <c r="DI521" s="47"/>
      <c r="DJ521" s="47"/>
      <c r="DK521" s="47"/>
      <c r="DL521" s="47"/>
      <c r="DM521" s="47"/>
      <c r="DN521" s="47"/>
      <c r="DO521" s="47"/>
      <c r="DP521" s="47"/>
      <c r="DQ521" s="47"/>
      <c r="DR521" s="47"/>
    </row>
    <row r="522">
      <c r="C522" s="108"/>
      <c r="D522" s="108"/>
      <c r="G522" s="47"/>
      <c r="H522" s="47"/>
      <c r="I522" s="47"/>
      <c r="J522" s="47"/>
      <c r="K522" s="47"/>
      <c r="L522" s="47"/>
      <c r="M522" s="47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7"/>
      <c r="AA522" s="47"/>
      <c r="AB522" s="47"/>
      <c r="AC522" s="45"/>
      <c r="AD522" s="45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  <c r="CO522" s="47"/>
      <c r="CP522" s="47"/>
      <c r="CQ522" s="47"/>
      <c r="CR522" s="47"/>
      <c r="CS522" s="47"/>
      <c r="CT522" s="47"/>
      <c r="CU522" s="47"/>
      <c r="CV522" s="47"/>
      <c r="CW522" s="47"/>
      <c r="CX522" s="47"/>
      <c r="CY522" s="47"/>
      <c r="CZ522" s="47"/>
      <c r="DA522" s="47"/>
      <c r="DB522" s="47"/>
      <c r="DC522" s="47"/>
      <c r="DD522" s="47"/>
      <c r="DE522" s="47"/>
      <c r="DF522" s="47"/>
      <c r="DG522" s="47"/>
      <c r="DH522" s="47"/>
      <c r="DI522" s="47"/>
      <c r="DJ522" s="47"/>
      <c r="DK522" s="47"/>
      <c r="DL522" s="47"/>
      <c r="DM522" s="47"/>
      <c r="DN522" s="47"/>
      <c r="DO522" s="47"/>
      <c r="DP522" s="47"/>
      <c r="DQ522" s="47"/>
      <c r="DR522" s="47"/>
    </row>
    <row r="523">
      <c r="C523" s="108"/>
      <c r="D523" s="108"/>
      <c r="G523" s="47"/>
      <c r="H523" s="47"/>
      <c r="I523" s="47"/>
      <c r="J523" s="47"/>
      <c r="K523" s="47"/>
      <c r="L523" s="47"/>
      <c r="M523" s="47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7"/>
      <c r="AA523" s="47"/>
      <c r="AB523" s="47"/>
      <c r="AC523" s="45"/>
      <c r="AD523" s="45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  <c r="CO523" s="47"/>
      <c r="CP523" s="47"/>
      <c r="CQ523" s="47"/>
      <c r="CR523" s="47"/>
      <c r="CS523" s="47"/>
      <c r="CT523" s="47"/>
      <c r="CU523" s="47"/>
      <c r="CV523" s="47"/>
      <c r="CW523" s="47"/>
      <c r="CX523" s="47"/>
      <c r="CY523" s="47"/>
      <c r="CZ523" s="47"/>
      <c r="DA523" s="47"/>
      <c r="DB523" s="47"/>
      <c r="DC523" s="47"/>
      <c r="DD523" s="47"/>
      <c r="DE523" s="47"/>
      <c r="DF523" s="47"/>
      <c r="DG523" s="47"/>
      <c r="DH523" s="47"/>
      <c r="DI523" s="47"/>
      <c r="DJ523" s="47"/>
      <c r="DK523" s="47"/>
      <c r="DL523" s="47"/>
      <c r="DM523" s="47"/>
      <c r="DN523" s="47"/>
      <c r="DO523" s="47"/>
      <c r="DP523" s="47"/>
      <c r="DQ523" s="47"/>
      <c r="DR523" s="47"/>
    </row>
    <row r="524">
      <c r="C524" s="108"/>
      <c r="D524" s="108"/>
      <c r="G524" s="47"/>
      <c r="H524" s="47"/>
      <c r="I524" s="47"/>
      <c r="J524" s="47"/>
      <c r="K524" s="47"/>
      <c r="L524" s="47"/>
      <c r="M524" s="47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7"/>
      <c r="AA524" s="47"/>
      <c r="AB524" s="47"/>
      <c r="AC524" s="45"/>
      <c r="AD524" s="45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  <c r="CO524" s="47"/>
      <c r="CP524" s="47"/>
      <c r="CQ524" s="47"/>
      <c r="CR524" s="47"/>
      <c r="CS524" s="47"/>
      <c r="CT524" s="47"/>
      <c r="CU524" s="47"/>
      <c r="CV524" s="47"/>
      <c r="CW524" s="47"/>
      <c r="CX524" s="47"/>
      <c r="CY524" s="47"/>
      <c r="CZ524" s="47"/>
      <c r="DA524" s="47"/>
      <c r="DB524" s="47"/>
      <c r="DC524" s="47"/>
      <c r="DD524" s="47"/>
      <c r="DE524" s="47"/>
      <c r="DF524" s="47"/>
      <c r="DG524" s="47"/>
      <c r="DH524" s="47"/>
      <c r="DI524" s="47"/>
      <c r="DJ524" s="47"/>
      <c r="DK524" s="47"/>
      <c r="DL524" s="47"/>
      <c r="DM524" s="47"/>
      <c r="DN524" s="47"/>
      <c r="DO524" s="47"/>
      <c r="DP524" s="47"/>
      <c r="DQ524" s="47"/>
      <c r="DR524" s="47"/>
    </row>
    <row r="525">
      <c r="C525" s="108"/>
      <c r="D525" s="108"/>
      <c r="G525" s="47"/>
      <c r="H525" s="47"/>
      <c r="I525" s="47"/>
      <c r="J525" s="47"/>
      <c r="K525" s="47"/>
      <c r="L525" s="47"/>
      <c r="M525" s="47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7"/>
      <c r="AA525" s="47"/>
      <c r="AB525" s="47"/>
      <c r="AC525" s="45"/>
      <c r="AD525" s="45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R525" s="47"/>
      <c r="CS525" s="47"/>
      <c r="CT525" s="47"/>
      <c r="CU525" s="47"/>
      <c r="CV525" s="47"/>
      <c r="CW525" s="47"/>
      <c r="CX525" s="47"/>
      <c r="CY525" s="47"/>
      <c r="CZ525" s="47"/>
      <c r="DA525" s="47"/>
      <c r="DB525" s="47"/>
      <c r="DC525" s="47"/>
      <c r="DD525" s="47"/>
      <c r="DE525" s="47"/>
      <c r="DF525" s="47"/>
      <c r="DG525" s="47"/>
      <c r="DH525" s="47"/>
      <c r="DI525" s="47"/>
      <c r="DJ525" s="47"/>
      <c r="DK525" s="47"/>
      <c r="DL525" s="47"/>
      <c r="DM525" s="47"/>
      <c r="DN525" s="47"/>
      <c r="DO525" s="47"/>
      <c r="DP525" s="47"/>
      <c r="DQ525" s="47"/>
      <c r="DR525" s="47"/>
    </row>
    <row r="526">
      <c r="C526" s="108"/>
      <c r="D526" s="108"/>
      <c r="G526" s="47"/>
      <c r="H526" s="47"/>
      <c r="I526" s="47"/>
      <c r="J526" s="47"/>
      <c r="K526" s="47"/>
      <c r="L526" s="47"/>
      <c r="M526" s="47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7"/>
      <c r="AA526" s="47"/>
      <c r="AB526" s="47"/>
      <c r="AC526" s="45"/>
      <c r="AD526" s="45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R526" s="47"/>
      <c r="CS526" s="47"/>
      <c r="CT526" s="47"/>
      <c r="CU526" s="47"/>
      <c r="CV526" s="47"/>
      <c r="CW526" s="47"/>
      <c r="CX526" s="47"/>
      <c r="CY526" s="47"/>
      <c r="CZ526" s="47"/>
      <c r="DA526" s="47"/>
      <c r="DB526" s="47"/>
      <c r="DC526" s="47"/>
      <c r="DD526" s="47"/>
      <c r="DE526" s="47"/>
      <c r="DF526" s="47"/>
      <c r="DG526" s="47"/>
      <c r="DH526" s="47"/>
      <c r="DI526" s="47"/>
      <c r="DJ526" s="47"/>
      <c r="DK526" s="47"/>
      <c r="DL526" s="47"/>
      <c r="DM526" s="47"/>
      <c r="DN526" s="47"/>
      <c r="DO526" s="47"/>
      <c r="DP526" s="47"/>
      <c r="DQ526" s="47"/>
      <c r="DR526" s="47"/>
    </row>
    <row r="527">
      <c r="C527" s="108"/>
      <c r="D527" s="108"/>
      <c r="G527" s="47"/>
      <c r="H527" s="47"/>
      <c r="I527" s="47"/>
      <c r="J527" s="47"/>
      <c r="K527" s="47"/>
      <c r="L527" s="47"/>
      <c r="M527" s="47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7"/>
      <c r="AA527" s="47"/>
      <c r="AB527" s="47"/>
      <c r="AC527" s="45"/>
      <c r="AD527" s="45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  <c r="CO527" s="47"/>
      <c r="CP527" s="47"/>
      <c r="CQ527" s="47"/>
      <c r="CR527" s="47"/>
      <c r="CS527" s="47"/>
      <c r="CT527" s="47"/>
      <c r="CU527" s="47"/>
      <c r="CV527" s="47"/>
      <c r="CW527" s="47"/>
      <c r="CX527" s="47"/>
      <c r="CY527" s="47"/>
      <c r="CZ527" s="47"/>
      <c r="DA527" s="47"/>
      <c r="DB527" s="47"/>
      <c r="DC527" s="47"/>
      <c r="DD527" s="47"/>
      <c r="DE527" s="47"/>
      <c r="DF527" s="47"/>
      <c r="DG527" s="47"/>
      <c r="DH527" s="47"/>
      <c r="DI527" s="47"/>
      <c r="DJ527" s="47"/>
      <c r="DK527" s="47"/>
      <c r="DL527" s="47"/>
      <c r="DM527" s="47"/>
      <c r="DN527" s="47"/>
      <c r="DO527" s="47"/>
      <c r="DP527" s="47"/>
      <c r="DQ527" s="47"/>
      <c r="DR527" s="47"/>
    </row>
    <row r="528">
      <c r="C528" s="108"/>
      <c r="D528" s="108"/>
      <c r="G528" s="47"/>
      <c r="H528" s="47"/>
      <c r="I528" s="47"/>
      <c r="J528" s="47"/>
      <c r="K528" s="47"/>
      <c r="L528" s="47"/>
      <c r="M528" s="47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7"/>
      <c r="AA528" s="47"/>
      <c r="AB528" s="47"/>
      <c r="AC528" s="45"/>
      <c r="AD528" s="45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  <c r="CO528" s="47"/>
      <c r="CP528" s="47"/>
      <c r="CQ528" s="47"/>
      <c r="CR528" s="47"/>
      <c r="CS528" s="47"/>
      <c r="CT528" s="47"/>
      <c r="CU528" s="47"/>
      <c r="CV528" s="47"/>
      <c r="CW528" s="47"/>
      <c r="CX528" s="47"/>
      <c r="CY528" s="47"/>
      <c r="CZ528" s="47"/>
      <c r="DA528" s="47"/>
      <c r="DB528" s="47"/>
      <c r="DC528" s="47"/>
      <c r="DD528" s="47"/>
      <c r="DE528" s="47"/>
      <c r="DF528" s="47"/>
      <c r="DG528" s="47"/>
      <c r="DH528" s="47"/>
      <c r="DI528" s="47"/>
      <c r="DJ528" s="47"/>
      <c r="DK528" s="47"/>
      <c r="DL528" s="47"/>
      <c r="DM528" s="47"/>
      <c r="DN528" s="47"/>
      <c r="DO528" s="47"/>
      <c r="DP528" s="47"/>
      <c r="DQ528" s="47"/>
      <c r="DR528" s="47"/>
    </row>
    <row r="529">
      <c r="C529" s="108"/>
      <c r="D529" s="108"/>
      <c r="G529" s="47"/>
      <c r="H529" s="47"/>
      <c r="I529" s="47"/>
      <c r="J529" s="47"/>
      <c r="K529" s="47"/>
      <c r="L529" s="47"/>
      <c r="M529" s="47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7"/>
      <c r="AA529" s="47"/>
      <c r="AB529" s="47"/>
      <c r="AC529" s="45"/>
      <c r="AD529" s="45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  <c r="CO529" s="47"/>
      <c r="CP529" s="47"/>
      <c r="CQ529" s="47"/>
      <c r="CR529" s="47"/>
      <c r="CS529" s="47"/>
      <c r="CT529" s="47"/>
      <c r="CU529" s="47"/>
      <c r="CV529" s="47"/>
      <c r="CW529" s="47"/>
      <c r="CX529" s="47"/>
      <c r="CY529" s="47"/>
      <c r="CZ529" s="47"/>
      <c r="DA529" s="47"/>
      <c r="DB529" s="47"/>
      <c r="DC529" s="47"/>
      <c r="DD529" s="47"/>
      <c r="DE529" s="47"/>
      <c r="DF529" s="47"/>
      <c r="DG529" s="47"/>
      <c r="DH529" s="47"/>
      <c r="DI529" s="47"/>
      <c r="DJ529" s="47"/>
      <c r="DK529" s="47"/>
      <c r="DL529" s="47"/>
      <c r="DM529" s="47"/>
      <c r="DN529" s="47"/>
      <c r="DO529" s="47"/>
      <c r="DP529" s="47"/>
      <c r="DQ529" s="47"/>
      <c r="DR529" s="47"/>
    </row>
    <row r="530">
      <c r="C530" s="108"/>
      <c r="D530" s="108"/>
      <c r="G530" s="47"/>
      <c r="H530" s="47"/>
      <c r="I530" s="47"/>
      <c r="J530" s="47"/>
      <c r="K530" s="47"/>
      <c r="L530" s="47"/>
      <c r="M530" s="47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7"/>
      <c r="AA530" s="47"/>
      <c r="AB530" s="47"/>
      <c r="AC530" s="45"/>
      <c r="AD530" s="45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  <c r="CO530" s="47"/>
      <c r="CP530" s="47"/>
      <c r="CQ530" s="47"/>
      <c r="CR530" s="47"/>
      <c r="CS530" s="47"/>
      <c r="CT530" s="47"/>
      <c r="CU530" s="47"/>
      <c r="CV530" s="47"/>
      <c r="CW530" s="47"/>
      <c r="CX530" s="47"/>
      <c r="CY530" s="47"/>
      <c r="CZ530" s="47"/>
      <c r="DA530" s="47"/>
      <c r="DB530" s="47"/>
      <c r="DC530" s="47"/>
      <c r="DD530" s="47"/>
      <c r="DE530" s="47"/>
      <c r="DF530" s="47"/>
      <c r="DG530" s="47"/>
      <c r="DH530" s="47"/>
      <c r="DI530" s="47"/>
      <c r="DJ530" s="47"/>
      <c r="DK530" s="47"/>
      <c r="DL530" s="47"/>
      <c r="DM530" s="47"/>
      <c r="DN530" s="47"/>
      <c r="DO530" s="47"/>
      <c r="DP530" s="47"/>
      <c r="DQ530" s="47"/>
      <c r="DR530" s="47"/>
    </row>
    <row r="531">
      <c r="C531" s="108"/>
      <c r="D531" s="108"/>
      <c r="G531" s="47"/>
      <c r="H531" s="47"/>
      <c r="I531" s="47"/>
      <c r="J531" s="47"/>
      <c r="K531" s="47"/>
      <c r="L531" s="47"/>
      <c r="M531" s="47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7"/>
      <c r="AA531" s="47"/>
      <c r="AB531" s="47"/>
      <c r="AC531" s="45"/>
      <c r="AD531" s="45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  <c r="CO531" s="47"/>
      <c r="CP531" s="47"/>
      <c r="CQ531" s="47"/>
      <c r="CR531" s="47"/>
      <c r="CS531" s="47"/>
      <c r="CT531" s="47"/>
      <c r="CU531" s="47"/>
      <c r="CV531" s="47"/>
      <c r="CW531" s="47"/>
      <c r="CX531" s="47"/>
      <c r="CY531" s="47"/>
      <c r="CZ531" s="47"/>
      <c r="DA531" s="47"/>
      <c r="DB531" s="47"/>
      <c r="DC531" s="47"/>
      <c r="DD531" s="47"/>
      <c r="DE531" s="47"/>
      <c r="DF531" s="47"/>
      <c r="DG531" s="47"/>
      <c r="DH531" s="47"/>
      <c r="DI531" s="47"/>
      <c r="DJ531" s="47"/>
      <c r="DK531" s="47"/>
      <c r="DL531" s="47"/>
      <c r="DM531" s="47"/>
      <c r="DN531" s="47"/>
      <c r="DO531" s="47"/>
      <c r="DP531" s="47"/>
      <c r="DQ531" s="47"/>
      <c r="DR531" s="47"/>
    </row>
    <row r="532">
      <c r="C532" s="108"/>
      <c r="D532" s="108"/>
      <c r="G532" s="47"/>
      <c r="H532" s="47"/>
      <c r="I532" s="47"/>
      <c r="J532" s="47"/>
      <c r="K532" s="47"/>
      <c r="L532" s="47"/>
      <c r="M532" s="47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7"/>
      <c r="AA532" s="47"/>
      <c r="AB532" s="47"/>
      <c r="AC532" s="45"/>
      <c r="AD532" s="45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  <c r="CO532" s="47"/>
      <c r="CP532" s="47"/>
      <c r="CQ532" s="47"/>
      <c r="CR532" s="47"/>
      <c r="CS532" s="47"/>
      <c r="CT532" s="47"/>
      <c r="CU532" s="47"/>
      <c r="CV532" s="47"/>
      <c r="CW532" s="47"/>
      <c r="CX532" s="47"/>
      <c r="CY532" s="47"/>
      <c r="CZ532" s="47"/>
      <c r="DA532" s="47"/>
      <c r="DB532" s="47"/>
      <c r="DC532" s="47"/>
      <c r="DD532" s="47"/>
      <c r="DE532" s="47"/>
      <c r="DF532" s="47"/>
      <c r="DG532" s="47"/>
      <c r="DH532" s="47"/>
      <c r="DI532" s="47"/>
      <c r="DJ532" s="47"/>
      <c r="DK532" s="47"/>
      <c r="DL532" s="47"/>
      <c r="DM532" s="47"/>
      <c r="DN532" s="47"/>
      <c r="DO532" s="47"/>
      <c r="DP532" s="47"/>
      <c r="DQ532" s="47"/>
      <c r="DR532" s="47"/>
    </row>
    <row r="533">
      <c r="C533" s="108"/>
      <c r="D533" s="108"/>
      <c r="G533" s="47"/>
      <c r="H533" s="47"/>
      <c r="I533" s="47"/>
      <c r="J533" s="47"/>
      <c r="K533" s="47"/>
      <c r="L533" s="47"/>
      <c r="M533" s="47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7"/>
      <c r="AA533" s="47"/>
      <c r="AB533" s="47"/>
      <c r="AC533" s="45"/>
      <c r="AD533" s="45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  <c r="CO533" s="47"/>
      <c r="CP533" s="47"/>
      <c r="CQ533" s="47"/>
      <c r="CR533" s="47"/>
      <c r="CS533" s="47"/>
      <c r="CT533" s="47"/>
      <c r="CU533" s="47"/>
      <c r="CV533" s="47"/>
      <c r="CW533" s="47"/>
      <c r="CX533" s="47"/>
      <c r="CY533" s="47"/>
      <c r="CZ533" s="47"/>
      <c r="DA533" s="47"/>
      <c r="DB533" s="47"/>
      <c r="DC533" s="47"/>
      <c r="DD533" s="47"/>
      <c r="DE533" s="47"/>
      <c r="DF533" s="47"/>
      <c r="DG533" s="47"/>
      <c r="DH533" s="47"/>
      <c r="DI533" s="47"/>
      <c r="DJ533" s="47"/>
      <c r="DK533" s="47"/>
      <c r="DL533" s="47"/>
      <c r="DM533" s="47"/>
      <c r="DN533" s="47"/>
      <c r="DO533" s="47"/>
      <c r="DP533" s="47"/>
      <c r="DQ533" s="47"/>
      <c r="DR533" s="47"/>
    </row>
    <row r="534">
      <c r="C534" s="108"/>
      <c r="D534" s="108"/>
      <c r="G534" s="47"/>
      <c r="H534" s="47"/>
      <c r="I534" s="47"/>
      <c r="J534" s="47"/>
      <c r="K534" s="47"/>
      <c r="L534" s="47"/>
      <c r="M534" s="47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7"/>
      <c r="AA534" s="47"/>
      <c r="AB534" s="47"/>
      <c r="AC534" s="45"/>
      <c r="AD534" s="45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  <c r="CO534" s="47"/>
      <c r="CP534" s="47"/>
      <c r="CQ534" s="47"/>
      <c r="CR534" s="47"/>
      <c r="CS534" s="47"/>
      <c r="CT534" s="47"/>
      <c r="CU534" s="47"/>
      <c r="CV534" s="47"/>
      <c r="CW534" s="47"/>
      <c r="CX534" s="47"/>
      <c r="CY534" s="47"/>
      <c r="CZ534" s="47"/>
      <c r="DA534" s="47"/>
      <c r="DB534" s="47"/>
      <c r="DC534" s="47"/>
      <c r="DD534" s="47"/>
      <c r="DE534" s="47"/>
      <c r="DF534" s="47"/>
      <c r="DG534" s="47"/>
      <c r="DH534" s="47"/>
      <c r="DI534" s="47"/>
      <c r="DJ534" s="47"/>
      <c r="DK534" s="47"/>
      <c r="DL534" s="47"/>
      <c r="DM534" s="47"/>
      <c r="DN534" s="47"/>
      <c r="DO534" s="47"/>
      <c r="DP534" s="47"/>
      <c r="DQ534" s="47"/>
      <c r="DR534" s="47"/>
    </row>
    <row r="535">
      <c r="C535" s="108"/>
      <c r="D535" s="108"/>
      <c r="G535" s="47"/>
      <c r="H535" s="47"/>
      <c r="I535" s="47"/>
      <c r="J535" s="47"/>
      <c r="K535" s="47"/>
      <c r="L535" s="47"/>
      <c r="M535" s="47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7"/>
      <c r="AA535" s="47"/>
      <c r="AB535" s="47"/>
      <c r="AC535" s="45"/>
      <c r="AD535" s="45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  <c r="CO535" s="47"/>
      <c r="CP535" s="47"/>
      <c r="CQ535" s="47"/>
      <c r="CR535" s="47"/>
      <c r="CS535" s="47"/>
      <c r="CT535" s="47"/>
      <c r="CU535" s="47"/>
      <c r="CV535" s="47"/>
      <c r="CW535" s="47"/>
      <c r="CX535" s="47"/>
      <c r="CY535" s="47"/>
      <c r="CZ535" s="47"/>
      <c r="DA535" s="47"/>
      <c r="DB535" s="47"/>
      <c r="DC535" s="47"/>
      <c r="DD535" s="47"/>
      <c r="DE535" s="47"/>
      <c r="DF535" s="47"/>
      <c r="DG535" s="47"/>
      <c r="DH535" s="47"/>
      <c r="DI535" s="47"/>
      <c r="DJ535" s="47"/>
      <c r="DK535" s="47"/>
      <c r="DL535" s="47"/>
      <c r="DM535" s="47"/>
      <c r="DN535" s="47"/>
      <c r="DO535" s="47"/>
      <c r="DP535" s="47"/>
      <c r="DQ535" s="47"/>
      <c r="DR535" s="47"/>
    </row>
    <row r="536">
      <c r="C536" s="108"/>
      <c r="D536" s="108"/>
      <c r="G536" s="47"/>
      <c r="H536" s="47"/>
      <c r="I536" s="47"/>
      <c r="J536" s="47"/>
      <c r="K536" s="47"/>
      <c r="L536" s="47"/>
      <c r="M536" s="47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7"/>
      <c r="AA536" s="47"/>
      <c r="AB536" s="47"/>
      <c r="AC536" s="45"/>
      <c r="AD536" s="45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  <c r="CO536" s="47"/>
      <c r="CP536" s="47"/>
      <c r="CQ536" s="47"/>
      <c r="CR536" s="47"/>
      <c r="CS536" s="47"/>
      <c r="CT536" s="47"/>
      <c r="CU536" s="47"/>
      <c r="CV536" s="47"/>
      <c r="CW536" s="47"/>
      <c r="CX536" s="47"/>
      <c r="CY536" s="47"/>
      <c r="CZ536" s="47"/>
      <c r="DA536" s="47"/>
      <c r="DB536" s="47"/>
      <c r="DC536" s="47"/>
      <c r="DD536" s="47"/>
      <c r="DE536" s="47"/>
      <c r="DF536" s="47"/>
      <c r="DG536" s="47"/>
      <c r="DH536" s="47"/>
      <c r="DI536" s="47"/>
      <c r="DJ536" s="47"/>
      <c r="DK536" s="47"/>
      <c r="DL536" s="47"/>
      <c r="DM536" s="47"/>
      <c r="DN536" s="47"/>
      <c r="DO536" s="47"/>
      <c r="DP536" s="47"/>
      <c r="DQ536" s="47"/>
      <c r="DR536" s="47"/>
    </row>
    <row r="537">
      <c r="C537" s="108"/>
      <c r="D537" s="108"/>
      <c r="G537" s="47"/>
      <c r="H537" s="47"/>
      <c r="I537" s="47"/>
      <c r="J537" s="47"/>
      <c r="K537" s="47"/>
      <c r="L537" s="47"/>
      <c r="M537" s="47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7"/>
      <c r="AA537" s="47"/>
      <c r="AB537" s="47"/>
      <c r="AC537" s="45"/>
      <c r="AD537" s="45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  <c r="CO537" s="47"/>
      <c r="CP537" s="47"/>
      <c r="CQ537" s="47"/>
      <c r="CR537" s="47"/>
      <c r="CS537" s="47"/>
      <c r="CT537" s="47"/>
      <c r="CU537" s="47"/>
      <c r="CV537" s="47"/>
      <c r="CW537" s="47"/>
      <c r="CX537" s="47"/>
      <c r="CY537" s="47"/>
      <c r="CZ537" s="47"/>
      <c r="DA537" s="47"/>
      <c r="DB537" s="47"/>
      <c r="DC537" s="47"/>
      <c r="DD537" s="47"/>
      <c r="DE537" s="47"/>
      <c r="DF537" s="47"/>
      <c r="DG537" s="47"/>
      <c r="DH537" s="47"/>
      <c r="DI537" s="47"/>
      <c r="DJ537" s="47"/>
      <c r="DK537" s="47"/>
      <c r="DL537" s="47"/>
      <c r="DM537" s="47"/>
      <c r="DN537" s="47"/>
      <c r="DO537" s="47"/>
      <c r="DP537" s="47"/>
      <c r="DQ537" s="47"/>
      <c r="DR537" s="47"/>
    </row>
    <row r="538">
      <c r="C538" s="108"/>
      <c r="D538" s="108"/>
      <c r="G538" s="47"/>
      <c r="H538" s="47"/>
      <c r="I538" s="47"/>
      <c r="J538" s="47"/>
      <c r="K538" s="47"/>
      <c r="L538" s="47"/>
      <c r="M538" s="47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7"/>
      <c r="AA538" s="47"/>
      <c r="AB538" s="47"/>
      <c r="AC538" s="45"/>
      <c r="AD538" s="45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  <c r="CO538" s="47"/>
      <c r="CP538" s="47"/>
      <c r="CQ538" s="47"/>
      <c r="CR538" s="47"/>
      <c r="CS538" s="47"/>
      <c r="CT538" s="47"/>
      <c r="CU538" s="47"/>
      <c r="CV538" s="47"/>
      <c r="CW538" s="47"/>
      <c r="CX538" s="47"/>
      <c r="CY538" s="47"/>
      <c r="CZ538" s="47"/>
      <c r="DA538" s="47"/>
      <c r="DB538" s="47"/>
      <c r="DC538" s="47"/>
      <c r="DD538" s="47"/>
      <c r="DE538" s="47"/>
      <c r="DF538" s="47"/>
      <c r="DG538" s="47"/>
      <c r="DH538" s="47"/>
      <c r="DI538" s="47"/>
      <c r="DJ538" s="47"/>
      <c r="DK538" s="47"/>
      <c r="DL538" s="47"/>
      <c r="DM538" s="47"/>
      <c r="DN538" s="47"/>
      <c r="DO538" s="47"/>
      <c r="DP538" s="47"/>
      <c r="DQ538" s="47"/>
      <c r="DR538" s="47"/>
    </row>
    <row r="539">
      <c r="C539" s="108"/>
      <c r="D539" s="108"/>
      <c r="G539" s="47"/>
      <c r="H539" s="47"/>
      <c r="I539" s="47"/>
      <c r="J539" s="47"/>
      <c r="K539" s="47"/>
      <c r="L539" s="47"/>
      <c r="M539" s="47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7"/>
      <c r="AA539" s="47"/>
      <c r="AB539" s="47"/>
      <c r="AC539" s="45"/>
      <c r="AD539" s="45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  <c r="CO539" s="47"/>
      <c r="CP539" s="47"/>
      <c r="CQ539" s="47"/>
      <c r="CR539" s="47"/>
      <c r="CS539" s="47"/>
      <c r="CT539" s="47"/>
      <c r="CU539" s="47"/>
      <c r="CV539" s="47"/>
      <c r="CW539" s="47"/>
      <c r="CX539" s="47"/>
      <c r="CY539" s="47"/>
      <c r="CZ539" s="47"/>
      <c r="DA539" s="47"/>
      <c r="DB539" s="47"/>
      <c r="DC539" s="47"/>
      <c r="DD539" s="47"/>
      <c r="DE539" s="47"/>
      <c r="DF539" s="47"/>
      <c r="DG539" s="47"/>
      <c r="DH539" s="47"/>
      <c r="DI539" s="47"/>
      <c r="DJ539" s="47"/>
      <c r="DK539" s="47"/>
      <c r="DL539" s="47"/>
      <c r="DM539" s="47"/>
      <c r="DN539" s="47"/>
      <c r="DO539" s="47"/>
      <c r="DP539" s="47"/>
      <c r="DQ539" s="47"/>
      <c r="DR539" s="47"/>
    </row>
    <row r="540">
      <c r="C540" s="108"/>
      <c r="D540" s="108"/>
      <c r="G540" s="47"/>
      <c r="H540" s="47"/>
      <c r="I540" s="47"/>
      <c r="J540" s="47"/>
      <c r="K540" s="47"/>
      <c r="L540" s="47"/>
      <c r="M540" s="47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7"/>
      <c r="AA540" s="47"/>
      <c r="AB540" s="47"/>
      <c r="AC540" s="45"/>
      <c r="AD540" s="45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  <c r="CO540" s="47"/>
      <c r="CP540" s="47"/>
      <c r="CQ540" s="47"/>
      <c r="CR540" s="47"/>
      <c r="CS540" s="47"/>
      <c r="CT540" s="47"/>
      <c r="CU540" s="47"/>
      <c r="CV540" s="47"/>
      <c r="CW540" s="47"/>
      <c r="CX540" s="47"/>
      <c r="CY540" s="47"/>
      <c r="CZ540" s="47"/>
      <c r="DA540" s="47"/>
      <c r="DB540" s="47"/>
      <c r="DC540" s="47"/>
      <c r="DD540" s="47"/>
      <c r="DE540" s="47"/>
      <c r="DF540" s="47"/>
      <c r="DG540" s="47"/>
      <c r="DH540" s="47"/>
      <c r="DI540" s="47"/>
      <c r="DJ540" s="47"/>
      <c r="DK540" s="47"/>
      <c r="DL540" s="47"/>
      <c r="DM540" s="47"/>
      <c r="DN540" s="47"/>
      <c r="DO540" s="47"/>
      <c r="DP540" s="47"/>
      <c r="DQ540" s="47"/>
      <c r="DR540" s="47"/>
    </row>
    <row r="541">
      <c r="C541" s="108"/>
      <c r="D541" s="108"/>
      <c r="G541" s="47"/>
      <c r="H541" s="47"/>
      <c r="I541" s="47"/>
      <c r="J541" s="47"/>
      <c r="K541" s="47"/>
      <c r="L541" s="47"/>
      <c r="M541" s="47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7"/>
      <c r="AA541" s="47"/>
      <c r="AB541" s="47"/>
      <c r="AC541" s="45"/>
      <c r="AD541" s="45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  <c r="CO541" s="47"/>
      <c r="CP541" s="47"/>
      <c r="CQ541" s="47"/>
      <c r="CR541" s="47"/>
      <c r="CS541" s="47"/>
      <c r="CT541" s="47"/>
      <c r="CU541" s="47"/>
      <c r="CV541" s="47"/>
      <c r="CW541" s="47"/>
      <c r="CX541" s="47"/>
      <c r="CY541" s="47"/>
      <c r="CZ541" s="47"/>
      <c r="DA541" s="47"/>
      <c r="DB541" s="47"/>
      <c r="DC541" s="47"/>
      <c r="DD541" s="47"/>
      <c r="DE541" s="47"/>
      <c r="DF541" s="47"/>
      <c r="DG541" s="47"/>
      <c r="DH541" s="47"/>
      <c r="DI541" s="47"/>
      <c r="DJ541" s="47"/>
      <c r="DK541" s="47"/>
      <c r="DL541" s="47"/>
      <c r="DM541" s="47"/>
      <c r="DN541" s="47"/>
      <c r="DO541" s="47"/>
      <c r="DP541" s="47"/>
      <c r="DQ541" s="47"/>
      <c r="DR541" s="47"/>
    </row>
    <row r="542">
      <c r="C542" s="108"/>
      <c r="D542" s="108"/>
      <c r="G542" s="47"/>
      <c r="H542" s="47"/>
      <c r="I542" s="47"/>
      <c r="J542" s="47"/>
      <c r="K542" s="47"/>
      <c r="L542" s="47"/>
      <c r="M542" s="47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7"/>
      <c r="AA542" s="47"/>
      <c r="AB542" s="47"/>
      <c r="AC542" s="45"/>
      <c r="AD542" s="45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  <c r="CO542" s="47"/>
      <c r="CP542" s="47"/>
      <c r="CQ542" s="47"/>
      <c r="CR542" s="47"/>
      <c r="CS542" s="47"/>
      <c r="CT542" s="47"/>
      <c r="CU542" s="47"/>
      <c r="CV542" s="47"/>
      <c r="CW542" s="47"/>
      <c r="CX542" s="47"/>
      <c r="CY542" s="47"/>
      <c r="CZ542" s="47"/>
      <c r="DA542" s="47"/>
      <c r="DB542" s="47"/>
      <c r="DC542" s="47"/>
      <c r="DD542" s="47"/>
      <c r="DE542" s="47"/>
      <c r="DF542" s="47"/>
      <c r="DG542" s="47"/>
      <c r="DH542" s="47"/>
      <c r="DI542" s="47"/>
      <c r="DJ542" s="47"/>
      <c r="DK542" s="47"/>
      <c r="DL542" s="47"/>
      <c r="DM542" s="47"/>
      <c r="DN542" s="47"/>
      <c r="DO542" s="47"/>
      <c r="DP542" s="47"/>
      <c r="DQ542" s="47"/>
      <c r="DR542" s="47"/>
    </row>
    <row r="543">
      <c r="C543" s="108"/>
      <c r="D543" s="108"/>
      <c r="G543" s="47"/>
      <c r="H543" s="47"/>
      <c r="I543" s="47"/>
      <c r="J543" s="47"/>
      <c r="K543" s="47"/>
      <c r="L543" s="47"/>
      <c r="M543" s="47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7"/>
      <c r="AA543" s="47"/>
      <c r="AB543" s="47"/>
      <c r="AC543" s="45"/>
      <c r="AD543" s="45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  <c r="CO543" s="47"/>
      <c r="CP543" s="47"/>
      <c r="CQ543" s="47"/>
      <c r="CR543" s="47"/>
      <c r="CS543" s="47"/>
      <c r="CT543" s="47"/>
      <c r="CU543" s="47"/>
      <c r="CV543" s="47"/>
      <c r="CW543" s="47"/>
      <c r="CX543" s="47"/>
      <c r="CY543" s="47"/>
      <c r="CZ543" s="47"/>
      <c r="DA543" s="47"/>
      <c r="DB543" s="47"/>
      <c r="DC543" s="47"/>
      <c r="DD543" s="47"/>
      <c r="DE543" s="47"/>
      <c r="DF543" s="47"/>
      <c r="DG543" s="47"/>
      <c r="DH543" s="47"/>
      <c r="DI543" s="47"/>
      <c r="DJ543" s="47"/>
      <c r="DK543" s="47"/>
      <c r="DL543" s="47"/>
      <c r="DM543" s="47"/>
      <c r="DN543" s="47"/>
      <c r="DO543" s="47"/>
      <c r="DP543" s="47"/>
      <c r="DQ543" s="47"/>
      <c r="DR543" s="47"/>
    </row>
    <row r="544">
      <c r="C544" s="108"/>
      <c r="D544" s="108"/>
      <c r="G544" s="47"/>
      <c r="H544" s="47"/>
      <c r="I544" s="47"/>
      <c r="J544" s="47"/>
      <c r="K544" s="47"/>
      <c r="L544" s="47"/>
      <c r="M544" s="47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7"/>
      <c r="AA544" s="47"/>
      <c r="AB544" s="47"/>
      <c r="AC544" s="45"/>
      <c r="AD544" s="45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  <c r="CO544" s="47"/>
      <c r="CP544" s="47"/>
      <c r="CQ544" s="47"/>
      <c r="CR544" s="47"/>
      <c r="CS544" s="47"/>
      <c r="CT544" s="47"/>
      <c r="CU544" s="47"/>
      <c r="CV544" s="47"/>
      <c r="CW544" s="47"/>
      <c r="CX544" s="47"/>
      <c r="CY544" s="47"/>
      <c r="CZ544" s="47"/>
      <c r="DA544" s="47"/>
      <c r="DB544" s="47"/>
      <c r="DC544" s="47"/>
      <c r="DD544" s="47"/>
      <c r="DE544" s="47"/>
      <c r="DF544" s="47"/>
      <c r="DG544" s="47"/>
      <c r="DH544" s="47"/>
      <c r="DI544" s="47"/>
      <c r="DJ544" s="47"/>
      <c r="DK544" s="47"/>
      <c r="DL544" s="47"/>
      <c r="DM544" s="47"/>
      <c r="DN544" s="47"/>
      <c r="DO544" s="47"/>
      <c r="DP544" s="47"/>
      <c r="DQ544" s="47"/>
      <c r="DR544" s="47"/>
    </row>
    <row r="545">
      <c r="C545" s="108"/>
      <c r="D545" s="108"/>
      <c r="G545" s="47"/>
      <c r="H545" s="47"/>
      <c r="I545" s="47"/>
      <c r="J545" s="47"/>
      <c r="K545" s="47"/>
      <c r="L545" s="47"/>
      <c r="M545" s="47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7"/>
      <c r="AA545" s="47"/>
      <c r="AB545" s="47"/>
      <c r="AC545" s="45"/>
      <c r="AD545" s="45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  <c r="CO545" s="47"/>
      <c r="CP545" s="47"/>
      <c r="CQ545" s="47"/>
      <c r="CR545" s="47"/>
      <c r="CS545" s="47"/>
      <c r="CT545" s="47"/>
      <c r="CU545" s="47"/>
      <c r="CV545" s="47"/>
      <c r="CW545" s="47"/>
      <c r="CX545" s="47"/>
      <c r="CY545" s="47"/>
      <c r="CZ545" s="47"/>
      <c r="DA545" s="47"/>
      <c r="DB545" s="47"/>
      <c r="DC545" s="47"/>
      <c r="DD545" s="47"/>
      <c r="DE545" s="47"/>
      <c r="DF545" s="47"/>
      <c r="DG545" s="47"/>
      <c r="DH545" s="47"/>
      <c r="DI545" s="47"/>
      <c r="DJ545" s="47"/>
      <c r="DK545" s="47"/>
      <c r="DL545" s="47"/>
      <c r="DM545" s="47"/>
      <c r="DN545" s="47"/>
      <c r="DO545" s="47"/>
      <c r="DP545" s="47"/>
      <c r="DQ545" s="47"/>
      <c r="DR545" s="47"/>
    </row>
    <row r="546">
      <c r="C546" s="108"/>
      <c r="D546" s="108"/>
      <c r="G546" s="47"/>
      <c r="H546" s="47"/>
      <c r="I546" s="47"/>
      <c r="J546" s="47"/>
      <c r="K546" s="47"/>
      <c r="L546" s="47"/>
      <c r="M546" s="47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7"/>
      <c r="AA546" s="47"/>
      <c r="AB546" s="47"/>
      <c r="AC546" s="45"/>
      <c r="AD546" s="45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R546" s="47"/>
      <c r="CS546" s="47"/>
      <c r="CT546" s="47"/>
      <c r="CU546" s="47"/>
      <c r="CV546" s="47"/>
      <c r="CW546" s="47"/>
      <c r="CX546" s="47"/>
      <c r="CY546" s="47"/>
      <c r="CZ546" s="47"/>
      <c r="DA546" s="47"/>
      <c r="DB546" s="47"/>
      <c r="DC546" s="47"/>
      <c r="DD546" s="47"/>
      <c r="DE546" s="47"/>
      <c r="DF546" s="47"/>
      <c r="DG546" s="47"/>
      <c r="DH546" s="47"/>
      <c r="DI546" s="47"/>
      <c r="DJ546" s="47"/>
      <c r="DK546" s="47"/>
      <c r="DL546" s="47"/>
      <c r="DM546" s="47"/>
      <c r="DN546" s="47"/>
      <c r="DO546" s="47"/>
      <c r="DP546" s="47"/>
      <c r="DQ546" s="47"/>
      <c r="DR546" s="47"/>
    </row>
    <row r="547">
      <c r="C547" s="108"/>
      <c r="D547" s="108"/>
      <c r="G547" s="47"/>
      <c r="H547" s="47"/>
      <c r="I547" s="47"/>
      <c r="J547" s="47"/>
      <c r="K547" s="47"/>
      <c r="L547" s="47"/>
      <c r="M547" s="47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7"/>
      <c r="AA547" s="47"/>
      <c r="AB547" s="47"/>
      <c r="AC547" s="45"/>
      <c r="AD547" s="45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R547" s="47"/>
      <c r="CS547" s="47"/>
      <c r="CT547" s="47"/>
      <c r="CU547" s="47"/>
      <c r="CV547" s="47"/>
      <c r="CW547" s="47"/>
      <c r="CX547" s="47"/>
      <c r="CY547" s="47"/>
      <c r="CZ547" s="47"/>
      <c r="DA547" s="47"/>
      <c r="DB547" s="47"/>
      <c r="DC547" s="47"/>
      <c r="DD547" s="47"/>
      <c r="DE547" s="47"/>
      <c r="DF547" s="47"/>
      <c r="DG547" s="47"/>
      <c r="DH547" s="47"/>
      <c r="DI547" s="47"/>
      <c r="DJ547" s="47"/>
      <c r="DK547" s="47"/>
      <c r="DL547" s="47"/>
      <c r="DM547" s="47"/>
      <c r="DN547" s="47"/>
      <c r="DO547" s="47"/>
      <c r="DP547" s="47"/>
      <c r="DQ547" s="47"/>
      <c r="DR547" s="47"/>
    </row>
    <row r="548">
      <c r="C548" s="108"/>
      <c r="D548" s="108"/>
      <c r="G548" s="47"/>
      <c r="H548" s="47"/>
      <c r="I548" s="47"/>
      <c r="J548" s="47"/>
      <c r="K548" s="47"/>
      <c r="L548" s="47"/>
      <c r="M548" s="47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7"/>
      <c r="AA548" s="47"/>
      <c r="AB548" s="47"/>
      <c r="AC548" s="45"/>
      <c r="AD548" s="45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R548" s="47"/>
      <c r="CS548" s="47"/>
      <c r="CT548" s="47"/>
      <c r="CU548" s="47"/>
      <c r="CV548" s="47"/>
      <c r="CW548" s="47"/>
      <c r="CX548" s="47"/>
      <c r="CY548" s="47"/>
      <c r="CZ548" s="47"/>
      <c r="DA548" s="47"/>
      <c r="DB548" s="47"/>
      <c r="DC548" s="47"/>
      <c r="DD548" s="47"/>
      <c r="DE548" s="47"/>
      <c r="DF548" s="47"/>
      <c r="DG548" s="47"/>
      <c r="DH548" s="47"/>
      <c r="DI548" s="47"/>
      <c r="DJ548" s="47"/>
      <c r="DK548" s="47"/>
      <c r="DL548" s="47"/>
      <c r="DM548" s="47"/>
      <c r="DN548" s="47"/>
      <c r="DO548" s="47"/>
      <c r="DP548" s="47"/>
      <c r="DQ548" s="47"/>
      <c r="DR548" s="47"/>
    </row>
    <row r="549">
      <c r="C549" s="108"/>
      <c r="D549" s="108"/>
      <c r="G549" s="47"/>
      <c r="H549" s="47"/>
      <c r="I549" s="47"/>
      <c r="J549" s="47"/>
      <c r="K549" s="47"/>
      <c r="L549" s="47"/>
      <c r="M549" s="47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7"/>
      <c r="AA549" s="47"/>
      <c r="AB549" s="47"/>
      <c r="AC549" s="45"/>
      <c r="AD549" s="45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R549" s="47"/>
      <c r="CS549" s="47"/>
      <c r="CT549" s="47"/>
      <c r="CU549" s="47"/>
      <c r="CV549" s="47"/>
      <c r="CW549" s="47"/>
      <c r="CX549" s="47"/>
      <c r="CY549" s="47"/>
      <c r="CZ549" s="47"/>
      <c r="DA549" s="47"/>
      <c r="DB549" s="47"/>
      <c r="DC549" s="47"/>
      <c r="DD549" s="47"/>
      <c r="DE549" s="47"/>
      <c r="DF549" s="47"/>
      <c r="DG549" s="47"/>
      <c r="DH549" s="47"/>
      <c r="DI549" s="47"/>
      <c r="DJ549" s="47"/>
      <c r="DK549" s="47"/>
      <c r="DL549" s="47"/>
      <c r="DM549" s="47"/>
      <c r="DN549" s="47"/>
      <c r="DO549" s="47"/>
      <c r="DP549" s="47"/>
      <c r="DQ549" s="47"/>
      <c r="DR549" s="47"/>
    </row>
    <row r="550">
      <c r="C550" s="108"/>
      <c r="D550" s="108"/>
      <c r="G550" s="47"/>
      <c r="H550" s="47"/>
      <c r="I550" s="47"/>
      <c r="J550" s="47"/>
      <c r="K550" s="47"/>
      <c r="L550" s="47"/>
      <c r="M550" s="47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7"/>
      <c r="AA550" s="47"/>
      <c r="AB550" s="47"/>
      <c r="AC550" s="45"/>
      <c r="AD550" s="45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  <c r="CO550" s="47"/>
      <c r="CP550" s="47"/>
      <c r="CQ550" s="47"/>
      <c r="CR550" s="47"/>
      <c r="CS550" s="47"/>
      <c r="CT550" s="47"/>
      <c r="CU550" s="47"/>
      <c r="CV550" s="47"/>
      <c r="CW550" s="47"/>
      <c r="CX550" s="47"/>
      <c r="CY550" s="47"/>
      <c r="CZ550" s="47"/>
      <c r="DA550" s="47"/>
      <c r="DB550" s="47"/>
      <c r="DC550" s="47"/>
      <c r="DD550" s="47"/>
      <c r="DE550" s="47"/>
      <c r="DF550" s="47"/>
      <c r="DG550" s="47"/>
      <c r="DH550" s="47"/>
      <c r="DI550" s="47"/>
      <c r="DJ550" s="47"/>
      <c r="DK550" s="47"/>
      <c r="DL550" s="47"/>
      <c r="DM550" s="47"/>
      <c r="DN550" s="47"/>
      <c r="DO550" s="47"/>
      <c r="DP550" s="47"/>
      <c r="DQ550" s="47"/>
      <c r="DR550" s="47"/>
    </row>
    <row r="551">
      <c r="C551" s="108"/>
      <c r="D551" s="108"/>
      <c r="G551" s="47"/>
      <c r="H551" s="47"/>
      <c r="I551" s="47"/>
      <c r="J551" s="47"/>
      <c r="K551" s="47"/>
      <c r="L551" s="47"/>
      <c r="M551" s="47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7"/>
      <c r="AA551" s="47"/>
      <c r="AB551" s="47"/>
      <c r="AC551" s="45"/>
      <c r="AD551" s="45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  <c r="CO551" s="47"/>
      <c r="CP551" s="47"/>
      <c r="CQ551" s="47"/>
      <c r="CR551" s="47"/>
      <c r="CS551" s="47"/>
      <c r="CT551" s="47"/>
      <c r="CU551" s="47"/>
      <c r="CV551" s="47"/>
      <c r="CW551" s="47"/>
      <c r="CX551" s="47"/>
      <c r="CY551" s="47"/>
      <c r="CZ551" s="47"/>
      <c r="DA551" s="47"/>
      <c r="DB551" s="47"/>
      <c r="DC551" s="47"/>
      <c r="DD551" s="47"/>
      <c r="DE551" s="47"/>
      <c r="DF551" s="47"/>
      <c r="DG551" s="47"/>
      <c r="DH551" s="47"/>
      <c r="DI551" s="47"/>
      <c r="DJ551" s="47"/>
      <c r="DK551" s="47"/>
      <c r="DL551" s="47"/>
      <c r="DM551" s="47"/>
      <c r="DN551" s="47"/>
      <c r="DO551" s="47"/>
      <c r="DP551" s="47"/>
      <c r="DQ551" s="47"/>
      <c r="DR551" s="47"/>
    </row>
    <row r="552">
      <c r="C552" s="108"/>
      <c r="D552" s="108"/>
      <c r="G552" s="47"/>
      <c r="H552" s="47"/>
      <c r="I552" s="47"/>
      <c r="J552" s="47"/>
      <c r="K552" s="47"/>
      <c r="L552" s="47"/>
      <c r="M552" s="47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7"/>
      <c r="AA552" s="47"/>
      <c r="AB552" s="47"/>
      <c r="AC552" s="45"/>
      <c r="AD552" s="45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  <c r="CO552" s="47"/>
      <c r="CP552" s="47"/>
      <c r="CQ552" s="47"/>
      <c r="CR552" s="47"/>
      <c r="CS552" s="47"/>
      <c r="CT552" s="47"/>
      <c r="CU552" s="47"/>
      <c r="CV552" s="47"/>
      <c r="CW552" s="47"/>
      <c r="CX552" s="47"/>
      <c r="CY552" s="47"/>
      <c r="CZ552" s="47"/>
      <c r="DA552" s="47"/>
      <c r="DB552" s="47"/>
      <c r="DC552" s="47"/>
      <c r="DD552" s="47"/>
      <c r="DE552" s="47"/>
      <c r="DF552" s="47"/>
      <c r="DG552" s="47"/>
      <c r="DH552" s="47"/>
      <c r="DI552" s="47"/>
      <c r="DJ552" s="47"/>
      <c r="DK552" s="47"/>
      <c r="DL552" s="47"/>
      <c r="DM552" s="47"/>
      <c r="DN552" s="47"/>
      <c r="DO552" s="47"/>
      <c r="DP552" s="47"/>
      <c r="DQ552" s="47"/>
      <c r="DR552" s="47"/>
    </row>
    <row r="553">
      <c r="C553" s="108"/>
      <c r="D553" s="108"/>
      <c r="G553" s="47"/>
      <c r="H553" s="47"/>
      <c r="I553" s="47"/>
      <c r="J553" s="47"/>
      <c r="K553" s="47"/>
      <c r="L553" s="47"/>
      <c r="M553" s="47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7"/>
      <c r="AA553" s="47"/>
      <c r="AB553" s="47"/>
      <c r="AC553" s="45"/>
      <c r="AD553" s="45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  <c r="CO553" s="47"/>
      <c r="CP553" s="47"/>
      <c r="CQ553" s="47"/>
      <c r="CR553" s="47"/>
      <c r="CS553" s="47"/>
      <c r="CT553" s="47"/>
      <c r="CU553" s="47"/>
      <c r="CV553" s="47"/>
      <c r="CW553" s="47"/>
      <c r="CX553" s="47"/>
      <c r="CY553" s="47"/>
      <c r="CZ553" s="47"/>
      <c r="DA553" s="47"/>
      <c r="DB553" s="47"/>
      <c r="DC553" s="47"/>
      <c r="DD553" s="47"/>
      <c r="DE553" s="47"/>
      <c r="DF553" s="47"/>
      <c r="DG553" s="47"/>
      <c r="DH553" s="47"/>
      <c r="DI553" s="47"/>
      <c r="DJ553" s="47"/>
      <c r="DK553" s="47"/>
      <c r="DL553" s="47"/>
      <c r="DM553" s="47"/>
      <c r="DN553" s="47"/>
      <c r="DO553" s="47"/>
      <c r="DP553" s="47"/>
      <c r="DQ553" s="47"/>
      <c r="DR553" s="47"/>
    </row>
    <row r="554">
      <c r="C554" s="108"/>
      <c r="D554" s="108"/>
      <c r="G554" s="47"/>
      <c r="H554" s="47"/>
      <c r="I554" s="47"/>
      <c r="J554" s="47"/>
      <c r="K554" s="47"/>
      <c r="L554" s="47"/>
      <c r="M554" s="47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7"/>
      <c r="AA554" s="47"/>
      <c r="AB554" s="47"/>
      <c r="AC554" s="45"/>
      <c r="AD554" s="45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  <c r="CO554" s="47"/>
      <c r="CP554" s="47"/>
      <c r="CQ554" s="47"/>
      <c r="CR554" s="47"/>
      <c r="CS554" s="47"/>
      <c r="CT554" s="47"/>
      <c r="CU554" s="47"/>
      <c r="CV554" s="47"/>
      <c r="CW554" s="47"/>
      <c r="CX554" s="47"/>
      <c r="CY554" s="47"/>
      <c r="CZ554" s="47"/>
      <c r="DA554" s="47"/>
      <c r="DB554" s="47"/>
      <c r="DC554" s="47"/>
      <c r="DD554" s="47"/>
      <c r="DE554" s="47"/>
      <c r="DF554" s="47"/>
      <c r="DG554" s="47"/>
      <c r="DH554" s="47"/>
      <c r="DI554" s="47"/>
      <c r="DJ554" s="47"/>
      <c r="DK554" s="47"/>
      <c r="DL554" s="47"/>
      <c r="DM554" s="47"/>
      <c r="DN554" s="47"/>
      <c r="DO554" s="47"/>
      <c r="DP554" s="47"/>
      <c r="DQ554" s="47"/>
      <c r="DR554" s="47"/>
    </row>
    <row r="555">
      <c r="C555" s="108"/>
      <c r="D555" s="108"/>
      <c r="G555" s="47"/>
      <c r="H555" s="47"/>
      <c r="I555" s="47"/>
      <c r="J555" s="47"/>
      <c r="K555" s="47"/>
      <c r="L555" s="47"/>
      <c r="M555" s="47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7"/>
      <c r="AA555" s="47"/>
      <c r="AB555" s="47"/>
      <c r="AC555" s="45"/>
      <c r="AD555" s="45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  <c r="CO555" s="47"/>
      <c r="CP555" s="47"/>
      <c r="CQ555" s="47"/>
      <c r="CR555" s="47"/>
      <c r="CS555" s="47"/>
      <c r="CT555" s="47"/>
      <c r="CU555" s="47"/>
      <c r="CV555" s="47"/>
      <c r="CW555" s="47"/>
      <c r="CX555" s="47"/>
      <c r="CY555" s="47"/>
      <c r="CZ555" s="47"/>
      <c r="DA555" s="47"/>
      <c r="DB555" s="47"/>
      <c r="DC555" s="47"/>
      <c r="DD555" s="47"/>
      <c r="DE555" s="47"/>
      <c r="DF555" s="47"/>
      <c r="DG555" s="47"/>
      <c r="DH555" s="47"/>
      <c r="DI555" s="47"/>
      <c r="DJ555" s="47"/>
      <c r="DK555" s="47"/>
      <c r="DL555" s="47"/>
      <c r="DM555" s="47"/>
      <c r="DN555" s="47"/>
      <c r="DO555" s="47"/>
      <c r="DP555" s="47"/>
      <c r="DQ555" s="47"/>
      <c r="DR555" s="47"/>
    </row>
    <row r="556">
      <c r="C556" s="108"/>
      <c r="D556" s="108"/>
      <c r="G556" s="47"/>
      <c r="H556" s="47"/>
      <c r="I556" s="47"/>
      <c r="J556" s="47"/>
      <c r="K556" s="47"/>
      <c r="L556" s="47"/>
      <c r="M556" s="47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5"/>
      <c r="AD556" s="45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  <c r="CO556" s="47"/>
      <c r="CP556" s="47"/>
      <c r="CQ556" s="47"/>
      <c r="CR556" s="47"/>
      <c r="CS556" s="47"/>
      <c r="CT556" s="47"/>
      <c r="CU556" s="47"/>
      <c r="CV556" s="47"/>
      <c r="CW556" s="47"/>
      <c r="CX556" s="47"/>
      <c r="CY556" s="47"/>
      <c r="CZ556" s="47"/>
      <c r="DA556" s="47"/>
      <c r="DB556" s="47"/>
      <c r="DC556" s="47"/>
      <c r="DD556" s="47"/>
      <c r="DE556" s="47"/>
      <c r="DF556" s="47"/>
      <c r="DG556" s="47"/>
      <c r="DH556" s="47"/>
      <c r="DI556" s="47"/>
      <c r="DJ556" s="47"/>
      <c r="DK556" s="47"/>
      <c r="DL556" s="47"/>
      <c r="DM556" s="47"/>
      <c r="DN556" s="47"/>
      <c r="DO556" s="47"/>
      <c r="DP556" s="47"/>
      <c r="DQ556" s="47"/>
      <c r="DR556" s="47"/>
    </row>
    <row r="557">
      <c r="C557" s="108"/>
      <c r="D557" s="108"/>
      <c r="G557" s="47"/>
      <c r="H557" s="47"/>
      <c r="I557" s="47"/>
      <c r="J557" s="47"/>
      <c r="K557" s="47"/>
      <c r="L557" s="47"/>
      <c r="M557" s="47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7"/>
      <c r="AA557" s="47"/>
      <c r="AB557" s="47"/>
      <c r="AC557" s="45"/>
      <c r="AD557" s="45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  <c r="CO557" s="47"/>
      <c r="CP557" s="47"/>
      <c r="CQ557" s="47"/>
      <c r="CR557" s="47"/>
      <c r="CS557" s="47"/>
      <c r="CT557" s="47"/>
      <c r="CU557" s="47"/>
      <c r="CV557" s="47"/>
      <c r="CW557" s="47"/>
      <c r="CX557" s="47"/>
      <c r="CY557" s="47"/>
      <c r="CZ557" s="47"/>
      <c r="DA557" s="47"/>
      <c r="DB557" s="47"/>
      <c r="DC557" s="47"/>
      <c r="DD557" s="47"/>
      <c r="DE557" s="47"/>
      <c r="DF557" s="47"/>
      <c r="DG557" s="47"/>
      <c r="DH557" s="47"/>
      <c r="DI557" s="47"/>
      <c r="DJ557" s="47"/>
      <c r="DK557" s="47"/>
      <c r="DL557" s="47"/>
      <c r="DM557" s="47"/>
      <c r="DN557" s="47"/>
      <c r="DO557" s="47"/>
      <c r="DP557" s="47"/>
      <c r="DQ557" s="47"/>
      <c r="DR557" s="47"/>
    </row>
    <row r="558">
      <c r="C558" s="108"/>
      <c r="D558" s="108"/>
      <c r="G558" s="47"/>
      <c r="H558" s="47"/>
      <c r="I558" s="47"/>
      <c r="J558" s="47"/>
      <c r="K558" s="47"/>
      <c r="L558" s="47"/>
      <c r="M558" s="47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7"/>
      <c r="AA558" s="47"/>
      <c r="AB558" s="47"/>
      <c r="AC558" s="45"/>
      <c r="AD558" s="45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  <c r="CO558" s="47"/>
      <c r="CP558" s="47"/>
      <c r="CQ558" s="47"/>
      <c r="CR558" s="47"/>
      <c r="CS558" s="47"/>
      <c r="CT558" s="47"/>
      <c r="CU558" s="47"/>
      <c r="CV558" s="47"/>
      <c r="CW558" s="47"/>
      <c r="CX558" s="47"/>
      <c r="CY558" s="47"/>
      <c r="CZ558" s="47"/>
      <c r="DA558" s="47"/>
      <c r="DB558" s="47"/>
      <c r="DC558" s="47"/>
      <c r="DD558" s="47"/>
      <c r="DE558" s="47"/>
      <c r="DF558" s="47"/>
      <c r="DG558" s="47"/>
      <c r="DH558" s="47"/>
      <c r="DI558" s="47"/>
      <c r="DJ558" s="47"/>
      <c r="DK558" s="47"/>
      <c r="DL558" s="47"/>
      <c r="DM558" s="47"/>
      <c r="DN558" s="47"/>
      <c r="DO558" s="47"/>
      <c r="DP558" s="47"/>
      <c r="DQ558" s="47"/>
      <c r="DR558" s="47"/>
    </row>
    <row r="559">
      <c r="C559" s="108"/>
      <c r="D559" s="108"/>
      <c r="G559" s="47"/>
      <c r="H559" s="47"/>
      <c r="I559" s="47"/>
      <c r="J559" s="47"/>
      <c r="K559" s="47"/>
      <c r="L559" s="47"/>
      <c r="M559" s="47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7"/>
      <c r="AA559" s="47"/>
      <c r="AB559" s="47"/>
      <c r="AC559" s="45"/>
      <c r="AD559" s="45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  <c r="CO559" s="47"/>
      <c r="CP559" s="47"/>
      <c r="CQ559" s="47"/>
      <c r="CR559" s="47"/>
      <c r="CS559" s="47"/>
      <c r="CT559" s="47"/>
      <c r="CU559" s="47"/>
      <c r="CV559" s="47"/>
      <c r="CW559" s="47"/>
      <c r="CX559" s="47"/>
      <c r="CY559" s="47"/>
      <c r="CZ559" s="47"/>
      <c r="DA559" s="47"/>
      <c r="DB559" s="47"/>
      <c r="DC559" s="47"/>
      <c r="DD559" s="47"/>
      <c r="DE559" s="47"/>
      <c r="DF559" s="47"/>
      <c r="DG559" s="47"/>
      <c r="DH559" s="47"/>
      <c r="DI559" s="47"/>
      <c r="DJ559" s="47"/>
      <c r="DK559" s="47"/>
      <c r="DL559" s="47"/>
      <c r="DM559" s="47"/>
      <c r="DN559" s="47"/>
      <c r="DO559" s="47"/>
      <c r="DP559" s="47"/>
      <c r="DQ559" s="47"/>
      <c r="DR559" s="47"/>
    </row>
    <row r="560">
      <c r="C560" s="108"/>
      <c r="D560" s="108"/>
      <c r="G560" s="47"/>
      <c r="H560" s="47"/>
      <c r="I560" s="47"/>
      <c r="J560" s="47"/>
      <c r="K560" s="47"/>
      <c r="L560" s="47"/>
      <c r="M560" s="47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7"/>
      <c r="AA560" s="47"/>
      <c r="AB560" s="47"/>
      <c r="AC560" s="45"/>
      <c r="AD560" s="45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  <c r="CO560" s="47"/>
      <c r="CP560" s="47"/>
      <c r="CQ560" s="47"/>
      <c r="CR560" s="47"/>
      <c r="CS560" s="47"/>
      <c r="CT560" s="47"/>
      <c r="CU560" s="47"/>
      <c r="CV560" s="47"/>
      <c r="CW560" s="47"/>
      <c r="CX560" s="47"/>
      <c r="CY560" s="47"/>
      <c r="CZ560" s="47"/>
      <c r="DA560" s="47"/>
      <c r="DB560" s="47"/>
      <c r="DC560" s="47"/>
      <c r="DD560" s="47"/>
      <c r="DE560" s="47"/>
      <c r="DF560" s="47"/>
      <c r="DG560" s="47"/>
      <c r="DH560" s="47"/>
      <c r="DI560" s="47"/>
      <c r="DJ560" s="47"/>
      <c r="DK560" s="47"/>
      <c r="DL560" s="47"/>
      <c r="DM560" s="47"/>
      <c r="DN560" s="47"/>
      <c r="DO560" s="47"/>
      <c r="DP560" s="47"/>
      <c r="DQ560" s="47"/>
      <c r="DR560" s="47"/>
    </row>
    <row r="561">
      <c r="C561" s="108"/>
      <c r="D561" s="108"/>
      <c r="G561" s="47"/>
      <c r="H561" s="47"/>
      <c r="I561" s="47"/>
      <c r="J561" s="47"/>
      <c r="K561" s="47"/>
      <c r="L561" s="47"/>
      <c r="M561" s="47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7"/>
      <c r="AA561" s="47"/>
      <c r="AB561" s="47"/>
      <c r="AC561" s="45"/>
      <c r="AD561" s="45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  <c r="CO561" s="47"/>
      <c r="CP561" s="47"/>
      <c r="CQ561" s="47"/>
      <c r="CR561" s="47"/>
      <c r="CS561" s="47"/>
      <c r="CT561" s="47"/>
      <c r="CU561" s="47"/>
      <c r="CV561" s="47"/>
      <c r="CW561" s="47"/>
      <c r="CX561" s="47"/>
      <c r="CY561" s="47"/>
      <c r="CZ561" s="47"/>
      <c r="DA561" s="47"/>
      <c r="DB561" s="47"/>
      <c r="DC561" s="47"/>
      <c r="DD561" s="47"/>
      <c r="DE561" s="47"/>
      <c r="DF561" s="47"/>
      <c r="DG561" s="47"/>
      <c r="DH561" s="47"/>
      <c r="DI561" s="47"/>
      <c r="DJ561" s="47"/>
      <c r="DK561" s="47"/>
      <c r="DL561" s="47"/>
      <c r="DM561" s="47"/>
      <c r="DN561" s="47"/>
      <c r="DO561" s="47"/>
      <c r="DP561" s="47"/>
      <c r="DQ561" s="47"/>
      <c r="DR561" s="47"/>
    </row>
    <row r="562">
      <c r="C562" s="108"/>
      <c r="D562" s="108"/>
      <c r="G562" s="47"/>
      <c r="H562" s="47"/>
      <c r="I562" s="47"/>
      <c r="J562" s="47"/>
      <c r="K562" s="47"/>
      <c r="L562" s="47"/>
      <c r="M562" s="47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7"/>
      <c r="AA562" s="47"/>
      <c r="AB562" s="47"/>
      <c r="AC562" s="45"/>
      <c r="AD562" s="45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  <c r="CO562" s="47"/>
      <c r="CP562" s="47"/>
      <c r="CQ562" s="47"/>
      <c r="CR562" s="47"/>
      <c r="CS562" s="47"/>
      <c r="CT562" s="47"/>
      <c r="CU562" s="47"/>
      <c r="CV562" s="47"/>
      <c r="CW562" s="47"/>
      <c r="CX562" s="47"/>
      <c r="CY562" s="47"/>
      <c r="CZ562" s="47"/>
      <c r="DA562" s="47"/>
      <c r="DB562" s="47"/>
      <c r="DC562" s="47"/>
      <c r="DD562" s="47"/>
      <c r="DE562" s="47"/>
      <c r="DF562" s="47"/>
      <c r="DG562" s="47"/>
      <c r="DH562" s="47"/>
      <c r="DI562" s="47"/>
      <c r="DJ562" s="47"/>
      <c r="DK562" s="47"/>
      <c r="DL562" s="47"/>
      <c r="DM562" s="47"/>
      <c r="DN562" s="47"/>
      <c r="DO562" s="47"/>
      <c r="DP562" s="47"/>
      <c r="DQ562" s="47"/>
      <c r="DR562" s="47"/>
    </row>
    <row r="563">
      <c r="C563" s="108"/>
      <c r="D563" s="108"/>
      <c r="G563" s="47"/>
      <c r="H563" s="47"/>
      <c r="I563" s="47"/>
      <c r="J563" s="47"/>
      <c r="K563" s="47"/>
      <c r="L563" s="47"/>
      <c r="M563" s="47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7"/>
      <c r="AA563" s="47"/>
      <c r="AB563" s="47"/>
      <c r="AC563" s="45"/>
      <c r="AD563" s="45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  <c r="CO563" s="47"/>
      <c r="CP563" s="47"/>
      <c r="CQ563" s="47"/>
      <c r="CR563" s="47"/>
      <c r="CS563" s="47"/>
      <c r="CT563" s="47"/>
      <c r="CU563" s="47"/>
      <c r="CV563" s="47"/>
      <c r="CW563" s="47"/>
      <c r="CX563" s="47"/>
      <c r="CY563" s="47"/>
      <c r="CZ563" s="47"/>
      <c r="DA563" s="47"/>
      <c r="DB563" s="47"/>
      <c r="DC563" s="47"/>
      <c r="DD563" s="47"/>
      <c r="DE563" s="47"/>
      <c r="DF563" s="47"/>
      <c r="DG563" s="47"/>
      <c r="DH563" s="47"/>
      <c r="DI563" s="47"/>
      <c r="DJ563" s="47"/>
      <c r="DK563" s="47"/>
      <c r="DL563" s="47"/>
      <c r="DM563" s="47"/>
      <c r="DN563" s="47"/>
      <c r="DO563" s="47"/>
      <c r="DP563" s="47"/>
      <c r="DQ563" s="47"/>
      <c r="DR563" s="47"/>
    </row>
    <row r="564">
      <c r="C564" s="108"/>
      <c r="D564" s="108"/>
      <c r="G564" s="47"/>
      <c r="H564" s="47"/>
      <c r="I564" s="47"/>
      <c r="J564" s="47"/>
      <c r="K564" s="47"/>
      <c r="L564" s="47"/>
      <c r="M564" s="47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7"/>
      <c r="AA564" s="47"/>
      <c r="AB564" s="47"/>
      <c r="AC564" s="45"/>
      <c r="AD564" s="45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  <c r="CO564" s="47"/>
      <c r="CP564" s="47"/>
      <c r="CQ564" s="47"/>
      <c r="CR564" s="47"/>
      <c r="CS564" s="47"/>
      <c r="CT564" s="47"/>
      <c r="CU564" s="47"/>
      <c r="CV564" s="47"/>
      <c r="CW564" s="47"/>
      <c r="CX564" s="47"/>
      <c r="CY564" s="47"/>
      <c r="CZ564" s="47"/>
      <c r="DA564" s="47"/>
      <c r="DB564" s="47"/>
      <c r="DC564" s="47"/>
      <c r="DD564" s="47"/>
      <c r="DE564" s="47"/>
      <c r="DF564" s="47"/>
      <c r="DG564" s="47"/>
      <c r="DH564" s="47"/>
      <c r="DI564" s="47"/>
      <c r="DJ564" s="47"/>
      <c r="DK564" s="47"/>
      <c r="DL564" s="47"/>
      <c r="DM564" s="47"/>
      <c r="DN564" s="47"/>
      <c r="DO564" s="47"/>
      <c r="DP564" s="47"/>
      <c r="DQ564" s="47"/>
      <c r="DR564" s="47"/>
    </row>
    <row r="565">
      <c r="C565" s="108"/>
      <c r="D565" s="108"/>
      <c r="G565" s="47"/>
      <c r="H565" s="47"/>
      <c r="I565" s="47"/>
      <c r="J565" s="47"/>
      <c r="K565" s="47"/>
      <c r="L565" s="47"/>
      <c r="M565" s="47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7"/>
      <c r="AA565" s="47"/>
      <c r="AB565" s="47"/>
      <c r="AC565" s="45"/>
      <c r="AD565" s="45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  <c r="CO565" s="47"/>
      <c r="CP565" s="47"/>
      <c r="CQ565" s="47"/>
      <c r="CR565" s="47"/>
      <c r="CS565" s="47"/>
      <c r="CT565" s="47"/>
      <c r="CU565" s="47"/>
      <c r="CV565" s="47"/>
      <c r="CW565" s="47"/>
      <c r="CX565" s="47"/>
      <c r="CY565" s="47"/>
      <c r="CZ565" s="47"/>
      <c r="DA565" s="47"/>
      <c r="DB565" s="47"/>
      <c r="DC565" s="47"/>
      <c r="DD565" s="47"/>
      <c r="DE565" s="47"/>
      <c r="DF565" s="47"/>
      <c r="DG565" s="47"/>
      <c r="DH565" s="47"/>
      <c r="DI565" s="47"/>
      <c r="DJ565" s="47"/>
      <c r="DK565" s="47"/>
      <c r="DL565" s="47"/>
      <c r="DM565" s="47"/>
      <c r="DN565" s="47"/>
      <c r="DO565" s="47"/>
      <c r="DP565" s="47"/>
      <c r="DQ565" s="47"/>
      <c r="DR565" s="47"/>
    </row>
    <row r="566">
      <c r="C566" s="108"/>
      <c r="D566" s="108"/>
      <c r="G566" s="47"/>
      <c r="H566" s="47"/>
      <c r="I566" s="47"/>
      <c r="J566" s="47"/>
      <c r="K566" s="47"/>
      <c r="L566" s="47"/>
      <c r="M566" s="47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7"/>
      <c r="AA566" s="47"/>
      <c r="AB566" s="47"/>
      <c r="AC566" s="45"/>
      <c r="AD566" s="45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  <c r="CO566" s="47"/>
      <c r="CP566" s="47"/>
      <c r="CQ566" s="47"/>
      <c r="CR566" s="47"/>
      <c r="CS566" s="47"/>
      <c r="CT566" s="47"/>
      <c r="CU566" s="47"/>
      <c r="CV566" s="47"/>
      <c r="CW566" s="47"/>
      <c r="CX566" s="47"/>
      <c r="CY566" s="47"/>
      <c r="CZ566" s="47"/>
      <c r="DA566" s="47"/>
      <c r="DB566" s="47"/>
      <c r="DC566" s="47"/>
      <c r="DD566" s="47"/>
      <c r="DE566" s="47"/>
      <c r="DF566" s="47"/>
      <c r="DG566" s="47"/>
      <c r="DH566" s="47"/>
      <c r="DI566" s="47"/>
      <c r="DJ566" s="47"/>
      <c r="DK566" s="47"/>
      <c r="DL566" s="47"/>
      <c r="DM566" s="47"/>
      <c r="DN566" s="47"/>
      <c r="DO566" s="47"/>
      <c r="DP566" s="47"/>
      <c r="DQ566" s="47"/>
      <c r="DR566" s="47"/>
    </row>
    <row r="567">
      <c r="C567" s="108"/>
      <c r="D567" s="108"/>
      <c r="G567" s="47"/>
      <c r="H567" s="47"/>
      <c r="I567" s="47"/>
      <c r="J567" s="47"/>
      <c r="K567" s="47"/>
      <c r="L567" s="47"/>
      <c r="M567" s="47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7"/>
      <c r="AA567" s="47"/>
      <c r="AB567" s="47"/>
      <c r="AC567" s="45"/>
      <c r="AD567" s="45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  <c r="CO567" s="47"/>
      <c r="CP567" s="47"/>
      <c r="CQ567" s="47"/>
      <c r="CR567" s="47"/>
      <c r="CS567" s="47"/>
      <c r="CT567" s="47"/>
      <c r="CU567" s="47"/>
      <c r="CV567" s="47"/>
      <c r="CW567" s="47"/>
      <c r="CX567" s="47"/>
      <c r="CY567" s="47"/>
      <c r="CZ567" s="47"/>
      <c r="DA567" s="47"/>
      <c r="DB567" s="47"/>
      <c r="DC567" s="47"/>
      <c r="DD567" s="47"/>
      <c r="DE567" s="47"/>
      <c r="DF567" s="47"/>
      <c r="DG567" s="47"/>
      <c r="DH567" s="47"/>
      <c r="DI567" s="47"/>
      <c r="DJ567" s="47"/>
      <c r="DK567" s="47"/>
      <c r="DL567" s="47"/>
      <c r="DM567" s="47"/>
      <c r="DN567" s="47"/>
      <c r="DO567" s="47"/>
      <c r="DP567" s="47"/>
      <c r="DQ567" s="47"/>
      <c r="DR567" s="47"/>
    </row>
    <row r="568">
      <c r="C568" s="108"/>
      <c r="D568" s="108"/>
      <c r="G568" s="47"/>
      <c r="H568" s="47"/>
      <c r="I568" s="47"/>
      <c r="J568" s="47"/>
      <c r="K568" s="47"/>
      <c r="L568" s="47"/>
      <c r="M568" s="47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7"/>
      <c r="AA568" s="47"/>
      <c r="AB568" s="47"/>
      <c r="AC568" s="45"/>
      <c r="AD568" s="45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  <c r="CO568" s="47"/>
      <c r="CP568" s="47"/>
      <c r="CQ568" s="47"/>
      <c r="CR568" s="47"/>
      <c r="CS568" s="47"/>
      <c r="CT568" s="47"/>
      <c r="CU568" s="47"/>
      <c r="CV568" s="47"/>
      <c r="CW568" s="47"/>
      <c r="CX568" s="47"/>
      <c r="CY568" s="47"/>
      <c r="CZ568" s="47"/>
      <c r="DA568" s="47"/>
      <c r="DB568" s="47"/>
      <c r="DC568" s="47"/>
      <c r="DD568" s="47"/>
      <c r="DE568" s="47"/>
      <c r="DF568" s="47"/>
      <c r="DG568" s="47"/>
      <c r="DH568" s="47"/>
      <c r="DI568" s="47"/>
      <c r="DJ568" s="47"/>
      <c r="DK568" s="47"/>
      <c r="DL568" s="47"/>
      <c r="DM568" s="47"/>
      <c r="DN568" s="47"/>
      <c r="DO568" s="47"/>
      <c r="DP568" s="47"/>
      <c r="DQ568" s="47"/>
      <c r="DR568" s="47"/>
    </row>
    <row r="569">
      <c r="C569" s="108"/>
      <c r="D569" s="108"/>
      <c r="G569" s="47"/>
      <c r="H569" s="47"/>
      <c r="I569" s="47"/>
      <c r="J569" s="47"/>
      <c r="K569" s="47"/>
      <c r="L569" s="47"/>
      <c r="M569" s="47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7"/>
      <c r="AA569" s="47"/>
      <c r="AB569" s="47"/>
      <c r="AC569" s="45"/>
      <c r="AD569" s="45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  <c r="CO569" s="47"/>
      <c r="CP569" s="47"/>
      <c r="CQ569" s="47"/>
      <c r="CR569" s="47"/>
      <c r="CS569" s="47"/>
      <c r="CT569" s="47"/>
      <c r="CU569" s="47"/>
      <c r="CV569" s="47"/>
      <c r="CW569" s="47"/>
      <c r="CX569" s="47"/>
      <c r="CY569" s="47"/>
      <c r="CZ569" s="47"/>
      <c r="DA569" s="47"/>
      <c r="DB569" s="47"/>
      <c r="DC569" s="47"/>
      <c r="DD569" s="47"/>
      <c r="DE569" s="47"/>
      <c r="DF569" s="47"/>
      <c r="DG569" s="47"/>
      <c r="DH569" s="47"/>
      <c r="DI569" s="47"/>
      <c r="DJ569" s="47"/>
      <c r="DK569" s="47"/>
      <c r="DL569" s="47"/>
      <c r="DM569" s="47"/>
      <c r="DN569" s="47"/>
      <c r="DO569" s="47"/>
      <c r="DP569" s="47"/>
      <c r="DQ569" s="47"/>
      <c r="DR569" s="47"/>
    </row>
    <row r="570">
      <c r="C570" s="108"/>
      <c r="D570" s="108"/>
      <c r="G570" s="47"/>
      <c r="H570" s="47"/>
      <c r="I570" s="47"/>
      <c r="J570" s="47"/>
      <c r="K570" s="47"/>
      <c r="L570" s="47"/>
      <c r="M570" s="47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7"/>
      <c r="AA570" s="47"/>
      <c r="AB570" s="47"/>
      <c r="AC570" s="45"/>
      <c r="AD570" s="45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  <c r="CO570" s="47"/>
      <c r="CP570" s="47"/>
      <c r="CQ570" s="47"/>
      <c r="CR570" s="47"/>
      <c r="CS570" s="47"/>
      <c r="CT570" s="47"/>
      <c r="CU570" s="47"/>
      <c r="CV570" s="47"/>
      <c r="CW570" s="47"/>
      <c r="CX570" s="47"/>
      <c r="CY570" s="47"/>
      <c r="CZ570" s="47"/>
      <c r="DA570" s="47"/>
      <c r="DB570" s="47"/>
      <c r="DC570" s="47"/>
      <c r="DD570" s="47"/>
      <c r="DE570" s="47"/>
      <c r="DF570" s="47"/>
      <c r="DG570" s="47"/>
      <c r="DH570" s="47"/>
      <c r="DI570" s="47"/>
      <c r="DJ570" s="47"/>
      <c r="DK570" s="47"/>
      <c r="DL570" s="47"/>
      <c r="DM570" s="47"/>
      <c r="DN570" s="47"/>
      <c r="DO570" s="47"/>
      <c r="DP570" s="47"/>
      <c r="DQ570" s="47"/>
      <c r="DR570" s="47"/>
    </row>
    <row r="571">
      <c r="C571" s="108"/>
      <c r="D571" s="108"/>
      <c r="G571" s="47"/>
      <c r="H571" s="47"/>
      <c r="I571" s="47"/>
      <c r="J571" s="47"/>
      <c r="K571" s="47"/>
      <c r="L571" s="47"/>
      <c r="M571" s="47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7"/>
      <c r="AA571" s="47"/>
      <c r="AB571" s="47"/>
      <c r="AC571" s="45"/>
      <c r="AD571" s="45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  <c r="CO571" s="47"/>
      <c r="CP571" s="47"/>
      <c r="CQ571" s="47"/>
      <c r="CR571" s="47"/>
      <c r="CS571" s="47"/>
      <c r="CT571" s="47"/>
      <c r="CU571" s="47"/>
      <c r="CV571" s="47"/>
      <c r="CW571" s="47"/>
      <c r="CX571" s="47"/>
      <c r="CY571" s="47"/>
      <c r="CZ571" s="47"/>
      <c r="DA571" s="47"/>
      <c r="DB571" s="47"/>
      <c r="DC571" s="47"/>
      <c r="DD571" s="47"/>
      <c r="DE571" s="47"/>
      <c r="DF571" s="47"/>
      <c r="DG571" s="47"/>
      <c r="DH571" s="47"/>
      <c r="DI571" s="47"/>
      <c r="DJ571" s="47"/>
      <c r="DK571" s="47"/>
      <c r="DL571" s="47"/>
      <c r="DM571" s="47"/>
      <c r="DN571" s="47"/>
      <c r="DO571" s="47"/>
      <c r="DP571" s="47"/>
      <c r="DQ571" s="47"/>
      <c r="DR571" s="47"/>
    </row>
    <row r="572">
      <c r="C572" s="108"/>
      <c r="D572" s="108"/>
      <c r="G572" s="47"/>
      <c r="H572" s="47"/>
      <c r="I572" s="47"/>
      <c r="J572" s="47"/>
      <c r="K572" s="47"/>
      <c r="L572" s="47"/>
      <c r="M572" s="47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7"/>
      <c r="AA572" s="47"/>
      <c r="AB572" s="47"/>
      <c r="AC572" s="45"/>
      <c r="AD572" s="45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  <c r="CO572" s="47"/>
      <c r="CP572" s="47"/>
      <c r="CQ572" s="47"/>
      <c r="CR572" s="47"/>
      <c r="CS572" s="47"/>
      <c r="CT572" s="47"/>
      <c r="CU572" s="47"/>
      <c r="CV572" s="47"/>
      <c r="CW572" s="47"/>
      <c r="CX572" s="47"/>
      <c r="CY572" s="47"/>
      <c r="CZ572" s="47"/>
      <c r="DA572" s="47"/>
      <c r="DB572" s="47"/>
      <c r="DC572" s="47"/>
      <c r="DD572" s="47"/>
      <c r="DE572" s="47"/>
      <c r="DF572" s="47"/>
      <c r="DG572" s="47"/>
      <c r="DH572" s="47"/>
      <c r="DI572" s="47"/>
      <c r="DJ572" s="47"/>
      <c r="DK572" s="47"/>
      <c r="DL572" s="47"/>
      <c r="DM572" s="47"/>
      <c r="DN572" s="47"/>
      <c r="DO572" s="47"/>
      <c r="DP572" s="47"/>
      <c r="DQ572" s="47"/>
      <c r="DR572" s="47"/>
    </row>
    <row r="573">
      <c r="C573" s="108"/>
      <c r="D573" s="108"/>
      <c r="G573" s="47"/>
      <c r="H573" s="47"/>
      <c r="I573" s="47"/>
      <c r="J573" s="47"/>
      <c r="K573" s="47"/>
      <c r="L573" s="47"/>
      <c r="M573" s="47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7"/>
      <c r="AA573" s="47"/>
      <c r="AB573" s="47"/>
      <c r="AC573" s="45"/>
      <c r="AD573" s="45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  <c r="CO573" s="47"/>
      <c r="CP573" s="47"/>
      <c r="CQ573" s="47"/>
      <c r="CR573" s="47"/>
      <c r="CS573" s="47"/>
      <c r="CT573" s="47"/>
      <c r="CU573" s="47"/>
      <c r="CV573" s="47"/>
      <c r="CW573" s="47"/>
      <c r="CX573" s="47"/>
      <c r="CY573" s="47"/>
      <c r="CZ573" s="47"/>
      <c r="DA573" s="47"/>
      <c r="DB573" s="47"/>
      <c r="DC573" s="47"/>
      <c r="DD573" s="47"/>
      <c r="DE573" s="47"/>
      <c r="DF573" s="47"/>
      <c r="DG573" s="47"/>
      <c r="DH573" s="47"/>
      <c r="DI573" s="47"/>
      <c r="DJ573" s="47"/>
      <c r="DK573" s="47"/>
      <c r="DL573" s="47"/>
      <c r="DM573" s="47"/>
      <c r="DN573" s="47"/>
      <c r="DO573" s="47"/>
      <c r="DP573" s="47"/>
      <c r="DQ573" s="47"/>
      <c r="DR573" s="47"/>
    </row>
    <row r="574">
      <c r="C574" s="108"/>
      <c r="D574" s="108"/>
      <c r="G574" s="47"/>
      <c r="H574" s="47"/>
      <c r="I574" s="47"/>
      <c r="J574" s="47"/>
      <c r="K574" s="47"/>
      <c r="L574" s="47"/>
      <c r="M574" s="47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7"/>
      <c r="AA574" s="47"/>
      <c r="AB574" s="47"/>
      <c r="AC574" s="45"/>
      <c r="AD574" s="45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  <c r="CO574" s="47"/>
      <c r="CP574" s="47"/>
      <c r="CQ574" s="47"/>
      <c r="CR574" s="47"/>
      <c r="CS574" s="47"/>
      <c r="CT574" s="47"/>
      <c r="CU574" s="47"/>
      <c r="CV574" s="47"/>
      <c r="CW574" s="47"/>
      <c r="CX574" s="47"/>
      <c r="CY574" s="47"/>
      <c r="CZ574" s="47"/>
      <c r="DA574" s="47"/>
      <c r="DB574" s="47"/>
      <c r="DC574" s="47"/>
      <c r="DD574" s="47"/>
      <c r="DE574" s="47"/>
      <c r="DF574" s="47"/>
      <c r="DG574" s="47"/>
      <c r="DH574" s="47"/>
      <c r="DI574" s="47"/>
      <c r="DJ574" s="47"/>
      <c r="DK574" s="47"/>
      <c r="DL574" s="47"/>
      <c r="DM574" s="47"/>
      <c r="DN574" s="47"/>
      <c r="DO574" s="47"/>
      <c r="DP574" s="47"/>
      <c r="DQ574" s="47"/>
      <c r="DR574" s="47"/>
    </row>
    <row r="575">
      <c r="C575" s="108"/>
      <c r="D575" s="108"/>
      <c r="G575" s="47"/>
      <c r="H575" s="47"/>
      <c r="I575" s="47"/>
      <c r="J575" s="47"/>
      <c r="K575" s="47"/>
      <c r="L575" s="47"/>
      <c r="M575" s="47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7"/>
      <c r="AA575" s="47"/>
      <c r="AB575" s="47"/>
      <c r="AC575" s="45"/>
      <c r="AD575" s="45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  <c r="CO575" s="47"/>
      <c r="CP575" s="47"/>
      <c r="CQ575" s="47"/>
      <c r="CR575" s="47"/>
      <c r="CS575" s="47"/>
      <c r="CT575" s="47"/>
      <c r="CU575" s="47"/>
      <c r="CV575" s="47"/>
      <c r="CW575" s="47"/>
      <c r="CX575" s="47"/>
      <c r="CY575" s="47"/>
      <c r="CZ575" s="47"/>
      <c r="DA575" s="47"/>
      <c r="DB575" s="47"/>
      <c r="DC575" s="47"/>
      <c r="DD575" s="47"/>
      <c r="DE575" s="47"/>
      <c r="DF575" s="47"/>
      <c r="DG575" s="47"/>
      <c r="DH575" s="47"/>
      <c r="DI575" s="47"/>
      <c r="DJ575" s="47"/>
      <c r="DK575" s="47"/>
      <c r="DL575" s="47"/>
      <c r="DM575" s="47"/>
      <c r="DN575" s="47"/>
      <c r="DO575" s="47"/>
      <c r="DP575" s="47"/>
      <c r="DQ575" s="47"/>
      <c r="DR575" s="47"/>
    </row>
    <row r="576">
      <c r="C576" s="108"/>
      <c r="D576" s="108"/>
      <c r="G576" s="47"/>
      <c r="H576" s="47"/>
      <c r="I576" s="47"/>
      <c r="J576" s="47"/>
      <c r="K576" s="47"/>
      <c r="L576" s="47"/>
      <c r="M576" s="47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7"/>
      <c r="AA576" s="47"/>
      <c r="AB576" s="47"/>
      <c r="AC576" s="45"/>
      <c r="AD576" s="45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  <c r="CO576" s="47"/>
      <c r="CP576" s="47"/>
      <c r="CQ576" s="47"/>
      <c r="CR576" s="47"/>
      <c r="CS576" s="47"/>
      <c r="CT576" s="47"/>
      <c r="CU576" s="47"/>
      <c r="CV576" s="47"/>
      <c r="CW576" s="47"/>
      <c r="CX576" s="47"/>
      <c r="CY576" s="47"/>
      <c r="CZ576" s="47"/>
      <c r="DA576" s="47"/>
      <c r="DB576" s="47"/>
      <c r="DC576" s="47"/>
      <c r="DD576" s="47"/>
      <c r="DE576" s="47"/>
      <c r="DF576" s="47"/>
      <c r="DG576" s="47"/>
      <c r="DH576" s="47"/>
      <c r="DI576" s="47"/>
      <c r="DJ576" s="47"/>
      <c r="DK576" s="47"/>
      <c r="DL576" s="47"/>
      <c r="DM576" s="47"/>
      <c r="DN576" s="47"/>
      <c r="DO576" s="47"/>
      <c r="DP576" s="47"/>
      <c r="DQ576" s="47"/>
      <c r="DR576" s="47"/>
    </row>
    <row r="577">
      <c r="C577" s="108"/>
      <c r="D577" s="108"/>
      <c r="G577" s="47"/>
      <c r="H577" s="47"/>
      <c r="I577" s="47"/>
      <c r="J577" s="47"/>
      <c r="K577" s="47"/>
      <c r="L577" s="47"/>
      <c r="M577" s="47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7"/>
      <c r="AA577" s="47"/>
      <c r="AB577" s="47"/>
      <c r="AC577" s="45"/>
      <c r="AD577" s="45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  <c r="BP577" s="47"/>
      <c r="BQ577" s="47"/>
      <c r="BR577" s="47"/>
      <c r="BS577" s="47"/>
      <c r="BT577" s="47"/>
      <c r="BU577" s="47"/>
      <c r="BV577" s="47"/>
      <c r="BW577" s="47"/>
      <c r="BX577" s="47"/>
      <c r="BY577" s="47"/>
      <c r="BZ577" s="47"/>
      <c r="CA577" s="47"/>
      <c r="CB577" s="47"/>
      <c r="CC577" s="47"/>
      <c r="CD577" s="47"/>
      <c r="CE577" s="47"/>
      <c r="CF577" s="47"/>
      <c r="CG577" s="47"/>
      <c r="CH577" s="47"/>
      <c r="CI577" s="47"/>
      <c r="CJ577" s="47"/>
      <c r="CK577" s="47"/>
      <c r="CL577" s="47"/>
      <c r="CM577" s="47"/>
      <c r="CN577" s="47"/>
      <c r="CO577" s="47"/>
      <c r="CP577" s="47"/>
      <c r="CQ577" s="47"/>
      <c r="CR577" s="47"/>
      <c r="CS577" s="47"/>
      <c r="CT577" s="47"/>
      <c r="CU577" s="47"/>
      <c r="CV577" s="47"/>
      <c r="CW577" s="47"/>
      <c r="CX577" s="47"/>
      <c r="CY577" s="47"/>
      <c r="CZ577" s="47"/>
      <c r="DA577" s="47"/>
      <c r="DB577" s="47"/>
      <c r="DC577" s="47"/>
      <c r="DD577" s="47"/>
      <c r="DE577" s="47"/>
      <c r="DF577" s="47"/>
      <c r="DG577" s="47"/>
      <c r="DH577" s="47"/>
      <c r="DI577" s="47"/>
      <c r="DJ577" s="47"/>
      <c r="DK577" s="47"/>
      <c r="DL577" s="47"/>
      <c r="DM577" s="47"/>
      <c r="DN577" s="47"/>
      <c r="DO577" s="47"/>
      <c r="DP577" s="47"/>
      <c r="DQ577" s="47"/>
      <c r="DR577" s="47"/>
    </row>
    <row r="578">
      <c r="C578" s="108"/>
      <c r="D578" s="108"/>
      <c r="G578" s="47"/>
      <c r="H578" s="47"/>
      <c r="I578" s="47"/>
      <c r="J578" s="47"/>
      <c r="K578" s="47"/>
      <c r="L578" s="47"/>
      <c r="M578" s="47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7"/>
      <c r="AA578" s="47"/>
      <c r="AB578" s="47"/>
      <c r="AC578" s="45"/>
      <c r="AD578" s="45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  <c r="CO578" s="47"/>
      <c r="CP578" s="47"/>
      <c r="CQ578" s="47"/>
      <c r="CR578" s="47"/>
      <c r="CS578" s="47"/>
      <c r="CT578" s="47"/>
      <c r="CU578" s="47"/>
      <c r="CV578" s="47"/>
      <c r="CW578" s="47"/>
      <c r="CX578" s="47"/>
      <c r="CY578" s="47"/>
      <c r="CZ578" s="47"/>
      <c r="DA578" s="47"/>
      <c r="DB578" s="47"/>
      <c r="DC578" s="47"/>
      <c r="DD578" s="47"/>
      <c r="DE578" s="47"/>
      <c r="DF578" s="47"/>
      <c r="DG578" s="47"/>
      <c r="DH578" s="47"/>
      <c r="DI578" s="47"/>
      <c r="DJ578" s="47"/>
      <c r="DK578" s="47"/>
      <c r="DL578" s="47"/>
      <c r="DM578" s="47"/>
      <c r="DN578" s="47"/>
      <c r="DO578" s="47"/>
      <c r="DP578" s="47"/>
      <c r="DQ578" s="47"/>
      <c r="DR578" s="47"/>
    </row>
    <row r="579">
      <c r="C579" s="108"/>
      <c r="D579" s="108"/>
      <c r="G579" s="47"/>
      <c r="H579" s="47"/>
      <c r="I579" s="47"/>
      <c r="J579" s="47"/>
      <c r="K579" s="47"/>
      <c r="L579" s="47"/>
      <c r="M579" s="47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7"/>
      <c r="AA579" s="47"/>
      <c r="AB579" s="47"/>
      <c r="AC579" s="45"/>
      <c r="AD579" s="45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  <c r="CO579" s="47"/>
      <c r="CP579" s="47"/>
      <c r="CQ579" s="47"/>
      <c r="CR579" s="47"/>
      <c r="CS579" s="47"/>
      <c r="CT579" s="47"/>
      <c r="CU579" s="47"/>
      <c r="CV579" s="47"/>
      <c r="CW579" s="47"/>
      <c r="CX579" s="47"/>
      <c r="CY579" s="47"/>
      <c r="CZ579" s="47"/>
      <c r="DA579" s="47"/>
      <c r="DB579" s="47"/>
      <c r="DC579" s="47"/>
      <c r="DD579" s="47"/>
      <c r="DE579" s="47"/>
      <c r="DF579" s="47"/>
      <c r="DG579" s="47"/>
      <c r="DH579" s="47"/>
      <c r="DI579" s="47"/>
      <c r="DJ579" s="47"/>
      <c r="DK579" s="47"/>
      <c r="DL579" s="47"/>
      <c r="DM579" s="47"/>
      <c r="DN579" s="47"/>
      <c r="DO579" s="47"/>
      <c r="DP579" s="47"/>
      <c r="DQ579" s="47"/>
      <c r="DR579" s="47"/>
    </row>
    <row r="580">
      <c r="C580" s="108"/>
      <c r="D580" s="108"/>
      <c r="G580" s="47"/>
      <c r="H580" s="47"/>
      <c r="I580" s="47"/>
      <c r="J580" s="47"/>
      <c r="K580" s="47"/>
      <c r="L580" s="47"/>
      <c r="M580" s="47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7"/>
      <c r="AA580" s="47"/>
      <c r="AB580" s="47"/>
      <c r="AC580" s="45"/>
      <c r="AD580" s="45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  <c r="CO580" s="47"/>
      <c r="CP580" s="47"/>
      <c r="CQ580" s="47"/>
      <c r="CR580" s="47"/>
      <c r="CS580" s="47"/>
      <c r="CT580" s="47"/>
      <c r="CU580" s="47"/>
      <c r="CV580" s="47"/>
      <c r="CW580" s="47"/>
      <c r="CX580" s="47"/>
      <c r="CY580" s="47"/>
      <c r="CZ580" s="47"/>
      <c r="DA580" s="47"/>
      <c r="DB580" s="47"/>
      <c r="DC580" s="47"/>
      <c r="DD580" s="47"/>
      <c r="DE580" s="47"/>
      <c r="DF580" s="47"/>
      <c r="DG580" s="47"/>
      <c r="DH580" s="47"/>
      <c r="DI580" s="47"/>
      <c r="DJ580" s="47"/>
      <c r="DK580" s="47"/>
      <c r="DL580" s="47"/>
      <c r="DM580" s="47"/>
      <c r="DN580" s="47"/>
      <c r="DO580" s="47"/>
      <c r="DP580" s="47"/>
      <c r="DQ580" s="47"/>
      <c r="DR580" s="47"/>
    </row>
    <row r="581">
      <c r="C581" s="108"/>
      <c r="D581" s="108"/>
      <c r="G581" s="47"/>
      <c r="H581" s="47"/>
      <c r="I581" s="47"/>
      <c r="J581" s="47"/>
      <c r="K581" s="47"/>
      <c r="L581" s="47"/>
      <c r="M581" s="47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7"/>
      <c r="AA581" s="47"/>
      <c r="AB581" s="47"/>
      <c r="AC581" s="45"/>
      <c r="AD581" s="45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  <c r="CO581" s="47"/>
      <c r="CP581" s="47"/>
      <c r="CQ581" s="47"/>
      <c r="CR581" s="47"/>
      <c r="CS581" s="47"/>
      <c r="CT581" s="47"/>
      <c r="CU581" s="47"/>
      <c r="CV581" s="47"/>
      <c r="CW581" s="47"/>
      <c r="CX581" s="47"/>
      <c r="CY581" s="47"/>
      <c r="CZ581" s="47"/>
      <c r="DA581" s="47"/>
      <c r="DB581" s="47"/>
      <c r="DC581" s="47"/>
      <c r="DD581" s="47"/>
      <c r="DE581" s="47"/>
      <c r="DF581" s="47"/>
      <c r="DG581" s="47"/>
      <c r="DH581" s="47"/>
      <c r="DI581" s="47"/>
      <c r="DJ581" s="47"/>
      <c r="DK581" s="47"/>
      <c r="DL581" s="47"/>
      <c r="DM581" s="47"/>
      <c r="DN581" s="47"/>
      <c r="DO581" s="47"/>
      <c r="DP581" s="47"/>
      <c r="DQ581" s="47"/>
      <c r="DR581" s="47"/>
    </row>
    <row r="582">
      <c r="C582" s="108"/>
      <c r="D582" s="108"/>
      <c r="G582" s="47"/>
      <c r="H582" s="47"/>
      <c r="I582" s="47"/>
      <c r="J582" s="47"/>
      <c r="K582" s="47"/>
      <c r="L582" s="47"/>
      <c r="M582" s="47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7"/>
      <c r="AA582" s="47"/>
      <c r="AB582" s="47"/>
      <c r="AC582" s="45"/>
      <c r="AD582" s="45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  <c r="CO582" s="47"/>
      <c r="CP582" s="47"/>
      <c r="CQ582" s="47"/>
      <c r="CR582" s="47"/>
      <c r="CS582" s="47"/>
      <c r="CT582" s="47"/>
      <c r="CU582" s="47"/>
      <c r="CV582" s="47"/>
      <c r="CW582" s="47"/>
      <c r="CX582" s="47"/>
      <c r="CY582" s="47"/>
      <c r="CZ582" s="47"/>
      <c r="DA582" s="47"/>
      <c r="DB582" s="47"/>
      <c r="DC582" s="47"/>
      <c r="DD582" s="47"/>
      <c r="DE582" s="47"/>
      <c r="DF582" s="47"/>
      <c r="DG582" s="47"/>
      <c r="DH582" s="47"/>
      <c r="DI582" s="47"/>
      <c r="DJ582" s="47"/>
      <c r="DK582" s="47"/>
      <c r="DL582" s="47"/>
      <c r="DM582" s="47"/>
      <c r="DN582" s="47"/>
      <c r="DO582" s="47"/>
      <c r="DP582" s="47"/>
      <c r="DQ582" s="47"/>
      <c r="DR582" s="47"/>
    </row>
    <row r="583">
      <c r="C583" s="108"/>
      <c r="D583" s="108"/>
      <c r="G583" s="47"/>
      <c r="H583" s="47"/>
      <c r="I583" s="47"/>
      <c r="J583" s="47"/>
      <c r="K583" s="47"/>
      <c r="L583" s="47"/>
      <c r="M583" s="47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7"/>
      <c r="AA583" s="47"/>
      <c r="AB583" s="47"/>
      <c r="AC583" s="45"/>
      <c r="AD583" s="45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  <c r="CO583" s="47"/>
      <c r="CP583" s="47"/>
      <c r="CQ583" s="47"/>
      <c r="CR583" s="47"/>
      <c r="CS583" s="47"/>
      <c r="CT583" s="47"/>
      <c r="CU583" s="47"/>
      <c r="CV583" s="47"/>
      <c r="CW583" s="47"/>
      <c r="CX583" s="47"/>
      <c r="CY583" s="47"/>
      <c r="CZ583" s="47"/>
      <c r="DA583" s="47"/>
      <c r="DB583" s="47"/>
      <c r="DC583" s="47"/>
      <c r="DD583" s="47"/>
      <c r="DE583" s="47"/>
      <c r="DF583" s="47"/>
      <c r="DG583" s="47"/>
      <c r="DH583" s="47"/>
      <c r="DI583" s="47"/>
      <c r="DJ583" s="47"/>
      <c r="DK583" s="47"/>
      <c r="DL583" s="47"/>
      <c r="DM583" s="47"/>
      <c r="DN583" s="47"/>
      <c r="DO583" s="47"/>
      <c r="DP583" s="47"/>
      <c r="DQ583" s="47"/>
      <c r="DR583" s="47"/>
    </row>
    <row r="584">
      <c r="C584" s="108"/>
      <c r="D584" s="108"/>
      <c r="G584" s="47"/>
      <c r="H584" s="47"/>
      <c r="I584" s="47"/>
      <c r="J584" s="47"/>
      <c r="K584" s="47"/>
      <c r="L584" s="47"/>
      <c r="M584" s="47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7"/>
      <c r="AA584" s="47"/>
      <c r="AB584" s="47"/>
      <c r="AC584" s="45"/>
      <c r="AD584" s="45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  <c r="CO584" s="47"/>
      <c r="CP584" s="47"/>
      <c r="CQ584" s="47"/>
      <c r="CR584" s="47"/>
      <c r="CS584" s="47"/>
      <c r="CT584" s="47"/>
      <c r="CU584" s="47"/>
      <c r="CV584" s="47"/>
      <c r="CW584" s="47"/>
      <c r="CX584" s="47"/>
      <c r="CY584" s="47"/>
      <c r="CZ584" s="47"/>
      <c r="DA584" s="47"/>
      <c r="DB584" s="47"/>
      <c r="DC584" s="47"/>
      <c r="DD584" s="47"/>
      <c r="DE584" s="47"/>
      <c r="DF584" s="47"/>
      <c r="DG584" s="47"/>
      <c r="DH584" s="47"/>
      <c r="DI584" s="47"/>
      <c r="DJ584" s="47"/>
      <c r="DK584" s="47"/>
      <c r="DL584" s="47"/>
      <c r="DM584" s="47"/>
      <c r="DN584" s="47"/>
      <c r="DO584" s="47"/>
      <c r="DP584" s="47"/>
      <c r="DQ584" s="47"/>
      <c r="DR584" s="47"/>
    </row>
    <row r="585">
      <c r="C585" s="108"/>
      <c r="D585" s="108"/>
      <c r="G585" s="47"/>
      <c r="H585" s="47"/>
      <c r="I585" s="47"/>
      <c r="J585" s="47"/>
      <c r="K585" s="47"/>
      <c r="L585" s="47"/>
      <c r="M585" s="47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7"/>
      <c r="AA585" s="47"/>
      <c r="AB585" s="47"/>
      <c r="AC585" s="45"/>
      <c r="AD585" s="45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  <c r="CO585" s="47"/>
      <c r="CP585" s="47"/>
      <c r="CQ585" s="47"/>
      <c r="CR585" s="47"/>
      <c r="CS585" s="47"/>
      <c r="CT585" s="47"/>
      <c r="CU585" s="47"/>
      <c r="CV585" s="47"/>
      <c r="CW585" s="47"/>
      <c r="CX585" s="47"/>
      <c r="CY585" s="47"/>
      <c r="CZ585" s="47"/>
      <c r="DA585" s="47"/>
      <c r="DB585" s="47"/>
      <c r="DC585" s="47"/>
      <c r="DD585" s="47"/>
      <c r="DE585" s="47"/>
      <c r="DF585" s="47"/>
      <c r="DG585" s="47"/>
      <c r="DH585" s="47"/>
      <c r="DI585" s="47"/>
      <c r="DJ585" s="47"/>
      <c r="DK585" s="47"/>
      <c r="DL585" s="47"/>
      <c r="DM585" s="47"/>
      <c r="DN585" s="47"/>
      <c r="DO585" s="47"/>
      <c r="DP585" s="47"/>
      <c r="DQ585" s="47"/>
      <c r="DR585" s="47"/>
    </row>
    <row r="586">
      <c r="C586" s="108"/>
      <c r="D586" s="108"/>
      <c r="G586" s="47"/>
      <c r="H586" s="47"/>
      <c r="I586" s="47"/>
      <c r="J586" s="47"/>
      <c r="K586" s="47"/>
      <c r="L586" s="47"/>
      <c r="M586" s="47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7"/>
      <c r="AA586" s="47"/>
      <c r="AB586" s="47"/>
      <c r="AC586" s="45"/>
      <c r="AD586" s="45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  <c r="CO586" s="47"/>
      <c r="CP586" s="47"/>
      <c r="CQ586" s="47"/>
      <c r="CR586" s="47"/>
      <c r="CS586" s="47"/>
      <c r="CT586" s="47"/>
      <c r="CU586" s="47"/>
      <c r="CV586" s="47"/>
      <c r="CW586" s="47"/>
      <c r="CX586" s="47"/>
      <c r="CY586" s="47"/>
      <c r="CZ586" s="47"/>
      <c r="DA586" s="47"/>
      <c r="DB586" s="47"/>
      <c r="DC586" s="47"/>
      <c r="DD586" s="47"/>
      <c r="DE586" s="47"/>
      <c r="DF586" s="47"/>
      <c r="DG586" s="47"/>
      <c r="DH586" s="47"/>
      <c r="DI586" s="47"/>
      <c r="DJ586" s="47"/>
      <c r="DK586" s="47"/>
      <c r="DL586" s="47"/>
      <c r="DM586" s="47"/>
      <c r="DN586" s="47"/>
      <c r="DO586" s="47"/>
      <c r="DP586" s="47"/>
      <c r="DQ586" s="47"/>
      <c r="DR586" s="47"/>
    </row>
    <row r="587">
      <c r="C587" s="108"/>
      <c r="D587" s="108"/>
      <c r="G587" s="47"/>
      <c r="H587" s="47"/>
      <c r="I587" s="47"/>
      <c r="J587" s="47"/>
      <c r="K587" s="47"/>
      <c r="L587" s="47"/>
      <c r="M587" s="47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7"/>
      <c r="AA587" s="47"/>
      <c r="AB587" s="47"/>
      <c r="AC587" s="45"/>
      <c r="AD587" s="45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  <c r="CO587" s="47"/>
      <c r="CP587" s="47"/>
      <c r="CQ587" s="47"/>
      <c r="CR587" s="47"/>
      <c r="CS587" s="47"/>
      <c r="CT587" s="47"/>
      <c r="CU587" s="47"/>
      <c r="CV587" s="47"/>
      <c r="CW587" s="47"/>
      <c r="CX587" s="47"/>
      <c r="CY587" s="47"/>
      <c r="CZ587" s="47"/>
      <c r="DA587" s="47"/>
      <c r="DB587" s="47"/>
      <c r="DC587" s="47"/>
      <c r="DD587" s="47"/>
      <c r="DE587" s="47"/>
      <c r="DF587" s="47"/>
      <c r="DG587" s="47"/>
      <c r="DH587" s="47"/>
      <c r="DI587" s="47"/>
      <c r="DJ587" s="47"/>
      <c r="DK587" s="47"/>
      <c r="DL587" s="47"/>
      <c r="DM587" s="47"/>
      <c r="DN587" s="47"/>
      <c r="DO587" s="47"/>
      <c r="DP587" s="47"/>
      <c r="DQ587" s="47"/>
      <c r="DR587" s="47"/>
    </row>
    <row r="588">
      <c r="C588" s="108"/>
      <c r="D588" s="108"/>
      <c r="G588" s="47"/>
      <c r="H588" s="47"/>
      <c r="I588" s="47"/>
      <c r="J588" s="47"/>
      <c r="K588" s="47"/>
      <c r="L588" s="47"/>
      <c r="M588" s="47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7"/>
      <c r="AA588" s="47"/>
      <c r="AB588" s="47"/>
      <c r="AC588" s="45"/>
      <c r="AD588" s="45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  <c r="CO588" s="47"/>
      <c r="CP588" s="47"/>
      <c r="CQ588" s="47"/>
      <c r="CR588" s="47"/>
      <c r="CS588" s="47"/>
      <c r="CT588" s="47"/>
      <c r="CU588" s="47"/>
      <c r="CV588" s="47"/>
      <c r="CW588" s="47"/>
      <c r="CX588" s="47"/>
      <c r="CY588" s="47"/>
      <c r="CZ588" s="47"/>
      <c r="DA588" s="47"/>
      <c r="DB588" s="47"/>
      <c r="DC588" s="47"/>
      <c r="DD588" s="47"/>
      <c r="DE588" s="47"/>
      <c r="DF588" s="47"/>
      <c r="DG588" s="47"/>
      <c r="DH588" s="47"/>
      <c r="DI588" s="47"/>
      <c r="DJ588" s="47"/>
      <c r="DK588" s="47"/>
      <c r="DL588" s="47"/>
      <c r="DM588" s="47"/>
      <c r="DN588" s="47"/>
      <c r="DO588" s="47"/>
      <c r="DP588" s="47"/>
      <c r="DQ588" s="47"/>
      <c r="DR588" s="47"/>
    </row>
    <row r="589">
      <c r="C589" s="108"/>
      <c r="D589" s="108"/>
      <c r="G589" s="47"/>
      <c r="H589" s="47"/>
      <c r="I589" s="47"/>
      <c r="J589" s="47"/>
      <c r="K589" s="47"/>
      <c r="L589" s="47"/>
      <c r="M589" s="47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7"/>
      <c r="AA589" s="47"/>
      <c r="AB589" s="47"/>
      <c r="AC589" s="45"/>
      <c r="AD589" s="45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  <c r="CO589" s="47"/>
      <c r="CP589" s="47"/>
      <c r="CQ589" s="47"/>
      <c r="CR589" s="47"/>
      <c r="CS589" s="47"/>
      <c r="CT589" s="47"/>
      <c r="CU589" s="47"/>
      <c r="CV589" s="47"/>
      <c r="CW589" s="47"/>
      <c r="CX589" s="47"/>
      <c r="CY589" s="47"/>
      <c r="CZ589" s="47"/>
      <c r="DA589" s="47"/>
      <c r="DB589" s="47"/>
      <c r="DC589" s="47"/>
      <c r="DD589" s="47"/>
      <c r="DE589" s="47"/>
      <c r="DF589" s="47"/>
      <c r="DG589" s="47"/>
      <c r="DH589" s="47"/>
      <c r="DI589" s="47"/>
      <c r="DJ589" s="47"/>
      <c r="DK589" s="47"/>
      <c r="DL589" s="47"/>
      <c r="DM589" s="47"/>
      <c r="DN589" s="47"/>
      <c r="DO589" s="47"/>
      <c r="DP589" s="47"/>
      <c r="DQ589" s="47"/>
      <c r="DR589" s="47"/>
    </row>
    <row r="590">
      <c r="C590" s="108"/>
      <c r="D590" s="108"/>
      <c r="G590" s="47"/>
      <c r="H590" s="47"/>
      <c r="I590" s="47"/>
      <c r="J590" s="47"/>
      <c r="K590" s="47"/>
      <c r="L590" s="47"/>
      <c r="M590" s="47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7"/>
      <c r="AA590" s="47"/>
      <c r="AB590" s="47"/>
      <c r="AC590" s="45"/>
      <c r="AD590" s="45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  <c r="CO590" s="47"/>
      <c r="CP590" s="47"/>
      <c r="CQ590" s="47"/>
      <c r="CR590" s="47"/>
      <c r="CS590" s="47"/>
      <c r="CT590" s="47"/>
      <c r="CU590" s="47"/>
      <c r="CV590" s="47"/>
      <c r="CW590" s="47"/>
      <c r="CX590" s="47"/>
      <c r="CY590" s="47"/>
      <c r="CZ590" s="47"/>
      <c r="DA590" s="47"/>
      <c r="DB590" s="47"/>
      <c r="DC590" s="47"/>
      <c r="DD590" s="47"/>
      <c r="DE590" s="47"/>
      <c r="DF590" s="47"/>
      <c r="DG590" s="47"/>
      <c r="DH590" s="47"/>
      <c r="DI590" s="47"/>
      <c r="DJ590" s="47"/>
      <c r="DK590" s="47"/>
      <c r="DL590" s="47"/>
      <c r="DM590" s="47"/>
      <c r="DN590" s="47"/>
      <c r="DO590" s="47"/>
      <c r="DP590" s="47"/>
      <c r="DQ590" s="47"/>
      <c r="DR590" s="47"/>
    </row>
    <row r="591">
      <c r="C591" s="108"/>
      <c r="D591" s="108"/>
      <c r="G591" s="47"/>
      <c r="H591" s="47"/>
      <c r="I591" s="47"/>
      <c r="J591" s="47"/>
      <c r="K591" s="47"/>
      <c r="L591" s="47"/>
      <c r="M591" s="47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7"/>
      <c r="AA591" s="47"/>
      <c r="AB591" s="47"/>
      <c r="AC591" s="45"/>
      <c r="AD591" s="45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  <c r="CO591" s="47"/>
      <c r="CP591" s="47"/>
      <c r="CQ591" s="47"/>
      <c r="CR591" s="47"/>
      <c r="CS591" s="47"/>
      <c r="CT591" s="47"/>
      <c r="CU591" s="47"/>
      <c r="CV591" s="47"/>
      <c r="CW591" s="47"/>
      <c r="CX591" s="47"/>
      <c r="CY591" s="47"/>
      <c r="CZ591" s="47"/>
      <c r="DA591" s="47"/>
      <c r="DB591" s="47"/>
      <c r="DC591" s="47"/>
      <c r="DD591" s="47"/>
      <c r="DE591" s="47"/>
      <c r="DF591" s="47"/>
      <c r="DG591" s="47"/>
      <c r="DH591" s="47"/>
      <c r="DI591" s="47"/>
      <c r="DJ591" s="47"/>
      <c r="DK591" s="47"/>
      <c r="DL591" s="47"/>
      <c r="DM591" s="47"/>
      <c r="DN591" s="47"/>
      <c r="DO591" s="47"/>
      <c r="DP591" s="47"/>
      <c r="DQ591" s="47"/>
      <c r="DR591" s="47"/>
    </row>
    <row r="592">
      <c r="C592" s="108"/>
      <c r="D592" s="108"/>
      <c r="G592" s="47"/>
      <c r="H592" s="47"/>
      <c r="I592" s="47"/>
      <c r="J592" s="47"/>
      <c r="K592" s="47"/>
      <c r="L592" s="47"/>
      <c r="M592" s="47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7"/>
      <c r="AA592" s="47"/>
      <c r="AB592" s="47"/>
      <c r="AC592" s="45"/>
      <c r="AD592" s="45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  <c r="CO592" s="47"/>
      <c r="CP592" s="47"/>
      <c r="CQ592" s="47"/>
      <c r="CR592" s="47"/>
      <c r="CS592" s="47"/>
      <c r="CT592" s="47"/>
      <c r="CU592" s="47"/>
      <c r="CV592" s="47"/>
      <c r="CW592" s="47"/>
      <c r="CX592" s="47"/>
      <c r="CY592" s="47"/>
      <c r="CZ592" s="47"/>
      <c r="DA592" s="47"/>
      <c r="DB592" s="47"/>
      <c r="DC592" s="47"/>
      <c r="DD592" s="47"/>
      <c r="DE592" s="47"/>
      <c r="DF592" s="47"/>
      <c r="DG592" s="47"/>
      <c r="DH592" s="47"/>
      <c r="DI592" s="47"/>
      <c r="DJ592" s="47"/>
      <c r="DK592" s="47"/>
      <c r="DL592" s="47"/>
      <c r="DM592" s="47"/>
      <c r="DN592" s="47"/>
      <c r="DO592" s="47"/>
      <c r="DP592" s="47"/>
      <c r="DQ592" s="47"/>
      <c r="DR592" s="47"/>
    </row>
    <row r="593">
      <c r="C593" s="108"/>
      <c r="D593" s="108"/>
      <c r="G593" s="47"/>
      <c r="H593" s="47"/>
      <c r="I593" s="47"/>
      <c r="J593" s="47"/>
      <c r="K593" s="47"/>
      <c r="L593" s="47"/>
      <c r="M593" s="47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7"/>
      <c r="AA593" s="47"/>
      <c r="AB593" s="47"/>
      <c r="AC593" s="45"/>
      <c r="AD593" s="45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  <c r="CO593" s="47"/>
      <c r="CP593" s="47"/>
      <c r="CQ593" s="47"/>
      <c r="CR593" s="47"/>
      <c r="CS593" s="47"/>
      <c r="CT593" s="47"/>
      <c r="CU593" s="47"/>
      <c r="CV593" s="47"/>
      <c r="CW593" s="47"/>
      <c r="CX593" s="47"/>
      <c r="CY593" s="47"/>
      <c r="CZ593" s="47"/>
      <c r="DA593" s="47"/>
      <c r="DB593" s="47"/>
      <c r="DC593" s="47"/>
      <c r="DD593" s="47"/>
      <c r="DE593" s="47"/>
      <c r="DF593" s="47"/>
      <c r="DG593" s="47"/>
      <c r="DH593" s="47"/>
      <c r="DI593" s="47"/>
      <c r="DJ593" s="47"/>
      <c r="DK593" s="47"/>
      <c r="DL593" s="47"/>
      <c r="DM593" s="47"/>
      <c r="DN593" s="47"/>
      <c r="DO593" s="47"/>
      <c r="DP593" s="47"/>
      <c r="DQ593" s="47"/>
      <c r="DR593" s="47"/>
    </row>
    <row r="594">
      <c r="C594" s="108"/>
      <c r="D594" s="108"/>
      <c r="G594" s="47"/>
      <c r="H594" s="47"/>
      <c r="I594" s="47"/>
      <c r="J594" s="47"/>
      <c r="K594" s="47"/>
      <c r="L594" s="47"/>
      <c r="M594" s="47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5"/>
      <c r="AD594" s="45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  <c r="CO594" s="47"/>
      <c r="CP594" s="47"/>
      <c r="CQ594" s="47"/>
      <c r="CR594" s="47"/>
      <c r="CS594" s="47"/>
      <c r="CT594" s="47"/>
      <c r="CU594" s="47"/>
      <c r="CV594" s="47"/>
      <c r="CW594" s="47"/>
      <c r="CX594" s="47"/>
      <c r="CY594" s="47"/>
      <c r="CZ594" s="47"/>
      <c r="DA594" s="47"/>
      <c r="DB594" s="47"/>
      <c r="DC594" s="47"/>
      <c r="DD594" s="47"/>
      <c r="DE594" s="47"/>
      <c r="DF594" s="47"/>
      <c r="DG594" s="47"/>
      <c r="DH594" s="47"/>
      <c r="DI594" s="47"/>
      <c r="DJ594" s="47"/>
      <c r="DK594" s="47"/>
      <c r="DL594" s="47"/>
      <c r="DM594" s="47"/>
      <c r="DN594" s="47"/>
      <c r="DO594" s="47"/>
      <c r="DP594" s="47"/>
      <c r="DQ594" s="47"/>
      <c r="DR594" s="47"/>
    </row>
    <row r="595">
      <c r="C595" s="108"/>
      <c r="D595" s="108"/>
      <c r="G595" s="47"/>
      <c r="H595" s="47"/>
      <c r="I595" s="47"/>
      <c r="J595" s="47"/>
      <c r="K595" s="47"/>
      <c r="L595" s="47"/>
      <c r="M595" s="47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7"/>
      <c r="AA595" s="47"/>
      <c r="AB595" s="47"/>
      <c r="AC595" s="45"/>
      <c r="AD595" s="45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  <c r="CO595" s="47"/>
      <c r="CP595" s="47"/>
      <c r="CQ595" s="47"/>
      <c r="CR595" s="47"/>
      <c r="CS595" s="47"/>
      <c r="CT595" s="47"/>
      <c r="CU595" s="47"/>
      <c r="CV595" s="47"/>
      <c r="CW595" s="47"/>
      <c r="CX595" s="47"/>
      <c r="CY595" s="47"/>
      <c r="CZ595" s="47"/>
      <c r="DA595" s="47"/>
      <c r="DB595" s="47"/>
      <c r="DC595" s="47"/>
      <c r="DD595" s="47"/>
      <c r="DE595" s="47"/>
      <c r="DF595" s="47"/>
      <c r="DG595" s="47"/>
      <c r="DH595" s="47"/>
      <c r="DI595" s="47"/>
      <c r="DJ595" s="47"/>
      <c r="DK595" s="47"/>
      <c r="DL595" s="47"/>
      <c r="DM595" s="47"/>
      <c r="DN595" s="47"/>
      <c r="DO595" s="47"/>
      <c r="DP595" s="47"/>
      <c r="DQ595" s="47"/>
      <c r="DR595" s="47"/>
    </row>
    <row r="596">
      <c r="C596" s="108"/>
      <c r="D596" s="108"/>
      <c r="G596" s="47"/>
      <c r="H596" s="47"/>
      <c r="I596" s="47"/>
      <c r="J596" s="47"/>
      <c r="K596" s="47"/>
      <c r="L596" s="47"/>
      <c r="M596" s="47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7"/>
      <c r="AA596" s="47"/>
      <c r="AB596" s="47"/>
      <c r="AC596" s="45"/>
      <c r="AD596" s="45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  <c r="CO596" s="47"/>
      <c r="CP596" s="47"/>
      <c r="CQ596" s="47"/>
      <c r="CR596" s="47"/>
      <c r="CS596" s="47"/>
      <c r="CT596" s="47"/>
      <c r="CU596" s="47"/>
      <c r="CV596" s="47"/>
      <c r="CW596" s="47"/>
      <c r="CX596" s="47"/>
      <c r="CY596" s="47"/>
      <c r="CZ596" s="47"/>
      <c r="DA596" s="47"/>
      <c r="DB596" s="47"/>
      <c r="DC596" s="47"/>
      <c r="DD596" s="47"/>
      <c r="DE596" s="47"/>
      <c r="DF596" s="47"/>
      <c r="DG596" s="47"/>
      <c r="DH596" s="47"/>
      <c r="DI596" s="47"/>
      <c r="DJ596" s="47"/>
      <c r="DK596" s="47"/>
      <c r="DL596" s="47"/>
      <c r="DM596" s="47"/>
      <c r="DN596" s="47"/>
      <c r="DO596" s="47"/>
      <c r="DP596" s="47"/>
      <c r="DQ596" s="47"/>
      <c r="DR596" s="47"/>
    </row>
    <row r="597">
      <c r="C597" s="108"/>
      <c r="D597" s="108"/>
      <c r="G597" s="47"/>
      <c r="H597" s="47"/>
      <c r="I597" s="47"/>
      <c r="J597" s="47"/>
      <c r="K597" s="47"/>
      <c r="L597" s="47"/>
      <c r="M597" s="47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7"/>
      <c r="AA597" s="47"/>
      <c r="AB597" s="47"/>
      <c r="AC597" s="45"/>
      <c r="AD597" s="45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  <c r="CO597" s="47"/>
      <c r="CP597" s="47"/>
      <c r="CQ597" s="47"/>
      <c r="CR597" s="47"/>
      <c r="CS597" s="47"/>
      <c r="CT597" s="47"/>
      <c r="CU597" s="47"/>
      <c r="CV597" s="47"/>
      <c r="CW597" s="47"/>
      <c r="CX597" s="47"/>
      <c r="CY597" s="47"/>
      <c r="CZ597" s="47"/>
      <c r="DA597" s="47"/>
      <c r="DB597" s="47"/>
      <c r="DC597" s="47"/>
      <c r="DD597" s="47"/>
      <c r="DE597" s="47"/>
      <c r="DF597" s="47"/>
      <c r="DG597" s="47"/>
      <c r="DH597" s="47"/>
      <c r="DI597" s="47"/>
      <c r="DJ597" s="47"/>
      <c r="DK597" s="47"/>
      <c r="DL597" s="47"/>
      <c r="DM597" s="47"/>
      <c r="DN597" s="47"/>
      <c r="DO597" s="47"/>
      <c r="DP597" s="47"/>
      <c r="DQ597" s="47"/>
      <c r="DR597" s="47"/>
    </row>
    <row r="598">
      <c r="C598" s="108"/>
      <c r="D598" s="108"/>
      <c r="G598" s="47"/>
      <c r="H598" s="47"/>
      <c r="I598" s="47"/>
      <c r="J598" s="47"/>
      <c r="K598" s="47"/>
      <c r="L598" s="47"/>
      <c r="M598" s="47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7"/>
      <c r="AA598" s="47"/>
      <c r="AB598" s="47"/>
      <c r="AC598" s="45"/>
      <c r="AD598" s="45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  <c r="CO598" s="47"/>
      <c r="CP598" s="47"/>
      <c r="CQ598" s="47"/>
      <c r="CR598" s="47"/>
      <c r="CS598" s="47"/>
      <c r="CT598" s="47"/>
      <c r="CU598" s="47"/>
      <c r="CV598" s="47"/>
      <c r="CW598" s="47"/>
      <c r="CX598" s="47"/>
      <c r="CY598" s="47"/>
      <c r="CZ598" s="47"/>
      <c r="DA598" s="47"/>
      <c r="DB598" s="47"/>
      <c r="DC598" s="47"/>
      <c r="DD598" s="47"/>
      <c r="DE598" s="47"/>
      <c r="DF598" s="47"/>
      <c r="DG598" s="47"/>
      <c r="DH598" s="47"/>
      <c r="DI598" s="47"/>
      <c r="DJ598" s="47"/>
      <c r="DK598" s="47"/>
      <c r="DL598" s="47"/>
      <c r="DM598" s="47"/>
      <c r="DN598" s="47"/>
      <c r="DO598" s="47"/>
      <c r="DP598" s="47"/>
      <c r="DQ598" s="47"/>
      <c r="DR598" s="47"/>
    </row>
    <row r="599">
      <c r="C599" s="108"/>
      <c r="D599" s="108"/>
      <c r="G599" s="47"/>
      <c r="H599" s="47"/>
      <c r="I599" s="47"/>
      <c r="J599" s="47"/>
      <c r="K599" s="47"/>
      <c r="L599" s="47"/>
      <c r="M599" s="47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7"/>
      <c r="AA599" s="47"/>
      <c r="AB599" s="47"/>
      <c r="AC599" s="45"/>
      <c r="AD599" s="45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R599" s="47"/>
      <c r="CS599" s="47"/>
      <c r="CT599" s="47"/>
      <c r="CU599" s="47"/>
      <c r="CV599" s="47"/>
      <c r="CW599" s="47"/>
      <c r="CX599" s="47"/>
      <c r="CY599" s="47"/>
      <c r="CZ599" s="47"/>
      <c r="DA599" s="47"/>
      <c r="DB599" s="47"/>
      <c r="DC599" s="47"/>
      <c r="DD599" s="47"/>
      <c r="DE599" s="47"/>
      <c r="DF599" s="47"/>
      <c r="DG599" s="47"/>
      <c r="DH599" s="47"/>
      <c r="DI599" s="47"/>
      <c r="DJ599" s="47"/>
      <c r="DK599" s="47"/>
      <c r="DL599" s="47"/>
      <c r="DM599" s="47"/>
      <c r="DN599" s="47"/>
      <c r="DO599" s="47"/>
      <c r="DP599" s="47"/>
      <c r="DQ599" s="47"/>
      <c r="DR599" s="47"/>
    </row>
    <row r="600">
      <c r="C600" s="108"/>
      <c r="D600" s="108"/>
      <c r="G600" s="47"/>
      <c r="H600" s="47"/>
      <c r="I600" s="47"/>
      <c r="J600" s="47"/>
      <c r="K600" s="47"/>
      <c r="L600" s="47"/>
      <c r="M600" s="47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7"/>
      <c r="AA600" s="47"/>
      <c r="AB600" s="47"/>
      <c r="AC600" s="45"/>
      <c r="AD600" s="45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  <c r="CO600" s="47"/>
      <c r="CP600" s="47"/>
      <c r="CQ600" s="47"/>
      <c r="CR600" s="47"/>
      <c r="CS600" s="47"/>
      <c r="CT600" s="47"/>
      <c r="CU600" s="47"/>
      <c r="CV600" s="47"/>
      <c r="CW600" s="47"/>
      <c r="CX600" s="47"/>
      <c r="CY600" s="47"/>
      <c r="CZ600" s="47"/>
      <c r="DA600" s="47"/>
      <c r="DB600" s="47"/>
      <c r="DC600" s="47"/>
      <c r="DD600" s="47"/>
      <c r="DE600" s="47"/>
      <c r="DF600" s="47"/>
      <c r="DG600" s="47"/>
      <c r="DH600" s="47"/>
      <c r="DI600" s="47"/>
      <c r="DJ600" s="47"/>
      <c r="DK600" s="47"/>
      <c r="DL600" s="47"/>
      <c r="DM600" s="47"/>
      <c r="DN600" s="47"/>
      <c r="DO600" s="47"/>
      <c r="DP600" s="47"/>
      <c r="DQ600" s="47"/>
      <c r="DR600" s="47"/>
    </row>
    <row r="601">
      <c r="C601" s="108"/>
      <c r="D601" s="108"/>
      <c r="G601" s="47"/>
      <c r="H601" s="47"/>
      <c r="I601" s="47"/>
      <c r="J601" s="47"/>
      <c r="K601" s="47"/>
      <c r="L601" s="47"/>
      <c r="M601" s="47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7"/>
      <c r="AA601" s="47"/>
      <c r="AB601" s="47"/>
      <c r="AC601" s="45"/>
      <c r="AD601" s="45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  <c r="BP601" s="47"/>
      <c r="BQ601" s="47"/>
      <c r="BR601" s="47"/>
      <c r="BS601" s="47"/>
      <c r="BT601" s="47"/>
      <c r="BU601" s="47"/>
      <c r="BV601" s="47"/>
      <c r="BW601" s="47"/>
      <c r="BX601" s="47"/>
      <c r="BY601" s="47"/>
      <c r="BZ601" s="47"/>
      <c r="CA601" s="47"/>
      <c r="CB601" s="47"/>
      <c r="CC601" s="47"/>
      <c r="CD601" s="47"/>
      <c r="CE601" s="47"/>
      <c r="CF601" s="47"/>
      <c r="CG601" s="47"/>
      <c r="CH601" s="47"/>
      <c r="CI601" s="47"/>
      <c r="CJ601" s="47"/>
      <c r="CK601" s="47"/>
      <c r="CL601" s="47"/>
      <c r="CM601" s="47"/>
      <c r="CN601" s="47"/>
      <c r="CO601" s="47"/>
      <c r="CP601" s="47"/>
      <c r="CQ601" s="47"/>
      <c r="CR601" s="47"/>
      <c r="CS601" s="47"/>
      <c r="CT601" s="47"/>
      <c r="CU601" s="47"/>
      <c r="CV601" s="47"/>
      <c r="CW601" s="47"/>
      <c r="CX601" s="47"/>
      <c r="CY601" s="47"/>
      <c r="CZ601" s="47"/>
      <c r="DA601" s="47"/>
      <c r="DB601" s="47"/>
      <c r="DC601" s="47"/>
      <c r="DD601" s="47"/>
      <c r="DE601" s="47"/>
      <c r="DF601" s="47"/>
      <c r="DG601" s="47"/>
      <c r="DH601" s="47"/>
      <c r="DI601" s="47"/>
      <c r="DJ601" s="47"/>
      <c r="DK601" s="47"/>
      <c r="DL601" s="47"/>
      <c r="DM601" s="47"/>
      <c r="DN601" s="47"/>
      <c r="DO601" s="47"/>
      <c r="DP601" s="47"/>
      <c r="DQ601" s="47"/>
      <c r="DR601" s="47"/>
    </row>
    <row r="602">
      <c r="C602" s="108"/>
      <c r="D602" s="108"/>
      <c r="G602" s="47"/>
      <c r="H602" s="47"/>
      <c r="I602" s="47"/>
      <c r="J602" s="47"/>
      <c r="K602" s="47"/>
      <c r="L602" s="47"/>
      <c r="M602" s="47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7"/>
      <c r="AA602" s="47"/>
      <c r="AB602" s="47"/>
      <c r="AC602" s="45"/>
      <c r="AD602" s="45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  <c r="BP602" s="47"/>
      <c r="BQ602" s="47"/>
      <c r="BR602" s="47"/>
      <c r="BS602" s="47"/>
      <c r="BT602" s="47"/>
      <c r="BU602" s="47"/>
      <c r="BV602" s="47"/>
      <c r="BW602" s="47"/>
      <c r="BX602" s="47"/>
      <c r="BY602" s="47"/>
      <c r="BZ602" s="47"/>
      <c r="CA602" s="47"/>
      <c r="CB602" s="47"/>
      <c r="CC602" s="47"/>
      <c r="CD602" s="47"/>
      <c r="CE602" s="47"/>
      <c r="CF602" s="47"/>
      <c r="CG602" s="47"/>
      <c r="CH602" s="47"/>
      <c r="CI602" s="47"/>
      <c r="CJ602" s="47"/>
      <c r="CK602" s="47"/>
      <c r="CL602" s="47"/>
      <c r="CM602" s="47"/>
      <c r="CN602" s="47"/>
      <c r="CO602" s="47"/>
      <c r="CP602" s="47"/>
      <c r="CQ602" s="47"/>
      <c r="CR602" s="47"/>
      <c r="CS602" s="47"/>
      <c r="CT602" s="47"/>
      <c r="CU602" s="47"/>
      <c r="CV602" s="47"/>
      <c r="CW602" s="47"/>
      <c r="CX602" s="47"/>
      <c r="CY602" s="47"/>
      <c r="CZ602" s="47"/>
      <c r="DA602" s="47"/>
      <c r="DB602" s="47"/>
      <c r="DC602" s="47"/>
      <c r="DD602" s="47"/>
      <c r="DE602" s="47"/>
      <c r="DF602" s="47"/>
      <c r="DG602" s="47"/>
      <c r="DH602" s="47"/>
      <c r="DI602" s="47"/>
      <c r="DJ602" s="47"/>
      <c r="DK602" s="47"/>
      <c r="DL602" s="47"/>
      <c r="DM602" s="47"/>
      <c r="DN602" s="47"/>
      <c r="DO602" s="47"/>
      <c r="DP602" s="47"/>
      <c r="DQ602" s="47"/>
      <c r="DR602" s="47"/>
    </row>
    <row r="603">
      <c r="C603" s="108"/>
      <c r="D603" s="108"/>
      <c r="G603" s="47"/>
      <c r="H603" s="47"/>
      <c r="I603" s="47"/>
      <c r="J603" s="47"/>
      <c r="K603" s="47"/>
      <c r="L603" s="47"/>
      <c r="M603" s="47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7"/>
      <c r="AA603" s="47"/>
      <c r="AB603" s="47"/>
      <c r="AC603" s="45"/>
      <c r="AD603" s="45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  <c r="BS603" s="47"/>
      <c r="BT603" s="47"/>
      <c r="BU603" s="47"/>
      <c r="BV603" s="47"/>
      <c r="BW603" s="47"/>
      <c r="BX603" s="47"/>
      <c r="BY603" s="47"/>
      <c r="BZ603" s="47"/>
      <c r="CA603" s="47"/>
      <c r="CB603" s="47"/>
      <c r="CC603" s="47"/>
      <c r="CD603" s="47"/>
      <c r="CE603" s="47"/>
      <c r="CF603" s="47"/>
      <c r="CG603" s="47"/>
      <c r="CH603" s="47"/>
      <c r="CI603" s="47"/>
      <c r="CJ603" s="47"/>
      <c r="CK603" s="47"/>
      <c r="CL603" s="47"/>
      <c r="CM603" s="47"/>
      <c r="CN603" s="47"/>
      <c r="CO603" s="47"/>
      <c r="CP603" s="47"/>
      <c r="CQ603" s="47"/>
      <c r="CR603" s="47"/>
      <c r="CS603" s="47"/>
      <c r="CT603" s="47"/>
      <c r="CU603" s="47"/>
      <c r="CV603" s="47"/>
      <c r="CW603" s="47"/>
      <c r="CX603" s="47"/>
      <c r="CY603" s="47"/>
      <c r="CZ603" s="47"/>
      <c r="DA603" s="47"/>
      <c r="DB603" s="47"/>
      <c r="DC603" s="47"/>
      <c r="DD603" s="47"/>
      <c r="DE603" s="47"/>
      <c r="DF603" s="47"/>
      <c r="DG603" s="47"/>
      <c r="DH603" s="47"/>
      <c r="DI603" s="47"/>
      <c r="DJ603" s="47"/>
      <c r="DK603" s="47"/>
      <c r="DL603" s="47"/>
      <c r="DM603" s="47"/>
      <c r="DN603" s="47"/>
      <c r="DO603" s="47"/>
      <c r="DP603" s="47"/>
      <c r="DQ603" s="47"/>
      <c r="DR603" s="47"/>
    </row>
    <row r="604">
      <c r="C604" s="108"/>
      <c r="D604" s="108"/>
      <c r="G604" s="47"/>
      <c r="H604" s="47"/>
      <c r="I604" s="47"/>
      <c r="J604" s="47"/>
      <c r="K604" s="47"/>
      <c r="L604" s="47"/>
      <c r="M604" s="47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7"/>
      <c r="AA604" s="47"/>
      <c r="AB604" s="47"/>
      <c r="AC604" s="45"/>
      <c r="AD604" s="45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  <c r="BP604" s="47"/>
      <c r="BQ604" s="47"/>
      <c r="BR604" s="47"/>
      <c r="BS604" s="47"/>
      <c r="BT604" s="47"/>
      <c r="BU604" s="47"/>
      <c r="BV604" s="47"/>
      <c r="BW604" s="47"/>
      <c r="BX604" s="47"/>
      <c r="BY604" s="47"/>
      <c r="BZ604" s="47"/>
      <c r="CA604" s="47"/>
      <c r="CB604" s="47"/>
      <c r="CC604" s="47"/>
      <c r="CD604" s="47"/>
      <c r="CE604" s="47"/>
      <c r="CF604" s="47"/>
      <c r="CG604" s="47"/>
      <c r="CH604" s="47"/>
      <c r="CI604" s="47"/>
      <c r="CJ604" s="47"/>
      <c r="CK604" s="47"/>
      <c r="CL604" s="47"/>
      <c r="CM604" s="47"/>
      <c r="CN604" s="47"/>
      <c r="CO604" s="47"/>
      <c r="CP604" s="47"/>
      <c r="CQ604" s="47"/>
      <c r="CR604" s="47"/>
      <c r="CS604" s="47"/>
      <c r="CT604" s="47"/>
      <c r="CU604" s="47"/>
      <c r="CV604" s="47"/>
      <c r="CW604" s="47"/>
      <c r="CX604" s="47"/>
      <c r="CY604" s="47"/>
      <c r="CZ604" s="47"/>
      <c r="DA604" s="47"/>
      <c r="DB604" s="47"/>
      <c r="DC604" s="47"/>
      <c r="DD604" s="47"/>
      <c r="DE604" s="47"/>
      <c r="DF604" s="47"/>
      <c r="DG604" s="47"/>
      <c r="DH604" s="47"/>
      <c r="DI604" s="47"/>
      <c r="DJ604" s="47"/>
      <c r="DK604" s="47"/>
      <c r="DL604" s="47"/>
      <c r="DM604" s="47"/>
      <c r="DN604" s="47"/>
      <c r="DO604" s="47"/>
      <c r="DP604" s="47"/>
      <c r="DQ604" s="47"/>
      <c r="DR604" s="47"/>
    </row>
    <row r="605">
      <c r="C605" s="108"/>
      <c r="D605" s="108"/>
      <c r="G605" s="47"/>
      <c r="H605" s="47"/>
      <c r="I605" s="47"/>
      <c r="J605" s="47"/>
      <c r="K605" s="47"/>
      <c r="L605" s="47"/>
      <c r="M605" s="47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7"/>
      <c r="AA605" s="47"/>
      <c r="AB605" s="47"/>
      <c r="AC605" s="45"/>
      <c r="AD605" s="45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  <c r="BP605" s="47"/>
      <c r="BQ605" s="47"/>
      <c r="BR605" s="47"/>
      <c r="BS605" s="47"/>
      <c r="BT605" s="47"/>
      <c r="BU605" s="47"/>
      <c r="BV605" s="47"/>
      <c r="BW605" s="47"/>
      <c r="BX605" s="47"/>
      <c r="BY605" s="47"/>
      <c r="BZ605" s="47"/>
      <c r="CA605" s="47"/>
      <c r="CB605" s="47"/>
      <c r="CC605" s="47"/>
      <c r="CD605" s="47"/>
      <c r="CE605" s="47"/>
      <c r="CF605" s="47"/>
      <c r="CG605" s="47"/>
      <c r="CH605" s="47"/>
      <c r="CI605" s="47"/>
      <c r="CJ605" s="47"/>
      <c r="CK605" s="47"/>
      <c r="CL605" s="47"/>
      <c r="CM605" s="47"/>
      <c r="CN605" s="47"/>
      <c r="CO605" s="47"/>
      <c r="CP605" s="47"/>
      <c r="CQ605" s="47"/>
      <c r="CR605" s="47"/>
      <c r="CS605" s="47"/>
      <c r="CT605" s="47"/>
      <c r="CU605" s="47"/>
      <c r="CV605" s="47"/>
      <c r="CW605" s="47"/>
      <c r="CX605" s="47"/>
      <c r="CY605" s="47"/>
      <c r="CZ605" s="47"/>
      <c r="DA605" s="47"/>
      <c r="DB605" s="47"/>
      <c r="DC605" s="47"/>
      <c r="DD605" s="47"/>
      <c r="DE605" s="47"/>
      <c r="DF605" s="47"/>
      <c r="DG605" s="47"/>
      <c r="DH605" s="47"/>
      <c r="DI605" s="47"/>
      <c r="DJ605" s="47"/>
      <c r="DK605" s="47"/>
      <c r="DL605" s="47"/>
      <c r="DM605" s="47"/>
      <c r="DN605" s="47"/>
      <c r="DO605" s="47"/>
      <c r="DP605" s="47"/>
      <c r="DQ605" s="47"/>
      <c r="DR605" s="47"/>
    </row>
    <row r="606">
      <c r="C606" s="108"/>
      <c r="D606" s="108"/>
      <c r="G606" s="47"/>
      <c r="H606" s="47"/>
      <c r="I606" s="47"/>
      <c r="J606" s="47"/>
      <c r="K606" s="47"/>
      <c r="L606" s="47"/>
      <c r="M606" s="47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7"/>
      <c r="AA606" s="47"/>
      <c r="AB606" s="47"/>
      <c r="AC606" s="45"/>
      <c r="AD606" s="45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  <c r="BP606" s="47"/>
      <c r="BQ606" s="47"/>
      <c r="BR606" s="47"/>
      <c r="BS606" s="47"/>
      <c r="BT606" s="47"/>
      <c r="BU606" s="47"/>
      <c r="BV606" s="47"/>
      <c r="BW606" s="47"/>
      <c r="BX606" s="47"/>
      <c r="BY606" s="47"/>
      <c r="BZ606" s="47"/>
      <c r="CA606" s="47"/>
      <c r="CB606" s="47"/>
      <c r="CC606" s="47"/>
      <c r="CD606" s="47"/>
      <c r="CE606" s="47"/>
      <c r="CF606" s="47"/>
      <c r="CG606" s="47"/>
      <c r="CH606" s="47"/>
      <c r="CI606" s="47"/>
      <c r="CJ606" s="47"/>
      <c r="CK606" s="47"/>
      <c r="CL606" s="47"/>
      <c r="CM606" s="47"/>
      <c r="CN606" s="47"/>
      <c r="CO606" s="47"/>
      <c r="CP606" s="47"/>
      <c r="CQ606" s="47"/>
      <c r="CR606" s="47"/>
      <c r="CS606" s="47"/>
      <c r="CT606" s="47"/>
      <c r="CU606" s="47"/>
      <c r="CV606" s="47"/>
      <c r="CW606" s="47"/>
      <c r="CX606" s="47"/>
      <c r="CY606" s="47"/>
      <c r="CZ606" s="47"/>
      <c r="DA606" s="47"/>
      <c r="DB606" s="47"/>
      <c r="DC606" s="47"/>
      <c r="DD606" s="47"/>
      <c r="DE606" s="47"/>
      <c r="DF606" s="47"/>
      <c r="DG606" s="47"/>
      <c r="DH606" s="47"/>
      <c r="DI606" s="47"/>
      <c r="DJ606" s="47"/>
      <c r="DK606" s="47"/>
      <c r="DL606" s="47"/>
      <c r="DM606" s="47"/>
      <c r="DN606" s="47"/>
      <c r="DO606" s="47"/>
      <c r="DP606" s="47"/>
      <c r="DQ606" s="47"/>
      <c r="DR606" s="47"/>
    </row>
    <row r="607">
      <c r="C607" s="108"/>
      <c r="D607" s="108"/>
      <c r="G607" s="47"/>
      <c r="H607" s="47"/>
      <c r="I607" s="47"/>
      <c r="J607" s="47"/>
      <c r="K607" s="47"/>
      <c r="L607" s="47"/>
      <c r="M607" s="47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7"/>
      <c r="AA607" s="47"/>
      <c r="AB607" s="47"/>
      <c r="AC607" s="45"/>
      <c r="AD607" s="45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  <c r="BP607" s="47"/>
      <c r="BQ607" s="47"/>
      <c r="BR607" s="47"/>
      <c r="BS607" s="47"/>
      <c r="BT607" s="47"/>
      <c r="BU607" s="47"/>
      <c r="BV607" s="47"/>
      <c r="BW607" s="47"/>
      <c r="BX607" s="47"/>
      <c r="BY607" s="47"/>
      <c r="BZ607" s="47"/>
      <c r="CA607" s="47"/>
      <c r="CB607" s="47"/>
      <c r="CC607" s="47"/>
      <c r="CD607" s="47"/>
      <c r="CE607" s="47"/>
      <c r="CF607" s="47"/>
      <c r="CG607" s="47"/>
      <c r="CH607" s="47"/>
      <c r="CI607" s="47"/>
      <c r="CJ607" s="47"/>
      <c r="CK607" s="47"/>
      <c r="CL607" s="47"/>
      <c r="CM607" s="47"/>
      <c r="CN607" s="47"/>
      <c r="CO607" s="47"/>
      <c r="CP607" s="47"/>
      <c r="CQ607" s="47"/>
      <c r="CR607" s="47"/>
      <c r="CS607" s="47"/>
      <c r="CT607" s="47"/>
      <c r="CU607" s="47"/>
      <c r="CV607" s="47"/>
      <c r="CW607" s="47"/>
      <c r="CX607" s="47"/>
      <c r="CY607" s="47"/>
      <c r="CZ607" s="47"/>
      <c r="DA607" s="47"/>
      <c r="DB607" s="47"/>
      <c r="DC607" s="47"/>
      <c r="DD607" s="47"/>
      <c r="DE607" s="47"/>
      <c r="DF607" s="47"/>
      <c r="DG607" s="47"/>
      <c r="DH607" s="47"/>
      <c r="DI607" s="47"/>
      <c r="DJ607" s="47"/>
      <c r="DK607" s="47"/>
      <c r="DL607" s="47"/>
      <c r="DM607" s="47"/>
      <c r="DN607" s="47"/>
      <c r="DO607" s="47"/>
      <c r="DP607" s="47"/>
      <c r="DQ607" s="47"/>
      <c r="DR607" s="47"/>
    </row>
    <row r="608">
      <c r="C608" s="108"/>
      <c r="D608" s="108"/>
      <c r="G608" s="47"/>
      <c r="H608" s="47"/>
      <c r="I608" s="47"/>
      <c r="J608" s="47"/>
      <c r="K608" s="47"/>
      <c r="L608" s="47"/>
      <c r="M608" s="47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7"/>
      <c r="AA608" s="47"/>
      <c r="AB608" s="47"/>
      <c r="AC608" s="45"/>
      <c r="AD608" s="45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  <c r="BP608" s="47"/>
      <c r="BQ608" s="47"/>
      <c r="BR608" s="47"/>
      <c r="BS608" s="47"/>
      <c r="BT608" s="47"/>
      <c r="BU608" s="47"/>
      <c r="BV608" s="47"/>
      <c r="BW608" s="47"/>
      <c r="BX608" s="47"/>
      <c r="BY608" s="47"/>
      <c r="BZ608" s="47"/>
      <c r="CA608" s="47"/>
      <c r="CB608" s="47"/>
      <c r="CC608" s="47"/>
      <c r="CD608" s="47"/>
      <c r="CE608" s="47"/>
      <c r="CF608" s="47"/>
      <c r="CG608" s="47"/>
      <c r="CH608" s="47"/>
      <c r="CI608" s="47"/>
      <c r="CJ608" s="47"/>
      <c r="CK608" s="47"/>
      <c r="CL608" s="47"/>
      <c r="CM608" s="47"/>
      <c r="CN608" s="47"/>
      <c r="CO608" s="47"/>
      <c r="CP608" s="47"/>
      <c r="CQ608" s="47"/>
      <c r="CR608" s="47"/>
      <c r="CS608" s="47"/>
      <c r="CT608" s="47"/>
      <c r="CU608" s="47"/>
      <c r="CV608" s="47"/>
      <c r="CW608" s="47"/>
      <c r="CX608" s="47"/>
      <c r="CY608" s="47"/>
      <c r="CZ608" s="47"/>
      <c r="DA608" s="47"/>
      <c r="DB608" s="47"/>
      <c r="DC608" s="47"/>
      <c r="DD608" s="47"/>
      <c r="DE608" s="47"/>
      <c r="DF608" s="47"/>
      <c r="DG608" s="47"/>
      <c r="DH608" s="47"/>
      <c r="DI608" s="47"/>
      <c r="DJ608" s="47"/>
      <c r="DK608" s="47"/>
      <c r="DL608" s="47"/>
      <c r="DM608" s="47"/>
      <c r="DN608" s="47"/>
      <c r="DO608" s="47"/>
      <c r="DP608" s="47"/>
      <c r="DQ608" s="47"/>
      <c r="DR608" s="47"/>
    </row>
    <row r="609">
      <c r="C609" s="108"/>
      <c r="D609" s="108"/>
      <c r="G609" s="47"/>
      <c r="H609" s="47"/>
      <c r="I609" s="47"/>
      <c r="J609" s="47"/>
      <c r="K609" s="47"/>
      <c r="L609" s="47"/>
      <c r="M609" s="47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7"/>
      <c r="AA609" s="47"/>
      <c r="AB609" s="47"/>
      <c r="AC609" s="45"/>
      <c r="AD609" s="45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  <c r="BR609" s="47"/>
      <c r="BS609" s="47"/>
      <c r="BT609" s="47"/>
      <c r="BU609" s="47"/>
      <c r="BV609" s="47"/>
      <c r="BW609" s="47"/>
      <c r="BX609" s="47"/>
      <c r="BY609" s="47"/>
      <c r="BZ609" s="47"/>
      <c r="CA609" s="47"/>
      <c r="CB609" s="47"/>
      <c r="CC609" s="47"/>
      <c r="CD609" s="47"/>
      <c r="CE609" s="47"/>
      <c r="CF609" s="47"/>
      <c r="CG609" s="47"/>
      <c r="CH609" s="47"/>
      <c r="CI609" s="47"/>
      <c r="CJ609" s="47"/>
      <c r="CK609" s="47"/>
      <c r="CL609" s="47"/>
      <c r="CM609" s="47"/>
      <c r="CN609" s="47"/>
      <c r="CO609" s="47"/>
      <c r="CP609" s="47"/>
      <c r="CQ609" s="47"/>
      <c r="CR609" s="47"/>
      <c r="CS609" s="47"/>
      <c r="CT609" s="47"/>
      <c r="CU609" s="47"/>
      <c r="CV609" s="47"/>
      <c r="CW609" s="47"/>
      <c r="CX609" s="47"/>
      <c r="CY609" s="47"/>
      <c r="CZ609" s="47"/>
      <c r="DA609" s="47"/>
      <c r="DB609" s="47"/>
      <c r="DC609" s="47"/>
      <c r="DD609" s="47"/>
      <c r="DE609" s="47"/>
      <c r="DF609" s="47"/>
      <c r="DG609" s="47"/>
      <c r="DH609" s="47"/>
      <c r="DI609" s="47"/>
      <c r="DJ609" s="47"/>
      <c r="DK609" s="47"/>
      <c r="DL609" s="47"/>
      <c r="DM609" s="47"/>
      <c r="DN609" s="47"/>
      <c r="DO609" s="47"/>
      <c r="DP609" s="47"/>
      <c r="DQ609" s="47"/>
      <c r="DR609" s="47"/>
    </row>
    <row r="610">
      <c r="C610" s="108"/>
      <c r="D610" s="108"/>
      <c r="G610" s="47"/>
      <c r="H610" s="47"/>
      <c r="I610" s="47"/>
      <c r="J610" s="47"/>
      <c r="K610" s="47"/>
      <c r="L610" s="47"/>
      <c r="M610" s="47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7"/>
      <c r="AA610" s="47"/>
      <c r="AB610" s="47"/>
      <c r="AC610" s="45"/>
      <c r="AD610" s="45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  <c r="BP610" s="47"/>
      <c r="BQ610" s="47"/>
      <c r="BR610" s="47"/>
      <c r="BS610" s="47"/>
      <c r="BT610" s="47"/>
      <c r="BU610" s="47"/>
      <c r="BV610" s="47"/>
      <c r="BW610" s="47"/>
      <c r="BX610" s="47"/>
      <c r="BY610" s="47"/>
      <c r="BZ610" s="47"/>
      <c r="CA610" s="47"/>
      <c r="CB610" s="47"/>
      <c r="CC610" s="47"/>
      <c r="CD610" s="47"/>
      <c r="CE610" s="47"/>
      <c r="CF610" s="47"/>
      <c r="CG610" s="47"/>
      <c r="CH610" s="47"/>
      <c r="CI610" s="47"/>
      <c r="CJ610" s="47"/>
      <c r="CK610" s="47"/>
      <c r="CL610" s="47"/>
      <c r="CM610" s="47"/>
      <c r="CN610" s="47"/>
      <c r="CO610" s="47"/>
      <c r="CP610" s="47"/>
      <c r="CQ610" s="47"/>
      <c r="CR610" s="47"/>
      <c r="CS610" s="47"/>
      <c r="CT610" s="47"/>
      <c r="CU610" s="47"/>
      <c r="CV610" s="47"/>
      <c r="CW610" s="47"/>
      <c r="CX610" s="47"/>
      <c r="CY610" s="47"/>
      <c r="CZ610" s="47"/>
      <c r="DA610" s="47"/>
      <c r="DB610" s="47"/>
      <c r="DC610" s="47"/>
      <c r="DD610" s="47"/>
      <c r="DE610" s="47"/>
      <c r="DF610" s="47"/>
      <c r="DG610" s="47"/>
      <c r="DH610" s="47"/>
      <c r="DI610" s="47"/>
      <c r="DJ610" s="47"/>
      <c r="DK610" s="47"/>
      <c r="DL610" s="47"/>
      <c r="DM610" s="47"/>
      <c r="DN610" s="47"/>
      <c r="DO610" s="47"/>
      <c r="DP610" s="47"/>
      <c r="DQ610" s="47"/>
      <c r="DR610" s="47"/>
    </row>
    <row r="611">
      <c r="C611" s="108"/>
      <c r="D611" s="108"/>
      <c r="G611" s="47"/>
      <c r="H611" s="47"/>
      <c r="I611" s="47"/>
      <c r="J611" s="47"/>
      <c r="K611" s="47"/>
      <c r="L611" s="47"/>
      <c r="M611" s="47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7"/>
      <c r="AA611" s="47"/>
      <c r="AB611" s="47"/>
      <c r="AC611" s="45"/>
      <c r="AD611" s="45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  <c r="BP611" s="47"/>
      <c r="BQ611" s="47"/>
      <c r="BR611" s="47"/>
      <c r="BS611" s="47"/>
      <c r="BT611" s="47"/>
      <c r="BU611" s="47"/>
      <c r="BV611" s="47"/>
      <c r="BW611" s="47"/>
      <c r="BX611" s="47"/>
      <c r="BY611" s="47"/>
      <c r="BZ611" s="47"/>
      <c r="CA611" s="47"/>
      <c r="CB611" s="47"/>
      <c r="CC611" s="47"/>
      <c r="CD611" s="47"/>
      <c r="CE611" s="47"/>
      <c r="CF611" s="47"/>
      <c r="CG611" s="47"/>
      <c r="CH611" s="47"/>
      <c r="CI611" s="47"/>
      <c r="CJ611" s="47"/>
      <c r="CK611" s="47"/>
      <c r="CL611" s="47"/>
      <c r="CM611" s="47"/>
      <c r="CN611" s="47"/>
      <c r="CO611" s="47"/>
      <c r="CP611" s="47"/>
      <c r="CQ611" s="47"/>
      <c r="CR611" s="47"/>
      <c r="CS611" s="47"/>
      <c r="CT611" s="47"/>
      <c r="CU611" s="47"/>
      <c r="CV611" s="47"/>
      <c r="CW611" s="47"/>
      <c r="CX611" s="47"/>
      <c r="CY611" s="47"/>
      <c r="CZ611" s="47"/>
      <c r="DA611" s="47"/>
      <c r="DB611" s="47"/>
      <c r="DC611" s="47"/>
      <c r="DD611" s="47"/>
      <c r="DE611" s="47"/>
      <c r="DF611" s="47"/>
      <c r="DG611" s="47"/>
      <c r="DH611" s="47"/>
      <c r="DI611" s="47"/>
      <c r="DJ611" s="47"/>
      <c r="DK611" s="47"/>
      <c r="DL611" s="47"/>
      <c r="DM611" s="47"/>
      <c r="DN611" s="47"/>
      <c r="DO611" s="47"/>
      <c r="DP611" s="47"/>
      <c r="DQ611" s="47"/>
      <c r="DR611" s="47"/>
    </row>
    <row r="612">
      <c r="C612" s="108"/>
      <c r="D612" s="108"/>
      <c r="G612" s="47"/>
      <c r="H612" s="47"/>
      <c r="I612" s="47"/>
      <c r="J612" s="47"/>
      <c r="K612" s="47"/>
      <c r="L612" s="47"/>
      <c r="M612" s="47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7"/>
      <c r="AA612" s="47"/>
      <c r="AB612" s="47"/>
      <c r="AC612" s="45"/>
      <c r="AD612" s="45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  <c r="BP612" s="47"/>
      <c r="BQ612" s="47"/>
      <c r="BR612" s="47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M612" s="47"/>
      <c r="CN612" s="47"/>
      <c r="CO612" s="47"/>
      <c r="CP612" s="47"/>
      <c r="CQ612" s="47"/>
      <c r="CR612" s="47"/>
      <c r="CS612" s="47"/>
      <c r="CT612" s="47"/>
      <c r="CU612" s="47"/>
      <c r="CV612" s="47"/>
      <c r="CW612" s="47"/>
      <c r="CX612" s="47"/>
      <c r="CY612" s="47"/>
      <c r="CZ612" s="47"/>
      <c r="DA612" s="47"/>
      <c r="DB612" s="47"/>
      <c r="DC612" s="47"/>
      <c r="DD612" s="47"/>
      <c r="DE612" s="47"/>
      <c r="DF612" s="47"/>
      <c r="DG612" s="47"/>
      <c r="DH612" s="47"/>
      <c r="DI612" s="47"/>
      <c r="DJ612" s="47"/>
      <c r="DK612" s="47"/>
      <c r="DL612" s="47"/>
      <c r="DM612" s="47"/>
      <c r="DN612" s="47"/>
      <c r="DO612" s="47"/>
      <c r="DP612" s="47"/>
      <c r="DQ612" s="47"/>
      <c r="DR612" s="47"/>
    </row>
    <row r="613">
      <c r="C613" s="108"/>
      <c r="D613" s="108"/>
      <c r="G613" s="47"/>
      <c r="H613" s="47"/>
      <c r="I613" s="47"/>
      <c r="J613" s="47"/>
      <c r="K613" s="47"/>
      <c r="L613" s="47"/>
      <c r="M613" s="47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7"/>
      <c r="AA613" s="47"/>
      <c r="AB613" s="47"/>
      <c r="AC613" s="45"/>
      <c r="AD613" s="45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  <c r="BP613" s="47"/>
      <c r="BQ613" s="47"/>
      <c r="BR613" s="47"/>
      <c r="BS613" s="47"/>
      <c r="BT613" s="47"/>
      <c r="BU613" s="47"/>
      <c r="BV613" s="47"/>
      <c r="BW613" s="47"/>
      <c r="BX613" s="47"/>
      <c r="BY613" s="47"/>
      <c r="BZ613" s="47"/>
      <c r="CA613" s="47"/>
      <c r="CB613" s="47"/>
      <c r="CC613" s="47"/>
      <c r="CD613" s="47"/>
      <c r="CE613" s="47"/>
      <c r="CF613" s="47"/>
      <c r="CG613" s="47"/>
      <c r="CH613" s="47"/>
      <c r="CI613" s="47"/>
      <c r="CJ613" s="47"/>
      <c r="CK613" s="47"/>
      <c r="CL613" s="47"/>
      <c r="CM613" s="47"/>
      <c r="CN613" s="47"/>
      <c r="CO613" s="47"/>
      <c r="CP613" s="47"/>
      <c r="CQ613" s="47"/>
      <c r="CR613" s="47"/>
      <c r="CS613" s="47"/>
      <c r="CT613" s="47"/>
      <c r="CU613" s="47"/>
      <c r="CV613" s="47"/>
      <c r="CW613" s="47"/>
      <c r="CX613" s="47"/>
      <c r="CY613" s="47"/>
      <c r="CZ613" s="47"/>
      <c r="DA613" s="47"/>
      <c r="DB613" s="47"/>
      <c r="DC613" s="47"/>
      <c r="DD613" s="47"/>
      <c r="DE613" s="47"/>
      <c r="DF613" s="47"/>
      <c r="DG613" s="47"/>
      <c r="DH613" s="47"/>
      <c r="DI613" s="47"/>
      <c r="DJ613" s="47"/>
      <c r="DK613" s="47"/>
      <c r="DL613" s="47"/>
      <c r="DM613" s="47"/>
      <c r="DN613" s="47"/>
      <c r="DO613" s="47"/>
      <c r="DP613" s="47"/>
      <c r="DQ613" s="47"/>
      <c r="DR613" s="47"/>
    </row>
    <row r="614">
      <c r="C614" s="108"/>
      <c r="D614" s="108"/>
      <c r="G614" s="47"/>
      <c r="H614" s="47"/>
      <c r="I614" s="47"/>
      <c r="J614" s="47"/>
      <c r="K614" s="47"/>
      <c r="L614" s="47"/>
      <c r="M614" s="47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7"/>
      <c r="AA614" s="47"/>
      <c r="AB614" s="47"/>
      <c r="AC614" s="45"/>
      <c r="AD614" s="45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  <c r="BP614" s="47"/>
      <c r="BQ614" s="47"/>
      <c r="BR614" s="47"/>
      <c r="BS614" s="47"/>
      <c r="BT614" s="47"/>
      <c r="BU614" s="47"/>
      <c r="BV614" s="47"/>
      <c r="BW614" s="47"/>
      <c r="BX614" s="47"/>
      <c r="BY614" s="47"/>
      <c r="BZ614" s="47"/>
      <c r="CA614" s="47"/>
      <c r="CB614" s="47"/>
      <c r="CC614" s="47"/>
      <c r="CD614" s="47"/>
      <c r="CE614" s="47"/>
      <c r="CF614" s="47"/>
      <c r="CG614" s="47"/>
      <c r="CH614" s="47"/>
      <c r="CI614" s="47"/>
      <c r="CJ614" s="47"/>
      <c r="CK614" s="47"/>
      <c r="CL614" s="47"/>
      <c r="CM614" s="47"/>
      <c r="CN614" s="47"/>
      <c r="CO614" s="47"/>
      <c r="CP614" s="47"/>
      <c r="CQ614" s="47"/>
      <c r="CR614" s="47"/>
      <c r="CS614" s="47"/>
      <c r="CT614" s="47"/>
      <c r="CU614" s="47"/>
      <c r="CV614" s="47"/>
      <c r="CW614" s="47"/>
      <c r="CX614" s="47"/>
      <c r="CY614" s="47"/>
      <c r="CZ614" s="47"/>
      <c r="DA614" s="47"/>
      <c r="DB614" s="47"/>
      <c r="DC614" s="47"/>
      <c r="DD614" s="47"/>
      <c r="DE614" s="47"/>
      <c r="DF614" s="47"/>
      <c r="DG614" s="47"/>
      <c r="DH614" s="47"/>
      <c r="DI614" s="47"/>
      <c r="DJ614" s="47"/>
      <c r="DK614" s="47"/>
      <c r="DL614" s="47"/>
      <c r="DM614" s="47"/>
      <c r="DN614" s="47"/>
      <c r="DO614" s="47"/>
      <c r="DP614" s="47"/>
      <c r="DQ614" s="47"/>
      <c r="DR614" s="47"/>
    </row>
    <row r="615">
      <c r="C615" s="108"/>
      <c r="D615" s="108"/>
      <c r="G615" s="47"/>
      <c r="H615" s="47"/>
      <c r="I615" s="47"/>
      <c r="J615" s="47"/>
      <c r="K615" s="47"/>
      <c r="L615" s="47"/>
      <c r="M615" s="47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7"/>
      <c r="AA615" s="47"/>
      <c r="AB615" s="47"/>
      <c r="AC615" s="45"/>
      <c r="AD615" s="45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  <c r="BP615" s="47"/>
      <c r="BQ615" s="47"/>
      <c r="BR615" s="47"/>
      <c r="BS615" s="47"/>
      <c r="BT615" s="47"/>
      <c r="BU615" s="47"/>
      <c r="BV615" s="47"/>
      <c r="BW615" s="47"/>
      <c r="BX615" s="47"/>
      <c r="BY615" s="47"/>
      <c r="BZ615" s="47"/>
      <c r="CA615" s="47"/>
      <c r="CB615" s="47"/>
      <c r="CC615" s="47"/>
      <c r="CD615" s="47"/>
      <c r="CE615" s="47"/>
      <c r="CF615" s="47"/>
      <c r="CG615" s="47"/>
      <c r="CH615" s="47"/>
      <c r="CI615" s="47"/>
      <c r="CJ615" s="47"/>
      <c r="CK615" s="47"/>
      <c r="CL615" s="47"/>
      <c r="CM615" s="47"/>
      <c r="CN615" s="47"/>
      <c r="CO615" s="47"/>
      <c r="CP615" s="47"/>
      <c r="CQ615" s="47"/>
      <c r="CR615" s="47"/>
      <c r="CS615" s="47"/>
      <c r="CT615" s="47"/>
      <c r="CU615" s="47"/>
      <c r="CV615" s="47"/>
      <c r="CW615" s="47"/>
      <c r="CX615" s="47"/>
      <c r="CY615" s="47"/>
      <c r="CZ615" s="47"/>
      <c r="DA615" s="47"/>
      <c r="DB615" s="47"/>
      <c r="DC615" s="47"/>
      <c r="DD615" s="47"/>
      <c r="DE615" s="47"/>
      <c r="DF615" s="47"/>
      <c r="DG615" s="47"/>
      <c r="DH615" s="47"/>
      <c r="DI615" s="47"/>
      <c r="DJ615" s="47"/>
      <c r="DK615" s="47"/>
      <c r="DL615" s="47"/>
      <c r="DM615" s="47"/>
      <c r="DN615" s="47"/>
      <c r="DO615" s="47"/>
      <c r="DP615" s="47"/>
      <c r="DQ615" s="47"/>
      <c r="DR615" s="47"/>
    </row>
    <row r="616">
      <c r="C616" s="108"/>
      <c r="D616" s="108"/>
      <c r="G616" s="47"/>
      <c r="H616" s="47"/>
      <c r="I616" s="47"/>
      <c r="J616" s="47"/>
      <c r="K616" s="47"/>
      <c r="L616" s="47"/>
      <c r="M616" s="47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7"/>
      <c r="AA616" s="47"/>
      <c r="AB616" s="47"/>
      <c r="AC616" s="45"/>
      <c r="AD616" s="45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  <c r="BP616" s="47"/>
      <c r="BQ616" s="47"/>
      <c r="BR616" s="47"/>
      <c r="BS616" s="47"/>
      <c r="BT616" s="47"/>
      <c r="BU616" s="47"/>
      <c r="BV616" s="47"/>
      <c r="BW616" s="47"/>
      <c r="BX616" s="47"/>
      <c r="BY616" s="47"/>
      <c r="BZ616" s="47"/>
      <c r="CA616" s="47"/>
      <c r="CB616" s="47"/>
      <c r="CC616" s="47"/>
      <c r="CD616" s="47"/>
      <c r="CE616" s="47"/>
      <c r="CF616" s="47"/>
      <c r="CG616" s="47"/>
      <c r="CH616" s="47"/>
      <c r="CI616" s="47"/>
      <c r="CJ616" s="47"/>
      <c r="CK616" s="47"/>
      <c r="CL616" s="47"/>
      <c r="CM616" s="47"/>
      <c r="CN616" s="47"/>
      <c r="CO616" s="47"/>
      <c r="CP616" s="47"/>
      <c r="CQ616" s="47"/>
      <c r="CR616" s="47"/>
      <c r="CS616" s="47"/>
      <c r="CT616" s="47"/>
      <c r="CU616" s="47"/>
      <c r="CV616" s="47"/>
      <c r="CW616" s="47"/>
      <c r="CX616" s="47"/>
      <c r="CY616" s="47"/>
      <c r="CZ616" s="47"/>
      <c r="DA616" s="47"/>
      <c r="DB616" s="47"/>
      <c r="DC616" s="47"/>
      <c r="DD616" s="47"/>
      <c r="DE616" s="47"/>
      <c r="DF616" s="47"/>
      <c r="DG616" s="47"/>
      <c r="DH616" s="47"/>
      <c r="DI616" s="47"/>
      <c r="DJ616" s="47"/>
      <c r="DK616" s="47"/>
      <c r="DL616" s="47"/>
      <c r="DM616" s="47"/>
      <c r="DN616" s="47"/>
      <c r="DO616" s="47"/>
      <c r="DP616" s="47"/>
      <c r="DQ616" s="47"/>
      <c r="DR616" s="47"/>
    </row>
    <row r="617">
      <c r="C617" s="108"/>
      <c r="D617" s="108"/>
      <c r="G617" s="47"/>
      <c r="H617" s="47"/>
      <c r="I617" s="47"/>
      <c r="J617" s="47"/>
      <c r="K617" s="47"/>
      <c r="L617" s="47"/>
      <c r="M617" s="47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7"/>
      <c r="AA617" s="47"/>
      <c r="AB617" s="47"/>
      <c r="AC617" s="45"/>
      <c r="AD617" s="45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  <c r="BP617" s="47"/>
      <c r="BQ617" s="47"/>
      <c r="BR617" s="47"/>
      <c r="BS617" s="47"/>
      <c r="BT617" s="47"/>
      <c r="BU617" s="47"/>
      <c r="BV617" s="47"/>
      <c r="BW617" s="47"/>
      <c r="BX617" s="47"/>
      <c r="BY617" s="47"/>
      <c r="BZ617" s="47"/>
      <c r="CA617" s="47"/>
      <c r="CB617" s="47"/>
      <c r="CC617" s="47"/>
      <c r="CD617" s="47"/>
      <c r="CE617" s="47"/>
      <c r="CF617" s="47"/>
      <c r="CG617" s="47"/>
      <c r="CH617" s="47"/>
      <c r="CI617" s="47"/>
      <c r="CJ617" s="47"/>
      <c r="CK617" s="47"/>
      <c r="CL617" s="47"/>
      <c r="CM617" s="47"/>
      <c r="CN617" s="47"/>
      <c r="CO617" s="47"/>
      <c r="CP617" s="47"/>
      <c r="CQ617" s="47"/>
      <c r="CR617" s="47"/>
      <c r="CS617" s="47"/>
      <c r="CT617" s="47"/>
      <c r="CU617" s="47"/>
      <c r="CV617" s="47"/>
      <c r="CW617" s="47"/>
      <c r="CX617" s="47"/>
      <c r="CY617" s="47"/>
      <c r="CZ617" s="47"/>
      <c r="DA617" s="47"/>
      <c r="DB617" s="47"/>
      <c r="DC617" s="47"/>
      <c r="DD617" s="47"/>
      <c r="DE617" s="47"/>
      <c r="DF617" s="47"/>
      <c r="DG617" s="47"/>
      <c r="DH617" s="47"/>
      <c r="DI617" s="47"/>
      <c r="DJ617" s="47"/>
      <c r="DK617" s="47"/>
      <c r="DL617" s="47"/>
      <c r="DM617" s="47"/>
      <c r="DN617" s="47"/>
      <c r="DO617" s="47"/>
      <c r="DP617" s="47"/>
      <c r="DQ617" s="47"/>
      <c r="DR617" s="47"/>
    </row>
    <row r="618">
      <c r="C618" s="108"/>
      <c r="D618" s="108"/>
      <c r="G618" s="47"/>
      <c r="H618" s="47"/>
      <c r="I618" s="47"/>
      <c r="J618" s="47"/>
      <c r="K618" s="47"/>
      <c r="L618" s="47"/>
      <c r="M618" s="47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7"/>
      <c r="AA618" s="47"/>
      <c r="AB618" s="47"/>
      <c r="AC618" s="45"/>
      <c r="AD618" s="45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  <c r="BP618" s="47"/>
      <c r="BQ618" s="47"/>
      <c r="BR618" s="47"/>
      <c r="BS618" s="47"/>
      <c r="BT618" s="47"/>
      <c r="BU618" s="47"/>
      <c r="BV618" s="47"/>
      <c r="BW618" s="47"/>
      <c r="BX618" s="47"/>
      <c r="BY618" s="47"/>
      <c r="BZ618" s="47"/>
      <c r="CA618" s="47"/>
      <c r="CB618" s="47"/>
      <c r="CC618" s="47"/>
      <c r="CD618" s="47"/>
      <c r="CE618" s="47"/>
      <c r="CF618" s="47"/>
      <c r="CG618" s="47"/>
      <c r="CH618" s="47"/>
      <c r="CI618" s="47"/>
      <c r="CJ618" s="47"/>
      <c r="CK618" s="47"/>
      <c r="CL618" s="47"/>
      <c r="CM618" s="47"/>
      <c r="CN618" s="47"/>
      <c r="CO618" s="47"/>
      <c r="CP618" s="47"/>
      <c r="CQ618" s="47"/>
      <c r="CR618" s="47"/>
      <c r="CS618" s="47"/>
      <c r="CT618" s="47"/>
      <c r="CU618" s="47"/>
      <c r="CV618" s="47"/>
      <c r="CW618" s="47"/>
      <c r="CX618" s="47"/>
      <c r="CY618" s="47"/>
      <c r="CZ618" s="47"/>
      <c r="DA618" s="47"/>
      <c r="DB618" s="47"/>
      <c r="DC618" s="47"/>
      <c r="DD618" s="47"/>
      <c r="DE618" s="47"/>
      <c r="DF618" s="47"/>
      <c r="DG618" s="47"/>
      <c r="DH618" s="47"/>
      <c r="DI618" s="47"/>
      <c r="DJ618" s="47"/>
      <c r="DK618" s="47"/>
      <c r="DL618" s="47"/>
      <c r="DM618" s="47"/>
      <c r="DN618" s="47"/>
      <c r="DO618" s="47"/>
      <c r="DP618" s="47"/>
      <c r="DQ618" s="47"/>
      <c r="DR618" s="47"/>
    </row>
    <row r="619">
      <c r="C619" s="108"/>
      <c r="D619" s="108"/>
      <c r="G619" s="47"/>
      <c r="H619" s="47"/>
      <c r="I619" s="47"/>
      <c r="J619" s="47"/>
      <c r="K619" s="47"/>
      <c r="L619" s="47"/>
      <c r="M619" s="47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7"/>
      <c r="AA619" s="47"/>
      <c r="AB619" s="47"/>
      <c r="AC619" s="45"/>
      <c r="AD619" s="45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  <c r="BP619" s="47"/>
      <c r="BQ619" s="47"/>
      <c r="BR619" s="47"/>
      <c r="BS619" s="47"/>
      <c r="BT619" s="47"/>
      <c r="BU619" s="47"/>
      <c r="BV619" s="47"/>
      <c r="BW619" s="47"/>
      <c r="BX619" s="47"/>
      <c r="BY619" s="47"/>
      <c r="BZ619" s="47"/>
      <c r="CA619" s="47"/>
      <c r="CB619" s="47"/>
      <c r="CC619" s="47"/>
      <c r="CD619" s="47"/>
      <c r="CE619" s="47"/>
      <c r="CF619" s="47"/>
      <c r="CG619" s="47"/>
      <c r="CH619" s="47"/>
      <c r="CI619" s="47"/>
      <c r="CJ619" s="47"/>
      <c r="CK619" s="47"/>
      <c r="CL619" s="47"/>
      <c r="CM619" s="47"/>
      <c r="CN619" s="47"/>
      <c r="CO619" s="47"/>
      <c r="CP619" s="47"/>
      <c r="CQ619" s="47"/>
      <c r="CR619" s="47"/>
      <c r="CS619" s="47"/>
      <c r="CT619" s="47"/>
      <c r="CU619" s="47"/>
      <c r="CV619" s="47"/>
      <c r="CW619" s="47"/>
      <c r="CX619" s="47"/>
      <c r="CY619" s="47"/>
      <c r="CZ619" s="47"/>
      <c r="DA619" s="47"/>
      <c r="DB619" s="47"/>
      <c r="DC619" s="47"/>
      <c r="DD619" s="47"/>
      <c r="DE619" s="47"/>
      <c r="DF619" s="47"/>
      <c r="DG619" s="47"/>
      <c r="DH619" s="47"/>
      <c r="DI619" s="47"/>
      <c r="DJ619" s="47"/>
      <c r="DK619" s="47"/>
      <c r="DL619" s="47"/>
      <c r="DM619" s="47"/>
      <c r="DN619" s="47"/>
      <c r="DO619" s="47"/>
      <c r="DP619" s="47"/>
      <c r="DQ619" s="47"/>
      <c r="DR619" s="47"/>
    </row>
    <row r="620">
      <c r="C620" s="108"/>
      <c r="D620" s="108"/>
      <c r="G620" s="47"/>
      <c r="H620" s="47"/>
      <c r="I620" s="47"/>
      <c r="J620" s="47"/>
      <c r="K620" s="47"/>
      <c r="L620" s="47"/>
      <c r="M620" s="47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7"/>
      <c r="AA620" s="47"/>
      <c r="AB620" s="47"/>
      <c r="AC620" s="45"/>
      <c r="AD620" s="45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  <c r="BP620" s="47"/>
      <c r="BQ620" s="47"/>
      <c r="BR620" s="47"/>
      <c r="BS620" s="47"/>
      <c r="BT620" s="47"/>
      <c r="BU620" s="47"/>
      <c r="BV620" s="47"/>
      <c r="BW620" s="47"/>
      <c r="BX620" s="47"/>
      <c r="BY620" s="47"/>
      <c r="BZ620" s="47"/>
      <c r="CA620" s="47"/>
      <c r="CB620" s="47"/>
      <c r="CC620" s="47"/>
      <c r="CD620" s="47"/>
      <c r="CE620" s="47"/>
      <c r="CF620" s="47"/>
      <c r="CG620" s="47"/>
      <c r="CH620" s="47"/>
      <c r="CI620" s="47"/>
      <c r="CJ620" s="47"/>
      <c r="CK620" s="47"/>
      <c r="CL620" s="47"/>
      <c r="CM620" s="47"/>
      <c r="CN620" s="47"/>
      <c r="CO620" s="47"/>
      <c r="CP620" s="47"/>
      <c r="CQ620" s="47"/>
      <c r="CR620" s="47"/>
      <c r="CS620" s="47"/>
      <c r="CT620" s="47"/>
      <c r="CU620" s="47"/>
      <c r="CV620" s="47"/>
      <c r="CW620" s="47"/>
      <c r="CX620" s="47"/>
      <c r="CY620" s="47"/>
      <c r="CZ620" s="47"/>
      <c r="DA620" s="47"/>
      <c r="DB620" s="47"/>
      <c r="DC620" s="47"/>
      <c r="DD620" s="47"/>
      <c r="DE620" s="47"/>
      <c r="DF620" s="47"/>
      <c r="DG620" s="47"/>
      <c r="DH620" s="47"/>
      <c r="DI620" s="47"/>
      <c r="DJ620" s="47"/>
      <c r="DK620" s="47"/>
      <c r="DL620" s="47"/>
      <c r="DM620" s="47"/>
      <c r="DN620" s="47"/>
      <c r="DO620" s="47"/>
      <c r="DP620" s="47"/>
      <c r="DQ620" s="47"/>
      <c r="DR620" s="47"/>
    </row>
    <row r="621">
      <c r="C621" s="108"/>
      <c r="D621" s="108"/>
      <c r="G621" s="47"/>
      <c r="H621" s="47"/>
      <c r="I621" s="47"/>
      <c r="J621" s="47"/>
      <c r="K621" s="47"/>
      <c r="L621" s="47"/>
      <c r="M621" s="47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7"/>
      <c r="AA621" s="47"/>
      <c r="AB621" s="47"/>
      <c r="AC621" s="45"/>
      <c r="AD621" s="45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  <c r="BP621" s="47"/>
      <c r="BQ621" s="47"/>
      <c r="BR621" s="47"/>
      <c r="BS621" s="47"/>
      <c r="BT621" s="47"/>
      <c r="BU621" s="47"/>
      <c r="BV621" s="47"/>
      <c r="BW621" s="47"/>
      <c r="BX621" s="47"/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M621" s="47"/>
      <c r="CN621" s="47"/>
      <c r="CO621" s="47"/>
      <c r="CP621" s="47"/>
      <c r="CQ621" s="47"/>
      <c r="CR621" s="47"/>
      <c r="CS621" s="47"/>
      <c r="CT621" s="47"/>
      <c r="CU621" s="47"/>
      <c r="CV621" s="47"/>
      <c r="CW621" s="47"/>
      <c r="CX621" s="47"/>
      <c r="CY621" s="47"/>
      <c r="CZ621" s="47"/>
      <c r="DA621" s="47"/>
      <c r="DB621" s="47"/>
      <c r="DC621" s="47"/>
      <c r="DD621" s="47"/>
      <c r="DE621" s="47"/>
      <c r="DF621" s="47"/>
      <c r="DG621" s="47"/>
      <c r="DH621" s="47"/>
      <c r="DI621" s="47"/>
      <c r="DJ621" s="47"/>
      <c r="DK621" s="47"/>
      <c r="DL621" s="47"/>
      <c r="DM621" s="47"/>
      <c r="DN621" s="47"/>
      <c r="DO621" s="47"/>
      <c r="DP621" s="47"/>
      <c r="DQ621" s="47"/>
      <c r="DR621" s="47"/>
    </row>
    <row r="622">
      <c r="C622" s="108"/>
      <c r="D622" s="108"/>
      <c r="G622" s="47"/>
      <c r="H622" s="47"/>
      <c r="I622" s="47"/>
      <c r="J622" s="47"/>
      <c r="K622" s="47"/>
      <c r="L622" s="47"/>
      <c r="M622" s="47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7"/>
      <c r="AA622" s="47"/>
      <c r="AB622" s="47"/>
      <c r="AC622" s="45"/>
      <c r="AD622" s="45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47"/>
      <c r="CA622" s="47"/>
      <c r="CB622" s="47"/>
      <c r="CC622" s="47"/>
      <c r="CD622" s="47"/>
      <c r="CE622" s="47"/>
      <c r="CF622" s="47"/>
      <c r="CG622" s="47"/>
      <c r="CH622" s="47"/>
      <c r="CI622" s="47"/>
      <c r="CJ622" s="47"/>
      <c r="CK622" s="47"/>
      <c r="CL622" s="47"/>
      <c r="CM622" s="47"/>
      <c r="CN622" s="47"/>
      <c r="CO622" s="47"/>
      <c r="CP622" s="47"/>
      <c r="CQ622" s="47"/>
      <c r="CR622" s="47"/>
      <c r="CS622" s="47"/>
      <c r="CT622" s="47"/>
      <c r="CU622" s="47"/>
      <c r="CV622" s="47"/>
      <c r="CW622" s="47"/>
      <c r="CX622" s="47"/>
      <c r="CY622" s="47"/>
      <c r="CZ622" s="47"/>
      <c r="DA622" s="47"/>
      <c r="DB622" s="47"/>
      <c r="DC622" s="47"/>
      <c r="DD622" s="47"/>
      <c r="DE622" s="47"/>
      <c r="DF622" s="47"/>
      <c r="DG622" s="47"/>
      <c r="DH622" s="47"/>
      <c r="DI622" s="47"/>
      <c r="DJ622" s="47"/>
      <c r="DK622" s="47"/>
      <c r="DL622" s="47"/>
      <c r="DM622" s="47"/>
      <c r="DN622" s="47"/>
      <c r="DO622" s="47"/>
      <c r="DP622" s="47"/>
      <c r="DQ622" s="47"/>
      <c r="DR622" s="47"/>
    </row>
    <row r="623">
      <c r="C623" s="108"/>
      <c r="D623" s="108"/>
      <c r="G623" s="47"/>
      <c r="H623" s="47"/>
      <c r="I623" s="47"/>
      <c r="J623" s="47"/>
      <c r="K623" s="47"/>
      <c r="L623" s="47"/>
      <c r="M623" s="47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7"/>
      <c r="AA623" s="47"/>
      <c r="AB623" s="47"/>
      <c r="AC623" s="45"/>
      <c r="AD623" s="45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  <c r="BP623" s="47"/>
      <c r="BQ623" s="47"/>
      <c r="BR623" s="47"/>
      <c r="BS623" s="47"/>
      <c r="BT623" s="47"/>
      <c r="BU623" s="47"/>
      <c r="BV623" s="47"/>
      <c r="BW623" s="47"/>
      <c r="BX623" s="47"/>
      <c r="BY623" s="47"/>
      <c r="BZ623" s="47"/>
      <c r="CA623" s="47"/>
      <c r="CB623" s="47"/>
      <c r="CC623" s="47"/>
      <c r="CD623" s="47"/>
      <c r="CE623" s="47"/>
      <c r="CF623" s="47"/>
      <c r="CG623" s="47"/>
      <c r="CH623" s="47"/>
      <c r="CI623" s="47"/>
      <c r="CJ623" s="47"/>
      <c r="CK623" s="47"/>
      <c r="CL623" s="47"/>
      <c r="CM623" s="47"/>
      <c r="CN623" s="47"/>
      <c r="CO623" s="47"/>
      <c r="CP623" s="47"/>
      <c r="CQ623" s="47"/>
      <c r="CR623" s="47"/>
      <c r="CS623" s="47"/>
      <c r="CT623" s="47"/>
      <c r="CU623" s="47"/>
      <c r="CV623" s="47"/>
      <c r="CW623" s="47"/>
      <c r="CX623" s="47"/>
      <c r="CY623" s="47"/>
      <c r="CZ623" s="47"/>
      <c r="DA623" s="47"/>
      <c r="DB623" s="47"/>
      <c r="DC623" s="47"/>
      <c r="DD623" s="47"/>
      <c r="DE623" s="47"/>
      <c r="DF623" s="47"/>
      <c r="DG623" s="47"/>
      <c r="DH623" s="47"/>
      <c r="DI623" s="47"/>
      <c r="DJ623" s="47"/>
      <c r="DK623" s="47"/>
      <c r="DL623" s="47"/>
      <c r="DM623" s="47"/>
      <c r="DN623" s="47"/>
      <c r="DO623" s="47"/>
      <c r="DP623" s="47"/>
      <c r="DQ623" s="47"/>
      <c r="DR623" s="47"/>
    </row>
    <row r="624">
      <c r="C624" s="108"/>
      <c r="D624" s="108"/>
      <c r="G624" s="47"/>
      <c r="H624" s="47"/>
      <c r="I624" s="47"/>
      <c r="J624" s="47"/>
      <c r="K624" s="47"/>
      <c r="L624" s="47"/>
      <c r="M624" s="47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7"/>
      <c r="AA624" s="47"/>
      <c r="AB624" s="47"/>
      <c r="AC624" s="45"/>
      <c r="AD624" s="45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  <c r="BP624" s="47"/>
      <c r="BQ624" s="47"/>
      <c r="BR624" s="47"/>
      <c r="BS624" s="47"/>
      <c r="BT624" s="47"/>
      <c r="BU624" s="47"/>
      <c r="BV624" s="47"/>
      <c r="BW624" s="47"/>
      <c r="BX624" s="47"/>
      <c r="BY624" s="47"/>
      <c r="BZ624" s="47"/>
      <c r="CA624" s="47"/>
      <c r="CB624" s="47"/>
      <c r="CC624" s="47"/>
      <c r="CD624" s="47"/>
      <c r="CE624" s="47"/>
      <c r="CF624" s="47"/>
      <c r="CG624" s="47"/>
      <c r="CH624" s="47"/>
      <c r="CI624" s="47"/>
      <c r="CJ624" s="47"/>
      <c r="CK624" s="47"/>
      <c r="CL624" s="47"/>
      <c r="CM624" s="47"/>
      <c r="CN624" s="47"/>
      <c r="CO624" s="47"/>
      <c r="CP624" s="47"/>
      <c r="CQ624" s="47"/>
      <c r="CR624" s="47"/>
      <c r="CS624" s="47"/>
      <c r="CT624" s="47"/>
      <c r="CU624" s="47"/>
      <c r="CV624" s="47"/>
      <c r="CW624" s="47"/>
      <c r="CX624" s="47"/>
      <c r="CY624" s="47"/>
      <c r="CZ624" s="47"/>
      <c r="DA624" s="47"/>
      <c r="DB624" s="47"/>
      <c r="DC624" s="47"/>
      <c r="DD624" s="47"/>
      <c r="DE624" s="47"/>
      <c r="DF624" s="47"/>
      <c r="DG624" s="47"/>
      <c r="DH624" s="47"/>
      <c r="DI624" s="47"/>
      <c r="DJ624" s="47"/>
      <c r="DK624" s="47"/>
      <c r="DL624" s="47"/>
      <c r="DM624" s="47"/>
      <c r="DN624" s="47"/>
      <c r="DO624" s="47"/>
      <c r="DP624" s="47"/>
      <c r="DQ624" s="47"/>
      <c r="DR624" s="47"/>
    </row>
    <row r="625">
      <c r="C625" s="108"/>
      <c r="D625" s="108"/>
      <c r="G625" s="47"/>
      <c r="H625" s="47"/>
      <c r="I625" s="47"/>
      <c r="J625" s="47"/>
      <c r="K625" s="47"/>
      <c r="L625" s="47"/>
      <c r="M625" s="47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7"/>
      <c r="AA625" s="47"/>
      <c r="AB625" s="47"/>
      <c r="AC625" s="45"/>
      <c r="AD625" s="45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  <c r="BR625" s="47"/>
      <c r="BS625" s="47"/>
      <c r="BT625" s="47"/>
      <c r="BU625" s="47"/>
      <c r="BV625" s="47"/>
      <c r="BW625" s="47"/>
      <c r="BX625" s="47"/>
      <c r="BY625" s="47"/>
      <c r="BZ625" s="47"/>
      <c r="CA625" s="47"/>
      <c r="CB625" s="47"/>
      <c r="CC625" s="47"/>
      <c r="CD625" s="47"/>
      <c r="CE625" s="47"/>
      <c r="CF625" s="47"/>
      <c r="CG625" s="47"/>
      <c r="CH625" s="47"/>
      <c r="CI625" s="47"/>
      <c r="CJ625" s="47"/>
      <c r="CK625" s="47"/>
      <c r="CL625" s="47"/>
      <c r="CM625" s="47"/>
      <c r="CN625" s="47"/>
      <c r="CO625" s="47"/>
      <c r="CP625" s="47"/>
      <c r="CQ625" s="47"/>
      <c r="CR625" s="47"/>
      <c r="CS625" s="47"/>
      <c r="CT625" s="47"/>
      <c r="CU625" s="47"/>
      <c r="CV625" s="47"/>
      <c r="CW625" s="47"/>
      <c r="CX625" s="47"/>
      <c r="CY625" s="47"/>
      <c r="CZ625" s="47"/>
      <c r="DA625" s="47"/>
      <c r="DB625" s="47"/>
      <c r="DC625" s="47"/>
      <c r="DD625" s="47"/>
      <c r="DE625" s="47"/>
      <c r="DF625" s="47"/>
      <c r="DG625" s="47"/>
      <c r="DH625" s="47"/>
      <c r="DI625" s="47"/>
      <c r="DJ625" s="47"/>
      <c r="DK625" s="47"/>
      <c r="DL625" s="47"/>
      <c r="DM625" s="47"/>
      <c r="DN625" s="47"/>
      <c r="DO625" s="47"/>
      <c r="DP625" s="47"/>
      <c r="DQ625" s="47"/>
      <c r="DR625" s="47"/>
    </row>
    <row r="626">
      <c r="C626" s="108"/>
      <c r="D626" s="108"/>
      <c r="G626" s="47"/>
      <c r="H626" s="47"/>
      <c r="I626" s="47"/>
      <c r="J626" s="47"/>
      <c r="K626" s="47"/>
      <c r="L626" s="47"/>
      <c r="M626" s="47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7"/>
      <c r="AA626" s="47"/>
      <c r="AB626" s="47"/>
      <c r="AC626" s="45"/>
      <c r="AD626" s="45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  <c r="BP626" s="47"/>
      <c r="BQ626" s="47"/>
      <c r="BR626" s="47"/>
      <c r="BS626" s="47"/>
      <c r="BT626" s="47"/>
      <c r="BU626" s="47"/>
      <c r="BV626" s="47"/>
      <c r="BW626" s="47"/>
      <c r="BX626" s="47"/>
      <c r="BY626" s="47"/>
      <c r="BZ626" s="47"/>
      <c r="CA626" s="47"/>
      <c r="CB626" s="47"/>
      <c r="CC626" s="47"/>
      <c r="CD626" s="47"/>
      <c r="CE626" s="47"/>
      <c r="CF626" s="47"/>
      <c r="CG626" s="47"/>
      <c r="CH626" s="47"/>
      <c r="CI626" s="47"/>
      <c r="CJ626" s="47"/>
      <c r="CK626" s="47"/>
      <c r="CL626" s="47"/>
      <c r="CM626" s="47"/>
      <c r="CN626" s="47"/>
      <c r="CO626" s="47"/>
      <c r="CP626" s="47"/>
      <c r="CQ626" s="47"/>
      <c r="CR626" s="47"/>
      <c r="CS626" s="47"/>
      <c r="CT626" s="47"/>
      <c r="CU626" s="47"/>
      <c r="CV626" s="47"/>
      <c r="CW626" s="47"/>
      <c r="CX626" s="47"/>
      <c r="CY626" s="47"/>
      <c r="CZ626" s="47"/>
      <c r="DA626" s="47"/>
      <c r="DB626" s="47"/>
      <c r="DC626" s="47"/>
      <c r="DD626" s="47"/>
      <c r="DE626" s="47"/>
      <c r="DF626" s="47"/>
      <c r="DG626" s="47"/>
      <c r="DH626" s="47"/>
      <c r="DI626" s="47"/>
      <c r="DJ626" s="47"/>
      <c r="DK626" s="47"/>
      <c r="DL626" s="47"/>
      <c r="DM626" s="47"/>
      <c r="DN626" s="47"/>
      <c r="DO626" s="47"/>
      <c r="DP626" s="47"/>
      <c r="DQ626" s="47"/>
      <c r="DR626" s="47"/>
    </row>
    <row r="627">
      <c r="C627" s="108"/>
      <c r="D627" s="108"/>
      <c r="G627" s="47"/>
      <c r="H627" s="47"/>
      <c r="I627" s="47"/>
      <c r="J627" s="47"/>
      <c r="K627" s="47"/>
      <c r="L627" s="47"/>
      <c r="M627" s="47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7"/>
      <c r="AA627" s="47"/>
      <c r="AB627" s="47"/>
      <c r="AC627" s="45"/>
      <c r="AD627" s="45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  <c r="BP627" s="47"/>
      <c r="BQ627" s="47"/>
      <c r="BR627" s="47"/>
      <c r="BS627" s="47"/>
      <c r="BT627" s="47"/>
      <c r="BU627" s="47"/>
      <c r="BV627" s="47"/>
      <c r="BW627" s="47"/>
      <c r="BX627" s="47"/>
      <c r="BY627" s="47"/>
      <c r="BZ627" s="47"/>
      <c r="CA627" s="47"/>
      <c r="CB627" s="47"/>
      <c r="CC627" s="47"/>
      <c r="CD627" s="47"/>
      <c r="CE627" s="47"/>
      <c r="CF627" s="47"/>
      <c r="CG627" s="47"/>
      <c r="CH627" s="47"/>
      <c r="CI627" s="47"/>
      <c r="CJ627" s="47"/>
      <c r="CK627" s="47"/>
      <c r="CL627" s="47"/>
      <c r="CM627" s="47"/>
      <c r="CN627" s="47"/>
      <c r="CO627" s="47"/>
      <c r="CP627" s="47"/>
      <c r="CQ627" s="47"/>
      <c r="CR627" s="47"/>
      <c r="CS627" s="47"/>
      <c r="CT627" s="47"/>
      <c r="CU627" s="47"/>
      <c r="CV627" s="47"/>
      <c r="CW627" s="47"/>
      <c r="CX627" s="47"/>
      <c r="CY627" s="47"/>
      <c r="CZ627" s="47"/>
      <c r="DA627" s="47"/>
      <c r="DB627" s="47"/>
      <c r="DC627" s="47"/>
      <c r="DD627" s="47"/>
      <c r="DE627" s="47"/>
      <c r="DF627" s="47"/>
      <c r="DG627" s="47"/>
      <c r="DH627" s="47"/>
      <c r="DI627" s="47"/>
      <c r="DJ627" s="47"/>
      <c r="DK627" s="47"/>
      <c r="DL627" s="47"/>
      <c r="DM627" s="47"/>
      <c r="DN627" s="47"/>
      <c r="DO627" s="47"/>
      <c r="DP627" s="47"/>
      <c r="DQ627" s="47"/>
      <c r="DR627" s="47"/>
    </row>
    <row r="628">
      <c r="C628" s="108"/>
      <c r="D628" s="108"/>
      <c r="G628" s="47"/>
      <c r="H628" s="47"/>
      <c r="I628" s="47"/>
      <c r="J628" s="47"/>
      <c r="K628" s="47"/>
      <c r="L628" s="47"/>
      <c r="M628" s="47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7"/>
      <c r="AA628" s="47"/>
      <c r="AB628" s="47"/>
      <c r="AC628" s="45"/>
      <c r="AD628" s="45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  <c r="BP628" s="47"/>
      <c r="BQ628" s="47"/>
      <c r="BR628" s="47"/>
      <c r="BS628" s="47"/>
      <c r="BT628" s="47"/>
      <c r="BU628" s="47"/>
      <c r="BV628" s="47"/>
      <c r="BW628" s="47"/>
      <c r="BX628" s="47"/>
      <c r="BY628" s="47"/>
      <c r="BZ628" s="47"/>
      <c r="CA628" s="47"/>
      <c r="CB628" s="47"/>
      <c r="CC628" s="47"/>
      <c r="CD628" s="47"/>
      <c r="CE628" s="47"/>
      <c r="CF628" s="47"/>
      <c r="CG628" s="47"/>
      <c r="CH628" s="47"/>
      <c r="CI628" s="47"/>
      <c r="CJ628" s="47"/>
      <c r="CK628" s="47"/>
      <c r="CL628" s="47"/>
      <c r="CM628" s="47"/>
      <c r="CN628" s="47"/>
      <c r="CO628" s="47"/>
      <c r="CP628" s="47"/>
      <c r="CQ628" s="47"/>
      <c r="CR628" s="47"/>
      <c r="CS628" s="47"/>
      <c r="CT628" s="47"/>
      <c r="CU628" s="47"/>
      <c r="CV628" s="47"/>
      <c r="CW628" s="47"/>
      <c r="CX628" s="47"/>
      <c r="CY628" s="47"/>
      <c r="CZ628" s="47"/>
      <c r="DA628" s="47"/>
      <c r="DB628" s="47"/>
      <c r="DC628" s="47"/>
      <c r="DD628" s="47"/>
      <c r="DE628" s="47"/>
      <c r="DF628" s="47"/>
      <c r="DG628" s="47"/>
      <c r="DH628" s="47"/>
      <c r="DI628" s="47"/>
      <c r="DJ628" s="47"/>
      <c r="DK628" s="47"/>
      <c r="DL628" s="47"/>
      <c r="DM628" s="47"/>
      <c r="DN628" s="47"/>
      <c r="DO628" s="47"/>
      <c r="DP628" s="47"/>
      <c r="DQ628" s="47"/>
      <c r="DR628" s="47"/>
    </row>
    <row r="629">
      <c r="C629" s="108"/>
      <c r="D629" s="108"/>
      <c r="G629" s="47"/>
      <c r="H629" s="47"/>
      <c r="I629" s="47"/>
      <c r="J629" s="47"/>
      <c r="K629" s="47"/>
      <c r="L629" s="47"/>
      <c r="M629" s="47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7"/>
      <c r="AA629" s="47"/>
      <c r="AB629" s="47"/>
      <c r="AC629" s="45"/>
      <c r="AD629" s="45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47"/>
      <c r="CD629" s="47"/>
      <c r="CE629" s="47"/>
      <c r="CF629" s="47"/>
      <c r="CG629" s="47"/>
      <c r="CH629" s="47"/>
      <c r="CI629" s="47"/>
      <c r="CJ629" s="47"/>
      <c r="CK629" s="47"/>
      <c r="CL629" s="47"/>
      <c r="CM629" s="47"/>
      <c r="CN629" s="47"/>
      <c r="CO629" s="47"/>
      <c r="CP629" s="47"/>
      <c r="CQ629" s="47"/>
      <c r="CR629" s="47"/>
      <c r="CS629" s="47"/>
      <c r="CT629" s="47"/>
      <c r="CU629" s="47"/>
      <c r="CV629" s="47"/>
      <c r="CW629" s="47"/>
      <c r="CX629" s="47"/>
      <c r="CY629" s="47"/>
      <c r="CZ629" s="47"/>
      <c r="DA629" s="47"/>
      <c r="DB629" s="47"/>
      <c r="DC629" s="47"/>
      <c r="DD629" s="47"/>
      <c r="DE629" s="47"/>
      <c r="DF629" s="47"/>
      <c r="DG629" s="47"/>
      <c r="DH629" s="47"/>
      <c r="DI629" s="47"/>
      <c r="DJ629" s="47"/>
      <c r="DK629" s="47"/>
      <c r="DL629" s="47"/>
      <c r="DM629" s="47"/>
      <c r="DN629" s="47"/>
      <c r="DO629" s="47"/>
      <c r="DP629" s="47"/>
      <c r="DQ629" s="47"/>
      <c r="DR629" s="47"/>
    </row>
    <row r="630">
      <c r="C630" s="108"/>
      <c r="D630" s="108"/>
      <c r="G630" s="47"/>
      <c r="H630" s="47"/>
      <c r="I630" s="47"/>
      <c r="J630" s="47"/>
      <c r="K630" s="47"/>
      <c r="L630" s="47"/>
      <c r="M630" s="47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7"/>
      <c r="AA630" s="47"/>
      <c r="AB630" s="47"/>
      <c r="AC630" s="45"/>
      <c r="AD630" s="45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R630" s="47"/>
      <c r="CS630" s="47"/>
      <c r="CT630" s="47"/>
      <c r="CU630" s="47"/>
      <c r="CV630" s="47"/>
      <c r="CW630" s="47"/>
      <c r="CX630" s="47"/>
      <c r="CY630" s="47"/>
      <c r="CZ630" s="47"/>
      <c r="DA630" s="47"/>
      <c r="DB630" s="47"/>
      <c r="DC630" s="47"/>
      <c r="DD630" s="47"/>
      <c r="DE630" s="47"/>
      <c r="DF630" s="47"/>
      <c r="DG630" s="47"/>
      <c r="DH630" s="47"/>
      <c r="DI630" s="47"/>
      <c r="DJ630" s="47"/>
      <c r="DK630" s="47"/>
      <c r="DL630" s="47"/>
      <c r="DM630" s="47"/>
      <c r="DN630" s="47"/>
      <c r="DO630" s="47"/>
      <c r="DP630" s="47"/>
      <c r="DQ630" s="47"/>
      <c r="DR630" s="47"/>
    </row>
    <row r="631">
      <c r="C631" s="108"/>
      <c r="D631" s="108"/>
      <c r="G631" s="47"/>
      <c r="H631" s="47"/>
      <c r="I631" s="47"/>
      <c r="J631" s="47"/>
      <c r="K631" s="47"/>
      <c r="L631" s="47"/>
      <c r="M631" s="47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7"/>
      <c r="AA631" s="47"/>
      <c r="AB631" s="47"/>
      <c r="AC631" s="45"/>
      <c r="AD631" s="45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  <c r="BP631" s="47"/>
      <c r="BQ631" s="47"/>
      <c r="BR631" s="47"/>
      <c r="BS631" s="47"/>
      <c r="BT631" s="47"/>
      <c r="BU631" s="47"/>
      <c r="BV631" s="47"/>
      <c r="BW631" s="47"/>
      <c r="BX631" s="47"/>
      <c r="BY631" s="47"/>
      <c r="BZ631" s="47"/>
      <c r="CA631" s="47"/>
      <c r="CB631" s="47"/>
      <c r="CC631" s="47"/>
      <c r="CD631" s="47"/>
      <c r="CE631" s="47"/>
      <c r="CF631" s="47"/>
      <c r="CG631" s="47"/>
      <c r="CH631" s="47"/>
      <c r="CI631" s="47"/>
      <c r="CJ631" s="47"/>
      <c r="CK631" s="47"/>
      <c r="CL631" s="47"/>
      <c r="CM631" s="47"/>
      <c r="CN631" s="47"/>
      <c r="CO631" s="47"/>
      <c r="CP631" s="47"/>
      <c r="CQ631" s="47"/>
      <c r="CR631" s="47"/>
      <c r="CS631" s="47"/>
      <c r="CT631" s="47"/>
      <c r="CU631" s="47"/>
      <c r="CV631" s="47"/>
      <c r="CW631" s="47"/>
      <c r="CX631" s="47"/>
      <c r="CY631" s="47"/>
      <c r="CZ631" s="47"/>
      <c r="DA631" s="47"/>
      <c r="DB631" s="47"/>
      <c r="DC631" s="47"/>
      <c r="DD631" s="47"/>
      <c r="DE631" s="47"/>
      <c r="DF631" s="47"/>
      <c r="DG631" s="47"/>
      <c r="DH631" s="47"/>
      <c r="DI631" s="47"/>
      <c r="DJ631" s="47"/>
      <c r="DK631" s="47"/>
      <c r="DL631" s="47"/>
      <c r="DM631" s="47"/>
      <c r="DN631" s="47"/>
      <c r="DO631" s="47"/>
      <c r="DP631" s="47"/>
      <c r="DQ631" s="47"/>
      <c r="DR631" s="47"/>
    </row>
    <row r="632">
      <c r="C632" s="108"/>
      <c r="D632" s="108"/>
      <c r="G632" s="47"/>
      <c r="H632" s="47"/>
      <c r="I632" s="47"/>
      <c r="J632" s="47"/>
      <c r="K632" s="47"/>
      <c r="L632" s="47"/>
      <c r="M632" s="47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5"/>
      <c r="AD632" s="45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  <c r="BP632" s="47"/>
      <c r="BQ632" s="47"/>
      <c r="BR632" s="47"/>
      <c r="BS632" s="47"/>
      <c r="BT632" s="47"/>
      <c r="BU632" s="47"/>
      <c r="BV632" s="47"/>
      <c r="BW632" s="47"/>
      <c r="BX632" s="47"/>
      <c r="BY632" s="47"/>
      <c r="BZ632" s="47"/>
      <c r="CA632" s="47"/>
      <c r="CB632" s="47"/>
      <c r="CC632" s="47"/>
      <c r="CD632" s="47"/>
      <c r="CE632" s="47"/>
      <c r="CF632" s="47"/>
      <c r="CG632" s="47"/>
      <c r="CH632" s="47"/>
      <c r="CI632" s="47"/>
      <c r="CJ632" s="47"/>
      <c r="CK632" s="47"/>
      <c r="CL632" s="47"/>
      <c r="CM632" s="47"/>
      <c r="CN632" s="47"/>
      <c r="CO632" s="47"/>
      <c r="CP632" s="47"/>
      <c r="CQ632" s="47"/>
      <c r="CR632" s="47"/>
      <c r="CS632" s="47"/>
      <c r="CT632" s="47"/>
      <c r="CU632" s="47"/>
      <c r="CV632" s="47"/>
      <c r="CW632" s="47"/>
      <c r="CX632" s="47"/>
      <c r="CY632" s="47"/>
      <c r="CZ632" s="47"/>
      <c r="DA632" s="47"/>
      <c r="DB632" s="47"/>
      <c r="DC632" s="47"/>
      <c r="DD632" s="47"/>
      <c r="DE632" s="47"/>
      <c r="DF632" s="47"/>
      <c r="DG632" s="47"/>
      <c r="DH632" s="47"/>
      <c r="DI632" s="47"/>
      <c r="DJ632" s="47"/>
      <c r="DK632" s="47"/>
      <c r="DL632" s="47"/>
      <c r="DM632" s="47"/>
      <c r="DN632" s="47"/>
      <c r="DO632" s="47"/>
      <c r="DP632" s="47"/>
      <c r="DQ632" s="47"/>
      <c r="DR632" s="47"/>
    </row>
    <row r="633">
      <c r="C633" s="108"/>
      <c r="D633" s="108"/>
      <c r="G633" s="47"/>
      <c r="H633" s="47"/>
      <c r="I633" s="47"/>
      <c r="J633" s="47"/>
      <c r="K633" s="47"/>
      <c r="L633" s="47"/>
      <c r="M633" s="47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7"/>
      <c r="AA633" s="47"/>
      <c r="AB633" s="47"/>
      <c r="AC633" s="45"/>
      <c r="AD633" s="45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  <c r="BP633" s="47"/>
      <c r="BQ633" s="47"/>
      <c r="BR633" s="47"/>
      <c r="BS633" s="47"/>
      <c r="BT633" s="47"/>
      <c r="BU633" s="47"/>
      <c r="BV633" s="47"/>
      <c r="BW633" s="47"/>
      <c r="BX633" s="47"/>
      <c r="BY633" s="47"/>
      <c r="BZ633" s="47"/>
      <c r="CA633" s="47"/>
      <c r="CB633" s="47"/>
      <c r="CC633" s="47"/>
      <c r="CD633" s="47"/>
      <c r="CE633" s="47"/>
      <c r="CF633" s="47"/>
      <c r="CG633" s="47"/>
      <c r="CH633" s="47"/>
      <c r="CI633" s="47"/>
      <c r="CJ633" s="47"/>
      <c r="CK633" s="47"/>
      <c r="CL633" s="47"/>
      <c r="CM633" s="47"/>
      <c r="CN633" s="47"/>
      <c r="CO633" s="47"/>
      <c r="CP633" s="47"/>
      <c r="CQ633" s="47"/>
      <c r="CR633" s="47"/>
      <c r="CS633" s="47"/>
      <c r="CT633" s="47"/>
      <c r="CU633" s="47"/>
      <c r="CV633" s="47"/>
      <c r="CW633" s="47"/>
      <c r="CX633" s="47"/>
      <c r="CY633" s="47"/>
      <c r="CZ633" s="47"/>
      <c r="DA633" s="47"/>
      <c r="DB633" s="47"/>
      <c r="DC633" s="47"/>
      <c r="DD633" s="47"/>
      <c r="DE633" s="47"/>
      <c r="DF633" s="47"/>
      <c r="DG633" s="47"/>
      <c r="DH633" s="47"/>
      <c r="DI633" s="47"/>
      <c r="DJ633" s="47"/>
      <c r="DK633" s="47"/>
      <c r="DL633" s="47"/>
      <c r="DM633" s="47"/>
      <c r="DN633" s="47"/>
      <c r="DO633" s="47"/>
      <c r="DP633" s="47"/>
      <c r="DQ633" s="47"/>
      <c r="DR633" s="47"/>
    </row>
    <row r="634">
      <c r="C634" s="108"/>
      <c r="D634" s="108"/>
      <c r="G634" s="47"/>
      <c r="H634" s="47"/>
      <c r="I634" s="47"/>
      <c r="J634" s="47"/>
      <c r="K634" s="47"/>
      <c r="L634" s="47"/>
      <c r="M634" s="47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7"/>
      <c r="AA634" s="47"/>
      <c r="AB634" s="47"/>
      <c r="AC634" s="45"/>
      <c r="AD634" s="45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  <c r="BP634" s="47"/>
      <c r="BQ634" s="47"/>
      <c r="BR634" s="47"/>
      <c r="BS634" s="47"/>
      <c r="BT634" s="47"/>
      <c r="BU634" s="47"/>
      <c r="BV634" s="47"/>
      <c r="BW634" s="47"/>
      <c r="BX634" s="47"/>
      <c r="BY634" s="47"/>
      <c r="BZ634" s="47"/>
      <c r="CA634" s="47"/>
      <c r="CB634" s="47"/>
      <c r="CC634" s="47"/>
      <c r="CD634" s="47"/>
      <c r="CE634" s="47"/>
      <c r="CF634" s="47"/>
      <c r="CG634" s="47"/>
      <c r="CH634" s="47"/>
      <c r="CI634" s="47"/>
      <c r="CJ634" s="47"/>
      <c r="CK634" s="47"/>
      <c r="CL634" s="47"/>
      <c r="CM634" s="47"/>
      <c r="CN634" s="47"/>
      <c r="CO634" s="47"/>
      <c r="CP634" s="47"/>
      <c r="CQ634" s="47"/>
      <c r="CR634" s="47"/>
      <c r="CS634" s="47"/>
      <c r="CT634" s="47"/>
      <c r="CU634" s="47"/>
      <c r="CV634" s="47"/>
      <c r="CW634" s="47"/>
      <c r="CX634" s="47"/>
      <c r="CY634" s="47"/>
      <c r="CZ634" s="47"/>
      <c r="DA634" s="47"/>
      <c r="DB634" s="47"/>
      <c r="DC634" s="47"/>
      <c r="DD634" s="47"/>
      <c r="DE634" s="47"/>
      <c r="DF634" s="47"/>
      <c r="DG634" s="47"/>
      <c r="DH634" s="47"/>
      <c r="DI634" s="47"/>
      <c r="DJ634" s="47"/>
      <c r="DK634" s="47"/>
      <c r="DL634" s="47"/>
      <c r="DM634" s="47"/>
      <c r="DN634" s="47"/>
      <c r="DO634" s="47"/>
      <c r="DP634" s="47"/>
      <c r="DQ634" s="47"/>
      <c r="DR634" s="47"/>
    </row>
    <row r="635">
      <c r="C635" s="108"/>
      <c r="D635" s="108"/>
      <c r="G635" s="47"/>
      <c r="H635" s="47"/>
      <c r="I635" s="47"/>
      <c r="J635" s="47"/>
      <c r="K635" s="47"/>
      <c r="L635" s="47"/>
      <c r="M635" s="47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7"/>
      <c r="AA635" s="47"/>
      <c r="AB635" s="47"/>
      <c r="AC635" s="45"/>
      <c r="AD635" s="45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  <c r="BP635" s="47"/>
      <c r="BQ635" s="47"/>
      <c r="BR635" s="47"/>
      <c r="BS635" s="47"/>
      <c r="BT635" s="47"/>
      <c r="BU635" s="47"/>
      <c r="BV635" s="47"/>
      <c r="BW635" s="47"/>
      <c r="BX635" s="47"/>
      <c r="BY635" s="47"/>
      <c r="BZ635" s="47"/>
      <c r="CA635" s="47"/>
      <c r="CB635" s="47"/>
      <c r="CC635" s="47"/>
      <c r="CD635" s="47"/>
      <c r="CE635" s="47"/>
      <c r="CF635" s="47"/>
      <c r="CG635" s="47"/>
      <c r="CH635" s="47"/>
      <c r="CI635" s="47"/>
      <c r="CJ635" s="47"/>
      <c r="CK635" s="47"/>
      <c r="CL635" s="47"/>
      <c r="CM635" s="47"/>
      <c r="CN635" s="47"/>
      <c r="CO635" s="47"/>
      <c r="CP635" s="47"/>
      <c r="CQ635" s="47"/>
      <c r="CR635" s="47"/>
      <c r="CS635" s="47"/>
      <c r="CT635" s="47"/>
      <c r="CU635" s="47"/>
      <c r="CV635" s="47"/>
      <c r="CW635" s="47"/>
      <c r="CX635" s="47"/>
      <c r="CY635" s="47"/>
      <c r="CZ635" s="47"/>
      <c r="DA635" s="47"/>
      <c r="DB635" s="47"/>
      <c r="DC635" s="47"/>
      <c r="DD635" s="47"/>
      <c r="DE635" s="47"/>
      <c r="DF635" s="47"/>
      <c r="DG635" s="47"/>
      <c r="DH635" s="47"/>
      <c r="DI635" s="47"/>
      <c r="DJ635" s="47"/>
      <c r="DK635" s="47"/>
      <c r="DL635" s="47"/>
      <c r="DM635" s="47"/>
      <c r="DN635" s="47"/>
      <c r="DO635" s="47"/>
      <c r="DP635" s="47"/>
      <c r="DQ635" s="47"/>
      <c r="DR635" s="47"/>
    </row>
    <row r="636">
      <c r="C636" s="108"/>
      <c r="D636" s="108"/>
      <c r="G636" s="47"/>
      <c r="H636" s="47"/>
      <c r="I636" s="47"/>
      <c r="J636" s="47"/>
      <c r="K636" s="47"/>
      <c r="L636" s="47"/>
      <c r="M636" s="47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7"/>
      <c r="AA636" s="47"/>
      <c r="AB636" s="47"/>
      <c r="AC636" s="45"/>
      <c r="AD636" s="45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  <c r="BP636" s="47"/>
      <c r="BQ636" s="47"/>
      <c r="BR636" s="47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/>
      <c r="CE636" s="47"/>
      <c r="CF636" s="47"/>
      <c r="CG636" s="47"/>
      <c r="CH636" s="47"/>
      <c r="CI636" s="47"/>
      <c r="CJ636" s="47"/>
      <c r="CK636" s="47"/>
      <c r="CL636" s="47"/>
      <c r="CM636" s="47"/>
      <c r="CN636" s="47"/>
      <c r="CO636" s="47"/>
      <c r="CP636" s="47"/>
      <c r="CQ636" s="47"/>
      <c r="CR636" s="47"/>
      <c r="CS636" s="47"/>
      <c r="CT636" s="47"/>
      <c r="CU636" s="47"/>
      <c r="CV636" s="47"/>
      <c r="CW636" s="47"/>
      <c r="CX636" s="47"/>
      <c r="CY636" s="47"/>
      <c r="CZ636" s="47"/>
      <c r="DA636" s="47"/>
      <c r="DB636" s="47"/>
      <c r="DC636" s="47"/>
      <c r="DD636" s="47"/>
      <c r="DE636" s="47"/>
      <c r="DF636" s="47"/>
      <c r="DG636" s="47"/>
      <c r="DH636" s="47"/>
      <c r="DI636" s="47"/>
      <c r="DJ636" s="47"/>
      <c r="DK636" s="47"/>
      <c r="DL636" s="47"/>
      <c r="DM636" s="47"/>
      <c r="DN636" s="47"/>
      <c r="DO636" s="47"/>
      <c r="DP636" s="47"/>
      <c r="DQ636" s="47"/>
      <c r="DR636" s="47"/>
    </row>
    <row r="637">
      <c r="C637" s="108"/>
      <c r="D637" s="108"/>
      <c r="G637" s="47"/>
      <c r="H637" s="47"/>
      <c r="I637" s="47"/>
      <c r="J637" s="47"/>
      <c r="K637" s="47"/>
      <c r="L637" s="47"/>
      <c r="M637" s="47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7"/>
      <c r="AA637" s="47"/>
      <c r="AB637" s="47"/>
      <c r="AC637" s="45"/>
      <c r="AD637" s="45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  <c r="BP637" s="47"/>
      <c r="BQ637" s="47"/>
      <c r="BR637" s="47"/>
      <c r="BS637" s="47"/>
      <c r="BT637" s="47"/>
      <c r="BU637" s="47"/>
      <c r="BV637" s="47"/>
      <c r="BW637" s="47"/>
      <c r="BX637" s="47"/>
      <c r="BY637" s="47"/>
      <c r="BZ637" s="47"/>
      <c r="CA637" s="47"/>
      <c r="CB637" s="47"/>
      <c r="CC637" s="47"/>
      <c r="CD637" s="47"/>
      <c r="CE637" s="47"/>
      <c r="CF637" s="47"/>
      <c r="CG637" s="47"/>
      <c r="CH637" s="47"/>
      <c r="CI637" s="47"/>
      <c r="CJ637" s="47"/>
      <c r="CK637" s="47"/>
      <c r="CL637" s="47"/>
      <c r="CM637" s="47"/>
      <c r="CN637" s="47"/>
      <c r="CO637" s="47"/>
      <c r="CP637" s="47"/>
      <c r="CQ637" s="47"/>
      <c r="CR637" s="47"/>
      <c r="CS637" s="47"/>
      <c r="CT637" s="47"/>
      <c r="CU637" s="47"/>
      <c r="CV637" s="47"/>
      <c r="CW637" s="47"/>
      <c r="CX637" s="47"/>
      <c r="CY637" s="47"/>
      <c r="CZ637" s="47"/>
      <c r="DA637" s="47"/>
      <c r="DB637" s="47"/>
      <c r="DC637" s="47"/>
      <c r="DD637" s="47"/>
      <c r="DE637" s="47"/>
      <c r="DF637" s="47"/>
      <c r="DG637" s="47"/>
      <c r="DH637" s="47"/>
      <c r="DI637" s="47"/>
      <c r="DJ637" s="47"/>
      <c r="DK637" s="47"/>
      <c r="DL637" s="47"/>
      <c r="DM637" s="47"/>
      <c r="DN637" s="47"/>
      <c r="DO637" s="47"/>
      <c r="DP637" s="47"/>
      <c r="DQ637" s="47"/>
      <c r="DR637" s="47"/>
    </row>
    <row r="638">
      <c r="C638" s="108"/>
      <c r="D638" s="108"/>
      <c r="G638" s="47"/>
      <c r="H638" s="47"/>
      <c r="I638" s="47"/>
      <c r="J638" s="47"/>
      <c r="K638" s="47"/>
      <c r="L638" s="47"/>
      <c r="M638" s="47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7"/>
      <c r="AA638" s="47"/>
      <c r="AB638" s="47"/>
      <c r="AC638" s="45"/>
      <c r="AD638" s="45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  <c r="BP638" s="47"/>
      <c r="BQ638" s="47"/>
      <c r="BR638" s="47"/>
      <c r="BS638" s="47"/>
      <c r="BT638" s="47"/>
      <c r="BU638" s="47"/>
      <c r="BV638" s="47"/>
      <c r="BW638" s="47"/>
      <c r="BX638" s="47"/>
      <c r="BY638" s="47"/>
      <c r="BZ638" s="47"/>
      <c r="CA638" s="47"/>
      <c r="CB638" s="47"/>
      <c r="CC638" s="47"/>
      <c r="CD638" s="47"/>
      <c r="CE638" s="47"/>
      <c r="CF638" s="47"/>
      <c r="CG638" s="47"/>
      <c r="CH638" s="47"/>
      <c r="CI638" s="47"/>
      <c r="CJ638" s="47"/>
      <c r="CK638" s="47"/>
      <c r="CL638" s="47"/>
      <c r="CM638" s="47"/>
      <c r="CN638" s="47"/>
      <c r="CO638" s="47"/>
      <c r="CP638" s="47"/>
      <c r="CQ638" s="47"/>
      <c r="CR638" s="47"/>
      <c r="CS638" s="47"/>
      <c r="CT638" s="47"/>
      <c r="CU638" s="47"/>
      <c r="CV638" s="47"/>
      <c r="CW638" s="47"/>
      <c r="CX638" s="47"/>
      <c r="CY638" s="47"/>
      <c r="CZ638" s="47"/>
      <c r="DA638" s="47"/>
      <c r="DB638" s="47"/>
      <c r="DC638" s="47"/>
      <c r="DD638" s="47"/>
      <c r="DE638" s="47"/>
      <c r="DF638" s="47"/>
      <c r="DG638" s="47"/>
      <c r="DH638" s="47"/>
      <c r="DI638" s="47"/>
      <c r="DJ638" s="47"/>
      <c r="DK638" s="47"/>
      <c r="DL638" s="47"/>
      <c r="DM638" s="47"/>
      <c r="DN638" s="47"/>
      <c r="DO638" s="47"/>
      <c r="DP638" s="47"/>
      <c r="DQ638" s="47"/>
      <c r="DR638" s="47"/>
    </row>
    <row r="639">
      <c r="C639" s="108"/>
      <c r="D639" s="108"/>
      <c r="G639" s="47"/>
      <c r="H639" s="47"/>
      <c r="I639" s="47"/>
      <c r="J639" s="47"/>
      <c r="K639" s="47"/>
      <c r="L639" s="47"/>
      <c r="M639" s="47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7"/>
      <c r="AA639" s="47"/>
      <c r="AB639" s="47"/>
      <c r="AC639" s="45"/>
      <c r="AD639" s="45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  <c r="BP639" s="47"/>
      <c r="BQ639" s="47"/>
      <c r="BR639" s="47"/>
      <c r="BS639" s="47"/>
      <c r="BT639" s="47"/>
      <c r="BU639" s="47"/>
      <c r="BV639" s="47"/>
      <c r="BW639" s="47"/>
      <c r="BX639" s="47"/>
      <c r="BY639" s="47"/>
      <c r="BZ639" s="47"/>
      <c r="CA639" s="47"/>
      <c r="CB639" s="47"/>
      <c r="CC639" s="47"/>
      <c r="CD639" s="47"/>
      <c r="CE639" s="47"/>
      <c r="CF639" s="47"/>
      <c r="CG639" s="47"/>
      <c r="CH639" s="47"/>
      <c r="CI639" s="47"/>
      <c r="CJ639" s="47"/>
      <c r="CK639" s="47"/>
      <c r="CL639" s="47"/>
      <c r="CM639" s="47"/>
      <c r="CN639" s="47"/>
      <c r="CO639" s="47"/>
      <c r="CP639" s="47"/>
      <c r="CQ639" s="47"/>
      <c r="CR639" s="47"/>
      <c r="CS639" s="47"/>
      <c r="CT639" s="47"/>
      <c r="CU639" s="47"/>
      <c r="CV639" s="47"/>
      <c r="CW639" s="47"/>
      <c r="CX639" s="47"/>
      <c r="CY639" s="47"/>
      <c r="CZ639" s="47"/>
      <c r="DA639" s="47"/>
      <c r="DB639" s="47"/>
      <c r="DC639" s="47"/>
      <c r="DD639" s="47"/>
      <c r="DE639" s="47"/>
      <c r="DF639" s="47"/>
      <c r="DG639" s="47"/>
      <c r="DH639" s="47"/>
      <c r="DI639" s="47"/>
      <c r="DJ639" s="47"/>
      <c r="DK639" s="47"/>
      <c r="DL639" s="47"/>
      <c r="DM639" s="47"/>
      <c r="DN639" s="47"/>
      <c r="DO639" s="47"/>
      <c r="DP639" s="47"/>
      <c r="DQ639" s="47"/>
      <c r="DR639" s="47"/>
    </row>
    <row r="640">
      <c r="C640" s="108"/>
      <c r="D640" s="108"/>
      <c r="G640" s="47"/>
      <c r="H640" s="47"/>
      <c r="I640" s="47"/>
      <c r="J640" s="47"/>
      <c r="K640" s="47"/>
      <c r="L640" s="47"/>
      <c r="M640" s="47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7"/>
      <c r="AA640" s="47"/>
      <c r="AB640" s="47"/>
      <c r="AC640" s="45"/>
      <c r="AD640" s="45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  <c r="BP640" s="47"/>
      <c r="BQ640" s="47"/>
      <c r="BR640" s="47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47"/>
      <c r="CQ640" s="47"/>
      <c r="CR640" s="47"/>
      <c r="CS640" s="47"/>
      <c r="CT640" s="47"/>
      <c r="CU640" s="47"/>
      <c r="CV640" s="47"/>
      <c r="CW640" s="47"/>
      <c r="CX640" s="47"/>
      <c r="CY640" s="47"/>
      <c r="CZ640" s="47"/>
      <c r="DA640" s="47"/>
      <c r="DB640" s="47"/>
      <c r="DC640" s="47"/>
      <c r="DD640" s="47"/>
      <c r="DE640" s="47"/>
      <c r="DF640" s="47"/>
      <c r="DG640" s="47"/>
      <c r="DH640" s="47"/>
      <c r="DI640" s="47"/>
      <c r="DJ640" s="47"/>
      <c r="DK640" s="47"/>
      <c r="DL640" s="47"/>
      <c r="DM640" s="47"/>
      <c r="DN640" s="47"/>
      <c r="DO640" s="47"/>
      <c r="DP640" s="47"/>
      <c r="DQ640" s="47"/>
      <c r="DR640" s="47"/>
    </row>
    <row r="641">
      <c r="C641" s="108"/>
      <c r="D641" s="108"/>
      <c r="G641" s="47"/>
      <c r="H641" s="47"/>
      <c r="I641" s="47"/>
      <c r="J641" s="47"/>
      <c r="K641" s="47"/>
      <c r="L641" s="47"/>
      <c r="M641" s="47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7"/>
      <c r="AA641" s="47"/>
      <c r="AB641" s="47"/>
      <c r="AC641" s="45"/>
      <c r="AD641" s="45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  <c r="BP641" s="47"/>
      <c r="BQ641" s="47"/>
      <c r="BR641" s="47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47"/>
      <c r="CQ641" s="47"/>
      <c r="CR641" s="47"/>
      <c r="CS641" s="47"/>
      <c r="CT641" s="47"/>
      <c r="CU641" s="47"/>
      <c r="CV641" s="47"/>
      <c r="CW641" s="47"/>
      <c r="CX641" s="47"/>
      <c r="CY641" s="47"/>
      <c r="CZ641" s="47"/>
      <c r="DA641" s="47"/>
      <c r="DB641" s="47"/>
      <c r="DC641" s="47"/>
      <c r="DD641" s="47"/>
      <c r="DE641" s="47"/>
      <c r="DF641" s="47"/>
      <c r="DG641" s="47"/>
      <c r="DH641" s="47"/>
      <c r="DI641" s="47"/>
      <c r="DJ641" s="47"/>
      <c r="DK641" s="47"/>
      <c r="DL641" s="47"/>
      <c r="DM641" s="47"/>
      <c r="DN641" s="47"/>
      <c r="DO641" s="47"/>
      <c r="DP641" s="47"/>
      <c r="DQ641" s="47"/>
      <c r="DR641" s="47"/>
    </row>
    <row r="642">
      <c r="C642" s="108"/>
      <c r="D642" s="108"/>
      <c r="G642" s="47"/>
      <c r="H642" s="47"/>
      <c r="I642" s="47"/>
      <c r="J642" s="47"/>
      <c r="K642" s="47"/>
      <c r="L642" s="47"/>
      <c r="M642" s="47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7"/>
      <c r="AA642" s="47"/>
      <c r="AB642" s="47"/>
      <c r="AC642" s="45"/>
      <c r="AD642" s="45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  <c r="BP642" s="47"/>
      <c r="BQ642" s="47"/>
      <c r="BR642" s="47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47"/>
      <c r="CQ642" s="47"/>
      <c r="CR642" s="47"/>
      <c r="CS642" s="47"/>
      <c r="CT642" s="47"/>
      <c r="CU642" s="47"/>
      <c r="CV642" s="47"/>
      <c r="CW642" s="47"/>
      <c r="CX642" s="47"/>
      <c r="CY642" s="47"/>
      <c r="CZ642" s="47"/>
      <c r="DA642" s="47"/>
      <c r="DB642" s="47"/>
      <c r="DC642" s="47"/>
      <c r="DD642" s="47"/>
      <c r="DE642" s="47"/>
      <c r="DF642" s="47"/>
      <c r="DG642" s="47"/>
      <c r="DH642" s="47"/>
      <c r="DI642" s="47"/>
      <c r="DJ642" s="47"/>
      <c r="DK642" s="47"/>
      <c r="DL642" s="47"/>
      <c r="DM642" s="47"/>
      <c r="DN642" s="47"/>
      <c r="DO642" s="47"/>
      <c r="DP642" s="47"/>
      <c r="DQ642" s="47"/>
      <c r="DR642" s="47"/>
    </row>
    <row r="643">
      <c r="C643" s="108"/>
      <c r="D643" s="108"/>
      <c r="G643" s="47"/>
      <c r="H643" s="47"/>
      <c r="I643" s="47"/>
      <c r="J643" s="47"/>
      <c r="K643" s="47"/>
      <c r="L643" s="47"/>
      <c r="M643" s="47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7"/>
      <c r="AA643" s="47"/>
      <c r="AB643" s="47"/>
      <c r="AC643" s="45"/>
      <c r="AD643" s="45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  <c r="BP643" s="47"/>
      <c r="BQ643" s="47"/>
      <c r="BR643" s="47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47"/>
      <c r="CQ643" s="47"/>
      <c r="CR643" s="47"/>
      <c r="CS643" s="47"/>
      <c r="CT643" s="47"/>
      <c r="CU643" s="47"/>
      <c r="CV643" s="47"/>
      <c r="CW643" s="47"/>
      <c r="CX643" s="47"/>
      <c r="CY643" s="47"/>
      <c r="CZ643" s="47"/>
      <c r="DA643" s="47"/>
      <c r="DB643" s="47"/>
      <c r="DC643" s="47"/>
      <c r="DD643" s="47"/>
      <c r="DE643" s="47"/>
      <c r="DF643" s="47"/>
      <c r="DG643" s="47"/>
      <c r="DH643" s="47"/>
      <c r="DI643" s="47"/>
      <c r="DJ643" s="47"/>
      <c r="DK643" s="47"/>
      <c r="DL643" s="47"/>
      <c r="DM643" s="47"/>
      <c r="DN643" s="47"/>
      <c r="DO643" s="47"/>
      <c r="DP643" s="47"/>
      <c r="DQ643" s="47"/>
      <c r="DR643" s="47"/>
    </row>
    <row r="644">
      <c r="C644" s="108"/>
      <c r="D644" s="108"/>
      <c r="G644" s="47"/>
      <c r="H644" s="47"/>
      <c r="I644" s="47"/>
      <c r="J644" s="47"/>
      <c r="K644" s="47"/>
      <c r="L644" s="47"/>
      <c r="M644" s="47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7"/>
      <c r="AA644" s="47"/>
      <c r="AB644" s="47"/>
      <c r="AC644" s="45"/>
      <c r="AD644" s="45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  <c r="BP644" s="47"/>
      <c r="BQ644" s="47"/>
      <c r="BR644" s="47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47"/>
      <c r="CQ644" s="47"/>
      <c r="CR644" s="47"/>
      <c r="CS644" s="47"/>
      <c r="CT644" s="47"/>
      <c r="CU644" s="47"/>
      <c r="CV644" s="47"/>
      <c r="CW644" s="47"/>
      <c r="CX644" s="47"/>
      <c r="CY644" s="47"/>
      <c r="CZ644" s="47"/>
      <c r="DA644" s="47"/>
      <c r="DB644" s="47"/>
      <c r="DC644" s="47"/>
      <c r="DD644" s="47"/>
      <c r="DE644" s="47"/>
      <c r="DF644" s="47"/>
      <c r="DG644" s="47"/>
      <c r="DH644" s="47"/>
      <c r="DI644" s="47"/>
      <c r="DJ644" s="47"/>
      <c r="DK644" s="47"/>
      <c r="DL644" s="47"/>
      <c r="DM644" s="47"/>
      <c r="DN644" s="47"/>
      <c r="DO644" s="47"/>
      <c r="DP644" s="47"/>
      <c r="DQ644" s="47"/>
      <c r="DR644" s="47"/>
    </row>
    <row r="645">
      <c r="C645" s="108"/>
      <c r="D645" s="108"/>
      <c r="G645" s="47"/>
      <c r="H645" s="47"/>
      <c r="I645" s="47"/>
      <c r="J645" s="47"/>
      <c r="K645" s="47"/>
      <c r="L645" s="47"/>
      <c r="M645" s="47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7"/>
      <c r="AA645" s="47"/>
      <c r="AB645" s="47"/>
      <c r="AC645" s="45"/>
      <c r="AD645" s="45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  <c r="BP645" s="47"/>
      <c r="BQ645" s="47"/>
      <c r="BR645" s="47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47"/>
      <c r="CQ645" s="47"/>
      <c r="CR645" s="47"/>
      <c r="CS645" s="47"/>
      <c r="CT645" s="47"/>
      <c r="CU645" s="47"/>
      <c r="CV645" s="47"/>
      <c r="CW645" s="47"/>
      <c r="CX645" s="47"/>
      <c r="CY645" s="47"/>
      <c r="CZ645" s="47"/>
      <c r="DA645" s="47"/>
      <c r="DB645" s="47"/>
      <c r="DC645" s="47"/>
      <c r="DD645" s="47"/>
      <c r="DE645" s="47"/>
      <c r="DF645" s="47"/>
      <c r="DG645" s="47"/>
      <c r="DH645" s="47"/>
      <c r="DI645" s="47"/>
      <c r="DJ645" s="47"/>
      <c r="DK645" s="47"/>
      <c r="DL645" s="47"/>
      <c r="DM645" s="47"/>
      <c r="DN645" s="47"/>
      <c r="DO645" s="47"/>
      <c r="DP645" s="47"/>
      <c r="DQ645" s="47"/>
      <c r="DR645" s="47"/>
    </row>
    <row r="646">
      <c r="C646" s="108"/>
      <c r="D646" s="108"/>
      <c r="G646" s="47"/>
      <c r="H646" s="47"/>
      <c r="I646" s="47"/>
      <c r="J646" s="47"/>
      <c r="K646" s="47"/>
      <c r="L646" s="47"/>
      <c r="M646" s="47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7"/>
      <c r="AA646" s="47"/>
      <c r="AB646" s="47"/>
      <c r="AC646" s="45"/>
      <c r="AD646" s="45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  <c r="BP646" s="47"/>
      <c r="BQ646" s="47"/>
      <c r="BR646" s="47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47"/>
      <c r="CQ646" s="47"/>
      <c r="CR646" s="47"/>
      <c r="CS646" s="47"/>
      <c r="CT646" s="47"/>
      <c r="CU646" s="47"/>
      <c r="CV646" s="47"/>
      <c r="CW646" s="47"/>
      <c r="CX646" s="47"/>
      <c r="CY646" s="47"/>
      <c r="CZ646" s="47"/>
      <c r="DA646" s="47"/>
      <c r="DB646" s="47"/>
      <c r="DC646" s="47"/>
      <c r="DD646" s="47"/>
      <c r="DE646" s="47"/>
      <c r="DF646" s="47"/>
      <c r="DG646" s="47"/>
      <c r="DH646" s="47"/>
      <c r="DI646" s="47"/>
      <c r="DJ646" s="47"/>
      <c r="DK646" s="47"/>
      <c r="DL646" s="47"/>
      <c r="DM646" s="47"/>
      <c r="DN646" s="47"/>
      <c r="DO646" s="47"/>
      <c r="DP646" s="47"/>
      <c r="DQ646" s="47"/>
      <c r="DR646" s="47"/>
    </row>
    <row r="647">
      <c r="C647" s="108"/>
      <c r="D647" s="108"/>
      <c r="G647" s="47"/>
      <c r="H647" s="47"/>
      <c r="I647" s="47"/>
      <c r="J647" s="47"/>
      <c r="K647" s="47"/>
      <c r="L647" s="47"/>
      <c r="M647" s="47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7"/>
      <c r="AA647" s="47"/>
      <c r="AB647" s="47"/>
      <c r="AC647" s="45"/>
      <c r="AD647" s="45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  <c r="BP647" s="47"/>
      <c r="BQ647" s="47"/>
      <c r="BR647" s="47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47"/>
      <c r="CQ647" s="47"/>
      <c r="CR647" s="47"/>
      <c r="CS647" s="47"/>
      <c r="CT647" s="47"/>
      <c r="CU647" s="47"/>
      <c r="CV647" s="47"/>
      <c r="CW647" s="47"/>
      <c r="CX647" s="47"/>
      <c r="CY647" s="47"/>
      <c r="CZ647" s="47"/>
      <c r="DA647" s="47"/>
      <c r="DB647" s="47"/>
      <c r="DC647" s="47"/>
      <c r="DD647" s="47"/>
      <c r="DE647" s="47"/>
      <c r="DF647" s="47"/>
      <c r="DG647" s="47"/>
      <c r="DH647" s="47"/>
      <c r="DI647" s="47"/>
      <c r="DJ647" s="47"/>
      <c r="DK647" s="47"/>
      <c r="DL647" s="47"/>
      <c r="DM647" s="47"/>
      <c r="DN647" s="47"/>
      <c r="DO647" s="47"/>
      <c r="DP647" s="47"/>
      <c r="DQ647" s="47"/>
      <c r="DR647" s="47"/>
    </row>
    <row r="648">
      <c r="C648" s="108"/>
      <c r="D648" s="108"/>
      <c r="G648" s="47"/>
      <c r="H648" s="47"/>
      <c r="I648" s="47"/>
      <c r="J648" s="47"/>
      <c r="K648" s="47"/>
      <c r="L648" s="47"/>
      <c r="M648" s="47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7"/>
      <c r="AA648" s="47"/>
      <c r="AB648" s="47"/>
      <c r="AC648" s="45"/>
      <c r="AD648" s="45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  <c r="BP648" s="47"/>
      <c r="BQ648" s="47"/>
      <c r="BR648" s="47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47"/>
      <c r="CQ648" s="47"/>
      <c r="CR648" s="47"/>
      <c r="CS648" s="47"/>
      <c r="CT648" s="47"/>
      <c r="CU648" s="47"/>
      <c r="CV648" s="47"/>
      <c r="CW648" s="47"/>
      <c r="CX648" s="47"/>
      <c r="CY648" s="47"/>
      <c r="CZ648" s="47"/>
      <c r="DA648" s="47"/>
      <c r="DB648" s="47"/>
      <c r="DC648" s="47"/>
      <c r="DD648" s="47"/>
      <c r="DE648" s="47"/>
      <c r="DF648" s="47"/>
      <c r="DG648" s="47"/>
      <c r="DH648" s="47"/>
      <c r="DI648" s="47"/>
      <c r="DJ648" s="47"/>
      <c r="DK648" s="47"/>
      <c r="DL648" s="47"/>
      <c r="DM648" s="47"/>
      <c r="DN648" s="47"/>
      <c r="DO648" s="47"/>
      <c r="DP648" s="47"/>
      <c r="DQ648" s="47"/>
      <c r="DR648" s="47"/>
    </row>
    <row r="649">
      <c r="C649" s="108"/>
      <c r="D649" s="108"/>
      <c r="G649" s="47"/>
      <c r="H649" s="47"/>
      <c r="I649" s="47"/>
      <c r="J649" s="47"/>
      <c r="K649" s="47"/>
      <c r="L649" s="47"/>
      <c r="M649" s="47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7"/>
      <c r="AA649" s="47"/>
      <c r="AB649" s="47"/>
      <c r="AC649" s="45"/>
      <c r="AD649" s="45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  <c r="BP649" s="47"/>
      <c r="BQ649" s="47"/>
      <c r="BR649" s="47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47"/>
      <c r="CQ649" s="47"/>
      <c r="CR649" s="47"/>
      <c r="CS649" s="47"/>
      <c r="CT649" s="47"/>
      <c r="CU649" s="47"/>
      <c r="CV649" s="47"/>
      <c r="CW649" s="47"/>
      <c r="CX649" s="47"/>
      <c r="CY649" s="47"/>
      <c r="CZ649" s="47"/>
      <c r="DA649" s="47"/>
      <c r="DB649" s="47"/>
      <c r="DC649" s="47"/>
      <c r="DD649" s="47"/>
      <c r="DE649" s="47"/>
      <c r="DF649" s="47"/>
      <c r="DG649" s="47"/>
      <c r="DH649" s="47"/>
      <c r="DI649" s="47"/>
      <c r="DJ649" s="47"/>
      <c r="DK649" s="47"/>
      <c r="DL649" s="47"/>
      <c r="DM649" s="47"/>
      <c r="DN649" s="47"/>
      <c r="DO649" s="47"/>
      <c r="DP649" s="47"/>
      <c r="DQ649" s="47"/>
      <c r="DR649" s="47"/>
    </row>
    <row r="650">
      <c r="C650" s="108"/>
      <c r="D650" s="108"/>
      <c r="G650" s="47"/>
      <c r="H650" s="47"/>
      <c r="I650" s="47"/>
      <c r="J650" s="47"/>
      <c r="K650" s="47"/>
      <c r="L650" s="47"/>
      <c r="M650" s="47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7"/>
      <c r="AA650" s="47"/>
      <c r="AB650" s="47"/>
      <c r="AC650" s="45"/>
      <c r="AD650" s="45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  <c r="BP650" s="47"/>
      <c r="BQ650" s="47"/>
      <c r="BR650" s="47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47"/>
      <c r="CQ650" s="47"/>
      <c r="CR650" s="47"/>
      <c r="CS650" s="47"/>
      <c r="CT650" s="47"/>
      <c r="CU650" s="47"/>
      <c r="CV650" s="47"/>
      <c r="CW650" s="47"/>
      <c r="CX650" s="47"/>
      <c r="CY650" s="47"/>
      <c r="CZ650" s="47"/>
      <c r="DA650" s="47"/>
      <c r="DB650" s="47"/>
      <c r="DC650" s="47"/>
      <c r="DD650" s="47"/>
      <c r="DE650" s="47"/>
      <c r="DF650" s="47"/>
      <c r="DG650" s="47"/>
      <c r="DH650" s="47"/>
      <c r="DI650" s="47"/>
      <c r="DJ650" s="47"/>
      <c r="DK650" s="47"/>
      <c r="DL650" s="47"/>
      <c r="DM650" s="47"/>
      <c r="DN650" s="47"/>
      <c r="DO650" s="47"/>
      <c r="DP650" s="47"/>
      <c r="DQ650" s="47"/>
      <c r="DR650" s="47"/>
    </row>
    <row r="651">
      <c r="C651" s="108"/>
      <c r="D651" s="108"/>
      <c r="G651" s="47"/>
      <c r="H651" s="47"/>
      <c r="I651" s="47"/>
      <c r="J651" s="47"/>
      <c r="K651" s="47"/>
      <c r="L651" s="47"/>
      <c r="M651" s="47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7"/>
      <c r="AA651" s="47"/>
      <c r="AB651" s="47"/>
      <c r="AC651" s="45"/>
      <c r="AD651" s="45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  <c r="BP651" s="47"/>
      <c r="BQ651" s="47"/>
      <c r="BR651" s="47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47"/>
      <c r="CQ651" s="47"/>
      <c r="CR651" s="47"/>
      <c r="CS651" s="47"/>
      <c r="CT651" s="47"/>
      <c r="CU651" s="47"/>
      <c r="CV651" s="47"/>
      <c r="CW651" s="47"/>
      <c r="CX651" s="47"/>
      <c r="CY651" s="47"/>
      <c r="CZ651" s="47"/>
      <c r="DA651" s="47"/>
      <c r="DB651" s="47"/>
      <c r="DC651" s="47"/>
      <c r="DD651" s="47"/>
      <c r="DE651" s="47"/>
      <c r="DF651" s="47"/>
      <c r="DG651" s="47"/>
      <c r="DH651" s="47"/>
      <c r="DI651" s="47"/>
      <c r="DJ651" s="47"/>
      <c r="DK651" s="47"/>
      <c r="DL651" s="47"/>
      <c r="DM651" s="47"/>
      <c r="DN651" s="47"/>
      <c r="DO651" s="47"/>
      <c r="DP651" s="47"/>
      <c r="DQ651" s="47"/>
      <c r="DR651" s="47"/>
    </row>
    <row r="652">
      <c r="C652" s="108"/>
      <c r="D652" s="108"/>
      <c r="G652" s="47"/>
      <c r="H652" s="47"/>
      <c r="I652" s="47"/>
      <c r="J652" s="47"/>
      <c r="K652" s="47"/>
      <c r="L652" s="47"/>
      <c r="M652" s="47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7"/>
      <c r="AA652" s="47"/>
      <c r="AB652" s="47"/>
      <c r="AC652" s="45"/>
      <c r="AD652" s="45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R652" s="47"/>
      <c r="CS652" s="47"/>
      <c r="CT652" s="47"/>
      <c r="CU652" s="47"/>
      <c r="CV652" s="47"/>
      <c r="CW652" s="47"/>
      <c r="CX652" s="47"/>
      <c r="CY652" s="47"/>
      <c r="CZ652" s="47"/>
      <c r="DA652" s="47"/>
      <c r="DB652" s="47"/>
      <c r="DC652" s="47"/>
      <c r="DD652" s="47"/>
      <c r="DE652" s="47"/>
      <c r="DF652" s="47"/>
      <c r="DG652" s="47"/>
      <c r="DH652" s="47"/>
      <c r="DI652" s="47"/>
      <c r="DJ652" s="47"/>
      <c r="DK652" s="47"/>
      <c r="DL652" s="47"/>
      <c r="DM652" s="47"/>
      <c r="DN652" s="47"/>
      <c r="DO652" s="47"/>
      <c r="DP652" s="47"/>
      <c r="DQ652" s="47"/>
      <c r="DR652" s="47"/>
    </row>
    <row r="653">
      <c r="C653" s="108"/>
      <c r="D653" s="108"/>
      <c r="G653" s="47"/>
      <c r="H653" s="47"/>
      <c r="I653" s="47"/>
      <c r="J653" s="47"/>
      <c r="K653" s="47"/>
      <c r="L653" s="47"/>
      <c r="M653" s="47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7"/>
      <c r="AA653" s="47"/>
      <c r="AB653" s="47"/>
      <c r="AC653" s="45"/>
      <c r="AD653" s="45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R653" s="47"/>
      <c r="CS653" s="47"/>
      <c r="CT653" s="47"/>
      <c r="CU653" s="47"/>
      <c r="CV653" s="47"/>
      <c r="CW653" s="47"/>
      <c r="CX653" s="47"/>
      <c r="CY653" s="47"/>
      <c r="CZ653" s="47"/>
      <c r="DA653" s="47"/>
      <c r="DB653" s="47"/>
      <c r="DC653" s="47"/>
      <c r="DD653" s="47"/>
      <c r="DE653" s="47"/>
      <c r="DF653" s="47"/>
      <c r="DG653" s="47"/>
      <c r="DH653" s="47"/>
      <c r="DI653" s="47"/>
      <c r="DJ653" s="47"/>
      <c r="DK653" s="47"/>
      <c r="DL653" s="47"/>
      <c r="DM653" s="47"/>
      <c r="DN653" s="47"/>
      <c r="DO653" s="47"/>
      <c r="DP653" s="47"/>
      <c r="DQ653" s="47"/>
      <c r="DR653" s="47"/>
    </row>
    <row r="654">
      <c r="C654" s="108"/>
      <c r="D654" s="108"/>
      <c r="G654" s="47"/>
      <c r="H654" s="47"/>
      <c r="I654" s="47"/>
      <c r="J654" s="47"/>
      <c r="K654" s="47"/>
      <c r="L654" s="47"/>
      <c r="M654" s="47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7"/>
      <c r="AA654" s="47"/>
      <c r="AB654" s="47"/>
      <c r="AC654" s="45"/>
      <c r="AD654" s="45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R654" s="47"/>
      <c r="CS654" s="47"/>
      <c r="CT654" s="47"/>
      <c r="CU654" s="47"/>
      <c r="CV654" s="47"/>
      <c r="CW654" s="47"/>
      <c r="CX654" s="47"/>
      <c r="CY654" s="47"/>
      <c r="CZ654" s="47"/>
      <c r="DA654" s="47"/>
      <c r="DB654" s="47"/>
      <c r="DC654" s="47"/>
      <c r="DD654" s="47"/>
      <c r="DE654" s="47"/>
      <c r="DF654" s="47"/>
      <c r="DG654" s="47"/>
      <c r="DH654" s="47"/>
      <c r="DI654" s="47"/>
      <c r="DJ654" s="47"/>
      <c r="DK654" s="47"/>
      <c r="DL654" s="47"/>
      <c r="DM654" s="47"/>
      <c r="DN654" s="47"/>
      <c r="DO654" s="47"/>
      <c r="DP654" s="47"/>
      <c r="DQ654" s="47"/>
      <c r="DR654" s="47"/>
    </row>
    <row r="655">
      <c r="C655" s="108"/>
      <c r="D655" s="108"/>
      <c r="G655" s="47"/>
      <c r="H655" s="47"/>
      <c r="I655" s="47"/>
      <c r="J655" s="47"/>
      <c r="K655" s="47"/>
      <c r="L655" s="47"/>
      <c r="M655" s="47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7"/>
      <c r="AA655" s="47"/>
      <c r="AB655" s="47"/>
      <c r="AC655" s="45"/>
      <c r="AD655" s="45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R655" s="47"/>
      <c r="CS655" s="47"/>
      <c r="CT655" s="47"/>
      <c r="CU655" s="47"/>
      <c r="CV655" s="47"/>
      <c r="CW655" s="47"/>
      <c r="CX655" s="47"/>
      <c r="CY655" s="47"/>
      <c r="CZ655" s="47"/>
      <c r="DA655" s="47"/>
      <c r="DB655" s="47"/>
      <c r="DC655" s="47"/>
      <c r="DD655" s="47"/>
      <c r="DE655" s="47"/>
      <c r="DF655" s="47"/>
      <c r="DG655" s="47"/>
      <c r="DH655" s="47"/>
      <c r="DI655" s="47"/>
      <c r="DJ655" s="47"/>
      <c r="DK655" s="47"/>
      <c r="DL655" s="47"/>
      <c r="DM655" s="47"/>
      <c r="DN655" s="47"/>
      <c r="DO655" s="47"/>
      <c r="DP655" s="47"/>
      <c r="DQ655" s="47"/>
      <c r="DR655" s="47"/>
    </row>
    <row r="656">
      <c r="C656" s="108"/>
      <c r="D656" s="108"/>
      <c r="G656" s="47"/>
      <c r="H656" s="47"/>
      <c r="I656" s="47"/>
      <c r="J656" s="47"/>
      <c r="K656" s="47"/>
      <c r="L656" s="47"/>
      <c r="M656" s="47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7"/>
      <c r="AA656" s="47"/>
      <c r="AB656" s="47"/>
      <c r="AC656" s="45"/>
      <c r="AD656" s="45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R656" s="47"/>
      <c r="CS656" s="47"/>
      <c r="CT656" s="47"/>
      <c r="CU656" s="47"/>
      <c r="CV656" s="47"/>
      <c r="CW656" s="47"/>
      <c r="CX656" s="47"/>
      <c r="CY656" s="47"/>
      <c r="CZ656" s="47"/>
      <c r="DA656" s="47"/>
      <c r="DB656" s="47"/>
      <c r="DC656" s="47"/>
      <c r="DD656" s="47"/>
      <c r="DE656" s="47"/>
      <c r="DF656" s="47"/>
      <c r="DG656" s="47"/>
      <c r="DH656" s="47"/>
      <c r="DI656" s="47"/>
      <c r="DJ656" s="47"/>
      <c r="DK656" s="47"/>
      <c r="DL656" s="47"/>
      <c r="DM656" s="47"/>
      <c r="DN656" s="47"/>
      <c r="DO656" s="47"/>
      <c r="DP656" s="47"/>
      <c r="DQ656" s="47"/>
      <c r="DR656" s="47"/>
    </row>
    <row r="657">
      <c r="C657" s="108"/>
      <c r="D657" s="108"/>
      <c r="G657" s="47"/>
      <c r="H657" s="47"/>
      <c r="I657" s="47"/>
      <c r="J657" s="47"/>
      <c r="K657" s="47"/>
      <c r="L657" s="47"/>
      <c r="M657" s="47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7"/>
      <c r="AA657" s="47"/>
      <c r="AB657" s="47"/>
      <c r="AC657" s="45"/>
      <c r="AD657" s="45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  <c r="BP657" s="47"/>
      <c r="BQ657" s="47"/>
      <c r="BR657" s="47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47"/>
      <c r="CQ657" s="47"/>
      <c r="CR657" s="47"/>
      <c r="CS657" s="47"/>
      <c r="CT657" s="47"/>
      <c r="CU657" s="47"/>
      <c r="CV657" s="47"/>
      <c r="CW657" s="47"/>
      <c r="CX657" s="47"/>
      <c r="CY657" s="47"/>
      <c r="CZ657" s="47"/>
      <c r="DA657" s="47"/>
      <c r="DB657" s="47"/>
      <c r="DC657" s="47"/>
      <c r="DD657" s="47"/>
      <c r="DE657" s="47"/>
      <c r="DF657" s="47"/>
      <c r="DG657" s="47"/>
      <c r="DH657" s="47"/>
      <c r="DI657" s="47"/>
      <c r="DJ657" s="47"/>
      <c r="DK657" s="47"/>
      <c r="DL657" s="47"/>
      <c r="DM657" s="47"/>
      <c r="DN657" s="47"/>
      <c r="DO657" s="47"/>
      <c r="DP657" s="47"/>
      <c r="DQ657" s="47"/>
      <c r="DR657" s="47"/>
    </row>
    <row r="658">
      <c r="C658" s="108"/>
      <c r="D658" s="108"/>
      <c r="G658" s="47"/>
      <c r="H658" s="47"/>
      <c r="I658" s="47"/>
      <c r="J658" s="47"/>
      <c r="K658" s="47"/>
      <c r="L658" s="47"/>
      <c r="M658" s="47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7"/>
      <c r="AA658" s="47"/>
      <c r="AB658" s="47"/>
      <c r="AC658" s="45"/>
      <c r="AD658" s="45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  <c r="BP658" s="47"/>
      <c r="BQ658" s="47"/>
      <c r="BR658" s="47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47"/>
      <c r="CQ658" s="47"/>
      <c r="CR658" s="47"/>
      <c r="CS658" s="47"/>
      <c r="CT658" s="47"/>
      <c r="CU658" s="47"/>
      <c r="CV658" s="47"/>
      <c r="CW658" s="47"/>
      <c r="CX658" s="47"/>
      <c r="CY658" s="47"/>
      <c r="CZ658" s="47"/>
      <c r="DA658" s="47"/>
      <c r="DB658" s="47"/>
      <c r="DC658" s="47"/>
      <c r="DD658" s="47"/>
      <c r="DE658" s="47"/>
      <c r="DF658" s="47"/>
      <c r="DG658" s="47"/>
      <c r="DH658" s="47"/>
      <c r="DI658" s="47"/>
      <c r="DJ658" s="47"/>
      <c r="DK658" s="47"/>
      <c r="DL658" s="47"/>
      <c r="DM658" s="47"/>
      <c r="DN658" s="47"/>
      <c r="DO658" s="47"/>
      <c r="DP658" s="47"/>
      <c r="DQ658" s="47"/>
      <c r="DR658" s="47"/>
    </row>
    <row r="659">
      <c r="C659" s="108"/>
      <c r="D659" s="108"/>
      <c r="G659" s="47"/>
      <c r="H659" s="47"/>
      <c r="I659" s="47"/>
      <c r="J659" s="47"/>
      <c r="K659" s="47"/>
      <c r="L659" s="47"/>
      <c r="M659" s="47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7"/>
      <c r="AA659" s="47"/>
      <c r="AB659" s="47"/>
      <c r="AC659" s="45"/>
      <c r="AD659" s="45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  <c r="BP659" s="47"/>
      <c r="BQ659" s="47"/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47"/>
      <c r="CQ659" s="47"/>
      <c r="CR659" s="47"/>
      <c r="CS659" s="47"/>
      <c r="CT659" s="47"/>
      <c r="CU659" s="47"/>
      <c r="CV659" s="47"/>
      <c r="CW659" s="47"/>
      <c r="CX659" s="47"/>
      <c r="CY659" s="47"/>
      <c r="CZ659" s="47"/>
      <c r="DA659" s="47"/>
      <c r="DB659" s="47"/>
      <c r="DC659" s="47"/>
      <c r="DD659" s="47"/>
      <c r="DE659" s="47"/>
      <c r="DF659" s="47"/>
      <c r="DG659" s="47"/>
      <c r="DH659" s="47"/>
      <c r="DI659" s="47"/>
      <c r="DJ659" s="47"/>
      <c r="DK659" s="47"/>
      <c r="DL659" s="47"/>
      <c r="DM659" s="47"/>
      <c r="DN659" s="47"/>
      <c r="DO659" s="47"/>
      <c r="DP659" s="47"/>
      <c r="DQ659" s="47"/>
      <c r="DR659" s="47"/>
    </row>
    <row r="660">
      <c r="C660" s="108"/>
      <c r="D660" s="108"/>
      <c r="G660" s="47"/>
      <c r="H660" s="47"/>
      <c r="I660" s="47"/>
      <c r="J660" s="47"/>
      <c r="K660" s="47"/>
      <c r="L660" s="47"/>
      <c r="M660" s="47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7"/>
      <c r="AA660" s="47"/>
      <c r="AB660" s="47"/>
      <c r="AC660" s="45"/>
      <c r="AD660" s="45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  <c r="BP660" s="47"/>
      <c r="BQ660" s="47"/>
      <c r="BR660" s="47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47"/>
      <c r="CQ660" s="47"/>
      <c r="CR660" s="47"/>
      <c r="CS660" s="47"/>
      <c r="CT660" s="47"/>
      <c r="CU660" s="47"/>
      <c r="CV660" s="47"/>
      <c r="CW660" s="47"/>
      <c r="CX660" s="47"/>
      <c r="CY660" s="47"/>
      <c r="CZ660" s="47"/>
      <c r="DA660" s="47"/>
      <c r="DB660" s="47"/>
      <c r="DC660" s="47"/>
      <c r="DD660" s="47"/>
      <c r="DE660" s="47"/>
      <c r="DF660" s="47"/>
      <c r="DG660" s="47"/>
      <c r="DH660" s="47"/>
      <c r="DI660" s="47"/>
      <c r="DJ660" s="47"/>
      <c r="DK660" s="47"/>
      <c r="DL660" s="47"/>
      <c r="DM660" s="47"/>
      <c r="DN660" s="47"/>
      <c r="DO660" s="47"/>
      <c r="DP660" s="47"/>
      <c r="DQ660" s="47"/>
      <c r="DR660" s="47"/>
    </row>
    <row r="661">
      <c r="C661" s="108"/>
      <c r="D661" s="108"/>
      <c r="G661" s="47"/>
      <c r="H661" s="47"/>
      <c r="I661" s="47"/>
      <c r="J661" s="47"/>
      <c r="K661" s="47"/>
      <c r="L661" s="47"/>
      <c r="M661" s="47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7"/>
      <c r="AA661" s="47"/>
      <c r="AB661" s="47"/>
      <c r="AC661" s="45"/>
      <c r="AD661" s="45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  <c r="BP661" s="47"/>
      <c r="BQ661" s="47"/>
      <c r="BR661" s="47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47"/>
      <c r="CQ661" s="47"/>
      <c r="CR661" s="47"/>
      <c r="CS661" s="47"/>
      <c r="CT661" s="47"/>
      <c r="CU661" s="47"/>
      <c r="CV661" s="47"/>
      <c r="CW661" s="47"/>
      <c r="CX661" s="47"/>
      <c r="CY661" s="47"/>
      <c r="CZ661" s="47"/>
      <c r="DA661" s="47"/>
      <c r="DB661" s="47"/>
      <c r="DC661" s="47"/>
      <c r="DD661" s="47"/>
      <c r="DE661" s="47"/>
      <c r="DF661" s="47"/>
      <c r="DG661" s="47"/>
      <c r="DH661" s="47"/>
      <c r="DI661" s="47"/>
      <c r="DJ661" s="47"/>
      <c r="DK661" s="47"/>
      <c r="DL661" s="47"/>
      <c r="DM661" s="47"/>
      <c r="DN661" s="47"/>
      <c r="DO661" s="47"/>
      <c r="DP661" s="47"/>
      <c r="DQ661" s="47"/>
      <c r="DR661" s="47"/>
    </row>
    <row r="662">
      <c r="C662" s="108"/>
      <c r="D662" s="108"/>
      <c r="G662" s="47"/>
      <c r="H662" s="47"/>
      <c r="I662" s="47"/>
      <c r="J662" s="47"/>
      <c r="K662" s="47"/>
      <c r="L662" s="47"/>
      <c r="M662" s="47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7"/>
      <c r="AA662" s="47"/>
      <c r="AB662" s="47"/>
      <c r="AC662" s="45"/>
      <c r="AD662" s="45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47"/>
      <c r="CQ662" s="47"/>
      <c r="CR662" s="47"/>
      <c r="CS662" s="47"/>
      <c r="CT662" s="47"/>
      <c r="CU662" s="47"/>
      <c r="CV662" s="47"/>
      <c r="CW662" s="47"/>
      <c r="CX662" s="47"/>
      <c r="CY662" s="47"/>
      <c r="CZ662" s="47"/>
      <c r="DA662" s="47"/>
      <c r="DB662" s="47"/>
      <c r="DC662" s="47"/>
      <c r="DD662" s="47"/>
      <c r="DE662" s="47"/>
      <c r="DF662" s="47"/>
      <c r="DG662" s="47"/>
      <c r="DH662" s="47"/>
      <c r="DI662" s="47"/>
      <c r="DJ662" s="47"/>
      <c r="DK662" s="47"/>
      <c r="DL662" s="47"/>
      <c r="DM662" s="47"/>
      <c r="DN662" s="47"/>
      <c r="DO662" s="47"/>
      <c r="DP662" s="47"/>
      <c r="DQ662" s="47"/>
      <c r="DR662" s="47"/>
    </row>
    <row r="663">
      <c r="C663" s="108"/>
      <c r="D663" s="108"/>
      <c r="G663" s="47"/>
      <c r="H663" s="47"/>
      <c r="I663" s="47"/>
      <c r="J663" s="47"/>
      <c r="K663" s="47"/>
      <c r="L663" s="47"/>
      <c r="M663" s="47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7"/>
      <c r="AA663" s="47"/>
      <c r="AB663" s="47"/>
      <c r="AC663" s="45"/>
      <c r="AD663" s="45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  <c r="BP663" s="47"/>
      <c r="BQ663" s="47"/>
      <c r="BR663" s="47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47"/>
      <c r="CQ663" s="47"/>
      <c r="CR663" s="47"/>
      <c r="CS663" s="47"/>
      <c r="CT663" s="47"/>
      <c r="CU663" s="47"/>
      <c r="CV663" s="47"/>
      <c r="CW663" s="47"/>
      <c r="CX663" s="47"/>
      <c r="CY663" s="47"/>
      <c r="CZ663" s="47"/>
      <c r="DA663" s="47"/>
      <c r="DB663" s="47"/>
      <c r="DC663" s="47"/>
      <c r="DD663" s="47"/>
      <c r="DE663" s="47"/>
      <c r="DF663" s="47"/>
      <c r="DG663" s="47"/>
      <c r="DH663" s="47"/>
      <c r="DI663" s="47"/>
      <c r="DJ663" s="47"/>
      <c r="DK663" s="47"/>
      <c r="DL663" s="47"/>
      <c r="DM663" s="47"/>
      <c r="DN663" s="47"/>
      <c r="DO663" s="47"/>
      <c r="DP663" s="47"/>
      <c r="DQ663" s="47"/>
      <c r="DR663" s="47"/>
    </row>
    <row r="664">
      <c r="C664" s="108"/>
      <c r="D664" s="108"/>
      <c r="G664" s="47"/>
      <c r="H664" s="47"/>
      <c r="I664" s="47"/>
      <c r="J664" s="47"/>
      <c r="K664" s="47"/>
      <c r="L664" s="47"/>
      <c r="M664" s="47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7"/>
      <c r="AA664" s="47"/>
      <c r="AB664" s="47"/>
      <c r="AC664" s="45"/>
      <c r="AD664" s="45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  <c r="BP664" s="47"/>
      <c r="BQ664" s="47"/>
      <c r="BR664" s="47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47"/>
      <c r="CQ664" s="47"/>
      <c r="CR664" s="47"/>
      <c r="CS664" s="47"/>
      <c r="CT664" s="47"/>
      <c r="CU664" s="47"/>
      <c r="CV664" s="47"/>
      <c r="CW664" s="47"/>
      <c r="CX664" s="47"/>
      <c r="CY664" s="47"/>
      <c r="CZ664" s="47"/>
      <c r="DA664" s="47"/>
      <c r="DB664" s="47"/>
      <c r="DC664" s="47"/>
      <c r="DD664" s="47"/>
      <c r="DE664" s="47"/>
      <c r="DF664" s="47"/>
      <c r="DG664" s="47"/>
      <c r="DH664" s="47"/>
      <c r="DI664" s="47"/>
      <c r="DJ664" s="47"/>
      <c r="DK664" s="47"/>
      <c r="DL664" s="47"/>
      <c r="DM664" s="47"/>
      <c r="DN664" s="47"/>
      <c r="DO664" s="47"/>
      <c r="DP664" s="47"/>
      <c r="DQ664" s="47"/>
      <c r="DR664" s="47"/>
    </row>
    <row r="665">
      <c r="C665" s="108"/>
      <c r="D665" s="108"/>
      <c r="G665" s="47"/>
      <c r="H665" s="47"/>
      <c r="I665" s="47"/>
      <c r="J665" s="47"/>
      <c r="K665" s="47"/>
      <c r="L665" s="47"/>
      <c r="M665" s="47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7"/>
      <c r="AA665" s="47"/>
      <c r="AB665" s="47"/>
      <c r="AC665" s="45"/>
      <c r="AD665" s="45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  <c r="BP665" s="47"/>
      <c r="BQ665" s="47"/>
      <c r="BR665" s="47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47"/>
      <c r="CQ665" s="47"/>
      <c r="CR665" s="47"/>
      <c r="CS665" s="47"/>
      <c r="CT665" s="47"/>
      <c r="CU665" s="47"/>
      <c r="CV665" s="47"/>
      <c r="CW665" s="47"/>
      <c r="CX665" s="47"/>
      <c r="CY665" s="47"/>
      <c r="CZ665" s="47"/>
      <c r="DA665" s="47"/>
      <c r="DB665" s="47"/>
      <c r="DC665" s="47"/>
      <c r="DD665" s="47"/>
      <c r="DE665" s="47"/>
      <c r="DF665" s="47"/>
      <c r="DG665" s="47"/>
      <c r="DH665" s="47"/>
      <c r="DI665" s="47"/>
      <c r="DJ665" s="47"/>
      <c r="DK665" s="47"/>
      <c r="DL665" s="47"/>
      <c r="DM665" s="47"/>
      <c r="DN665" s="47"/>
      <c r="DO665" s="47"/>
      <c r="DP665" s="47"/>
      <c r="DQ665" s="47"/>
      <c r="DR665" s="47"/>
    </row>
    <row r="666">
      <c r="C666" s="108"/>
      <c r="D666" s="108"/>
      <c r="G666" s="47"/>
      <c r="H666" s="47"/>
      <c r="I666" s="47"/>
      <c r="J666" s="47"/>
      <c r="K666" s="47"/>
      <c r="L666" s="47"/>
      <c r="M666" s="47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7"/>
      <c r="AA666" s="47"/>
      <c r="AB666" s="47"/>
      <c r="AC666" s="45"/>
      <c r="AD666" s="45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  <c r="BP666" s="47"/>
      <c r="BQ666" s="47"/>
      <c r="BR666" s="47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47"/>
      <c r="CQ666" s="47"/>
      <c r="CR666" s="47"/>
      <c r="CS666" s="47"/>
      <c r="CT666" s="47"/>
      <c r="CU666" s="47"/>
      <c r="CV666" s="47"/>
      <c r="CW666" s="47"/>
      <c r="CX666" s="47"/>
      <c r="CY666" s="47"/>
      <c r="CZ666" s="47"/>
      <c r="DA666" s="47"/>
      <c r="DB666" s="47"/>
      <c r="DC666" s="47"/>
      <c r="DD666" s="47"/>
      <c r="DE666" s="47"/>
      <c r="DF666" s="47"/>
      <c r="DG666" s="47"/>
      <c r="DH666" s="47"/>
      <c r="DI666" s="47"/>
      <c r="DJ666" s="47"/>
      <c r="DK666" s="47"/>
      <c r="DL666" s="47"/>
      <c r="DM666" s="47"/>
      <c r="DN666" s="47"/>
      <c r="DO666" s="47"/>
      <c r="DP666" s="47"/>
      <c r="DQ666" s="47"/>
      <c r="DR666" s="47"/>
    </row>
    <row r="667">
      <c r="C667" s="108"/>
      <c r="D667" s="108"/>
      <c r="G667" s="47"/>
      <c r="H667" s="47"/>
      <c r="I667" s="47"/>
      <c r="J667" s="47"/>
      <c r="K667" s="47"/>
      <c r="L667" s="47"/>
      <c r="M667" s="47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7"/>
      <c r="AA667" s="47"/>
      <c r="AB667" s="47"/>
      <c r="AC667" s="45"/>
      <c r="AD667" s="45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  <c r="BP667" s="47"/>
      <c r="BQ667" s="47"/>
      <c r="BR667" s="47"/>
      <c r="BS667" s="47"/>
      <c r="BT667" s="47"/>
      <c r="BU667" s="47"/>
      <c r="BV667" s="47"/>
      <c r="BW667" s="47"/>
      <c r="BX667" s="47"/>
      <c r="BY667" s="47"/>
      <c r="BZ667" s="47"/>
      <c r="CA667" s="47"/>
      <c r="CB667" s="47"/>
      <c r="CC667" s="47"/>
      <c r="CD667" s="47"/>
      <c r="CE667" s="47"/>
      <c r="CF667" s="47"/>
      <c r="CG667" s="47"/>
      <c r="CH667" s="47"/>
      <c r="CI667" s="47"/>
      <c r="CJ667" s="47"/>
      <c r="CK667" s="47"/>
      <c r="CL667" s="47"/>
      <c r="CM667" s="47"/>
      <c r="CN667" s="47"/>
      <c r="CO667" s="47"/>
      <c r="CP667" s="47"/>
      <c r="CQ667" s="47"/>
      <c r="CR667" s="47"/>
      <c r="CS667" s="47"/>
      <c r="CT667" s="47"/>
      <c r="CU667" s="47"/>
      <c r="CV667" s="47"/>
      <c r="CW667" s="47"/>
      <c r="CX667" s="47"/>
      <c r="CY667" s="47"/>
      <c r="CZ667" s="47"/>
      <c r="DA667" s="47"/>
      <c r="DB667" s="47"/>
      <c r="DC667" s="47"/>
      <c r="DD667" s="47"/>
      <c r="DE667" s="47"/>
      <c r="DF667" s="47"/>
      <c r="DG667" s="47"/>
      <c r="DH667" s="47"/>
      <c r="DI667" s="47"/>
      <c r="DJ667" s="47"/>
      <c r="DK667" s="47"/>
      <c r="DL667" s="47"/>
      <c r="DM667" s="47"/>
      <c r="DN667" s="47"/>
      <c r="DO667" s="47"/>
      <c r="DP667" s="47"/>
      <c r="DQ667" s="47"/>
      <c r="DR667" s="47"/>
    </row>
    <row r="668">
      <c r="C668" s="108"/>
      <c r="D668" s="108"/>
      <c r="G668" s="47"/>
      <c r="H668" s="47"/>
      <c r="I668" s="47"/>
      <c r="J668" s="47"/>
      <c r="K668" s="47"/>
      <c r="L668" s="47"/>
      <c r="M668" s="47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7"/>
      <c r="AA668" s="47"/>
      <c r="AB668" s="47"/>
      <c r="AC668" s="45"/>
      <c r="AD668" s="45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47"/>
      <c r="CA668" s="47"/>
      <c r="CB668" s="47"/>
      <c r="CC668" s="47"/>
      <c r="CD668" s="47"/>
      <c r="CE668" s="47"/>
      <c r="CF668" s="47"/>
      <c r="CG668" s="47"/>
      <c r="CH668" s="47"/>
      <c r="CI668" s="47"/>
      <c r="CJ668" s="47"/>
      <c r="CK668" s="47"/>
      <c r="CL668" s="47"/>
      <c r="CM668" s="47"/>
      <c r="CN668" s="47"/>
      <c r="CO668" s="47"/>
      <c r="CP668" s="47"/>
      <c r="CQ668" s="47"/>
      <c r="CR668" s="47"/>
      <c r="CS668" s="47"/>
      <c r="CT668" s="47"/>
      <c r="CU668" s="47"/>
      <c r="CV668" s="47"/>
      <c r="CW668" s="47"/>
      <c r="CX668" s="47"/>
      <c r="CY668" s="47"/>
      <c r="CZ668" s="47"/>
      <c r="DA668" s="47"/>
      <c r="DB668" s="47"/>
      <c r="DC668" s="47"/>
      <c r="DD668" s="47"/>
      <c r="DE668" s="47"/>
      <c r="DF668" s="47"/>
      <c r="DG668" s="47"/>
      <c r="DH668" s="47"/>
      <c r="DI668" s="47"/>
      <c r="DJ668" s="47"/>
      <c r="DK668" s="47"/>
      <c r="DL668" s="47"/>
      <c r="DM668" s="47"/>
      <c r="DN668" s="47"/>
      <c r="DO668" s="47"/>
      <c r="DP668" s="47"/>
      <c r="DQ668" s="47"/>
      <c r="DR668" s="47"/>
    </row>
    <row r="669">
      <c r="C669" s="108"/>
      <c r="D669" s="108"/>
      <c r="G669" s="47"/>
      <c r="H669" s="47"/>
      <c r="I669" s="47"/>
      <c r="J669" s="47"/>
      <c r="K669" s="47"/>
      <c r="L669" s="47"/>
      <c r="M669" s="47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7"/>
      <c r="AA669" s="47"/>
      <c r="AB669" s="47"/>
      <c r="AC669" s="45"/>
      <c r="AD669" s="45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  <c r="BP669" s="47"/>
      <c r="BQ669" s="47"/>
      <c r="BR669" s="47"/>
      <c r="BS669" s="47"/>
      <c r="BT669" s="47"/>
      <c r="BU669" s="47"/>
      <c r="BV669" s="47"/>
      <c r="BW669" s="47"/>
      <c r="BX669" s="47"/>
      <c r="BY669" s="47"/>
      <c r="BZ669" s="47"/>
      <c r="CA669" s="47"/>
      <c r="CB669" s="47"/>
      <c r="CC669" s="47"/>
      <c r="CD669" s="47"/>
      <c r="CE669" s="47"/>
      <c r="CF669" s="47"/>
      <c r="CG669" s="47"/>
      <c r="CH669" s="47"/>
      <c r="CI669" s="47"/>
      <c r="CJ669" s="47"/>
      <c r="CK669" s="47"/>
      <c r="CL669" s="47"/>
      <c r="CM669" s="47"/>
      <c r="CN669" s="47"/>
      <c r="CO669" s="47"/>
      <c r="CP669" s="47"/>
      <c r="CQ669" s="47"/>
      <c r="CR669" s="47"/>
      <c r="CS669" s="47"/>
      <c r="CT669" s="47"/>
      <c r="CU669" s="47"/>
      <c r="CV669" s="47"/>
      <c r="CW669" s="47"/>
      <c r="CX669" s="47"/>
      <c r="CY669" s="47"/>
      <c r="CZ669" s="47"/>
      <c r="DA669" s="47"/>
      <c r="DB669" s="47"/>
      <c r="DC669" s="47"/>
      <c r="DD669" s="47"/>
      <c r="DE669" s="47"/>
      <c r="DF669" s="47"/>
      <c r="DG669" s="47"/>
      <c r="DH669" s="47"/>
      <c r="DI669" s="47"/>
      <c r="DJ669" s="47"/>
      <c r="DK669" s="47"/>
      <c r="DL669" s="47"/>
      <c r="DM669" s="47"/>
      <c r="DN669" s="47"/>
      <c r="DO669" s="47"/>
      <c r="DP669" s="47"/>
      <c r="DQ669" s="47"/>
      <c r="DR669" s="47"/>
    </row>
    <row r="670">
      <c r="C670" s="108"/>
      <c r="D670" s="108"/>
      <c r="G670" s="47"/>
      <c r="H670" s="47"/>
      <c r="I670" s="47"/>
      <c r="J670" s="47"/>
      <c r="K670" s="47"/>
      <c r="L670" s="47"/>
      <c r="M670" s="47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5"/>
      <c r="AD670" s="45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  <c r="BP670" s="47"/>
      <c r="BQ670" s="47"/>
      <c r="BR670" s="47"/>
      <c r="BS670" s="47"/>
      <c r="BT670" s="47"/>
      <c r="BU670" s="47"/>
      <c r="BV670" s="47"/>
      <c r="BW670" s="47"/>
      <c r="BX670" s="47"/>
      <c r="BY670" s="47"/>
      <c r="BZ670" s="47"/>
      <c r="CA670" s="47"/>
      <c r="CB670" s="47"/>
      <c r="CC670" s="47"/>
      <c r="CD670" s="47"/>
      <c r="CE670" s="47"/>
      <c r="CF670" s="47"/>
      <c r="CG670" s="47"/>
      <c r="CH670" s="47"/>
      <c r="CI670" s="47"/>
      <c r="CJ670" s="47"/>
      <c r="CK670" s="47"/>
      <c r="CL670" s="47"/>
      <c r="CM670" s="47"/>
      <c r="CN670" s="47"/>
      <c r="CO670" s="47"/>
      <c r="CP670" s="47"/>
      <c r="CQ670" s="47"/>
      <c r="CR670" s="47"/>
      <c r="CS670" s="47"/>
      <c r="CT670" s="47"/>
      <c r="CU670" s="47"/>
      <c r="CV670" s="47"/>
      <c r="CW670" s="47"/>
      <c r="CX670" s="47"/>
      <c r="CY670" s="47"/>
      <c r="CZ670" s="47"/>
      <c r="DA670" s="47"/>
      <c r="DB670" s="47"/>
      <c r="DC670" s="47"/>
      <c r="DD670" s="47"/>
      <c r="DE670" s="47"/>
      <c r="DF670" s="47"/>
      <c r="DG670" s="47"/>
      <c r="DH670" s="47"/>
      <c r="DI670" s="47"/>
      <c r="DJ670" s="47"/>
      <c r="DK670" s="47"/>
      <c r="DL670" s="47"/>
      <c r="DM670" s="47"/>
      <c r="DN670" s="47"/>
      <c r="DO670" s="47"/>
      <c r="DP670" s="47"/>
      <c r="DQ670" s="47"/>
      <c r="DR670" s="47"/>
    </row>
    <row r="671">
      <c r="C671" s="108"/>
      <c r="D671" s="108"/>
      <c r="G671" s="47"/>
      <c r="H671" s="47"/>
      <c r="I671" s="47"/>
      <c r="J671" s="47"/>
      <c r="K671" s="47"/>
      <c r="L671" s="47"/>
      <c r="M671" s="47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7"/>
      <c r="AA671" s="47"/>
      <c r="AB671" s="47"/>
      <c r="AC671" s="45"/>
      <c r="AD671" s="45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  <c r="BL671" s="47"/>
      <c r="BM671" s="47"/>
      <c r="BN671" s="47"/>
      <c r="BO671" s="47"/>
      <c r="BP671" s="47"/>
      <c r="BQ671" s="47"/>
      <c r="BR671" s="47"/>
      <c r="BS671" s="47"/>
      <c r="BT671" s="47"/>
      <c r="BU671" s="47"/>
      <c r="BV671" s="47"/>
      <c r="BW671" s="47"/>
      <c r="BX671" s="47"/>
      <c r="BY671" s="47"/>
      <c r="BZ671" s="47"/>
      <c r="CA671" s="47"/>
      <c r="CB671" s="47"/>
      <c r="CC671" s="47"/>
      <c r="CD671" s="47"/>
      <c r="CE671" s="47"/>
      <c r="CF671" s="47"/>
      <c r="CG671" s="47"/>
      <c r="CH671" s="47"/>
      <c r="CI671" s="47"/>
      <c r="CJ671" s="47"/>
      <c r="CK671" s="47"/>
      <c r="CL671" s="47"/>
      <c r="CM671" s="47"/>
      <c r="CN671" s="47"/>
      <c r="CO671" s="47"/>
      <c r="CP671" s="47"/>
      <c r="CQ671" s="47"/>
      <c r="CR671" s="47"/>
      <c r="CS671" s="47"/>
      <c r="CT671" s="47"/>
      <c r="CU671" s="47"/>
      <c r="CV671" s="47"/>
      <c r="CW671" s="47"/>
      <c r="CX671" s="47"/>
      <c r="CY671" s="47"/>
      <c r="CZ671" s="47"/>
      <c r="DA671" s="47"/>
      <c r="DB671" s="47"/>
      <c r="DC671" s="47"/>
      <c r="DD671" s="47"/>
      <c r="DE671" s="47"/>
      <c r="DF671" s="47"/>
      <c r="DG671" s="47"/>
      <c r="DH671" s="47"/>
      <c r="DI671" s="47"/>
      <c r="DJ671" s="47"/>
      <c r="DK671" s="47"/>
      <c r="DL671" s="47"/>
      <c r="DM671" s="47"/>
      <c r="DN671" s="47"/>
      <c r="DO671" s="47"/>
      <c r="DP671" s="47"/>
      <c r="DQ671" s="47"/>
      <c r="DR671" s="47"/>
    </row>
    <row r="672">
      <c r="C672" s="108"/>
      <c r="D672" s="108"/>
      <c r="G672" s="47"/>
      <c r="H672" s="47"/>
      <c r="I672" s="47"/>
      <c r="J672" s="47"/>
      <c r="K672" s="47"/>
      <c r="L672" s="47"/>
      <c r="M672" s="47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7"/>
      <c r="AA672" s="47"/>
      <c r="AB672" s="47"/>
      <c r="AC672" s="45"/>
      <c r="AD672" s="45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  <c r="BL672" s="47"/>
      <c r="BM672" s="47"/>
      <c r="BN672" s="47"/>
      <c r="BO672" s="47"/>
      <c r="BP672" s="47"/>
      <c r="BQ672" s="47"/>
      <c r="BR672" s="47"/>
      <c r="BS672" s="47"/>
      <c r="BT672" s="47"/>
      <c r="BU672" s="47"/>
      <c r="BV672" s="47"/>
      <c r="BW672" s="47"/>
      <c r="BX672" s="47"/>
      <c r="BY672" s="47"/>
      <c r="BZ672" s="47"/>
      <c r="CA672" s="47"/>
      <c r="CB672" s="47"/>
      <c r="CC672" s="47"/>
      <c r="CD672" s="47"/>
      <c r="CE672" s="47"/>
      <c r="CF672" s="47"/>
      <c r="CG672" s="47"/>
      <c r="CH672" s="47"/>
      <c r="CI672" s="47"/>
      <c r="CJ672" s="47"/>
      <c r="CK672" s="47"/>
      <c r="CL672" s="47"/>
      <c r="CM672" s="47"/>
      <c r="CN672" s="47"/>
      <c r="CO672" s="47"/>
      <c r="CP672" s="47"/>
      <c r="CQ672" s="47"/>
      <c r="CR672" s="47"/>
      <c r="CS672" s="47"/>
      <c r="CT672" s="47"/>
      <c r="CU672" s="47"/>
      <c r="CV672" s="47"/>
      <c r="CW672" s="47"/>
      <c r="CX672" s="47"/>
      <c r="CY672" s="47"/>
      <c r="CZ672" s="47"/>
      <c r="DA672" s="47"/>
      <c r="DB672" s="47"/>
      <c r="DC672" s="47"/>
      <c r="DD672" s="47"/>
      <c r="DE672" s="47"/>
      <c r="DF672" s="47"/>
      <c r="DG672" s="47"/>
      <c r="DH672" s="47"/>
      <c r="DI672" s="47"/>
      <c r="DJ672" s="47"/>
      <c r="DK672" s="47"/>
      <c r="DL672" s="47"/>
      <c r="DM672" s="47"/>
      <c r="DN672" s="47"/>
      <c r="DO672" s="47"/>
      <c r="DP672" s="47"/>
      <c r="DQ672" s="47"/>
      <c r="DR672" s="47"/>
    </row>
    <row r="673">
      <c r="C673" s="108"/>
      <c r="D673" s="108"/>
      <c r="G673" s="47"/>
      <c r="H673" s="47"/>
      <c r="I673" s="47"/>
      <c r="J673" s="47"/>
      <c r="K673" s="47"/>
      <c r="L673" s="47"/>
      <c r="M673" s="47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7"/>
      <c r="AA673" s="47"/>
      <c r="AB673" s="47"/>
      <c r="AC673" s="45"/>
      <c r="AD673" s="45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  <c r="BL673" s="47"/>
      <c r="BM673" s="47"/>
      <c r="BN673" s="47"/>
      <c r="BO673" s="47"/>
      <c r="BP673" s="47"/>
      <c r="BQ673" s="47"/>
      <c r="BR673" s="47"/>
      <c r="BS673" s="47"/>
      <c r="BT673" s="47"/>
      <c r="BU673" s="47"/>
      <c r="BV673" s="47"/>
      <c r="BW673" s="47"/>
      <c r="BX673" s="47"/>
      <c r="BY673" s="47"/>
      <c r="BZ673" s="47"/>
      <c r="CA673" s="47"/>
      <c r="CB673" s="47"/>
      <c r="CC673" s="47"/>
      <c r="CD673" s="47"/>
      <c r="CE673" s="47"/>
      <c r="CF673" s="47"/>
      <c r="CG673" s="47"/>
      <c r="CH673" s="47"/>
      <c r="CI673" s="47"/>
      <c r="CJ673" s="47"/>
      <c r="CK673" s="47"/>
      <c r="CL673" s="47"/>
      <c r="CM673" s="47"/>
      <c r="CN673" s="47"/>
      <c r="CO673" s="47"/>
      <c r="CP673" s="47"/>
      <c r="CQ673" s="47"/>
      <c r="CR673" s="47"/>
      <c r="CS673" s="47"/>
      <c r="CT673" s="47"/>
      <c r="CU673" s="47"/>
      <c r="CV673" s="47"/>
      <c r="CW673" s="47"/>
      <c r="CX673" s="47"/>
      <c r="CY673" s="47"/>
      <c r="CZ673" s="47"/>
      <c r="DA673" s="47"/>
      <c r="DB673" s="47"/>
      <c r="DC673" s="47"/>
      <c r="DD673" s="47"/>
      <c r="DE673" s="47"/>
      <c r="DF673" s="47"/>
      <c r="DG673" s="47"/>
      <c r="DH673" s="47"/>
      <c r="DI673" s="47"/>
      <c r="DJ673" s="47"/>
      <c r="DK673" s="47"/>
      <c r="DL673" s="47"/>
      <c r="DM673" s="47"/>
      <c r="DN673" s="47"/>
      <c r="DO673" s="47"/>
      <c r="DP673" s="47"/>
      <c r="DQ673" s="47"/>
      <c r="DR673" s="47"/>
    </row>
    <row r="674">
      <c r="C674" s="108"/>
      <c r="D674" s="108"/>
      <c r="G674" s="47"/>
      <c r="H674" s="47"/>
      <c r="I674" s="47"/>
      <c r="J674" s="47"/>
      <c r="K674" s="47"/>
      <c r="L674" s="47"/>
      <c r="M674" s="47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7"/>
      <c r="AA674" s="47"/>
      <c r="AB674" s="47"/>
      <c r="AC674" s="45"/>
      <c r="AD674" s="45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  <c r="BP674" s="47"/>
      <c r="BQ674" s="47"/>
      <c r="BR674" s="47"/>
      <c r="BS674" s="47"/>
      <c r="BT674" s="47"/>
      <c r="BU674" s="47"/>
      <c r="BV674" s="47"/>
      <c r="BW674" s="47"/>
      <c r="BX674" s="47"/>
      <c r="BY674" s="47"/>
      <c r="BZ674" s="47"/>
      <c r="CA674" s="47"/>
      <c r="CB674" s="47"/>
      <c r="CC674" s="47"/>
      <c r="CD674" s="47"/>
      <c r="CE674" s="47"/>
      <c r="CF674" s="47"/>
      <c r="CG674" s="47"/>
      <c r="CH674" s="47"/>
      <c r="CI674" s="47"/>
      <c r="CJ674" s="47"/>
      <c r="CK674" s="47"/>
      <c r="CL674" s="47"/>
      <c r="CM674" s="47"/>
      <c r="CN674" s="47"/>
      <c r="CO674" s="47"/>
      <c r="CP674" s="47"/>
      <c r="CQ674" s="47"/>
      <c r="CR674" s="47"/>
      <c r="CS674" s="47"/>
      <c r="CT674" s="47"/>
      <c r="CU674" s="47"/>
      <c r="CV674" s="47"/>
      <c r="CW674" s="47"/>
      <c r="CX674" s="47"/>
      <c r="CY674" s="47"/>
      <c r="CZ674" s="47"/>
      <c r="DA674" s="47"/>
      <c r="DB674" s="47"/>
      <c r="DC674" s="47"/>
      <c r="DD674" s="47"/>
      <c r="DE674" s="47"/>
      <c r="DF674" s="47"/>
      <c r="DG674" s="47"/>
      <c r="DH674" s="47"/>
      <c r="DI674" s="47"/>
      <c r="DJ674" s="47"/>
      <c r="DK674" s="47"/>
      <c r="DL674" s="47"/>
      <c r="DM674" s="47"/>
      <c r="DN674" s="47"/>
      <c r="DO674" s="47"/>
      <c r="DP674" s="47"/>
      <c r="DQ674" s="47"/>
      <c r="DR674" s="47"/>
    </row>
    <row r="675">
      <c r="C675" s="108"/>
      <c r="D675" s="108"/>
      <c r="G675" s="47"/>
      <c r="H675" s="47"/>
      <c r="I675" s="47"/>
      <c r="J675" s="47"/>
      <c r="K675" s="47"/>
      <c r="L675" s="47"/>
      <c r="M675" s="47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7"/>
      <c r="AA675" s="47"/>
      <c r="AB675" s="47"/>
      <c r="AC675" s="45"/>
      <c r="AD675" s="45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  <c r="BP675" s="47"/>
      <c r="BQ675" s="47"/>
      <c r="BR675" s="47"/>
      <c r="BS675" s="47"/>
      <c r="BT675" s="47"/>
      <c r="BU675" s="47"/>
      <c r="BV675" s="47"/>
      <c r="BW675" s="47"/>
      <c r="BX675" s="47"/>
      <c r="BY675" s="47"/>
      <c r="BZ675" s="47"/>
      <c r="CA675" s="47"/>
      <c r="CB675" s="47"/>
      <c r="CC675" s="47"/>
      <c r="CD675" s="47"/>
      <c r="CE675" s="47"/>
      <c r="CF675" s="47"/>
      <c r="CG675" s="47"/>
      <c r="CH675" s="47"/>
      <c r="CI675" s="47"/>
      <c r="CJ675" s="47"/>
      <c r="CK675" s="47"/>
      <c r="CL675" s="47"/>
      <c r="CM675" s="47"/>
      <c r="CN675" s="47"/>
      <c r="CO675" s="47"/>
      <c r="CP675" s="47"/>
      <c r="CQ675" s="47"/>
      <c r="CR675" s="47"/>
      <c r="CS675" s="47"/>
      <c r="CT675" s="47"/>
      <c r="CU675" s="47"/>
      <c r="CV675" s="47"/>
      <c r="CW675" s="47"/>
      <c r="CX675" s="47"/>
      <c r="CY675" s="47"/>
      <c r="CZ675" s="47"/>
      <c r="DA675" s="47"/>
      <c r="DB675" s="47"/>
      <c r="DC675" s="47"/>
      <c r="DD675" s="47"/>
      <c r="DE675" s="47"/>
      <c r="DF675" s="47"/>
      <c r="DG675" s="47"/>
      <c r="DH675" s="47"/>
      <c r="DI675" s="47"/>
      <c r="DJ675" s="47"/>
      <c r="DK675" s="47"/>
      <c r="DL675" s="47"/>
      <c r="DM675" s="47"/>
      <c r="DN675" s="47"/>
      <c r="DO675" s="47"/>
      <c r="DP675" s="47"/>
      <c r="DQ675" s="47"/>
      <c r="DR675" s="47"/>
    </row>
    <row r="676">
      <c r="C676" s="108"/>
      <c r="D676" s="108"/>
      <c r="G676" s="47"/>
      <c r="H676" s="47"/>
      <c r="I676" s="47"/>
      <c r="J676" s="47"/>
      <c r="K676" s="47"/>
      <c r="L676" s="47"/>
      <c r="M676" s="47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7"/>
      <c r="AA676" s="47"/>
      <c r="AB676" s="47"/>
      <c r="AC676" s="45"/>
      <c r="AD676" s="45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  <c r="BP676" s="47"/>
      <c r="BQ676" s="47"/>
      <c r="BR676" s="47"/>
      <c r="BS676" s="47"/>
      <c r="BT676" s="47"/>
      <c r="BU676" s="47"/>
      <c r="BV676" s="47"/>
      <c r="BW676" s="47"/>
      <c r="BX676" s="47"/>
      <c r="BY676" s="47"/>
      <c r="BZ676" s="47"/>
      <c r="CA676" s="47"/>
      <c r="CB676" s="47"/>
      <c r="CC676" s="47"/>
      <c r="CD676" s="47"/>
      <c r="CE676" s="47"/>
      <c r="CF676" s="47"/>
      <c r="CG676" s="47"/>
      <c r="CH676" s="47"/>
      <c r="CI676" s="47"/>
      <c r="CJ676" s="47"/>
      <c r="CK676" s="47"/>
      <c r="CL676" s="47"/>
      <c r="CM676" s="47"/>
      <c r="CN676" s="47"/>
      <c r="CO676" s="47"/>
      <c r="CP676" s="47"/>
      <c r="CQ676" s="47"/>
      <c r="CR676" s="47"/>
      <c r="CS676" s="47"/>
      <c r="CT676" s="47"/>
      <c r="CU676" s="47"/>
      <c r="CV676" s="47"/>
      <c r="CW676" s="47"/>
      <c r="CX676" s="47"/>
      <c r="CY676" s="47"/>
      <c r="CZ676" s="47"/>
      <c r="DA676" s="47"/>
      <c r="DB676" s="47"/>
      <c r="DC676" s="47"/>
      <c r="DD676" s="47"/>
      <c r="DE676" s="47"/>
      <c r="DF676" s="47"/>
      <c r="DG676" s="47"/>
      <c r="DH676" s="47"/>
      <c r="DI676" s="47"/>
      <c r="DJ676" s="47"/>
      <c r="DK676" s="47"/>
      <c r="DL676" s="47"/>
      <c r="DM676" s="47"/>
      <c r="DN676" s="47"/>
      <c r="DO676" s="47"/>
      <c r="DP676" s="47"/>
      <c r="DQ676" s="47"/>
      <c r="DR676" s="47"/>
    </row>
    <row r="677">
      <c r="C677" s="108"/>
      <c r="D677" s="108"/>
      <c r="G677" s="47"/>
      <c r="H677" s="47"/>
      <c r="I677" s="47"/>
      <c r="J677" s="47"/>
      <c r="K677" s="47"/>
      <c r="L677" s="47"/>
      <c r="M677" s="47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7"/>
      <c r="AA677" s="47"/>
      <c r="AB677" s="47"/>
      <c r="AC677" s="45"/>
      <c r="AD677" s="45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  <c r="BL677" s="47"/>
      <c r="BM677" s="47"/>
      <c r="BN677" s="47"/>
      <c r="BO677" s="47"/>
      <c r="BP677" s="47"/>
      <c r="BQ677" s="47"/>
      <c r="BR677" s="47"/>
      <c r="BS677" s="47"/>
      <c r="BT677" s="47"/>
      <c r="BU677" s="47"/>
      <c r="BV677" s="47"/>
      <c r="BW677" s="47"/>
      <c r="BX677" s="47"/>
      <c r="BY677" s="47"/>
      <c r="BZ677" s="47"/>
      <c r="CA677" s="47"/>
      <c r="CB677" s="47"/>
      <c r="CC677" s="47"/>
      <c r="CD677" s="47"/>
      <c r="CE677" s="47"/>
      <c r="CF677" s="47"/>
      <c r="CG677" s="47"/>
      <c r="CH677" s="47"/>
      <c r="CI677" s="47"/>
      <c r="CJ677" s="47"/>
      <c r="CK677" s="47"/>
      <c r="CL677" s="47"/>
      <c r="CM677" s="47"/>
      <c r="CN677" s="47"/>
      <c r="CO677" s="47"/>
      <c r="CP677" s="47"/>
      <c r="CQ677" s="47"/>
      <c r="CR677" s="47"/>
      <c r="CS677" s="47"/>
      <c r="CT677" s="47"/>
      <c r="CU677" s="47"/>
      <c r="CV677" s="47"/>
      <c r="CW677" s="47"/>
      <c r="CX677" s="47"/>
      <c r="CY677" s="47"/>
      <c r="CZ677" s="47"/>
      <c r="DA677" s="47"/>
      <c r="DB677" s="47"/>
      <c r="DC677" s="47"/>
      <c r="DD677" s="47"/>
      <c r="DE677" s="47"/>
      <c r="DF677" s="47"/>
      <c r="DG677" s="47"/>
      <c r="DH677" s="47"/>
      <c r="DI677" s="47"/>
      <c r="DJ677" s="47"/>
      <c r="DK677" s="47"/>
      <c r="DL677" s="47"/>
      <c r="DM677" s="47"/>
      <c r="DN677" s="47"/>
      <c r="DO677" s="47"/>
      <c r="DP677" s="47"/>
      <c r="DQ677" s="47"/>
      <c r="DR677" s="47"/>
    </row>
    <row r="678">
      <c r="C678" s="108"/>
      <c r="D678" s="108"/>
      <c r="G678" s="47"/>
      <c r="H678" s="47"/>
      <c r="I678" s="47"/>
      <c r="J678" s="47"/>
      <c r="K678" s="47"/>
      <c r="L678" s="47"/>
      <c r="M678" s="47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7"/>
      <c r="AA678" s="47"/>
      <c r="AB678" s="47"/>
      <c r="AC678" s="45"/>
      <c r="AD678" s="45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  <c r="BL678" s="47"/>
      <c r="BM678" s="47"/>
      <c r="BN678" s="47"/>
      <c r="BO678" s="47"/>
      <c r="BP678" s="47"/>
      <c r="BQ678" s="47"/>
      <c r="BR678" s="47"/>
      <c r="BS678" s="47"/>
      <c r="BT678" s="47"/>
      <c r="BU678" s="47"/>
      <c r="BV678" s="47"/>
      <c r="BW678" s="47"/>
      <c r="BX678" s="47"/>
      <c r="BY678" s="47"/>
      <c r="BZ678" s="47"/>
      <c r="CA678" s="47"/>
      <c r="CB678" s="47"/>
      <c r="CC678" s="47"/>
      <c r="CD678" s="47"/>
      <c r="CE678" s="47"/>
      <c r="CF678" s="47"/>
      <c r="CG678" s="47"/>
      <c r="CH678" s="47"/>
      <c r="CI678" s="47"/>
      <c r="CJ678" s="47"/>
      <c r="CK678" s="47"/>
      <c r="CL678" s="47"/>
      <c r="CM678" s="47"/>
      <c r="CN678" s="47"/>
      <c r="CO678" s="47"/>
      <c r="CP678" s="47"/>
      <c r="CQ678" s="47"/>
      <c r="CR678" s="47"/>
      <c r="CS678" s="47"/>
      <c r="CT678" s="47"/>
      <c r="CU678" s="47"/>
      <c r="CV678" s="47"/>
      <c r="CW678" s="47"/>
      <c r="CX678" s="47"/>
      <c r="CY678" s="47"/>
      <c r="CZ678" s="47"/>
      <c r="DA678" s="47"/>
      <c r="DB678" s="47"/>
      <c r="DC678" s="47"/>
      <c r="DD678" s="47"/>
      <c r="DE678" s="47"/>
      <c r="DF678" s="47"/>
      <c r="DG678" s="47"/>
      <c r="DH678" s="47"/>
      <c r="DI678" s="47"/>
      <c r="DJ678" s="47"/>
      <c r="DK678" s="47"/>
      <c r="DL678" s="47"/>
      <c r="DM678" s="47"/>
      <c r="DN678" s="47"/>
      <c r="DO678" s="47"/>
      <c r="DP678" s="47"/>
      <c r="DQ678" s="47"/>
      <c r="DR678" s="47"/>
    </row>
    <row r="679">
      <c r="C679" s="108"/>
      <c r="D679" s="108"/>
      <c r="G679" s="47"/>
      <c r="H679" s="47"/>
      <c r="I679" s="47"/>
      <c r="J679" s="47"/>
      <c r="K679" s="47"/>
      <c r="L679" s="47"/>
      <c r="M679" s="47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7"/>
      <c r="AA679" s="47"/>
      <c r="AB679" s="47"/>
      <c r="AC679" s="45"/>
      <c r="AD679" s="45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  <c r="BL679" s="47"/>
      <c r="BM679" s="47"/>
      <c r="BN679" s="47"/>
      <c r="BO679" s="47"/>
      <c r="BP679" s="47"/>
      <c r="BQ679" s="47"/>
      <c r="BR679" s="47"/>
      <c r="BS679" s="47"/>
      <c r="BT679" s="47"/>
      <c r="BU679" s="47"/>
      <c r="BV679" s="47"/>
      <c r="BW679" s="47"/>
      <c r="BX679" s="47"/>
      <c r="BY679" s="47"/>
      <c r="BZ679" s="47"/>
      <c r="CA679" s="47"/>
      <c r="CB679" s="47"/>
      <c r="CC679" s="47"/>
      <c r="CD679" s="47"/>
      <c r="CE679" s="47"/>
      <c r="CF679" s="47"/>
      <c r="CG679" s="47"/>
      <c r="CH679" s="47"/>
      <c r="CI679" s="47"/>
      <c r="CJ679" s="47"/>
      <c r="CK679" s="47"/>
      <c r="CL679" s="47"/>
      <c r="CM679" s="47"/>
      <c r="CN679" s="47"/>
      <c r="CO679" s="47"/>
      <c r="CP679" s="47"/>
      <c r="CQ679" s="47"/>
      <c r="CR679" s="47"/>
      <c r="CS679" s="47"/>
      <c r="CT679" s="47"/>
      <c r="CU679" s="47"/>
      <c r="CV679" s="47"/>
      <c r="CW679" s="47"/>
      <c r="CX679" s="47"/>
      <c r="CY679" s="47"/>
      <c r="CZ679" s="47"/>
      <c r="DA679" s="47"/>
      <c r="DB679" s="47"/>
      <c r="DC679" s="47"/>
      <c r="DD679" s="47"/>
      <c r="DE679" s="47"/>
      <c r="DF679" s="47"/>
      <c r="DG679" s="47"/>
      <c r="DH679" s="47"/>
      <c r="DI679" s="47"/>
      <c r="DJ679" s="47"/>
      <c r="DK679" s="47"/>
      <c r="DL679" s="47"/>
      <c r="DM679" s="47"/>
      <c r="DN679" s="47"/>
      <c r="DO679" s="47"/>
      <c r="DP679" s="47"/>
      <c r="DQ679" s="47"/>
      <c r="DR679" s="47"/>
    </row>
    <row r="680">
      <c r="C680" s="108"/>
      <c r="D680" s="108"/>
      <c r="G680" s="47"/>
      <c r="H680" s="47"/>
      <c r="I680" s="47"/>
      <c r="J680" s="47"/>
      <c r="K680" s="47"/>
      <c r="L680" s="47"/>
      <c r="M680" s="47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7"/>
      <c r="AA680" s="47"/>
      <c r="AB680" s="47"/>
      <c r="AC680" s="45"/>
      <c r="AD680" s="45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  <c r="BJ680" s="47"/>
      <c r="BK680" s="47"/>
      <c r="BL680" s="47"/>
      <c r="BM680" s="47"/>
      <c r="BN680" s="47"/>
      <c r="BO680" s="47"/>
      <c r="BP680" s="47"/>
      <c r="BQ680" s="47"/>
      <c r="BR680" s="47"/>
      <c r="BS680" s="47"/>
      <c r="BT680" s="47"/>
      <c r="BU680" s="47"/>
      <c r="BV680" s="47"/>
      <c r="BW680" s="47"/>
      <c r="BX680" s="47"/>
      <c r="BY680" s="47"/>
      <c r="BZ680" s="47"/>
      <c r="CA680" s="47"/>
      <c r="CB680" s="47"/>
      <c r="CC680" s="47"/>
      <c r="CD680" s="47"/>
      <c r="CE680" s="47"/>
      <c r="CF680" s="47"/>
      <c r="CG680" s="47"/>
      <c r="CH680" s="47"/>
      <c r="CI680" s="47"/>
      <c r="CJ680" s="47"/>
      <c r="CK680" s="47"/>
      <c r="CL680" s="47"/>
      <c r="CM680" s="47"/>
      <c r="CN680" s="47"/>
      <c r="CO680" s="47"/>
      <c r="CP680" s="47"/>
      <c r="CQ680" s="47"/>
      <c r="CR680" s="47"/>
      <c r="CS680" s="47"/>
      <c r="CT680" s="47"/>
      <c r="CU680" s="47"/>
      <c r="CV680" s="47"/>
      <c r="CW680" s="47"/>
      <c r="CX680" s="47"/>
      <c r="CY680" s="47"/>
      <c r="CZ680" s="47"/>
      <c r="DA680" s="47"/>
      <c r="DB680" s="47"/>
      <c r="DC680" s="47"/>
      <c r="DD680" s="47"/>
      <c r="DE680" s="47"/>
      <c r="DF680" s="47"/>
      <c r="DG680" s="47"/>
      <c r="DH680" s="47"/>
      <c r="DI680" s="47"/>
      <c r="DJ680" s="47"/>
      <c r="DK680" s="47"/>
      <c r="DL680" s="47"/>
      <c r="DM680" s="47"/>
      <c r="DN680" s="47"/>
      <c r="DO680" s="47"/>
      <c r="DP680" s="47"/>
      <c r="DQ680" s="47"/>
      <c r="DR680" s="47"/>
    </row>
    <row r="681">
      <c r="C681" s="108"/>
      <c r="D681" s="108"/>
      <c r="G681" s="47"/>
      <c r="H681" s="47"/>
      <c r="I681" s="47"/>
      <c r="J681" s="47"/>
      <c r="K681" s="47"/>
      <c r="L681" s="47"/>
      <c r="M681" s="47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7"/>
      <c r="AA681" s="47"/>
      <c r="AB681" s="47"/>
      <c r="AC681" s="45"/>
      <c r="AD681" s="45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  <c r="BJ681" s="47"/>
      <c r="BK681" s="47"/>
      <c r="BL681" s="47"/>
      <c r="BM681" s="47"/>
      <c r="BN681" s="47"/>
      <c r="BO681" s="47"/>
      <c r="BP681" s="47"/>
      <c r="BQ681" s="47"/>
      <c r="BR681" s="47"/>
      <c r="BS681" s="47"/>
      <c r="BT681" s="47"/>
      <c r="BU681" s="47"/>
      <c r="BV681" s="47"/>
      <c r="BW681" s="47"/>
      <c r="BX681" s="47"/>
      <c r="BY681" s="47"/>
      <c r="BZ681" s="47"/>
      <c r="CA681" s="47"/>
      <c r="CB681" s="47"/>
      <c r="CC681" s="47"/>
      <c r="CD681" s="47"/>
      <c r="CE681" s="47"/>
      <c r="CF681" s="47"/>
      <c r="CG681" s="47"/>
      <c r="CH681" s="47"/>
      <c r="CI681" s="47"/>
      <c r="CJ681" s="47"/>
      <c r="CK681" s="47"/>
      <c r="CL681" s="47"/>
      <c r="CM681" s="47"/>
      <c r="CN681" s="47"/>
      <c r="CO681" s="47"/>
      <c r="CP681" s="47"/>
      <c r="CQ681" s="47"/>
      <c r="CR681" s="47"/>
      <c r="CS681" s="47"/>
      <c r="CT681" s="47"/>
      <c r="CU681" s="47"/>
      <c r="CV681" s="47"/>
      <c r="CW681" s="47"/>
      <c r="CX681" s="47"/>
      <c r="CY681" s="47"/>
      <c r="CZ681" s="47"/>
      <c r="DA681" s="47"/>
      <c r="DB681" s="47"/>
      <c r="DC681" s="47"/>
      <c r="DD681" s="47"/>
      <c r="DE681" s="47"/>
      <c r="DF681" s="47"/>
      <c r="DG681" s="47"/>
      <c r="DH681" s="47"/>
      <c r="DI681" s="47"/>
      <c r="DJ681" s="47"/>
      <c r="DK681" s="47"/>
      <c r="DL681" s="47"/>
      <c r="DM681" s="47"/>
      <c r="DN681" s="47"/>
      <c r="DO681" s="47"/>
      <c r="DP681" s="47"/>
      <c r="DQ681" s="47"/>
      <c r="DR681" s="47"/>
    </row>
    <row r="682">
      <c r="C682" s="108"/>
      <c r="D682" s="108"/>
      <c r="G682" s="47"/>
      <c r="H682" s="47"/>
      <c r="I682" s="47"/>
      <c r="J682" s="47"/>
      <c r="K682" s="47"/>
      <c r="L682" s="47"/>
      <c r="M682" s="47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7"/>
      <c r="AA682" s="47"/>
      <c r="AB682" s="47"/>
      <c r="AC682" s="45"/>
      <c r="AD682" s="45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  <c r="BJ682" s="47"/>
      <c r="BK682" s="47"/>
      <c r="BL682" s="47"/>
      <c r="BM682" s="47"/>
      <c r="BN682" s="47"/>
      <c r="BO682" s="47"/>
      <c r="BP682" s="47"/>
      <c r="BQ682" s="47"/>
      <c r="BR682" s="47"/>
      <c r="BS682" s="47"/>
      <c r="BT682" s="47"/>
      <c r="BU682" s="47"/>
      <c r="BV682" s="47"/>
      <c r="BW682" s="47"/>
      <c r="BX682" s="47"/>
      <c r="BY682" s="47"/>
      <c r="BZ682" s="47"/>
      <c r="CA682" s="47"/>
      <c r="CB682" s="47"/>
      <c r="CC682" s="47"/>
      <c r="CD682" s="47"/>
      <c r="CE682" s="47"/>
      <c r="CF682" s="47"/>
      <c r="CG682" s="47"/>
      <c r="CH682" s="47"/>
      <c r="CI682" s="47"/>
      <c r="CJ682" s="47"/>
      <c r="CK682" s="47"/>
      <c r="CL682" s="47"/>
      <c r="CM682" s="47"/>
      <c r="CN682" s="47"/>
      <c r="CO682" s="47"/>
      <c r="CP682" s="47"/>
      <c r="CQ682" s="47"/>
      <c r="CR682" s="47"/>
      <c r="CS682" s="47"/>
      <c r="CT682" s="47"/>
      <c r="CU682" s="47"/>
      <c r="CV682" s="47"/>
      <c r="CW682" s="47"/>
      <c r="CX682" s="47"/>
      <c r="CY682" s="47"/>
      <c r="CZ682" s="47"/>
      <c r="DA682" s="47"/>
      <c r="DB682" s="47"/>
      <c r="DC682" s="47"/>
      <c r="DD682" s="47"/>
      <c r="DE682" s="47"/>
      <c r="DF682" s="47"/>
      <c r="DG682" s="47"/>
      <c r="DH682" s="47"/>
      <c r="DI682" s="47"/>
      <c r="DJ682" s="47"/>
      <c r="DK682" s="47"/>
      <c r="DL682" s="47"/>
      <c r="DM682" s="47"/>
      <c r="DN682" s="47"/>
      <c r="DO682" s="47"/>
      <c r="DP682" s="47"/>
      <c r="DQ682" s="47"/>
      <c r="DR682" s="47"/>
    </row>
    <row r="683">
      <c r="C683" s="108"/>
      <c r="D683" s="108"/>
      <c r="G683" s="47"/>
      <c r="H683" s="47"/>
      <c r="I683" s="47"/>
      <c r="J683" s="47"/>
      <c r="K683" s="47"/>
      <c r="L683" s="47"/>
      <c r="M683" s="47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7"/>
      <c r="AA683" s="47"/>
      <c r="AB683" s="47"/>
      <c r="AC683" s="45"/>
      <c r="AD683" s="45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  <c r="BJ683" s="47"/>
      <c r="BK683" s="47"/>
      <c r="BL683" s="47"/>
      <c r="BM683" s="47"/>
      <c r="BN683" s="47"/>
      <c r="BO683" s="47"/>
      <c r="BP683" s="47"/>
      <c r="BQ683" s="47"/>
      <c r="BR683" s="47"/>
      <c r="BS683" s="47"/>
      <c r="BT683" s="47"/>
      <c r="BU683" s="47"/>
      <c r="BV683" s="47"/>
      <c r="BW683" s="47"/>
      <c r="BX683" s="47"/>
      <c r="BY683" s="47"/>
      <c r="BZ683" s="47"/>
      <c r="CA683" s="47"/>
      <c r="CB683" s="47"/>
      <c r="CC683" s="47"/>
      <c r="CD683" s="47"/>
      <c r="CE683" s="47"/>
      <c r="CF683" s="47"/>
      <c r="CG683" s="47"/>
      <c r="CH683" s="47"/>
      <c r="CI683" s="47"/>
      <c r="CJ683" s="47"/>
      <c r="CK683" s="47"/>
      <c r="CL683" s="47"/>
      <c r="CM683" s="47"/>
      <c r="CN683" s="47"/>
      <c r="CO683" s="47"/>
      <c r="CP683" s="47"/>
      <c r="CQ683" s="47"/>
      <c r="CR683" s="47"/>
      <c r="CS683" s="47"/>
      <c r="CT683" s="47"/>
      <c r="CU683" s="47"/>
      <c r="CV683" s="47"/>
      <c r="CW683" s="47"/>
      <c r="CX683" s="47"/>
      <c r="CY683" s="47"/>
      <c r="CZ683" s="47"/>
      <c r="DA683" s="47"/>
      <c r="DB683" s="47"/>
      <c r="DC683" s="47"/>
      <c r="DD683" s="47"/>
      <c r="DE683" s="47"/>
      <c r="DF683" s="47"/>
      <c r="DG683" s="47"/>
      <c r="DH683" s="47"/>
      <c r="DI683" s="47"/>
      <c r="DJ683" s="47"/>
      <c r="DK683" s="47"/>
      <c r="DL683" s="47"/>
      <c r="DM683" s="47"/>
      <c r="DN683" s="47"/>
      <c r="DO683" s="47"/>
      <c r="DP683" s="47"/>
      <c r="DQ683" s="47"/>
      <c r="DR683" s="47"/>
    </row>
    <row r="684">
      <c r="C684" s="108"/>
      <c r="D684" s="108"/>
      <c r="G684" s="47"/>
      <c r="H684" s="47"/>
      <c r="I684" s="47"/>
      <c r="J684" s="47"/>
      <c r="K684" s="47"/>
      <c r="L684" s="47"/>
      <c r="M684" s="47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7"/>
      <c r="AA684" s="47"/>
      <c r="AB684" s="47"/>
      <c r="AC684" s="45"/>
      <c r="AD684" s="45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  <c r="BJ684" s="47"/>
      <c r="BK684" s="47"/>
      <c r="BL684" s="47"/>
      <c r="BM684" s="47"/>
      <c r="BN684" s="47"/>
      <c r="BO684" s="47"/>
      <c r="BP684" s="47"/>
      <c r="BQ684" s="47"/>
      <c r="BR684" s="47"/>
      <c r="BS684" s="47"/>
      <c r="BT684" s="47"/>
      <c r="BU684" s="47"/>
      <c r="BV684" s="47"/>
      <c r="BW684" s="47"/>
      <c r="BX684" s="47"/>
      <c r="BY684" s="47"/>
      <c r="BZ684" s="47"/>
      <c r="CA684" s="47"/>
      <c r="CB684" s="47"/>
      <c r="CC684" s="47"/>
      <c r="CD684" s="47"/>
      <c r="CE684" s="47"/>
      <c r="CF684" s="47"/>
      <c r="CG684" s="47"/>
      <c r="CH684" s="47"/>
      <c r="CI684" s="47"/>
      <c r="CJ684" s="47"/>
      <c r="CK684" s="47"/>
      <c r="CL684" s="47"/>
      <c r="CM684" s="47"/>
      <c r="CN684" s="47"/>
      <c r="CO684" s="47"/>
      <c r="CP684" s="47"/>
      <c r="CQ684" s="47"/>
      <c r="CR684" s="47"/>
      <c r="CS684" s="47"/>
      <c r="CT684" s="47"/>
      <c r="CU684" s="47"/>
      <c r="CV684" s="47"/>
      <c r="CW684" s="47"/>
      <c r="CX684" s="47"/>
      <c r="CY684" s="47"/>
      <c r="CZ684" s="47"/>
      <c r="DA684" s="47"/>
      <c r="DB684" s="47"/>
      <c r="DC684" s="47"/>
      <c r="DD684" s="47"/>
      <c r="DE684" s="47"/>
      <c r="DF684" s="47"/>
      <c r="DG684" s="47"/>
      <c r="DH684" s="47"/>
      <c r="DI684" s="47"/>
      <c r="DJ684" s="47"/>
      <c r="DK684" s="47"/>
      <c r="DL684" s="47"/>
      <c r="DM684" s="47"/>
      <c r="DN684" s="47"/>
      <c r="DO684" s="47"/>
      <c r="DP684" s="47"/>
      <c r="DQ684" s="47"/>
      <c r="DR684" s="47"/>
    </row>
    <row r="685">
      <c r="C685" s="108"/>
      <c r="D685" s="108"/>
      <c r="G685" s="47"/>
      <c r="H685" s="47"/>
      <c r="I685" s="47"/>
      <c r="J685" s="47"/>
      <c r="K685" s="47"/>
      <c r="L685" s="47"/>
      <c r="M685" s="47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7"/>
      <c r="AA685" s="47"/>
      <c r="AB685" s="47"/>
      <c r="AC685" s="45"/>
      <c r="AD685" s="45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  <c r="BJ685" s="47"/>
      <c r="BK685" s="47"/>
      <c r="BL685" s="47"/>
      <c r="BM685" s="47"/>
      <c r="BN685" s="47"/>
      <c r="BO685" s="47"/>
      <c r="BP685" s="47"/>
      <c r="BQ685" s="47"/>
      <c r="BR685" s="47"/>
      <c r="BS685" s="47"/>
      <c r="BT685" s="47"/>
      <c r="BU685" s="47"/>
      <c r="BV685" s="47"/>
      <c r="BW685" s="47"/>
      <c r="BX685" s="47"/>
      <c r="BY685" s="47"/>
      <c r="BZ685" s="47"/>
      <c r="CA685" s="47"/>
      <c r="CB685" s="47"/>
      <c r="CC685" s="47"/>
      <c r="CD685" s="47"/>
      <c r="CE685" s="47"/>
      <c r="CF685" s="47"/>
      <c r="CG685" s="47"/>
      <c r="CH685" s="47"/>
      <c r="CI685" s="47"/>
      <c r="CJ685" s="47"/>
      <c r="CK685" s="47"/>
      <c r="CL685" s="47"/>
      <c r="CM685" s="47"/>
      <c r="CN685" s="47"/>
      <c r="CO685" s="47"/>
      <c r="CP685" s="47"/>
      <c r="CQ685" s="47"/>
      <c r="CR685" s="47"/>
      <c r="CS685" s="47"/>
      <c r="CT685" s="47"/>
      <c r="CU685" s="47"/>
      <c r="CV685" s="47"/>
      <c r="CW685" s="47"/>
      <c r="CX685" s="47"/>
      <c r="CY685" s="47"/>
      <c r="CZ685" s="47"/>
      <c r="DA685" s="47"/>
      <c r="DB685" s="47"/>
      <c r="DC685" s="47"/>
      <c r="DD685" s="47"/>
      <c r="DE685" s="47"/>
      <c r="DF685" s="47"/>
      <c r="DG685" s="47"/>
      <c r="DH685" s="47"/>
      <c r="DI685" s="47"/>
      <c r="DJ685" s="47"/>
      <c r="DK685" s="47"/>
      <c r="DL685" s="47"/>
      <c r="DM685" s="47"/>
      <c r="DN685" s="47"/>
      <c r="DO685" s="47"/>
      <c r="DP685" s="47"/>
      <c r="DQ685" s="47"/>
      <c r="DR685" s="47"/>
    </row>
    <row r="686">
      <c r="C686" s="108"/>
      <c r="D686" s="108"/>
      <c r="G686" s="47"/>
      <c r="H686" s="47"/>
      <c r="I686" s="47"/>
      <c r="J686" s="47"/>
      <c r="K686" s="47"/>
      <c r="L686" s="47"/>
      <c r="M686" s="47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7"/>
      <c r="AA686" s="47"/>
      <c r="AB686" s="47"/>
      <c r="AC686" s="45"/>
      <c r="AD686" s="45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  <c r="BJ686" s="47"/>
      <c r="BK686" s="47"/>
      <c r="BL686" s="47"/>
      <c r="BM686" s="47"/>
      <c r="BN686" s="47"/>
      <c r="BO686" s="47"/>
      <c r="BP686" s="47"/>
      <c r="BQ686" s="47"/>
      <c r="BR686" s="47"/>
      <c r="BS686" s="47"/>
      <c r="BT686" s="47"/>
      <c r="BU686" s="47"/>
      <c r="BV686" s="47"/>
      <c r="BW686" s="47"/>
      <c r="BX686" s="47"/>
      <c r="BY686" s="47"/>
      <c r="BZ686" s="47"/>
      <c r="CA686" s="47"/>
      <c r="CB686" s="47"/>
      <c r="CC686" s="47"/>
      <c r="CD686" s="47"/>
      <c r="CE686" s="47"/>
      <c r="CF686" s="47"/>
      <c r="CG686" s="47"/>
      <c r="CH686" s="47"/>
      <c r="CI686" s="47"/>
      <c r="CJ686" s="47"/>
      <c r="CK686" s="47"/>
      <c r="CL686" s="47"/>
      <c r="CM686" s="47"/>
      <c r="CN686" s="47"/>
      <c r="CO686" s="47"/>
      <c r="CP686" s="47"/>
      <c r="CQ686" s="47"/>
      <c r="CR686" s="47"/>
      <c r="CS686" s="47"/>
      <c r="CT686" s="47"/>
      <c r="CU686" s="47"/>
      <c r="CV686" s="47"/>
      <c r="CW686" s="47"/>
      <c r="CX686" s="47"/>
      <c r="CY686" s="47"/>
      <c r="CZ686" s="47"/>
      <c r="DA686" s="47"/>
      <c r="DB686" s="47"/>
      <c r="DC686" s="47"/>
      <c r="DD686" s="47"/>
      <c r="DE686" s="47"/>
      <c r="DF686" s="47"/>
      <c r="DG686" s="47"/>
      <c r="DH686" s="47"/>
      <c r="DI686" s="47"/>
      <c r="DJ686" s="47"/>
      <c r="DK686" s="47"/>
      <c r="DL686" s="47"/>
      <c r="DM686" s="47"/>
      <c r="DN686" s="47"/>
      <c r="DO686" s="47"/>
      <c r="DP686" s="47"/>
      <c r="DQ686" s="47"/>
      <c r="DR686" s="47"/>
    </row>
    <row r="687">
      <c r="C687" s="108"/>
      <c r="D687" s="108"/>
      <c r="G687" s="47"/>
      <c r="H687" s="47"/>
      <c r="I687" s="47"/>
      <c r="J687" s="47"/>
      <c r="K687" s="47"/>
      <c r="L687" s="47"/>
      <c r="M687" s="47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7"/>
      <c r="AA687" s="47"/>
      <c r="AB687" s="47"/>
      <c r="AC687" s="45"/>
      <c r="AD687" s="45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  <c r="BJ687" s="47"/>
      <c r="BK687" s="47"/>
      <c r="BL687" s="47"/>
      <c r="BM687" s="47"/>
      <c r="BN687" s="47"/>
      <c r="BO687" s="47"/>
      <c r="BP687" s="47"/>
      <c r="BQ687" s="47"/>
      <c r="BR687" s="47"/>
      <c r="BS687" s="47"/>
      <c r="BT687" s="47"/>
      <c r="BU687" s="47"/>
      <c r="BV687" s="47"/>
      <c r="BW687" s="47"/>
      <c r="BX687" s="47"/>
      <c r="BY687" s="47"/>
      <c r="BZ687" s="47"/>
      <c r="CA687" s="47"/>
      <c r="CB687" s="47"/>
      <c r="CC687" s="47"/>
      <c r="CD687" s="47"/>
      <c r="CE687" s="47"/>
      <c r="CF687" s="47"/>
      <c r="CG687" s="47"/>
      <c r="CH687" s="47"/>
      <c r="CI687" s="47"/>
      <c r="CJ687" s="47"/>
      <c r="CK687" s="47"/>
      <c r="CL687" s="47"/>
      <c r="CM687" s="47"/>
      <c r="CN687" s="47"/>
      <c r="CO687" s="47"/>
      <c r="CP687" s="47"/>
      <c r="CQ687" s="47"/>
      <c r="CR687" s="47"/>
      <c r="CS687" s="47"/>
      <c r="CT687" s="47"/>
      <c r="CU687" s="47"/>
      <c r="CV687" s="47"/>
      <c r="CW687" s="47"/>
      <c r="CX687" s="47"/>
      <c r="CY687" s="47"/>
      <c r="CZ687" s="47"/>
      <c r="DA687" s="47"/>
      <c r="DB687" s="47"/>
      <c r="DC687" s="47"/>
      <c r="DD687" s="47"/>
      <c r="DE687" s="47"/>
      <c r="DF687" s="47"/>
      <c r="DG687" s="47"/>
      <c r="DH687" s="47"/>
      <c r="DI687" s="47"/>
      <c r="DJ687" s="47"/>
      <c r="DK687" s="47"/>
      <c r="DL687" s="47"/>
      <c r="DM687" s="47"/>
      <c r="DN687" s="47"/>
      <c r="DO687" s="47"/>
      <c r="DP687" s="47"/>
      <c r="DQ687" s="47"/>
      <c r="DR687" s="47"/>
    </row>
    <row r="688">
      <c r="C688" s="108"/>
      <c r="D688" s="108"/>
      <c r="G688" s="47"/>
      <c r="H688" s="47"/>
      <c r="I688" s="47"/>
      <c r="J688" s="47"/>
      <c r="K688" s="47"/>
      <c r="L688" s="47"/>
      <c r="M688" s="47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7"/>
      <c r="AA688" s="47"/>
      <c r="AB688" s="47"/>
      <c r="AC688" s="45"/>
      <c r="AD688" s="45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  <c r="BJ688" s="47"/>
      <c r="BK688" s="47"/>
      <c r="BL688" s="47"/>
      <c r="BM688" s="47"/>
      <c r="BN688" s="47"/>
      <c r="BO688" s="47"/>
      <c r="BP688" s="47"/>
      <c r="BQ688" s="47"/>
      <c r="BR688" s="47"/>
      <c r="BS688" s="47"/>
      <c r="BT688" s="47"/>
      <c r="BU688" s="47"/>
      <c r="BV688" s="47"/>
      <c r="BW688" s="47"/>
      <c r="BX688" s="47"/>
      <c r="BY688" s="47"/>
      <c r="BZ688" s="47"/>
      <c r="CA688" s="47"/>
      <c r="CB688" s="47"/>
      <c r="CC688" s="47"/>
      <c r="CD688" s="47"/>
      <c r="CE688" s="47"/>
      <c r="CF688" s="47"/>
      <c r="CG688" s="47"/>
      <c r="CH688" s="47"/>
      <c r="CI688" s="47"/>
      <c r="CJ688" s="47"/>
      <c r="CK688" s="47"/>
      <c r="CL688" s="47"/>
      <c r="CM688" s="47"/>
      <c r="CN688" s="47"/>
      <c r="CO688" s="47"/>
      <c r="CP688" s="47"/>
      <c r="CQ688" s="47"/>
      <c r="CR688" s="47"/>
      <c r="CS688" s="47"/>
      <c r="CT688" s="47"/>
      <c r="CU688" s="47"/>
      <c r="CV688" s="47"/>
      <c r="CW688" s="47"/>
      <c r="CX688" s="47"/>
      <c r="CY688" s="47"/>
      <c r="CZ688" s="47"/>
      <c r="DA688" s="47"/>
      <c r="DB688" s="47"/>
      <c r="DC688" s="47"/>
      <c r="DD688" s="47"/>
      <c r="DE688" s="47"/>
      <c r="DF688" s="47"/>
      <c r="DG688" s="47"/>
      <c r="DH688" s="47"/>
      <c r="DI688" s="47"/>
      <c r="DJ688" s="47"/>
      <c r="DK688" s="47"/>
      <c r="DL688" s="47"/>
      <c r="DM688" s="47"/>
      <c r="DN688" s="47"/>
      <c r="DO688" s="47"/>
      <c r="DP688" s="47"/>
      <c r="DQ688" s="47"/>
      <c r="DR688" s="47"/>
    </row>
    <row r="689">
      <c r="C689" s="108"/>
      <c r="D689" s="108"/>
      <c r="G689" s="47"/>
      <c r="H689" s="47"/>
      <c r="I689" s="47"/>
      <c r="J689" s="47"/>
      <c r="K689" s="47"/>
      <c r="L689" s="47"/>
      <c r="M689" s="47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7"/>
      <c r="AA689" s="47"/>
      <c r="AB689" s="47"/>
      <c r="AC689" s="45"/>
      <c r="AD689" s="45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  <c r="BJ689" s="47"/>
      <c r="BK689" s="47"/>
      <c r="BL689" s="47"/>
      <c r="BM689" s="47"/>
      <c r="BN689" s="47"/>
      <c r="BO689" s="47"/>
      <c r="BP689" s="47"/>
      <c r="BQ689" s="47"/>
      <c r="BR689" s="47"/>
      <c r="BS689" s="47"/>
      <c r="BT689" s="47"/>
      <c r="BU689" s="47"/>
      <c r="BV689" s="47"/>
      <c r="BW689" s="47"/>
      <c r="BX689" s="47"/>
      <c r="BY689" s="47"/>
      <c r="BZ689" s="47"/>
      <c r="CA689" s="47"/>
      <c r="CB689" s="47"/>
      <c r="CC689" s="47"/>
      <c r="CD689" s="47"/>
      <c r="CE689" s="47"/>
      <c r="CF689" s="47"/>
      <c r="CG689" s="47"/>
      <c r="CH689" s="47"/>
      <c r="CI689" s="47"/>
      <c r="CJ689" s="47"/>
      <c r="CK689" s="47"/>
      <c r="CL689" s="47"/>
      <c r="CM689" s="47"/>
      <c r="CN689" s="47"/>
      <c r="CO689" s="47"/>
      <c r="CP689" s="47"/>
      <c r="CQ689" s="47"/>
      <c r="CR689" s="47"/>
      <c r="CS689" s="47"/>
      <c r="CT689" s="47"/>
      <c r="CU689" s="47"/>
      <c r="CV689" s="47"/>
      <c r="CW689" s="47"/>
      <c r="CX689" s="47"/>
      <c r="CY689" s="47"/>
      <c r="CZ689" s="47"/>
      <c r="DA689" s="47"/>
      <c r="DB689" s="47"/>
      <c r="DC689" s="47"/>
      <c r="DD689" s="47"/>
      <c r="DE689" s="47"/>
      <c r="DF689" s="47"/>
      <c r="DG689" s="47"/>
      <c r="DH689" s="47"/>
      <c r="DI689" s="47"/>
      <c r="DJ689" s="47"/>
      <c r="DK689" s="47"/>
      <c r="DL689" s="47"/>
      <c r="DM689" s="47"/>
      <c r="DN689" s="47"/>
      <c r="DO689" s="47"/>
      <c r="DP689" s="47"/>
      <c r="DQ689" s="47"/>
      <c r="DR689" s="47"/>
    </row>
    <row r="690">
      <c r="C690" s="108"/>
      <c r="D690" s="108"/>
      <c r="G690" s="47"/>
      <c r="H690" s="47"/>
      <c r="I690" s="47"/>
      <c r="J690" s="47"/>
      <c r="K690" s="47"/>
      <c r="L690" s="47"/>
      <c r="M690" s="47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7"/>
      <c r="AA690" s="47"/>
      <c r="AB690" s="47"/>
      <c r="AC690" s="45"/>
      <c r="AD690" s="45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  <c r="BJ690" s="47"/>
      <c r="BK690" s="47"/>
      <c r="BL690" s="47"/>
      <c r="BM690" s="47"/>
      <c r="BN690" s="47"/>
      <c r="BO690" s="47"/>
      <c r="BP690" s="47"/>
      <c r="BQ690" s="47"/>
      <c r="BR690" s="47"/>
      <c r="BS690" s="47"/>
      <c r="BT690" s="47"/>
      <c r="BU690" s="47"/>
      <c r="BV690" s="47"/>
      <c r="BW690" s="47"/>
      <c r="BX690" s="47"/>
      <c r="BY690" s="47"/>
      <c r="BZ690" s="47"/>
      <c r="CA690" s="47"/>
      <c r="CB690" s="47"/>
      <c r="CC690" s="47"/>
      <c r="CD690" s="47"/>
      <c r="CE690" s="47"/>
      <c r="CF690" s="47"/>
      <c r="CG690" s="47"/>
      <c r="CH690" s="47"/>
      <c r="CI690" s="47"/>
      <c r="CJ690" s="47"/>
      <c r="CK690" s="47"/>
      <c r="CL690" s="47"/>
      <c r="CM690" s="47"/>
      <c r="CN690" s="47"/>
      <c r="CO690" s="47"/>
      <c r="CP690" s="47"/>
      <c r="CQ690" s="47"/>
      <c r="CR690" s="47"/>
      <c r="CS690" s="47"/>
      <c r="CT690" s="47"/>
      <c r="CU690" s="47"/>
      <c r="CV690" s="47"/>
      <c r="CW690" s="47"/>
      <c r="CX690" s="47"/>
      <c r="CY690" s="47"/>
      <c r="CZ690" s="47"/>
      <c r="DA690" s="47"/>
      <c r="DB690" s="47"/>
      <c r="DC690" s="47"/>
      <c r="DD690" s="47"/>
      <c r="DE690" s="47"/>
      <c r="DF690" s="47"/>
      <c r="DG690" s="47"/>
      <c r="DH690" s="47"/>
      <c r="DI690" s="47"/>
      <c r="DJ690" s="47"/>
      <c r="DK690" s="47"/>
      <c r="DL690" s="47"/>
      <c r="DM690" s="47"/>
      <c r="DN690" s="47"/>
      <c r="DO690" s="47"/>
      <c r="DP690" s="47"/>
      <c r="DQ690" s="47"/>
      <c r="DR690" s="47"/>
    </row>
    <row r="691">
      <c r="C691" s="108"/>
      <c r="D691" s="108"/>
      <c r="G691" s="47"/>
      <c r="H691" s="47"/>
      <c r="I691" s="47"/>
      <c r="J691" s="47"/>
      <c r="K691" s="47"/>
      <c r="L691" s="47"/>
      <c r="M691" s="47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7"/>
      <c r="AA691" s="47"/>
      <c r="AB691" s="47"/>
      <c r="AC691" s="45"/>
      <c r="AD691" s="45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  <c r="BJ691" s="47"/>
      <c r="BK691" s="47"/>
      <c r="BL691" s="47"/>
      <c r="BM691" s="47"/>
      <c r="BN691" s="47"/>
      <c r="BO691" s="47"/>
      <c r="BP691" s="47"/>
      <c r="BQ691" s="47"/>
      <c r="BR691" s="47"/>
      <c r="BS691" s="47"/>
      <c r="BT691" s="47"/>
      <c r="BU691" s="47"/>
      <c r="BV691" s="47"/>
      <c r="BW691" s="47"/>
      <c r="BX691" s="47"/>
      <c r="BY691" s="47"/>
      <c r="BZ691" s="47"/>
      <c r="CA691" s="47"/>
      <c r="CB691" s="47"/>
      <c r="CC691" s="47"/>
      <c r="CD691" s="47"/>
      <c r="CE691" s="47"/>
      <c r="CF691" s="47"/>
      <c r="CG691" s="47"/>
      <c r="CH691" s="47"/>
      <c r="CI691" s="47"/>
      <c r="CJ691" s="47"/>
      <c r="CK691" s="47"/>
      <c r="CL691" s="47"/>
      <c r="CM691" s="47"/>
      <c r="CN691" s="47"/>
      <c r="CO691" s="47"/>
      <c r="CP691" s="47"/>
      <c r="CQ691" s="47"/>
      <c r="CR691" s="47"/>
      <c r="CS691" s="47"/>
      <c r="CT691" s="47"/>
      <c r="CU691" s="47"/>
      <c r="CV691" s="47"/>
      <c r="CW691" s="47"/>
      <c r="CX691" s="47"/>
      <c r="CY691" s="47"/>
      <c r="CZ691" s="47"/>
      <c r="DA691" s="47"/>
      <c r="DB691" s="47"/>
      <c r="DC691" s="47"/>
      <c r="DD691" s="47"/>
      <c r="DE691" s="47"/>
      <c r="DF691" s="47"/>
      <c r="DG691" s="47"/>
      <c r="DH691" s="47"/>
      <c r="DI691" s="47"/>
      <c r="DJ691" s="47"/>
      <c r="DK691" s="47"/>
      <c r="DL691" s="47"/>
      <c r="DM691" s="47"/>
      <c r="DN691" s="47"/>
      <c r="DO691" s="47"/>
      <c r="DP691" s="47"/>
      <c r="DQ691" s="47"/>
      <c r="DR691" s="47"/>
    </row>
    <row r="692">
      <c r="C692" s="108"/>
      <c r="D692" s="108"/>
      <c r="G692" s="47"/>
      <c r="H692" s="47"/>
      <c r="I692" s="47"/>
      <c r="J692" s="47"/>
      <c r="K692" s="47"/>
      <c r="L692" s="47"/>
      <c r="M692" s="47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7"/>
      <c r="AA692" s="47"/>
      <c r="AB692" s="47"/>
      <c r="AC692" s="45"/>
      <c r="AD692" s="45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  <c r="BJ692" s="47"/>
      <c r="BK692" s="47"/>
      <c r="BL692" s="47"/>
      <c r="BM692" s="47"/>
      <c r="BN692" s="47"/>
      <c r="BO692" s="47"/>
      <c r="BP692" s="47"/>
      <c r="BQ692" s="47"/>
      <c r="BR692" s="47"/>
      <c r="BS692" s="47"/>
      <c r="BT692" s="47"/>
      <c r="BU692" s="47"/>
      <c r="BV692" s="47"/>
      <c r="BW692" s="47"/>
      <c r="BX692" s="47"/>
      <c r="BY692" s="47"/>
      <c r="BZ692" s="47"/>
      <c r="CA692" s="47"/>
      <c r="CB692" s="47"/>
      <c r="CC692" s="47"/>
      <c r="CD692" s="47"/>
      <c r="CE692" s="47"/>
      <c r="CF692" s="47"/>
      <c r="CG692" s="47"/>
      <c r="CH692" s="47"/>
      <c r="CI692" s="47"/>
      <c r="CJ692" s="47"/>
      <c r="CK692" s="47"/>
      <c r="CL692" s="47"/>
      <c r="CM692" s="47"/>
      <c r="CN692" s="47"/>
      <c r="CO692" s="47"/>
      <c r="CP692" s="47"/>
      <c r="CQ692" s="47"/>
      <c r="CR692" s="47"/>
      <c r="CS692" s="47"/>
      <c r="CT692" s="47"/>
      <c r="CU692" s="47"/>
      <c r="CV692" s="47"/>
      <c r="CW692" s="47"/>
      <c r="CX692" s="47"/>
      <c r="CY692" s="47"/>
      <c r="CZ692" s="47"/>
      <c r="DA692" s="47"/>
      <c r="DB692" s="47"/>
      <c r="DC692" s="47"/>
      <c r="DD692" s="47"/>
      <c r="DE692" s="47"/>
      <c r="DF692" s="47"/>
      <c r="DG692" s="47"/>
      <c r="DH692" s="47"/>
      <c r="DI692" s="47"/>
      <c r="DJ692" s="47"/>
      <c r="DK692" s="47"/>
      <c r="DL692" s="47"/>
      <c r="DM692" s="47"/>
      <c r="DN692" s="47"/>
      <c r="DO692" s="47"/>
      <c r="DP692" s="47"/>
      <c r="DQ692" s="47"/>
      <c r="DR692" s="47"/>
    </row>
    <row r="693">
      <c r="C693" s="108"/>
      <c r="D693" s="108"/>
      <c r="G693" s="47"/>
      <c r="H693" s="47"/>
      <c r="I693" s="47"/>
      <c r="J693" s="47"/>
      <c r="K693" s="47"/>
      <c r="L693" s="47"/>
      <c r="M693" s="47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7"/>
      <c r="AA693" s="47"/>
      <c r="AB693" s="47"/>
      <c r="AC693" s="45"/>
      <c r="AD693" s="45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  <c r="BJ693" s="47"/>
      <c r="BK693" s="47"/>
      <c r="BL693" s="47"/>
      <c r="BM693" s="47"/>
      <c r="BN693" s="47"/>
      <c r="BO693" s="47"/>
      <c r="BP693" s="47"/>
      <c r="BQ693" s="47"/>
      <c r="BR693" s="47"/>
      <c r="BS693" s="47"/>
      <c r="BT693" s="47"/>
      <c r="BU693" s="47"/>
      <c r="BV693" s="47"/>
      <c r="BW693" s="47"/>
      <c r="BX693" s="47"/>
      <c r="BY693" s="47"/>
      <c r="BZ693" s="47"/>
      <c r="CA693" s="47"/>
      <c r="CB693" s="47"/>
      <c r="CC693" s="47"/>
      <c r="CD693" s="47"/>
      <c r="CE693" s="47"/>
      <c r="CF693" s="47"/>
      <c r="CG693" s="47"/>
      <c r="CH693" s="47"/>
      <c r="CI693" s="47"/>
      <c r="CJ693" s="47"/>
      <c r="CK693" s="47"/>
      <c r="CL693" s="47"/>
      <c r="CM693" s="47"/>
      <c r="CN693" s="47"/>
      <c r="CO693" s="47"/>
      <c r="CP693" s="47"/>
      <c r="CQ693" s="47"/>
      <c r="CR693" s="47"/>
      <c r="CS693" s="47"/>
      <c r="CT693" s="47"/>
      <c r="CU693" s="47"/>
      <c r="CV693" s="47"/>
      <c r="CW693" s="47"/>
      <c r="CX693" s="47"/>
      <c r="CY693" s="47"/>
      <c r="CZ693" s="47"/>
      <c r="DA693" s="47"/>
      <c r="DB693" s="47"/>
      <c r="DC693" s="47"/>
      <c r="DD693" s="47"/>
      <c r="DE693" s="47"/>
      <c r="DF693" s="47"/>
      <c r="DG693" s="47"/>
      <c r="DH693" s="47"/>
      <c r="DI693" s="47"/>
      <c r="DJ693" s="47"/>
      <c r="DK693" s="47"/>
      <c r="DL693" s="47"/>
      <c r="DM693" s="47"/>
      <c r="DN693" s="47"/>
      <c r="DO693" s="47"/>
      <c r="DP693" s="47"/>
      <c r="DQ693" s="47"/>
      <c r="DR693" s="47"/>
    </row>
    <row r="694">
      <c r="C694" s="108"/>
      <c r="D694" s="108"/>
      <c r="G694" s="47"/>
      <c r="H694" s="47"/>
      <c r="I694" s="47"/>
      <c r="J694" s="47"/>
      <c r="K694" s="47"/>
      <c r="L694" s="47"/>
      <c r="M694" s="47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7"/>
      <c r="AA694" s="47"/>
      <c r="AB694" s="47"/>
      <c r="AC694" s="45"/>
      <c r="AD694" s="45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  <c r="BJ694" s="47"/>
      <c r="BK694" s="47"/>
      <c r="BL694" s="47"/>
      <c r="BM694" s="47"/>
      <c r="BN694" s="47"/>
      <c r="BO694" s="47"/>
      <c r="BP694" s="47"/>
      <c r="BQ694" s="47"/>
      <c r="BR694" s="47"/>
      <c r="BS694" s="47"/>
      <c r="BT694" s="47"/>
      <c r="BU694" s="47"/>
      <c r="BV694" s="47"/>
      <c r="BW694" s="47"/>
      <c r="BX694" s="47"/>
      <c r="BY694" s="47"/>
      <c r="BZ694" s="47"/>
      <c r="CA694" s="47"/>
      <c r="CB694" s="47"/>
      <c r="CC694" s="47"/>
      <c r="CD694" s="47"/>
      <c r="CE694" s="47"/>
      <c r="CF694" s="47"/>
      <c r="CG694" s="47"/>
      <c r="CH694" s="47"/>
      <c r="CI694" s="47"/>
      <c r="CJ694" s="47"/>
      <c r="CK694" s="47"/>
      <c r="CL694" s="47"/>
      <c r="CM694" s="47"/>
      <c r="CN694" s="47"/>
      <c r="CO694" s="47"/>
      <c r="CP694" s="47"/>
      <c r="CQ694" s="47"/>
      <c r="CR694" s="47"/>
      <c r="CS694" s="47"/>
      <c r="CT694" s="47"/>
      <c r="CU694" s="47"/>
      <c r="CV694" s="47"/>
      <c r="CW694" s="47"/>
      <c r="CX694" s="47"/>
      <c r="CY694" s="47"/>
      <c r="CZ694" s="47"/>
      <c r="DA694" s="47"/>
      <c r="DB694" s="47"/>
      <c r="DC694" s="47"/>
      <c r="DD694" s="47"/>
      <c r="DE694" s="47"/>
      <c r="DF694" s="47"/>
      <c r="DG694" s="47"/>
      <c r="DH694" s="47"/>
      <c r="DI694" s="47"/>
      <c r="DJ694" s="47"/>
      <c r="DK694" s="47"/>
      <c r="DL694" s="47"/>
      <c r="DM694" s="47"/>
      <c r="DN694" s="47"/>
      <c r="DO694" s="47"/>
      <c r="DP694" s="47"/>
      <c r="DQ694" s="47"/>
      <c r="DR694" s="47"/>
    </row>
    <row r="695">
      <c r="C695" s="108"/>
      <c r="D695" s="108"/>
      <c r="G695" s="47"/>
      <c r="H695" s="47"/>
      <c r="I695" s="47"/>
      <c r="J695" s="47"/>
      <c r="K695" s="47"/>
      <c r="L695" s="47"/>
      <c r="M695" s="47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7"/>
      <c r="AA695" s="47"/>
      <c r="AB695" s="47"/>
      <c r="AC695" s="45"/>
      <c r="AD695" s="45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  <c r="BL695" s="47"/>
      <c r="BM695" s="47"/>
      <c r="BN695" s="47"/>
      <c r="BO695" s="47"/>
      <c r="BP695" s="47"/>
      <c r="BQ695" s="47"/>
      <c r="BR695" s="47"/>
      <c r="BS695" s="47"/>
      <c r="BT695" s="47"/>
      <c r="BU695" s="47"/>
      <c r="BV695" s="47"/>
      <c r="BW695" s="47"/>
      <c r="BX695" s="47"/>
      <c r="BY695" s="47"/>
      <c r="BZ695" s="47"/>
      <c r="CA695" s="47"/>
      <c r="CB695" s="47"/>
      <c r="CC695" s="47"/>
      <c r="CD695" s="47"/>
      <c r="CE695" s="47"/>
      <c r="CF695" s="47"/>
      <c r="CG695" s="47"/>
      <c r="CH695" s="47"/>
      <c r="CI695" s="47"/>
      <c r="CJ695" s="47"/>
      <c r="CK695" s="47"/>
      <c r="CL695" s="47"/>
      <c r="CM695" s="47"/>
      <c r="CN695" s="47"/>
      <c r="CO695" s="47"/>
      <c r="CP695" s="47"/>
      <c r="CQ695" s="47"/>
      <c r="CR695" s="47"/>
      <c r="CS695" s="47"/>
      <c r="CT695" s="47"/>
      <c r="CU695" s="47"/>
      <c r="CV695" s="47"/>
      <c r="CW695" s="47"/>
      <c r="CX695" s="47"/>
      <c r="CY695" s="47"/>
      <c r="CZ695" s="47"/>
      <c r="DA695" s="47"/>
      <c r="DB695" s="47"/>
      <c r="DC695" s="47"/>
      <c r="DD695" s="47"/>
      <c r="DE695" s="47"/>
      <c r="DF695" s="47"/>
      <c r="DG695" s="47"/>
      <c r="DH695" s="47"/>
      <c r="DI695" s="47"/>
      <c r="DJ695" s="47"/>
      <c r="DK695" s="47"/>
      <c r="DL695" s="47"/>
      <c r="DM695" s="47"/>
      <c r="DN695" s="47"/>
      <c r="DO695" s="47"/>
      <c r="DP695" s="47"/>
      <c r="DQ695" s="47"/>
      <c r="DR695" s="47"/>
    </row>
    <row r="696">
      <c r="C696" s="108"/>
      <c r="D696" s="108"/>
      <c r="G696" s="47"/>
      <c r="H696" s="47"/>
      <c r="I696" s="47"/>
      <c r="J696" s="47"/>
      <c r="K696" s="47"/>
      <c r="L696" s="47"/>
      <c r="M696" s="47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7"/>
      <c r="AA696" s="47"/>
      <c r="AB696" s="47"/>
      <c r="AC696" s="45"/>
      <c r="AD696" s="45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  <c r="BJ696" s="47"/>
      <c r="BK696" s="47"/>
      <c r="BL696" s="47"/>
      <c r="BM696" s="47"/>
      <c r="BN696" s="47"/>
      <c r="BO696" s="47"/>
      <c r="BP696" s="47"/>
      <c r="BQ696" s="47"/>
      <c r="BR696" s="47"/>
      <c r="BS696" s="47"/>
      <c r="BT696" s="47"/>
      <c r="BU696" s="47"/>
      <c r="BV696" s="47"/>
      <c r="BW696" s="47"/>
      <c r="BX696" s="47"/>
      <c r="BY696" s="47"/>
      <c r="BZ696" s="47"/>
      <c r="CA696" s="47"/>
      <c r="CB696" s="47"/>
      <c r="CC696" s="47"/>
      <c r="CD696" s="47"/>
      <c r="CE696" s="47"/>
      <c r="CF696" s="47"/>
      <c r="CG696" s="47"/>
      <c r="CH696" s="47"/>
      <c r="CI696" s="47"/>
      <c r="CJ696" s="47"/>
      <c r="CK696" s="47"/>
      <c r="CL696" s="47"/>
      <c r="CM696" s="47"/>
      <c r="CN696" s="47"/>
      <c r="CO696" s="47"/>
      <c r="CP696" s="47"/>
      <c r="CQ696" s="47"/>
      <c r="CR696" s="47"/>
      <c r="CS696" s="47"/>
      <c r="CT696" s="47"/>
      <c r="CU696" s="47"/>
      <c r="CV696" s="47"/>
      <c r="CW696" s="47"/>
      <c r="CX696" s="47"/>
      <c r="CY696" s="47"/>
      <c r="CZ696" s="47"/>
      <c r="DA696" s="47"/>
      <c r="DB696" s="47"/>
      <c r="DC696" s="47"/>
      <c r="DD696" s="47"/>
      <c r="DE696" s="47"/>
      <c r="DF696" s="47"/>
      <c r="DG696" s="47"/>
      <c r="DH696" s="47"/>
      <c r="DI696" s="47"/>
      <c r="DJ696" s="47"/>
      <c r="DK696" s="47"/>
      <c r="DL696" s="47"/>
      <c r="DM696" s="47"/>
      <c r="DN696" s="47"/>
      <c r="DO696" s="47"/>
      <c r="DP696" s="47"/>
      <c r="DQ696" s="47"/>
      <c r="DR696" s="47"/>
    </row>
    <row r="697">
      <c r="C697" s="108"/>
      <c r="D697" s="108"/>
      <c r="G697" s="47"/>
      <c r="H697" s="47"/>
      <c r="I697" s="47"/>
      <c r="J697" s="47"/>
      <c r="K697" s="47"/>
      <c r="L697" s="47"/>
      <c r="M697" s="47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7"/>
      <c r="AA697" s="47"/>
      <c r="AB697" s="47"/>
      <c r="AC697" s="45"/>
      <c r="AD697" s="45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  <c r="BJ697" s="47"/>
      <c r="BK697" s="47"/>
      <c r="BL697" s="47"/>
      <c r="BM697" s="47"/>
      <c r="BN697" s="47"/>
      <c r="BO697" s="47"/>
      <c r="BP697" s="47"/>
      <c r="BQ697" s="47"/>
      <c r="BR697" s="47"/>
      <c r="BS697" s="47"/>
      <c r="BT697" s="47"/>
      <c r="BU697" s="47"/>
      <c r="BV697" s="47"/>
      <c r="BW697" s="47"/>
      <c r="BX697" s="47"/>
      <c r="BY697" s="47"/>
      <c r="BZ697" s="47"/>
      <c r="CA697" s="47"/>
      <c r="CB697" s="47"/>
      <c r="CC697" s="47"/>
      <c r="CD697" s="47"/>
      <c r="CE697" s="47"/>
      <c r="CF697" s="47"/>
      <c r="CG697" s="47"/>
      <c r="CH697" s="47"/>
      <c r="CI697" s="47"/>
      <c r="CJ697" s="47"/>
      <c r="CK697" s="47"/>
      <c r="CL697" s="47"/>
      <c r="CM697" s="47"/>
      <c r="CN697" s="47"/>
      <c r="CO697" s="47"/>
      <c r="CP697" s="47"/>
      <c r="CQ697" s="47"/>
      <c r="CR697" s="47"/>
      <c r="CS697" s="47"/>
      <c r="CT697" s="47"/>
      <c r="CU697" s="47"/>
      <c r="CV697" s="47"/>
      <c r="CW697" s="47"/>
      <c r="CX697" s="47"/>
      <c r="CY697" s="47"/>
      <c r="CZ697" s="47"/>
      <c r="DA697" s="47"/>
      <c r="DB697" s="47"/>
      <c r="DC697" s="47"/>
      <c r="DD697" s="47"/>
      <c r="DE697" s="47"/>
      <c r="DF697" s="47"/>
      <c r="DG697" s="47"/>
      <c r="DH697" s="47"/>
      <c r="DI697" s="47"/>
      <c r="DJ697" s="47"/>
      <c r="DK697" s="47"/>
      <c r="DL697" s="47"/>
      <c r="DM697" s="47"/>
      <c r="DN697" s="47"/>
      <c r="DO697" s="47"/>
      <c r="DP697" s="47"/>
      <c r="DQ697" s="47"/>
      <c r="DR697" s="47"/>
    </row>
    <row r="698">
      <c r="C698" s="108"/>
      <c r="D698" s="108"/>
      <c r="G698" s="47"/>
      <c r="H698" s="47"/>
      <c r="I698" s="47"/>
      <c r="J698" s="47"/>
      <c r="K698" s="47"/>
      <c r="L698" s="47"/>
      <c r="M698" s="47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7"/>
      <c r="AA698" s="47"/>
      <c r="AB698" s="47"/>
      <c r="AC698" s="45"/>
      <c r="AD698" s="45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  <c r="BJ698" s="47"/>
      <c r="BK698" s="47"/>
      <c r="BL698" s="47"/>
      <c r="BM698" s="47"/>
      <c r="BN698" s="47"/>
      <c r="BO698" s="47"/>
      <c r="BP698" s="47"/>
      <c r="BQ698" s="47"/>
      <c r="BR698" s="47"/>
      <c r="BS698" s="47"/>
      <c r="BT698" s="47"/>
      <c r="BU698" s="47"/>
      <c r="BV698" s="47"/>
      <c r="BW698" s="47"/>
      <c r="BX698" s="47"/>
      <c r="BY698" s="47"/>
      <c r="BZ698" s="47"/>
      <c r="CA698" s="47"/>
      <c r="CB698" s="47"/>
      <c r="CC698" s="47"/>
      <c r="CD698" s="47"/>
      <c r="CE698" s="47"/>
      <c r="CF698" s="47"/>
      <c r="CG698" s="47"/>
      <c r="CH698" s="47"/>
      <c r="CI698" s="47"/>
      <c r="CJ698" s="47"/>
      <c r="CK698" s="47"/>
      <c r="CL698" s="47"/>
      <c r="CM698" s="47"/>
      <c r="CN698" s="47"/>
      <c r="CO698" s="47"/>
      <c r="CP698" s="47"/>
      <c r="CQ698" s="47"/>
      <c r="CR698" s="47"/>
      <c r="CS698" s="47"/>
      <c r="CT698" s="47"/>
      <c r="CU698" s="47"/>
      <c r="CV698" s="47"/>
      <c r="CW698" s="47"/>
      <c r="CX698" s="47"/>
      <c r="CY698" s="47"/>
      <c r="CZ698" s="47"/>
      <c r="DA698" s="47"/>
      <c r="DB698" s="47"/>
      <c r="DC698" s="47"/>
      <c r="DD698" s="47"/>
      <c r="DE698" s="47"/>
      <c r="DF698" s="47"/>
      <c r="DG698" s="47"/>
      <c r="DH698" s="47"/>
      <c r="DI698" s="47"/>
      <c r="DJ698" s="47"/>
      <c r="DK698" s="47"/>
      <c r="DL698" s="47"/>
      <c r="DM698" s="47"/>
      <c r="DN698" s="47"/>
      <c r="DO698" s="47"/>
      <c r="DP698" s="47"/>
      <c r="DQ698" s="47"/>
      <c r="DR698" s="47"/>
    </row>
    <row r="699">
      <c r="C699" s="108"/>
      <c r="D699" s="108"/>
      <c r="G699" s="47"/>
      <c r="H699" s="47"/>
      <c r="I699" s="47"/>
      <c r="J699" s="47"/>
      <c r="K699" s="47"/>
      <c r="L699" s="47"/>
      <c r="M699" s="47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7"/>
      <c r="AA699" s="47"/>
      <c r="AB699" s="47"/>
      <c r="AC699" s="45"/>
      <c r="AD699" s="45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  <c r="BJ699" s="47"/>
      <c r="BK699" s="47"/>
      <c r="BL699" s="47"/>
      <c r="BM699" s="47"/>
      <c r="BN699" s="47"/>
      <c r="BO699" s="47"/>
      <c r="BP699" s="47"/>
      <c r="BQ699" s="47"/>
      <c r="BR699" s="47"/>
      <c r="BS699" s="47"/>
      <c r="BT699" s="47"/>
      <c r="BU699" s="47"/>
      <c r="BV699" s="47"/>
      <c r="BW699" s="47"/>
      <c r="BX699" s="47"/>
      <c r="BY699" s="47"/>
      <c r="BZ699" s="47"/>
      <c r="CA699" s="47"/>
      <c r="CB699" s="47"/>
      <c r="CC699" s="47"/>
      <c r="CD699" s="47"/>
      <c r="CE699" s="47"/>
      <c r="CF699" s="47"/>
      <c r="CG699" s="47"/>
      <c r="CH699" s="47"/>
      <c r="CI699" s="47"/>
      <c r="CJ699" s="47"/>
      <c r="CK699" s="47"/>
      <c r="CL699" s="47"/>
      <c r="CM699" s="47"/>
      <c r="CN699" s="47"/>
      <c r="CO699" s="47"/>
      <c r="CP699" s="47"/>
      <c r="CQ699" s="47"/>
      <c r="CR699" s="47"/>
      <c r="CS699" s="47"/>
      <c r="CT699" s="47"/>
      <c r="CU699" s="47"/>
      <c r="CV699" s="47"/>
      <c r="CW699" s="47"/>
      <c r="CX699" s="47"/>
      <c r="CY699" s="47"/>
      <c r="CZ699" s="47"/>
      <c r="DA699" s="47"/>
      <c r="DB699" s="47"/>
      <c r="DC699" s="47"/>
      <c r="DD699" s="47"/>
      <c r="DE699" s="47"/>
      <c r="DF699" s="47"/>
      <c r="DG699" s="47"/>
      <c r="DH699" s="47"/>
      <c r="DI699" s="47"/>
      <c r="DJ699" s="47"/>
      <c r="DK699" s="47"/>
      <c r="DL699" s="47"/>
      <c r="DM699" s="47"/>
      <c r="DN699" s="47"/>
      <c r="DO699" s="47"/>
      <c r="DP699" s="47"/>
      <c r="DQ699" s="47"/>
      <c r="DR699" s="47"/>
    </row>
    <row r="700">
      <c r="C700" s="108"/>
      <c r="D700" s="108"/>
      <c r="G700" s="47"/>
      <c r="H700" s="47"/>
      <c r="I700" s="47"/>
      <c r="J700" s="47"/>
      <c r="K700" s="47"/>
      <c r="L700" s="47"/>
      <c r="M700" s="47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7"/>
      <c r="AA700" s="47"/>
      <c r="AB700" s="47"/>
      <c r="AC700" s="45"/>
      <c r="AD700" s="45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  <c r="BJ700" s="47"/>
      <c r="BK700" s="47"/>
      <c r="BL700" s="47"/>
      <c r="BM700" s="47"/>
      <c r="BN700" s="47"/>
      <c r="BO700" s="47"/>
      <c r="BP700" s="47"/>
      <c r="BQ700" s="47"/>
      <c r="BR700" s="47"/>
      <c r="BS700" s="47"/>
      <c r="BT700" s="47"/>
      <c r="BU700" s="47"/>
      <c r="BV700" s="47"/>
      <c r="BW700" s="47"/>
      <c r="BX700" s="47"/>
      <c r="BY700" s="47"/>
      <c r="BZ700" s="47"/>
      <c r="CA700" s="47"/>
      <c r="CB700" s="47"/>
      <c r="CC700" s="47"/>
      <c r="CD700" s="47"/>
      <c r="CE700" s="47"/>
      <c r="CF700" s="47"/>
      <c r="CG700" s="47"/>
      <c r="CH700" s="47"/>
      <c r="CI700" s="47"/>
      <c r="CJ700" s="47"/>
      <c r="CK700" s="47"/>
      <c r="CL700" s="47"/>
      <c r="CM700" s="47"/>
      <c r="CN700" s="47"/>
      <c r="CO700" s="47"/>
      <c r="CP700" s="47"/>
      <c r="CQ700" s="47"/>
      <c r="CR700" s="47"/>
      <c r="CS700" s="47"/>
      <c r="CT700" s="47"/>
      <c r="CU700" s="47"/>
      <c r="CV700" s="47"/>
      <c r="CW700" s="47"/>
      <c r="CX700" s="47"/>
      <c r="CY700" s="47"/>
      <c r="CZ700" s="47"/>
      <c r="DA700" s="47"/>
      <c r="DB700" s="47"/>
      <c r="DC700" s="47"/>
      <c r="DD700" s="47"/>
      <c r="DE700" s="47"/>
      <c r="DF700" s="47"/>
      <c r="DG700" s="47"/>
      <c r="DH700" s="47"/>
      <c r="DI700" s="47"/>
      <c r="DJ700" s="47"/>
      <c r="DK700" s="47"/>
      <c r="DL700" s="47"/>
      <c r="DM700" s="47"/>
      <c r="DN700" s="47"/>
      <c r="DO700" s="47"/>
      <c r="DP700" s="47"/>
      <c r="DQ700" s="47"/>
      <c r="DR700" s="47"/>
    </row>
    <row r="701">
      <c r="C701" s="108"/>
      <c r="D701" s="108"/>
      <c r="G701" s="47"/>
      <c r="H701" s="47"/>
      <c r="I701" s="47"/>
      <c r="J701" s="47"/>
      <c r="K701" s="47"/>
      <c r="L701" s="47"/>
      <c r="M701" s="47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7"/>
      <c r="AA701" s="47"/>
      <c r="AB701" s="47"/>
      <c r="AC701" s="45"/>
      <c r="AD701" s="45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  <c r="BJ701" s="47"/>
      <c r="BK701" s="47"/>
      <c r="BL701" s="47"/>
      <c r="BM701" s="47"/>
      <c r="BN701" s="47"/>
      <c r="BO701" s="47"/>
      <c r="BP701" s="47"/>
      <c r="BQ701" s="47"/>
      <c r="BR701" s="47"/>
      <c r="BS701" s="47"/>
      <c r="BT701" s="47"/>
      <c r="BU701" s="47"/>
      <c r="BV701" s="47"/>
      <c r="BW701" s="47"/>
      <c r="BX701" s="47"/>
      <c r="BY701" s="47"/>
      <c r="BZ701" s="47"/>
      <c r="CA701" s="47"/>
      <c r="CB701" s="47"/>
      <c r="CC701" s="47"/>
      <c r="CD701" s="47"/>
      <c r="CE701" s="47"/>
      <c r="CF701" s="47"/>
      <c r="CG701" s="47"/>
      <c r="CH701" s="47"/>
      <c r="CI701" s="47"/>
      <c r="CJ701" s="47"/>
      <c r="CK701" s="47"/>
      <c r="CL701" s="47"/>
      <c r="CM701" s="47"/>
      <c r="CN701" s="47"/>
      <c r="CO701" s="47"/>
      <c r="CP701" s="47"/>
      <c r="CQ701" s="47"/>
      <c r="CR701" s="47"/>
      <c r="CS701" s="47"/>
      <c r="CT701" s="47"/>
      <c r="CU701" s="47"/>
      <c r="CV701" s="47"/>
      <c r="CW701" s="47"/>
      <c r="CX701" s="47"/>
      <c r="CY701" s="47"/>
      <c r="CZ701" s="47"/>
      <c r="DA701" s="47"/>
      <c r="DB701" s="47"/>
      <c r="DC701" s="47"/>
      <c r="DD701" s="47"/>
      <c r="DE701" s="47"/>
      <c r="DF701" s="47"/>
      <c r="DG701" s="47"/>
      <c r="DH701" s="47"/>
      <c r="DI701" s="47"/>
      <c r="DJ701" s="47"/>
      <c r="DK701" s="47"/>
      <c r="DL701" s="47"/>
      <c r="DM701" s="47"/>
      <c r="DN701" s="47"/>
      <c r="DO701" s="47"/>
      <c r="DP701" s="47"/>
      <c r="DQ701" s="47"/>
      <c r="DR701" s="47"/>
    </row>
    <row r="702">
      <c r="C702" s="108"/>
      <c r="D702" s="108"/>
      <c r="G702" s="47"/>
      <c r="H702" s="47"/>
      <c r="I702" s="47"/>
      <c r="J702" s="47"/>
      <c r="K702" s="47"/>
      <c r="L702" s="47"/>
      <c r="M702" s="47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7"/>
      <c r="AA702" s="47"/>
      <c r="AB702" s="47"/>
      <c r="AC702" s="45"/>
      <c r="AD702" s="45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/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47"/>
      <c r="CA702" s="47"/>
      <c r="CB702" s="47"/>
      <c r="CC702" s="47"/>
      <c r="CD702" s="47"/>
      <c r="CE702" s="47"/>
      <c r="CF702" s="47"/>
      <c r="CG702" s="47"/>
      <c r="CH702" s="47"/>
      <c r="CI702" s="47"/>
      <c r="CJ702" s="47"/>
      <c r="CK702" s="47"/>
      <c r="CL702" s="47"/>
      <c r="CM702" s="47"/>
      <c r="CN702" s="47"/>
      <c r="CO702" s="47"/>
      <c r="CP702" s="47"/>
      <c r="CQ702" s="47"/>
      <c r="CR702" s="47"/>
      <c r="CS702" s="47"/>
      <c r="CT702" s="47"/>
      <c r="CU702" s="47"/>
      <c r="CV702" s="47"/>
      <c r="CW702" s="47"/>
      <c r="CX702" s="47"/>
      <c r="CY702" s="47"/>
      <c r="CZ702" s="47"/>
      <c r="DA702" s="47"/>
      <c r="DB702" s="47"/>
      <c r="DC702" s="47"/>
      <c r="DD702" s="47"/>
      <c r="DE702" s="47"/>
      <c r="DF702" s="47"/>
      <c r="DG702" s="47"/>
      <c r="DH702" s="47"/>
      <c r="DI702" s="47"/>
      <c r="DJ702" s="47"/>
      <c r="DK702" s="47"/>
      <c r="DL702" s="47"/>
      <c r="DM702" s="47"/>
      <c r="DN702" s="47"/>
      <c r="DO702" s="47"/>
      <c r="DP702" s="47"/>
      <c r="DQ702" s="47"/>
      <c r="DR702" s="47"/>
    </row>
    <row r="703">
      <c r="C703" s="108"/>
      <c r="D703" s="108"/>
      <c r="G703" s="47"/>
      <c r="H703" s="47"/>
      <c r="I703" s="47"/>
      <c r="J703" s="47"/>
      <c r="K703" s="47"/>
      <c r="L703" s="47"/>
      <c r="M703" s="47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7"/>
      <c r="AA703" s="47"/>
      <c r="AB703" s="47"/>
      <c r="AC703" s="45"/>
      <c r="AD703" s="45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  <c r="BJ703" s="47"/>
      <c r="BK703" s="47"/>
      <c r="BL703" s="47"/>
      <c r="BM703" s="47"/>
      <c r="BN703" s="47"/>
      <c r="BO703" s="47"/>
      <c r="BP703" s="47"/>
      <c r="BQ703" s="47"/>
      <c r="BR703" s="47"/>
      <c r="BS703" s="47"/>
      <c r="BT703" s="47"/>
      <c r="BU703" s="47"/>
      <c r="BV703" s="47"/>
      <c r="BW703" s="47"/>
      <c r="BX703" s="47"/>
      <c r="BY703" s="47"/>
      <c r="BZ703" s="47"/>
      <c r="CA703" s="47"/>
      <c r="CB703" s="47"/>
      <c r="CC703" s="47"/>
      <c r="CD703" s="47"/>
      <c r="CE703" s="47"/>
      <c r="CF703" s="47"/>
      <c r="CG703" s="47"/>
      <c r="CH703" s="47"/>
      <c r="CI703" s="47"/>
      <c r="CJ703" s="47"/>
      <c r="CK703" s="47"/>
      <c r="CL703" s="47"/>
      <c r="CM703" s="47"/>
      <c r="CN703" s="47"/>
      <c r="CO703" s="47"/>
      <c r="CP703" s="47"/>
      <c r="CQ703" s="47"/>
      <c r="CR703" s="47"/>
      <c r="CS703" s="47"/>
      <c r="CT703" s="47"/>
      <c r="CU703" s="47"/>
      <c r="CV703" s="47"/>
      <c r="CW703" s="47"/>
      <c r="CX703" s="47"/>
      <c r="CY703" s="47"/>
      <c r="CZ703" s="47"/>
      <c r="DA703" s="47"/>
      <c r="DB703" s="47"/>
      <c r="DC703" s="47"/>
      <c r="DD703" s="47"/>
      <c r="DE703" s="47"/>
      <c r="DF703" s="47"/>
      <c r="DG703" s="47"/>
      <c r="DH703" s="47"/>
      <c r="DI703" s="47"/>
      <c r="DJ703" s="47"/>
      <c r="DK703" s="47"/>
      <c r="DL703" s="47"/>
      <c r="DM703" s="47"/>
      <c r="DN703" s="47"/>
      <c r="DO703" s="47"/>
      <c r="DP703" s="47"/>
      <c r="DQ703" s="47"/>
      <c r="DR703" s="47"/>
    </row>
    <row r="704">
      <c r="C704" s="108"/>
      <c r="D704" s="108"/>
      <c r="G704" s="47"/>
      <c r="H704" s="47"/>
      <c r="I704" s="47"/>
      <c r="J704" s="47"/>
      <c r="K704" s="47"/>
      <c r="L704" s="47"/>
      <c r="M704" s="47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7"/>
      <c r="AA704" s="47"/>
      <c r="AB704" s="47"/>
      <c r="AC704" s="45"/>
      <c r="AD704" s="45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  <c r="BJ704" s="47"/>
      <c r="BK704" s="47"/>
      <c r="BL704" s="47"/>
      <c r="BM704" s="47"/>
      <c r="BN704" s="47"/>
      <c r="BO704" s="47"/>
      <c r="BP704" s="47"/>
      <c r="BQ704" s="47"/>
      <c r="BR704" s="47"/>
      <c r="BS704" s="47"/>
      <c r="BT704" s="47"/>
      <c r="BU704" s="47"/>
      <c r="BV704" s="47"/>
      <c r="BW704" s="47"/>
      <c r="BX704" s="47"/>
      <c r="BY704" s="47"/>
      <c r="BZ704" s="47"/>
      <c r="CA704" s="47"/>
      <c r="CB704" s="47"/>
      <c r="CC704" s="47"/>
      <c r="CD704" s="47"/>
      <c r="CE704" s="47"/>
      <c r="CF704" s="47"/>
      <c r="CG704" s="47"/>
      <c r="CH704" s="47"/>
      <c r="CI704" s="47"/>
      <c r="CJ704" s="47"/>
      <c r="CK704" s="47"/>
      <c r="CL704" s="47"/>
      <c r="CM704" s="47"/>
      <c r="CN704" s="47"/>
      <c r="CO704" s="47"/>
      <c r="CP704" s="47"/>
      <c r="CQ704" s="47"/>
      <c r="CR704" s="47"/>
      <c r="CS704" s="47"/>
      <c r="CT704" s="47"/>
      <c r="CU704" s="47"/>
      <c r="CV704" s="47"/>
      <c r="CW704" s="47"/>
      <c r="CX704" s="47"/>
      <c r="CY704" s="47"/>
      <c r="CZ704" s="47"/>
      <c r="DA704" s="47"/>
      <c r="DB704" s="47"/>
      <c r="DC704" s="47"/>
      <c r="DD704" s="47"/>
      <c r="DE704" s="47"/>
      <c r="DF704" s="47"/>
      <c r="DG704" s="47"/>
      <c r="DH704" s="47"/>
      <c r="DI704" s="47"/>
      <c r="DJ704" s="47"/>
      <c r="DK704" s="47"/>
      <c r="DL704" s="47"/>
      <c r="DM704" s="47"/>
      <c r="DN704" s="47"/>
      <c r="DO704" s="47"/>
      <c r="DP704" s="47"/>
      <c r="DQ704" s="47"/>
      <c r="DR704" s="47"/>
    </row>
    <row r="705">
      <c r="C705" s="108"/>
      <c r="D705" s="108"/>
      <c r="G705" s="47"/>
      <c r="H705" s="47"/>
      <c r="I705" s="47"/>
      <c r="J705" s="47"/>
      <c r="K705" s="47"/>
      <c r="L705" s="47"/>
      <c r="M705" s="47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7"/>
      <c r="AA705" s="47"/>
      <c r="AB705" s="47"/>
      <c r="AC705" s="45"/>
      <c r="AD705" s="45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  <c r="BJ705" s="47"/>
      <c r="BK705" s="47"/>
      <c r="BL705" s="47"/>
      <c r="BM705" s="47"/>
      <c r="BN705" s="47"/>
      <c r="BO705" s="47"/>
      <c r="BP705" s="47"/>
      <c r="BQ705" s="47"/>
      <c r="BR705" s="47"/>
      <c r="BS705" s="47"/>
      <c r="BT705" s="47"/>
      <c r="BU705" s="47"/>
      <c r="BV705" s="47"/>
      <c r="BW705" s="47"/>
      <c r="BX705" s="47"/>
      <c r="BY705" s="47"/>
      <c r="BZ705" s="47"/>
      <c r="CA705" s="47"/>
      <c r="CB705" s="47"/>
      <c r="CC705" s="47"/>
      <c r="CD705" s="47"/>
      <c r="CE705" s="47"/>
      <c r="CF705" s="47"/>
      <c r="CG705" s="47"/>
      <c r="CH705" s="47"/>
      <c r="CI705" s="47"/>
      <c r="CJ705" s="47"/>
      <c r="CK705" s="47"/>
      <c r="CL705" s="47"/>
      <c r="CM705" s="47"/>
      <c r="CN705" s="47"/>
      <c r="CO705" s="47"/>
      <c r="CP705" s="47"/>
      <c r="CQ705" s="47"/>
      <c r="CR705" s="47"/>
      <c r="CS705" s="47"/>
      <c r="CT705" s="47"/>
      <c r="CU705" s="47"/>
      <c r="CV705" s="47"/>
      <c r="CW705" s="47"/>
      <c r="CX705" s="47"/>
      <c r="CY705" s="47"/>
      <c r="CZ705" s="47"/>
      <c r="DA705" s="47"/>
      <c r="DB705" s="47"/>
      <c r="DC705" s="47"/>
      <c r="DD705" s="47"/>
      <c r="DE705" s="47"/>
      <c r="DF705" s="47"/>
      <c r="DG705" s="47"/>
      <c r="DH705" s="47"/>
      <c r="DI705" s="47"/>
      <c r="DJ705" s="47"/>
      <c r="DK705" s="47"/>
      <c r="DL705" s="47"/>
      <c r="DM705" s="47"/>
      <c r="DN705" s="47"/>
      <c r="DO705" s="47"/>
      <c r="DP705" s="47"/>
      <c r="DQ705" s="47"/>
      <c r="DR705" s="47"/>
    </row>
    <row r="706">
      <c r="C706" s="108"/>
      <c r="D706" s="108"/>
      <c r="G706" s="47"/>
      <c r="H706" s="47"/>
      <c r="I706" s="47"/>
      <c r="J706" s="47"/>
      <c r="K706" s="47"/>
      <c r="L706" s="47"/>
      <c r="M706" s="47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7"/>
      <c r="AA706" s="47"/>
      <c r="AB706" s="47"/>
      <c r="AC706" s="45"/>
      <c r="AD706" s="45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/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47"/>
      <c r="CA706" s="47"/>
      <c r="CB706" s="47"/>
      <c r="CC706" s="47"/>
      <c r="CD706" s="47"/>
      <c r="CE706" s="47"/>
      <c r="CF706" s="47"/>
      <c r="CG706" s="47"/>
      <c r="CH706" s="47"/>
      <c r="CI706" s="47"/>
      <c r="CJ706" s="47"/>
      <c r="CK706" s="47"/>
      <c r="CL706" s="47"/>
      <c r="CM706" s="47"/>
      <c r="CN706" s="47"/>
      <c r="CO706" s="47"/>
      <c r="CP706" s="47"/>
      <c r="CQ706" s="47"/>
      <c r="CR706" s="47"/>
      <c r="CS706" s="47"/>
      <c r="CT706" s="47"/>
      <c r="CU706" s="47"/>
      <c r="CV706" s="47"/>
      <c r="CW706" s="47"/>
      <c r="CX706" s="47"/>
      <c r="CY706" s="47"/>
      <c r="CZ706" s="47"/>
      <c r="DA706" s="47"/>
      <c r="DB706" s="47"/>
      <c r="DC706" s="47"/>
      <c r="DD706" s="47"/>
      <c r="DE706" s="47"/>
      <c r="DF706" s="47"/>
      <c r="DG706" s="47"/>
      <c r="DH706" s="47"/>
      <c r="DI706" s="47"/>
      <c r="DJ706" s="47"/>
      <c r="DK706" s="47"/>
      <c r="DL706" s="47"/>
      <c r="DM706" s="47"/>
      <c r="DN706" s="47"/>
      <c r="DO706" s="47"/>
      <c r="DP706" s="47"/>
      <c r="DQ706" s="47"/>
      <c r="DR706" s="47"/>
    </row>
    <row r="707">
      <c r="C707" s="108"/>
      <c r="D707" s="108"/>
      <c r="G707" s="47"/>
      <c r="H707" s="47"/>
      <c r="I707" s="47"/>
      <c r="J707" s="47"/>
      <c r="K707" s="47"/>
      <c r="L707" s="47"/>
      <c r="M707" s="47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7"/>
      <c r="AA707" s="47"/>
      <c r="AB707" s="47"/>
      <c r="AC707" s="45"/>
      <c r="AD707" s="45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  <c r="BJ707" s="47"/>
      <c r="BK707" s="47"/>
      <c r="BL707" s="47"/>
      <c r="BM707" s="47"/>
      <c r="BN707" s="47"/>
      <c r="BO707" s="47"/>
      <c r="BP707" s="47"/>
      <c r="BQ707" s="47"/>
      <c r="BR707" s="47"/>
      <c r="BS707" s="47"/>
      <c r="BT707" s="47"/>
      <c r="BU707" s="47"/>
      <c r="BV707" s="47"/>
      <c r="BW707" s="47"/>
      <c r="BX707" s="47"/>
      <c r="BY707" s="47"/>
      <c r="BZ707" s="47"/>
      <c r="CA707" s="47"/>
      <c r="CB707" s="47"/>
      <c r="CC707" s="47"/>
      <c r="CD707" s="47"/>
      <c r="CE707" s="47"/>
      <c r="CF707" s="47"/>
      <c r="CG707" s="47"/>
      <c r="CH707" s="47"/>
      <c r="CI707" s="47"/>
      <c r="CJ707" s="47"/>
      <c r="CK707" s="47"/>
      <c r="CL707" s="47"/>
      <c r="CM707" s="47"/>
      <c r="CN707" s="47"/>
      <c r="CO707" s="47"/>
      <c r="CP707" s="47"/>
      <c r="CQ707" s="47"/>
      <c r="CR707" s="47"/>
      <c r="CS707" s="47"/>
      <c r="CT707" s="47"/>
      <c r="CU707" s="47"/>
      <c r="CV707" s="47"/>
      <c r="CW707" s="47"/>
      <c r="CX707" s="47"/>
      <c r="CY707" s="47"/>
      <c r="CZ707" s="47"/>
      <c r="DA707" s="47"/>
      <c r="DB707" s="47"/>
      <c r="DC707" s="47"/>
      <c r="DD707" s="47"/>
      <c r="DE707" s="47"/>
      <c r="DF707" s="47"/>
      <c r="DG707" s="47"/>
      <c r="DH707" s="47"/>
      <c r="DI707" s="47"/>
      <c r="DJ707" s="47"/>
      <c r="DK707" s="47"/>
      <c r="DL707" s="47"/>
      <c r="DM707" s="47"/>
      <c r="DN707" s="47"/>
      <c r="DO707" s="47"/>
      <c r="DP707" s="47"/>
      <c r="DQ707" s="47"/>
      <c r="DR707" s="47"/>
    </row>
    <row r="708">
      <c r="C708" s="108"/>
      <c r="D708" s="108"/>
      <c r="G708" s="47"/>
      <c r="H708" s="47"/>
      <c r="I708" s="47"/>
      <c r="J708" s="47"/>
      <c r="K708" s="47"/>
      <c r="L708" s="47"/>
      <c r="M708" s="47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5"/>
      <c r="AD708" s="45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  <c r="BJ708" s="47"/>
      <c r="BK708" s="47"/>
      <c r="BL708" s="47"/>
      <c r="BM708" s="47"/>
      <c r="BN708" s="47"/>
      <c r="BO708" s="47"/>
      <c r="BP708" s="47"/>
      <c r="BQ708" s="47"/>
      <c r="BR708" s="47"/>
      <c r="BS708" s="47"/>
      <c r="BT708" s="47"/>
      <c r="BU708" s="47"/>
      <c r="BV708" s="47"/>
      <c r="BW708" s="47"/>
      <c r="BX708" s="47"/>
      <c r="BY708" s="47"/>
      <c r="BZ708" s="47"/>
      <c r="CA708" s="47"/>
      <c r="CB708" s="47"/>
      <c r="CC708" s="47"/>
      <c r="CD708" s="47"/>
      <c r="CE708" s="47"/>
      <c r="CF708" s="47"/>
      <c r="CG708" s="47"/>
      <c r="CH708" s="47"/>
      <c r="CI708" s="47"/>
      <c r="CJ708" s="47"/>
      <c r="CK708" s="47"/>
      <c r="CL708" s="47"/>
      <c r="CM708" s="47"/>
      <c r="CN708" s="47"/>
      <c r="CO708" s="47"/>
      <c r="CP708" s="47"/>
      <c r="CQ708" s="47"/>
      <c r="CR708" s="47"/>
      <c r="CS708" s="47"/>
      <c r="CT708" s="47"/>
      <c r="CU708" s="47"/>
      <c r="CV708" s="47"/>
      <c r="CW708" s="47"/>
      <c r="CX708" s="47"/>
      <c r="CY708" s="47"/>
      <c r="CZ708" s="47"/>
      <c r="DA708" s="47"/>
      <c r="DB708" s="47"/>
      <c r="DC708" s="47"/>
      <c r="DD708" s="47"/>
      <c r="DE708" s="47"/>
      <c r="DF708" s="47"/>
      <c r="DG708" s="47"/>
      <c r="DH708" s="47"/>
      <c r="DI708" s="47"/>
      <c r="DJ708" s="47"/>
      <c r="DK708" s="47"/>
      <c r="DL708" s="47"/>
      <c r="DM708" s="47"/>
      <c r="DN708" s="47"/>
      <c r="DO708" s="47"/>
      <c r="DP708" s="47"/>
      <c r="DQ708" s="47"/>
      <c r="DR708" s="47"/>
    </row>
    <row r="709">
      <c r="C709" s="108"/>
      <c r="D709" s="108"/>
      <c r="G709" s="47"/>
      <c r="H709" s="47"/>
      <c r="I709" s="47"/>
      <c r="J709" s="47"/>
      <c r="K709" s="47"/>
      <c r="L709" s="47"/>
      <c r="M709" s="47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7"/>
      <c r="AA709" s="47"/>
      <c r="AB709" s="47"/>
      <c r="AC709" s="45"/>
      <c r="AD709" s="45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  <c r="BJ709" s="47"/>
      <c r="BK709" s="47"/>
      <c r="BL709" s="47"/>
      <c r="BM709" s="47"/>
      <c r="BN709" s="47"/>
      <c r="BO709" s="47"/>
      <c r="BP709" s="47"/>
      <c r="BQ709" s="47"/>
      <c r="BR709" s="47"/>
      <c r="BS709" s="47"/>
      <c r="BT709" s="47"/>
      <c r="BU709" s="47"/>
      <c r="BV709" s="47"/>
      <c r="BW709" s="47"/>
      <c r="BX709" s="47"/>
      <c r="BY709" s="47"/>
      <c r="BZ709" s="47"/>
      <c r="CA709" s="47"/>
      <c r="CB709" s="47"/>
      <c r="CC709" s="47"/>
      <c r="CD709" s="47"/>
      <c r="CE709" s="47"/>
      <c r="CF709" s="47"/>
      <c r="CG709" s="47"/>
      <c r="CH709" s="47"/>
      <c r="CI709" s="47"/>
      <c r="CJ709" s="47"/>
      <c r="CK709" s="47"/>
      <c r="CL709" s="47"/>
      <c r="CM709" s="47"/>
      <c r="CN709" s="47"/>
      <c r="CO709" s="47"/>
      <c r="CP709" s="47"/>
      <c r="CQ709" s="47"/>
      <c r="CR709" s="47"/>
      <c r="CS709" s="47"/>
      <c r="CT709" s="47"/>
      <c r="CU709" s="47"/>
      <c r="CV709" s="47"/>
      <c r="CW709" s="47"/>
      <c r="CX709" s="47"/>
      <c r="CY709" s="47"/>
      <c r="CZ709" s="47"/>
      <c r="DA709" s="47"/>
      <c r="DB709" s="47"/>
      <c r="DC709" s="47"/>
      <c r="DD709" s="47"/>
      <c r="DE709" s="47"/>
      <c r="DF709" s="47"/>
      <c r="DG709" s="47"/>
      <c r="DH709" s="47"/>
      <c r="DI709" s="47"/>
      <c r="DJ709" s="47"/>
      <c r="DK709" s="47"/>
      <c r="DL709" s="47"/>
      <c r="DM709" s="47"/>
      <c r="DN709" s="47"/>
      <c r="DO709" s="47"/>
      <c r="DP709" s="47"/>
      <c r="DQ709" s="47"/>
      <c r="DR709" s="47"/>
    </row>
    <row r="710">
      <c r="C710" s="108"/>
      <c r="D710" s="108"/>
      <c r="G710" s="47"/>
      <c r="H710" s="47"/>
      <c r="I710" s="47"/>
      <c r="J710" s="47"/>
      <c r="K710" s="47"/>
      <c r="L710" s="47"/>
      <c r="M710" s="47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7"/>
      <c r="AA710" s="47"/>
      <c r="AB710" s="47"/>
      <c r="AC710" s="45"/>
      <c r="AD710" s="45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  <c r="BL710" s="47"/>
      <c r="BM710" s="47"/>
      <c r="BN710" s="47"/>
      <c r="BO710" s="47"/>
      <c r="BP710" s="47"/>
      <c r="BQ710" s="47"/>
      <c r="BR710" s="47"/>
      <c r="BS710" s="47"/>
      <c r="BT710" s="47"/>
      <c r="BU710" s="47"/>
      <c r="BV710" s="47"/>
      <c r="BW710" s="47"/>
      <c r="BX710" s="47"/>
      <c r="BY710" s="47"/>
      <c r="BZ710" s="47"/>
      <c r="CA710" s="47"/>
      <c r="CB710" s="47"/>
      <c r="CC710" s="47"/>
      <c r="CD710" s="47"/>
      <c r="CE710" s="47"/>
      <c r="CF710" s="47"/>
      <c r="CG710" s="47"/>
      <c r="CH710" s="47"/>
      <c r="CI710" s="47"/>
      <c r="CJ710" s="47"/>
      <c r="CK710" s="47"/>
      <c r="CL710" s="47"/>
      <c r="CM710" s="47"/>
      <c r="CN710" s="47"/>
      <c r="CO710" s="47"/>
      <c r="CP710" s="47"/>
      <c r="CQ710" s="47"/>
      <c r="CR710" s="47"/>
      <c r="CS710" s="47"/>
      <c r="CT710" s="47"/>
      <c r="CU710" s="47"/>
      <c r="CV710" s="47"/>
      <c r="CW710" s="47"/>
      <c r="CX710" s="47"/>
      <c r="CY710" s="47"/>
      <c r="CZ710" s="47"/>
      <c r="DA710" s="47"/>
      <c r="DB710" s="47"/>
      <c r="DC710" s="47"/>
      <c r="DD710" s="47"/>
      <c r="DE710" s="47"/>
      <c r="DF710" s="47"/>
      <c r="DG710" s="47"/>
      <c r="DH710" s="47"/>
      <c r="DI710" s="47"/>
      <c r="DJ710" s="47"/>
      <c r="DK710" s="47"/>
      <c r="DL710" s="47"/>
      <c r="DM710" s="47"/>
      <c r="DN710" s="47"/>
      <c r="DO710" s="47"/>
      <c r="DP710" s="47"/>
      <c r="DQ710" s="47"/>
      <c r="DR710" s="47"/>
    </row>
    <row r="711">
      <c r="C711" s="108"/>
      <c r="D711" s="108"/>
      <c r="G711" s="47"/>
      <c r="H711" s="47"/>
      <c r="I711" s="47"/>
      <c r="J711" s="47"/>
      <c r="K711" s="47"/>
      <c r="L711" s="47"/>
      <c r="M711" s="47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7"/>
      <c r="AA711" s="47"/>
      <c r="AB711" s="47"/>
      <c r="AC711" s="45"/>
      <c r="AD711" s="45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  <c r="BL711" s="47"/>
      <c r="BM711" s="47"/>
      <c r="BN711" s="47"/>
      <c r="BO711" s="47"/>
      <c r="BP711" s="47"/>
      <c r="BQ711" s="47"/>
      <c r="BR711" s="47"/>
      <c r="BS711" s="47"/>
      <c r="BT711" s="47"/>
      <c r="BU711" s="47"/>
      <c r="BV711" s="47"/>
      <c r="BW711" s="47"/>
      <c r="BX711" s="47"/>
      <c r="BY711" s="47"/>
      <c r="BZ711" s="47"/>
      <c r="CA711" s="47"/>
      <c r="CB711" s="47"/>
      <c r="CC711" s="47"/>
      <c r="CD711" s="47"/>
      <c r="CE711" s="47"/>
      <c r="CF711" s="47"/>
      <c r="CG711" s="47"/>
      <c r="CH711" s="47"/>
      <c r="CI711" s="47"/>
      <c r="CJ711" s="47"/>
      <c r="CK711" s="47"/>
      <c r="CL711" s="47"/>
      <c r="CM711" s="47"/>
      <c r="CN711" s="47"/>
      <c r="CO711" s="47"/>
      <c r="CP711" s="47"/>
      <c r="CQ711" s="47"/>
      <c r="CR711" s="47"/>
      <c r="CS711" s="47"/>
      <c r="CT711" s="47"/>
      <c r="CU711" s="47"/>
      <c r="CV711" s="47"/>
      <c r="CW711" s="47"/>
      <c r="CX711" s="47"/>
      <c r="CY711" s="47"/>
      <c r="CZ711" s="47"/>
      <c r="DA711" s="47"/>
      <c r="DB711" s="47"/>
      <c r="DC711" s="47"/>
      <c r="DD711" s="47"/>
      <c r="DE711" s="47"/>
      <c r="DF711" s="47"/>
      <c r="DG711" s="47"/>
      <c r="DH711" s="47"/>
      <c r="DI711" s="47"/>
      <c r="DJ711" s="47"/>
      <c r="DK711" s="47"/>
      <c r="DL711" s="47"/>
      <c r="DM711" s="47"/>
      <c r="DN711" s="47"/>
      <c r="DO711" s="47"/>
      <c r="DP711" s="47"/>
      <c r="DQ711" s="47"/>
      <c r="DR711" s="47"/>
    </row>
    <row r="712">
      <c r="C712" s="108"/>
      <c r="D712" s="108"/>
      <c r="G712" s="47"/>
      <c r="H712" s="47"/>
      <c r="I712" s="47"/>
      <c r="J712" s="47"/>
      <c r="K712" s="47"/>
      <c r="L712" s="47"/>
      <c r="M712" s="47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7"/>
      <c r="AA712" s="47"/>
      <c r="AB712" s="47"/>
      <c r="AC712" s="45"/>
      <c r="AD712" s="45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  <c r="BL712" s="47"/>
      <c r="BM712" s="47"/>
      <c r="BN712" s="47"/>
      <c r="BO712" s="47"/>
      <c r="BP712" s="47"/>
      <c r="BQ712" s="47"/>
      <c r="BR712" s="47"/>
      <c r="BS712" s="47"/>
      <c r="BT712" s="47"/>
      <c r="BU712" s="47"/>
      <c r="BV712" s="47"/>
      <c r="BW712" s="47"/>
      <c r="BX712" s="47"/>
      <c r="BY712" s="47"/>
      <c r="BZ712" s="47"/>
      <c r="CA712" s="47"/>
      <c r="CB712" s="47"/>
      <c r="CC712" s="47"/>
      <c r="CD712" s="47"/>
      <c r="CE712" s="47"/>
      <c r="CF712" s="47"/>
      <c r="CG712" s="47"/>
      <c r="CH712" s="47"/>
      <c r="CI712" s="47"/>
      <c r="CJ712" s="47"/>
      <c r="CK712" s="47"/>
      <c r="CL712" s="47"/>
      <c r="CM712" s="47"/>
      <c r="CN712" s="47"/>
      <c r="CO712" s="47"/>
      <c r="CP712" s="47"/>
      <c r="CQ712" s="47"/>
      <c r="CR712" s="47"/>
      <c r="CS712" s="47"/>
      <c r="CT712" s="47"/>
      <c r="CU712" s="47"/>
      <c r="CV712" s="47"/>
      <c r="CW712" s="47"/>
      <c r="CX712" s="47"/>
      <c r="CY712" s="47"/>
      <c r="CZ712" s="47"/>
      <c r="DA712" s="47"/>
      <c r="DB712" s="47"/>
      <c r="DC712" s="47"/>
      <c r="DD712" s="47"/>
      <c r="DE712" s="47"/>
      <c r="DF712" s="47"/>
      <c r="DG712" s="47"/>
      <c r="DH712" s="47"/>
      <c r="DI712" s="47"/>
      <c r="DJ712" s="47"/>
      <c r="DK712" s="47"/>
      <c r="DL712" s="47"/>
      <c r="DM712" s="47"/>
      <c r="DN712" s="47"/>
      <c r="DO712" s="47"/>
      <c r="DP712" s="47"/>
      <c r="DQ712" s="47"/>
      <c r="DR712" s="47"/>
    </row>
    <row r="713">
      <c r="C713" s="108"/>
      <c r="D713" s="108"/>
      <c r="G713" s="47"/>
      <c r="H713" s="47"/>
      <c r="I713" s="47"/>
      <c r="J713" s="47"/>
      <c r="K713" s="47"/>
      <c r="L713" s="47"/>
      <c r="M713" s="47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7"/>
      <c r="AA713" s="47"/>
      <c r="AB713" s="47"/>
      <c r="AC713" s="45"/>
      <c r="AD713" s="45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  <c r="BL713" s="47"/>
      <c r="BM713" s="47"/>
      <c r="BN713" s="47"/>
      <c r="BO713" s="47"/>
      <c r="BP713" s="47"/>
      <c r="BQ713" s="47"/>
      <c r="BR713" s="47"/>
      <c r="BS713" s="47"/>
      <c r="BT713" s="47"/>
      <c r="BU713" s="47"/>
      <c r="BV713" s="47"/>
      <c r="BW713" s="47"/>
      <c r="BX713" s="47"/>
      <c r="BY713" s="47"/>
      <c r="BZ713" s="47"/>
      <c r="CA713" s="47"/>
      <c r="CB713" s="47"/>
      <c r="CC713" s="47"/>
      <c r="CD713" s="47"/>
      <c r="CE713" s="47"/>
      <c r="CF713" s="47"/>
      <c r="CG713" s="47"/>
      <c r="CH713" s="47"/>
      <c r="CI713" s="47"/>
      <c r="CJ713" s="47"/>
      <c r="CK713" s="47"/>
      <c r="CL713" s="47"/>
      <c r="CM713" s="47"/>
      <c r="CN713" s="47"/>
      <c r="CO713" s="47"/>
      <c r="CP713" s="47"/>
      <c r="CQ713" s="47"/>
      <c r="CR713" s="47"/>
      <c r="CS713" s="47"/>
      <c r="CT713" s="47"/>
      <c r="CU713" s="47"/>
      <c r="CV713" s="47"/>
      <c r="CW713" s="47"/>
      <c r="CX713" s="47"/>
      <c r="CY713" s="47"/>
      <c r="CZ713" s="47"/>
      <c r="DA713" s="47"/>
      <c r="DB713" s="47"/>
      <c r="DC713" s="47"/>
      <c r="DD713" s="47"/>
      <c r="DE713" s="47"/>
      <c r="DF713" s="47"/>
      <c r="DG713" s="47"/>
      <c r="DH713" s="47"/>
      <c r="DI713" s="47"/>
      <c r="DJ713" s="47"/>
      <c r="DK713" s="47"/>
      <c r="DL713" s="47"/>
      <c r="DM713" s="47"/>
      <c r="DN713" s="47"/>
      <c r="DO713" s="47"/>
      <c r="DP713" s="47"/>
      <c r="DQ713" s="47"/>
      <c r="DR713" s="47"/>
    </row>
    <row r="714">
      <c r="C714" s="108"/>
      <c r="D714" s="108"/>
      <c r="G714" s="47"/>
      <c r="H714" s="47"/>
      <c r="I714" s="47"/>
      <c r="J714" s="47"/>
      <c r="K714" s="47"/>
      <c r="L714" s="47"/>
      <c r="M714" s="47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7"/>
      <c r="AA714" s="47"/>
      <c r="AB714" s="47"/>
      <c r="AC714" s="45"/>
      <c r="AD714" s="45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  <c r="BL714" s="47"/>
      <c r="BM714" s="47"/>
      <c r="BN714" s="47"/>
      <c r="BO714" s="47"/>
      <c r="BP714" s="47"/>
      <c r="BQ714" s="47"/>
      <c r="BR714" s="47"/>
      <c r="BS714" s="47"/>
      <c r="BT714" s="47"/>
      <c r="BU714" s="47"/>
      <c r="BV714" s="47"/>
      <c r="BW714" s="47"/>
      <c r="BX714" s="47"/>
      <c r="BY714" s="47"/>
      <c r="BZ714" s="47"/>
      <c r="CA714" s="47"/>
      <c r="CB714" s="47"/>
      <c r="CC714" s="47"/>
      <c r="CD714" s="47"/>
      <c r="CE714" s="47"/>
      <c r="CF714" s="47"/>
      <c r="CG714" s="47"/>
      <c r="CH714" s="47"/>
      <c r="CI714" s="47"/>
      <c r="CJ714" s="47"/>
      <c r="CK714" s="47"/>
      <c r="CL714" s="47"/>
      <c r="CM714" s="47"/>
      <c r="CN714" s="47"/>
      <c r="CO714" s="47"/>
      <c r="CP714" s="47"/>
      <c r="CQ714" s="47"/>
      <c r="CR714" s="47"/>
      <c r="CS714" s="47"/>
      <c r="CT714" s="47"/>
      <c r="CU714" s="47"/>
      <c r="CV714" s="47"/>
      <c r="CW714" s="47"/>
      <c r="CX714" s="47"/>
      <c r="CY714" s="47"/>
      <c r="CZ714" s="47"/>
      <c r="DA714" s="47"/>
      <c r="DB714" s="47"/>
      <c r="DC714" s="47"/>
      <c r="DD714" s="47"/>
      <c r="DE714" s="47"/>
      <c r="DF714" s="47"/>
      <c r="DG714" s="47"/>
      <c r="DH714" s="47"/>
      <c r="DI714" s="47"/>
      <c r="DJ714" s="47"/>
      <c r="DK714" s="47"/>
      <c r="DL714" s="47"/>
      <c r="DM714" s="47"/>
      <c r="DN714" s="47"/>
      <c r="DO714" s="47"/>
      <c r="DP714" s="47"/>
      <c r="DQ714" s="47"/>
      <c r="DR714" s="47"/>
    </row>
    <row r="715">
      <c r="C715" s="108"/>
      <c r="D715" s="108"/>
      <c r="G715" s="47"/>
      <c r="H715" s="47"/>
      <c r="I715" s="47"/>
      <c r="J715" s="47"/>
      <c r="K715" s="47"/>
      <c r="L715" s="47"/>
      <c r="M715" s="47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7"/>
      <c r="AA715" s="47"/>
      <c r="AB715" s="47"/>
      <c r="AC715" s="45"/>
      <c r="AD715" s="45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  <c r="BL715" s="47"/>
      <c r="BM715" s="47"/>
      <c r="BN715" s="47"/>
      <c r="BO715" s="47"/>
      <c r="BP715" s="47"/>
      <c r="BQ715" s="47"/>
      <c r="BR715" s="47"/>
      <c r="BS715" s="47"/>
      <c r="BT715" s="47"/>
      <c r="BU715" s="47"/>
      <c r="BV715" s="47"/>
      <c r="BW715" s="47"/>
      <c r="BX715" s="47"/>
      <c r="BY715" s="47"/>
      <c r="BZ715" s="47"/>
      <c r="CA715" s="47"/>
      <c r="CB715" s="47"/>
      <c r="CC715" s="47"/>
      <c r="CD715" s="47"/>
      <c r="CE715" s="47"/>
      <c r="CF715" s="47"/>
      <c r="CG715" s="47"/>
      <c r="CH715" s="47"/>
      <c r="CI715" s="47"/>
      <c r="CJ715" s="47"/>
      <c r="CK715" s="47"/>
      <c r="CL715" s="47"/>
      <c r="CM715" s="47"/>
      <c r="CN715" s="47"/>
      <c r="CO715" s="47"/>
      <c r="CP715" s="47"/>
      <c r="CQ715" s="47"/>
      <c r="CR715" s="47"/>
      <c r="CS715" s="47"/>
      <c r="CT715" s="47"/>
      <c r="CU715" s="47"/>
      <c r="CV715" s="47"/>
      <c r="CW715" s="47"/>
      <c r="CX715" s="47"/>
      <c r="CY715" s="47"/>
      <c r="CZ715" s="47"/>
      <c r="DA715" s="47"/>
      <c r="DB715" s="47"/>
      <c r="DC715" s="47"/>
      <c r="DD715" s="47"/>
      <c r="DE715" s="47"/>
      <c r="DF715" s="47"/>
      <c r="DG715" s="47"/>
      <c r="DH715" s="47"/>
      <c r="DI715" s="47"/>
      <c r="DJ715" s="47"/>
      <c r="DK715" s="47"/>
      <c r="DL715" s="47"/>
      <c r="DM715" s="47"/>
      <c r="DN715" s="47"/>
      <c r="DO715" s="47"/>
      <c r="DP715" s="47"/>
      <c r="DQ715" s="47"/>
      <c r="DR715" s="47"/>
    </row>
    <row r="716">
      <c r="C716" s="108"/>
      <c r="D716" s="108"/>
      <c r="G716" s="47"/>
      <c r="H716" s="47"/>
      <c r="I716" s="47"/>
      <c r="J716" s="47"/>
      <c r="K716" s="47"/>
      <c r="L716" s="47"/>
      <c r="M716" s="47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7"/>
      <c r="AA716" s="47"/>
      <c r="AB716" s="47"/>
      <c r="AC716" s="45"/>
      <c r="AD716" s="45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  <c r="BL716" s="47"/>
      <c r="BM716" s="47"/>
      <c r="BN716" s="47"/>
      <c r="BO716" s="47"/>
      <c r="BP716" s="47"/>
      <c r="BQ716" s="47"/>
      <c r="BR716" s="47"/>
      <c r="BS716" s="47"/>
      <c r="BT716" s="47"/>
      <c r="BU716" s="47"/>
      <c r="BV716" s="47"/>
      <c r="BW716" s="47"/>
      <c r="BX716" s="47"/>
      <c r="BY716" s="47"/>
      <c r="BZ716" s="47"/>
      <c r="CA716" s="47"/>
      <c r="CB716" s="47"/>
      <c r="CC716" s="47"/>
      <c r="CD716" s="47"/>
      <c r="CE716" s="47"/>
      <c r="CF716" s="47"/>
      <c r="CG716" s="47"/>
      <c r="CH716" s="47"/>
      <c r="CI716" s="47"/>
      <c r="CJ716" s="47"/>
      <c r="CK716" s="47"/>
      <c r="CL716" s="47"/>
      <c r="CM716" s="47"/>
      <c r="CN716" s="47"/>
      <c r="CO716" s="47"/>
      <c r="CP716" s="47"/>
      <c r="CQ716" s="47"/>
      <c r="CR716" s="47"/>
      <c r="CS716" s="47"/>
      <c r="CT716" s="47"/>
      <c r="CU716" s="47"/>
      <c r="CV716" s="47"/>
      <c r="CW716" s="47"/>
      <c r="CX716" s="47"/>
      <c r="CY716" s="47"/>
      <c r="CZ716" s="47"/>
      <c r="DA716" s="47"/>
      <c r="DB716" s="47"/>
      <c r="DC716" s="47"/>
      <c r="DD716" s="47"/>
      <c r="DE716" s="47"/>
      <c r="DF716" s="47"/>
      <c r="DG716" s="47"/>
      <c r="DH716" s="47"/>
      <c r="DI716" s="47"/>
      <c r="DJ716" s="47"/>
      <c r="DK716" s="47"/>
      <c r="DL716" s="47"/>
      <c r="DM716" s="47"/>
      <c r="DN716" s="47"/>
      <c r="DO716" s="47"/>
      <c r="DP716" s="47"/>
      <c r="DQ716" s="47"/>
      <c r="DR716" s="47"/>
    </row>
    <row r="717">
      <c r="C717" s="108"/>
      <c r="D717" s="108"/>
      <c r="G717" s="47"/>
      <c r="H717" s="47"/>
      <c r="I717" s="47"/>
      <c r="J717" s="47"/>
      <c r="K717" s="47"/>
      <c r="L717" s="47"/>
      <c r="M717" s="47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7"/>
      <c r="AA717" s="47"/>
      <c r="AB717" s="47"/>
      <c r="AC717" s="45"/>
      <c r="AD717" s="45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  <c r="BL717" s="47"/>
      <c r="BM717" s="47"/>
      <c r="BN717" s="47"/>
      <c r="BO717" s="47"/>
      <c r="BP717" s="47"/>
      <c r="BQ717" s="47"/>
      <c r="BR717" s="47"/>
      <c r="BS717" s="47"/>
      <c r="BT717" s="47"/>
      <c r="BU717" s="47"/>
      <c r="BV717" s="47"/>
      <c r="BW717" s="47"/>
      <c r="BX717" s="47"/>
      <c r="BY717" s="47"/>
      <c r="BZ717" s="47"/>
      <c r="CA717" s="47"/>
      <c r="CB717" s="47"/>
      <c r="CC717" s="47"/>
      <c r="CD717" s="47"/>
      <c r="CE717" s="47"/>
      <c r="CF717" s="47"/>
      <c r="CG717" s="47"/>
      <c r="CH717" s="47"/>
      <c r="CI717" s="47"/>
      <c r="CJ717" s="47"/>
      <c r="CK717" s="47"/>
      <c r="CL717" s="47"/>
      <c r="CM717" s="47"/>
      <c r="CN717" s="47"/>
      <c r="CO717" s="47"/>
      <c r="CP717" s="47"/>
      <c r="CQ717" s="47"/>
      <c r="CR717" s="47"/>
      <c r="CS717" s="47"/>
      <c r="CT717" s="47"/>
      <c r="CU717" s="47"/>
      <c r="CV717" s="47"/>
      <c r="CW717" s="47"/>
      <c r="CX717" s="47"/>
      <c r="CY717" s="47"/>
      <c r="CZ717" s="47"/>
      <c r="DA717" s="47"/>
      <c r="DB717" s="47"/>
      <c r="DC717" s="47"/>
      <c r="DD717" s="47"/>
      <c r="DE717" s="47"/>
      <c r="DF717" s="47"/>
      <c r="DG717" s="47"/>
      <c r="DH717" s="47"/>
      <c r="DI717" s="47"/>
      <c r="DJ717" s="47"/>
      <c r="DK717" s="47"/>
      <c r="DL717" s="47"/>
      <c r="DM717" s="47"/>
      <c r="DN717" s="47"/>
      <c r="DO717" s="47"/>
      <c r="DP717" s="47"/>
      <c r="DQ717" s="47"/>
      <c r="DR717" s="47"/>
    </row>
    <row r="718">
      <c r="C718" s="108"/>
      <c r="D718" s="108"/>
      <c r="G718" s="47"/>
      <c r="H718" s="47"/>
      <c r="I718" s="47"/>
      <c r="J718" s="47"/>
      <c r="K718" s="47"/>
      <c r="L718" s="47"/>
      <c r="M718" s="47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7"/>
      <c r="AA718" s="47"/>
      <c r="AB718" s="47"/>
      <c r="AC718" s="45"/>
      <c r="AD718" s="45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  <c r="BJ718" s="47"/>
      <c r="BK718" s="47"/>
      <c r="BL718" s="47"/>
      <c r="BM718" s="47"/>
      <c r="BN718" s="47"/>
      <c r="BO718" s="47"/>
      <c r="BP718" s="47"/>
      <c r="BQ718" s="47"/>
      <c r="BR718" s="47"/>
      <c r="BS718" s="47"/>
      <c r="BT718" s="47"/>
      <c r="BU718" s="47"/>
      <c r="BV718" s="47"/>
      <c r="BW718" s="47"/>
      <c r="BX718" s="47"/>
      <c r="BY718" s="47"/>
      <c r="BZ718" s="47"/>
      <c r="CA718" s="47"/>
      <c r="CB718" s="47"/>
      <c r="CC718" s="47"/>
      <c r="CD718" s="47"/>
      <c r="CE718" s="47"/>
      <c r="CF718" s="47"/>
      <c r="CG718" s="47"/>
      <c r="CH718" s="47"/>
      <c r="CI718" s="47"/>
      <c r="CJ718" s="47"/>
      <c r="CK718" s="47"/>
      <c r="CL718" s="47"/>
      <c r="CM718" s="47"/>
      <c r="CN718" s="47"/>
      <c r="CO718" s="47"/>
      <c r="CP718" s="47"/>
      <c r="CQ718" s="47"/>
      <c r="CR718" s="47"/>
      <c r="CS718" s="47"/>
      <c r="CT718" s="47"/>
      <c r="CU718" s="47"/>
      <c r="CV718" s="47"/>
      <c r="CW718" s="47"/>
      <c r="CX718" s="47"/>
      <c r="CY718" s="47"/>
      <c r="CZ718" s="47"/>
      <c r="DA718" s="47"/>
      <c r="DB718" s="47"/>
      <c r="DC718" s="47"/>
      <c r="DD718" s="47"/>
      <c r="DE718" s="47"/>
      <c r="DF718" s="47"/>
      <c r="DG718" s="47"/>
      <c r="DH718" s="47"/>
      <c r="DI718" s="47"/>
      <c r="DJ718" s="47"/>
      <c r="DK718" s="47"/>
      <c r="DL718" s="47"/>
      <c r="DM718" s="47"/>
      <c r="DN718" s="47"/>
      <c r="DO718" s="47"/>
      <c r="DP718" s="47"/>
      <c r="DQ718" s="47"/>
      <c r="DR718" s="47"/>
    </row>
    <row r="719">
      <c r="C719" s="108"/>
      <c r="D719" s="108"/>
      <c r="G719" s="47"/>
      <c r="H719" s="47"/>
      <c r="I719" s="47"/>
      <c r="J719" s="47"/>
      <c r="K719" s="47"/>
      <c r="L719" s="47"/>
      <c r="M719" s="47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7"/>
      <c r="AA719" s="47"/>
      <c r="AB719" s="47"/>
      <c r="AC719" s="45"/>
      <c r="AD719" s="45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  <c r="BJ719" s="47"/>
      <c r="BK719" s="47"/>
      <c r="BL719" s="47"/>
      <c r="BM719" s="47"/>
      <c r="BN719" s="47"/>
      <c r="BO719" s="47"/>
      <c r="BP719" s="47"/>
      <c r="BQ719" s="47"/>
      <c r="BR719" s="47"/>
      <c r="BS719" s="47"/>
      <c r="BT719" s="47"/>
      <c r="BU719" s="47"/>
      <c r="BV719" s="47"/>
      <c r="BW719" s="47"/>
      <c r="BX719" s="47"/>
      <c r="BY719" s="47"/>
      <c r="BZ719" s="47"/>
      <c r="CA719" s="47"/>
      <c r="CB719" s="47"/>
      <c r="CC719" s="47"/>
      <c r="CD719" s="47"/>
      <c r="CE719" s="47"/>
      <c r="CF719" s="47"/>
      <c r="CG719" s="47"/>
      <c r="CH719" s="47"/>
      <c r="CI719" s="47"/>
      <c r="CJ719" s="47"/>
      <c r="CK719" s="47"/>
      <c r="CL719" s="47"/>
      <c r="CM719" s="47"/>
      <c r="CN719" s="47"/>
      <c r="CO719" s="47"/>
      <c r="CP719" s="47"/>
      <c r="CQ719" s="47"/>
      <c r="CR719" s="47"/>
      <c r="CS719" s="47"/>
      <c r="CT719" s="47"/>
      <c r="CU719" s="47"/>
      <c r="CV719" s="47"/>
      <c r="CW719" s="47"/>
      <c r="CX719" s="47"/>
      <c r="CY719" s="47"/>
      <c r="CZ719" s="47"/>
      <c r="DA719" s="47"/>
      <c r="DB719" s="47"/>
      <c r="DC719" s="47"/>
      <c r="DD719" s="47"/>
      <c r="DE719" s="47"/>
      <c r="DF719" s="47"/>
      <c r="DG719" s="47"/>
      <c r="DH719" s="47"/>
      <c r="DI719" s="47"/>
      <c r="DJ719" s="47"/>
      <c r="DK719" s="47"/>
      <c r="DL719" s="47"/>
      <c r="DM719" s="47"/>
      <c r="DN719" s="47"/>
      <c r="DO719" s="47"/>
      <c r="DP719" s="47"/>
      <c r="DQ719" s="47"/>
      <c r="DR719" s="47"/>
    </row>
    <row r="720">
      <c r="C720" s="108"/>
      <c r="D720" s="108"/>
      <c r="G720" s="47"/>
      <c r="H720" s="47"/>
      <c r="I720" s="47"/>
      <c r="J720" s="47"/>
      <c r="K720" s="47"/>
      <c r="L720" s="47"/>
      <c r="M720" s="47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7"/>
      <c r="AA720" s="47"/>
      <c r="AB720" s="47"/>
      <c r="AC720" s="45"/>
      <c r="AD720" s="45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  <c r="BJ720" s="47"/>
      <c r="BK720" s="47"/>
      <c r="BL720" s="47"/>
      <c r="BM720" s="47"/>
      <c r="BN720" s="47"/>
      <c r="BO720" s="47"/>
      <c r="BP720" s="47"/>
      <c r="BQ720" s="47"/>
      <c r="BR720" s="47"/>
      <c r="BS720" s="47"/>
      <c r="BT720" s="47"/>
      <c r="BU720" s="47"/>
      <c r="BV720" s="47"/>
      <c r="BW720" s="47"/>
      <c r="BX720" s="47"/>
      <c r="BY720" s="47"/>
      <c r="BZ720" s="47"/>
      <c r="CA720" s="47"/>
      <c r="CB720" s="47"/>
      <c r="CC720" s="47"/>
      <c r="CD720" s="47"/>
      <c r="CE720" s="47"/>
      <c r="CF720" s="47"/>
      <c r="CG720" s="47"/>
      <c r="CH720" s="47"/>
      <c r="CI720" s="47"/>
      <c r="CJ720" s="47"/>
      <c r="CK720" s="47"/>
      <c r="CL720" s="47"/>
      <c r="CM720" s="47"/>
      <c r="CN720" s="47"/>
      <c r="CO720" s="47"/>
      <c r="CP720" s="47"/>
      <c r="CQ720" s="47"/>
      <c r="CR720" s="47"/>
      <c r="CS720" s="47"/>
      <c r="CT720" s="47"/>
      <c r="CU720" s="47"/>
      <c r="CV720" s="47"/>
      <c r="CW720" s="47"/>
      <c r="CX720" s="47"/>
      <c r="CY720" s="47"/>
      <c r="CZ720" s="47"/>
      <c r="DA720" s="47"/>
      <c r="DB720" s="47"/>
      <c r="DC720" s="47"/>
      <c r="DD720" s="47"/>
      <c r="DE720" s="47"/>
      <c r="DF720" s="47"/>
      <c r="DG720" s="47"/>
      <c r="DH720" s="47"/>
      <c r="DI720" s="47"/>
      <c r="DJ720" s="47"/>
      <c r="DK720" s="47"/>
      <c r="DL720" s="47"/>
      <c r="DM720" s="47"/>
      <c r="DN720" s="47"/>
      <c r="DO720" s="47"/>
      <c r="DP720" s="47"/>
      <c r="DQ720" s="47"/>
      <c r="DR720" s="47"/>
    </row>
    <row r="721">
      <c r="C721" s="108"/>
      <c r="D721" s="108"/>
      <c r="G721" s="47"/>
      <c r="H721" s="47"/>
      <c r="I721" s="47"/>
      <c r="J721" s="47"/>
      <c r="K721" s="47"/>
      <c r="L721" s="47"/>
      <c r="M721" s="47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7"/>
      <c r="AA721" s="47"/>
      <c r="AB721" s="47"/>
      <c r="AC721" s="45"/>
      <c r="AD721" s="45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  <c r="BJ721" s="47"/>
      <c r="BK721" s="47"/>
      <c r="BL721" s="47"/>
      <c r="BM721" s="47"/>
      <c r="BN721" s="47"/>
      <c r="BO721" s="47"/>
      <c r="BP721" s="47"/>
      <c r="BQ721" s="47"/>
      <c r="BR721" s="47"/>
      <c r="BS721" s="47"/>
      <c r="BT721" s="47"/>
      <c r="BU721" s="47"/>
      <c r="BV721" s="47"/>
      <c r="BW721" s="47"/>
      <c r="BX721" s="47"/>
      <c r="BY721" s="47"/>
      <c r="BZ721" s="47"/>
      <c r="CA721" s="47"/>
      <c r="CB721" s="47"/>
      <c r="CC721" s="47"/>
      <c r="CD721" s="47"/>
      <c r="CE721" s="47"/>
      <c r="CF721" s="47"/>
      <c r="CG721" s="47"/>
      <c r="CH721" s="47"/>
      <c r="CI721" s="47"/>
      <c r="CJ721" s="47"/>
      <c r="CK721" s="47"/>
      <c r="CL721" s="47"/>
      <c r="CM721" s="47"/>
      <c r="CN721" s="47"/>
      <c r="CO721" s="47"/>
      <c r="CP721" s="47"/>
      <c r="CQ721" s="47"/>
      <c r="CR721" s="47"/>
      <c r="CS721" s="47"/>
      <c r="CT721" s="47"/>
      <c r="CU721" s="47"/>
      <c r="CV721" s="47"/>
      <c r="CW721" s="47"/>
      <c r="CX721" s="47"/>
      <c r="CY721" s="47"/>
      <c r="CZ721" s="47"/>
      <c r="DA721" s="47"/>
      <c r="DB721" s="47"/>
      <c r="DC721" s="47"/>
      <c r="DD721" s="47"/>
      <c r="DE721" s="47"/>
      <c r="DF721" s="47"/>
      <c r="DG721" s="47"/>
      <c r="DH721" s="47"/>
      <c r="DI721" s="47"/>
      <c r="DJ721" s="47"/>
      <c r="DK721" s="47"/>
      <c r="DL721" s="47"/>
      <c r="DM721" s="47"/>
      <c r="DN721" s="47"/>
      <c r="DO721" s="47"/>
      <c r="DP721" s="47"/>
      <c r="DQ721" s="47"/>
      <c r="DR721" s="47"/>
    </row>
    <row r="722">
      <c r="C722" s="108"/>
      <c r="D722" s="108"/>
      <c r="G722" s="47"/>
      <c r="H722" s="47"/>
      <c r="I722" s="47"/>
      <c r="J722" s="47"/>
      <c r="K722" s="47"/>
      <c r="L722" s="47"/>
      <c r="M722" s="47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7"/>
      <c r="AA722" s="47"/>
      <c r="AB722" s="47"/>
      <c r="AC722" s="45"/>
      <c r="AD722" s="45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  <c r="BL722" s="47"/>
      <c r="BM722" s="47"/>
      <c r="BN722" s="47"/>
      <c r="BO722" s="47"/>
      <c r="BP722" s="47"/>
      <c r="BQ722" s="47"/>
      <c r="BR722" s="47"/>
      <c r="BS722" s="47"/>
      <c r="BT722" s="47"/>
      <c r="BU722" s="47"/>
      <c r="BV722" s="47"/>
      <c r="BW722" s="47"/>
      <c r="BX722" s="47"/>
      <c r="BY722" s="47"/>
      <c r="BZ722" s="47"/>
      <c r="CA722" s="47"/>
      <c r="CB722" s="47"/>
      <c r="CC722" s="47"/>
      <c r="CD722" s="47"/>
      <c r="CE722" s="47"/>
      <c r="CF722" s="47"/>
      <c r="CG722" s="47"/>
      <c r="CH722" s="47"/>
      <c r="CI722" s="47"/>
      <c r="CJ722" s="47"/>
      <c r="CK722" s="47"/>
      <c r="CL722" s="47"/>
      <c r="CM722" s="47"/>
      <c r="CN722" s="47"/>
      <c r="CO722" s="47"/>
      <c r="CP722" s="47"/>
      <c r="CQ722" s="47"/>
      <c r="CR722" s="47"/>
      <c r="CS722" s="47"/>
      <c r="CT722" s="47"/>
      <c r="CU722" s="47"/>
      <c r="CV722" s="47"/>
      <c r="CW722" s="47"/>
      <c r="CX722" s="47"/>
      <c r="CY722" s="47"/>
      <c r="CZ722" s="47"/>
      <c r="DA722" s="47"/>
      <c r="DB722" s="47"/>
      <c r="DC722" s="47"/>
      <c r="DD722" s="47"/>
      <c r="DE722" s="47"/>
      <c r="DF722" s="47"/>
      <c r="DG722" s="47"/>
      <c r="DH722" s="47"/>
      <c r="DI722" s="47"/>
      <c r="DJ722" s="47"/>
      <c r="DK722" s="47"/>
      <c r="DL722" s="47"/>
      <c r="DM722" s="47"/>
      <c r="DN722" s="47"/>
      <c r="DO722" s="47"/>
      <c r="DP722" s="47"/>
      <c r="DQ722" s="47"/>
      <c r="DR722" s="47"/>
    </row>
    <row r="723">
      <c r="C723" s="108"/>
      <c r="D723" s="108"/>
      <c r="G723" s="47"/>
      <c r="H723" s="47"/>
      <c r="I723" s="47"/>
      <c r="J723" s="47"/>
      <c r="K723" s="47"/>
      <c r="L723" s="47"/>
      <c r="M723" s="47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7"/>
      <c r="AA723" s="47"/>
      <c r="AB723" s="47"/>
      <c r="AC723" s="45"/>
      <c r="AD723" s="45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  <c r="BJ723" s="47"/>
      <c r="BK723" s="47"/>
      <c r="BL723" s="47"/>
      <c r="BM723" s="47"/>
      <c r="BN723" s="47"/>
      <c r="BO723" s="47"/>
      <c r="BP723" s="47"/>
      <c r="BQ723" s="47"/>
      <c r="BR723" s="47"/>
      <c r="BS723" s="47"/>
      <c r="BT723" s="47"/>
      <c r="BU723" s="47"/>
      <c r="BV723" s="47"/>
      <c r="BW723" s="47"/>
      <c r="BX723" s="47"/>
      <c r="BY723" s="47"/>
      <c r="BZ723" s="47"/>
      <c r="CA723" s="47"/>
      <c r="CB723" s="47"/>
      <c r="CC723" s="47"/>
      <c r="CD723" s="47"/>
      <c r="CE723" s="47"/>
      <c r="CF723" s="47"/>
      <c r="CG723" s="47"/>
      <c r="CH723" s="47"/>
      <c r="CI723" s="47"/>
      <c r="CJ723" s="47"/>
      <c r="CK723" s="47"/>
      <c r="CL723" s="47"/>
      <c r="CM723" s="47"/>
      <c r="CN723" s="47"/>
      <c r="CO723" s="47"/>
      <c r="CP723" s="47"/>
      <c r="CQ723" s="47"/>
      <c r="CR723" s="47"/>
      <c r="CS723" s="47"/>
      <c r="CT723" s="47"/>
      <c r="CU723" s="47"/>
      <c r="CV723" s="47"/>
      <c r="CW723" s="47"/>
      <c r="CX723" s="47"/>
      <c r="CY723" s="47"/>
      <c r="CZ723" s="47"/>
      <c r="DA723" s="47"/>
      <c r="DB723" s="47"/>
      <c r="DC723" s="47"/>
      <c r="DD723" s="47"/>
      <c r="DE723" s="47"/>
      <c r="DF723" s="47"/>
      <c r="DG723" s="47"/>
      <c r="DH723" s="47"/>
      <c r="DI723" s="47"/>
      <c r="DJ723" s="47"/>
      <c r="DK723" s="47"/>
      <c r="DL723" s="47"/>
      <c r="DM723" s="47"/>
      <c r="DN723" s="47"/>
      <c r="DO723" s="47"/>
      <c r="DP723" s="47"/>
      <c r="DQ723" s="47"/>
      <c r="DR723" s="47"/>
    </row>
    <row r="724">
      <c r="C724" s="108"/>
      <c r="D724" s="108"/>
      <c r="G724" s="47"/>
      <c r="H724" s="47"/>
      <c r="I724" s="47"/>
      <c r="J724" s="47"/>
      <c r="K724" s="47"/>
      <c r="L724" s="47"/>
      <c r="M724" s="47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7"/>
      <c r="AA724" s="47"/>
      <c r="AB724" s="47"/>
      <c r="AC724" s="45"/>
      <c r="AD724" s="45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  <c r="BL724" s="47"/>
      <c r="BM724" s="47"/>
      <c r="BN724" s="47"/>
      <c r="BO724" s="47"/>
      <c r="BP724" s="47"/>
      <c r="BQ724" s="47"/>
      <c r="BR724" s="47"/>
      <c r="BS724" s="47"/>
      <c r="BT724" s="47"/>
      <c r="BU724" s="47"/>
      <c r="BV724" s="47"/>
      <c r="BW724" s="47"/>
      <c r="BX724" s="47"/>
      <c r="BY724" s="47"/>
      <c r="BZ724" s="47"/>
      <c r="CA724" s="47"/>
      <c r="CB724" s="47"/>
      <c r="CC724" s="47"/>
      <c r="CD724" s="47"/>
      <c r="CE724" s="47"/>
      <c r="CF724" s="47"/>
      <c r="CG724" s="47"/>
      <c r="CH724" s="47"/>
      <c r="CI724" s="47"/>
      <c r="CJ724" s="47"/>
      <c r="CK724" s="47"/>
      <c r="CL724" s="47"/>
      <c r="CM724" s="47"/>
      <c r="CN724" s="47"/>
      <c r="CO724" s="47"/>
      <c r="CP724" s="47"/>
      <c r="CQ724" s="47"/>
      <c r="CR724" s="47"/>
      <c r="CS724" s="47"/>
      <c r="CT724" s="47"/>
      <c r="CU724" s="47"/>
      <c r="CV724" s="47"/>
      <c r="CW724" s="47"/>
      <c r="CX724" s="47"/>
      <c r="CY724" s="47"/>
      <c r="CZ724" s="47"/>
      <c r="DA724" s="47"/>
      <c r="DB724" s="47"/>
      <c r="DC724" s="47"/>
      <c r="DD724" s="47"/>
      <c r="DE724" s="47"/>
      <c r="DF724" s="47"/>
      <c r="DG724" s="47"/>
      <c r="DH724" s="47"/>
      <c r="DI724" s="47"/>
      <c r="DJ724" s="47"/>
      <c r="DK724" s="47"/>
      <c r="DL724" s="47"/>
      <c r="DM724" s="47"/>
      <c r="DN724" s="47"/>
      <c r="DO724" s="47"/>
      <c r="DP724" s="47"/>
      <c r="DQ724" s="47"/>
      <c r="DR724" s="47"/>
    </row>
    <row r="725">
      <c r="C725" s="108"/>
      <c r="D725" s="108"/>
      <c r="G725" s="47"/>
      <c r="H725" s="47"/>
      <c r="I725" s="47"/>
      <c r="J725" s="47"/>
      <c r="K725" s="47"/>
      <c r="L725" s="47"/>
      <c r="M725" s="47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7"/>
      <c r="AA725" s="47"/>
      <c r="AB725" s="47"/>
      <c r="AC725" s="45"/>
      <c r="AD725" s="45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  <c r="BJ725" s="47"/>
      <c r="BK725" s="47"/>
      <c r="BL725" s="47"/>
      <c r="BM725" s="47"/>
      <c r="BN725" s="47"/>
      <c r="BO725" s="47"/>
      <c r="BP725" s="47"/>
      <c r="BQ725" s="47"/>
      <c r="BR725" s="47"/>
      <c r="BS725" s="47"/>
      <c r="BT725" s="47"/>
      <c r="BU725" s="47"/>
      <c r="BV725" s="47"/>
      <c r="BW725" s="47"/>
      <c r="BX725" s="47"/>
      <c r="BY725" s="47"/>
      <c r="BZ725" s="47"/>
      <c r="CA725" s="47"/>
      <c r="CB725" s="47"/>
      <c r="CC725" s="47"/>
      <c r="CD725" s="47"/>
      <c r="CE725" s="47"/>
      <c r="CF725" s="47"/>
      <c r="CG725" s="47"/>
      <c r="CH725" s="47"/>
      <c r="CI725" s="47"/>
      <c r="CJ725" s="47"/>
      <c r="CK725" s="47"/>
      <c r="CL725" s="47"/>
      <c r="CM725" s="47"/>
      <c r="CN725" s="47"/>
      <c r="CO725" s="47"/>
      <c r="CP725" s="47"/>
      <c r="CQ725" s="47"/>
      <c r="CR725" s="47"/>
      <c r="CS725" s="47"/>
      <c r="CT725" s="47"/>
      <c r="CU725" s="47"/>
      <c r="CV725" s="47"/>
      <c r="CW725" s="47"/>
      <c r="CX725" s="47"/>
      <c r="CY725" s="47"/>
      <c r="CZ725" s="47"/>
      <c r="DA725" s="47"/>
      <c r="DB725" s="47"/>
      <c r="DC725" s="47"/>
      <c r="DD725" s="47"/>
      <c r="DE725" s="47"/>
      <c r="DF725" s="47"/>
      <c r="DG725" s="47"/>
      <c r="DH725" s="47"/>
      <c r="DI725" s="47"/>
      <c r="DJ725" s="47"/>
      <c r="DK725" s="47"/>
      <c r="DL725" s="47"/>
      <c r="DM725" s="47"/>
      <c r="DN725" s="47"/>
      <c r="DO725" s="47"/>
      <c r="DP725" s="47"/>
      <c r="DQ725" s="47"/>
      <c r="DR725" s="47"/>
    </row>
    <row r="726">
      <c r="C726" s="108"/>
      <c r="D726" s="108"/>
      <c r="G726" s="47"/>
      <c r="H726" s="47"/>
      <c r="I726" s="47"/>
      <c r="J726" s="47"/>
      <c r="K726" s="47"/>
      <c r="L726" s="47"/>
      <c r="M726" s="47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7"/>
      <c r="AA726" s="47"/>
      <c r="AB726" s="47"/>
      <c r="AC726" s="45"/>
      <c r="AD726" s="45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  <c r="BJ726" s="47"/>
      <c r="BK726" s="47"/>
      <c r="BL726" s="47"/>
      <c r="BM726" s="47"/>
      <c r="BN726" s="47"/>
      <c r="BO726" s="47"/>
      <c r="BP726" s="47"/>
      <c r="BQ726" s="47"/>
      <c r="BR726" s="47"/>
      <c r="BS726" s="47"/>
      <c r="BT726" s="47"/>
      <c r="BU726" s="47"/>
      <c r="BV726" s="47"/>
      <c r="BW726" s="47"/>
      <c r="BX726" s="47"/>
      <c r="BY726" s="47"/>
      <c r="BZ726" s="47"/>
      <c r="CA726" s="47"/>
      <c r="CB726" s="47"/>
      <c r="CC726" s="47"/>
      <c r="CD726" s="47"/>
      <c r="CE726" s="47"/>
      <c r="CF726" s="47"/>
      <c r="CG726" s="47"/>
      <c r="CH726" s="47"/>
      <c r="CI726" s="47"/>
      <c r="CJ726" s="47"/>
      <c r="CK726" s="47"/>
      <c r="CL726" s="47"/>
      <c r="CM726" s="47"/>
      <c r="CN726" s="47"/>
      <c r="CO726" s="47"/>
      <c r="CP726" s="47"/>
      <c r="CQ726" s="47"/>
      <c r="CR726" s="47"/>
      <c r="CS726" s="47"/>
      <c r="CT726" s="47"/>
      <c r="CU726" s="47"/>
      <c r="CV726" s="47"/>
      <c r="CW726" s="47"/>
      <c r="CX726" s="47"/>
      <c r="CY726" s="47"/>
      <c r="CZ726" s="47"/>
      <c r="DA726" s="47"/>
      <c r="DB726" s="47"/>
      <c r="DC726" s="47"/>
      <c r="DD726" s="47"/>
      <c r="DE726" s="47"/>
      <c r="DF726" s="47"/>
      <c r="DG726" s="47"/>
      <c r="DH726" s="47"/>
      <c r="DI726" s="47"/>
      <c r="DJ726" s="47"/>
      <c r="DK726" s="47"/>
      <c r="DL726" s="47"/>
      <c r="DM726" s="47"/>
      <c r="DN726" s="47"/>
      <c r="DO726" s="47"/>
      <c r="DP726" s="47"/>
      <c r="DQ726" s="47"/>
      <c r="DR726" s="47"/>
    </row>
    <row r="727">
      <c r="C727" s="108"/>
      <c r="D727" s="108"/>
      <c r="G727" s="47"/>
      <c r="H727" s="47"/>
      <c r="I727" s="47"/>
      <c r="J727" s="47"/>
      <c r="K727" s="47"/>
      <c r="L727" s="47"/>
      <c r="M727" s="47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7"/>
      <c r="AA727" s="47"/>
      <c r="AB727" s="47"/>
      <c r="AC727" s="45"/>
      <c r="AD727" s="45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  <c r="BJ727" s="47"/>
      <c r="BK727" s="47"/>
      <c r="BL727" s="47"/>
      <c r="BM727" s="47"/>
      <c r="BN727" s="47"/>
      <c r="BO727" s="47"/>
      <c r="BP727" s="47"/>
      <c r="BQ727" s="47"/>
      <c r="BR727" s="47"/>
      <c r="BS727" s="47"/>
      <c r="BT727" s="47"/>
      <c r="BU727" s="47"/>
      <c r="BV727" s="47"/>
      <c r="BW727" s="47"/>
      <c r="BX727" s="47"/>
      <c r="BY727" s="47"/>
      <c r="BZ727" s="47"/>
      <c r="CA727" s="47"/>
      <c r="CB727" s="47"/>
      <c r="CC727" s="47"/>
      <c r="CD727" s="47"/>
      <c r="CE727" s="47"/>
      <c r="CF727" s="47"/>
      <c r="CG727" s="47"/>
      <c r="CH727" s="47"/>
      <c r="CI727" s="47"/>
      <c r="CJ727" s="47"/>
      <c r="CK727" s="47"/>
      <c r="CL727" s="47"/>
      <c r="CM727" s="47"/>
      <c r="CN727" s="47"/>
      <c r="CO727" s="47"/>
      <c r="CP727" s="47"/>
      <c r="CQ727" s="47"/>
      <c r="CR727" s="47"/>
      <c r="CS727" s="47"/>
      <c r="CT727" s="47"/>
      <c r="CU727" s="47"/>
      <c r="CV727" s="47"/>
      <c r="CW727" s="47"/>
      <c r="CX727" s="47"/>
      <c r="CY727" s="47"/>
      <c r="CZ727" s="47"/>
      <c r="DA727" s="47"/>
      <c r="DB727" s="47"/>
      <c r="DC727" s="47"/>
      <c r="DD727" s="47"/>
      <c r="DE727" s="47"/>
      <c r="DF727" s="47"/>
      <c r="DG727" s="47"/>
      <c r="DH727" s="47"/>
      <c r="DI727" s="47"/>
      <c r="DJ727" s="47"/>
      <c r="DK727" s="47"/>
      <c r="DL727" s="47"/>
      <c r="DM727" s="47"/>
      <c r="DN727" s="47"/>
      <c r="DO727" s="47"/>
      <c r="DP727" s="47"/>
      <c r="DQ727" s="47"/>
      <c r="DR727" s="47"/>
    </row>
    <row r="728">
      <c r="C728" s="108"/>
      <c r="D728" s="108"/>
      <c r="G728" s="47"/>
      <c r="H728" s="47"/>
      <c r="I728" s="47"/>
      <c r="J728" s="47"/>
      <c r="K728" s="47"/>
      <c r="L728" s="47"/>
      <c r="M728" s="47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7"/>
      <c r="AA728" s="47"/>
      <c r="AB728" s="47"/>
      <c r="AC728" s="45"/>
      <c r="AD728" s="45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  <c r="BJ728" s="47"/>
      <c r="BK728" s="47"/>
      <c r="BL728" s="47"/>
      <c r="BM728" s="47"/>
      <c r="BN728" s="47"/>
      <c r="BO728" s="47"/>
      <c r="BP728" s="47"/>
      <c r="BQ728" s="47"/>
      <c r="BR728" s="47"/>
      <c r="BS728" s="47"/>
      <c r="BT728" s="47"/>
      <c r="BU728" s="47"/>
      <c r="BV728" s="47"/>
      <c r="BW728" s="47"/>
      <c r="BX728" s="47"/>
      <c r="BY728" s="47"/>
      <c r="BZ728" s="47"/>
      <c r="CA728" s="47"/>
      <c r="CB728" s="47"/>
      <c r="CC728" s="47"/>
      <c r="CD728" s="47"/>
      <c r="CE728" s="47"/>
      <c r="CF728" s="47"/>
      <c r="CG728" s="47"/>
      <c r="CH728" s="47"/>
      <c r="CI728" s="47"/>
      <c r="CJ728" s="47"/>
      <c r="CK728" s="47"/>
      <c r="CL728" s="47"/>
      <c r="CM728" s="47"/>
      <c r="CN728" s="47"/>
      <c r="CO728" s="47"/>
      <c r="CP728" s="47"/>
      <c r="CQ728" s="47"/>
      <c r="CR728" s="47"/>
      <c r="CS728" s="47"/>
      <c r="CT728" s="47"/>
      <c r="CU728" s="47"/>
      <c r="CV728" s="47"/>
      <c r="CW728" s="47"/>
      <c r="CX728" s="47"/>
      <c r="CY728" s="47"/>
      <c r="CZ728" s="47"/>
      <c r="DA728" s="47"/>
      <c r="DB728" s="47"/>
      <c r="DC728" s="47"/>
      <c r="DD728" s="47"/>
      <c r="DE728" s="47"/>
      <c r="DF728" s="47"/>
      <c r="DG728" s="47"/>
      <c r="DH728" s="47"/>
      <c r="DI728" s="47"/>
      <c r="DJ728" s="47"/>
      <c r="DK728" s="47"/>
      <c r="DL728" s="47"/>
      <c r="DM728" s="47"/>
      <c r="DN728" s="47"/>
      <c r="DO728" s="47"/>
      <c r="DP728" s="47"/>
      <c r="DQ728" s="47"/>
      <c r="DR728" s="47"/>
    </row>
    <row r="729">
      <c r="C729" s="108"/>
      <c r="D729" s="108"/>
      <c r="G729" s="47"/>
      <c r="H729" s="47"/>
      <c r="I729" s="47"/>
      <c r="J729" s="47"/>
      <c r="K729" s="47"/>
      <c r="L729" s="47"/>
      <c r="M729" s="47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7"/>
      <c r="AA729" s="47"/>
      <c r="AB729" s="47"/>
      <c r="AC729" s="45"/>
      <c r="AD729" s="45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  <c r="BJ729" s="47"/>
      <c r="BK729" s="47"/>
      <c r="BL729" s="47"/>
      <c r="BM729" s="47"/>
      <c r="BN729" s="47"/>
      <c r="BO729" s="47"/>
      <c r="BP729" s="47"/>
      <c r="BQ729" s="47"/>
      <c r="BR729" s="47"/>
      <c r="BS729" s="47"/>
      <c r="BT729" s="47"/>
      <c r="BU729" s="47"/>
      <c r="BV729" s="47"/>
      <c r="BW729" s="47"/>
      <c r="BX729" s="47"/>
      <c r="BY729" s="47"/>
      <c r="BZ729" s="47"/>
      <c r="CA729" s="47"/>
      <c r="CB729" s="47"/>
      <c r="CC729" s="47"/>
      <c r="CD729" s="47"/>
      <c r="CE729" s="47"/>
      <c r="CF729" s="47"/>
      <c r="CG729" s="47"/>
      <c r="CH729" s="47"/>
      <c r="CI729" s="47"/>
      <c r="CJ729" s="47"/>
      <c r="CK729" s="47"/>
      <c r="CL729" s="47"/>
      <c r="CM729" s="47"/>
      <c r="CN729" s="47"/>
      <c r="CO729" s="47"/>
      <c r="CP729" s="47"/>
      <c r="CQ729" s="47"/>
      <c r="CR729" s="47"/>
      <c r="CS729" s="47"/>
      <c r="CT729" s="47"/>
      <c r="CU729" s="47"/>
      <c r="CV729" s="47"/>
      <c r="CW729" s="47"/>
      <c r="CX729" s="47"/>
      <c r="CY729" s="47"/>
      <c r="CZ729" s="47"/>
      <c r="DA729" s="47"/>
      <c r="DB729" s="47"/>
      <c r="DC729" s="47"/>
      <c r="DD729" s="47"/>
      <c r="DE729" s="47"/>
      <c r="DF729" s="47"/>
      <c r="DG729" s="47"/>
      <c r="DH729" s="47"/>
      <c r="DI729" s="47"/>
      <c r="DJ729" s="47"/>
      <c r="DK729" s="47"/>
      <c r="DL729" s="47"/>
      <c r="DM729" s="47"/>
      <c r="DN729" s="47"/>
      <c r="DO729" s="47"/>
      <c r="DP729" s="47"/>
      <c r="DQ729" s="47"/>
      <c r="DR729" s="47"/>
    </row>
    <row r="730">
      <c r="C730" s="108"/>
      <c r="D730" s="108"/>
      <c r="G730" s="47"/>
      <c r="H730" s="47"/>
      <c r="I730" s="47"/>
      <c r="J730" s="47"/>
      <c r="K730" s="47"/>
      <c r="L730" s="47"/>
      <c r="M730" s="47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7"/>
      <c r="AA730" s="47"/>
      <c r="AB730" s="47"/>
      <c r="AC730" s="45"/>
      <c r="AD730" s="45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  <c r="BJ730" s="47"/>
      <c r="BK730" s="47"/>
      <c r="BL730" s="47"/>
      <c r="BM730" s="47"/>
      <c r="BN730" s="47"/>
      <c r="BO730" s="47"/>
      <c r="BP730" s="47"/>
      <c r="BQ730" s="47"/>
      <c r="BR730" s="47"/>
      <c r="BS730" s="47"/>
      <c r="BT730" s="47"/>
      <c r="BU730" s="47"/>
      <c r="BV730" s="47"/>
      <c r="BW730" s="47"/>
      <c r="BX730" s="47"/>
      <c r="BY730" s="47"/>
      <c r="BZ730" s="47"/>
      <c r="CA730" s="47"/>
      <c r="CB730" s="47"/>
      <c r="CC730" s="47"/>
      <c r="CD730" s="47"/>
      <c r="CE730" s="47"/>
      <c r="CF730" s="47"/>
      <c r="CG730" s="47"/>
      <c r="CH730" s="47"/>
      <c r="CI730" s="47"/>
      <c r="CJ730" s="47"/>
      <c r="CK730" s="47"/>
      <c r="CL730" s="47"/>
      <c r="CM730" s="47"/>
      <c r="CN730" s="47"/>
      <c r="CO730" s="47"/>
      <c r="CP730" s="47"/>
      <c r="CQ730" s="47"/>
      <c r="CR730" s="47"/>
      <c r="CS730" s="47"/>
      <c r="CT730" s="47"/>
      <c r="CU730" s="47"/>
      <c r="CV730" s="47"/>
      <c r="CW730" s="47"/>
      <c r="CX730" s="47"/>
      <c r="CY730" s="47"/>
      <c r="CZ730" s="47"/>
      <c r="DA730" s="47"/>
      <c r="DB730" s="47"/>
      <c r="DC730" s="47"/>
      <c r="DD730" s="47"/>
      <c r="DE730" s="47"/>
      <c r="DF730" s="47"/>
      <c r="DG730" s="47"/>
      <c r="DH730" s="47"/>
      <c r="DI730" s="47"/>
      <c r="DJ730" s="47"/>
      <c r="DK730" s="47"/>
      <c r="DL730" s="47"/>
      <c r="DM730" s="47"/>
      <c r="DN730" s="47"/>
      <c r="DO730" s="47"/>
      <c r="DP730" s="47"/>
      <c r="DQ730" s="47"/>
      <c r="DR730" s="47"/>
    </row>
    <row r="731">
      <c r="C731" s="108"/>
      <c r="D731" s="108"/>
      <c r="G731" s="47"/>
      <c r="H731" s="47"/>
      <c r="I731" s="47"/>
      <c r="J731" s="47"/>
      <c r="K731" s="47"/>
      <c r="L731" s="47"/>
      <c r="M731" s="47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7"/>
      <c r="AA731" s="47"/>
      <c r="AB731" s="47"/>
      <c r="AC731" s="45"/>
      <c r="AD731" s="45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  <c r="BJ731" s="47"/>
      <c r="BK731" s="47"/>
      <c r="BL731" s="47"/>
      <c r="BM731" s="47"/>
      <c r="BN731" s="47"/>
      <c r="BO731" s="47"/>
      <c r="BP731" s="47"/>
      <c r="BQ731" s="47"/>
      <c r="BR731" s="47"/>
      <c r="BS731" s="47"/>
      <c r="BT731" s="47"/>
      <c r="BU731" s="47"/>
      <c r="BV731" s="47"/>
      <c r="BW731" s="47"/>
      <c r="BX731" s="47"/>
      <c r="BY731" s="47"/>
      <c r="BZ731" s="47"/>
      <c r="CA731" s="47"/>
      <c r="CB731" s="47"/>
      <c r="CC731" s="47"/>
      <c r="CD731" s="47"/>
      <c r="CE731" s="47"/>
      <c r="CF731" s="47"/>
      <c r="CG731" s="47"/>
      <c r="CH731" s="47"/>
      <c r="CI731" s="47"/>
      <c r="CJ731" s="47"/>
      <c r="CK731" s="47"/>
      <c r="CL731" s="47"/>
      <c r="CM731" s="47"/>
      <c r="CN731" s="47"/>
      <c r="CO731" s="47"/>
      <c r="CP731" s="47"/>
      <c r="CQ731" s="47"/>
      <c r="CR731" s="47"/>
      <c r="CS731" s="47"/>
      <c r="CT731" s="47"/>
      <c r="CU731" s="47"/>
      <c r="CV731" s="47"/>
      <c r="CW731" s="47"/>
      <c r="CX731" s="47"/>
      <c r="CY731" s="47"/>
      <c r="CZ731" s="47"/>
      <c r="DA731" s="47"/>
      <c r="DB731" s="47"/>
      <c r="DC731" s="47"/>
      <c r="DD731" s="47"/>
      <c r="DE731" s="47"/>
      <c r="DF731" s="47"/>
      <c r="DG731" s="47"/>
      <c r="DH731" s="47"/>
      <c r="DI731" s="47"/>
      <c r="DJ731" s="47"/>
      <c r="DK731" s="47"/>
      <c r="DL731" s="47"/>
      <c r="DM731" s="47"/>
      <c r="DN731" s="47"/>
      <c r="DO731" s="47"/>
      <c r="DP731" s="47"/>
      <c r="DQ731" s="47"/>
      <c r="DR731" s="47"/>
    </row>
    <row r="732">
      <c r="C732" s="108"/>
      <c r="D732" s="108"/>
      <c r="G732" s="47"/>
      <c r="H732" s="47"/>
      <c r="I732" s="47"/>
      <c r="J732" s="47"/>
      <c r="K732" s="47"/>
      <c r="L732" s="47"/>
      <c r="M732" s="47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7"/>
      <c r="AA732" s="47"/>
      <c r="AB732" s="47"/>
      <c r="AC732" s="45"/>
      <c r="AD732" s="45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  <c r="BJ732" s="47"/>
      <c r="BK732" s="47"/>
      <c r="BL732" s="47"/>
      <c r="BM732" s="47"/>
      <c r="BN732" s="47"/>
      <c r="BO732" s="47"/>
      <c r="BP732" s="47"/>
      <c r="BQ732" s="47"/>
      <c r="BR732" s="47"/>
      <c r="BS732" s="47"/>
      <c r="BT732" s="47"/>
      <c r="BU732" s="47"/>
      <c r="BV732" s="47"/>
      <c r="BW732" s="47"/>
      <c r="BX732" s="47"/>
      <c r="BY732" s="47"/>
      <c r="BZ732" s="47"/>
      <c r="CA732" s="47"/>
      <c r="CB732" s="47"/>
      <c r="CC732" s="47"/>
      <c r="CD732" s="47"/>
      <c r="CE732" s="47"/>
      <c r="CF732" s="47"/>
      <c r="CG732" s="47"/>
      <c r="CH732" s="47"/>
      <c r="CI732" s="47"/>
      <c r="CJ732" s="47"/>
      <c r="CK732" s="47"/>
      <c r="CL732" s="47"/>
      <c r="CM732" s="47"/>
      <c r="CN732" s="47"/>
      <c r="CO732" s="47"/>
      <c r="CP732" s="47"/>
      <c r="CQ732" s="47"/>
      <c r="CR732" s="47"/>
      <c r="CS732" s="47"/>
      <c r="CT732" s="47"/>
      <c r="CU732" s="47"/>
      <c r="CV732" s="47"/>
      <c r="CW732" s="47"/>
      <c r="CX732" s="47"/>
      <c r="CY732" s="47"/>
      <c r="CZ732" s="47"/>
      <c r="DA732" s="47"/>
      <c r="DB732" s="47"/>
      <c r="DC732" s="47"/>
      <c r="DD732" s="47"/>
      <c r="DE732" s="47"/>
      <c r="DF732" s="47"/>
      <c r="DG732" s="47"/>
      <c r="DH732" s="47"/>
      <c r="DI732" s="47"/>
      <c r="DJ732" s="47"/>
      <c r="DK732" s="47"/>
      <c r="DL732" s="47"/>
      <c r="DM732" s="47"/>
      <c r="DN732" s="47"/>
      <c r="DO732" s="47"/>
      <c r="DP732" s="47"/>
      <c r="DQ732" s="47"/>
      <c r="DR732" s="47"/>
    </row>
    <row r="733">
      <c r="C733" s="108"/>
      <c r="D733" s="108"/>
      <c r="G733" s="47"/>
      <c r="H733" s="47"/>
      <c r="I733" s="47"/>
      <c r="J733" s="47"/>
      <c r="K733" s="47"/>
      <c r="L733" s="47"/>
      <c r="M733" s="47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7"/>
      <c r="AA733" s="47"/>
      <c r="AB733" s="47"/>
      <c r="AC733" s="45"/>
      <c r="AD733" s="45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  <c r="BJ733" s="47"/>
      <c r="BK733" s="47"/>
      <c r="BL733" s="47"/>
      <c r="BM733" s="47"/>
      <c r="BN733" s="47"/>
      <c r="BO733" s="47"/>
      <c r="BP733" s="47"/>
      <c r="BQ733" s="47"/>
      <c r="BR733" s="47"/>
      <c r="BS733" s="47"/>
      <c r="BT733" s="47"/>
      <c r="BU733" s="47"/>
      <c r="BV733" s="47"/>
      <c r="BW733" s="47"/>
      <c r="BX733" s="47"/>
      <c r="BY733" s="47"/>
      <c r="BZ733" s="47"/>
      <c r="CA733" s="47"/>
      <c r="CB733" s="47"/>
      <c r="CC733" s="47"/>
      <c r="CD733" s="47"/>
      <c r="CE733" s="47"/>
      <c r="CF733" s="47"/>
      <c r="CG733" s="47"/>
      <c r="CH733" s="47"/>
      <c r="CI733" s="47"/>
      <c r="CJ733" s="47"/>
      <c r="CK733" s="47"/>
      <c r="CL733" s="47"/>
      <c r="CM733" s="47"/>
      <c r="CN733" s="47"/>
      <c r="CO733" s="47"/>
      <c r="CP733" s="47"/>
      <c r="CQ733" s="47"/>
      <c r="CR733" s="47"/>
      <c r="CS733" s="47"/>
      <c r="CT733" s="47"/>
      <c r="CU733" s="47"/>
      <c r="CV733" s="47"/>
      <c r="CW733" s="47"/>
      <c r="CX733" s="47"/>
      <c r="CY733" s="47"/>
      <c r="CZ733" s="47"/>
      <c r="DA733" s="47"/>
      <c r="DB733" s="47"/>
      <c r="DC733" s="47"/>
      <c r="DD733" s="47"/>
      <c r="DE733" s="47"/>
      <c r="DF733" s="47"/>
      <c r="DG733" s="47"/>
      <c r="DH733" s="47"/>
      <c r="DI733" s="47"/>
      <c r="DJ733" s="47"/>
      <c r="DK733" s="47"/>
      <c r="DL733" s="47"/>
      <c r="DM733" s="47"/>
      <c r="DN733" s="47"/>
      <c r="DO733" s="47"/>
      <c r="DP733" s="47"/>
      <c r="DQ733" s="47"/>
      <c r="DR733" s="47"/>
    </row>
    <row r="734">
      <c r="C734" s="108"/>
      <c r="D734" s="108"/>
      <c r="G734" s="47"/>
      <c r="H734" s="47"/>
      <c r="I734" s="47"/>
      <c r="J734" s="47"/>
      <c r="K734" s="47"/>
      <c r="L734" s="47"/>
      <c r="M734" s="47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7"/>
      <c r="AA734" s="47"/>
      <c r="AB734" s="47"/>
      <c r="AC734" s="45"/>
      <c r="AD734" s="45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  <c r="BJ734" s="47"/>
      <c r="BK734" s="47"/>
      <c r="BL734" s="47"/>
      <c r="BM734" s="47"/>
      <c r="BN734" s="47"/>
      <c r="BO734" s="47"/>
      <c r="BP734" s="47"/>
      <c r="BQ734" s="47"/>
      <c r="BR734" s="47"/>
      <c r="BS734" s="47"/>
      <c r="BT734" s="47"/>
      <c r="BU734" s="47"/>
      <c r="BV734" s="47"/>
      <c r="BW734" s="47"/>
      <c r="BX734" s="47"/>
      <c r="BY734" s="47"/>
      <c r="BZ734" s="47"/>
      <c r="CA734" s="47"/>
      <c r="CB734" s="47"/>
      <c r="CC734" s="47"/>
      <c r="CD734" s="47"/>
      <c r="CE734" s="47"/>
      <c r="CF734" s="47"/>
      <c r="CG734" s="47"/>
      <c r="CH734" s="47"/>
      <c r="CI734" s="47"/>
      <c r="CJ734" s="47"/>
      <c r="CK734" s="47"/>
      <c r="CL734" s="47"/>
      <c r="CM734" s="47"/>
      <c r="CN734" s="47"/>
      <c r="CO734" s="47"/>
      <c r="CP734" s="47"/>
      <c r="CQ734" s="47"/>
      <c r="CR734" s="47"/>
      <c r="CS734" s="47"/>
      <c r="CT734" s="47"/>
      <c r="CU734" s="47"/>
      <c r="CV734" s="47"/>
      <c r="CW734" s="47"/>
      <c r="CX734" s="47"/>
      <c r="CY734" s="47"/>
      <c r="CZ734" s="47"/>
      <c r="DA734" s="47"/>
      <c r="DB734" s="47"/>
      <c r="DC734" s="47"/>
      <c r="DD734" s="47"/>
      <c r="DE734" s="47"/>
      <c r="DF734" s="47"/>
      <c r="DG734" s="47"/>
      <c r="DH734" s="47"/>
      <c r="DI734" s="47"/>
      <c r="DJ734" s="47"/>
      <c r="DK734" s="47"/>
      <c r="DL734" s="47"/>
      <c r="DM734" s="47"/>
      <c r="DN734" s="47"/>
      <c r="DO734" s="47"/>
      <c r="DP734" s="47"/>
      <c r="DQ734" s="47"/>
      <c r="DR734" s="47"/>
    </row>
    <row r="735">
      <c r="C735" s="108"/>
      <c r="D735" s="108"/>
      <c r="G735" s="47"/>
      <c r="H735" s="47"/>
      <c r="I735" s="47"/>
      <c r="J735" s="47"/>
      <c r="K735" s="47"/>
      <c r="L735" s="47"/>
      <c r="M735" s="47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7"/>
      <c r="AA735" s="47"/>
      <c r="AB735" s="47"/>
      <c r="AC735" s="45"/>
      <c r="AD735" s="45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  <c r="BJ735" s="47"/>
      <c r="BK735" s="47"/>
      <c r="BL735" s="47"/>
      <c r="BM735" s="47"/>
      <c r="BN735" s="47"/>
      <c r="BO735" s="47"/>
      <c r="BP735" s="47"/>
      <c r="BQ735" s="47"/>
      <c r="BR735" s="47"/>
      <c r="BS735" s="47"/>
      <c r="BT735" s="47"/>
      <c r="BU735" s="47"/>
      <c r="BV735" s="47"/>
      <c r="BW735" s="47"/>
      <c r="BX735" s="47"/>
      <c r="BY735" s="47"/>
      <c r="BZ735" s="47"/>
      <c r="CA735" s="47"/>
      <c r="CB735" s="47"/>
      <c r="CC735" s="47"/>
      <c r="CD735" s="47"/>
      <c r="CE735" s="47"/>
      <c r="CF735" s="47"/>
      <c r="CG735" s="47"/>
      <c r="CH735" s="47"/>
      <c r="CI735" s="47"/>
      <c r="CJ735" s="47"/>
      <c r="CK735" s="47"/>
      <c r="CL735" s="47"/>
      <c r="CM735" s="47"/>
      <c r="CN735" s="47"/>
      <c r="CO735" s="47"/>
      <c r="CP735" s="47"/>
      <c r="CQ735" s="47"/>
      <c r="CR735" s="47"/>
      <c r="CS735" s="47"/>
      <c r="CT735" s="47"/>
      <c r="CU735" s="47"/>
      <c r="CV735" s="47"/>
      <c r="CW735" s="47"/>
      <c r="CX735" s="47"/>
      <c r="CY735" s="47"/>
      <c r="CZ735" s="47"/>
      <c r="DA735" s="47"/>
      <c r="DB735" s="47"/>
      <c r="DC735" s="47"/>
      <c r="DD735" s="47"/>
      <c r="DE735" s="47"/>
      <c r="DF735" s="47"/>
      <c r="DG735" s="47"/>
      <c r="DH735" s="47"/>
      <c r="DI735" s="47"/>
      <c r="DJ735" s="47"/>
      <c r="DK735" s="47"/>
      <c r="DL735" s="47"/>
      <c r="DM735" s="47"/>
      <c r="DN735" s="47"/>
      <c r="DO735" s="47"/>
      <c r="DP735" s="47"/>
      <c r="DQ735" s="47"/>
      <c r="DR735" s="47"/>
    </row>
    <row r="736">
      <c r="C736" s="108"/>
      <c r="D736" s="108"/>
      <c r="G736" s="47"/>
      <c r="H736" s="47"/>
      <c r="I736" s="47"/>
      <c r="J736" s="47"/>
      <c r="K736" s="47"/>
      <c r="L736" s="47"/>
      <c r="M736" s="47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7"/>
      <c r="AA736" s="47"/>
      <c r="AB736" s="47"/>
      <c r="AC736" s="45"/>
      <c r="AD736" s="45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  <c r="BJ736" s="47"/>
      <c r="BK736" s="47"/>
      <c r="BL736" s="47"/>
      <c r="BM736" s="47"/>
      <c r="BN736" s="47"/>
      <c r="BO736" s="47"/>
      <c r="BP736" s="47"/>
      <c r="BQ736" s="47"/>
      <c r="BR736" s="47"/>
      <c r="BS736" s="47"/>
      <c r="BT736" s="47"/>
      <c r="BU736" s="47"/>
      <c r="BV736" s="47"/>
      <c r="BW736" s="47"/>
      <c r="BX736" s="47"/>
      <c r="BY736" s="47"/>
      <c r="BZ736" s="47"/>
      <c r="CA736" s="47"/>
      <c r="CB736" s="47"/>
      <c r="CC736" s="47"/>
      <c r="CD736" s="47"/>
      <c r="CE736" s="47"/>
      <c r="CF736" s="47"/>
      <c r="CG736" s="47"/>
      <c r="CH736" s="47"/>
      <c r="CI736" s="47"/>
      <c r="CJ736" s="47"/>
      <c r="CK736" s="47"/>
      <c r="CL736" s="47"/>
      <c r="CM736" s="47"/>
      <c r="CN736" s="47"/>
      <c r="CO736" s="47"/>
      <c r="CP736" s="47"/>
      <c r="CQ736" s="47"/>
      <c r="CR736" s="47"/>
      <c r="CS736" s="47"/>
      <c r="CT736" s="47"/>
      <c r="CU736" s="47"/>
      <c r="CV736" s="47"/>
      <c r="CW736" s="47"/>
      <c r="CX736" s="47"/>
      <c r="CY736" s="47"/>
      <c r="CZ736" s="47"/>
      <c r="DA736" s="47"/>
      <c r="DB736" s="47"/>
      <c r="DC736" s="47"/>
      <c r="DD736" s="47"/>
      <c r="DE736" s="47"/>
      <c r="DF736" s="47"/>
      <c r="DG736" s="47"/>
      <c r="DH736" s="47"/>
      <c r="DI736" s="47"/>
      <c r="DJ736" s="47"/>
      <c r="DK736" s="47"/>
      <c r="DL736" s="47"/>
      <c r="DM736" s="47"/>
      <c r="DN736" s="47"/>
      <c r="DO736" s="47"/>
      <c r="DP736" s="47"/>
      <c r="DQ736" s="47"/>
      <c r="DR736" s="47"/>
    </row>
    <row r="737">
      <c r="C737" s="108"/>
      <c r="D737" s="108"/>
      <c r="G737" s="47"/>
      <c r="H737" s="47"/>
      <c r="I737" s="47"/>
      <c r="J737" s="47"/>
      <c r="K737" s="47"/>
      <c r="L737" s="47"/>
      <c r="M737" s="47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7"/>
      <c r="AA737" s="47"/>
      <c r="AB737" s="47"/>
      <c r="AC737" s="45"/>
      <c r="AD737" s="45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  <c r="BJ737" s="47"/>
      <c r="BK737" s="47"/>
      <c r="BL737" s="47"/>
      <c r="BM737" s="47"/>
      <c r="BN737" s="47"/>
      <c r="BO737" s="47"/>
      <c r="BP737" s="47"/>
      <c r="BQ737" s="47"/>
      <c r="BR737" s="47"/>
      <c r="BS737" s="47"/>
      <c r="BT737" s="47"/>
      <c r="BU737" s="47"/>
      <c r="BV737" s="47"/>
      <c r="BW737" s="47"/>
      <c r="BX737" s="47"/>
      <c r="BY737" s="47"/>
      <c r="BZ737" s="47"/>
      <c r="CA737" s="47"/>
      <c r="CB737" s="47"/>
      <c r="CC737" s="47"/>
      <c r="CD737" s="47"/>
      <c r="CE737" s="47"/>
      <c r="CF737" s="47"/>
      <c r="CG737" s="47"/>
      <c r="CH737" s="47"/>
      <c r="CI737" s="47"/>
      <c r="CJ737" s="47"/>
      <c r="CK737" s="47"/>
      <c r="CL737" s="47"/>
      <c r="CM737" s="47"/>
      <c r="CN737" s="47"/>
      <c r="CO737" s="47"/>
      <c r="CP737" s="47"/>
      <c r="CQ737" s="47"/>
      <c r="CR737" s="47"/>
      <c r="CS737" s="47"/>
      <c r="CT737" s="47"/>
      <c r="CU737" s="47"/>
      <c r="CV737" s="47"/>
      <c r="CW737" s="47"/>
      <c r="CX737" s="47"/>
      <c r="CY737" s="47"/>
      <c r="CZ737" s="47"/>
      <c r="DA737" s="47"/>
      <c r="DB737" s="47"/>
      <c r="DC737" s="47"/>
      <c r="DD737" s="47"/>
      <c r="DE737" s="47"/>
      <c r="DF737" s="47"/>
      <c r="DG737" s="47"/>
      <c r="DH737" s="47"/>
      <c r="DI737" s="47"/>
      <c r="DJ737" s="47"/>
      <c r="DK737" s="47"/>
      <c r="DL737" s="47"/>
      <c r="DM737" s="47"/>
      <c r="DN737" s="47"/>
      <c r="DO737" s="47"/>
      <c r="DP737" s="47"/>
      <c r="DQ737" s="47"/>
      <c r="DR737" s="47"/>
    </row>
    <row r="738">
      <c r="C738" s="108"/>
      <c r="D738" s="108"/>
      <c r="G738" s="47"/>
      <c r="H738" s="47"/>
      <c r="I738" s="47"/>
      <c r="J738" s="47"/>
      <c r="K738" s="47"/>
      <c r="L738" s="47"/>
      <c r="M738" s="47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7"/>
      <c r="AA738" s="47"/>
      <c r="AB738" s="47"/>
      <c r="AC738" s="45"/>
      <c r="AD738" s="45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  <c r="BJ738" s="47"/>
      <c r="BK738" s="47"/>
      <c r="BL738" s="47"/>
      <c r="BM738" s="47"/>
      <c r="BN738" s="47"/>
      <c r="BO738" s="47"/>
      <c r="BP738" s="47"/>
      <c r="BQ738" s="47"/>
      <c r="BR738" s="47"/>
      <c r="BS738" s="47"/>
      <c r="BT738" s="47"/>
      <c r="BU738" s="47"/>
      <c r="BV738" s="47"/>
      <c r="BW738" s="47"/>
      <c r="BX738" s="47"/>
      <c r="BY738" s="47"/>
      <c r="BZ738" s="47"/>
      <c r="CA738" s="47"/>
      <c r="CB738" s="47"/>
      <c r="CC738" s="47"/>
      <c r="CD738" s="47"/>
      <c r="CE738" s="47"/>
      <c r="CF738" s="47"/>
      <c r="CG738" s="47"/>
      <c r="CH738" s="47"/>
      <c r="CI738" s="47"/>
      <c r="CJ738" s="47"/>
      <c r="CK738" s="47"/>
      <c r="CL738" s="47"/>
      <c r="CM738" s="47"/>
      <c r="CN738" s="47"/>
      <c r="CO738" s="47"/>
      <c r="CP738" s="47"/>
      <c r="CQ738" s="47"/>
      <c r="CR738" s="47"/>
      <c r="CS738" s="47"/>
      <c r="CT738" s="47"/>
      <c r="CU738" s="47"/>
      <c r="CV738" s="47"/>
      <c r="CW738" s="47"/>
      <c r="CX738" s="47"/>
      <c r="CY738" s="47"/>
      <c r="CZ738" s="47"/>
      <c r="DA738" s="47"/>
      <c r="DB738" s="47"/>
      <c r="DC738" s="47"/>
      <c r="DD738" s="47"/>
      <c r="DE738" s="47"/>
      <c r="DF738" s="47"/>
      <c r="DG738" s="47"/>
      <c r="DH738" s="47"/>
      <c r="DI738" s="47"/>
      <c r="DJ738" s="47"/>
      <c r="DK738" s="47"/>
      <c r="DL738" s="47"/>
      <c r="DM738" s="47"/>
      <c r="DN738" s="47"/>
      <c r="DO738" s="47"/>
      <c r="DP738" s="47"/>
      <c r="DQ738" s="47"/>
      <c r="DR738" s="47"/>
    </row>
    <row r="739">
      <c r="C739" s="108"/>
      <c r="D739" s="108"/>
      <c r="G739" s="47"/>
      <c r="H739" s="47"/>
      <c r="I739" s="47"/>
      <c r="J739" s="47"/>
      <c r="K739" s="47"/>
      <c r="L739" s="47"/>
      <c r="M739" s="47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7"/>
      <c r="AA739" s="47"/>
      <c r="AB739" s="47"/>
      <c r="AC739" s="45"/>
      <c r="AD739" s="45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  <c r="BJ739" s="47"/>
      <c r="BK739" s="47"/>
      <c r="BL739" s="47"/>
      <c r="BM739" s="47"/>
      <c r="BN739" s="47"/>
      <c r="BO739" s="47"/>
      <c r="BP739" s="47"/>
      <c r="BQ739" s="47"/>
      <c r="BR739" s="47"/>
      <c r="BS739" s="47"/>
      <c r="BT739" s="47"/>
      <c r="BU739" s="47"/>
      <c r="BV739" s="47"/>
      <c r="BW739" s="47"/>
      <c r="BX739" s="47"/>
      <c r="BY739" s="47"/>
      <c r="BZ739" s="47"/>
      <c r="CA739" s="47"/>
      <c r="CB739" s="47"/>
      <c r="CC739" s="47"/>
      <c r="CD739" s="47"/>
      <c r="CE739" s="47"/>
      <c r="CF739" s="47"/>
      <c r="CG739" s="47"/>
      <c r="CH739" s="47"/>
      <c r="CI739" s="47"/>
      <c r="CJ739" s="47"/>
      <c r="CK739" s="47"/>
      <c r="CL739" s="47"/>
      <c r="CM739" s="47"/>
      <c r="CN739" s="47"/>
      <c r="CO739" s="47"/>
      <c r="CP739" s="47"/>
      <c r="CQ739" s="47"/>
      <c r="CR739" s="47"/>
      <c r="CS739" s="47"/>
      <c r="CT739" s="47"/>
      <c r="CU739" s="47"/>
      <c r="CV739" s="47"/>
      <c r="CW739" s="47"/>
      <c r="CX739" s="47"/>
      <c r="CY739" s="47"/>
      <c r="CZ739" s="47"/>
      <c r="DA739" s="47"/>
      <c r="DB739" s="47"/>
      <c r="DC739" s="47"/>
      <c r="DD739" s="47"/>
      <c r="DE739" s="47"/>
      <c r="DF739" s="47"/>
      <c r="DG739" s="47"/>
      <c r="DH739" s="47"/>
      <c r="DI739" s="47"/>
      <c r="DJ739" s="47"/>
      <c r="DK739" s="47"/>
      <c r="DL739" s="47"/>
      <c r="DM739" s="47"/>
      <c r="DN739" s="47"/>
      <c r="DO739" s="47"/>
      <c r="DP739" s="47"/>
      <c r="DQ739" s="47"/>
      <c r="DR739" s="47"/>
    </row>
    <row r="740">
      <c r="C740" s="108"/>
      <c r="D740" s="108"/>
      <c r="G740" s="47"/>
      <c r="H740" s="47"/>
      <c r="I740" s="47"/>
      <c r="J740" s="47"/>
      <c r="K740" s="47"/>
      <c r="L740" s="47"/>
      <c r="M740" s="47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7"/>
      <c r="AA740" s="47"/>
      <c r="AB740" s="47"/>
      <c r="AC740" s="45"/>
      <c r="AD740" s="45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  <c r="BJ740" s="47"/>
      <c r="BK740" s="47"/>
      <c r="BL740" s="47"/>
      <c r="BM740" s="47"/>
      <c r="BN740" s="47"/>
      <c r="BO740" s="47"/>
      <c r="BP740" s="47"/>
      <c r="BQ740" s="47"/>
      <c r="BR740" s="47"/>
      <c r="BS740" s="47"/>
      <c r="BT740" s="47"/>
      <c r="BU740" s="47"/>
      <c r="BV740" s="47"/>
      <c r="BW740" s="47"/>
      <c r="BX740" s="47"/>
      <c r="BY740" s="47"/>
      <c r="BZ740" s="47"/>
      <c r="CA740" s="47"/>
      <c r="CB740" s="47"/>
      <c r="CC740" s="47"/>
      <c r="CD740" s="47"/>
      <c r="CE740" s="47"/>
      <c r="CF740" s="47"/>
      <c r="CG740" s="47"/>
      <c r="CH740" s="47"/>
      <c r="CI740" s="47"/>
      <c r="CJ740" s="47"/>
      <c r="CK740" s="47"/>
      <c r="CL740" s="47"/>
      <c r="CM740" s="47"/>
      <c r="CN740" s="47"/>
      <c r="CO740" s="47"/>
      <c r="CP740" s="47"/>
      <c r="CQ740" s="47"/>
      <c r="CR740" s="47"/>
      <c r="CS740" s="47"/>
      <c r="CT740" s="47"/>
      <c r="CU740" s="47"/>
      <c r="CV740" s="47"/>
      <c r="CW740" s="47"/>
      <c r="CX740" s="47"/>
      <c r="CY740" s="47"/>
      <c r="CZ740" s="47"/>
      <c r="DA740" s="47"/>
      <c r="DB740" s="47"/>
      <c r="DC740" s="47"/>
      <c r="DD740" s="47"/>
      <c r="DE740" s="47"/>
      <c r="DF740" s="47"/>
      <c r="DG740" s="47"/>
      <c r="DH740" s="47"/>
      <c r="DI740" s="47"/>
      <c r="DJ740" s="47"/>
      <c r="DK740" s="47"/>
      <c r="DL740" s="47"/>
      <c r="DM740" s="47"/>
      <c r="DN740" s="47"/>
      <c r="DO740" s="47"/>
      <c r="DP740" s="47"/>
      <c r="DQ740" s="47"/>
      <c r="DR740" s="47"/>
    </row>
    <row r="741">
      <c r="C741" s="108"/>
      <c r="D741" s="108"/>
      <c r="G741" s="47"/>
      <c r="H741" s="47"/>
      <c r="I741" s="47"/>
      <c r="J741" s="47"/>
      <c r="K741" s="47"/>
      <c r="L741" s="47"/>
      <c r="M741" s="47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7"/>
      <c r="AA741" s="47"/>
      <c r="AB741" s="47"/>
      <c r="AC741" s="45"/>
      <c r="AD741" s="45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  <c r="BJ741" s="47"/>
      <c r="BK741" s="47"/>
      <c r="BL741" s="47"/>
      <c r="BM741" s="47"/>
      <c r="BN741" s="47"/>
      <c r="BO741" s="47"/>
      <c r="BP741" s="47"/>
      <c r="BQ741" s="47"/>
      <c r="BR741" s="47"/>
      <c r="BS741" s="47"/>
      <c r="BT741" s="47"/>
      <c r="BU741" s="47"/>
      <c r="BV741" s="47"/>
      <c r="BW741" s="47"/>
      <c r="BX741" s="47"/>
      <c r="BY741" s="47"/>
      <c r="BZ741" s="47"/>
      <c r="CA741" s="47"/>
      <c r="CB741" s="47"/>
      <c r="CC741" s="47"/>
      <c r="CD741" s="47"/>
      <c r="CE741" s="47"/>
      <c r="CF741" s="47"/>
      <c r="CG741" s="47"/>
      <c r="CH741" s="47"/>
      <c r="CI741" s="47"/>
      <c r="CJ741" s="47"/>
      <c r="CK741" s="47"/>
      <c r="CL741" s="47"/>
      <c r="CM741" s="47"/>
      <c r="CN741" s="47"/>
      <c r="CO741" s="47"/>
      <c r="CP741" s="47"/>
      <c r="CQ741" s="47"/>
      <c r="CR741" s="47"/>
      <c r="CS741" s="47"/>
      <c r="CT741" s="47"/>
      <c r="CU741" s="47"/>
      <c r="CV741" s="47"/>
      <c r="CW741" s="47"/>
      <c r="CX741" s="47"/>
      <c r="CY741" s="47"/>
      <c r="CZ741" s="47"/>
      <c r="DA741" s="47"/>
      <c r="DB741" s="47"/>
      <c r="DC741" s="47"/>
      <c r="DD741" s="47"/>
      <c r="DE741" s="47"/>
      <c r="DF741" s="47"/>
      <c r="DG741" s="47"/>
      <c r="DH741" s="47"/>
      <c r="DI741" s="47"/>
      <c r="DJ741" s="47"/>
      <c r="DK741" s="47"/>
      <c r="DL741" s="47"/>
      <c r="DM741" s="47"/>
      <c r="DN741" s="47"/>
      <c r="DO741" s="47"/>
      <c r="DP741" s="47"/>
      <c r="DQ741" s="47"/>
      <c r="DR741" s="47"/>
    </row>
    <row r="742">
      <c r="C742" s="108"/>
      <c r="D742" s="108"/>
      <c r="G742" s="47"/>
      <c r="H742" s="47"/>
      <c r="I742" s="47"/>
      <c r="J742" s="47"/>
      <c r="K742" s="47"/>
      <c r="L742" s="47"/>
      <c r="M742" s="47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7"/>
      <c r="AA742" s="47"/>
      <c r="AB742" s="47"/>
      <c r="AC742" s="45"/>
      <c r="AD742" s="45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/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47"/>
      <c r="CA742" s="47"/>
      <c r="CB742" s="47"/>
      <c r="CC742" s="47"/>
      <c r="CD742" s="47"/>
      <c r="CE742" s="47"/>
      <c r="CF742" s="47"/>
      <c r="CG742" s="47"/>
      <c r="CH742" s="47"/>
      <c r="CI742" s="47"/>
      <c r="CJ742" s="47"/>
      <c r="CK742" s="47"/>
      <c r="CL742" s="47"/>
      <c r="CM742" s="47"/>
      <c r="CN742" s="47"/>
      <c r="CO742" s="47"/>
      <c r="CP742" s="47"/>
      <c r="CQ742" s="47"/>
      <c r="CR742" s="47"/>
      <c r="CS742" s="47"/>
      <c r="CT742" s="47"/>
      <c r="CU742" s="47"/>
      <c r="CV742" s="47"/>
      <c r="CW742" s="47"/>
      <c r="CX742" s="47"/>
      <c r="CY742" s="47"/>
      <c r="CZ742" s="47"/>
      <c r="DA742" s="47"/>
      <c r="DB742" s="47"/>
      <c r="DC742" s="47"/>
      <c r="DD742" s="47"/>
      <c r="DE742" s="47"/>
      <c r="DF742" s="47"/>
      <c r="DG742" s="47"/>
      <c r="DH742" s="47"/>
      <c r="DI742" s="47"/>
      <c r="DJ742" s="47"/>
      <c r="DK742" s="47"/>
      <c r="DL742" s="47"/>
      <c r="DM742" s="47"/>
      <c r="DN742" s="47"/>
      <c r="DO742" s="47"/>
      <c r="DP742" s="47"/>
      <c r="DQ742" s="47"/>
      <c r="DR742" s="47"/>
    </row>
    <row r="743">
      <c r="C743" s="108"/>
      <c r="D743" s="108"/>
      <c r="G743" s="47"/>
      <c r="H743" s="47"/>
      <c r="I743" s="47"/>
      <c r="J743" s="47"/>
      <c r="K743" s="47"/>
      <c r="L743" s="47"/>
      <c r="M743" s="47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7"/>
      <c r="AA743" s="47"/>
      <c r="AB743" s="47"/>
      <c r="AC743" s="45"/>
      <c r="AD743" s="45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  <c r="BJ743" s="47"/>
      <c r="BK743" s="47"/>
      <c r="BL743" s="47"/>
      <c r="BM743" s="47"/>
      <c r="BN743" s="47"/>
      <c r="BO743" s="47"/>
      <c r="BP743" s="47"/>
      <c r="BQ743" s="47"/>
      <c r="BR743" s="47"/>
      <c r="BS743" s="47"/>
      <c r="BT743" s="47"/>
      <c r="BU743" s="47"/>
      <c r="BV743" s="47"/>
      <c r="BW743" s="47"/>
      <c r="BX743" s="47"/>
      <c r="BY743" s="47"/>
      <c r="BZ743" s="47"/>
      <c r="CA743" s="47"/>
      <c r="CB743" s="47"/>
      <c r="CC743" s="47"/>
      <c r="CD743" s="47"/>
      <c r="CE743" s="47"/>
      <c r="CF743" s="47"/>
      <c r="CG743" s="47"/>
      <c r="CH743" s="47"/>
      <c r="CI743" s="47"/>
      <c r="CJ743" s="47"/>
      <c r="CK743" s="47"/>
      <c r="CL743" s="47"/>
      <c r="CM743" s="47"/>
      <c r="CN743" s="47"/>
      <c r="CO743" s="47"/>
      <c r="CP743" s="47"/>
      <c r="CQ743" s="47"/>
      <c r="CR743" s="47"/>
      <c r="CS743" s="47"/>
      <c r="CT743" s="47"/>
      <c r="CU743" s="47"/>
      <c r="CV743" s="47"/>
      <c r="CW743" s="47"/>
      <c r="CX743" s="47"/>
      <c r="CY743" s="47"/>
      <c r="CZ743" s="47"/>
      <c r="DA743" s="47"/>
      <c r="DB743" s="47"/>
      <c r="DC743" s="47"/>
      <c r="DD743" s="47"/>
      <c r="DE743" s="47"/>
      <c r="DF743" s="47"/>
      <c r="DG743" s="47"/>
      <c r="DH743" s="47"/>
      <c r="DI743" s="47"/>
      <c r="DJ743" s="47"/>
      <c r="DK743" s="47"/>
      <c r="DL743" s="47"/>
      <c r="DM743" s="47"/>
      <c r="DN743" s="47"/>
      <c r="DO743" s="47"/>
      <c r="DP743" s="47"/>
      <c r="DQ743" s="47"/>
      <c r="DR743" s="47"/>
    </row>
    <row r="744">
      <c r="C744" s="108"/>
      <c r="D744" s="108"/>
      <c r="G744" s="47"/>
      <c r="H744" s="47"/>
      <c r="I744" s="47"/>
      <c r="J744" s="47"/>
      <c r="K744" s="47"/>
      <c r="L744" s="47"/>
      <c r="M744" s="47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7"/>
      <c r="AA744" s="47"/>
      <c r="AB744" s="47"/>
      <c r="AC744" s="45"/>
      <c r="AD744" s="45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/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47"/>
      <c r="CA744" s="47"/>
      <c r="CB744" s="47"/>
      <c r="CC744" s="47"/>
      <c r="CD744" s="47"/>
      <c r="CE744" s="47"/>
      <c r="CF744" s="47"/>
      <c r="CG744" s="47"/>
      <c r="CH744" s="47"/>
      <c r="CI744" s="47"/>
      <c r="CJ744" s="47"/>
      <c r="CK744" s="47"/>
      <c r="CL744" s="47"/>
      <c r="CM744" s="47"/>
      <c r="CN744" s="47"/>
      <c r="CO744" s="47"/>
      <c r="CP744" s="47"/>
      <c r="CQ744" s="47"/>
      <c r="CR744" s="47"/>
      <c r="CS744" s="47"/>
      <c r="CT744" s="47"/>
      <c r="CU744" s="47"/>
      <c r="CV744" s="47"/>
      <c r="CW744" s="47"/>
      <c r="CX744" s="47"/>
      <c r="CY744" s="47"/>
      <c r="CZ744" s="47"/>
      <c r="DA744" s="47"/>
      <c r="DB744" s="47"/>
      <c r="DC744" s="47"/>
      <c r="DD744" s="47"/>
      <c r="DE744" s="47"/>
      <c r="DF744" s="47"/>
      <c r="DG744" s="47"/>
      <c r="DH744" s="47"/>
      <c r="DI744" s="47"/>
      <c r="DJ744" s="47"/>
      <c r="DK744" s="47"/>
      <c r="DL744" s="47"/>
      <c r="DM744" s="47"/>
      <c r="DN744" s="47"/>
      <c r="DO744" s="47"/>
      <c r="DP744" s="47"/>
      <c r="DQ744" s="47"/>
      <c r="DR744" s="47"/>
    </row>
    <row r="745">
      <c r="C745" s="108"/>
      <c r="D745" s="108"/>
      <c r="G745" s="47"/>
      <c r="H745" s="47"/>
      <c r="I745" s="47"/>
      <c r="J745" s="47"/>
      <c r="K745" s="47"/>
      <c r="L745" s="47"/>
      <c r="M745" s="47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7"/>
      <c r="AA745" s="47"/>
      <c r="AB745" s="47"/>
      <c r="AC745" s="45"/>
      <c r="AD745" s="45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  <c r="BJ745" s="47"/>
      <c r="BK745" s="47"/>
      <c r="BL745" s="47"/>
      <c r="BM745" s="47"/>
      <c r="BN745" s="47"/>
      <c r="BO745" s="47"/>
      <c r="BP745" s="47"/>
      <c r="BQ745" s="47"/>
      <c r="BR745" s="47"/>
      <c r="BS745" s="47"/>
      <c r="BT745" s="47"/>
      <c r="BU745" s="47"/>
      <c r="BV745" s="47"/>
      <c r="BW745" s="47"/>
      <c r="BX745" s="47"/>
      <c r="BY745" s="47"/>
      <c r="BZ745" s="47"/>
      <c r="CA745" s="47"/>
      <c r="CB745" s="47"/>
      <c r="CC745" s="47"/>
      <c r="CD745" s="47"/>
      <c r="CE745" s="47"/>
      <c r="CF745" s="47"/>
      <c r="CG745" s="47"/>
      <c r="CH745" s="47"/>
      <c r="CI745" s="47"/>
      <c r="CJ745" s="47"/>
      <c r="CK745" s="47"/>
      <c r="CL745" s="47"/>
      <c r="CM745" s="47"/>
      <c r="CN745" s="47"/>
      <c r="CO745" s="47"/>
      <c r="CP745" s="47"/>
      <c r="CQ745" s="47"/>
      <c r="CR745" s="47"/>
      <c r="CS745" s="47"/>
      <c r="CT745" s="47"/>
      <c r="CU745" s="47"/>
      <c r="CV745" s="47"/>
      <c r="CW745" s="47"/>
      <c r="CX745" s="47"/>
      <c r="CY745" s="47"/>
      <c r="CZ745" s="47"/>
      <c r="DA745" s="47"/>
      <c r="DB745" s="47"/>
      <c r="DC745" s="47"/>
      <c r="DD745" s="47"/>
      <c r="DE745" s="47"/>
      <c r="DF745" s="47"/>
      <c r="DG745" s="47"/>
      <c r="DH745" s="47"/>
      <c r="DI745" s="47"/>
      <c r="DJ745" s="47"/>
      <c r="DK745" s="47"/>
      <c r="DL745" s="47"/>
      <c r="DM745" s="47"/>
      <c r="DN745" s="47"/>
      <c r="DO745" s="47"/>
      <c r="DP745" s="47"/>
      <c r="DQ745" s="47"/>
      <c r="DR745" s="47"/>
    </row>
    <row r="746">
      <c r="C746" s="108"/>
      <c r="D746" s="108"/>
      <c r="G746" s="47"/>
      <c r="H746" s="47"/>
      <c r="I746" s="47"/>
      <c r="J746" s="47"/>
      <c r="K746" s="47"/>
      <c r="L746" s="47"/>
      <c r="M746" s="47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5"/>
      <c r="AD746" s="45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  <c r="BP746" s="47"/>
      <c r="BQ746" s="47"/>
      <c r="BR746" s="47"/>
      <c r="BS746" s="47"/>
      <c r="BT746" s="47"/>
      <c r="BU746" s="47"/>
      <c r="BV746" s="47"/>
      <c r="BW746" s="47"/>
      <c r="BX746" s="47"/>
      <c r="BY746" s="47"/>
      <c r="BZ746" s="47"/>
      <c r="CA746" s="47"/>
      <c r="CB746" s="47"/>
      <c r="CC746" s="47"/>
      <c r="CD746" s="47"/>
      <c r="CE746" s="47"/>
      <c r="CF746" s="47"/>
      <c r="CG746" s="47"/>
      <c r="CH746" s="47"/>
      <c r="CI746" s="47"/>
      <c r="CJ746" s="47"/>
      <c r="CK746" s="47"/>
      <c r="CL746" s="47"/>
      <c r="CM746" s="47"/>
      <c r="CN746" s="47"/>
      <c r="CO746" s="47"/>
      <c r="CP746" s="47"/>
      <c r="CQ746" s="47"/>
      <c r="CR746" s="47"/>
      <c r="CS746" s="47"/>
      <c r="CT746" s="47"/>
      <c r="CU746" s="47"/>
      <c r="CV746" s="47"/>
      <c r="CW746" s="47"/>
      <c r="CX746" s="47"/>
      <c r="CY746" s="47"/>
      <c r="CZ746" s="47"/>
      <c r="DA746" s="47"/>
      <c r="DB746" s="47"/>
      <c r="DC746" s="47"/>
      <c r="DD746" s="47"/>
      <c r="DE746" s="47"/>
      <c r="DF746" s="47"/>
      <c r="DG746" s="47"/>
      <c r="DH746" s="47"/>
      <c r="DI746" s="47"/>
      <c r="DJ746" s="47"/>
      <c r="DK746" s="47"/>
      <c r="DL746" s="47"/>
      <c r="DM746" s="47"/>
      <c r="DN746" s="47"/>
      <c r="DO746" s="47"/>
      <c r="DP746" s="47"/>
      <c r="DQ746" s="47"/>
      <c r="DR746" s="47"/>
    </row>
    <row r="747">
      <c r="C747" s="108"/>
      <c r="D747" s="108"/>
      <c r="G747" s="47"/>
      <c r="H747" s="47"/>
      <c r="I747" s="47"/>
      <c r="J747" s="47"/>
      <c r="K747" s="47"/>
      <c r="L747" s="47"/>
      <c r="M747" s="47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7"/>
      <c r="AA747" s="47"/>
      <c r="AB747" s="47"/>
      <c r="AC747" s="45"/>
      <c r="AD747" s="45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  <c r="BP747" s="47"/>
      <c r="BQ747" s="47"/>
      <c r="BR747" s="47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/>
      <c r="CI747" s="47"/>
      <c r="CJ747" s="47"/>
      <c r="CK747" s="47"/>
      <c r="CL747" s="47"/>
      <c r="CM747" s="47"/>
      <c r="CN747" s="47"/>
      <c r="CO747" s="47"/>
      <c r="CP747" s="47"/>
      <c r="CQ747" s="47"/>
      <c r="CR747" s="47"/>
      <c r="CS747" s="47"/>
      <c r="CT747" s="47"/>
      <c r="CU747" s="47"/>
      <c r="CV747" s="47"/>
      <c r="CW747" s="47"/>
      <c r="CX747" s="47"/>
      <c r="CY747" s="47"/>
      <c r="CZ747" s="47"/>
      <c r="DA747" s="47"/>
      <c r="DB747" s="47"/>
      <c r="DC747" s="47"/>
      <c r="DD747" s="47"/>
      <c r="DE747" s="47"/>
      <c r="DF747" s="47"/>
      <c r="DG747" s="47"/>
      <c r="DH747" s="47"/>
      <c r="DI747" s="47"/>
      <c r="DJ747" s="47"/>
      <c r="DK747" s="47"/>
      <c r="DL747" s="47"/>
      <c r="DM747" s="47"/>
      <c r="DN747" s="47"/>
      <c r="DO747" s="47"/>
      <c r="DP747" s="47"/>
      <c r="DQ747" s="47"/>
      <c r="DR747" s="47"/>
    </row>
    <row r="748">
      <c r="C748" s="108"/>
      <c r="D748" s="108"/>
      <c r="G748" s="47"/>
      <c r="H748" s="47"/>
      <c r="I748" s="47"/>
      <c r="J748" s="47"/>
      <c r="K748" s="47"/>
      <c r="L748" s="47"/>
      <c r="M748" s="47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7"/>
      <c r="AA748" s="47"/>
      <c r="AB748" s="47"/>
      <c r="AC748" s="45"/>
      <c r="AD748" s="45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  <c r="BP748" s="47"/>
      <c r="BQ748" s="47"/>
      <c r="BR748" s="47"/>
      <c r="BS748" s="47"/>
      <c r="BT748" s="47"/>
      <c r="BU748" s="47"/>
      <c r="BV748" s="47"/>
      <c r="BW748" s="47"/>
      <c r="BX748" s="47"/>
      <c r="BY748" s="47"/>
      <c r="BZ748" s="47"/>
      <c r="CA748" s="47"/>
      <c r="CB748" s="47"/>
      <c r="CC748" s="47"/>
      <c r="CD748" s="47"/>
      <c r="CE748" s="47"/>
      <c r="CF748" s="47"/>
      <c r="CG748" s="47"/>
      <c r="CH748" s="47"/>
      <c r="CI748" s="47"/>
      <c r="CJ748" s="47"/>
      <c r="CK748" s="47"/>
      <c r="CL748" s="47"/>
      <c r="CM748" s="47"/>
      <c r="CN748" s="47"/>
      <c r="CO748" s="47"/>
      <c r="CP748" s="47"/>
      <c r="CQ748" s="47"/>
      <c r="CR748" s="47"/>
      <c r="CS748" s="47"/>
      <c r="CT748" s="47"/>
      <c r="CU748" s="47"/>
      <c r="CV748" s="47"/>
      <c r="CW748" s="47"/>
      <c r="CX748" s="47"/>
      <c r="CY748" s="47"/>
      <c r="CZ748" s="47"/>
      <c r="DA748" s="47"/>
      <c r="DB748" s="47"/>
      <c r="DC748" s="47"/>
      <c r="DD748" s="47"/>
      <c r="DE748" s="47"/>
      <c r="DF748" s="47"/>
      <c r="DG748" s="47"/>
      <c r="DH748" s="47"/>
      <c r="DI748" s="47"/>
      <c r="DJ748" s="47"/>
      <c r="DK748" s="47"/>
      <c r="DL748" s="47"/>
      <c r="DM748" s="47"/>
      <c r="DN748" s="47"/>
      <c r="DO748" s="47"/>
      <c r="DP748" s="47"/>
      <c r="DQ748" s="47"/>
      <c r="DR748" s="47"/>
    </row>
    <row r="749">
      <c r="C749" s="108"/>
      <c r="D749" s="108"/>
      <c r="G749" s="47"/>
      <c r="H749" s="47"/>
      <c r="I749" s="47"/>
      <c r="J749" s="47"/>
      <c r="K749" s="47"/>
      <c r="L749" s="47"/>
      <c r="M749" s="47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7"/>
      <c r="AA749" s="47"/>
      <c r="AB749" s="47"/>
      <c r="AC749" s="45"/>
      <c r="AD749" s="45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  <c r="BP749" s="47"/>
      <c r="BQ749" s="47"/>
      <c r="BR749" s="47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47"/>
      <c r="CK749" s="47"/>
      <c r="CL749" s="47"/>
      <c r="CM749" s="47"/>
      <c r="CN749" s="47"/>
      <c r="CO749" s="47"/>
      <c r="CP749" s="47"/>
      <c r="CQ749" s="47"/>
      <c r="CR749" s="47"/>
      <c r="CS749" s="47"/>
      <c r="CT749" s="47"/>
      <c r="CU749" s="47"/>
      <c r="CV749" s="47"/>
      <c r="CW749" s="47"/>
      <c r="CX749" s="47"/>
      <c r="CY749" s="47"/>
      <c r="CZ749" s="47"/>
      <c r="DA749" s="47"/>
      <c r="DB749" s="47"/>
      <c r="DC749" s="47"/>
      <c r="DD749" s="47"/>
      <c r="DE749" s="47"/>
      <c r="DF749" s="47"/>
      <c r="DG749" s="47"/>
      <c r="DH749" s="47"/>
      <c r="DI749" s="47"/>
      <c r="DJ749" s="47"/>
      <c r="DK749" s="47"/>
      <c r="DL749" s="47"/>
      <c r="DM749" s="47"/>
      <c r="DN749" s="47"/>
      <c r="DO749" s="47"/>
      <c r="DP749" s="47"/>
      <c r="DQ749" s="47"/>
      <c r="DR749" s="47"/>
    </row>
    <row r="750">
      <c r="C750" s="108"/>
      <c r="D750" s="108"/>
      <c r="G750" s="47"/>
      <c r="H750" s="47"/>
      <c r="I750" s="47"/>
      <c r="J750" s="47"/>
      <c r="K750" s="47"/>
      <c r="L750" s="47"/>
      <c r="M750" s="47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7"/>
      <c r="AA750" s="47"/>
      <c r="AB750" s="47"/>
      <c r="AC750" s="45"/>
      <c r="AD750" s="45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  <c r="BJ750" s="47"/>
      <c r="BK750" s="47"/>
      <c r="BL750" s="47"/>
      <c r="BM750" s="47"/>
      <c r="BN750" s="47"/>
      <c r="BO750" s="47"/>
      <c r="BP750" s="47"/>
      <c r="BQ750" s="47"/>
      <c r="BR750" s="47"/>
      <c r="BS750" s="47"/>
      <c r="BT750" s="47"/>
      <c r="BU750" s="47"/>
      <c r="BV750" s="47"/>
      <c r="BW750" s="47"/>
      <c r="BX750" s="47"/>
      <c r="BY750" s="47"/>
      <c r="BZ750" s="47"/>
      <c r="CA750" s="47"/>
      <c r="CB750" s="47"/>
      <c r="CC750" s="47"/>
      <c r="CD750" s="47"/>
      <c r="CE750" s="47"/>
      <c r="CF750" s="47"/>
      <c r="CG750" s="47"/>
      <c r="CH750" s="47"/>
      <c r="CI750" s="47"/>
      <c r="CJ750" s="47"/>
      <c r="CK750" s="47"/>
      <c r="CL750" s="47"/>
      <c r="CM750" s="47"/>
      <c r="CN750" s="47"/>
      <c r="CO750" s="47"/>
      <c r="CP750" s="47"/>
      <c r="CQ750" s="47"/>
      <c r="CR750" s="47"/>
      <c r="CS750" s="47"/>
      <c r="CT750" s="47"/>
      <c r="CU750" s="47"/>
      <c r="CV750" s="47"/>
      <c r="CW750" s="47"/>
      <c r="CX750" s="47"/>
      <c r="CY750" s="47"/>
      <c r="CZ750" s="47"/>
      <c r="DA750" s="47"/>
      <c r="DB750" s="47"/>
      <c r="DC750" s="47"/>
      <c r="DD750" s="47"/>
      <c r="DE750" s="47"/>
      <c r="DF750" s="47"/>
      <c r="DG750" s="47"/>
      <c r="DH750" s="47"/>
      <c r="DI750" s="47"/>
      <c r="DJ750" s="47"/>
      <c r="DK750" s="47"/>
      <c r="DL750" s="47"/>
      <c r="DM750" s="47"/>
      <c r="DN750" s="47"/>
      <c r="DO750" s="47"/>
      <c r="DP750" s="47"/>
      <c r="DQ750" s="47"/>
      <c r="DR750" s="47"/>
    </row>
    <row r="751">
      <c r="C751" s="108"/>
      <c r="D751" s="108"/>
      <c r="G751" s="47"/>
      <c r="H751" s="47"/>
      <c r="I751" s="47"/>
      <c r="J751" s="47"/>
      <c r="K751" s="47"/>
      <c r="L751" s="47"/>
      <c r="M751" s="47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7"/>
      <c r="AA751" s="47"/>
      <c r="AB751" s="47"/>
      <c r="AC751" s="45"/>
      <c r="AD751" s="45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  <c r="BJ751" s="47"/>
      <c r="BK751" s="47"/>
      <c r="BL751" s="47"/>
      <c r="BM751" s="47"/>
      <c r="BN751" s="47"/>
      <c r="BO751" s="47"/>
      <c r="BP751" s="47"/>
      <c r="BQ751" s="47"/>
      <c r="BR751" s="47"/>
      <c r="BS751" s="47"/>
      <c r="BT751" s="47"/>
      <c r="BU751" s="47"/>
      <c r="BV751" s="47"/>
      <c r="BW751" s="47"/>
      <c r="BX751" s="47"/>
      <c r="BY751" s="47"/>
      <c r="BZ751" s="47"/>
      <c r="CA751" s="47"/>
      <c r="CB751" s="47"/>
      <c r="CC751" s="47"/>
      <c r="CD751" s="47"/>
      <c r="CE751" s="47"/>
      <c r="CF751" s="47"/>
      <c r="CG751" s="47"/>
      <c r="CH751" s="47"/>
      <c r="CI751" s="47"/>
      <c r="CJ751" s="47"/>
      <c r="CK751" s="47"/>
      <c r="CL751" s="47"/>
      <c r="CM751" s="47"/>
      <c r="CN751" s="47"/>
      <c r="CO751" s="47"/>
      <c r="CP751" s="47"/>
      <c r="CQ751" s="47"/>
      <c r="CR751" s="47"/>
      <c r="CS751" s="47"/>
      <c r="CT751" s="47"/>
      <c r="CU751" s="47"/>
      <c r="CV751" s="47"/>
      <c r="CW751" s="47"/>
      <c r="CX751" s="47"/>
      <c r="CY751" s="47"/>
      <c r="CZ751" s="47"/>
      <c r="DA751" s="47"/>
      <c r="DB751" s="47"/>
      <c r="DC751" s="47"/>
      <c r="DD751" s="47"/>
      <c r="DE751" s="47"/>
      <c r="DF751" s="47"/>
      <c r="DG751" s="47"/>
      <c r="DH751" s="47"/>
      <c r="DI751" s="47"/>
      <c r="DJ751" s="47"/>
      <c r="DK751" s="47"/>
      <c r="DL751" s="47"/>
      <c r="DM751" s="47"/>
      <c r="DN751" s="47"/>
      <c r="DO751" s="47"/>
      <c r="DP751" s="47"/>
      <c r="DQ751" s="47"/>
      <c r="DR751" s="47"/>
    </row>
    <row r="752">
      <c r="C752" s="108"/>
      <c r="D752" s="108"/>
      <c r="G752" s="47"/>
      <c r="H752" s="47"/>
      <c r="I752" s="47"/>
      <c r="J752" s="47"/>
      <c r="K752" s="47"/>
      <c r="L752" s="47"/>
      <c r="M752" s="47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7"/>
      <c r="AA752" s="47"/>
      <c r="AB752" s="47"/>
      <c r="AC752" s="45"/>
      <c r="AD752" s="45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  <c r="BJ752" s="47"/>
      <c r="BK752" s="47"/>
      <c r="BL752" s="47"/>
      <c r="BM752" s="47"/>
      <c r="BN752" s="47"/>
      <c r="BO752" s="47"/>
      <c r="BP752" s="47"/>
      <c r="BQ752" s="47"/>
      <c r="BR752" s="47"/>
      <c r="BS752" s="47"/>
      <c r="BT752" s="47"/>
      <c r="BU752" s="47"/>
      <c r="BV752" s="47"/>
      <c r="BW752" s="47"/>
      <c r="BX752" s="47"/>
      <c r="BY752" s="47"/>
      <c r="BZ752" s="47"/>
      <c r="CA752" s="47"/>
      <c r="CB752" s="47"/>
      <c r="CC752" s="47"/>
      <c r="CD752" s="47"/>
      <c r="CE752" s="47"/>
      <c r="CF752" s="47"/>
      <c r="CG752" s="47"/>
      <c r="CH752" s="47"/>
      <c r="CI752" s="47"/>
      <c r="CJ752" s="47"/>
      <c r="CK752" s="47"/>
      <c r="CL752" s="47"/>
      <c r="CM752" s="47"/>
      <c r="CN752" s="47"/>
      <c r="CO752" s="47"/>
      <c r="CP752" s="47"/>
      <c r="CQ752" s="47"/>
      <c r="CR752" s="47"/>
      <c r="CS752" s="47"/>
      <c r="CT752" s="47"/>
      <c r="CU752" s="47"/>
      <c r="CV752" s="47"/>
      <c r="CW752" s="47"/>
      <c r="CX752" s="47"/>
      <c r="CY752" s="47"/>
      <c r="CZ752" s="47"/>
      <c r="DA752" s="47"/>
      <c r="DB752" s="47"/>
      <c r="DC752" s="47"/>
      <c r="DD752" s="47"/>
      <c r="DE752" s="47"/>
      <c r="DF752" s="47"/>
      <c r="DG752" s="47"/>
      <c r="DH752" s="47"/>
      <c r="DI752" s="47"/>
      <c r="DJ752" s="47"/>
      <c r="DK752" s="47"/>
      <c r="DL752" s="47"/>
      <c r="DM752" s="47"/>
      <c r="DN752" s="47"/>
      <c r="DO752" s="47"/>
      <c r="DP752" s="47"/>
      <c r="DQ752" s="47"/>
      <c r="DR752" s="47"/>
    </row>
    <row r="753">
      <c r="C753" s="108"/>
      <c r="D753" s="108"/>
      <c r="G753" s="47"/>
      <c r="H753" s="47"/>
      <c r="I753" s="47"/>
      <c r="J753" s="47"/>
      <c r="K753" s="47"/>
      <c r="L753" s="47"/>
      <c r="M753" s="47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7"/>
      <c r="AA753" s="47"/>
      <c r="AB753" s="47"/>
      <c r="AC753" s="45"/>
      <c r="AD753" s="45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  <c r="BJ753" s="47"/>
      <c r="BK753" s="47"/>
      <c r="BL753" s="47"/>
      <c r="BM753" s="47"/>
      <c r="BN753" s="47"/>
      <c r="BO753" s="47"/>
      <c r="BP753" s="47"/>
      <c r="BQ753" s="47"/>
      <c r="BR753" s="47"/>
      <c r="BS753" s="47"/>
      <c r="BT753" s="47"/>
      <c r="BU753" s="47"/>
      <c r="BV753" s="47"/>
      <c r="BW753" s="47"/>
      <c r="BX753" s="47"/>
      <c r="BY753" s="47"/>
      <c r="BZ753" s="47"/>
      <c r="CA753" s="47"/>
      <c r="CB753" s="47"/>
      <c r="CC753" s="47"/>
      <c r="CD753" s="47"/>
      <c r="CE753" s="47"/>
      <c r="CF753" s="47"/>
      <c r="CG753" s="47"/>
      <c r="CH753" s="47"/>
      <c r="CI753" s="47"/>
      <c r="CJ753" s="47"/>
      <c r="CK753" s="47"/>
      <c r="CL753" s="47"/>
      <c r="CM753" s="47"/>
      <c r="CN753" s="47"/>
      <c r="CO753" s="47"/>
      <c r="CP753" s="47"/>
      <c r="CQ753" s="47"/>
      <c r="CR753" s="47"/>
      <c r="CS753" s="47"/>
      <c r="CT753" s="47"/>
      <c r="CU753" s="47"/>
      <c r="CV753" s="47"/>
      <c r="CW753" s="47"/>
      <c r="CX753" s="47"/>
      <c r="CY753" s="47"/>
      <c r="CZ753" s="47"/>
      <c r="DA753" s="47"/>
      <c r="DB753" s="47"/>
      <c r="DC753" s="47"/>
      <c r="DD753" s="47"/>
      <c r="DE753" s="47"/>
      <c r="DF753" s="47"/>
      <c r="DG753" s="47"/>
      <c r="DH753" s="47"/>
      <c r="DI753" s="47"/>
      <c r="DJ753" s="47"/>
      <c r="DK753" s="47"/>
      <c r="DL753" s="47"/>
      <c r="DM753" s="47"/>
      <c r="DN753" s="47"/>
      <c r="DO753" s="47"/>
      <c r="DP753" s="47"/>
      <c r="DQ753" s="47"/>
      <c r="DR753" s="47"/>
    </row>
    <row r="754">
      <c r="C754" s="108"/>
      <c r="D754" s="108"/>
      <c r="G754" s="47"/>
      <c r="H754" s="47"/>
      <c r="I754" s="47"/>
      <c r="J754" s="47"/>
      <c r="K754" s="47"/>
      <c r="L754" s="47"/>
      <c r="M754" s="47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7"/>
      <c r="AA754" s="47"/>
      <c r="AB754" s="47"/>
      <c r="AC754" s="45"/>
      <c r="AD754" s="45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  <c r="BJ754" s="47"/>
      <c r="BK754" s="47"/>
      <c r="BL754" s="47"/>
      <c r="BM754" s="47"/>
      <c r="BN754" s="47"/>
      <c r="BO754" s="47"/>
      <c r="BP754" s="47"/>
      <c r="BQ754" s="47"/>
      <c r="BR754" s="47"/>
      <c r="BS754" s="47"/>
      <c r="BT754" s="47"/>
      <c r="BU754" s="47"/>
      <c r="BV754" s="47"/>
      <c r="BW754" s="47"/>
      <c r="BX754" s="47"/>
      <c r="BY754" s="47"/>
      <c r="BZ754" s="47"/>
      <c r="CA754" s="47"/>
      <c r="CB754" s="47"/>
      <c r="CC754" s="47"/>
      <c r="CD754" s="47"/>
      <c r="CE754" s="47"/>
      <c r="CF754" s="47"/>
      <c r="CG754" s="47"/>
      <c r="CH754" s="47"/>
      <c r="CI754" s="47"/>
      <c r="CJ754" s="47"/>
      <c r="CK754" s="47"/>
      <c r="CL754" s="47"/>
      <c r="CM754" s="47"/>
      <c r="CN754" s="47"/>
      <c r="CO754" s="47"/>
      <c r="CP754" s="47"/>
      <c r="CQ754" s="47"/>
      <c r="CR754" s="47"/>
      <c r="CS754" s="47"/>
      <c r="CT754" s="47"/>
      <c r="CU754" s="47"/>
      <c r="CV754" s="47"/>
      <c r="CW754" s="47"/>
      <c r="CX754" s="47"/>
      <c r="CY754" s="47"/>
      <c r="CZ754" s="47"/>
      <c r="DA754" s="47"/>
      <c r="DB754" s="47"/>
      <c r="DC754" s="47"/>
      <c r="DD754" s="47"/>
      <c r="DE754" s="47"/>
      <c r="DF754" s="47"/>
      <c r="DG754" s="47"/>
      <c r="DH754" s="47"/>
      <c r="DI754" s="47"/>
      <c r="DJ754" s="47"/>
      <c r="DK754" s="47"/>
      <c r="DL754" s="47"/>
      <c r="DM754" s="47"/>
      <c r="DN754" s="47"/>
      <c r="DO754" s="47"/>
      <c r="DP754" s="47"/>
      <c r="DQ754" s="47"/>
      <c r="DR754" s="47"/>
    </row>
    <row r="755">
      <c r="C755" s="108"/>
      <c r="D755" s="108"/>
      <c r="G755" s="47"/>
      <c r="H755" s="47"/>
      <c r="I755" s="47"/>
      <c r="J755" s="47"/>
      <c r="K755" s="47"/>
      <c r="L755" s="47"/>
      <c r="M755" s="47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7"/>
      <c r="AA755" s="47"/>
      <c r="AB755" s="47"/>
      <c r="AC755" s="45"/>
      <c r="AD755" s="45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  <c r="BJ755" s="47"/>
      <c r="BK755" s="47"/>
      <c r="BL755" s="47"/>
      <c r="BM755" s="47"/>
      <c r="BN755" s="47"/>
      <c r="BO755" s="47"/>
      <c r="BP755" s="47"/>
      <c r="BQ755" s="47"/>
      <c r="BR755" s="47"/>
      <c r="BS755" s="47"/>
      <c r="BT755" s="47"/>
      <c r="BU755" s="47"/>
      <c r="BV755" s="47"/>
      <c r="BW755" s="47"/>
      <c r="BX755" s="47"/>
      <c r="BY755" s="47"/>
      <c r="BZ755" s="47"/>
      <c r="CA755" s="47"/>
      <c r="CB755" s="47"/>
      <c r="CC755" s="47"/>
      <c r="CD755" s="47"/>
      <c r="CE755" s="47"/>
      <c r="CF755" s="47"/>
      <c r="CG755" s="47"/>
      <c r="CH755" s="47"/>
      <c r="CI755" s="47"/>
      <c r="CJ755" s="47"/>
      <c r="CK755" s="47"/>
      <c r="CL755" s="47"/>
      <c r="CM755" s="47"/>
      <c r="CN755" s="47"/>
      <c r="CO755" s="47"/>
      <c r="CP755" s="47"/>
      <c r="CQ755" s="47"/>
      <c r="CR755" s="47"/>
      <c r="CS755" s="47"/>
      <c r="CT755" s="47"/>
      <c r="CU755" s="47"/>
      <c r="CV755" s="47"/>
      <c r="CW755" s="47"/>
      <c r="CX755" s="47"/>
      <c r="CY755" s="47"/>
      <c r="CZ755" s="47"/>
      <c r="DA755" s="47"/>
      <c r="DB755" s="47"/>
      <c r="DC755" s="47"/>
      <c r="DD755" s="47"/>
      <c r="DE755" s="47"/>
      <c r="DF755" s="47"/>
      <c r="DG755" s="47"/>
      <c r="DH755" s="47"/>
      <c r="DI755" s="47"/>
      <c r="DJ755" s="47"/>
      <c r="DK755" s="47"/>
      <c r="DL755" s="47"/>
      <c r="DM755" s="47"/>
      <c r="DN755" s="47"/>
      <c r="DO755" s="47"/>
      <c r="DP755" s="47"/>
      <c r="DQ755" s="47"/>
      <c r="DR755" s="47"/>
    </row>
    <row r="756">
      <c r="C756" s="108"/>
      <c r="D756" s="108"/>
      <c r="G756" s="47"/>
      <c r="H756" s="47"/>
      <c r="I756" s="47"/>
      <c r="J756" s="47"/>
      <c r="K756" s="47"/>
      <c r="L756" s="47"/>
      <c r="M756" s="47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7"/>
      <c r="AA756" s="47"/>
      <c r="AB756" s="47"/>
      <c r="AC756" s="45"/>
      <c r="AD756" s="45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  <c r="BJ756" s="47"/>
      <c r="BK756" s="47"/>
      <c r="BL756" s="47"/>
      <c r="BM756" s="47"/>
      <c r="BN756" s="47"/>
      <c r="BO756" s="47"/>
      <c r="BP756" s="47"/>
      <c r="BQ756" s="47"/>
      <c r="BR756" s="47"/>
      <c r="BS756" s="47"/>
      <c r="BT756" s="47"/>
      <c r="BU756" s="47"/>
      <c r="BV756" s="47"/>
      <c r="BW756" s="47"/>
      <c r="BX756" s="47"/>
      <c r="BY756" s="47"/>
      <c r="BZ756" s="47"/>
      <c r="CA756" s="47"/>
      <c r="CB756" s="47"/>
      <c r="CC756" s="47"/>
      <c r="CD756" s="47"/>
      <c r="CE756" s="47"/>
      <c r="CF756" s="47"/>
      <c r="CG756" s="47"/>
      <c r="CH756" s="47"/>
      <c r="CI756" s="47"/>
      <c r="CJ756" s="47"/>
      <c r="CK756" s="47"/>
      <c r="CL756" s="47"/>
      <c r="CM756" s="47"/>
      <c r="CN756" s="47"/>
      <c r="CO756" s="47"/>
      <c r="CP756" s="47"/>
      <c r="CQ756" s="47"/>
      <c r="CR756" s="47"/>
      <c r="CS756" s="47"/>
      <c r="CT756" s="47"/>
      <c r="CU756" s="47"/>
      <c r="CV756" s="47"/>
      <c r="CW756" s="47"/>
      <c r="CX756" s="47"/>
      <c r="CY756" s="47"/>
      <c r="CZ756" s="47"/>
      <c r="DA756" s="47"/>
      <c r="DB756" s="47"/>
      <c r="DC756" s="47"/>
      <c r="DD756" s="47"/>
      <c r="DE756" s="47"/>
      <c r="DF756" s="47"/>
      <c r="DG756" s="47"/>
      <c r="DH756" s="47"/>
      <c r="DI756" s="47"/>
      <c r="DJ756" s="47"/>
      <c r="DK756" s="47"/>
      <c r="DL756" s="47"/>
      <c r="DM756" s="47"/>
      <c r="DN756" s="47"/>
      <c r="DO756" s="47"/>
      <c r="DP756" s="47"/>
      <c r="DQ756" s="47"/>
      <c r="DR756" s="47"/>
    </row>
    <row r="757">
      <c r="C757" s="108"/>
      <c r="D757" s="108"/>
      <c r="G757" s="47"/>
      <c r="H757" s="47"/>
      <c r="I757" s="47"/>
      <c r="J757" s="47"/>
      <c r="K757" s="47"/>
      <c r="L757" s="47"/>
      <c r="M757" s="47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7"/>
      <c r="AA757" s="47"/>
      <c r="AB757" s="47"/>
      <c r="AC757" s="45"/>
      <c r="AD757" s="45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  <c r="BL757" s="47"/>
      <c r="BM757" s="47"/>
      <c r="BN757" s="47"/>
      <c r="BO757" s="47"/>
      <c r="BP757" s="47"/>
      <c r="BQ757" s="47"/>
      <c r="BR757" s="47"/>
      <c r="BS757" s="47"/>
      <c r="BT757" s="47"/>
      <c r="BU757" s="47"/>
      <c r="BV757" s="47"/>
      <c r="BW757" s="47"/>
      <c r="BX757" s="47"/>
      <c r="BY757" s="47"/>
      <c r="BZ757" s="47"/>
      <c r="CA757" s="47"/>
      <c r="CB757" s="47"/>
      <c r="CC757" s="47"/>
      <c r="CD757" s="47"/>
      <c r="CE757" s="47"/>
      <c r="CF757" s="47"/>
      <c r="CG757" s="47"/>
      <c r="CH757" s="47"/>
      <c r="CI757" s="47"/>
      <c r="CJ757" s="47"/>
      <c r="CK757" s="47"/>
      <c r="CL757" s="47"/>
      <c r="CM757" s="47"/>
      <c r="CN757" s="47"/>
      <c r="CO757" s="47"/>
      <c r="CP757" s="47"/>
      <c r="CQ757" s="47"/>
      <c r="CR757" s="47"/>
      <c r="CS757" s="47"/>
      <c r="CT757" s="47"/>
      <c r="CU757" s="47"/>
      <c r="CV757" s="47"/>
      <c r="CW757" s="47"/>
      <c r="CX757" s="47"/>
      <c r="CY757" s="47"/>
      <c r="CZ757" s="47"/>
      <c r="DA757" s="47"/>
      <c r="DB757" s="47"/>
      <c r="DC757" s="47"/>
      <c r="DD757" s="47"/>
      <c r="DE757" s="47"/>
      <c r="DF757" s="47"/>
      <c r="DG757" s="47"/>
      <c r="DH757" s="47"/>
      <c r="DI757" s="47"/>
      <c r="DJ757" s="47"/>
      <c r="DK757" s="47"/>
      <c r="DL757" s="47"/>
      <c r="DM757" s="47"/>
      <c r="DN757" s="47"/>
      <c r="DO757" s="47"/>
      <c r="DP757" s="47"/>
      <c r="DQ757" s="47"/>
      <c r="DR757" s="47"/>
    </row>
    <row r="758">
      <c r="C758" s="108"/>
      <c r="D758" s="108"/>
      <c r="G758" s="47"/>
      <c r="H758" s="47"/>
      <c r="I758" s="47"/>
      <c r="J758" s="47"/>
      <c r="K758" s="47"/>
      <c r="L758" s="47"/>
      <c r="M758" s="47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7"/>
      <c r="AA758" s="47"/>
      <c r="AB758" s="47"/>
      <c r="AC758" s="45"/>
      <c r="AD758" s="45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  <c r="BL758" s="47"/>
      <c r="BM758" s="47"/>
      <c r="BN758" s="47"/>
      <c r="BO758" s="47"/>
      <c r="BP758" s="47"/>
      <c r="BQ758" s="47"/>
      <c r="BR758" s="47"/>
      <c r="BS758" s="47"/>
      <c r="BT758" s="47"/>
      <c r="BU758" s="47"/>
      <c r="BV758" s="47"/>
      <c r="BW758" s="47"/>
      <c r="BX758" s="47"/>
      <c r="BY758" s="47"/>
      <c r="BZ758" s="47"/>
      <c r="CA758" s="47"/>
      <c r="CB758" s="47"/>
      <c r="CC758" s="47"/>
      <c r="CD758" s="47"/>
      <c r="CE758" s="47"/>
      <c r="CF758" s="47"/>
      <c r="CG758" s="47"/>
      <c r="CH758" s="47"/>
      <c r="CI758" s="47"/>
      <c r="CJ758" s="47"/>
      <c r="CK758" s="47"/>
      <c r="CL758" s="47"/>
      <c r="CM758" s="47"/>
      <c r="CN758" s="47"/>
      <c r="CO758" s="47"/>
      <c r="CP758" s="47"/>
      <c r="CQ758" s="47"/>
      <c r="CR758" s="47"/>
      <c r="CS758" s="47"/>
      <c r="CT758" s="47"/>
      <c r="CU758" s="47"/>
      <c r="CV758" s="47"/>
      <c r="CW758" s="47"/>
      <c r="CX758" s="47"/>
      <c r="CY758" s="47"/>
      <c r="CZ758" s="47"/>
      <c r="DA758" s="47"/>
      <c r="DB758" s="47"/>
      <c r="DC758" s="47"/>
      <c r="DD758" s="47"/>
      <c r="DE758" s="47"/>
      <c r="DF758" s="47"/>
      <c r="DG758" s="47"/>
      <c r="DH758" s="47"/>
      <c r="DI758" s="47"/>
      <c r="DJ758" s="47"/>
      <c r="DK758" s="47"/>
      <c r="DL758" s="47"/>
      <c r="DM758" s="47"/>
      <c r="DN758" s="47"/>
      <c r="DO758" s="47"/>
      <c r="DP758" s="47"/>
      <c r="DQ758" s="47"/>
      <c r="DR758" s="47"/>
    </row>
    <row r="759">
      <c r="C759" s="108"/>
      <c r="D759" s="108"/>
      <c r="G759" s="47"/>
      <c r="H759" s="47"/>
      <c r="I759" s="47"/>
      <c r="J759" s="47"/>
      <c r="K759" s="47"/>
      <c r="L759" s="47"/>
      <c r="M759" s="47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7"/>
      <c r="AA759" s="47"/>
      <c r="AB759" s="47"/>
      <c r="AC759" s="45"/>
      <c r="AD759" s="45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  <c r="BL759" s="47"/>
      <c r="BM759" s="47"/>
      <c r="BN759" s="47"/>
      <c r="BO759" s="47"/>
      <c r="BP759" s="47"/>
      <c r="BQ759" s="47"/>
      <c r="BR759" s="47"/>
      <c r="BS759" s="47"/>
      <c r="BT759" s="47"/>
      <c r="BU759" s="47"/>
      <c r="BV759" s="47"/>
      <c r="BW759" s="47"/>
      <c r="BX759" s="47"/>
      <c r="BY759" s="47"/>
      <c r="BZ759" s="47"/>
      <c r="CA759" s="47"/>
      <c r="CB759" s="47"/>
      <c r="CC759" s="47"/>
      <c r="CD759" s="47"/>
      <c r="CE759" s="47"/>
      <c r="CF759" s="47"/>
      <c r="CG759" s="47"/>
      <c r="CH759" s="47"/>
      <c r="CI759" s="47"/>
      <c r="CJ759" s="47"/>
      <c r="CK759" s="47"/>
      <c r="CL759" s="47"/>
      <c r="CM759" s="47"/>
      <c r="CN759" s="47"/>
      <c r="CO759" s="47"/>
      <c r="CP759" s="47"/>
      <c r="CQ759" s="47"/>
      <c r="CR759" s="47"/>
      <c r="CS759" s="47"/>
      <c r="CT759" s="47"/>
      <c r="CU759" s="47"/>
      <c r="CV759" s="47"/>
      <c r="CW759" s="47"/>
      <c r="CX759" s="47"/>
      <c r="CY759" s="47"/>
      <c r="CZ759" s="47"/>
      <c r="DA759" s="47"/>
      <c r="DB759" s="47"/>
      <c r="DC759" s="47"/>
      <c r="DD759" s="47"/>
      <c r="DE759" s="47"/>
      <c r="DF759" s="47"/>
      <c r="DG759" s="47"/>
      <c r="DH759" s="47"/>
      <c r="DI759" s="47"/>
      <c r="DJ759" s="47"/>
      <c r="DK759" s="47"/>
      <c r="DL759" s="47"/>
      <c r="DM759" s="47"/>
      <c r="DN759" s="47"/>
      <c r="DO759" s="47"/>
      <c r="DP759" s="47"/>
      <c r="DQ759" s="47"/>
      <c r="DR759" s="47"/>
    </row>
    <row r="760">
      <c r="C760" s="108"/>
      <c r="D760" s="108"/>
      <c r="G760" s="47"/>
      <c r="H760" s="47"/>
      <c r="I760" s="47"/>
      <c r="J760" s="47"/>
      <c r="K760" s="47"/>
      <c r="L760" s="47"/>
      <c r="M760" s="47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7"/>
      <c r="AA760" s="47"/>
      <c r="AB760" s="47"/>
      <c r="AC760" s="45"/>
      <c r="AD760" s="45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  <c r="BP760" s="47"/>
      <c r="BQ760" s="47"/>
      <c r="BR760" s="47"/>
      <c r="BS760" s="47"/>
      <c r="BT760" s="47"/>
      <c r="BU760" s="47"/>
      <c r="BV760" s="47"/>
      <c r="BW760" s="47"/>
      <c r="BX760" s="47"/>
      <c r="BY760" s="47"/>
      <c r="BZ760" s="47"/>
      <c r="CA760" s="47"/>
      <c r="CB760" s="47"/>
      <c r="CC760" s="47"/>
      <c r="CD760" s="47"/>
      <c r="CE760" s="47"/>
      <c r="CF760" s="47"/>
      <c r="CG760" s="47"/>
      <c r="CH760" s="47"/>
      <c r="CI760" s="47"/>
      <c r="CJ760" s="47"/>
      <c r="CK760" s="47"/>
      <c r="CL760" s="47"/>
      <c r="CM760" s="47"/>
      <c r="CN760" s="47"/>
      <c r="CO760" s="47"/>
      <c r="CP760" s="47"/>
      <c r="CQ760" s="47"/>
      <c r="CR760" s="47"/>
      <c r="CS760" s="47"/>
      <c r="CT760" s="47"/>
      <c r="CU760" s="47"/>
      <c r="CV760" s="47"/>
      <c r="CW760" s="47"/>
      <c r="CX760" s="47"/>
      <c r="CY760" s="47"/>
      <c r="CZ760" s="47"/>
      <c r="DA760" s="47"/>
      <c r="DB760" s="47"/>
      <c r="DC760" s="47"/>
      <c r="DD760" s="47"/>
      <c r="DE760" s="47"/>
      <c r="DF760" s="47"/>
      <c r="DG760" s="47"/>
      <c r="DH760" s="47"/>
      <c r="DI760" s="47"/>
      <c r="DJ760" s="47"/>
      <c r="DK760" s="47"/>
      <c r="DL760" s="47"/>
      <c r="DM760" s="47"/>
      <c r="DN760" s="47"/>
      <c r="DO760" s="47"/>
      <c r="DP760" s="47"/>
      <c r="DQ760" s="47"/>
      <c r="DR760" s="47"/>
    </row>
    <row r="761">
      <c r="C761" s="108"/>
      <c r="D761" s="108"/>
      <c r="G761" s="47"/>
      <c r="H761" s="47"/>
      <c r="I761" s="47"/>
      <c r="J761" s="47"/>
      <c r="K761" s="47"/>
      <c r="L761" s="47"/>
      <c r="M761" s="47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7"/>
      <c r="AA761" s="47"/>
      <c r="AB761" s="47"/>
      <c r="AC761" s="45"/>
      <c r="AD761" s="45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  <c r="BJ761" s="47"/>
      <c r="BK761" s="47"/>
      <c r="BL761" s="47"/>
      <c r="BM761" s="47"/>
      <c r="BN761" s="47"/>
      <c r="BO761" s="47"/>
      <c r="BP761" s="47"/>
      <c r="BQ761" s="47"/>
      <c r="BR761" s="47"/>
      <c r="BS761" s="47"/>
      <c r="BT761" s="47"/>
      <c r="BU761" s="47"/>
      <c r="BV761" s="47"/>
      <c r="BW761" s="47"/>
      <c r="BX761" s="47"/>
      <c r="BY761" s="47"/>
      <c r="BZ761" s="47"/>
      <c r="CA761" s="47"/>
      <c r="CB761" s="47"/>
      <c r="CC761" s="47"/>
      <c r="CD761" s="47"/>
      <c r="CE761" s="47"/>
      <c r="CF761" s="47"/>
      <c r="CG761" s="47"/>
      <c r="CH761" s="47"/>
      <c r="CI761" s="47"/>
      <c r="CJ761" s="47"/>
      <c r="CK761" s="47"/>
      <c r="CL761" s="47"/>
      <c r="CM761" s="47"/>
      <c r="CN761" s="47"/>
      <c r="CO761" s="47"/>
      <c r="CP761" s="47"/>
      <c r="CQ761" s="47"/>
      <c r="CR761" s="47"/>
      <c r="CS761" s="47"/>
      <c r="CT761" s="47"/>
      <c r="CU761" s="47"/>
      <c r="CV761" s="47"/>
      <c r="CW761" s="47"/>
      <c r="CX761" s="47"/>
      <c r="CY761" s="47"/>
      <c r="CZ761" s="47"/>
      <c r="DA761" s="47"/>
      <c r="DB761" s="47"/>
      <c r="DC761" s="47"/>
      <c r="DD761" s="47"/>
      <c r="DE761" s="47"/>
      <c r="DF761" s="47"/>
      <c r="DG761" s="47"/>
      <c r="DH761" s="47"/>
      <c r="DI761" s="47"/>
      <c r="DJ761" s="47"/>
      <c r="DK761" s="47"/>
      <c r="DL761" s="47"/>
      <c r="DM761" s="47"/>
      <c r="DN761" s="47"/>
      <c r="DO761" s="47"/>
      <c r="DP761" s="47"/>
      <c r="DQ761" s="47"/>
      <c r="DR761" s="47"/>
    </row>
    <row r="762">
      <c r="C762" s="108"/>
      <c r="D762" s="108"/>
      <c r="G762" s="47"/>
      <c r="H762" s="47"/>
      <c r="I762" s="47"/>
      <c r="J762" s="47"/>
      <c r="K762" s="47"/>
      <c r="L762" s="47"/>
      <c r="M762" s="47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7"/>
      <c r="AA762" s="47"/>
      <c r="AB762" s="47"/>
      <c r="AC762" s="45"/>
      <c r="AD762" s="45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  <c r="BJ762" s="47"/>
      <c r="BK762" s="47"/>
      <c r="BL762" s="47"/>
      <c r="BM762" s="47"/>
      <c r="BN762" s="47"/>
      <c r="BO762" s="47"/>
      <c r="BP762" s="47"/>
      <c r="BQ762" s="47"/>
      <c r="BR762" s="47"/>
      <c r="BS762" s="47"/>
      <c r="BT762" s="47"/>
      <c r="BU762" s="47"/>
      <c r="BV762" s="47"/>
      <c r="BW762" s="47"/>
      <c r="BX762" s="47"/>
      <c r="BY762" s="47"/>
      <c r="BZ762" s="47"/>
      <c r="CA762" s="47"/>
      <c r="CB762" s="47"/>
      <c r="CC762" s="47"/>
      <c r="CD762" s="47"/>
      <c r="CE762" s="47"/>
      <c r="CF762" s="47"/>
      <c r="CG762" s="47"/>
      <c r="CH762" s="47"/>
      <c r="CI762" s="47"/>
      <c r="CJ762" s="47"/>
      <c r="CK762" s="47"/>
      <c r="CL762" s="47"/>
      <c r="CM762" s="47"/>
      <c r="CN762" s="47"/>
      <c r="CO762" s="47"/>
      <c r="CP762" s="47"/>
      <c r="CQ762" s="47"/>
      <c r="CR762" s="47"/>
      <c r="CS762" s="47"/>
      <c r="CT762" s="47"/>
      <c r="CU762" s="47"/>
      <c r="CV762" s="47"/>
      <c r="CW762" s="47"/>
      <c r="CX762" s="47"/>
      <c r="CY762" s="47"/>
      <c r="CZ762" s="47"/>
      <c r="DA762" s="47"/>
      <c r="DB762" s="47"/>
      <c r="DC762" s="47"/>
      <c r="DD762" s="47"/>
      <c r="DE762" s="47"/>
      <c r="DF762" s="47"/>
      <c r="DG762" s="47"/>
      <c r="DH762" s="47"/>
      <c r="DI762" s="47"/>
      <c r="DJ762" s="47"/>
      <c r="DK762" s="47"/>
      <c r="DL762" s="47"/>
      <c r="DM762" s="47"/>
      <c r="DN762" s="47"/>
      <c r="DO762" s="47"/>
      <c r="DP762" s="47"/>
      <c r="DQ762" s="47"/>
      <c r="DR762" s="47"/>
    </row>
    <row r="763">
      <c r="C763" s="108"/>
      <c r="D763" s="108"/>
      <c r="G763" s="47"/>
      <c r="H763" s="47"/>
      <c r="I763" s="47"/>
      <c r="J763" s="47"/>
      <c r="K763" s="47"/>
      <c r="L763" s="47"/>
      <c r="M763" s="47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7"/>
      <c r="AA763" s="47"/>
      <c r="AB763" s="47"/>
      <c r="AC763" s="45"/>
      <c r="AD763" s="45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  <c r="BL763" s="47"/>
      <c r="BM763" s="47"/>
      <c r="BN763" s="47"/>
      <c r="BO763" s="47"/>
      <c r="BP763" s="47"/>
      <c r="BQ763" s="47"/>
      <c r="BR763" s="47"/>
      <c r="BS763" s="47"/>
      <c r="BT763" s="47"/>
      <c r="BU763" s="47"/>
      <c r="BV763" s="47"/>
      <c r="BW763" s="47"/>
      <c r="BX763" s="47"/>
      <c r="BY763" s="47"/>
      <c r="BZ763" s="47"/>
      <c r="CA763" s="47"/>
      <c r="CB763" s="47"/>
      <c r="CC763" s="47"/>
      <c r="CD763" s="47"/>
      <c r="CE763" s="47"/>
      <c r="CF763" s="47"/>
      <c r="CG763" s="47"/>
      <c r="CH763" s="47"/>
      <c r="CI763" s="47"/>
      <c r="CJ763" s="47"/>
      <c r="CK763" s="47"/>
      <c r="CL763" s="47"/>
      <c r="CM763" s="47"/>
      <c r="CN763" s="47"/>
      <c r="CO763" s="47"/>
      <c r="CP763" s="47"/>
      <c r="CQ763" s="47"/>
      <c r="CR763" s="47"/>
      <c r="CS763" s="47"/>
      <c r="CT763" s="47"/>
      <c r="CU763" s="47"/>
      <c r="CV763" s="47"/>
      <c r="CW763" s="47"/>
      <c r="CX763" s="47"/>
      <c r="CY763" s="47"/>
      <c r="CZ763" s="47"/>
      <c r="DA763" s="47"/>
      <c r="DB763" s="47"/>
      <c r="DC763" s="47"/>
      <c r="DD763" s="47"/>
      <c r="DE763" s="47"/>
      <c r="DF763" s="47"/>
      <c r="DG763" s="47"/>
      <c r="DH763" s="47"/>
      <c r="DI763" s="47"/>
      <c r="DJ763" s="47"/>
      <c r="DK763" s="47"/>
      <c r="DL763" s="47"/>
      <c r="DM763" s="47"/>
      <c r="DN763" s="47"/>
      <c r="DO763" s="47"/>
      <c r="DP763" s="47"/>
      <c r="DQ763" s="47"/>
      <c r="DR763" s="47"/>
    </row>
    <row r="764">
      <c r="C764" s="108"/>
      <c r="D764" s="108"/>
      <c r="G764" s="47"/>
      <c r="H764" s="47"/>
      <c r="I764" s="47"/>
      <c r="J764" s="47"/>
      <c r="K764" s="47"/>
      <c r="L764" s="47"/>
      <c r="M764" s="47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7"/>
      <c r="AA764" s="47"/>
      <c r="AB764" s="47"/>
      <c r="AC764" s="45"/>
      <c r="AD764" s="45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  <c r="BJ764" s="47"/>
      <c r="BK764" s="47"/>
      <c r="BL764" s="47"/>
      <c r="BM764" s="47"/>
      <c r="BN764" s="47"/>
      <c r="BO764" s="47"/>
      <c r="BP764" s="47"/>
      <c r="BQ764" s="47"/>
      <c r="BR764" s="47"/>
      <c r="BS764" s="47"/>
      <c r="BT764" s="47"/>
      <c r="BU764" s="47"/>
      <c r="BV764" s="47"/>
      <c r="BW764" s="47"/>
      <c r="BX764" s="47"/>
      <c r="BY764" s="47"/>
      <c r="BZ764" s="47"/>
      <c r="CA764" s="47"/>
      <c r="CB764" s="47"/>
      <c r="CC764" s="47"/>
      <c r="CD764" s="47"/>
      <c r="CE764" s="47"/>
      <c r="CF764" s="47"/>
      <c r="CG764" s="47"/>
      <c r="CH764" s="47"/>
      <c r="CI764" s="47"/>
      <c r="CJ764" s="47"/>
      <c r="CK764" s="47"/>
      <c r="CL764" s="47"/>
      <c r="CM764" s="47"/>
      <c r="CN764" s="47"/>
      <c r="CO764" s="47"/>
      <c r="CP764" s="47"/>
      <c r="CQ764" s="47"/>
      <c r="CR764" s="47"/>
      <c r="CS764" s="47"/>
      <c r="CT764" s="47"/>
      <c r="CU764" s="47"/>
      <c r="CV764" s="47"/>
      <c r="CW764" s="47"/>
      <c r="CX764" s="47"/>
      <c r="CY764" s="47"/>
      <c r="CZ764" s="47"/>
      <c r="DA764" s="47"/>
      <c r="DB764" s="47"/>
      <c r="DC764" s="47"/>
      <c r="DD764" s="47"/>
      <c r="DE764" s="47"/>
      <c r="DF764" s="47"/>
      <c r="DG764" s="47"/>
      <c r="DH764" s="47"/>
      <c r="DI764" s="47"/>
      <c r="DJ764" s="47"/>
      <c r="DK764" s="47"/>
      <c r="DL764" s="47"/>
      <c r="DM764" s="47"/>
      <c r="DN764" s="47"/>
      <c r="DO764" s="47"/>
      <c r="DP764" s="47"/>
      <c r="DQ764" s="47"/>
      <c r="DR764" s="47"/>
    </row>
    <row r="765">
      <c r="C765" s="108"/>
      <c r="D765" s="108"/>
      <c r="G765" s="47"/>
      <c r="H765" s="47"/>
      <c r="I765" s="47"/>
      <c r="J765" s="47"/>
      <c r="K765" s="47"/>
      <c r="L765" s="47"/>
      <c r="M765" s="47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7"/>
      <c r="AA765" s="47"/>
      <c r="AB765" s="47"/>
      <c r="AC765" s="45"/>
      <c r="AD765" s="45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  <c r="BJ765" s="47"/>
      <c r="BK765" s="47"/>
      <c r="BL765" s="47"/>
      <c r="BM765" s="47"/>
      <c r="BN765" s="47"/>
      <c r="BO765" s="47"/>
      <c r="BP765" s="47"/>
      <c r="BQ765" s="47"/>
      <c r="BR765" s="47"/>
      <c r="BS765" s="47"/>
      <c r="BT765" s="47"/>
      <c r="BU765" s="47"/>
      <c r="BV765" s="47"/>
      <c r="BW765" s="47"/>
      <c r="BX765" s="47"/>
      <c r="BY765" s="47"/>
      <c r="BZ765" s="47"/>
      <c r="CA765" s="47"/>
      <c r="CB765" s="47"/>
      <c r="CC765" s="47"/>
      <c r="CD765" s="47"/>
      <c r="CE765" s="47"/>
      <c r="CF765" s="47"/>
      <c r="CG765" s="47"/>
      <c r="CH765" s="47"/>
      <c r="CI765" s="47"/>
      <c r="CJ765" s="47"/>
      <c r="CK765" s="47"/>
      <c r="CL765" s="47"/>
      <c r="CM765" s="47"/>
      <c r="CN765" s="47"/>
      <c r="CO765" s="47"/>
      <c r="CP765" s="47"/>
      <c r="CQ765" s="47"/>
      <c r="CR765" s="47"/>
      <c r="CS765" s="47"/>
      <c r="CT765" s="47"/>
      <c r="CU765" s="47"/>
      <c r="CV765" s="47"/>
      <c r="CW765" s="47"/>
      <c r="CX765" s="47"/>
      <c r="CY765" s="47"/>
      <c r="CZ765" s="47"/>
      <c r="DA765" s="47"/>
      <c r="DB765" s="47"/>
      <c r="DC765" s="47"/>
      <c r="DD765" s="47"/>
      <c r="DE765" s="47"/>
      <c r="DF765" s="47"/>
      <c r="DG765" s="47"/>
      <c r="DH765" s="47"/>
      <c r="DI765" s="47"/>
      <c r="DJ765" s="47"/>
      <c r="DK765" s="47"/>
      <c r="DL765" s="47"/>
      <c r="DM765" s="47"/>
      <c r="DN765" s="47"/>
      <c r="DO765" s="47"/>
      <c r="DP765" s="47"/>
      <c r="DQ765" s="47"/>
      <c r="DR765" s="47"/>
    </row>
    <row r="766">
      <c r="C766" s="108"/>
      <c r="D766" s="108"/>
      <c r="G766" s="47"/>
      <c r="H766" s="47"/>
      <c r="I766" s="47"/>
      <c r="J766" s="47"/>
      <c r="K766" s="47"/>
      <c r="L766" s="47"/>
      <c r="M766" s="47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7"/>
      <c r="AA766" s="47"/>
      <c r="AB766" s="47"/>
      <c r="AC766" s="45"/>
      <c r="AD766" s="45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  <c r="BJ766" s="47"/>
      <c r="BK766" s="47"/>
      <c r="BL766" s="47"/>
      <c r="BM766" s="47"/>
      <c r="BN766" s="47"/>
      <c r="BO766" s="47"/>
      <c r="BP766" s="47"/>
      <c r="BQ766" s="47"/>
      <c r="BR766" s="47"/>
      <c r="BS766" s="47"/>
      <c r="BT766" s="47"/>
      <c r="BU766" s="47"/>
      <c r="BV766" s="47"/>
      <c r="BW766" s="47"/>
      <c r="BX766" s="47"/>
      <c r="BY766" s="47"/>
      <c r="BZ766" s="47"/>
      <c r="CA766" s="47"/>
      <c r="CB766" s="47"/>
      <c r="CC766" s="47"/>
      <c r="CD766" s="47"/>
      <c r="CE766" s="47"/>
      <c r="CF766" s="47"/>
      <c r="CG766" s="47"/>
      <c r="CH766" s="47"/>
      <c r="CI766" s="47"/>
      <c r="CJ766" s="47"/>
      <c r="CK766" s="47"/>
      <c r="CL766" s="47"/>
      <c r="CM766" s="47"/>
      <c r="CN766" s="47"/>
      <c r="CO766" s="47"/>
      <c r="CP766" s="47"/>
      <c r="CQ766" s="47"/>
      <c r="CR766" s="47"/>
      <c r="CS766" s="47"/>
      <c r="CT766" s="47"/>
      <c r="CU766" s="47"/>
      <c r="CV766" s="47"/>
      <c r="CW766" s="47"/>
      <c r="CX766" s="47"/>
      <c r="CY766" s="47"/>
      <c r="CZ766" s="47"/>
      <c r="DA766" s="47"/>
      <c r="DB766" s="47"/>
      <c r="DC766" s="47"/>
      <c r="DD766" s="47"/>
      <c r="DE766" s="47"/>
      <c r="DF766" s="47"/>
      <c r="DG766" s="47"/>
      <c r="DH766" s="47"/>
      <c r="DI766" s="47"/>
      <c r="DJ766" s="47"/>
      <c r="DK766" s="47"/>
      <c r="DL766" s="47"/>
      <c r="DM766" s="47"/>
      <c r="DN766" s="47"/>
      <c r="DO766" s="47"/>
      <c r="DP766" s="47"/>
      <c r="DQ766" s="47"/>
      <c r="DR766" s="47"/>
    </row>
    <row r="767">
      <c r="C767" s="108"/>
      <c r="D767" s="108"/>
      <c r="G767" s="47"/>
      <c r="H767" s="47"/>
      <c r="I767" s="47"/>
      <c r="J767" s="47"/>
      <c r="K767" s="47"/>
      <c r="L767" s="47"/>
      <c r="M767" s="47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7"/>
      <c r="AA767" s="47"/>
      <c r="AB767" s="47"/>
      <c r="AC767" s="45"/>
      <c r="AD767" s="45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  <c r="BJ767" s="47"/>
      <c r="BK767" s="47"/>
      <c r="BL767" s="47"/>
      <c r="BM767" s="47"/>
      <c r="BN767" s="47"/>
      <c r="BO767" s="47"/>
      <c r="BP767" s="47"/>
      <c r="BQ767" s="47"/>
      <c r="BR767" s="47"/>
      <c r="BS767" s="47"/>
      <c r="BT767" s="47"/>
      <c r="BU767" s="47"/>
      <c r="BV767" s="47"/>
      <c r="BW767" s="47"/>
      <c r="BX767" s="47"/>
      <c r="BY767" s="47"/>
      <c r="BZ767" s="47"/>
      <c r="CA767" s="47"/>
      <c r="CB767" s="47"/>
      <c r="CC767" s="47"/>
      <c r="CD767" s="47"/>
      <c r="CE767" s="47"/>
      <c r="CF767" s="47"/>
      <c r="CG767" s="47"/>
      <c r="CH767" s="47"/>
      <c r="CI767" s="47"/>
      <c r="CJ767" s="47"/>
      <c r="CK767" s="47"/>
      <c r="CL767" s="47"/>
      <c r="CM767" s="47"/>
      <c r="CN767" s="47"/>
      <c r="CO767" s="47"/>
      <c r="CP767" s="47"/>
      <c r="CQ767" s="47"/>
      <c r="CR767" s="47"/>
      <c r="CS767" s="47"/>
      <c r="CT767" s="47"/>
      <c r="CU767" s="47"/>
      <c r="CV767" s="47"/>
      <c r="CW767" s="47"/>
      <c r="CX767" s="47"/>
      <c r="CY767" s="47"/>
      <c r="CZ767" s="47"/>
      <c r="DA767" s="47"/>
      <c r="DB767" s="47"/>
      <c r="DC767" s="47"/>
      <c r="DD767" s="47"/>
      <c r="DE767" s="47"/>
      <c r="DF767" s="47"/>
      <c r="DG767" s="47"/>
      <c r="DH767" s="47"/>
      <c r="DI767" s="47"/>
      <c r="DJ767" s="47"/>
      <c r="DK767" s="47"/>
      <c r="DL767" s="47"/>
      <c r="DM767" s="47"/>
      <c r="DN767" s="47"/>
      <c r="DO767" s="47"/>
      <c r="DP767" s="47"/>
      <c r="DQ767" s="47"/>
      <c r="DR767" s="47"/>
    </row>
    <row r="768">
      <c r="C768" s="108"/>
      <c r="D768" s="108"/>
      <c r="G768" s="47"/>
      <c r="H768" s="47"/>
      <c r="I768" s="47"/>
      <c r="J768" s="47"/>
      <c r="K768" s="47"/>
      <c r="L768" s="47"/>
      <c r="M768" s="47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7"/>
      <c r="AA768" s="47"/>
      <c r="AB768" s="47"/>
      <c r="AC768" s="45"/>
      <c r="AD768" s="45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  <c r="BJ768" s="47"/>
      <c r="BK768" s="47"/>
      <c r="BL768" s="47"/>
      <c r="BM768" s="47"/>
      <c r="BN768" s="47"/>
      <c r="BO768" s="47"/>
      <c r="BP768" s="47"/>
      <c r="BQ768" s="47"/>
      <c r="BR768" s="47"/>
      <c r="BS768" s="47"/>
      <c r="BT768" s="47"/>
      <c r="BU768" s="47"/>
      <c r="BV768" s="47"/>
      <c r="BW768" s="47"/>
      <c r="BX768" s="47"/>
      <c r="BY768" s="47"/>
      <c r="BZ768" s="47"/>
      <c r="CA768" s="47"/>
      <c r="CB768" s="47"/>
      <c r="CC768" s="47"/>
      <c r="CD768" s="47"/>
      <c r="CE768" s="47"/>
      <c r="CF768" s="47"/>
      <c r="CG768" s="47"/>
      <c r="CH768" s="47"/>
      <c r="CI768" s="47"/>
      <c r="CJ768" s="47"/>
      <c r="CK768" s="47"/>
      <c r="CL768" s="47"/>
      <c r="CM768" s="47"/>
      <c r="CN768" s="47"/>
      <c r="CO768" s="47"/>
      <c r="CP768" s="47"/>
      <c r="CQ768" s="47"/>
      <c r="CR768" s="47"/>
      <c r="CS768" s="47"/>
      <c r="CT768" s="47"/>
      <c r="CU768" s="47"/>
      <c r="CV768" s="47"/>
      <c r="CW768" s="47"/>
      <c r="CX768" s="47"/>
      <c r="CY768" s="47"/>
      <c r="CZ768" s="47"/>
      <c r="DA768" s="47"/>
      <c r="DB768" s="47"/>
      <c r="DC768" s="47"/>
      <c r="DD768" s="47"/>
      <c r="DE768" s="47"/>
      <c r="DF768" s="47"/>
      <c r="DG768" s="47"/>
      <c r="DH768" s="47"/>
      <c r="DI768" s="47"/>
      <c r="DJ768" s="47"/>
      <c r="DK768" s="47"/>
      <c r="DL768" s="47"/>
      <c r="DM768" s="47"/>
      <c r="DN768" s="47"/>
      <c r="DO768" s="47"/>
      <c r="DP768" s="47"/>
      <c r="DQ768" s="47"/>
      <c r="DR768" s="47"/>
    </row>
    <row r="769">
      <c r="C769" s="108"/>
      <c r="D769" s="108"/>
      <c r="G769" s="47"/>
      <c r="H769" s="47"/>
      <c r="I769" s="47"/>
      <c r="J769" s="47"/>
      <c r="K769" s="47"/>
      <c r="L769" s="47"/>
      <c r="M769" s="47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7"/>
      <c r="AA769" s="47"/>
      <c r="AB769" s="47"/>
      <c r="AC769" s="45"/>
      <c r="AD769" s="45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  <c r="BJ769" s="47"/>
      <c r="BK769" s="47"/>
      <c r="BL769" s="47"/>
      <c r="BM769" s="47"/>
      <c r="BN769" s="47"/>
      <c r="BO769" s="47"/>
      <c r="BP769" s="47"/>
      <c r="BQ769" s="47"/>
      <c r="BR769" s="47"/>
      <c r="BS769" s="47"/>
      <c r="BT769" s="47"/>
      <c r="BU769" s="47"/>
      <c r="BV769" s="47"/>
      <c r="BW769" s="47"/>
      <c r="BX769" s="47"/>
      <c r="BY769" s="47"/>
      <c r="BZ769" s="47"/>
      <c r="CA769" s="47"/>
      <c r="CB769" s="47"/>
      <c r="CC769" s="47"/>
      <c r="CD769" s="47"/>
      <c r="CE769" s="47"/>
      <c r="CF769" s="47"/>
      <c r="CG769" s="47"/>
      <c r="CH769" s="47"/>
      <c r="CI769" s="47"/>
      <c r="CJ769" s="47"/>
      <c r="CK769" s="47"/>
      <c r="CL769" s="47"/>
      <c r="CM769" s="47"/>
      <c r="CN769" s="47"/>
      <c r="CO769" s="47"/>
      <c r="CP769" s="47"/>
      <c r="CQ769" s="47"/>
      <c r="CR769" s="47"/>
      <c r="CS769" s="47"/>
      <c r="CT769" s="47"/>
      <c r="CU769" s="47"/>
      <c r="CV769" s="47"/>
      <c r="CW769" s="47"/>
      <c r="CX769" s="47"/>
      <c r="CY769" s="47"/>
      <c r="CZ769" s="47"/>
      <c r="DA769" s="47"/>
      <c r="DB769" s="47"/>
      <c r="DC769" s="47"/>
      <c r="DD769" s="47"/>
      <c r="DE769" s="47"/>
      <c r="DF769" s="47"/>
      <c r="DG769" s="47"/>
      <c r="DH769" s="47"/>
      <c r="DI769" s="47"/>
      <c r="DJ769" s="47"/>
      <c r="DK769" s="47"/>
      <c r="DL769" s="47"/>
      <c r="DM769" s="47"/>
      <c r="DN769" s="47"/>
      <c r="DO769" s="47"/>
      <c r="DP769" s="47"/>
      <c r="DQ769" s="47"/>
      <c r="DR769" s="47"/>
    </row>
    <row r="770">
      <c r="C770" s="108"/>
      <c r="D770" s="108"/>
      <c r="G770" s="47"/>
      <c r="H770" s="47"/>
      <c r="I770" s="47"/>
      <c r="J770" s="47"/>
      <c r="K770" s="47"/>
      <c r="L770" s="47"/>
      <c r="M770" s="47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7"/>
      <c r="AA770" s="47"/>
      <c r="AB770" s="47"/>
      <c r="AC770" s="45"/>
      <c r="AD770" s="45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  <c r="BJ770" s="47"/>
      <c r="BK770" s="47"/>
      <c r="BL770" s="47"/>
      <c r="BM770" s="47"/>
      <c r="BN770" s="47"/>
      <c r="BO770" s="47"/>
      <c r="BP770" s="47"/>
      <c r="BQ770" s="47"/>
      <c r="BR770" s="47"/>
      <c r="BS770" s="47"/>
      <c r="BT770" s="47"/>
      <c r="BU770" s="47"/>
      <c r="BV770" s="47"/>
      <c r="BW770" s="47"/>
      <c r="BX770" s="47"/>
      <c r="BY770" s="47"/>
      <c r="BZ770" s="47"/>
      <c r="CA770" s="47"/>
      <c r="CB770" s="47"/>
      <c r="CC770" s="47"/>
      <c r="CD770" s="47"/>
      <c r="CE770" s="47"/>
      <c r="CF770" s="47"/>
      <c r="CG770" s="47"/>
      <c r="CH770" s="47"/>
      <c r="CI770" s="47"/>
      <c r="CJ770" s="47"/>
      <c r="CK770" s="47"/>
      <c r="CL770" s="47"/>
      <c r="CM770" s="47"/>
      <c r="CN770" s="47"/>
      <c r="CO770" s="47"/>
      <c r="CP770" s="47"/>
      <c r="CQ770" s="47"/>
      <c r="CR770" s="47"/>
      <c r="CS770" s="47"/>
      <c r="CT770" s="47"/>
      <c r="CU770" s="47"/>
      <c r="CV770" s="47"/>
      <c r="CW770" s="47"/>
      <c r="CX770" s="47"/>
      <c r="CY770" s="47"/>
      <c r="CZ770" s="47"/>
      <c r="DA770" s="47"/>
      <c r="DB770" s="47"/>
      <c r="DC770" s="47"/>
      <c r="DD770" s="47"/>
      <c r="DE770" s="47"/>
      <c r="DF770" s="47"/>
      <c r="DG770" s="47"/>
      <c r="DH770" s="47"/>
      <c r="DI770" s="47"/>
      <c r="DJ770" s="47"/>
      <c r="DK770" s="47"/>
      <c r="DL770" s="47"/>
      <c r="DM770" s="47"/>
      <c r="DN770" s="47"/>
      <c r="DO770" s="47"/>
      <c r="DP770" s="47"/>
      <c r="DQ770" s="47"/>
      <c r="DR770" s="47"/>
    </row>
    <row r="771">
      <c r="C771" s="108"/>
      <c r="D771" s="108"/>
      <c r="G771" s="47"/>
      <c r="H771" s="47"/>
      <c r="I771" s="47"/>
      <c r="J771" s="47"/>
      <c r="K771" s="47"/>
      <c r="L771" s="47"/>
      <c r="M771" s="47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7"/>
      <c r="AA771" s="47"/>
      <c r="AB771" s="47"/>
      <c r="AC771" s="45"/>
      <c r="AD771" s="45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  <c r="BJ771" s="47"/>
      <c r="BK771" s="47"/>
      <c r="BL771" s="47"/>
      <c r="BM771" s="47"/>
      <c r="BN771" s="47"/>
      <c r="BO771" s="47"/>
      <c r="BP771" s="47"/>
      <c r="BQ771" s="47"/>
      <c r="BR771" s="47"/>
      <c r="BS771" s="47"/>
      <c r="BT771" s="47"/>
      <c r="BU771" s="47"/>
      <c r="BV771" s="47"/>
      <c r="BW771" s="47"/>
      <c r="BX771" s="47"/>
      <c r="BY771" s="47"/>
      <c r="BZ771" s="47"/>
      <c r="CA771" s="47"/>
      <c r="CB771" s="47"/>
      <c r="CC771" s="47"/>
      <c r="CD771" s="47"/>
      <c r="CE771" s="47"/>
      <c r="CF771" s="47"/>
      <c r="CG771" s="47"/>
      <c r="CH771" s="47"/>
      <c r="CI771" s="47"/>
      <c r="CJ771" s="47"/>
      <c r="CK771" s="47"/>
      <c r="CL771" s="47"/>
      <c r="CM771" s="47"/>
      <c r="CN771" s="47"/>
      <c r="CO771" s="47"/>
      <c r="CP771" s="47"/>
      <c r="CQ771" s="47"/>
      <c r="CR771" s="47"/>
      <c r="CS771" s="47"/>
      <c r="CT771" s="47"/>
      <c r="CU771" s="47"/>
      <c r="CV771" s="47"/>
      <c r="CW771" s="47"/>
      <c r="CX771" s="47"/>
      <c r="CY771" s="47"/>
      <c r="CZ771" s="47"/>
      <c r="DA771" s="47"/>
      <c r="DB771" s="47"/>
      <c r="DC771" s="47"/>
      <c r="DD771" s="47"/>
      <c r="DE771" s="47"/>
      <c r="DF771" s="47"/>
      <c r="DG771" s="47"/>
      <c r="DH771" s="47"/>
      <c r="DI771" s="47"/>
      <c r="DJ771" s="47"/>
      <c r="DK771" s="47"/>
      <c r="DL771" s="47"/>
      <c r="DM771" s="47"/>
      <c r="DN771" s="47"/>
      <c r="DO771" s="47"/>
      <c r="DP771" s="47"/>
      <c r="DQ771" s="47"/>
      <c r="DR771" s="47"/>
    </row>
    <row r="772">
      <c r="C772" s="108"/>
      <c r="D772" s="108"/>
      <c r="G772" s="47"/>
      <c r="H772" s="47"/>
      <c r="I772" s="47"/>
      <c r="J772" s="47"/>
      <c r="K772" s="47"/>
      <c r="L772" s="47"/>
      <c r="M772" s="47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7"/>
      <c r="AA772" s="47"/>
      <c r="AB772" s="47"/>
      <c r="AC772" s="45"/>
      <c r="AD772" s="45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  <c r="BJ772" s="47"/>
      <c r="BK772" s="47"/>
      <c r="BL772" s="47"/>
      <c r="BM772" s="47"/>
      <c r="BN772" s="47"/>
      <c r="BO772" s="47"/>
      <c r="BP772" s="47"/>
      <c r="BQ772" s="47"/>
      <c r="BR772" s="47"/>
      <c r="BS772" s="47"/>
      <c r="BT772" s="47"/>
      <c r="BU772" s="47"/>
      <c r="BV772" s="47"/>
      <c r="BW772" s="47"/>
      <c r="BX772" s="47"/>
      <c r="BY772" s="47"/>
      <c r="BZ772" s="47"/>
      <c r="CA772" s="47"/>
      <c r="CB772" s="47"/>
      <c r="CC772" s="47"/>
      <c r="CD772" s="47"/>
      <c r="CE772" s="47"/>
      <c r="CF772" s="47"/>
      <c r="CG772" s="47"/>
      <c r="CH772" s="47"/>
      <c r="CI772" s="47"/>
      <c r="CJ772" s="47"/>
      <c r="CK772" s="47"/>
      <c r="CL772" s="47"/>
      <c r="CM772" s="47"/>
      <c r="CN772" s="47"/>
      <c r="CO772" s="47"/>
      <c r="CP772" s="47"/>
      <c r="CQ772" s="47"/>
      <c r="CR772" s="47"/>
      <c r="CS772" s="47"/>
      <c r="CT772" s="47"/>
      <c r="CU772" s="47"/>
      <c r="CV772" s="47"/>
      <c r="CW772" s="47"/>
      <c r="CX772" s="47"/>
      <c r="CY772" s="47"/>
      <c r="CZ772" s="47"/>
      <c r="DA772" s="47"/>
      <c r="DB772" s="47"/>
      <c r="DC772" s="47"/>
      <c r="DD772" s="47"/>
      <c r="DE772" s="47"/>
      <c r="DF772" s="47"/>
      <c r="DG772" s="47"/>
      <c r="DH772" s="47"/>
      <c r="DI772" s="47"/>
      <c r="DJ772" s="47"/>
      <c r="DK772" s="47"/>
      <c r="DL772" s="47"/>
      <c r="DM772" s="47"/>
      <c r="DN772" s="47"/>
      <c r="DO772" s="47"/>
      <c r="DP772" s="47"/>
      <c r="DQ772" s="47"/>
      <c r="DR772" s="47"/>
    </row>
    <row r="773">
      <c r="C773" s="108"/>
      <c r="D773" s="108"/>
      <c r="G773" s="47"/>
      <c r="H773" s="47"/>
      <c r="I773" s="47"/>
      <c r="J773" s="47"/>
      <c r="K773" s="47"/>
      <c r="L773" s="47"/>
      <c r="M773" s="47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7"/>
      <c r="AA773" s="47"/>
      <c r="AB773" s="47"/>
      <c r="AC773" s="45"/>
      <c r="AD773" s="45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  <c r="BJ773" s="47"/>
      <c r="BK773" s="47"/>
      <c r="BL773" s="47"/>
      <c r="BM773" s="47"/>
      <c r="BN773" s="47"/>
      <c r="BO773" s="47"/>
      <c r="BP773" s="47"/>
      <c r="BQ773" s="47"/>
      <c r="BR773" s="47"/>
      <c r="BS773" s="47"/>
      <c r="BT773" s="47"/>
      <c r="BU773" s="47"/>
      <c r="BV773" s="47"/>
      <c r="BW773" s="47"/>
      <c r="BX773" s="47"/>
      <c r="BY773" s="47"/>
      <c r="BZ773" s="47"/>
      <c r="CA773" s="47"/>
      <c r="CB773" s="47"/>
      <c r="CC773" s="47"/>
      <c r="CD773" s="47"/>
      <c r="CE773" s="47"/>
      <c r="CF773" s="47"/>
      <c r="CG773" s="47"/>
      <c r="CH773" s="47"/>
      <c r="CI773" s="47"/>
      <c r="CJ773" s="47"/>
      <c r="CK773" s="47"/>
      <c r="CL773" s="47"/>
      <c r="CM773" s="47"/>
      <c r="CN773" s="47"/>
      <c r="CO773" s="47"/>
      <c r="CP773" s="47"/>
      <c r="CQ773" s="47"/>
      <c r="CR773" s="47"/>
      <c r="CS773" s="47"/>
      <c r="CT773" s="47"/>
      <c r="CU773" s="47"/>
      <c r="CV773" s="47"/>
      <c r="CW773" s="47"/>
      <c r="CX773" s="47"/>
      <c r="CY773" s="47"/>
      <c r="CZ773" s="47"/>
      <c r="DA773" s="47"/>
      <c r="DB773" s="47"/>
      <c r="DC773" s="47"/>
      <c r="DD773" s="47"/>
      <c r="DE773" s="47"/>
      <c r="DF773" s="47"/>
      <c r="DG773" s="47"/>
      <c r="DH773" s="47"/>
      <c r="DI773" s="47"/>
      <c r="DJ773" s="47"/>
      <c r="DK773" s="47"/>
      <c r="DL773" s="47"/>
      <c r="DM773" s="47"/>
      <c r="DN773" s="47"/>
      <c r="DO773" s="47"/>
      <c r="DP773" s="47"/>
      <c r="DQ773" s="47"/>
      <c r="DR773" s="47"/>
    </row>
    <row r="774">
      <c r="C774" s="108"/>
      <c r="D774" s="108"/>
      <c r="G774" s="47"/>
      <c r="H774" s="47"/>
      <c r="I774" s="47"/>
      <c r="J774" s="47"/>
      <c r="K774" s="47"/>
      <c r="L774" s="47"/>
      <c r="M774" s="47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7"/>
      <c r="AA774" s="47"/>
      <c r="AB774" s="47"/>
      <c r="AC774" s="45"/>
      <c r="AD774" s="45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  <c r="BJ774" s="47"/>
      <c r="BK774" s="47"/>
      <c r="BL774" s="47"/>
      <c r="BM774" s="47"/>
      <c r="BN774" s="47"/>
      <c r="BO774" s="47"/>
      <c r="BP774" s="47"/>
      <c r="BQ774" s="47"/>
      <c r="BR774" s="47"/>
      <c r="BS774" s="47"/>
      <c r="BT774" s="47"/>
      <c r="BU774" s="47"/>
      <c r="BV774" s="47"/>
      <c r="BW774" s="47"/>
      <c r="BX774" s="47"/>
      <c r="BY774" s="47"/>
      <c r="BZ774" s="47"/>
      <c r="CA774" s="47"/>
      <c r="CB774" s="47"/>
      <c r="CC774" s="47"/>
      <c r="CD774" s="47"/>
      <c r="CE774" s="47"/>
      <c r="CF774" s="47"/>
      <c r="CG774" s="47"/>
      <c r="CH774" s="47"/>
      <c r="CI774" s="47"/>
      <c r="CJ774" s="47"/>
      <c r="CK774" s="47"/>
      <c r="CL774" s="47"/>
      <c r="CM774" s="47"/>
      <c r="CN774" s="47"/>
      <c r="CO774" s="47"/>
      <c r="CP774" s="47"/>
      <c r="CQ774" s="47"/>
      <c r="CR774" s="47"/>
      <c r="CS774" s="47"/>
      <c r="CT774" s="47"/>
      <c r="CU774" s="47"/>
      <c r="CV774" s="47"/>
      <c r="CW774" s="47"/>
      <c r="CX774" s="47"/>
      <c r="CY774" s="47"/>
      <c r="CZ774" s="47"/>
      <c r="DA774" s="47"/>
      <c r="DB774" s="47"/>
      <c r="DC774" s="47"/>
      <c r="DD774" s="47"/>
      <c r="DE774" s="47"/>
      <c r="DF774" s="47"/>
      <c r="DG774" s="47"/>
      <c r="DH774" s="47"/>
      <c r="DI774" s="47"/>
      <c r="DJ774" s="47"/>
      <c r="DK774" s="47"/>
      <c r="DL774" s="47"/>
      <c r="DM774" s="47"/>
      <c r="DN774" s="47"/>
      <c r="DO774" s="47"/>
      <c r="DP774" s="47"/>
      <c r="DQ774" s="47"/>
      <c r="DR774" s="47"/>
    </row>
    <row r="775">
      <c r="C775" s="108"/>
      <c r="D775" s="108"/>
      <c r="G775" s="47"/>
      <c r="H775" s="47"/>
      <c r="I775" s="47"/>
      <c r="J775" s="47"/>
      <c r="K775" s="47"/>
      <c r="L775" s="47"/>
      <c r="M775" s="47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7"/>
      <c r="AA775" s="47"/>
      <c r="AB775" s="47"/>
      <c r="AC775" s="45"/>
      <c r="AD775" s="45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  <c r="BJ775" s="47"/>
      <c r="BK775" s="47"/>
      <c r="BL775" s="47"/>
      <c r="BM775" s="47"/>
      <c r="BN775" s="47"/>
      <c r="BO775" s="47"/>
      <c r="BP775" s="47"/>
      <c r="BQ775" s="47"/>
      <c r="BR775" s="47"/>
      <c r="BS775" s="47"/>
      <c r="BT775" s="47"/>
      <c r="BU775" s="47"/>
      <c r="BV775" s="47"/>
      <c r="BW775" s="47"/>
      <c r="BX775" s="47"/>
      <c r="BY775" s="47"/>
      <c r="BZ775" s="47"/>
      <c r="CA775" s="47"/>
      <c r="CB775" s="47"/>
      <c r="CC775" s="47"/>
      <c r="CD775" s="47"/>
      <c r="CE775" s="47"/>
      <c r="CF775" s="47"/>
      <c r="CG775" s="47"/>
      <c r="CH775" s="47"/>
      <c r="CI775" s="47"/>
      <c r="CJ775" s="47"/>
      <c r="CK775" s="47"/>
      <c r="CL775" s="47"/>
      <c r="CM775" s="47"/>
      <c r="CN775" s="47"/>
      <c r="CO775" s="47"/>
      <c r="CP775" s="47"/>
      <c r="CQ775" s="47"/>
      <c r="CR775" s="47"/>
      <c r="CS775" s="47"/>
      <c r="CT775" s="47"/>
      <c r="CU775" s="47"/>
      <c r="CV775" s="47"/>
      <c r="CW775" s="47"/>
      <c r="CX775" s="47"/>
      <c r="CY775" s="47"/>
      <c r="CZ775" s="47"/>
      <c r="DA775" s="47"/>
      <c r="DB775" s="47"/>
      <c r="DC775" s="47"/>
      <c r="DD775" s="47"/>
      <c r="DE775" s="47"/>
      <c r="DF775" s="47"/>
      <c r="DG775" s="47"/>
      <c r="DH775" s="47"/>
      <c r="DI775" s="47"/>
      <c r="DJ775" s="47"/>
      <c r="DK775" s="47"/>
      <c r="DL775" s="47"/>
      <c r="DM775" s="47"/>
      <c r="DN775" s="47"/>
      <c r="DO775" s="47"/>
      <c r="DP775" s="47"/>
      <c r="DQ775" s="47"/>
      <c r="DR775" s="47"/>
    </row>
    <row r="776">
      <c r="C776" s="108"/>
      <c r="D776" s="108"/>
      <c r="G776" s="47"/>
      <c r="H776" s="47"/>
      <c r="I776" s="47"/>
      <c r="J776" s="47"/>
      <c r="K776" s="47"/>
      <c r="L776" s="47"/>
      <c r="M776" s="47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7"/>
      <c r="AA776" s="47"/>
      <c r="AB776" s="47"/>
      <c r="AC776" s="45"/>
      <c r="AD776" s="45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  <c r="BJ776" s="47"/>
      <c r="BK776" s="47"/>
      <c r="BL776" s="47"/>
      <c r="BM776" s="47"/>
      <c r="BN776" s="47"/>
      <c r="BO776" s="47"/>
      <c r="BP776" s="47"/>
      <c r="BQ776" s="47"/>
      <c r="BR776" s="47"/>
      <c r="BS776" s="47"/>
      <c r="BT776" s="47"/>
      <c r="BU776" s="47"/>
      <c r="BV776" s="47"/>
      <c r="BW776" s="47"/>
      <c r="BX776" s="47"/>
      <c r="BY776" s="47"/>
      <c r="BZ776" s="47"/>
      <c r="CA776" s="47"/>
      <c r="CB776" s="47"/>
      <c r="CC776" s="47"/>
      <c r="CD776" s="47"/>
      <c r="CE776" s="47"/>
      <c r="CF776" s="47"/>
      <c r="CG776" s="47"/>
      <c r="CH776" s="47"/>
      <c r="CI776" s="47"/>
      <c r="CJ776" s="47"/>
      <c r="CK776" s="47"/>
      <c r="CL776" s="47"/>
      <c r="CM776" s="47"/>
      <c r="CN776" s="47"/>
      <c r="CO776" s="47"/>
      <c r="CP776" s="47"/>
      <c r="CQ776" s="47"/>
      <c r="CR776" s="47"/>
      <c r="CS776" s="47"/>
      <c r="CT776" s="47"/>
      <c r="CU776" s="47"/>
      <c r="CV776" s="47"/>
      <c r="CW776" s="47"/>
      <c r="CX776" s="47"/>
      <c r="CY776" s="47"/>
      <c r="CZ776" s="47"/>
      <c r="DA776" s="47"/>
      <c r="DB776" s="47"/>
      <c r="DC776" s="47"/>
      <c r="DD776" s="47"/>
      <c r="DE776" s="47"/>
      <c r="DF776" s="47"/>
      <c r="DG776" s="47"/>
      <c r="DH776" s="47"/>
      <c r="DI776" s="47"/>
      <c r="DJ776" s="47"/>
      <c r="DK776" s="47"/>
      <c r="DL776" s="47"/>
      <c r="DM776" s="47"/>
      <c r="DN776" s="47"/>
      <c r="DO776" s="47"/>
      <c r="DP776" s="47"/>
      <c r="DQ776" s="47"/>
      <c r="DR776" s="47"/>
    </row>
    <row r="777">
      <c r="C777" s="108"/>
      <c r="D777" s="108"/>
      <c r="G777" s="47"/>
      <c r="H777" s="47"/>
      <c r="I777" s="47"/>
      <c r="J777" s="47"/>
      <c r="K777" s="47"/>
      <c r="L777" s="47"/>
      <c r="M777" s="47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7"/>
      <c r="AA777" s="47"/>
      <c r="AB777" s="47"/>
      <c r="AC777" s="45"/>
      <c r="AD777" s="45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  <c r="BJ777" s="47"/>
      <c r="BK777" s="47"/>
      <c r="BL777" s="47"/>
      <c r="BM777" s="47"/>
      <c r="BN777" s="47"/>
      <c r="BO777" s="47"/>
      <c r="BP777" s="47"/>
      <c r="BQ777" s="47"/>
      <c r="BR777" s="47"/>
      <c r="BS777" s="47"/>
      <c r="BT777" s="47"/>
      <c r="BU777" s="47"/>
      <c r="BV777" s="47"/>
      <c r="BW777" s="47"/>
      <c r="BX777" s="47"/>
      <c r="BY777" s="47"/>
      <c r="BZ777" s="47"/>
      <c r="CA777" s="47"/>
      <c r="CB777" s="47"/>
      <c r="CC777" s="47"/>
      <c r="CD777" s="47"/>
      <c r="CE777" s="47"/>
      <c r="CF777" s="47"/>
      <c r="CG777" s="47"/>
      <c r="CH777" s="47"/>
      <c r="CI777" s="47"/>
      <c r="CJ777" s="47"/>
      <c r="CK777" s="47"/>
      <c r="CL777" s="47"/>
      <c r="CM777" s="47"/>
      <c r="CN777" s="47"/>
      <c r="CO777" s="47"/>
      <c r="CP777" s="47"/>
      <c r="CQ777" s="47"/>
      <c r="CR777" s="47"/>
      <c r="CS777" s="47"/>
      <c r="CT777" s="47"/>
      <c r="CU777" s="47"/>
      <c r="CV777" s="47"/>
      <c r="CW777" s="47"/>
      <c r="CX777" s="47"/>
      <c r="CY777" s="47"/>
      <c r="CZ777" s="47"/>
      <c r="DA777" s="47"/>
      <c r="DB777" s="47"/>
      <c r="DC777" s="47"/>
      <c r="DD777" s="47"/>
      <c r="DE777" s="47"/>
      <c r="DF777" s="47"/>
      <c r="DG777" s="47"/>
      <c r="DH777" s="47"/>
      <c r="DI777" s="47"/>
      <c r="DJ777" s="47"/>
      <c r="DK777" s="47"/>
      <c r="DL777" s="47"/>
      <c r="DM777" s="47"/>
      <c r="DN777" s="47"/>
      <c r="DO777" s="47"/>
      <c r="DP777" s="47"/>
      <c r="DQ777" s="47"/>
      <c r="DR777" s="47"/>
    </row>
    <row r="778">
      <c r="C778" s="108"/>
      <c r="D778" s="108"/>
      <c r="G778" s="47"/>
      <c r="H778" s="47"/>
      <c r="I778" s="47"/>
      <c r="J778" s="47"/>
      <c r="K778" s="47"/>
      <c r="L778" s="47"/>
      <c r="M778" s="47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7"/>
      <c r="AA778" s="47"/>
      <c r="AB778" s="47"/>
      <c r="AC778" s="45"/>
      <c r="AD778" s="45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  <c r="BJ778" s="47"/>
      <c r="BK778" s="47"/>
      <c r="BL778" s="47"/>
      <c r="BM778" s="47"/>
      <c r="BN778" s="47"/>
      <c r="BO778" s="47"/>
      <c r="BP778" s="47"/>
      <c r="BQ778" s="47"/>
      <c r="BR778" s="47"/>
      <c r="BS778" s="47"/>
      <c r="BT778" s="47"/>
      <c r="BU778" s="47"/>
      <c r="BV778" s="47"/>
      <c r="BW778" s="47"/>
      <c r="BX778" s="47"/>
      <c r="BY778" s="47"/>
      <c r="BZ778" s="47"/>
      <c r="CA778" s="47"/>
      <c r="CB778" s="47"/>
      <c r="CC778" s="47"/>
      <c r="CD778" s="47"/>
      <c r="CE778" s="47"/>
      <c r="CF778" s="47"/>
      <c r="CG778" s="47"/>
      <c r="CH778" s="47"/>
      <c r="CI778" s="47"/>
      <c r="CJ778" s="47"/>
      <c r="CK778" s="47"/>
      <c r="CL778" s="47"/>
      <c r="CM778" s="47"/>
      <c r="CN778" s="47"/>
      <c r="CO778" s="47"/>
      <c r="CP778" s="47"/>
      <c r="CQ778" s="47"/>
      <c r="CR778" s="47"/>
      <c r="CS778" s="47"/>
      <c r="CT778" s="47"/>
      <c r="CU778" s="47"/>
      <c r="CV778" s="47"/>
      <c r="CW778" s="47"/>
      <c r="CX778" s="47"/>
      <c r="CY778" s="47"/>
      <c r="CZ778" s="47"/>
      <c r="DA778" s="47"/>
      <c r="DB778" s="47"/>
      <c r="DC778" s="47"/>
      <c r="DD778" s="47"/>
      <c r="DE778" s="47"/>
      <c r="DF778" s="47"/>
      <c r="DG778" s="47"/>
      <c r="DH778" s="47"/>
      <c r="DI778" s="47"/>
      <c r="DJ778" s="47"/>
      <c r="DK778" s="47"/>
      <c r="DL778" s="47"/>
      <c r="DM778" s="47"/>
      <c r="DN778" s="47"/>
      <c r="DO778" s="47"/>
      <c r="DP778" s="47"/>
      <c r="DQ778" s="47"/>
      <c r="DR778" s="47"/>
    </row>
    <row r="779">
      <c r="C779" s="108"/>
      <c r="D779" s="108"/>
      <c r="G779" s="47"/>
      <c r="H779" s="47"/>
      <c r="I779" s="47"/>
      <c r="J779" s="47"/>
      <c r="K779" s="47"/>
      <c r="L779" s="47"/>
      <c r="M779" s="47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7"/>
      <c r="AA779" s="47"/>
      <c r="AB779" s="47"/>
      <c r="AC779" s="45"/>
      <c r="AD779" s="45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  <c r="BJ779" s="47"/>
      <c r="BK779" s="47"/>
      <c r="BL779" s="47"/>
      <c r="BM779" s="47"/>
      <c r="BN779" s="47"/>
      <c r="BO779" s="47"/>
      <c r="BP779" s="47"/>
      <c r="BQ779" s="47"/>
      <c r="BR779" s="47"/>
      <c r="BS779" s="47"/>
      <c r="BT779" s="47"/>
      <c r="BU779" s="47"/>
      <c r="BV779" s="47"/>
      <c r="BW779" s="47"/>
      <c r="BX779" s="47"/>
      <c r="BY779" s="47"/>
      <c r="BZ779" s="47"/>
      <c r="CA779" s="47"/>
      <c r="CB779" s="47"/>
      <c r="CC779" s="47"/>
      <c r="CD779" s="47"/>
      <c r="CE779" s="47"/>
      <c r="CF779" s="47"/>
      <c r="CG779" s="47"/>
      <c r="CH779" s="47"/>
      <c r="CI779" s="47"/>
      <c r="CJ779" s="47"/>
      <c r="CK779" s="47"/>
      <c r="CL779" s="47"/>
      <c r="CM779" s="47"/>
      <c r="CN779" s="47"/>
      <c r="CO779" s="47"/>
      <c r="CP779" s="47"/>
      <c r="CQ779" s="47"/>
      <c r="CR779" s="47"/>
      <c r="CS779" s="47"/>
      <c r="CT779" s="47"/>
      <c r="CU779" s="47"/>
      <c r="CV779" s="47"/>
      <c r="CW779" s="47"/>
      <c r="CX779" s="47"/>
      <c r="CY779" s="47"/>
      <c r="CZ779" s="47"/>
      <c r="DA779" s="47"/>
      <c r="DB779" s="47"/>
      <c r="DC779" s="47"/>
      <c r="DD779" s="47"/>
      <c r="DE779" s="47"/>
      <c r="DF779" s="47"/>
      <c r="DG779" s="47"/>
      <c r="DH779" s="47"/>
      <c r="DI779" s="47"/>
      <c r="DJ779" s="47"/>
      <c r="DK779" s="47"/>
      <c r="DL779" s="47"/>
      <c r="DM779" s="47"/>
      <c r="DN779" s="47"/>
      <c r="DO779" s="47"/>
      <c r="DP779" s="47"/>
      <c r="DQ779" s="47"/>
      <c r="DR779" s="47"/>
    </row>
    <row r="780">
      <c r="C780" s="108"/>
      <c r="D780" s="108"/>
      <c r="G780" s="47"/>
      <c r="H780" s="47"/>
      <c r="I780" s="47"/>
      <c r="J780" s="47"/>
      <c r="K780" s="47"/>
      <c r="L780" s="47"/>
      <c r="M780" s="47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7"/>
      <c r="AA780" s="47"/>
      <c r="AB780" s="47"/>
      <c r="AC780" s="45"/>
      <c r="AD780" s="45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  <c r="BL780" s="47"/>
      <c r="BM780" s="47"/>
      <c r="BN780" s="47"/>
      <c r="BO780" s="47"/>
      <c r="BP780" s="47"/>
      <c r="BQ780" s="47"/>
      <c r="BR780" s="47"/>
      <c r="BS780" s="47"/>
      <c r="BT780" s="47"/>
      <c r="BU780" s="47"/>
      <c r="BV780" s="47"/>
      <c r="BW780" s="47"/>
      <c r="BX780" s="47"/>
      <c r="BY780" s="47"/>
      <c r="BZ780" s="47"/>
      <c r="CA780" s="47"/>
      <c r="CB780" s="47"/>
      <c r="CC780" s="47"/>
      <c r="CD780" s="47"/>
      <c r="CE780" s="47"/>
      <c r="CF780" s="47"/>
      <c r="CG780" s="47"/>
      <c r="CH780" s="47"/>
      <c r="CI780" s="47"/>
      <c r="CJ780" s="47"/>
      <c r="CK780" s="47"/>
      <c r="CL780" s="47"/>
      <c r="CM780" s="47"/>
      <c r="CN780" s="47"/>
      <c r="CO780" s="47"/>
      <c r="CP780" s="47"/>
      <c r="CQ780" s="47"/>
      <c r="CR780" s="47"/>
      <c r="CS780" s="47"/>
      <c r="CT780" s="47"/>
      <c r="CU780" s="47"/>
      <c r="CV780" s="47"/>
      <c r="CW780" s="47"/>
      <c r="CX780" s="47"/>
      <c r="CY780" s="47"/>
      <c r="CZ780" s="47"/>
      <c r="DA780" s="47"/>
      <c r="DB780" s="47"/>
      <c r="DC780" s="47"/>
      <c r="DD780" s="47"/>
      <c r="DE780" s="47"/>
      <c r="DF780" s="47"/>
      <c r="DG780" s="47"/>
      <c r="DH780" s="47"/>
      <c r="DI780" s="47"/>
      <c r="DJ780" s="47"/>
      <c r="DK780" s="47"/>
      <c r="DL780" s="47"/>
      <c r="DM780" s="47"/>
      <c r="DN780" s="47"/>
      <c r="DO780" s="47"/>
      <c r="DP780" s="47"/>
      <c r="DQ780" s="47"/>
      <c r="DR780" s="47"/>
    </row>
    <row r="781">
      <c r="C781" s="108"/>
      <c r="D781" s="108"/>
      <c r="G781" s="47"/>
      <c r="H781" s="47"/>
      <c r="I781" s="47"/>
      <c r="J781" s="47"/>
      <c r="K781" s="47"/>
      <c r="L781" s="47"/>
      <c r="M781" s="47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7"/>
      <c r="AA781" s="47"/>
      <c r="AB781" s="47"/>
      <c r="AC781" s="45"/>
      <c r="AD781" s="45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  <c r="BL781" s="47"/>
      <c r="BM781" s="47"/>
      <c r="BN781" s="47"/>
      <c r="BO781" s="47"/>
      <c r="BP781" s="47"/>
      <c r="BQ781" s="47"/>
      <c r="BR781" s="47"/>
      <c r="BS781" s="47"/>
      <c r="BT781" s="47"/>
      <c r="BU781" s="47"/>
      <c r="BV781" s="47"/>
      <c r="BW781" s="47"/>
      <c r="BX781" s="47"/>
      <c r="BY781" s="47"/>
      <c r="BZ781" s="47"/>
      <c r="CA781" s="47"/>
      <c r="CB781" s="47"/>
      <c r="CC781" s="47"/>
      <c r="CD781" s="47"/>
      <c r="CE781" s="47"/>
      <c r="CF781" s="47"/>
      <c r="CG781" s="47"/>
      <c r="CH781" s="47"/>
      <c r="CI781" s="47"/>
      <c r="CJ781" s="47"/>
      <c r="CK781" s="47"/>
      <c r="CL781" s="47"/>
      <c r="CM781" s="47"/>
      <c r="CN781" s="47"/>
      <c r="CO781" s="47"/>
      <c r="CP781" s="47"/>
      <c r="CQ781" s="47"/>
      <c r="CR781" s="47"/>
      <c r="CS781" s="47"/>
      <c r="CT781" s="47"/>
      <c r="CU781" s="47"/>
      <c r="CV781" s="47"/>
      <c r="CW781" s="47"/>
      <c r="CX781" s="47"/>
      <c r="CY781" s="47"/>
      <c r="CZ781" s="47"/>
      <c r="DA781" s="47"/>
      <c r="DB781" s="47"/>
      <c r="DC781" s="47"/>
      <c r="DD781" s="47"/>
      <c r="DE781" s="47"/>
      <c r="DF781" s="47"/>
      <c r="DG781" s="47"/>
      <c r="DH781" s="47"/>
      <c r="DI781" s="47"/>
      <c r="DJ781" s="47"/>
      <c r="DK781" s="47"/>
      <c r="DL781" s="47"/>
      <c r="DM781" s="47"/>
      <c r="DN781" s="47"/>
      <c r="DO781" s="47"/>
      <c r="DP781" s="47"/>
      <c r="DQ781" s="47"/>
      <c r="DR781" s="47"/>
    </row>
    <row r="782">
      <c r="C782" s="108"/>
      <c r="D782" s="108"/>
      <c r="G782" s="47"/>
      <c r="H782" s="47"/>
      <c r="I782" s="47"/>
      <c r="J782" s="47"/>
      <c r="K782" s="47"/>
      <c r="L782" s="47"/>
      <c r="M782" s="47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7"/>
      <c r="AA782" s="47"/>
      <c r="AB782" s="47"/>
      <c r="AC782" s="45"/>
      <c r="AD782" s="45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/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47"/>
      <c r="CA782" s="47"/>
      <c r="CB782" s="47"/>
      <c r="CC782" s="47"/>
      <c r="CD782" s="47"/>
      <c r="CE782" s="47"/>
      <c r="CF782" s="47"/>
      <c r="CG782" s="47"/>
      <c r="CH782" s="47"/>
      <c r="CI782" s="47"/>
      <c r="CJ782" s="47"/>
      <c r="CK782" s="47"/>
      <c r="CL782" s="47"/>
      <c r="CM782" s="47"/>
      <c r="CN782" s="47"/>
      <c r="CO782" s="47"/>
      <c r="CP782" s="47"/>
      <c r="CQ782" s="47"/>
      <c r="CR782" s="47"/>
      <c r="CS782" s="47"/>
      <c r="CT782" s="47"/>
      <c r="CU782" s="47"/>
      <c r="CV782" s="47"/>
      <c r="CW782" s="47"/>
      <c r="CX782" s="47"/>
      <c r="CY782" s="47"/>
      <c r="CZ782" s="47"/>
      <c r="DA782" s="47"/>
      <c r="DB782" s="47"/>
      <c r="DC782" s="47"/>
      <c r="DD782" s="47"/>
      <c r="DE782" s="47"/>
      <c r="DF782" s="47"/>
      <c r="DG782" s="47"/>
      <c r="DH782" s="47"/>
      <c r="DI782" s="47"/>
      <c r="DJ782" s="47"/>
      <c r="DK782" s="47"/>
      <c r="DL782" s="47"/>
      <c r="DM782" s="47"/>
      <c r="DN782" s="47"/>
      <c r="DO782" s="47"/>
      <c r="DP782" s="47"/>
      <c r="DQ782" s="47"/>
      <c r="DR782" s="47"/>
    </row>
    <row r="783">
      <c r="C783" s="108"/>
      <c r="D783" s="108"/>
      <c r="G783" s="47"/>
      <c r="H783" s="47"/>
      <c r="I783" s="47"/>
      <c r="J783" s="47"/>
      <c r="K783" s="47"/>
      <c r="L783" s="47"/>
      <c r="M783" s="47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7"/>
      <c r="AA783" s="47"/>
      <c r="AB783" s="47"/>
      <c r="AC783" s="45"/>
      <c r="AD783" s="45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  <c r="BL783" s="47"/>
      <c r="BM783" s="47"/>
      <c r="BN783" s="47"/>
      <c r="BO783" s="47"/>
      <c r="BP783" s="47"/>
      <c r="BQ783" s="47"/>
      <c r="BR783" s="47"/>
      <c r="BS783" s="47"/>
      <c r="BT783" s="47"/>
      <c r="BU783" s="47"/>
      <c r="BV783" s="47"/>
      <c r="BW783" s="47"/>
      <c r="BX783" s="47"/>
      <c r="BY783" s="47"/>
      <c r="BZ783" s="47"/>
      <c r="CA783" s="47"/>
      <c r="CB783" s="47"/>
      <c r="CC783" s="47"/>
      <c r="CD783" s="47"/>
      <c r="CE783" s="47"/>
      <c r="CF783" s="47"/>
      <c r="CG783" s="47"/>
      <c r="CH783" s="47"/>
      <c r="CI783" s="47"/>
      <c r="CJ783" s="47"/>
      <c r="CK783" s="47"/>
      <c r="CL783" s="47"/>
      <c r="CM783" s="47"/>
      <c r="CN783" s="47"/>
      <c r="CO783" s="47"/>
      <c r="CP783" s="47"/>
      <c r="CQ783" s="47"/>
      <c r="CR783" s="47"/>
      <c r="CS783" s="47"/>
      <c r="CT783" s="47"/>
      <c r="CU783" s="47"/>
      <c r="CV783" s="47"/>
      <c r="CW783" s="47"/>
      <c r="CX783" s="47"/>
      <c r="CY783" s="47"/>
      <c r="CZ783" s="47"/>
      <c r="DA783" s="47"/>
      <c r="DB783" s="47"/>
      <c r="DC783" s="47"/>
      <c r="DD783" s="47"/>
      <c r="DE783" s="47"/>
      <c r="DF783" s="47"/>
      <c r="DG783" s="47"/>
      <c r="DH783" s="47"/>
      <c r="DI783" s="47"/>
      <c r="DJ783" s="47"/>
      <c r="DK783" s="47"/>
      <c r="DL783" s="47"/>
      <c r="DM783" s="47"/>
      <c r="DN783" s="47"/>
      <c r="DO783" s="47"/>
      <c r="DP783" s="47"/>
      <c r="DQ783" s="47"/>
      <c r="DR783" s="47"/>
    </row>
    <row r="784">
      <c r="C784" s="108"/>
      <c r="D784" s="108"/>
      <c r="G784" s="47"/>
      <c r="H784" s="47"/>
      <c r="I784" s="47"/>
      <c r="J784" s="47"/>
      <c r="K784" s="47"/>
      <c r="L784" s="47"/>
      <c r="M784" s="47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5"/>
      <c r="AD784" s="45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  <c r="BL784" s="47"/>
      <c r="BM784" s="47"/>
      <c r="BN784" s="47"/>
      <c r="BO784" s="47"/>
      <c r="BP784" s="47"/>
      <c r="BQ784" s="47"/>
      <c r="BR784" s="47"/>
      <c r="BS784" s="47"/>
      <c r="BT784" s="47"/>
      <c r="BU784" s="47"/>
      <c r="BV784" s="47"/>
      <c r="BW784" s="47"/>
      <c r="BX784" s="47"/>
      <c r="BY784" s="47"/>
      <c r="BZ784" s="47"/>
      <c r="CA784" s="47"/>
      <c r="CB784" s="47"/>
      <c r="CC784" s="47"/>
      <c r="CD784" s="47"/>
      <c r="CE784" s="47"/>
      <c r="CF784" s="47"/>
      <c r="CG784" s="47"/>
      <c r="CH784" s="47"/>
      <c r="CI784" s="47"/>
      <c r="CJ784" s="47"/>
      <c r="CK784" s="47"/>
      <c r="CL784" s="47"/>
      <c r="CM784" s="47"/>
      <c r="CN784" s="47"/>
      <c r="CO784" s="47"/>
      <c r="CP784" s="47"/>
      <c r="CQ784" s="47"/>
      <c r="CR784" s="47"/>
      <c r="CS784" s="47"/>
      <c r="CT784" s="47"/>
      <c r="CU784" s="47"/>
      <c r="CV784" s="47"/>
      <c r="CW784" s="47"/>
      <c r="CX784" s="47"/>
      <c r="CY784" s="47"/>
      <c r="CZ784" s="47"/>
      <c r="DA784" s="47"/>
      <c r="DB784" s="47"/>
      <c r="DC784" s="47"/>
      <c r="DD784" s="47"/>
      <c r="DE784" s="47"/>
      <c r="DF784" s="47"/>
      <c r="DG784" s="47"/>
      <c r="DH784" s="47"/>
      <c r="DI784" s="47"/>
      <c r="DJ784" s="47"/>
      <c r="DK784" s="47"/>
      <c r="DL784" s="47"/>
      <c r="DM784" s="47"/>
      <c r="DN784" s="47"/>
      <c r="DO784" s="47"/>
      <c r="DP784" s="47"/>
      <c r="DQ784" s="47"/>
      <c r="DR784" s="47"/>
    </row>
    <row r="785">
      <c r="C785" s="108"/>
      <c r="D785" s="108"/>
      <c r="G785" s="47"/>
      <c r="H785" s="47"/>
      <c r="I785" s="47"/>
      <c r="J785" s="47"/>
      <c r="K785" s="47"/>
      <c r="L785" s="47"/>
      <c r="M785" s="47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7"/>
      <c r="AA785" s="47"/>
      <c r="AB785" s="47"/>
      <c r="AC785" s="45"/>
      <c r="AD785" s="45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  <c r="BL785" s="47"/>
      <c r="BM785" s="47"/>
      <c r="BN785" s="47"/>
      <c r="BO785" s="47"/>
      <c r="BP785" s="47"/>
      <c r="BQ785" s="47"/>
      <c r="BR785" s="47"/>
      <c r="BS785" s="47"/>
      <c r="BT785" s="47"/>
      <c r="BU785" s="47"/>
      <c r="BV785" s="47"/>
      <c r="BW785" s="47"/>
      <c r="BX785" s="47"/>
      <c r="BY785" s="47"/>
      <c r="BZ785" s="47"/>
      <c r="CA785" s="47"/>
      <c r="CB785" s="47"/>
      <c r="CC785" s="47"/>
      <c r="CD785" s="47"/>
      <c r="CE785" s="47"/>
      <c r="CF785" s="47"/>
      <c r="CG785" s="47"/>
      <c r="CH785" s="47"/>
      <c r="CI785" s="47"/>
      <c r="CJ785" s="47"/>
      <c r="CK785" s="47"/>
      <c r="CL785" s="47"/>
      <c r="CM785" s="47"/>
      <c r="CN785" s="47"/>
      <c r="CO785" s="47"/>
      <c r="CP785" s="47"/>
      <c r="CQ785" s="47"/>
      <c r="CR785" s="47"/>
      <c r="CS785" s="47"/>
      <c r="CT785" s="47"/>
      <c r="CU785" s="47"/>
      <c r="CV785" s="47"/>
      <c r="CW785" s="47"/>
      <c r="CX785" s="47"/>
      <c r="CY785" s="47"/>
      <c r="CZ785" s="47"/>
      <c r="DA785" s="47"/>
      <c r="DB785" s="47"/>
      <c r="DC785" s="47"/>
      <c r="DD785" s="47"/>
      <c r="DE785" s="47"/>
      <c r="DF785" s="47"/>
      <c r="DG785" s="47"/>
      <c r="DH785" s="47"/>
      <c r="DI785" s="47"/>
      <c r="DJ785" s="47"/>
      <c r="DK785" s="47"/>
      <c r="DL785" s="47"/>
      <c r="DM785" s="47"/>
      <c r="DN785" s="47"/>
      <c r="DO785" s="47"/>
      <c r="DP785" s="47"/>
      <c r="DQ785" s="47"/>
      <c r="DR785" s="47"/>
    </row>
    <row r="786">
      <c r="C786" s="108"/>
      <c r="D786" s="108"/>
      <c r="G786" s="47"/>
      <c r="H786" s="47"/>
      <c r="I786" s="47"/>
      <c r="J786" s="47"/>
      <c r="K786" s="47"/>
      <c r="L786" s="47"/>
      <c r="M786" s="47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7"/>
      <c r="AA786" s="47"/>
      <c r="AB786" s="47"/>
      <c r="AC786" s="45"/>
      <c r="AD786" s="45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  <c r="BJ786" s="47"/>
      <c r="BK786" s="47"/>
      <c r="BL786" s="47"/>
      <c r="BM786" s="47"/>
      <c r="BN786" s="47"/>
      <c r="BO786" s="47"/>
      <c r="BP786" s="47"/>
      <c r="BQ786" s="47"/>
      <c r="BR786" s="47"/>
      <c r="BS786" s="47"/>
      <c r="BT786" s="47"/>
      <c r="BU786" s="47"/>
      <c r="BV786" s="47"/>
      <c r="BW786" s="47"/>
      <c r="BX786" s="47"/>
      <c r="BY786" s="47"/>
      <c r="BZ786" s="47"/>
      <c r="CA786" s="47"/>
      <c r="CB786" s="47"/>
      <c r="CC786" s="47"/>
      <c r="CD786" s="47"/>
      <c r="CE786" s="47"/>
      <c r="CF786" s="47"/>
      <c r="CG786" s="47"/>
      <c r="CH786" s="47"/>
      <c r="CI786" s="47"/>
      <c r="CJ786" s="47"/>
      <c r="CK786" s="47"/>
      <c r="CL786" s="47"/>
      <c r="CM786" s="47"/>
      <c r="CN786" s="47"/>
      <c r="CO786" s="47"/>
      <c r="CP786" s="47"/>
      <c r="CQ786" s="47"/>
      <c r="CR786" s="47"/>
      <c r="CS786" s="47"/>
      <c r="CT786" s="47"/>
      <c r="CU786" s="47"/>
      <c r="CV786" s="47"/>
      <c r="CW786" s="47"/>
      <c r="CX786" s="47"/>
      <c r="CY786" s="47"/>
      <c r="CZ786" s="47"/>
      <c r="DA786" s="47"/>
      <c r="DB786" s="47"/>
      <c r="DC786" s="47"/>
      <c r="DD786" s="47"/>
      <c r="DE786" s="47"/>
      <c r="DF786" s="47"/>
      <c r="DG786" s="47"/>
      <c r="DH786" s="47"/>
      <c r="DI786" s="47"/>
      <c r="DJ786" s="47"/>
      <c r="DK786" s="47"/>
      <c r="DL786" s="47"/>
      <c r="DM786" s="47"/>
      <c r="DN786" s="47"/>
      <c r="DO786" s="47"/>
      <c r="DP786" s="47"/>
      <c r="DQ786" s="47"/>
      <c r="DR786" s="47"/>
    </row>
    <row r="787">
      <c r="C787" s="108"/>
      <c r="D787" s="108"/>
      <c r="G787" s="47"/>
      <c r="H787" s="47"/>
      <c r="I787" s="47"/>
      <c r="J787" s="47"/>
      <c r="K787" s="47"/>
      <c r="L787" s="47"/>
      <c r="M787" s="47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7"/>
      <c r="AA787" s="47"/>
      <c r="AB787" s="47"/>
      <c r="AC787" s="45"/>
      <c r="AD787" s="45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  <c r="BJ787" s="47"/>
      <c r="BK787" s="47"/>
      <c r="BL787" s="47"/>
      <c r="BM787" s="47"/>
      <c r="BN787" s="47"/>
      <c r="BO787" s="47"/>
      <c r="BP787" s="47"/>
      <c r="BQ787" s="47"/>
      <c r="BR787" s="47"/>
      <c r="BS787" s="47"/>
      <c r="BT787" s="47"/>
      <c r="BU787" s="47"/>
      <c r="BV787" s="47"/>
      <c r="BW787" s="47"/>
      <c r="BX787" s="47"/>
      <c r="BY787" s="47"/>
      <c r="BZ787" s="47"/>
      <c r="CA787" s="47"/>
      <c r="CB787" s="47"/>
      <c r="CC787" s="47"/>
      <c r="CD787" s="47"/>
      <c r="CE787" s="47"/>
      <c r="CF787" s="47"/>
      <c r="CG787" s="47"/>
      <c r="CH787" s="47"/>
      <c r="CI787" s="47"/>
      <c r="CJ787" s="47"/>
      <c r="CK787" s="47"/>
      <c r="CL787" s="47"/>
      <c r="CM787" s="47"/>
      <c r="CN787" s="47"/>
      <c r="CO787" s="47"/>
      <c r="CP787" s="47"/>
      <c r="CQ787" s="47"/>
      <c r="CR787" s="47"/>
      <c r="CS787" s="47"/>
      <c r="CT787" s="47"/>
      <c r="CU787" s="47"/>
      <c r="CV787" s="47"/>
      <c r="CW787" s="47"/>
      <c r="CX787" s="47"/>
      <c r="CY787" s="47"/>
      <c r="CZ787" s="47"/>
      <c r="DA787" s="47"/>
      <c r="DB787" s="47"/>
      <c r="DC787" s="47"/>
      <c r="DD787" s="47"/>
      <c r="DE787" s="47"/>
      <c r="DF787" s="47"/>
      <c r="DG787" s="47"/>
      <c r="DH787" s="47"/>
      <c r="DI787" s="47"/>
      <c r="DJ787" s="47"/>
      <c r="DK787" s="47"/>
      <c r="DL787" s="47"/>
      <c r="DM787" s="47"/>
      <c r="DN787" s="47"/>
      <c r="DO787" s="47"/>
      <c r="DP787" s="47"/>
      <c r="DQ787" s="47"/>
      <c r="DR787" s="47"/>
    </row>
    <row r="788">
      <c r="C788" s="108"/>
      <c r="D788" s="108"/>
      <c r="G788" s="47"/>
      <c r="H788" s="47"/>
      <c r="I788" s="47"/>
      <c r="J788" s="47"/>
      <c r="K788" s="47"/>
      <c r="L788" s="47"/>
      <c r="M788" s="47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7"/>
      <c r="AA788" s="47"/>
      <c r="AB788" s="47"/>
      <c r="AC788" s="45"/>
      <c r="AD788" s="45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  <c r="BJ788" s="47"/>
      <c r="BK788" s="47"/>
      <c r="BL788" s="47"/>
      <c r="BM788" s="47"/>
      <c r="BN788" s="47"/>
      <c r="BO788" s="47"/>
      <c r="BP788" s="47"/>
      <c r="BQ788" s="47"/>
      <c r="BR788" s="47"/>
      <c r="BS788" s="47"/>
      <c r="BT788" s="47"/>
      <c r="BU788" s="47"/>
      <c r="BV788" s="47"/>
      <c r="BW788" s="47"/>
      <c r="BX788" s="47"/>
      <c r="BY788" s="47"/>
      <c r="BZ788" s="47"/>
      <c r="CA788" s="47"/>
      <c r="CB788" s="47"/>
      <c r="CC788" s="47"/>
      <c r="CD788" s="47"/>
      <c r="CE788" s="47"/>
      <c r="CF788" s="47"/>
      <c r="CG788" s="47"/>
      <c r="CH788" s="47"/>
      <c r="CI788" s="47"/>
      <c r="CJ788" s="47"/>
      <c r="CK788" s="47"/>
      <c r="CL788" s="47"/>
      <c r="CM788" s="47"/>
      <c r="CN788" s="47"/>
      <c r="CO788" s="47"/>
      <c r="CP788" s="47"/>
      <c r="CQ788" s="47"/>
      <c r="CR788" s="47"/>
      <c r="CS788" s="47"/>
      <c r="CT788" s="47"/>
      <c r="CU788" s="47"/>
      <c r="CV788" s="47"/>
      <c r="CW788" s="47"/>
      <c r="CX788" s="47"/>
      <c r="CY788" s="47"/>
      <c r="CZ788" s="47"/>
      <c r="DA788" s="47"/>
      <c r="DB788" s="47"/>
      <c r="DC788" s="47"/>
      <c r="DD788" s="47"/>
      <c r="DE788" s="47"/>
      <c r="DF788" s="47"/>
      <c r="DG788" s="47"/>
      <c r="DH788" s="47"/>
      <c r="DI788" s="47"/>
      <c r="DJ788" s="47"/>
      <c r="DK788" s="47"/>
      <c r="DL788" s="47"/>
      <c r="DM788" s="47"/>
      <c r="DN788" s="47"/>
      <c r="DO788" s="47"/>
      <c r="DP788" s="47"/>
      <c r="DQ788" s="47"/>
      <c r="DR788" s="47"/>
    </row>
    <row r="789">
      <c r="C789" s="108"/>
      <c r="D789" s="108"/>
      <c r="G789" s="47"/>
      <c r="H789" s="47"/>
      <c r="I789" s="47"/>
      <c r="J789" s="47"/>
      <c r="K789" s="47"/>
      <c r="L789" s="47"/>
      <c r="M789" s="47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7"/>
      <c r="AA789" s="47"/>
      <c r="AB789" s="47"/>
      <c r="AC789" s="45"/>
      <c r="AD789" s="45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  <c r="BJ789" s="47"/>
      <c r="BK789" s="47"/>
      <c r="BL789" s="47"/>
      <c r="BM789" s="47"/>
      <c r="BN789" s="47"/>
      <c r="BO789" s="47"/>
      <c r="BP789" s="47"/>
      <c r="BQ789" s="47"/>
      <c r="BR789" s="47"/>
      <c r="BS789" s="47"/>
      <c r="BT789" s="47"/>
      <c r="BU789" s="47"/>
      <c r="BV789" s="47"/>
      <c r="BW789" s="47"/>
      <c r="BX789" s="47"/>
      <c r="BY789" s="47"/>
      <c r="BZ789" s="47"/>
      <c r="CA789" s="47"/>
      <c r="CB789" s="47"/>
      <c r="CC789" s="47"/>
      <c r="CD789" s="47"/>
      <c r="CE789" s="47"/>
      <c r="CF789" s="47"/>
      <c r="CG789" s="47"/>
      <c r="CH789" s="47"/>
      <c r="CI789" s="47"/>
      <c r="CJ789" s="47"/>
      <c r="CK789" s="47"/>
      <c r="CL789" s="47"/>
      <c r="CM789" s="47"/>
      <c r="CN789" s="47"/>
      <c r="CO789" s="47"/>
      <c r="CP789" s="47"/>
      <c r="CQ789" s="47"/>
      <c r="CR789" s="47"/>
      <c r="CS789" s="47"/>
      <c r="CT789" s="47"/>
      <c r="CU789" s="47"/>
      <c r="CV789" s="47"/>
      <c r="CW789" s="47"/>
      <c r="CX789" s="47"/>
      <c r="CY789" s="47"/>
      <c r="CZ789" s="47"/>
      <c r="DA789" s="47"/>
      <c r="DB789" s="47"/>
      <c r="DC789" s="47"/>
      <c r="DD789" s="47"/>
      <c r="DE789" s="47"/>
      <c r="DF789" s="47"/>
      <c r="DG789" s="47"/>
      <c r="DH789" s="47"/>
      <c r="DI789" s="47"/>
      <c r="DJ789" s="47"/>
      <c r="DK789" s="47"/>
      <c r="DL789" s="47"/>
      <c r="DM789" s="47"/>
      <c r="DN789" s="47"/>
      <c r="DO789" s="47"/>
      <c r="DP789" s="47"/>
      <c r="DQ789" s="47"/>
      <c r="DR789" s="47"/>
    </row>
    <row r="790">
      <c r="C790" s="108"/>
      <c r="D790" s="108"/>
      <c r="G790" s="47"/>
      <c r="H790" s="47"/>
      <c r="I790" s="47"/>
      <c r="J790" s="47"/>
      <c r="K790" s="47"/>
      <c r="L790" s="47"/>
      <c r="M790" s="47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7"/>
      <c r="AA790" s="47"/>
      <c r="AB790" s="47"/>
      <c r="AC790" s="45"/>
      <c r="AD790" s="45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  <c r="BJ790" s="47"/>
      <c r="BK790" s="47"/>
      <c r="BL790" s="47"/>
      <c r="BM790" s="47"/>
      <c r="BN790" s="47"/>
      <c r="BO790" s="47"/>
      <c r="BP790" s="47"/>
      <c r="BQ790" s="47"/>
      <c r="BR790" s="47"/>
      <c r="BS790" s="47"/>
      <c r="BT790" s="47"/>
      <c r="BU790" s="47"/>
      <c r="BV790" s="47"/>
      <c r="BW790" s="47"/>
      <c r="BX790" s="47"/>
      <c r="BY790" s="47"/>
      <c r="BZ790" s="47"/>
      <c r="CA790" s="47"/>
      <c r="CB790" s="47"/>
      <c r="CC790" s="47"/>
      <c r="CD790" s="47"/>
      <c r="CE790" s="47"/>
      <c r="CF790" s="47"/>
      <c r="CG790" s="47"/>
      <c r="CH790" s="47"/>
      <c r="CI790" s="47"/>
      <c r="CJ790" s="47"/>
      <c r="CK790" s="47"/>
      <c r="CL790" s="47"/>
      <c r="CM790" s="47"/>
      <c r="CN790" s="47"/>
      <c r="CO790" s="47"/>
      <c r="CP790" s="47"/>
      <c r="CQ790" s="47"/>
      <c r="CR790" s="47"/>
      <c r="CS790" s="47"/>
      <c r="CT790" s="47"/>
      <c r="CU790" s="47"/>
      <c r="CV790" s="47"/>
      <c r="CW790" s="47"/>
      <c r="CX790" s="47"/>
      <c r="CY790" s="47"/>
      <c r="CZ790" s="47"/>
      <c r="DA790" s="47"/>
      <c r="DB790" s="47"/>
      <c r="DC790" s="47"/>
      <c r="DD790" s="47"/>
      <c r="DE790" s="47"/>
      <c r="DF790" s="47"/>
      <c r="DG790" s="47"/>
      <c r="DH790" s="47"/>
      <c r="DI790" s="47"/>
      <c r="DJ790" s="47"/>
      <c r="DK790" s="47"/>
      <c r="DL790" s="47"/>
      <c r="DM790" s="47"/>
      <c r="DN790" s="47"/>
      <c r="DO790" s="47"/>
      <c r="DP790" s="47"/>
      <c r="DQ790" s="47"/>
      <c r="DR790" s="47"/>
    </row>
    <row r="791">
      <c r="C791" s="108"/>
      <c r="D791" s="108"/>
      <c r="G791" s="47"/>
      <c r="H791" s="47"/>
      <c r="I791" s="47"/>
      <c r="J791" s="47"/>
      <c r="K791" s="47"/>
      <c r="L791" s="47"/>
      <c r="M791" s="47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7"/>
      <c r="AA791" s="47"/>
      <c r="AB791" s="47"/>
      <c r="AC791" s="45"/>
      <c r="AD791" s="45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  <c r="BJ791" s="47"/>
      <c r="BK791" s="47"/>
      <c r="BL791" s="47"/>
      <c r="BM791" s="47"/>
      <c r="BN791" s="47"/>
      <c r="BO791" s="47"/>
      <c r="BP791" s="47"/>
      <c r="BQ791" s="47"/>
      <c r="BR791" s="47"/>
      <c r="BS791" s="47"/>
      <c r="BT791" s="47"/>
      <c r="BU791" s="47"/>
      <c r="BV791" s="47"/>
      <c r="BW791" s="47"/>
      <c r="BX791" s="47"/>
      <c r="BY791" s="47"/>
      <c r="BZ791" s="47"/>
      <c r="CA791" s="47"/>
      <c r="CB791" s="47"/>
      <c r="CC791" s="47"/>
      <c r="CD791" s="47"/>
      <c r="CE791" s="47"/>
      <c r="CF791" s="47"/>
      <c r="CG791" s="47"/>
      <c r="CH791" s="47"/>
      <c r="CI791" s="47"/>
      <c r="CJ791" s="47"/>
      <c r="CK791" s="47"/>
      <c r="CL791" s="47"/>
      <c r="CM791" s="47"/>
      <c r="CN791" s="47"/>
      <c r="CO791" s="47"/>
      <c r="CP791" s="47"/>
      <c r="CQ791" s="47"/>
      <c r="CR791" s="47"/>
      <c r="CS791" s="47"/>
      <c r="CT791" s="47"/>
      <c r="CU791" s="47"/>
      <c r="CV791" s="47"/>
      <c r="CW791" s="47"/>
      <c r="CX791" s="47"/>
      <c r="CY791" s="47"/>
      <c r="CZ791" s="47"/>
      <c r="DA791" s="47"/>
      <c r="DB791" s="47"/>
      <c r="DC791" s="47"/>
      <c r="DD791" s="47"/>
      <c r="DE791" s="47"/>
      <c r="DF791" s="47"/>
      <c r="DG791" s="47"/>
      <c r="DH791" s="47"/>
      <c r="DI791" s="47"/>
      <c r="DJ791" s="47"/>
      <c r="DK791" s="47"/>
      <c r="DL791" s="47"/>
      <c r="DM791" s="47"/>
      <c r="DN791" s="47"/>
      <c r="DO791" s="47"/>
      <c r="DP791" s="47"/>
      <c r="DQ791" s="47"/>
      <c r="DR791" s="47"/>
    </row>
    <row r="792">
      <c r="C792" s="108"/>
      <c r="D792" s="108"/>
      <c r="G792" s="47"/>
      <c r="H792" s="47"/>
      <c r="I792" s="47"/>
      <c r="J792" s="47"/>
      <c r="K792" s="47"/>
      <c r="L792" s="47"/>
      <c r="M792" s="47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7"/>
      <c r="AA792" s="47"/>
      <c r="AB792" s="47"/>
      <c r="AC792" s="45"/>
      <c r="AD792" s="45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  <c r="BJ792" s="47"/>
      <c r="BK792" s="47"/>
      <c r="BL792" s="47"/>
      <c r="BM792" s="47"/>
      <c r="BN792" s="47"/>
      <c r="BO792" s="47"/>
      <c r="BP792" s="47"/>
      <c r="BQ792" s="47"/>
      <c r="BR792" s="47"/>
      <c r="BS792" s="47"/>
      <c r="BT792" s="47"/>
      <c r="BU792" s="47"/>
      <c r="BV792" s="47"/>
      <c r="BW792" s="47"/>
      <c r="BX792" s="47"/>
      <c r="BY792" s="47"/>
      <c r="BZ792" s="47"/>
      <c r="CA792" s="47"/>
      <c r="CB792" s="47"/>
      <c r="CC792" s="47"/>
      <c r="CD792" s="47"/>
      <c r="CE792" s="47"/>
      <c r="CF792" s="47"/>
      <c r="CG792" s="47"/>
      <c r="CH792" s="47"/>
      <c r="CI792" s="47"/>
      <c r="CJ792" s="47"/>
      <c r="CK792" s="47"/>
      <c r="CL792" s="47"/>
      <c r="CM792" s="47"/>
      <c r="CN792" s="47"/>
      <c r="CO792" s="47"/>
      <c r="CP792" s="47"/>
      <c r="CQ792" s="47"/>
      <c r="CR792" s="47"/>
      <c r="CS792" s="47"/>
      <c r="CT792" s="47"/>
      <c r="CU792" s="47"/>
      <c r="CV792" s="47"/>
      <c r="CW792" s="47"/>
      <c r="CX792" s="47"/>
      <c r="CY792" s="47"/>
      <c r="CZ792" s="47"/>
      <c r="DA792" s="47"/>
      <c r="DB792" s="47"/>
      <c r="DC792" s="47"/>
      <c r="DD792" s="47"/>
      <c r="DE792" s="47"/>
      <c r="DF792" s="47"/>
      <c r="DG792" s="47"/>
      <c r="DH792" s="47"/>
      <c r="DI792" s="47"/>
      <c r="DJ792" s="47"/>
      <c r="DK792" s="47"/>
      <c r="DL792" s="47"/>
      <c r="DM792" s="47"/>
      <c r="DN792" s="47"/>
      <c r="DO792" s="47"/>
      <c r="DP792" s="47"/>
      <c r="DQ792" s="47"/>
      <c r="DR792" s="47"/>
    </row>
    <row r="793">
      <c r="C793" s="108"/>
      <c r="D793" s="108"/>
      <c r="G793" s="47"/>
      <c r="H793" s="47"/>
      <c r="I793" s="47"/>
      <c r="J793" s="47"/>
      <c r="K793" s="47"/>
      <c r="L793" s="47"/>
      <c r="M793" s="47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7"/>
      <c r="AA793" s="47"/>
      <c r="AB793" s="47"/>
      <c r="AC793" s="45"/>
      <c r="AD793" s="45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  <c r="BJ793" s="47"/>
      <c r="BK793" s="47"/>
      <c r="BL793" s="47"/>
      <c r="BM793" s="47"/>
      <c r="BN793" s="47"/>
      <c r="BO793" s="47"/>
      <c r="BP793" s="47"/>
      <c r="BQ793" s="47"/>
      <c r="BR793" s="47"/>
      <c r="BS793" s="47"/>
      <c r="BT793" s="47"/>
      <c r="BU793" s="47"/>
      <c r="BV793" s="47"/>
      <c r="BW793" s="47"/>
      <c r="BX793" s="47"/>
      <c r="BY793" s="47"/>
      <c r="BZ793" s="47"/>
      <c r="CA793" s="47"/>
      <c r="CB793" s="47"/>
      <c r="CC793" s="47"/>
      <c r="CD793" s="47"/>
      <c r="CE793" s="47"/>
      <c r="CF793" s="47"/>
      <c r="CG793" s="47"/>
      <c r="CH793" s="47"/>
      <c r="CI793" s="47"/>
      <c r="CJ793" s="47"/>
      <c r="CK793" s="47"/>
      <c r="CL793" s="47"/>
      <c r="CM793" s="47"/>
      <c r="CN793" s="47"/>
      <c r="CO793" s="47"/>
      <c r="CP793" s="47"/>
      <c r="CQ793" s="47"/>
      <c r="CR793" s="47"/>
      <c r="CS793" s="47"/>
      <c r="CT793" s="47"/>
      <c r="CU793" s="47"/>
      <c r="CV793" s="47"/>
      <c r="CW793" s="47"/>
      <c r="CX793" s="47"/>
      <c r="CY793" s="47"/>
      <c r="CZ793" s="47"/>
      <c r="DA793" s="47"/>
      <c r="DB793" s="47"/>
      <c r="DC793" s="47"/>
      <c r="DD793" s="47"/>
      <c r="DE793" s="47"/>
      <c r="DF793" s="47"/>
      <c r="DG793" s="47"/>
      <c r="DH793" s="47"/>
      <c r="DI793" s="47"/>
      <c r="DJ793" s="47"/>
      <c r="DK793" s="47"/>
      <c r="DL793" s="47"/>
      <c r="DM793" s="47"/>
      <c r="DN793" s="47"/>
      <c r="DO793" s="47"/>
      <c r="DP793" s="47"/>
      <c r="DQ793" s="47"/>
      <c r="DR793" s="47"/>
    </row>
    <row r="794">
      <c r="C794" s="108"/>
      <c r="D794" s="108"/>
      <c r="G794" s="47"/>
      <c r="H794" s="47"/>
      <c r="I794" s="47"/>
      <c r="J794" s="47"/>
      <c r="K794" s="47"/>
      <c r="L794" s="47"/>
      <c r="M794" s="47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7"/>
      <c r="AA794" s="47"/>
      <c r="AB794" s="47"/>
      <c r="AC794" s="45"/>
      <c r="AD794" s="45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  <c r="BJ794" s="47"/>
      <c r="BK794" s="47"/>
      <c r="BL794" s="47"/>
      <c r="BM794" s="47"/>
      <c r="BN794" s="47"/>
      <c r="BO794" s="47"/>
      <c r="BP794" s="47"/>
      <c r="BQ794" s="47"/>
      <c r="BR794" s="47"/>
      <c r="BS794" s="47"/>
      <c r="BT794" s="47"/>
      <c r="BU794" s="47"/>
      <c r="BV794" s="47"/>
      <c r="BW794" s="47"/>
      <c r="BX794" s="47"/>
      <c r="BY794" s="47"/>
      <c r="BZ794" s="47"/>
      <c r="CA794" s="47"/>
      <c r="CB794" s="47"/>
      <c r="CC794" s="47"/>
      <c r="CD794" s="47"/>
      <c r="CE794" s="47"/>
      <c r="CF794" s="47"/>
      <c r="CG794" s="47"/>
      <c r="CH794" s="47"/>
      <c r="CI794" s="47"/>
      <c r="CJ794" s="47"/>
      <c r="CK794" s="47"/>
      <c r="CL794" s="47"/>
      <c r="CM794" s="47"/>
      <c r="CN794" s="47"/>
      <c r="CO794" s="47"/>
      <c r="CP794" s="47"/>
      <c r="CQ794" s="47"/>
      <c r="CR794" s="47"/>
      <c r="CS794" s="47"/>
      <c r="CT794" s="47"/>
      <c r="CU794" s="47"/>
      <c r="CV794" s="47"/>
      <c r="CW794" s="47"/>
      <c r="CX794" s="47"/>
      <c r="CY794" s="47"/>
      <c r="CZ794" s="47"/>
      <c r="DA794" s="47"/>
      <c r="DB794" s="47"/>
      <c r="DC794" s="47"/>
      <c r="DD794" s="47"/>
      <c r="DE794" s="47"/>
      <c r="DF794" s="47"/>
      <c r="DG794" s="47"/>
      <c r="DH794" s="47"/>
      <c r="DI794" s="47"/>
      <c r="DJ794" s="47"/>
      <c r="DK794" s="47"/>
      <c r="DL794" s="47"/>
      <c r="DM794" s="47"/>
      <c r="DN794" s="47"/>
      <c r="DO794" s="47"/>
      <c r="DP794" s="47"/>
      <c r="DQ794" s="47"/>
      <c r="DR794" s="47"/>
    </row>
    <row r="795">
      <c r="C795" s="108"/>
      <c r="D795" s="108"/>
      <c r="G795" s="47"/>
      <c r="H795" s="47"/>
      <c r="I795" s="47"/>
      <c r="J795" s="47"/>
      <c r="K795" s="47"/>
      <c r="L795" s="47"/>
      <c r="M795" s="47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7"/>
      <c r="AA795" s="47"/>
      <c r="AB795" s="47"/>
      <c r="AC795" s="45"/>
      <c r="AD795" s="45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  <c r="BL795" s="47"/>
      <c r="BM795" s="47"/>
      <c r="BN795" s="47"/>
      <c r="BO795" s="47"/>
      <c r="BP795" s="47"/>
      <c r="BQ795" s="47"/>
      <c r="BR795" s="47"/>
      <c r="BS795" s="47"/>
      <c r="BT795" s="47"/>
      <c r="BU795" s="47"/>
      <c r="BV795" s="47"/>
      <c r="BW795" s="47"/>
      <c r="BX795" s="47"/>
      <c r="BY795" s="47"/>
      <c r="BZ795" s="47"/>
      <c r="CA795" s="47"/>
      <c r="CB795" s="47"/>
      <c r="CC795" s="47"/>
      <c r="CD795" s="47"/>
      <c r="CE795" s="47"/>
      <c r="CF795" s="47"/>
      <c r="CG795" s="47"/>
      <c r="CH795" s="47"/>
      <c r="CI795" s="47"/>
      <c r="CJ795" s="47"/>
      <c r="CK795" s="47"/>
      <c r="CL795" s="47"/>
      <c r="CM795" s="47"/>
      <c r="CN795" s="47"/>
      <c r="CO795" s="47"/>
      <c r="CP795" s="47"/>
      <c r="CQ795" s="47"/>
      <c r="CR795" s="47"/>
      <c r="CS795" s="47"/>
      <c r="CT795" s="47"/>
      <c r="CU795" s="47"/>
      <c r="CV795" s="47"/>
      <c r="CW795" s="47"/>
      <c r="CX795" s="47"/>
      <c r="CY795" s="47"/>
      <c r="CZ795" s="47"/>
      <c r="DA795" s="47"/>
      <c r="DB795" s="47"/>
      <c r="DC795" s="47"/>
      <c r="DD795" s="47"/>
      <c r="DE795" s="47"/>
      <c r="DF795" s="47"/>
      <c r="DG795" s="47"/>
      <c r="DH795" s="47"/>
      <c r="DI795" s="47"/>
      <c r="DJ795" s="47"/>
      <c r="DK795" s="47"/>
      <c r="DL795" s="47"/>
      <c r="DM795" s="47"/>
      <c r="DN795" s="47"/>
      <c r="DO795" s="47"/>
      <c r="DP795" s="47"/>
      <c r="DQ795" s="47"/>
      <c r="DR795" s="47"/>
    </row>
    <row r="796">
      <c r="C796" s="108"/>
      <c r="D796" s="108"/>
      <c r="G796" s="47"/>
      <c r="H796" s="47"/>
      <c r="I796" s="47"/>
      <c r="J796" s="47"/>
      <c r="K796" s="47"/>
      <c r="L796" s="47"/>
      <c r="M796" s="47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7"/>
      <c r="AA796" s="47"/>
      <c r="AB796" s="47"/>
      <c r="AC796" s="45"/>
      <c r="AD796" s="45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  <c r="BJ796" s="47"/>
      <c r="BK796" s="47"/>
      <c r="BL796" s="47"/>
      <c r="BM796" s="47"/>
      <c r="BN796" s="47"/>
      <c r="BO796" s="47"/>
      <c r="BP796" s="47"/>
      <c r="BQ796" s="47"/>
      <c r="BR796" s="47"/>
      <c r="BS796" s="47"/>
      <c r="BT796" s="47"/>
      <c r="BU796" s="47"/>
      <c r="BV796" s="47"/>
      <c r="BW796" s="47"/>
      <c r="BX796" s="47"/>
      <c r="BY796" s="47"/>
      <c r="BZ796" s="47"/>
      <c r="CA796" s="47"/>
      <c r="CB796" s="47"/>
      <c r="CC796" s="47"/>
      <c r="CD796" s="47"/>
      <c r="CE796" s="47"/>
      <c r="CF796" s="47"/>
      <c r="CG796" s="47"/>
      <c r="CH796" s="47"/>
      <c r="CI796" s="47"/>
      <c r="CJ796" s="47"/>
      <c r="CK796" s="47"/>
      <c r="CL796" s="47"/>
      <c r="CM796" s="47"/>
      <c r="CN796" s="47"/>
      <c r="CO796" s="47"/>
      <c r="CP796" s="47"/>
      <c r="CQ796" s="47"/>
      <c r="CR796" s="47"/>
      <c r="CS796" s="47"/>
      <c r="CT796" s="47"/>
      <c r="CU796" s="47"/>
      <c r="CV796" s="47"/>
      <c r="CW796" s="47"/>
      <c r="CX796" s="47"/>
      <c r="CY796" s="47"/>
      <c r="CZ796" s="47"/>
      <c r="DA796" s="47"/>
      <c r="DB796" s="47"/>
      <c r="DC796" s="47"/>
      <c r="DD796" s="47"/>
      <c r="DE796" s="47"/>
      <c r="DF796" s="47"/>
      <c r="DG796" s="47"/>
      <c r="DH796" s="47"/>
      <c r="DI796" s="47"/>
      <c r="DJ796" s="47"/>
      <c r="DK796" s="47"/>
      <c r="DL796" s="47"/>
      <c r="DM796" s="47"/>
      <c r="DN796" s="47"/>
      <c r="DO796" s="47"/>
      <c r="DP796" s="47"/>
      <c r="DQ796" s="47"/>
      <c r="DR796" s="47"/>
    </row>
    <row r="797">
      <c r="C797" s="108"/>
      <c r="D797" s="108"/>
      <c r="G797" s="47"/>
      <c r="H797" s="47"/>
      <c r="I797" s="47"/>
      <c r="J797" s="47"/>
      <c r="K797" s="47"/>
      <c r="L797" s="47"/>
      <c r="M797" s="47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7"/>
      <c r="AA797" s="47"/>
      <c r="AB797" s="47"/>
      <c r="AC797" s="45"/>
      <c r="AD797" s="45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  <c r="BJ797" s="47"/>
      <c r="BK797" s="47"/>
      <c r="BL797" s="47"/>
      <c r="BM797" s="47"/>
      <c r="BN797" s="47"/>
      <c r="BO797" s="47"/>
      <c r="BP797" s="47"/>
      <c r="BQ797" s="47"/>
      <c r="BR797" s="47"/>
      <c r="BS797" s="47"/>
      <c r="BT797" s="47"/>
      <c r="BU797" s="47"/>
      <c r="BV797" s="47"/>
      <c r="BW797" s="47"/>
      <c r="BX797" s="47"/>
      <c r="BY797" s="47"/>
      <c r="BZ797" s="47"/>
      <c r="CA797" s="47"/>
      <c r="CB797" s="47"/>
      <c r="CC797" s="47"/>
      <c r="CD797" s="47"/>
      <c r="CE797" s="47"/>
      <c r="CF797" s="47"/>
      <c r="CG797" s="47"/>
      <c r="CH797" s="47"/>
      <c r="CI797" s="47"/>
      <c r="CJ797" s="47"/>
      <c r="CK797" s="47"/>
      <c r="CL797" s="47"/>
      <c r="CM797" s="47"/>
      <c r="CN797" s="47"/>
      <c r="CO797" s="47"/>
      <c r="CP797" s="47"/>
      <c r="CQ797" s="47"/>
      <c r="CR797" s="47"/>
      <c r="CS797" s="47"/>
      <c r="CT797" s="47"/>
      <c r="CU797" s="47"/>
      <c r="CV797" s="47"/>
      <c r="CW797" s="47"/>
      <c r="CX797" s="47"/>
      <c r="CY797" s="47"/>
      <c r="CZ797" s="47"/>
      <c r="DA797" s="47"/>
      <c r="DB797" s="47"/>
      <c r="DC797" s="47"/>
      <c r="DD797" s="47"/>
      <c r="DE797" s="47"/>
      <c r="DF797" s="47"/>
      <c r="DG797" s="47"/>
      <c r="DH797" s="47"/>
      <c r="DI797" s="47"/>
      <c r="DJ797" s="47"/>
      <c r="DK797" s="47"/>
      <c r="DL797" s="47"/>
      <c r="DM797" s="47"/>
      <c r="DN797" s="47"/>
      <c r="DO797" s="47"/>
      <c r="DP797" s="47"/>
      <c r="DQ797" s="47"/>
      <c r="DR797" s="47"/>
    </row>
    <row r="798">
      <c r="C798" s="108"/>
      <c r="D798" s="108"/>
      <c r="G798" s="47"/>
      <c r="H798" s="47"/>
      <c r="I798" s="47"/>
      <c r="J798" s="47"/>
      <c r="K798" s="47"/>
      <c r="L798" s="47"/>
      <c r="M798" s="47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7"/>
      <c r="AA798" s="47"/>
      <c r="AB798" s="47"/>
      <c r="AC798" s="45"/>
      <c r="AD798" s="45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  <c r="BJ798" s="47"/>
      <c r="BK798" s="47"/>
      <c r="BL798" s="47"/>
      <c r="BM798" s="47"/>
      <c r="BN798" s="47"/>
      <c r="BO798" s="47"/>
      <c r="BP798" s="47"/>
      <c r="BQ798" s="47"/>
      <c r="BR798" s="47"/>
      <c r="BS798" s="47"/>
      <c r="BT798" s="47"/>
      <c r="BU798" s="47"/>
      <c r="BV798" s="47"/>
      <c r="BW798" s="47"/>
      <c r="BX798" s="47"/>
      <c r="BY798" s="47"/>
      <c r="BZ798" s="47"/>
      <c r="CA798" s="47"/>
      <c r="CB798" s="47"/>
      <c r="CC798" s="47"/>
      <c r="CD798" s="47"/>
      <c r="CE798" s="47"/>
      <c r="CF798" s="47"/>
      <c r="CG798" s="47"/>
      <c r="CH798" s="47"/>
      <c r="CI798" s="47"/>
      <c r="CJ798" s="47"/>
      <c r="CK798" s="47"/>
      <c r="CL798" s="47"/>
      <c r="CM798" s="47"/>
      <c r="CN798" s="47"/>
      <c r="CO798" s="47"/>
      <c r="CP798" s="47"/>
      <c r="CQ798" s="47"/>
      <c r="CR798" s="47"/>
      <c r="CS798" s="47"/>
      <c r="CT798" s="47"/>
      <c r="CU798" s="47"/>
      <c r="CV798" s="47"/>
      <c r="CW798" s="47"/>
      <c r="CX798" s="47"/>
      <c r="CY798" s="47"/>
      <c r="CZ798" s="47"/>
      <c r="DA798" s="47"/>
      <c r="DB798" s="47"/>
      <c r="DC798" s="47"/>
      <c r="DD798" s="47"/>
      <c r="DE798" s="47"/>
      <c r="DF798" s="47"/>
      <c r="DG798" s="47"/>
      <c r="DH798" s="47"/>
      <c r="DI798" s="47"/>
      <c r="DJ798" s="47"/>
      <c r="DK798" s="47"/>
      <c r="DL798" s="47"/>
      <c r="DM798" s="47"/>
      <c r="DN798" s="47"/>
      <c r="DO798" s="47"/>
      <c r="DP798" s="47"/>
      <c r="DQ798" s="47"/>
      <c r="DR798" s="47"/>
    </row>
    <row r="799">
      <c r="C799" s="108"/>
      <c r="D799" s="108"/>
      <c r="G799" s="47"/>
      <c r="H799" s="47"/>
      <c r="I799" s="47"/>
      <c r="J799" s="47"/>
      <c r="K799" s="47"/>
      <c r="L799" s="47"/>
      <c r="M799" s="47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7"/>
      <c r="AA799" s="47"/>
      <c r="AB799" s="47"/>
      <c r="AC799" s="45"/>
      <c r="AD799" s="45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  <c r="BJ799" s="47"/>
      <c r="BK799" s="47"/>
      <c r="BL799" s="47"/>
      <c r="BM799" s="47"/>
      <c r="BN799" s="47"/>
      <c r="BO799" s="47"/>
      <c r="BP799" s="47"/>
      <c r="BQ799" s="47"/>
      <c r="BR799" s="47"/>
      <c r="BS799" s="47"/>
      <c r="BT799" s="47"/>
      <c r="BU799" s="47"/>
      <c r="BV799" s="47"/>
      <c r="BW799" s="47"/>
      <c r="BX799" s="47"/>
      <c r="BY799" s="47"/>
      <c r="BZ799" s="47"/>
      <c r="CA799" s="47"/>
      <c r="CB799" s="47"/>
      <c r="CC799" s="47"/>
      <c r="CD799" s="47"/>
      <c r="CE799" s="47"/>
      <c r="CF799" s="47"/>
      <c r="CG799" s="47"/>
      <c r="CH799" s="47"/>
      <c r="CI799" s="47"/>
      <c r="CJ799" s="47"/>
      <c r="CK799" s="47"/>
      <c r="CL799" s="47"/>
      <c r="CM799" s="47"/>
      <c r="CN799" s="47"/>
      <c r="CO799" s="47"/>
      <c r="CP799" s="47"/>
      <c r="CQ799" s="47"/>
      <c r="CR799" s="47"/>
      <c r="CS799" s="47"/>
      <c r="CT799" s="47"/>
      <c r="CU799" s="47"/>
      <c r="CV799" s="47"/>
      <c r="CW799" s="47"/>
      <c r="CX799" s="47"/>
      <c r="CY799" s="47"/>
      <c r="CZ799" s="47"/>
      <c r="DA799" s="47"/>
      <c r="DB799" s="47"/>
      <c r="DC799" s="47"/>
      <c r="DD799" s="47"/>
      <c r="DE799" s="47"/>
      <c r="DF799" s="47"/>
      <c r="DG799" s="47"/>
      <c r="DH799" s="47"/>
      <c r="DI799" s="47"/>
      <c r="DJ799" s="47"/>
      <c r="DK799" s="47"/>
      <c r="DL799" s="47"/>
      <c r="DM799" s="47"/>
      <c r="DN799" s="47"/>
      <c r="DO799" s="47"/>
      <c r="DP799" s="47"/>
      <c r="DQ799" s="47"/>
      <c r="DR799" s="47"/>
    </row>
    <row r="800">
      <c r="C800" s="108"/>
      <c r="D800" s="108"/>
      <c r="G800" s="47"/>
      <c r="H800" s="47"/>
      <c r="I800" s="47"/>
      <c r="J800" s="47"/>
      <c r="K800" s="47"/>
      <c r="L800" s="47"/>
      <c r="M800" s="47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7"/>
      <c r="AA800" s="47"/>
      <c r="AB800" s="47"/>
      <c r="AC800" s="45"/>
      <c r="AD800" s="45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  <c r="BJ800" s="47"/>
      <c r="BK800" s="47"/>
      <c r="BL800" s="47"/>
      <c r="BM800" s="47"/>
      <c r="BN800" s="47"/>
      <c r="BO800" s="47"/>
      <c r="BP800" s="47"/>
      <c r="BQ800" s="47"/>
      <c r="BR800" s="47"/>
      <c r="BS800" s="47"/>
      <c r="BT800" s="47"/>
      <c r="BU800" s="47"/>
      <c r="BV800" s="47"/>
      <c r="BW800" s="47"/>
      <c r="BX800" s="47"/>
      <c r="BY800" s="47"/>
      <c r="BZ800" s="47"/>
      <c r="CA800" s="47"/>
      <c r="CB800" s="47"/>
      <c r="CC800" s="47"/>
      <c r="CD800" s="47"/>
      <c r="CE800" s="47"/>
      <c r="CF800" s="47"/>
      <c r="CG800" s="47"/>
      <c r="CH800" s="47"/>
      <c r="CI800" s="47"/>
      <c r="CJ800" s="47"/>
      <c r="CK800" s="47"/>
      <c r="CL800" s="47"/>
      <c r="CM800" s="47"/>
      <c r="CN800" s="47"/>
      <c r="CO800" s="47"/>
      <c r="CP800" s="47"/>
      <c r="CQ800" s="47"/>
      <c r="CR800" s="47"/>
      <c r="CS800" s="47"/>
      <c r="CT800" s="47"/>
      <c r="CU800" s="47"/>
      <c r="CV800" s="47"/>
      <c r="CW800" s="47"/>
      <c r="CX800" s="47"/>
      <c r="CY800" s="47"/>
      <c r="CZ800" s="47"/>
      <c r="DA800" s="47"/>
      <c r="DB800" s="47"/>
      <c r="DC800" s="47"/>
      <c r="DD800" s="47"/>
      <c r="DE800" s="47"/>
      <c r="DF800" s="47"/>
      <c r="DG800" s="47"/>
      <c r="DH800" s="47"/>
      <c r="DI800" s="47"/>
      <c r="DJ800" s="47"/>
      <c r="DK800" s="47"/>
      <c r="DL800" s="47"/>
      <c r="DM800" s="47"/>
      <c r="DN800" s="47"/>
      <c r="DO800" s="47"/>
      <c r="DP800" s="47"/>
      <c r="DQ800" s="47"/>
      <c r="DR800" s="47"/>
    </row>
    <row r="801">
      <c r="C801" s="108"/>
      <c r="D801" s="108"/>
      <c r="G801" s="47"/>
      <c r="H801" s="47"/>
      <c r="I801" s="47"/>
      <c r="J801" s="47"/>
      <c r="K801" s="47"/>
      <c r="L801" s="47"/>
      <c r="M801" s="47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7"/>
      <c r="AA801" s="47"/>
      <c r="AB801" s="47"/>
      <c r="AC801" s="45"/>
      <c r="AD801" s="45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  <c r="BJ801" s="47"/>
      <c r="BK801" s="47"/>
      <c r="BL801" s="47"/>
      <c r="BM801" s="47"/>
      <c r="BN801" s="47"/>
      <c r="BO801" s="47"/>
      <c r="BP801" s="47"/>
      <c r="BQ801" s="47"/>
      <c r="BR801" s="47"/>
      <c r="BS801" s="47"/>
      <c r="BT801" s="47"/>
      <c r="BU801" s="47"/>
      <c r="BV801" s="47"/>
      <c r="BW801" s="47"/>
      <c r="BX801" s="47"/>
      <c r="BY801" s="47"/>
      <c r="BZ801" s="47"/>
      <c r="CA801" s="47"/>
      <c r="CB801" s="47"/>
      <c r="CC801" s="47"/>
      <c r="CD801" s="47"/>
      <c r="CE801" s="47"/>
      <c r="CF801" s="47"/>
      <c r="CG801" s="47"/>
      <c r="CH801" s="47"/>
      <c r="CI801" s="47"/>
      <c r="CJ801" s="47"/>
      <c r="CK801" s="47"/>
      <c r="CL801" s="47"/>
      <c r="CM801" s="47"/>
      <c r="CN801" s="47"/>
      <c r="CO801" s="47"/>
      <c r="CP801" s="47"/>
      <c r="CQ801" s="47"/>
      <c r="CR801" s="47"/>
      <c r="CS801" s="47"/>
      <c r="CT801" s="47"/>
      <c r="CU801" s="47"/>
      <c r="CV801" s="47"/>
      <c r="CW801" s="47"/>
      <c r="CX801" s="47"/>
      <c r="CY801" s="47"/>
      <c r="CZ801" s="47"/>
      <c r="DA801" s="47"/>
      <c r="DB801" s="47"/>
      <c r="DC801" s="47"/>
      <c r="DD801" s="47"/>
      <c r="DE801" s="47"/>
      <c r="DF801" s="47"/>
      <c r="DG801" s="47"/>
      <c r="DH801" s="47"/>
      <c r="DI801" s="47"/>
      <c r="DJ801" s="47"/>
      <c r="DK801" s="47"/>
      <c r="DL801" s="47"/>
      <c r="DM801" s="47"/>
      <c r="DN801" s="47"/>
      <c r="DO801" s="47"/>
      <c r="DP801" s="47"/>
      <c r="DQ801" s="47"/>
      <c r="DR801" s="47"/>
    </row>
    <row r="802">
      <c r="C802" s="108"/>
      <c r="D802" s="108"/>
      <c r="G802" s="47"/>
      <c r="H802" s="47"/>
      <c r="I802" s="47"/>
      <c r="J802" s="47"/>
      <c r="K802" s="47"/>
      <c r="L802" s="47"/>
      <c r="M802" s="47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7"/>
      <c r="AA802" s="47"/>
      <c r="AB802" s="47"/>
      <c r="AC802" s="45"/>
      <c r="AD802" s="45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  <c r="BJ802" s="47"/>
      <c r="BK802" s="47"/>
      <c r="BL802" s="47"/>
      <c r="BM802" s="47"/>
      <c r="BN802" s="47"/>
      <c r="BO802" s="47"/>
      <c r="BP802" s="47"/>
      <c r="BQ802" s="47"/>
      <c r="BR802" s="47"/>
      <c r="BS802" s="47"/>
      <c r="BT802" s="47"/>
      <c r="BU802" s="47"/>
      <c r="BV802" s="47"/>
      <c r="BW802" s="47"/>
      <c r="BX802" s="47"/>
      <c r="BY802" s="47"/>
      <c r="BZ802" s="47"/>
      <c r="CA802" s="47"/>
      <c r="CB802" s="47"/>
      <c r="CC802" s="47"/>
      <c r="CD802" s="47"/>
      <c r="CE802" s="47"/>
      <c r="CF802" s="47"/>
      <c r="CG802" s="47"/>
      <c r="CH802" s="47"/>
      <c r="CI802" s="47"/>
      <c r="CJ802" s="47"/>
      <c r="CK802" s="47"/>
      <c r="CL802" s="47"/>
      <c r="CM802" s="47"/>
      <c r="CN802" s="47"/>
      <c r="CO802" s="47"/>
      <c r="CP802" s="47"/>
      <c r="CQ802" s="47"/>
      <c r="CR802" s="47"/>
      <c r="CS802" s="47"/>
      <c r="CT802" s="47"/>
      <c r="CU802" s="47"/>
      <c r="CV802" s="47"/>
      <c r="CW802" s="47"/>
      <c r="CX802" s="47"/>
      <c r="CY802" s="47"/>
      <c r="CZ802" s="47"/>
      <c r="DA802" s="47"/>
      <c r="DB802" s="47"/>
      <c r="DC802" s="47"/>
      <c r="DD802" s="47"/>
      <c r="DE802" s="47"/>
      <c r="DF802" s="47"/>
      <c r="DG802" s="47"/>
      <c r="DH802" s="47"/>
      <c r="DI802" s="47"/>
      <c r="DJ802" s="47"/>
      <c r="DK802" s="47"/>
      <c r="DL802" s="47"/>
      <c r="DM802" s="47"/>
      <c r="DN802" s="47"/>
      <c r="DO802" s="47"/>
      <c r="DP802" s="47"/>
      <c r="DQ802" s="47"/>
      <c r="DR802" s="47"/>
    </row>
    <row r="803">
      <c r="C803" s="108"/>
      <c r="D803" s="108"/>
      <c r="G803" s="47"/>
      <c r="H803" s="47"/>
      <c r="I803" s="47"/>
      <c r="J803" s="47"/>
      <c r="K803" s="47"/>
      <c r="L803" s="47"/>
      <c r="M803" s="47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7"/>
      <c r="AA803" s="47"/>
      <c r="AB803" s="47"/>
      <c r="AC803" s="45"/>
      <c r="AD803" s="45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  <c r="BL803" s="47"/>
      <c r="BM803" s="47"/>
      <c r="BN803" s="47"/>
      <c r="BO803" s="47"/>
      <c r="BP803" s="47"/>
      <c r="BQ803" s="47"/>
      <c r="BR803" s="47"/>
      <c r="BS803" s="47"/>
      <c r="BT803" s="47"/>
      <c r="BU803" s="47"/>
      <c r="BV803" s="47"/>
      <c r="BW803" s="47"/>
      <c r="BX803" s="47"/>
      <c r="BY803" s="47"/>
      <c r="BZ803" s="47"/>
      <c r="CA803" s="47"/>
      <c r="CB803" s="47"/>
      <c r="CC803" s="47"/>
      <c r="CD803" s="47"/>
      <c r="CE803" s="47"/>
      <c r="CF803" s="47"/>
      <c r="CG803" s="47"/>
      <c r="CH803" s="47"/>
      <c r="CI803" s="47"/>
      <c r="CJ803" s="47"/>
      <c r="CK803" s="47"/>
      <c r="CL803" s="47"/>
      <c r="CM803" s="47"/>
      <c r="CN803" s="47"/>
      <c r="CO803" s="47"/>
      <c r="CP803" s="47"/>
      <c r="CQ803" s="47"/>
      <c r="CR803" s="47"/>
      <c r="CS803" s="47"/>
      <c r="CT803" s="47"/>
      <c r="CU803" s="47"/>
      <c r="CV803" s="47"/>
      <c r="CW803" s="47"/>
      <c r="CX803" s="47"/>
      <c r="CY803" s="47"/>
      <c r="CZ803" s="47"/>
      <c r="DA803" s="47"/>
      <c r="DB803" s="47"/>
      <c r="DC803" s="47"/>
      <c r="DD803" s="47"/>
      <c r="DE803" s="47"/>
      <c r="DF803" s="47"/>
      <c r="DG803" s="47"/>
      <c r="DH803" s="47"/>
      <c r="DI803" s="47"/>
      <c r="DJ803" s="47"/>
      <c r="DK803" s="47"/>
      <c r="DL803" s="47"/>
      <c r="DM803" s="47"/>
      <c r="DN803" s="47"/>
      <c r="DO803" s="47"/>
      <c r="DP803" s="47"/>
      <c r="DQ803" s="47"/>
      <c r="DR803" s="47"/>
    </row>
    <row r="804">
      <c r="C804" s="108"/>
      <c r="D804" s="108"/>
      <c r="G804" s="47"/>
      <c r="H804" s="47"/>
      <c r="I804" s="47"/>
      <c r="J804" s="47"/>
      <c r="K804" s="47"/>
      <c r="L804" s="47"/>
      <c r="M804" s="47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7"/>
      <c r="AA804" s="47"/>
      <c r="AB804" s="47"/>
      <c r="AC804" s="45"/>
      <c r="AD804" s="45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  <c r="BJ804" s="47"/>
      <c r="BK804" s="47"/>
      <c r="BL804" s="47"/>
      <c r="BM804" s="47"/>
      <c r="BN804" s="47"/>
      <c r="BO804" s="47"/>
      <c r="BP804" s="47"/>
      <c r="BQ804" s="47"/>
      <c r="BR804" s="47"/>
      <c r="BS804" s="47"/>
      <c r="BT804" s="47"/>
      <c r="BU804" s="47"/>
      <c r="BV804" s="47"/>
      <c r="BW804" s="47"/>
      <c r="BX804" s="47"/>
      <c r="BY804" s="47"/>
      <c r="BZ804" s="47"/>
      <c r="CA804" s="47"/>
      <c r="CB804" s="47"/>
      <c r="CC804" s="47"/>
      <c r="CD804" s="47"/>
      <c r="CE804" s="47"/>
      <c r="CF804" s="47"/>
      <c r="CG804" s="47"/>
      <c r="CH804" s="47"/>
      <c r="CI804" s="47"/>
      <c r="CJ804" s="47"/>
      <c r="CK804" s="47"/>
      <c r="CL804" s="47"/>
      <c r="CM804" s="47"/>
      <c r="CN804" s="47"/>
      <c r="CO804" s="47"/>
      <c r="CP804" s="47"/>
      <c r="CQ804" s="47"/>
      <c r="CR804" s="47"/>
      <c r="CS804" s="47"/>
      <c r="CT804" s="47"/>
      <c r="CU804" s="47"/>
      <c r="CV804" s="47"/>
      <c r="CW804" s="47"/>
      <c r="CX804" s="47"/>
      <c r="CY804" s="47"/>
      <c r="CZ804" s="47"/>
      <c r="DA804" s="47"/>
      <c r="DB804" s="47"/>
      <c r="DC804" s="47"/>
      <c r="DD804" s="47"/>
      <c r="DE804" s="47"/>
      <c r="DF804" s="47"/>
      <c r="DG804" s="47"/>
      <c r="DH804" s="47"/>
      <c r="DI804" s="47"/>
      <c r="DJ804" s="47"/>
      <c r="DK804" s="47"/>
      <c r="DL804" s="47"/>
      <c r="DM804" s="47"/>
      <c r="DN804" s="47"/>
      <c r="DO804" s="47"/>
      <c r="DP804" s="47"/>
      <c r="DQ804" s="47"/>
      <c r="DR804" s="47"/>
    </row>
    <row r="805">
      <c r="C805" s="108"/>
      <c r="D805" s="108"/>
      <c r="G805" s="47"/>
      <c r="H805" s="47"/>
      <c r="I805" s="47"/>
      <c r="J805" s="47"/>
      <c r="K805" s="47"/>
      <c r="L805" s="47"/>
      <c r="M805" s="47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7"/>
      <c r="AA805" s="47"/>
      <c r="AB805" s="47"/>
      <c r="AC805" s="45"/>
      <c r="AD805" s="45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  <c r="BJ805" s="47"/>
      <c r="BK805" s="47"/>
      <c r="BL805" s="47"/>
      <c r="BM805" s="47"/>
      <c r="BN805" s="47"/>
      <c r="BO805" s="47"/>
      <c r="BP805" s="47"/>
      <c r="BQ805" s="47"/>
      <c r="BR805" s="47"/>
      <c r="BS805" s="47"/>
      <c r="BT805" s="47"/>
      <c r="BU805" s="47"/>
      <c r="BV805" s="47"/>
      <c r="BW805" s="47"/>
      <c r="BX805" s="47"/>
      <c r="BY805" s="47"/>
      <c r="BZ805" s="47"/>
      <c r="CA805" s="47"/>
      <c r="CB805" s="47"/>
      <c r="CC805" s="47"/>
      <c r="CD805" s="47"/>
      <c r="CE805" s="47"/>
      <c r="CF805" s="47"/>
      <c r="CG805" s="47"/>
      <c r="CH805" s="47"/>
      <c r="CI805" s="47"/>
      <c r="CJ805" s="47"/>
      <c r="CK805" s="47"/>
      <c r="CL805" s="47"/>
      <c r="CM805" s="47"/>
      <c r="CN805" s="47"/>
      <c r="CO805" s="47"/>
      <c r="CP805" s="47"/>
      <c r="CQ805" s="47"/>
      <c r="CR805" s="47"/>
      <c r="CS805" s="47"/>
      <c r="CT805" s="47"/>
      <c r="CU805" s="47"/>
      <c r="CV805" s="47"/>
      <c r="CW805" s="47"/>
      <c r="CX805" s="47"/>
      <c r="CY805" s="47"/>
      <c r="CZ805" s="47"/>
      <c r="DA805" s="47"/>
      <c r="DB805" s="47"/>
      <c r="DC805" s="47"/>
      <c r="DD805" s="47"/>
      <c r="DE805" s="47"/>
      <c r="DF805" s="47"/>
      <c r="DG805" s="47"/>
      <c r="DH805" s="47"/>
      <c r="DI805" s="47"/>
      <c r="DJ805" s="47"/>
      <c r="DK805" s="47"/>
      <c r="DL805" s="47"/>
      <c r="DM805" s="47"/>
      <c r="DN805" s="47"/>
      <c r="DO805" s="47"/>
      <c r="DP805" s="47"/>
      <c r="DQ805" s="47"/>
      <c r="DR805" s="47"/>
    </row>
    <row r="806">
      <c r="C806" s="108"/>
      <c r="D806" s="108"/>
      <c r="G806" s="47"/>
      <c r="H806" s="47"/>
      <c r="I806" s="47"/>
      <c r="J806" s="47"/>
      <c r="K806" s="47"/>
      <c r="L806" s="47"/>
      <c r="M806" s="47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7"/>
      <c r="AA806" s="47"/>
      <c r="AB806" s="47"/>
      <c r="AC806" s="45"/>
      <c r="AD806" s="45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  <c r="BJ806" s="47"/>
      <c r="BK806" s="47"/>
      <c r="BL806" s="47"/>
      <c r="BM806" s="47"/>
      <c r="BN806" s="47"/>
      <c r="BO806" s="47"/>
      <c r="BP806" s="47"/>
      <c r="BQ806" s="47"/>
      <c r="BR806" s="47"/>
      <c r="BS806" s="47"/>
      <c r="BT806" s="47"/>
      <c r="BU806" s="47"/>
      <c r="BV806" s="47"/>
      <c r="BW806" s="47"/>
      <c r="BX806" s="47"/>
      <c r="BY806" s="47"/>
      <c r="BZ806" s="47"/>
      <c r="CA806" s="47"/>
      <c r="CB806" s="47"/>
      <c r="CC806" s="47"/>
      <c r="CD806" s="47"/>
      <c r="CE806" s="47"/>
      <c r="CF806" s="47"/>
      <c r="CG806" s="47"/>
      <c r="CH806" s="47"/>
      <c r="CI806" s="47"/>
      <c r="CJ806" s="47"/>
      <c r="CK806" s="47"/>
      <c r="CL806" s="47"/>
      <c r="CM806" s="47"/>
      <c r="CN806" s="47"/>
      <c r="CO806" s="47"/>
      <c r="CP806" s="47"/>
      <c r="CQ806" s="47"/>
      <c r="CR806" s="47"/>
      <c r="CS806" s="47"/>
      <c r="CT806" s="47"/>
      <c r="CU806" s="47"/>
      <c r="CV806" s="47"/>
      <c r="CW806" s="47"/>
      <c r="CX806" s="47"/>
      <c r="CY806" s="47"/>
      <c r="CZ806" s="47"/>
      <c r="DA806" s="47"/>
      <c r="DB806" s="47"/>
      <c r="DC806" s="47"/>
      <c r="DD806" s="47"/>
      <c r="DE806" s="47"/>
      <c r="DF806" s="47"/>
      <c r="DG806" s="47"/>
      <c r="DH806" s="47"/>
      <c r="DI806" s="47"/>
      <c r="DJ806" s="47"/>
      <c r="DK806" s="47"/>
      <c r="DL806" s="47"/>
      <c r="DM806" s="47"/>
      <c r="DN806" s="47"/>
      <c r="DO806" s="47"/>
      <c r="DP806" s="47"/>
      <c r="DQ806" s="47"/>
      <c r="DR806" s="47"/>
    </row>
    <row r="807">
      <c r="C807" s="108"/>
      <c r="D807" s="108"/>
      <c r="G807" s="47"/>
      <c r="H807" s="47"/>
      <c r="I807" s="47"/>
      <c r="J807" s="47"/>
      <c r="K807" s="47"/>
      <c r="L807" s="47"/>
      <c r="M807" s="47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7"/>
      <c r="AA807" s="47"/>
      <c r="AB807" s="47"/>
      <c r="AC807" s="45"/>
      <c r="AD807" s="45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  <c r="BJ807" s="47"/>
      <c r="BK807" s="47"/>
      <c r="BL807" s="47"/>
      <c r="BM807" s="47"/>
      <c r="BN807" s="47"/>
      <c r="BO807" s="47"/>
      <c r="BP807" s="47"/>
      <c r="BQ807" s="47"/>
      <c r="BR807" s="47"/>
      <c r="BS807" s="47"/>
      <c r="BT807" s="47"/>
      <c r="BU807" s="47"/>
      <c r="BV807" s="47"/>
      <c r="BW807" s="47"/>
      <c r="BX807" s="47"/>
      <c r="BY807" s="47"/>
      <c r="BZ807" s="47"/>
      <c r="CA807" s="47"/>
      <c r="CB807" s="47"/>
      <c r="CC807" s="47"/>
      <c r="CD807" s="47"/>
      <c r="CE807" s="47"/>
      <c r="CF807" s="47"/>
      <c r="CG807" s="47"/>
      <c r="CH807" s="47"/>
      <c r="CI807" s="47"/>
      <c r="CJ807" s="47"/>
      <c r="CK807" s="47"/>
      <c r="CL807" s="47"/>
      <c r="CM807" s="47"/>
      <c r="CN807" s="47"/>
      <c r="CO807" s="47"/>
      <c r="CP807" s="47"/>
      <c r="CQ807" s="47"/>
      <c r="CR807" s="47"/>
      <c r="CS807" s="47"/>
      <c r="CT807" s="47"/>
      <c r="CU807" s="47"/>
      <c r="CV807" s="47"/>
      <c r="CW807" s="47"/>
      <c r="CX807" s="47"/>
      <c r="CY807" s="47"/>
      <c r="CZ807" s="47"/>
      <c r="DA807" s="47"/>
      <c r="DB807" s="47"/>
      <c r="DC807" s="47"/>
      <c r="DD807" s="47"/>
      <c r="DE807" s="47"/>
      <c r="DF807" s="47"/>
      <c r="DG807" s="47"/>
      <c r="DH807" s="47"/>
      <c r="DI807" s="47"/>
      <c r="DJ807" s="47"/>
      <c r="DK807" s="47"/>
      <c r="DL807" s="47"/>
      <c r="DM807" s="47"/>
      <c r="DN807" s="47"/>
      <c r="DO807" s="47"/>
      <c r="DP807" s="47"/>
      <c r="DQ807" s="47"/>
      <c r="DR807" s="47"/>
    </row>
    <row r="808">
      <c r="C808" s="108"/>
      <c r="D808" s="108"/>
      <c r="G808" s="47"/>
      <c r="H808" s="47"/>
      <c r="I808" s="47"/>
      <c r="J808" s="47"/>
      <c r="K808" s="47"/>
      <c r="L808" s="47"/>
      <c r="M808" s="47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7"/>
      <c r="AA808" s="47"/>
      <c r="AB808" s="47"/>
      <c r="AC808" s="45"/>
      <c r="AD808" s="45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  <c r="BJ808" s="47"/>
      <c r="BK808" s="47"/>
      <c r="BL808" s="47"/>
      <c r="BM808" s="47"/>
      <c r="BN808" s="47"/>
      <c r="BO808" s="47"/>
      <c r="BP808" s="47"/>
      <c r="BQ808" s="47"/>
      <c r="BR808" s="47"/>
      <c r="BS808" s="47"/>
      <c r="BT808" s="47"/>
      <c r="BU808" s="47"/>
      <c r="BV808" s="47"/>
      <c r="BW808" s="47"/>
      <c r="BX808" s="47"/>
      <c r="BY808" s="47"/>
      <c r="BZ808" s="47"/>
      <c r="CA808" s="47"/>
      <c r="CB808" s="47"/>
      <c r="CC808" s="47"/>
      <c r="CD808" s="47"/>
      <c r="CE808" s="47"/>
      <c r="CF808" s="47"/>
      <c r="CG808" s="47"/>
      <c r="CH808" s="47"/>
      <c r="CI808" s="47"/>
      <c r="CJ808" s="47"/>
      <c r="CK808" s="47"/>
      <c r="CL808" s="47"/>
      <c r="CM808" s="47"/>
      <c r="CN808" s="47"/>
      <c r="CO808" s="47"/>
      <c r="CP808" s="47"/>
      <c r="CQ808" s="47"/>
      <c r="CR808" s="47"/>
      <c r="CS808" s="47"/>
      <c r="CT808" s="47"/>
      <c r="CU808" s="47"/>
      <c r="CV808" s="47"/>
      <c r="CW808" s="47"/>
      <c r="CX808" s="47"/>
      <c r="CY808" s="47"/>
      <c r="CZ808" s="47"/>
      <c r="DA808" s="47"/>
      <c r="DB808" s="47"/>
      <c r="DC808" s="47"/>
      <c r="DD808" s="47"/>
      <c r="DE808" s="47"/>
      <c r="DF808" s="47"/>
      <c r="DG808" s="47"/>
      <c r="DH808" s="47"/>
      <c r="DI808" s="47"/>
      <c r="DJ808" s="47"/>
      <c r="DK808" s="47"/>
      <c r="DL808" s="47"/>
      <c r="DM808" s="47"/>
      <c r="DN808" s="47"/>
      <c r="DO808" s="47"/>
      <c r="DP808" s="47"/>
      <c r="DQ808" s="47"/>
      <c r="DR808" s="47"/>
    </row>
    <row r="809">
      <c r="C809" s="108"/>
      <c r="D809" s="108"/>
      <c r="G809" s="47"/>
      <c r="H809" s="47"/>
      <c r="I809" s="47"/>
      <c r="J809" s="47"/>
      <c r="K809" s="47"/>
      <c r="L809" s="47"/>
      <c r="M809" s="47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7"/>
      <c r="AA809" s="47"/>
      <c r="AB809" s="47"/>
      <c r="AC809" s="45"/>
      <c r="AD809" s="45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  <c r="BJ809" s="47"/>
      <c r="BK809" s="47"/>
      <c r="BL809" s="47"/>
      <c r="BM809" s="47"/>
      <c r="BN809" s="47"/>
      <c r="BO809" s="47"/>
      <c r="BP809" s="47"/>
      <c r="BQ809" s="47"/>
      <c r="BR809" s="47"/>
      <c r="BS809" s="47"/>
      <c r="BT809" s="47"/>
      <c r="BU809" s="47"/>
      <c r="BV809" s="47"/>
      <c r="BW809" s="47"/>
      <c r="BX809" s="47"/>
      <c r="BY809" s="47"/>
      <c r="BZ809" s="47"/>
      <c r="CA809" s="47"/>
      <c r="CB809" s="47"/>
      <c r="CC809" s="47"/>
      <c r="CD809" s="47"/>
      <c r="CE809" s="47"/>
      <c r="CF809" s="47"/>
      <c r="CG809" s="47"/>
      <c r="CH809" s="47"/>
      <c r="CI809" s="47"/>
      <c r="CJ809" s="47"/>
      <c r="CK809" s="47"/>
      <c r="CL809" s="47"/>
      <c r="CM809" s="47"/>
      <c r="CN809" s="47"/>
      <c r="CO809" s="47"/>
      <c r="CP809" s="47"/>
      <c r="CQ809" s="47"/>
      <c r="CR809" s="47"/>
      <c r="CS809" s="47"/>
      <c r="CT809" s="47"/>
      <c r="CU809" s="47"/>
      <c r="CV809" s="47"/>
      <c r="CW809" s="47"/>
      <c r="CX809" s="47"/>
      <c r="CY809" s="47"/>
      <c r="CZ809" s="47"/>
      <c r="DA809" s="47"/>
      <c r="DB809" s="47"/>
      <c r="DC809" s="47"/>
      <c r="DD809" s="47"/>
      <c r="DE809" s="47"/>
      <c r="DF809" s="47"/>
      <c r="DG809" s="47"/>
      <c r="DH809" s="47"/>
      <c r="DI809" s="47"/>
      <c r="DJ809" s="47"/>
      <c r="DK809" s="47"/>
      <c r="DL809" s="47"/>
      <c r="DM809" s="47"/>
      <c r="DN809" s="47"/>
      <c r="DO809" s="47"/>
      <c r="DP809" s="47"/>
      <c r="DQ809" s="47"/>
      <c r="DR809" s="47"/>
    </row>
    <row r="810">
      <c r="C810" s="108"/>
      <c r="D810" s="108"/>
      <c r="G810" s="47"/>
      <c r="H810" s="47"/>
      <c r="I810" s="47"/>
      <c r="J810" s="47"/>
      <c r="K810" s="47"/>
      <c r="L810" s="47"/>
      <c r="M810" s="47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7"/>
      <c r="AA810" s="47"/>
      <c r="AB810" s="47"/>
      <c r="AC810" s="45"/>
      <c r="AD810" s="45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  <c r="BJ810" s="47"/>
      <c r="BK810" s="47"/>
      <c r="BL810" s="47"/>
      <c r="BM810" s="47"/>
      <c r="BN810" s="47"/>
      <c r="BO810" s="47"/>
      <c r="BP810" s="47"/>
      <c r="BQ810" s="47"/>
      <c r="BR810" s="47"/>
      <c r="BS810" s="47"/>
      <c r="BT810" s="47"/>
      <c r="BU810" s="47"/>
      <c r="BV810" s="47"/>
      <c r="BW810" s="47"/>
      <c r="BX810" s="47"/>
      <c r="BY810" s="47"/>
      <c r="BZ810" s="47"/>
      <c r="CA810" s="47"/>
      <c r="CB810" s="47"/>
      <c r="CC810" s="47"/>
      <c r="CD810" s="47"/>
      <c r="CE810" s="47"/>
      <c r="CF810" s="47"/>
      <c r="CG810" s="47"/>
      <c r="CH810" s="47"/>
      <c r="CI810" s="47"/>
      <c r="CJ810" s="47"/>
      <c r="CK810" s="47"/>
      <c r="CL810" s="47"/>
      <c r="CM810" s="47"/>
      <c r="CN810" s="47"/>
      <c r="CO810" s="47"/>
      <c r="CP810" s="47"/>
      <c r="CQ810" s="47"/>
      <c r="CR810" s="47"/>
      <c r="CS810" s="47"/>
      <c r="CT810" s="47"/>
      <c r="CU810" s="47"/>
      <c r="CV810" s="47"/>
      <c r="CW810" s="47"/>
      <c r="CX810" s="47"/>
      <c r="CY810" s="47"/>
      <c r="CZ810" s="47"/>
      <c r="DA810" s="47"/>
      <c r="DB810" s="47"/>
      <c r="DC810" s="47"/>
      <c r="DD810" s="47"/>
      <c r="DE810" s="47"/>
      <c r="DF810" s="47"/>
      <c r="DG810" s="47"/>
      <c r="DH810" s="47"/>
      <c r="DI810" s="47"/>
      <c r="DJ810" s="47"/>
      <c r="DK810" s="47"/>
      <c r="DL810" s="47"/>
      <c r="DM810" s="47"/>
      <c r="DN810" s="47"/>
      <c r="DO810" s="47"/>
      <c r="DP810" s="47"/>
      <c r="DQ810" s="47"/>
      <c r="DR810" s="47"/>
    </row>
    <row r="811">
      <c r="C811" s="108"/>
      <c r="D811" s="108"/>
      <c r="G811" s="47"/>
      <c r="H811" s="47"/>
      <c r="I811" s="47"/>
      <c r="J811" s="47"/>
      <c r="K811" s="47"/>
      <c r="L811" s="47"/>
      <c r="M811" s="47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7"/>
      <c r="AA811" s="47"/>
      <c r="AB811" s="47"/>
      <c r="AC811" s="45"/>
      <c r="AD811" s="45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  <c r="BL811" s="47"/>
      <c r="BM811" s="47"/>
      <c r="BN811" s="47"/>
      <c r="BO811" s="47"/>
      <c r="BP811" s="47"/>
      <c r="BQ811" s="47"/>
      <c r="BR811" s="47"/>
      <c r="BS811" s="47"/>
      <c r="BT811" s="47"/>
      <c r="BU811" s="47"/>
      <c r="BV811" s="47"/>
      <c r="BW811" s="47"/>
      <c r="BX811" s="47"/>
      <c r="BY811" s="47"/>
      <c r="BZ811" s="47"/>
      <c r="CA811" s="47"/>
      <c r="CB811" s="47"/>
      <c r="CC811" s="47"/>
      <c r="CD811" s="47"/>
      <c r="CE811" s="47"/>
      <c r="CF811" s="47"/>
      <c r="CG811" s="47"/>
      <c r="CH811" s="47"/>
      <c r="CI811" s="47"/>
      <c r="CJ811" s="47"/>
      <c r="CK811" s="47"/>
      <c r="CL811" s="47"/>
      <c r="CM811" s="47"/>
      <c r="CN811" s="47"/>
      <c r="CO811" s="47"/>
      <c r="CP811" s="47"/>
      <c r="CQ811" s="47"/>
      <c r="CR811" s="47"/>
      <c r="CS811" s="47"/>
      <c r="CT811" s="47"/>
      <c r="CU811" s="47"/>
      <c r="CV811" s="47"/>
      <c r="CW811" s="47"/>
      <c r="CX811" s="47"/>
      <c r="CY811" s="47"/>
      <c r="CZ811" s="47"/>
      <c r="DA811" s="47"/>
      <c r="DB811" s="47"/>
      <c r="DC811" s="47"/>
      <c r="DD811" s="47"/>
      <c r="DE811" s="47"/>
      <c r="DF811" s="47"/>
      <c r="DG811" s="47"/>
      <c r="DH811" s="47"/>
      <c r="DI811" s="47"/>
      <c r="DJ811" s="47"/>
      <c r="DK811" s="47"/>
      <c r="DL811" s="47"/>
      <c r="DM811" s="47"/>
      <c r="DN811" s="47"/>
      <c r="DO811" s="47"/>
      <c r="DP811" s="47"/>
      <c r="DQ811" s="47"/>
      <c r="DR811" s="47"/>
    </row>
    <row r="812">
      <c r="C812" s="108"/>
      <c r="D812" s="108"/>
      <c r="G812" s="47"/>
      <c r="H812" s="47"/>
      <c r="I812" s="47"/>
      <c r="J812" s="47"/>
      <c r="K812" s="47"/>
      <c r="L812" s="47"/>
      <c r="M812" s="47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7"/>
      <c r="AA812" s="47"/>
      <c r="AB812" s="47"/>
      <c r="AC812" s="45"/>
      <c r="AD812" s="45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  <c r="BL812" s="47"/>
      <c r="BM812" s="47"/>
      <c r="BN812" s="47"/>
      <c r="BO812" s="47"/>
      <c r="BP812" s="47"/>
      <c r="BQ812" s="47"/>
      <c r="BR812" s="47"/>
      <c r="BS812" s="47"/>
      <c r="BT812" s="47"/>
      <c r="BU812" s="47"/>
      <c r="BV812" s="47"/>
      <c r="BW812" s="47"/>
      <c r="BX812" s="47"/>
      <c r="BY812" s="47"/>
      <c r="BZ812" s="47"/>
      <c r="CA812" s="47"/>
      <c r="CB812" s="47"/>
      <c r="CC812" s="47"/>
      <c r="CD812" s="47"/>
      <c r="CE812" s="47"/>
      <c r="CF812" s="47"/>
      <c r="CG812" s="47"/>
      <c r="CH812" s="47"/>
      <c r="CI812" s="47"/>
      <c r="CJ812" s="47"/>
      <c r="CK812" s="47"/>
      <c r="CL812" s="47"/>
      <c r="CM812" s="47"/>
      <c r="CN812" s="47"/>
      <c r="CO812" s="47"/>
      <c r="CP812" s="47"/>
      <c r="CQ812" s="47"/>
      <c r="CR812" s="47"/>
      <c r="CS812" s="47"/>
      <c r="CT812" s="47"/>
      <c r="CU812" s="47"/>
      <c r="CV812" s="47"/>
      <c r="CW812" s="47"/>
      <c r="CX812" s="47"/>
      <c r="CY812" s="47"/>
      <c r="CZ812" s="47"/>
      <c r="DA812" s="47"/>
      <c r="DB812" s="47"/>
      <c r="DC812" s="47"/>
      <c r="DD812" s="47"/>
      <c r="DE812" s="47"/>
      <c r="DF812" s="47"/>
      <c r="DG812" s="47"/>
      <c r="DH812" s="47"/>
      <c r="DI812" s="47"/>
      <c r="DJ812" s="47"/>
      <c r="DK812" s="47"/>
      <c r="DL812" s="47"/>
      <c r="DM812" s="47"/>
      <c r="DN812" s="47"/>
      <c r="DO812" s="47"/>
      <c r="DP812" s="47"/>
      <c r="DQ812" s="47"/>
      <c r="DR812" s="47"/>
    </row>
    <row r="813">
      <c r="C813" s="108"/>
      <c r="D813" s="108"/>
      <c r="G813" s="47"/>
      <c r="H813" s="47"/>
      <c r="I813" s="47"/>
      <c r="J813" s="47"/>
      <c r="K813" s="47"/>
      <c r="L813" s="47"/>
      <c r="M813" s="47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7"/>
      <c r="AA813" s="47"/>
      <c r="AB813" s="47"/>
      <c r="AC813" s="45"/>
      <c r="AD813" s="45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  <c r="BL813" s="47"/>
      <c r="BM813" s="47"/>
      <c r="BN813" s="47"/>
      <c r="BO813" s="47"/>
      <c r="BP813" s="47"/>
      <c r="BQ813" s="47"/>
      <c r="BR813" s="47"/>
      <c r="BS813" s="47"/>
      <c r="BT813" s="47"/>
      <c r="BU813" s="47"/>
      <c r="BV813" s="47"/>
      <c r="BW813" s="47"/>
      <c r="BX813" s="47"/>
      <c r="BY813" s="47"/>
      <c r="BZ813" s="47"/>
      <c r="CA813" s="47"/>
      <c r="CB813" s="47"/>
      <c r="CC813" s="47"/>
      <c r="CD813" s="47"/>
      <c r="CE813" s="47"/>
      <c r="CF813" s="47"/>
      <c r="CG813" s="47"/>
      <c r="CH813" s="47"/>
      <c r="CI813" s="47"/>
      <c r="CJ813" s="47"/>
      <c r="CK813" s="47"/>
      <c r="CL813" s="47"/>
      <c r="CM813" s="47"/>
      <c r="CN813" s="47"/>
      <c r="CO813" s="47"/>
      <c r="CP813" s="47"/>
      <c r="CQ813" s="47"/>
      <c r="CR813" s="47"/>
      <c r="CS813" s="47"/>
      <c r="CT813" s="47"/>
      <c r="CU813" s="47"/>
      <c r="CV813" s="47"/>
      <c r="CW813" s="47"/>
      <c r="CX813" s="47"/>
      <c r="CY813" s="47"/>
      <c r="CZ813" s="47"/>
      <c r="DA813" s="47"/>
      <c r="DB813" s="47"/>
      <c r="DC813" s="47"/>
      <c r="DD813" s="47"/>
      <c r="DE813" s="47"/>
      <c r="DF813" s="47"/>
      <c r="DG813" s="47"/>
      <c r="DH813" s="47"/>
      <c r="DI813" s="47"/>
      <c r="DJ813" s="47"/>
      <c r="DK813" s="47"/>
      <c r="DL813" s="47"/>
      <c r="DM813" s="47"/>
      <c r="DN813" s="47"/>
      <c r="DO813" s="47"/>
      <c r="DP813" s="47"/>
      <c r="DQ813" s="47"/>
      <c r="DR813" s="47"/>
    </row>
    <row r="814">
      <c r="C814" s="108"/>
      <c r="D814" s="108"/>
      <c r="G814" s="47"/>
      <c r="H814" s="47"/>
      <c r="I814" s="47"/>
      <c r="J814" s="47"/>
      <c r="K814" s="47"/>
      <c r="L814" s="47"/>
      <c r="M814" s="47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7"/>
      <c r="AA814" s="47"/>
      <c r="AB814" s="47"/>
      <c r="AC814" s="45"/>
      <c r="AD814" s="45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  <c r="BL814" s="47"/>
      <c r="BM814" s="47"/>
      <c r="BN814" s="47"/>
      <c r="BO814" s="47"/>
      <c r="BP814" s="47"/>
      <c r="BQ814" s="47"/>
      <c r="BR814" s="47"/>
      <c r="BS814" s="47"/>
      <c r="BT814" s="47"/>
      <c r="BU814" s="47"/>
      <c r="BV814" s="47"/>
      <c r="BW814" s="47"/>
      <c r="BX814" s="47"/>
      <c r="BY814" s="47"/>
      <c r="BZ814" s="47"/>
      <c r="CA814" s="47"/>
      <c r="CB814" s="47"/>
      <c r="CC814" s="47"/>
      <c r="CD814" s="47"/>
      <c r="CE814" s="47"/>
      <c r="CF814" s="47"/>
      <c r="CG814" s="47"/>
      <c r="CH814" s="47"/>
      <c r="CI814" s="47"/>
      <c r="CJ814" s="47"/>
      <c r="CK814" s="47"/>
      <c r="CL814" s="47"/>
      <c r="CM814" s="47"/>
      <c r="CN814" s="47"/>
      <c r="CO814" s="47"/>
      <c r="CP814" s="47"/>
      <c r="CQ814" s="47"/>
      <c r="CR814" s="47"/>
      <c r="CS814" s="47"/>
      <c r="CT814" s="47"/>
      <c r="CU814" s="47"/>
      <c r="CV814" s="47"/>
      <c r="CW814" s="47"/>
      <c r="CX814" s="47"/>
      <c r="CY814" s="47"/>
      <c r="CZ814" s="47"/>
      <c r="DA814" s="47"/>
      <c r="DB814" s="47"/>
      <c r="DC814" s="47"/>
      <c r="DD814" s="47"/>
      <c r="DE814" s="47"/>
      <c r="DF814" s="47"/>
      <c r="DG814" s="47"/>
      <c r="DH814" s="47"/>
      <c r="DI814" s="47"/>
      <c r="DJ814" s="47"/>
      <c r="DK814" s="47"/>
      <c r="DL814" s="47"/>
      <c r="DM814" s="47"/>
      <c r="DN814" s="47"/>
      <c r="DO814" s="47"/>
      <c r="DP814" s="47"/>
      <c r="DQ814" s="47"/>
      <c r="DR814" s="47"/>
    </row>
    <row r="815">
      <c r="C815" s="108"/>
      <c r="D815" s="108"/>
      <c r="G815" s="47"/>
      <c r="H815" s="47"/>
      <c r="I815" s="47"/>
      <c r="J815" s="47"/>
      <c r="K815" s="47"/>
      <c r="L815" s="47"/>
      <c r="M815" s="47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7"/>
      <c r="AA815" s="47"/>
      <c r="AB815" s="47"/>
      <c r="AC815" s="45"/>
      <c r="AD815" s="45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  <c r="BL815" s="47"/>
      <c r="BM815" s="47"/>
      <c r="BN815" s="47"/>
      <c r="BO815" s="47"/>
      <c r="BP815" s="47"/>
      <c r="BQ815" s="47"/>
      <c r="BR815" s="47"/>
      <c r="BS815" s="47"/>
      <c r="BT815" s="47"/>
      <c r="BU815" s="47"/>
      <c r="BV815" s="47"/>
      <c r="BW815" s="47"/>
      <c r="BX815" s="47"/>
      <c r="BY815" s="47"/>
      <c r="BZ815" s="47"/>
      <c r="CA815" s="47"/>
      <c r="CB815" s="47"/>
      <c r="CC815" s="47"/>
      <c r="CD815" s="47"/>
      <c r="CE815" s="47"/>
      <c r="CF815" s="47"/>
      <c r="CG815" s="47"/>
      <c r="CH815" s="47"/>
      <c r="CI815" s="47"/>
      <c r="CJ815" s="47"/>
      <c r="CK815" s="47"/>
      <c r="CL815" s="47"/>
      <c r="CM815" s="47"/>
      <c r="CN815" s="47"/>
      <c r="CO815" s="47"/>
      <c r="CP815" s="47"/>
      <c r="CQ815" s="47"/>
      <c r="CR815" s="47"/>
      <c r="CS815" s="47"/>
      <c r="CT815" s="47"/>
      <c r="CU815" s="47"/>
      <c r="CV815" s="47"/>
      <c r="CW815" s="47"/>
      <c r="CX815" s="47"/>
      <c r="CY815" s="47"/>
      <c r="CZ815" s="47"/>
      <c r="DA815" s="47"/>
      <c r="DB815" s="47"/>
      <c r="DC815" s="47"/>
      <c r="DD815" s="47"/>
      <c r="DE815" s="47"/>
      <c r="DF815" s="47"/>
      <c r="DG815" s="47"/>
      <c r="DH815" s="47"/>
      <c r="DI815" s="47"/>
      <c r="DJ815" s="47"/>
      <c r="DK815" s="47"/>
      <c r="DL815" s="47"/>
      <c r="DM815" s="47"/>
      <c r="DN815" s="47"/>
      <c r="DO815" s="47"/>
      <c r="DP815" s="47"/>
      <c r="DQ815" s="47"/>
      <c r="DR815" s="47"/>
    </row>
    <row r="816">
      <c r="C816" s="108"/>
      <c r="D816" s="108"/>
      <c r="G816" s="47"/>
      <c r="H816" s="47"/>
      <c r="I816" s="47"/>
      <c r="J816" s="47"/>
      <c r="K816" s="47"/>
      <c r="L816" s="47"/>
      <c r="M816" s="47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7"/>
      <c r="AA816" s="47"/>
      <c r="AB816" s="47"/>
      <c r="AC816" s="45"/>
      <c r="AD816" s="45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  <c r="BL816" s="47"/>
      <c r="BM816" s="47"/>
      <c r="BN816" s="47"/>
      <c r="BO816" s="47"/>
      <c r="BP816" s="47"/>
      <c r="BQ816" s="47"/>
      <c r="BR816" s="47"/>
      <c r="BS816" s="47"/>
      <c r="BT816" s="47"/>
      <c r="BU816" s="47"/>
      <c r="BV816" s="47"/>
      <c r="BW816" s="47"/>
      <c r="BX816" s="47"/>
      <c r="BY816" s="47"/>
      <c r="BZ816" s="47"/>
      <c r="CA816" s="47"/>
      <c r="CB816" s="47"/>
      <c r="CC816" s="47"/>
      <c r="CD816" s="47"/>
      <c r="CE816" s="47"/>
      <c r="CF816" s="47"/>
      <c r="CG816" s="47"/>
      <c r="CH816" s="47"/>
      <c r="CI816" s="47"/>
      <c r="CJ816" s="47"/>
      <c r="CK816" s="47"/>
      <c r="CL816" s="47"/>
      <c r="CM816" s="47"/>
      <c r="CN816" s="47"/>
      <c r="CO816" s="47"/>
      <c r="CP816" s="47"/>
      <c r="CQ816" s="47"/>
      <c r="CR816" s="47"/>
      <c r="CS816" s="47"/>
      <c r="CT816" s="47"/>
      <c r="CU816" s="47"/>
      <c r="CV816" s="47"/>
      <c r="CW816" s="47"/>
      <c r="CX816" s="47"/>
      <c r="CY816" s="47"/>
      <c r="CZ816" s="47"/>
      <c r="DA816" s="47"/>
      <c r="DB816" s="47"/>
      <c r="DC816" s="47"/>
      <c r="DD816" s="47"/>
      <c r="DE816" s="47"/>
      <c r="DF816" s="47"/>
      <c r="DG816" s="47"/>
      <c r="DH816" s="47"/>
      <c r="DI816" s="47"/>
      <c r="DJ816" s="47"/>
      <c r="DK816" s="47"/>
      <c r="DL816" s="47"/>
      <c r="DM816" s="47"/>
      <c r="DN816" s="47"/>
      <c r="DO816" s="47"/>
      <c r="DP816" s="47"/>
      <c r="DQ816" s="47"/>
      <c r="DR816" s="47"/>
    </row>
    <row r="817">
      <c r="C817" s="108"/>
      <c r="D817" s="108"/>
      <c r="G817" s="47"/>
      <c r="H817" s="47"/>
      <c r="I817" s="47"/>
      <c r="J817" s="47"/>
      <c r="K817" s="47"/>
      <c r="L817" s="47"/>
      <c r="M817" s="47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7"/>
      <c r="AA817" s="47"/>
      <c r="AB817" s="47"/>
      <c r="AC817" s="45"/>
      <c r="AD817" s="45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  <c r="BL817" s="47"/>
      <c r="BM817" s="47"/>
      <c r="BN817" s="47"/>
      <c r="BO817" s="47"/>
      <c r="BP817" s="47"/>
      <c r="BQ817" s="47"/>
      <c r="BR817" s="47"/>
      <c r="BS817" s="47"/>
      <c r="BT817" s="47"/>
      <c r="BU817" s="47"/>
      <c r="BV817" s="47"/>
      <c r="BW817" s="47"/>
      <c r="BX817" s="47"/>
      <c r="BY817" s="47"/>
      <c r="BZ817" s="47"/>
      <c r="CA817" s="47"/>
      <c r="CB817" s="47"/>
      <c r="CC817" s="47"/>
      <c r="CD817" s="47"/>
      <c r="CE817" s="47"/>
      <c r="CF817" s="47"/>
      <c r="CG817" s="47"/>
      <c r="CH817" s="47"/>
      <c r="CI817" s="47"/>
      <c r="CJ817" s="47"/>
      <c r="CK817" s="47"/>
      <c r="CL817" s="47"/>
      <c r="CM817" s="47"/>
      <c r="CN817" s="47"/>
      <c r="CO817" s="47"/>
      <c r="CP817" s="47"/>
      <c r="CQ817" s="47"/>
      <c r="CR817" s="47"/>
      <c r="CS817" s="47"/>
      <c r="CT817" s="47"/>
      <c r="CU817" s="47"/>
      <c r="CV817" s="47"/>
      <c r="CW817" s="47"/>
      <c r="CX817" s="47"/>
      <c r="CY817" s="47"/>
      <c r="CZ817" s="47"/>
      <c r="DA817" s="47"/>
      <c r="DB817" s="47"/>
      <c r="DC817" s="47"/>
      <c r="DD817" s="47"/>
      <c r="DE817" s="47"/>
      <c r="DF817" s="47"/>
      <c r="DG817" s="47"/>
      <c r="DH817" s="47"/>
      <c r="DI817" s="47"/>
      <c r="DJ817" s="47"/>
      <c r="DK817" s="47"/>
      <c r="DL817" s="47"/>
      <c r="DM817" s="47"/>
      <c r="DN817" s="47"/>
      <c r="DO817" s="47"/>
      <c r="DP817" s="47"/>
      <c r="DQ817" s="47"/>
      <c r="DR817" s="47"/>
    </row>
    <row r="818">
      <c r="C818" s="108"/>
      <c r="D818" s="108"/>
      <c r="G818" s="47"/>
      <c r="H818" s="47"/>
      <c r="I818" s="47"/>
      <c r="J818" s="47"/>
      <c r="K818" s="47"/>
      <c r="L818" s="47"/>
      <c r="M818" s="47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7"/>
      <c r="AA818" s="47"/>
      <c r="AB818" s="47"/>
      <c r="AC818" s="45"/>
      <c r="AD818" s="45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  <c r="BL818" s="47"/>
      <c r="BM818" s="47"/>
      <c r="BN818" s="47"/>
      <c r="BO818" s="47"/>
      <c r="BP818" s="47"/>
      <c r="BQ818" s="47"/>
      <c r="BR818" s="47"/>
      <c r="BS818" s="47"/>
      <c r="BT818" s="47"/>
      <c r="BU818" s="47"/>
      <c r="BV818" s="47"/>
      <c r="BW818" s="47"/>
      <c r="BX818" s="47"/>
      <c r="BY818" s="47"/>
      <c r="BZ818" s="47"/>
      <c r="CA818" s="47"/>
      <c r="CB818" s="47"/>
      <c r="CC818" s="47"/>
      <c r="CD818" s="47"/>
      <c r="CE818" s="47"/>
      <c r="CF818" s="47"/>
      <c r="CG818" s="47"/>
      <c r="CH818" s="47"/>
      <c r="CI818" s="47"/>
      <c r="CJ818" s="47"/>
      <c r="CK818" s="47"/>
      <c r="CL818" s="47"/>
      <c r="CM818" s="47"/>
      <c r="CN818" s="47"/>
      <c r="CO818" s="47"/>
      <c r="CP818" s="47"/>
      <c r="CQ818" s="47"/>
      <c r="CR818" s="47"/>
      <c r="CS818" s="47"/>
      <c r="CT818" s="47"/>
      <c r="CU818" s="47"/>
      <c r="CV818" s="47"/>
      <c r="CW818" s="47"/>
      <c r="CX818" s="47"/>
      <c r="CY818" s="47"/>
      <c r="CZ818" s="47"/>
      <c r="DA818" s="47"/>
      <c r="DB818" s="47"/>
      <c r="DC818" s="47"/>
      <c r="DD818" s="47"/>
      <c r="DE818" s="47"/>
      <c r="DF818" s="47"/>
      <c r="DG818" s="47"/>
      <c r="DH818" s="47"/>
      <c r="DI818" s="47"/>
      <c r="DJ818" s="47"/>
      <c r="DK818" s="47"/>
      <c r="DL818" s="47"/>
      <c r="DM818" s="47"/>
      <c r="DN818" s="47"/>
      <c r="DO818" s="47"/>
      <c r="DP818" s="47"/>
      <c r="DQ818" s="47"/>
      <c r="DR818" s="47"/>
    </row>
    <row r="819">
      <c r="C819" s="108"/>
      <c r="D819" s="108"/>
      <c r="G819" s="47"/>
      <c r="H819" s="47"/>
      <c r="I819" s="47"/>
      <c r="J819" s="47"/>
      <c r="K819" s="47"/>
      <c r="L819" s="47"/>
      <c r="M819" s="47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7"/>
      <c r="AA819" s="47"/>
      <c r="AB819" s="47"/>
      <c r="AC819" s="45"/>
      <c r="AD819" s="45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  <c r="BL819" s="47"/>
      <c r="BM819" s="47"/>
      <c r="BN819" s="47"/>
      <c r="BO819" s="47"/>
      <c r="BP819" s="47"/>
      <c r="BQ819" s="47"/>
      <c r="BR819" s="47"/>
      <c r="BS819" s="47"/>
      <c r="BT819" s="47"/>
      <c r="BU819" s="47"/>
      <c r="BV819" s="47"/>
      <c r="BW819" s="47"/>
      <c r="BX819" s="47"/>
      <c r="BY819" s="47"/>
      <c r="BZ819" s="47"/>
      <c r="CA819" s="47"/>
      <c r="CB819" s="47"/>
      <c r="CC819" s="47"/>
      <c r="CD819" s="47"/>
      <c r="CE819" s="47"/>
      <c r="CF819" s="47"/>
      <c r="CG819" s="47"/>
      <c r="CH819" s="47"/>
      <c r="CI819" s="47"/>
      <c r="CJ819" s="47"/>
      <c r="CK819" s="47"/>
      <c r="CL819" s="47"/>
      <c r="CM819" s="47"/>
      <c r="CN819" s="47"/>
      <c r="CO819" s="47"/>
      <c r="CP819" s="47"/>
      <c r="CQ819" s="47"/>
      <c r="CR819" s="47"/>
      <c r="CS819" s="47"/>
      <c r="CT819" s="47"/>
      <c r="CU819" s="47"/>
      <c r="CV819" s="47"/>
      <c r="CW819" s="47"/>
      <c r="CX819" s="47"/>
      <c r="CY819" s="47"/>
      <c r="CZ819" s="47"/>
      <c r="DA819" s="47"/>
      <c r="DB819" s="47"/>
      <c r="DC819" s="47"/>
      <c r="DD819" s="47"/>
      <c r="DE819" s="47"/>
      <c r="DF819" s="47"/>
      <c r="DG819" s="47"/>
      <c r="DH819" s="47"/>
      <c r="DI819" s="47"/>
      <c r="DJ819" s="47"/>
      <c r="DK819" s="47"/>
      <c r="DL819" s="47"/>
      <c r="DM819" s="47"/>
      <c r="DN819" s="47"/>
      <c r="DO819" s="47"/>
      <c r="DP819" s="47"/>
      <c r="DQ819" s="47"/>
      <c r="DR819" s="47"/>
    </row>
    <row r="820">
      <c r="C820" s="108"/>
      <c r="D820" s="108"/>
      <c r="G820" s="47"/>
      <c r="H820" s="47"/>
      <c r="I820" s="47"/>
      <c r="J820" s="47"/>
      <c r="K820" s="47"/>
      <c r="L820" s="47"/>
      <c r="M820" s="47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7"/>
      <c r="AA820" s="47"/>
      <c r="AB820" s="47"/>
      <c r="AC820" s="45"/>
      <c r="AD820" s="45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/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47"/>
      <c r="CA820" s="47"/>
      <c r="CB820" s="47"/>
      <c r="CC820" s="47"/>
      <c r="CD820" s="47"/>
      <c r="CE820" s="47"/>
      <c r="CF820" s="47"/>
      <c r="CG820" s="47"/>
      <c r="CH820" s="47"/>
      <c r="CI820" s="47"/>
      <c r="CJ820" s="47"/>
      <c r="CK820" s="47"/>
      <c r="CL820" s="47"/>
      <c r="CM820" s="47"/>
      <c r="CN820" s="47"/>
      <c r="CO820" s="47"/>
      <c r="CP820" s="47"/>
      <c r="CQ820" s="47"/>
      <c r="CR820" s="47"/>
      <c r="CS820" s="47"/>
      <c r="CT820" s="47"/>
      <c r="CU820" s="47"/>
      <c r="CV820" s="47"/>
      <c r="CW820" s="47"/>
      <c r="CX820" s="47"/>
      <c r="CY820" s="47"/>
      <c r="CZ820" s="47"/>
      <c r="DA820" s="47"/>
      <c r="DB820" s="47"/>
      <c r="DC820" s="47"/>
      <c r="DD820" s="47"/>
      <c r="DE820" s="47"/>
      <c r="DF820" s="47"/>
      <c r="DG820" s="47"/>
      <c r="DH820" s="47"/>
      <c r="DI820" s="47"/>
      <c r="DJ820" s="47"/>
      <c r="DK820" s="47"/>
      <c r="DL820" s="47"/>
      <c r="DM820" s="47"/>
      <c r="DN820" s="47"/>
      <c r="DO820" s="47"/>
      <c r="DP820" s="47"/>
      <c r="DQ820" s="47"/>
      <c r="DR820" s="47"/>
    </row>
    <row r="821">
      <c r="C821" s="108"/>
      <c r="D821" s="108"/>
      <c r="G821" s="47"/>
      <c r="H821" s="47"/>
      <c r="I821" s="47"/>
      <c r="J821" s="47"/>
      <c r="K821" s="47"/>
      <c r="L821" s="47"/>
      <c r="M821" s="47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7"/>
      <c r="AA821" s="47"/>
      <c r="AB821" s="47"/>
      <c r="AC821" s="45"/>
      <c r="AD821" s="45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  <c r="BL821" s="47"/>
      <c r="BM821" s="47"/>
      <c r="BN821" s="47"/>
      <c r="BO821" s="47"/>
      <c r="BP821" s="47"/>
      <c r="BQ821" s="47"/>
      <c r="BR821" s="47"/>
      <c r="BS821" s="47"/>
      <c r="BT821" s="47"/>
      <c r="BU821" s="47"/>
      <c r="BV821" s="47"/>
      <c r="BW821" s="47"/>
      <c r="BX821" s="47"/>
      <c r="BY821" s="47"/>
      <c r="BZ821" s="47"/>
      <c r="CA821" s="47"/>
      <c r="CB821" s="47"/>
      <c r="CC821" s="47"/>
      <c r="CD821" s="47"/>
      <c r="CE821" s="47"/>
      <c r="CF821" s="47"/>
      <c r="CG821" s="47"/>
      <c r="CH821" s="47"/>
      <c r="CI821" s="47"/>
      <c r="CJ821" s="47"/>
      <c r="CK821" s="47"/>
      <c r="CL821" s="47"/>
      <c r="CM821" s="47"/>
      <c r="CN821" s="47"/>
      <c r="CO821" s="47"/>
      <c r="CP821" s="47"/>
      <c r="CQ821" s="47"/>
      <c r="CR821" s="47"/>
      <c r="CS821" s="47"/>
      <c r="CT821" s="47"/>
      <c r="CU821" s="47"/>
      <c r="CV821" s="47"/>
      <c r="CW821" s="47"/>
      <c r="CX821" s="47"/>
      <c r="CY821" s="47"/>
      <c r="CZ821" s="47"/>
      <c r="DA821" s="47"/>
      <c r="DB821" s="47"/>
      <c r="DC821" s="47"/>
      <c r="DD821" s="47"/>
      <c r="DE821" s="47"/>
      <c r="DF821" s="47"/>
      <c r="DG821" s="47"/>
      <c r="DH821" s="47"/>
      <c r="DI821" s="47"/>
      <c r="DJ821" s="47"/>
      <c r="DK821" s="47"/>
      <c r="DL821" s="47"/>
      <c r="DM821" s="47"/>
      <c r="DN821" s="47"/>
      <c r="DO821" s="47"/>
      <c r="DP821" s="47"/>
      <c r="DQ821" s="47"/>
      <c r="DR821" s="47"/>
    </row>
    <row r="822">
      <c r="C822" s="108"/>
      <c r="D822" s="108"/>
      <c r="G822" s="47"/>
      <c r="H822" s="47"/>
      <c r="I822" s="47"/>
      <c r="J822" s="47"/>
      <c r="K822" s="47"/>
      <c r="L822" s="47"/>
      <c r="M822" s="47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5"/>
      <c r="AD822" s="45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/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47"/>
      <c r="CA822" s="47"/>
      <c r="CB822" s="47"/>
      <c r="CC822" s="47"/>
      <c r="CD822" s="47"/>
      <c r="CE822" s="47"/>
      <c r="CF822" s="47"/>
      <c r="CG822" s="47"/>
      <c r="CH822" s="47"/>
      <c r="CI822" s="47"/>
      <c r="CJ822" s="47"/>
      <c r="CK822" s="47"/>
      <c r="CL822" s="47"/>
      <c r="CM822" s="47"/>
      <c r="CN822" s="47"/>
      <c r="CO822" s="47"/>
      <c r="CP822" s="47"/>
      <c r="CQ822" s="47"/>
      <c r="CR822" s="47"/>
      <c r="CS822" s="47"/>
      <c r="CT822" s="47"/>
      <c r="CU822" s="47"/>
      <c r="CV822" s="47"/>
      <c r="CW822" s="47"/>
      <c r="CX822" s="47"/>
      <c r="CY822" s="47"/>
      <c r="CZ822" s="47"/>
      <c r="DA822" s="47"/>
      <c r="DB822" s="47"/>
      <c r="DC822" s="47"/>
      <c r="DD822" s="47"/>
      <c r="DE822" s="47"/>
      <c r="DF822" s="47"/>
      <c r="DG822" s="47"/>
      <c r="DH822" s="47"/>
      <c r="DI822" s="47"/>
      <c r="DJ822" s="47"/>
      <c r="DK822" s="47"/>
      <c r="DL822" s="47"/>
      <c r="DM822" s="47"/>
      <c r="DN822" s="47"/>
      <c r="DO822" s="47"/>
      <c r="DP822" s="47"/>
      <c r="DQ822" s="47"/>
      <c r="DR822" s="47"/>
    </row>
    <row r="823">
      <c r="C823" s="108"/>
      <c r="D823" s="108"/>
      <c r="G823" s="47"/>
      <c r="H823" s="47"/>
      <c r="I823" s="47"/>
      <c r="J823" s="47"/>
      <c r="K823" s="47"/>
      <c r="L823" s="47"/>
      <c r="M823" s="47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7"/>
      <c r="AA823" s="47"/>
      <c r="AB823" s="47"/>
      <c r="AC823" s="45"/>
      <c r="AD823" s="45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  <c r="BL823" s="47"/>
      <c r="BM823" s="47"/>
      <c r="BN823" s="47"/>
      <c r="BO823" s="47"/>
      <c r="BP823" s="47"/>
      <c r="BQ823" s="47"/>
      <c r="BR823" s="47"/>
      <c r="BS823" s="47"/>
      <c r="BT823" s="47"/>
      <c r="BU823" s="47"/>
      <c r="BV823" s="47"/>
      <c r="BW823" s="47"/>
      <c r="BX823" s="47"/>
      <c r="BY823" s="47"/>
      <c r="BZ823" s="47"/>
      <c r="CA823" s="47"/>
      <c r="CB823" s="47"/>
      <c r="CC823" s="47"/>
      <c r="CD823" s="47"/>
      <c r="CE823" s="47"/>
      <c r="CF823" s="47"/>
      <c r="CG823" s="47"/>
      <c r="CH823" s="47"/>
      <c r="CI823" s="47"/>
      <c r="CJ823" s="47"/>
      <c r="CK823" s="47"/>
      <c r="CL823" s="47"/>
      <c r="CM823" s="47"/>
      <c r="CN823" s="47"/>
      <c r="CO823" s="47"/>
      <c r="CP823" s="47"/>
      <c r="CQ823" s="47"/>
      <c r="CR823" s="47"/>
      <c r="CS823" s="47"/>
      <c r="CT823" s="47"/>
      <c r="CU823" s="47"/>
      <c r="CV823" s="47"/>
      <c r="CW823" s="47"/>
      <c r="CX823" s="47"/>
      <c r="CY823" s="47"/>
      <c r="CZ823" s="47"/>
      <c r="DA823" s="47"/>
      <c r="DB823" s="47"/>
      <c r="DC823" s="47"/>
      <c r="DD823" s="47"/>
      <c r="DE823" s="47"/>
      <c r="DF823" s="47"/>
      <c r="DG823" s="47"/>
      <c r="DH823" s="47"/>
      <c r="DI823" s="47"/>
      <c r="DJ823" s="47"/>
      <c r="DK823" s="47"/>
      <c r="DL823" s="47"/>
      <c r="DM823" s="47"/>
      <c r="DN823" s="47"/>
      <c r="DO823" s="47"/>
      <c r="DP823" s="47"/>
      <c r="DQ823" s="47"/>
      <c r="DR823" s="47"/>
    </row>
    <row r="824">
      <c r="C824" s="108"/>
      <c r="D824" s="108"/>
      <c r="G824" s="47"/>
      <c r="H824" s="47"/>
      <c r="I824" s="47"/>
      <c r="J824" s="47"/>
      <c r="K824" s="47"/>
      <c r="L824" s="47"/>
      <c r="M824" s="47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7"/>
      <c r="AA824" s="47"/>
      <c r="AB824" s="47"/>
      <c r="AC824" s="45"/>
      <c r="AD824" s="45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  <c r="BL824" s="47"/>
      <c r="BM824" s="47"/>
      <c r="BN824" s="47"/>
      <c r="BO824" s="47"/>
      <c r="BP824" s="47"/>
      <c r="BQ824" s="47"/>
      <c r="BR824" s="47"/>
      <c r="BS824" s="47"/>
      <c r="BT824" s="47"/>
      <c r="BU824" s="47"/>
      <c r="BV824" s="47"/>
      <c r="BW824" s="47"/>
      <c r="BX824" s="47"/>
      <c r="BY824" s="47"/>
      <c r="BZ824" s="47"/>
      <c r="CA824" s="47"/>
      <c r="CB824" s="47"/>
      <c r="CC824" s="47"/>
      <c r="CD824" s="47"/>
      <c r="CE824" s="47"/>
      <c r="CF824" s="47"/>
      <c r="CG824" s="47"/>
      <c r="CH824" s="47"/>
      <c r="CI824" s="47"/>
      <c r="CJ824" s="47"/>
      <c r="CK824" s="47"/>
      <c r="CL824" s="47"/>
      <c r="CM824" s="47"/>
      <c r="CN824" s="47"/>
      <c r="CO824" s="47"/>
      <c r="CP824" s="47"/>
      <c r="CQ824" s="47"/>
      <c r="CR824" s="47"/>
      <c r="CS824" s="47"/>
      <c r="CT824" s="47"/>
      <c r="CU824" s="47"/>
      <c r="CV824" s="47"/>
      <c r="CW824" s="47"/>
      <c r="CX824" s="47"/>
      <c r="CY824" s="47"/>
      <c r="CZ824" s="47"/>
      <c r="DA824" s="47"/>
      <c r="DB824" s="47"/>
      <c r="DC824" s="47"/>
      <c r="DD824" s="47"/>
      <c r="DE824" s="47"/>
      <c r="DF824" s="47"/>
      <c r="DG824" s="47"/>
      <c r="DH824" s="47"/>
      <c r="DI824" s="47"/>
      <c r="DJ824" s="47"/>
      <c r="DK824" s="47"/>
      <c r="DL824" s="47"/>
      <c r="DM824" s="47"/>
      <c r="DN824" s="47"/>
      <c r="DO824" s="47"/>
      <c r="DP824" s="47"/>
      <c r="DQ824" s="47"/>
      <c r="DR824" s="47"/>
    </row>
    <row r="825">
      <c r="C825" s="108"/>
      <c r="D825" s="108"/>
      <c r="G825" s="47"/>
      <c r="H825" s="47"/>
      <c r="I825" s="47"/>
      <c r="J825" s="47"/>
      <c r="K825" s="47"/>
      <c r="L825" s="47"/>
      <c r="M825" s="47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7"/>
      <c r="AA825" s="47"/>
      <c r="AB825" s="47"/>
      <c r="AC825" s="45"/>
      <c r="AD825" s="45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  <c r="BL825" s="47"/>
      <c r="BM825" s="47"/>
      <c r="BN825" s="47"/>
      <c r="BO825" s="47"/>
      <c r="BP825" s="47"/>
      <c r="BQ825" s="47"/>
      <c r="BR825" s="47"/>
      <c r="BS825" s="47"/>
      <c r="BT825" s="47"/>
      <c r="BU825" s="47"/>
      <c r="BV825" s="47"/>
      <c r="BW825" s="47"/>
      <c r="BX825" s="47"/>
      <c r="BY825" s="47"/>
      <c r="BZ825" s="47"/>
      <c r="CA825" s="47"/>
      <c r="CB825" s="47"/>
      <c r="CC825" s="47"/>
      <c r="CD825" s="47"/>
      <c r="CE825" s="47"/>
      <c r="CF825" s="47"/>
      <c r="CG825" s="47"/>
      <c r="CH825" s="47"/>
      <c r="CI825" s="47"/>
      <c r="CJ825" s="47"/>
      <c r="CK825" s="47"/>
      <c r="CL825" s="47"/>
      <c r="CM825" s="47"/>
      <c r="CN825" s="47"/>
      <c r="CO825" s="47"/>
      <c r="CP825" s="47"/>
      <c r="CQ825" s="47"/>
      <c r="CR825" s="47"/>
      <c r="CS825" s="47"/>
      <c r="CT825" s="47"/>
      <c r="CU825" s="47"/>
      <c r="CV825" s="47"/>
      <c r="CW825" s="47"/>
      <c r="CX825" s="47"/>
      <c r="CY825" s="47"/>
      <c r="CZ825" s="47"/>
      <c r="DA825" s="47"/>
      <c r="DB825" s="47"/>
      <c r="DC825" s="47"/>
      <c r="DD825" s="47"/>
      <c r="DE825" s="47"/>
      <c r="DF825" s="47"/>
      <c r="DG825" s="47"/>
      <c r="DH825" s="47"/>
      <c r="DI825" s="47"/>
      <c r="DJ825" s="47"/>
      <c r="DK825" s="47"/>
      <c r="DL825" s="47"/>
      <c r="DM825" s="47"/>
      <c r="DN825" s="47"/>
      <c r="DO825" s="47"/>
      <c r="DP825" s="47"/>
      <c r="DQ825" s="47"/>
      <c r="DR825" s="47"/>
    </row>
    <row r="826">
      <c r="C826" s="108"/>
      <c r="D826" s="108"/>
      <c r="G826" s="47"/>
      <c r="H826" s="47"/>
      <c r="I826" s="47"/>
      <c r="J826" s="47"/>
      <c r="K826" s="47"/>
      <c r="L826" s="47"/>
      <c r="M826" s="47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7"/>
      <c r="AA826" s="47"/>
      <c r="AB826" s="47"/>
      <c r="AC826" s="45"/>
      <c r="AD826" s="45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  <c r="BL826" s="47"/>
      <c r="BM826" s="47"/>
      <c r="BN826" s="47"/>
      <c r="BO826" s="47"/>
      <c r="BP826" s="47"/>
      <c r="BQ826" s="47"/>
      <c r="BR826" s="47"/>
      <c r="BS826" s="47"/>
      <c r="BT826" s="47"/>
      <c r="BU826" s="47"/>
      <c r="BV826" s="47"/>
      <c r="BW826" s="47"/>
      <c r="BX826" s="47"/>
      <c r="BY826" s="47"/>
      <c r="BZ826" s="47"/>
      <c r="CA826" s="47"/>
      <c r="CB826" s="47"/>
      <c r="CC826" s="47"/>
      <c r="CD826" s="47"/>
      <c r="CE826" s="47"/>
      <c r="CF826" s="47"/>
      <c r="CG826" s="47"/>
      <c r="CH826" s="47"/>
      <c r="CI826" s="47"/>
      <c r="CJ826" s="47"/>
      <c r="CK826" s="47"/>
      <c r="CL826" s="47"/>
      <c r="CM826" s="47"/>
      <c r="CN826" s="47"/>
      <c r="CO826" s="47"/>
      <c r="CP826" s="47"/>
      <c r="CQ826" s="47"/>
      <c r="CR826" s="47"/>
      <c r="CS826" s="47"/>
      <c r="CT826" s="47"/>
      <c r="CU826" s="47"/>
      <c r="CV826" s="47"/>
      <c r="CW826" s="47"/>
      <c r="CX826" s="47"/>
      <c r="CY826" s="47"/>
      <c r="CZ826" s="47"/>
      <c r="DA826" s="47"/>
      <c r="DB826" s="47"/>
      <c r="DC826" s="47"/>
      <c r="DD826" s="47"/>
      <c r="DE826" s="47"/>
      <c r="DF826" s="47"/>
      <c r="DG826" s="47"/>
      <c r="DH826" s="47"/>
      <c r="DI826" s="47"/>
      <c r="DJ826" s="47"/>
      <c r="DK826" s="47"/>
      <c r="DL826" s="47"/>
      <c r="DM826" s="47"/>
      <c r="DN826" s="47"/>
      <c r="DO826" s="47"/>
      <c r="DP826" s="47"/>
      <c r="DQ826" s="47"/>
      <c r="DR826" s="47"/>
    </row>
    <row r="827">
      <c r="C827" s="108"/>
      <c r="D827" s="108"/>
      <c r="G827" s="47"/>
      <c r="H827" s="47"/>
      <c r="I827" s="47"/>
      <c r="J827" s="47"/>
      <c r="K827" s="47"/>
      <c r="L827" s="47"/>
      <c r="M827" s="47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7"/>
      <c r="AA827" s="47"/>
      <c r="AB827" s="47"/>
      <c r="AC827" s="45"/>
      <c r="AD827" s="45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  <c r="BL827" s="47"/>
      <c r="BM827" s="47"/>
      <c r="BN827" s="47"/>
      <c r="BO827" s="47"/>
      <c r="BP827" s="47"/>
      <c r="BQ827" s="47"/>
      <c r="BR827" s="47"/>
      <c r="BS827" s="47"/>
      <c r="BT827" s="47"/>
      <c r="BU827" s="47"/>
      <c r="BV827" s="47"/>
      <c r="BW827" s="47"/>
      <c r="BX827" s="47"/>
      <c r="BY827" s="47"/>
      <c r="BZ827" s="47"/>
      <c r="CA827" s="47"/>
      <c r="CB827" s="47"/>
      <c r="CC827" s="47"/>
      <c r="CD827" s="47"/>
      <c r="CE827" s="47"/>
      <c r="CF827" s="47"/>
      <c r="CG827" s="47"/>
      <c r="CH827" s="47"/>
      <c r="CI827" s="47"/>
      <c r="CJ827" s="47"/>
      <c r="CK827" s="47"/>
      <c r="CL827" s="47"/>
      <c r="CM827" s="47"/>
      <c r="CN827" s="47"/>
      <c r="CO827" s="47"/>
      <c r="CP827" s="47"/>
      <c r="CQ827" s="47"/>
      <c r="CR827" s="47"/>
      <c r="CS827" s="47"/>
      <c r="CT827" s="47"/>
      <c r="CU827" s="47"/>
      <c r="CV827" s="47"/>
      <c r="CW827" s="47"/>
      <c r="CX827" s="47"/>
      <c r="CY827" s="47"/>
      <c r="CZ827" s="47"/>
      <c r="DA827" s="47"/>
      <c r="DB827" s="47"/>
      <c r="DC827" s="47"/>
      <c r="DD827" s="47"/>
      <c r="DE827" s="47"/>
      <c r="DF827" s="47"/>
      <c r="DG827" s="47"/>
      <c r="DH827" s="47"/>
      <c r="DI827" s="47"/>
      <c r="DJ827" s="47"/>
      <c r="DK827" s="47"/>
      <c r="DL827" s="47"/>
      <c r="DM827" s="47"/>
      <c r="DN827" s="47"/>
      <c r="DO827" s="47"/>
      <c r="DP827" s="47"/>
      <c r="DQ827" s="47"/>
      <c r="DR827" s="47"/>
    </row>
    <row r="828">
      <c r="C828" s="108"/>
      <c r="D828" s="108"/>
      <c r="G828" s="47"/>
      <c r="H828" s="47"/>
      <c r="I828" s="47"/>
      <c r="J828" s="47"/>
      <c r="K828" s="47"/>
      <c r="L828" s="47"/>
      <c r="M828" s="47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7"/>
      <c r="AA828" s="47"/>
      <c r="AB828" s="47"/>
      <c r="AC828" s="45"/>
      <c r="AD828" s="45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  <c r="BL828" s="47"/>
      <c r="BM828" s="47"/>
      <c r="BN828" s="47"/>
      <c r="BO828" s="47"/>
      <c r="BP828" s="47"/>
      <c r="BQ828" s="47"/>
      <c r="BR828" s="47"/>
      <c r="BS828" s="47"/>
      <c r="BT828" s="47"/>
      <c r="BU828" s="47"/>
      <c r="BV828" s="47"/>
      <c r="BW828" s="47"/>
      <c r="BX828" s="47"/>
      <c r="BY828" s="47"/>
      <c r="BZ828" s="47"/>
      <c r="CA828" s="47"/>
      <c r="CB828" s="47"/>
      <c r="CC828" s="47"/>
      <c r="CD828" s="47"/>
      <c r="CE828" s="47"/>
      <c r="CF828" s="47"/>
      <c r="CG828" s="47"/>
      <c r="CH828" s="47"/>
      <c r="CI828" s="47"/>
      <c r="CJ828" s="47"/>
      <c r="CK828" s="47"/>
      <c r="CL828" s="47"/>
      <c r="CM828" s="47"/>
      <c r="CN828" s="47"/>
      <c r="CO828" s="47"/>
      <c r="CP828" s="47"/>
      <c r="CQ828" s="47"/>
      <c r="CR828" s="47"/>
      <c r="CS828" s="47"/>
      <c r="CT828" s="47"/>
      <c r="CU828" s="47"/>
      <c r="CV828" s="47"/>
      <c r="CW828" s="47"/>
      <c r="CX828" s="47"/>
      <c r="CY828" s="47"/>
      <c r="CZ828" s="47"/>
      <c r="DA828" s="47"/>
      <c r="DB828" s="47"/>
      <c r="DC828" s="47"/>
      <c r="DD828" s="47"/>
      <c r="DE828" s="47"/>
      <c r="DF828" s="47"/>
      <c r="DG828" s="47"/>
      <c r="DH828" s="47"/>
      <c r="DI828" s="47"/>
      <c r="DJ828" s="47"/>
      <c r="DK828" s="47"/>
      <c r="DL828" s="47"/>
      <c r="DM828" s="47"/>
      <c r="DN828" s="47"/>
      <c r="DO828" s="47"/>
      <c r="DP828" s="47"/>
      <c r="DQ828" s="47"/>
      <c r="DR828" s="47"/>
    </row>
    <row r="829">
      <c r="C829" s="108"/>
      <c r="D829" s="108"/>
      <c r="G829" s="47"/>
      <c r="H829" s="47"/>
      <c r="I829" s="47"/>
      <c r="J829" s="47"/>
      <c r="K829" s="47"/>
      <c r="L829" s="47"/>
      <c r="M829" s="47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7"/>
      <c r="AA829" s="47"/>
      <c r="AB829" s="47"/>
      <c r="AC829" s="45"/>
      <c r="AD829" s="45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  <c r="BL829" s="47"/>
      <c r="BM829" s="47"/>
      <c r="BN829" s="47"/>
      <c r="BO829" s="47"/>
      <c r="BP829" s="47"/>
      <c r="BQ829" s="47"/>
      <c r="BR829" s="47"/>
      <c r="BS829" s="47"/>
      <c r="BT829" s="47"/>
      <c r="BU829" s="47"/>
      <c r="BV829" s="47"/>
      <c r="BW829" s="47"/>
      <c r="BX829" s="47"/>
      <c r="BY829" s="47"/>
      <c r="BZ829" s="47"/>
      <c r="CA829" s="47"/>
      <c r="CB829" s="47"/>
      <c r="CC829" s="47"/>
      <c r="CD829" s="47"/>
      <c r="CE829" s="47"/>
      <c r="CF829" s="47"/>
      <c r="CG829" s="47"/>
      <c r="CH829" s="47"/>
      <c r="CI829" s="47"/>
      <c r="CJ829" s="47"/>
      <c r="CK829" s="47"/>
      <c r="CL829" s="47"/>
      <c r="CM829" s="47"/>
      <c r="CN829" s="47"/>
      <c r="CO829" s="47"/>
      <c r="CP829" s="47"/>
      <c r="CQ829" s="47"/>
      <c r="CR829" s="47"/>
      <c r="CS829" s="47"/>
      <c r="CT829" s="47"/>
      <c r="CU829" s="47"/>
      <c r="CV829" s="47"/>
      <c r="CW829" s="47"/>
      <c r="CX829" s="47"/>
      <c r="CY829" s="47"/>
      <c r="CZ829" s="47"/>
      <c r="DA829" s="47"/>
      <c r="DB829" s="47"/>
      <c r="DC829" s="47"/>
      <c r="DD829" s="47"/>
      <c r="DE829" s="47"/>
      <c r="DF829" s="47"/>
      <c r="DG829" s="47"/>
      <c r="DH829" s="47"/>
      <c r="DI829" s="47"/>
      <c r="DJ829" s="47"/>
      <c r="DK829" s="47"/>
      <c r="DL829" s="47"/>
      <c r="DM829" s="47"/>
      <c r="DN829" s="47"/>
      <c r="DO829" s="47"/>
      <c r="DP829" s="47"/>
      <c r="DQ829" s="47"/>
      <c r="DR829" s="47"/>
    </row>
    <row r="830">
      <c r="C830" s="108"/>
      <c r="D830" s="108"/>
      <c r="G830" s="47"/>
      <c r="H830" s="47"/>
      <c r="I830" s="47"/>
      <c r="J830" s="47"/>
      <c r="K830" s="47"/>
      <c r="L830" s="47"/>
      <c r="M830" s="47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7"/>
      <c r="AA830" s="47"/>
      <c r="AB830" s="47"/>
      <c r="AC830" s="45"/>
      <c r="AD830" s="45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  <c r="BL830" s="47"/>
      <c r="BM830" s="47"/>
      <c r="BN830" s="47"/>
      <c r="BO830" s="47"/>
      <c r="BP830" s="47"/>
      <c r="BQ830" s="47"/>
      <c r="BR830" s="47"/>
      <c r="BS830" s="47"/>
      <c r="BT830" s="47"/>
      <c r="BU830" s="47"/>
      <c r="BV830" s="47"/>
      <c r="BW830" s="47"/>
      <c r="BX830" s="47"/>
      <c r="BY830" s="47"/>
      <c r="BZ830" s="47"/>
      <c r="CA830" s="47"/>
      <c r="CB830" s="47"/>
      <c r="CC830" s="47"/>
      <c r="CD830" s="47"/>
      <c r="CE830" s="47"/>
      <c r="CF830" s="47"/>
      <c r="CG830" s="47"/>
      <c r="CH830" s="47"/>
      <c r="CI830" s="47"/>
      <c r="CJ830" s="47"/>
      <c r="CK830" s="47"/>
      <c r="CL830" s="47"/>
      <c r="CM830" s="47"/>
      <c r="CN830" s="47"/>
      <c r="CO830" s="47"/>
      <c r="CP830" s="47"/>
      <c r="CQ830" s="47"/>
      <c r="CR830" s="47"/>
      <c r="CS830" s="47"/>
      <c r="CT830" s="47"/>
      <c r="CU830" s="47"/>
      <c r="CV830" s="47"/>
      <c r="CW830" s="47"/>
      <c r="CX830" s="47"/>
      <c r="CY830" s="47"/>
      <c r="CZ830" s="47"/>
      <c r="DA830" s="47"/>
      <c r="DB830" s="47"/>
      <c r="DC830" s="47"/>
      <c r="DD830" s="47"/>
      <c r="DE830" s="47"/>
      <c r="DF830" s="47"/>
      <c r="DG830" s="47"/>
      <c r="DH830" s="47"/>
      <c r="DI830" s="47"/>
      <c r="DJ830" s="47"/>
      <c r="DK830" s="47"/>
      <c r="DL830" s="47"/>
      <c r="DM830" s="47"/>
      <c r="DN830" s="47"/>
      <c r="DO830" s="47"/>
      <c r="DP830" s="47"/>
      <c r="DQ830" s="47"/>
      <c r="DR830" s="47"/>
    </row>
    <row r="831">
      <c r="C831" s="108"/>
      <c r="D831" s="108"/>
      <c r="G831" s="47"/>
      <c r="H831" s="47"/>
      <c r="I831" s="47"/>
      <c r="J831" s="47"/>
      <c r="K831" s="47"/>
      <c r="L831" s="47"/>
      <c r="M831" s="47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7"/>
      <c r="AA831" s="47"/>
      <c r="AB831" s="47"/>
      <c r="AC831" s="45"/>
      <c r="AD831" s="45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  <c r="BL831" s="47"/>
      <c r="BM831" s="47"/>
      <c r="BN831" s="47"/>
      <c r="BO831" s="47"/>
      <c r="BP831" s="47"/>
      <c r="BQ831" s="47"/>
      <c r="BR831" s="47"/>
      <c r="BS831" s="47"/>
      <c r="BT831" s="47"/>
      <c r="BU831" s="47"/>
      <c r="BV831" s="47"/>
      <c r="BW831" s="47"/>
      <c r="BX831" s="47"/>
      <c r="BY831" s="47"/>
      <c r="BZ831" s="47"/>
      <c r="CA831" s="47"/>
      <c r="CB831" s="47"/>
      <c r="CC831" s="47"/>
      <c r="CD831" s="47"/>
      <c r="CE831" s="47"/>
      <c r="CF831" s="47"/>
      <c r="CG831" s="47"/>
      <c r="CH831" s="47"/>
      <c r="CI831" s="47"/>
      <c r="CJ831" s="47"/>
      <c r="CK831" s="47"/>
      <c r="CL831" s="47"/>
      <c r="CM831" s="47"/>
      <c r="CN831" s="47"/>
      <c r="CO831" s="47"/>
      <c r="CP831" s="47"/>
      <c r="CQ831" s="47"/>
      <c r="CR831" s="47"/>
      <c r="CS831" s="47"/>
      <c r="CT831" s="47"/>
      <c r="CU831" s="47"/>
      <c r="CV831" s="47"/>
      <c r="CW831" s="47"/>
      <c r="CX831" s="47"/>
      <c r="CY831" s="47"/>
      <c r="CZ831" s="47"/>
      <c r="DA831" s="47"/>
      <c r="DB831" s="47"/>
      <c r="DC831" s="47"/>
      <c r="DD831" s="47"/>
      <c r="DE831" s="47"/>
      <c r="DF831" s="47"/>
      <c r="DG831" s="47"/>
      <c r="DH831" s="47"/>
      <c r="DI831" s="47"/>
      <c r="DJ831" s="47"/>
      <c r="DK831" s="47"/>
      <c r="DL831" s="47"/>
      <c r="DM831" s="47"/>
      <c r="DN831" s="47"/>
      <c r="DO831" s="47"/>
      <c r="DP831" s="47"/>
      <c r="DQ831" s="47"/>
      <c r="DR831" s="47"/>
    </row>
    <row r="832">
      <c r="C832" s="108"/>
      <c r="D832" s="108"/>
      <c r="G832" s="47"/>
      <c r="H832" s="47"/>
      <c r="I832" s="47"/>
      <c r="J832" s="47"/>
      <c r="K832" s="47"/>
      <c r="L832" s="47"/>
      <c r="M832" s="47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7"/>
      <c r="AA832" s="47"/>
      <c r="AB832" s="47"/>
      <c r="AC832" s="45"/>
      <c r="AD832" s="45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  <c r="BL832" s="47"/>
      <c r="BM832" s="47"/>
      <c r="BN832" s="47"/>
      <c r="BO832" s="47"/>
      <c r="BP832" s="47"/>
      <c r="BQ832" s="47"/>
      <c r="BR832" s="47"/>
      <c r="BS832" s="47"/>
      <c r="BT832" s="47"/>
      <c r="BU832" s="47"/>
      <c r="BV832" s="47"/>
      <c r="BW832" s="47"/>
      <c r="BX832" s="47"/>
      <c r="BY832" s="47"/>
      <c r="BZ832" s="47"/>
      <c r="CA832" s="47"/>
      <c r="CB832" s="47"/>
      <c r="CC832" s="47"/>
      <c r="CD832" s="47"/>
      <c r="CE832" s="47"/>
      <c r="CF832" s="47"/>
      <c r="CG832" s="47"/>
      <c r="CH832" s="47"/>
      <c r="CI832" s="47"/>
      <c r="CJ832" s="47"/>
      <c r="CK832" s="47"/>
      <c r="CL832" s="47"/>
      <c r="CM832" s="47"/>
      <c r="CN832" s="47"/>
      <c r="CO832" s="47"/>
      <c r="CP832" s="47"/>
      <c r="CQ832" s="47"/>
      <c r="CR832" s="47"/>
      <c r="CS832" s="47"/>
      <c r="CT832" s="47"/>
      <c r="CU832" s="47"/>
      <c r="CV832" s="47"/>
      <c r="CW832" s="47"/>
      <c r="CX832" s="47"/>
      <c r="CY832" s="47"/>
      <c r="CZ832" s="47"/>
      <c r="DA832" s="47"/>
      <c r="DB832" s="47"/>
      <c r="DC832" s="47"/>
      <c r="DD832" s="47"/>
      <c r="DE832" s="47"/>
      <c r="DF832" s="47"/>
      <c r="DG832" s="47"/>
      <c r="DH832" s="47"/>
      <c r="DI832" s="47"/>
      <c r="DJ832" s="47"/>
      <c r="DK832" s="47"/>
      <c r="DL832" s="47"/>
      <c r="DM832" s="47"/>
      <c r="DN832" s="47"/>
      <c r="DO832" s="47"/>
      <c r="DP832" s="47"/>
      <c r="DQ832" s="47"/>
      <c r="DR832" s="47"/>
    </row>
    <row r="833">
      <c r="C833" s="108"/>
      <c r="D833" s="108"/>
      <c r="G833" s="47"/>
      <c r="H833" s="47"/>
      <c r="I833" s="47"/>
      <c r="J833" s="47"/>
      <c r="K833" s="47"/>
      <c r="L833" s="47"/>
      <c r="M833" s="47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7"/>
      <c r="AA833" s="47"/>
      <c r="AB833" s="47"/>
      <c r="AC833" s="45"/>
      <c r="AD833" s="45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  <c r="BP833" s="47"/>
      <c r="BQ833" s="47"/>
      <c r="BR833" s="47"/>
      <c r="BS833" s="47"/>
      <c r="BT833" s="47"/>
      <c r="BU833" s="47"/>
      <c r="BV833" s="47"/>
      <c r="BW833" s="47"/>
      <c r="BX833" s="47"/>
      <c r="BY833" s="47"/>
      <c r="BZ833" s="47"/>
      <c r="CA833" s="47"/>
      <c r="CB833" s="47"/>
      <c r="CC833" s="47"/>
      <c r="CD833" s="47"/>
      <c r="CE833" s="47"/>
      <c r="CF833" s="47"/>
      <c r="CG833" s="47"/>
      <c r="CH833" s="47"/>
      <c r="CI833" s="47"/>
      <c r="CJ833" s="47"/>
      <c r="CK833" s="47"/>
      <c r="CL833" s="47"/>
      <c r="CM833" s="47"/>
      <c r="CN833" s="47"/>
      <c r="CO833" s="47"/>
      <c r="CP833" s="47"/>
      <c r="CQ833" s="47"/>
      <c r="CR833" s="47"/>
      <c r="CS833" s="47"/>
      <c r="CT833" s="47"/>
      <c r="CU833" s="47"/>
      <c r="CV833" s="47"/>
      <c r="CW833" s="47"/>
      <c r="CX833" s="47"/>
      <c r="CY833" s="47"/>
      <c r="CZ833" s="47"/>
      <c r="DA833" s="47"/>
      <c r="DB833" s="47"/>
      <c r="DC833" s="47"/>
      <c r="DD833" s="47"/>
      <c r="DE833" s="47"/>
      <c r="DF833" s="47"/>
      <c r="DG833" s="47"/>
      <c r="DH833" s="47"/>
      <c r="DI833" s="47"/>
      <c r="DJ833" s="47"/>
      <c r="DK833" s="47"/>
      <c r="DL833" s="47"/>
      <c r="DM833" s="47"/>
      <c r="DN833" s="47"/>
      <c r="DO833" s="47"/>
      <c r="DP833" s="47"/>
      <c r="DQ833" s="47"/>
      <c r="DR833" s="47"/>
    </row>
    <row r="834">
      <c r="C834" s="108"/>
      <c r="D834" s="108"/>
      <c r="G834" s="47"/>
      <c r="H834" s="47"/>
      <c r="I834" s="47"/>
      <c r="J834" s="47"/>
      <c r="K834" s="47"/>
      <c r="L834" s="47"/>
      <c r="M834" s="47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7"/>
      <c r="AA834" s="47"/>
      <c r="AB834" s="47"/>
      <c r="AC834" s="45"/>
      <c r="AD834" s="45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  <c r="BL834" s="47"/>
      <c r="BM834" s="47"/>
      <c r="BN834" s="47"/>
      <c r="BO834" s="47"/>
      <c r="BP834" s="47"/>
      <c r="BQ834" s="47"/>
      <c r="BR834" s="47"/>
      <c r="BS834" s="47"/>
      <c r="BT834" s="47"/>
      <c r="BU834" s="47"/>
      <c r="BV834" s="47"/>
      <c r="BW834" s="47"/>
      <c r="BX834" s="47"/>
      <c r="BY834" s="47"/>
      <c r="BZ834" s="47"/>
      <c r="CA834" s="47"/>
      <c r="CB834" s="47"/>
      <c r="CC834" s="47"/>
      <c r="CD834" s="47"/>
      <c r="CE834" s="47"/>
      <c r="CF834" s="47"/>
      <c r="CG834" s="47"/>
      <c r="CH834" s="47"/>
      <c r="CI834" s="47"/>
      <c r="CJ834" s="47"/>
      <c r="CK834" s="47"/>
      <c r="CL834" s="47"/>
      <c r="CM834" s="47"/>
      <c r="CN834" s="47"/>
      <c r="CO834" s="47"/>
      <c r="CP834" s="47"/>
      <c r="CQ834" s="47"/>
      <c r="CR834" s="47"/>
      <c r="CS834" s="47"/>
      <c r="CT834" s="47"/>
      <c r="CU834" s="47"/>
      <c r="CV834" s="47"/>
      <c r="CW834" s="47"/>
      <c r="CX834" s="47"/>
      <c r="CY834" s="47"/>
      <c r="CZ834" s="47"/>
      <c r="DA834" s="47"/>
      <c r="DB834" s="47"/>
      <c r="DC834" s="47"/>
      <c r="DD834" s="47"/>
      <c r="DE834" s="47"/>
      <c r="DF834" s="47"/>
      <c r="DG834" s="47"/>
      <c r="DH834" s="47"/>
      <c r="DI834" s="47"/>
      <c r="DJ834" s="47"/>
      <c r="DK834" s="47"/>
      <c r="DL834" s="47"/>
      <c r="DM834" s="47"/>
      <c r="DN834" s="47"/>
      <c r="DO834" s="47"/>
      <c r="DP834" s="47"/>
      <c r="DQ834" s="47"/>
      <c r="DR834" s="47"/>
    </row>
    <row r="835">
      <c r="C835" s="108"/>
      <c r="D835" s="108"/>
      <c r="G835" s="47"/>
      <c r="H835" s="47"/>
      <c r="I835" s="47"/>
      <c r="J835" s="47"/>
      <c r="K835" s="47"/>
      <c r="L835" s="47"/>
      <c r="M835" s="47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7"/>
      <c r="AA835" s="47"/>
      <c r="AB835" s="47"/>
      <c r="AC835" s="45"/>
      <c r="AD835" s="45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  <c r="BL835" s="47"/>
      <c r="BM835" s="47"/>
      <c r="BN835" s="47"/>
      <c r="BO835" s="47"/>
      <c r="BP835" s="47"/>
      <c r="BQ835" s="47"/>
      <c r="BR835" s="47"/>
      <c r="BS835" s="47"/>
      <c r="BT835" s="47"/>
      <c r="BU835" s="47"/>
      <c r="BV835" s="47"/>
      <c r="BW835" s="47"/>
      <c r="BX835" s="47"/>
      <c r="BY835" s="47"/>
      <c r="BZ835" s="47"/>
      <c r="CA835" s="47"/>
      <c r="CB835" s="47"/>
      <c r="CC835" s="47"/>
      <c r="CD835" s="47"/>
      <c r="CE835" s="47"/>
      <c r="CF835" s="47"/>
      <c r="CG835" s="47"/>
      <c r="CH835" s="47"/>
      <c r="CI835" s="47"/>
      <c r="CJ835" s="47"/>
      <c r="CK835" s="47"/>
      <c r="CL835" s="47"/>
      <c r="CM835" s="47"/>
      <c r="CN835" s="47"/>
      <c r="CO835" s="47"/>
      <c r="CP835" s="47"/>
      <c r="CQ835" s="47"/>
      <c r="CR835" s="47"/>
      <c r="CS835" s="47"/>
      <c r="CT835" s="47"/>
      <c r="CU835" s="47"/>
      <c r="CV835" s="47"/>
      <c r="CW835" s="47"/>
      <c r="CX835" s="47"/>
      <c r="CY835" s="47"/>
      <c r="CZ835" s="47"/>
      <c r="DA835" s="47"/>
      <c r="DB835" s="47"/>
      <c r="DC835" s="47"/>
      <c r="DD835" s="47"/>
      <c r="DE835" s="47"/>
      <c r="DF835" s="47"/>
      <c r="DG835" s="47"/>
      <c r="DH835" s="47"/>
      <c r="DI835" s="47"/>
      <c r="DJ835" s="47"/>
      <c r="DK835" s="47"/>
      <c r="DL835" s="47"/>
      <c r="DM835" s="47"/>
      <c r="DN835" s="47"/>
      <c r="DO835" s="47"/>
      <c r="DP835" s="47"/>
      <c r="DQ835" s="47"/>
      <c r="DR835" s="47"/>
    </row>
    <row r="836">
      <c r="C836" s="108"/>
      <c r="D836" s="108"/>
      <c r="G836" s="47"/>
      <c r="H836" s="47"/>
      <c r="I836" s="47"/>
      <c r="J836" s="47"/>
      <c r="K836" s="47"/>
      <c r="L836" s="47"/>
      <c r="M836" s="47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7"/>
      <c r="AA836" s="47"/>
      <c r="AB836" s="47"/>
      <c r="AC836" s="45"/>
      <c r="AD836" s="45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  <c r="BJ836" s="47"/>
      <c r="BK836" s="47"/>
      <c r="BL836" s="47"/>
      <c r="BM836" s="47"/>
      <c r="BN836" s="47"/>
      <c r="BO836" s="47"/>
      <c r="BP836" s="47"/>
      <c r="BQ836" s="47"/>
      <c r="BR836" s="47"/>
      <c r="BS836" s="47"/>
      <c r="BT836" s="47"/>
      <c r="BU836" s="47"/>
      <c r="BV836" s="47"/>
      <c r="BW836" s="47"/>
      <c r="BX836" s="47"/>
      <c r="BY836" s="47"/>
      <c r="BZ836" s="47"/>
      <c r="CA836" s="47"/>
      <c r="CB836" s="47"/>
      <c r="CC836" s="47"/>
      <c r="CD836" s="47"/>
      <c r="CE836" s="47"/>
      <c r="CF836" s="47"/>
      <c r="CG836" s="47"/>
      <c r="CH836" s="47"/>
      <c r="CI836" s="47"/>
      <c r="CJ836" s="47"/>
      <c r="CK836" s="47"/>
      <c r="CL836" s="47"/>
      <c r="CM836" s="47"/>
      <c r="CN836" s="47"/>
      <c r="CO836" s="47"/>
      <c r="CP836" s="47"/>
      <c r="CQ836" s="47"/>
      <c r="CR836" s="47"/>
      <c r="CS836" s="47"/>
      <c r="CT836" s="47"/>
      <c r="CU836" s="47"/>
      <c r="CV836" s="47"/>
      <c r="CW836" s="47"/>
      <c r="CX836" s="47"/>
      <c r="CY836" s="47"/>
      <c r="CZ836" s="47"/>
      <c r="DA836" s="47"/>
      <c r="DB836" s="47"/>
      <c r="DC836" s="47"/>
      <c r="DD836" s="47"/>
      <c r="DE836" s="47"/>
      <c r="DF836" s="47"/>
      <c r="DG836" s="47"/>
      <c r="DH836" s="47"/>
      <c r="DI836" s="47"/>
      <c r="DJ836" s="47"/>
      <c r="DK836" s="47"/>
      <c r="DL836" s="47"/>
      <c r="DM836" s="47"/>
      <c r="DN836" s="47"/>
      <c r="DO836" s="47"/>
      <c r="DP836" s="47"/>
      <c r="DQ836" s="47"/>
      <c r="DR836" s="47"/>
    </row>
    <row r="837">
      <c r="C837" s="108"/>
      <c r="D837" s="108"/>
      <c r="G837" s="47"/>
      <c r="H837" s="47"/>
      <c r="I837" s="47"/>
      <c r="J837" s="47"/>
      <c r="K837" s="47"/>
      <c r="L837" s="47"/>
      <c r="M837" s="47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7"/>
      <c r="AA837" s="47"/>
      <c r="AB837" s="47"/>
      <c r="AC837" s="45"/>
      <c r="AD837" s="45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  <c r="BJ837" s="47"/>
      <c r="BK837" s="47"/>
      <c r="BL837" s="47"/>
      <c r="BM837" s="47"/>
      <c r="BN837" s="47"/>
      <c r="BO837" s="47"/>
      <c r="BP837" s="47"/>
      <c r="BQ837" s="47"/>
      <c r="BR837" s="47"/>
      <c r="BS837" s="47"/>
      <c r="BT837" s="47"/>
      <c r="BU837" s="47"/>
      <c r="BV837" s="47"/>
      <c r="BW837" s="47"/>
      <c r="BX837" s="47"/>
      <c r="BY837" s="47"/>
      <c r="BZ837" s="47"/>
      <c r="CA837" s="47"/>
      <c r="CB837" s="47"/>
      <c r="CC837" s="47"/>
      <c r="CD837" s="47"/>
      <c r="CE837" s="47"/>
      <c r="CF837" s="47"/>
      <c r="CG837" s="47"/>
      <c r="CH837" s="47"/>
      <c r="CI837" s="47"/>
      <c r="CJ837" s="47"/>
      <c r="CK837" s="47"/>
      <c r="CL837" s="47"/>
      <c r="CM837" s="47"/>
      <c r="CN837" s="47"/>
      <c r="CO837" s="47"/>
      <c r="CP837" s="47"/>
      <c r="CQ837" s="47"/>
      <c r="CR837" s="47"/>
      <c r="CS837" s="47"/>
      <c r="CT837" s="47"/>
      <c r="CU837" s="47"/>
      <c r="CV837" s="47"/>
      <c r="CW837" s="47"/>
      <c r="CX837" s="47"/>
      <c r="CY837" s="47"/>
      <c r="CZ837" s="47"/>
      <c r="DA837" s="47"/>
      <c r="DB837" s="47"/>
      <c r="DC837" s="47"/>
      <c r="DD837" s="47"/>
      <c r="DE837" s="47"/>
      <c r="DF837" s="47"/>
      <c r="DG837" s="47"/>
      <c r="DH837" s="47"/>
      <c r="DI837" s="47"/>
      <c r="DJ837" s="47"/>
      <c r="DK837" s="47"/>
      <c r="DL837" s="47"/>
      <c r="DM837" s="47"/>
      <c r="DN837" s="47"/>
      <c r="DO837" s="47"/>
      <c r="DP837" s="47"/>
      <c r="DQ837" s="47"/>
      <c r="DR837" s="47"/>
    </row>
    <row r="838">
      <c r="C838" s="108"/>
      <c r="D838" s="108"/>
      <c r="G838" s="47"/>
      <c r="H838" s="47"/>
      <c r="I838" s="47"/>
      <c r="J838" s="47"/>
      <c r="K838" s="47"/>
      <c r="L838" s="47"/>
      <c r="M838" s="47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7"/>
      <c r="AA838" s="47"/>
      <c r="AB838" s="47"/>
      <c r="AC838" s="45"/>
      <c r="AD838" s="45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  <c r="BJ838" s="47"/>
      <c r="BK838" s="47"/>
      <c r="BL838" s="47"/>
      <c r="BM838" s="47"/>
      <c r="BN838" s="47"/>
      <c r="BO838" s="47"/>
      <c r="BP838" s="47"/>
      <c r="BQ838" s="47"/>
      <c r="BR838" s="47"/>
      <c r="BS838" s="47"/>
      <c r="BT838" s="47"/>
      <c r="BU838" s="47"/>
      <c r="BV838" s="47"/>
      <c r="BW838" s="47"/>
      <c r="BX838" s="47"/>
      <c r="BY838" s="47"/>
      <c r="BZ838" s="47"/>
      <c r="CA838" s="47"/>
      <c r="CB838" s="47"/>
      <c r="CC838" s="47"/>
      <c r="CD838" s="47"/>
      <c r="CE838" s="47"/>
      <c r="CF838" s="47"/>
      <c r="CG838" s="47"/>
      <c r="CH838" s="47"/>
      <c r="CI838" s="47"/>
      <c r="CJ838" s="47"/>
      <c r="CK838" s="47"/>
      <c r="CL838" s="47"/>
      <c r="CM838" s="47"/>
      <c r="CN838" s="47"/>
      <c r="CO838" s="47"/>
      <c r="CP838" s="47"/>
      <c r="CQ838" s="47"/>
      <c r="CR838" s="47"/>
      <c r="CS838" s="47"/>
      <c r="CT838" s="47"/>
      <c r="CU838" s="47"/>
      <c r="CV838" s="47"/>
      <c r="CW838" s="47"/>
      <c r="CX838" s="47"/>
      <c r="CY838" s="47"/>
      <c r="CZ838" s="47"/>
      <c r="DA838" s="47"/>
      <c r="DB838" s="47"/>
      <c r="DC838" s="47"/>
      <c r="DD838" s="47"/>
      <c r="DE838" s="47"/>
      <c r="DF838" s="47"/>
      <c r="DG838" s="47"/>
      <c r="DH838" s="47"/>
      <c r="DI838" s="47"/>
      <c r="DJ838" s="47"/>
      <c r="DK838" s="47"/>
      <c r="DL838" s="47"/>
      <c r="DM838" s="47"/>
      <c r="DN838" s="47"/>
      <c r="DO838" s="47"/>
      <c r="DP838" s="47"/>
      <c r="DQ838" s="47"/>
      <c r="DR838" s="47"/>
    </row>
    <row r="839">
      <c r="C839" s="108"/>
      <c r="D839" s="108"/>
      <c r="G839" s="47"/>
      <c r="H839" s="47"/>
      <c r="I839" s="47"/>
      <c r="J839" s="47"/>
      <c r="K839" s="47"/>
      <c r="L839" s="47"/>
      <c r="M839" s="47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7"/>
      <c r="AA839" s="47"/>
      <c r="AB839" s="47"/>
      <c r="AC839" s="45"/>
      <c r="AD839" s="45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  <c r="BJ839" s="47"/>
      <c r="BK839" s="47"/>
      <c r="BL839" s="47"/>
      <c r="BM839" s="47"/>
      <c r="BN839" s="47"/>
      <c r="BO839" s="47"/>
      <c r="BP839" s="47"/>
      <c r="BQ839" s="47"/>
      <c r="BR839" s="47"/>
      <c r="BS839" s="47"/>
      <c r="BT839" s="47"/>
      <c r="BU839" s="47"/>
      <c r="BV839" s="47"/>
      <c r="BW839" s="47"/>
      <c r="BX839" s="47"/>
      <c r="BY839" s="47"/>
      <c r="BZ839" s="47"/>
      <c r="CA839" s="47"/>
      <c r="CB839" s="47"/>
      <c r="CC839" s="47"/>
      <c r="CD839" s="47"/>
      <c r="CE839" s="47"/>
      <c r="CF839" s="47"/>
      <c r="CG839" s="47"/>
      <c r="CH839" s="47"/>
      <c r="CI839" s="47"/>
      <c r="CJ839" s="47"/>
      <c r="CK839" s="47"/>
      <c r="CL839" s="47"/>
      <c r="CM839" s="47"/>
      <c r="CN839" s="47"/>
      <c r="CO839" s="47"/>
      <c r="CP839" s="47"/>
      <c r="CQ839" s="47"/>
      <c r="CR839" s="47"/>
      <c r="CS839" s="47"/>
      <c r="CT839" s="47"/>
      <c r="CU839" s="47"/>
      <c r="CV839" s="47"/>
      <c r="CW839" s="47"/>
      <c r="CX839" s="47"/>
      <c r="CY839" s="47"/>
      <c r="CZ839" s="47"/>
      <c r="DA839" s="47"/>
      <c r="DB839" s="47"/>
      <c r="DC839" s="47"/>
      <c r="DD839" s="47"/>
      <c r="DE839" s="47"/>
      <c r="DF839" s="47"/>
      <c r="DG839" s="47"/>
      <c r="DH839" s="47"/>
      <c r="DI839" s="47"/>
      <c r="DJ839" s="47"/>
      <c r="DK839" s="47"/>
      <c r="DL839" s="47"/>
      <c r="DM839" s="47"/>
      <c r="DN839" s="47"/>
      <c r="DO839" s="47"/>
      <c r="DP839" s="47"/>
      <c r="DQ839" s="47"/>
      <c r="DR839" s="47"/>
    </row>
    <row r="840">
      <c r="C840" s="108"/>
      <c r="D840" s="108"/>
      <c r="G840" s="47"/>
      <c r="H840" s="47"/>
      <c r="I840" s="47"/>
      <c r="J840" s="47"/>
      <c r="K840" s="47"/>
      <c r="L840" s="47"/>
      <c r="M840" s="47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7"/>
      <c r="AA840" s="47"/>
      <c r="AB840" s="47"/>
      <c r="AC840" s="45"/>
      <c r="AD840" s="45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  <c r="BJ840" s="47"/>
      <c r="BK840" s="47"/>
      <c r="BL840" s="47"/>
      <c r="BM840" s="47"/>
      <c r="BN840" s="47"/>
      <c r="BO840" s="47"/>
      <c r="BP840" s="47"/>
      <c r="BQ840" s="47"/>
      <c r="BR840" s="47"/>
      <c r="BS840" s="47"/>
      <c r="BT840" s="47"/>
      <c r="BU840" s="47"/>
      <c r="BV840" s="47"/>
      <c r="BW840" s="47"/>
      <c r="BX840" s="47"/>
      <c r="BY840" s="47"/>
      <c r="BZ840" s="47"/>
      <c r="CA840" s="47"/>
      <c r="CB840" s="47"/>
      <c r="CC840" s="47"/>
      <c r="CD840" s="47"/>
      <c r="CE840" s="47"/>
      <c r="CF840" s="47"/>
      <c r="CG840" s="47"/>
      <c r="CH840" s="47"/>
      <c r="CI840" s="47"/>
      <c r="CJ840" s="47"/>
      <c r="CK840" s="47"/>
      <c r="CL840" s="47"/>
      <c r="CM840" s="47"/>
      <c r="CN840" s="47"/>
      <c r="CO840" s="47"/>
      <c r="CP840" s="47"/>
      <c r="CQ840" s="47"/>
      <c r="CR840" s="47"/>
      <c r="CS840" s="47"/>
      <c r="CT840" s="47"/>
      <c r="CU840" s="47"/>
      <c r="CV840" s="47"/>
      <c r="CW840" s="47"/>
      <c r="CX840" s="47"/>
      <c r="CY840" s="47"/>
      <c r="CZ840" s="47"/>
      <c r="DA840" s="47"/>
      <c r="DB840" s="47"/>
      <c r="DC840" s="47"/>
      <c r="DD840" s="47"/>
      <c r="DE840" s="47"/>
      <c r="DF840" s="47"/>
      <c r="DG840" s="47"/>
      <c r="DH840" s="47"/>
      <c r="DI840" s="47"/>
      <c r="DJ840" s="47"/>
      <c r="DK840" s="47"/>
      <c r="DL840" s="47"/>
      <c r="DM840" s="47"/>
      <c r="DN840" s="47"/>
      <c r="DO840" s="47"/>
      <c r="DP840" s="47"/>
      <c r="DQ840" s="47"/>
      <c r="DR840" s="47"/>
    </row>
    <row r="841">
      <c r="C841" s="108"/>
      <c r="D841" s="108"/>
      <c r="G841" s="47"/>
      <c r="H841" s="47"/>
      <c r="I841" s="47"/>
      <c r="J841" s="47"/>
      <c r="K841" s="47"/>
      <c r="L841" s="47"/>
      <c r="M841" s="47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7"/>
      <c r="AA841" s="47"/>
      <c r="AB841" s="47"/>
      <c r="AC841" s="45"/>
      <c r="AD841" s="45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  <c r="BL841" s="47"/>
      <c r="BM841" s="47"/>
      <c r="BN841" s="47"/>
      <c r="BO841" s="47"/>
      <c r="BP841" s="47"/>
      <c r="BQ841" s="47"/>
      <c r="BR841" s="47"/>
      <c r="BS841" s="47"/>
      <c r="BT841" s="47"/>
      <c r="BU841" s="47"/>
      <c r="BV841" s="47"/>
      <c r="BW841" s="47"/>
      <c r="BX841" s="47"/>
      <c r="BY841" s="47"/>
      <c r="BZ841" s="47"/>
      <c r="CA841" s="47"/>
      <c r="CB841" s="47"/>
      <c r="CC841" s="47"/>
      <c r="CD841" s="47"/>
      <c r="CE841" s="47"/>
      <c r="CF841" s="47"/>
      <c r="CG841" s="47"/>
      <c r="CH841" s="47"/>
      <c r="CI841" s="47"/>
      <c r="CJ841" s="47"/>
      <c r="CK841" s="47"/>
      <c r="CL841" s="47"/>
      <c r="CM841" s="47"/>
      <c r="CN841" s="47"/>
      <c r="CO841" s="47"/>
      <c r="CP841" s="47"/>
      <c r="CQ841" s="47"/>
      <c r="CR841" s="47"/>
      <c r="CS841" s="47"/>
      <c r="CT841" s="47"/>
      <c r="CU841" s="47"/>
      <c r="CV841" s="47"/>
      <c r="CW841" s="47"/>
      <c r="CX841" s="47"/>
      <c r="CY841" s="47"/>
      <c r="CZ841" s="47"/>
      <c r="DA841" s="47"/>
      <c r="DB841" s="47"/>
      <c r="DC841" s="47"/>
      <c r="DD841" s="47"/>
      <c r="DE841" s="47"/>
      <c r="DF841" s="47"/>
      <c r="DG841" s="47"/>
      <c r="DH841" s="47"/>
      <c r="DI841" s="47"/>
      <c r="DJ841" s="47"/>
      <c r="DK841" s="47"/>
      <c r="DL841" s="47"/>
      <c r="DM841" s="47"/>
      <c r="DN841" s="47"/>
      <c r="DO841" s="47"/>
      <c r="DP841" s="47"/>
      <c r="DQ841" s="47"/>
      <c r="DR841" s="47"/>
    </row>
    <row r="842">
      <c r="C842" s="108"/>
      <c r="D842" s="108"/>
      <c r="G842" s="47"/>
      <c r="H842" s="47"/>
      <c r="I842" s="47"/>
      <c r="J842" s="47"/>
      <c r="K842" s="47"/>
      <c r="L842" s="47"/>
      <c r="M842" s="47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7"/>
      <c r="AA842" s="47"/>
      <c r="AB842" s="47"/>
      <c r="AC842" s="45"/>
      <c r="AD842" s="45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  <c r="BJ842" s="47"/>
      <c r="BK842" s="47"/>
      <c r="BL842" s="47"/>
      <c r="BM842" s="47"/>
      <c r="BN842" s="47"/>
      <c r="BO842" s="47"/>
      <c r="BP842" s="47"/>
      <c r="BQ842" s="47"/>
      <c r="BR842" s="47"/>
      <c r="BS842" s="47"/>
      <c r="BT842" s="47"/>
      <c r="BU842" s="47"/>
      <c r="BV842" s="47"/>
      <c r="BW842" s="47"/>
      <c r="BX842" s="47"/>
      <c r="BY842" s="47"/>
      <c r="BZ842" s="47"/>
      <c r="CA842" s="47"/>
      <c r="CB842" s="47"/>
      <c r="CC842" s="47"/>
      <c r="CD842" s="47"/>
      <c r="CE842" s="47"/>
      <c r="CF842" s="47"/>
      <c r="CG842" s="47"/>
      <c r="CH842" s="47"/>
      <c r="CI842" s="47"/>
      <c r="CJ842" s="47"/>
      <c r="CK842" s="47"/>
      <c r="CL842" s="47"/>
      <c r="CM842" s="47"/>
      <c r="CN842" s="47"/>
      <c r="CO842" s="47"/>
      <c r="CP842" s="47"/>
      <c r="CQ842" s="47"/>
      <c r="CR842" s="47"/>
      <c r="CS842" s="47"/>
      <c r="CT842" s="47"/>
      <c r="CU842" s="47"/>
      <c r="CV842" s="47"/>
      <c r="CW842" s="47"/>
      <c r="CX842" s="47"/>
      <c r="CY842" s="47"/>
      <c r="CZ842" s="47"/>
      <c r="DA842" s="47"/>
      <c r="DB842" s="47"/>
      <c r="DC842" s="47"/>
      <c r="DD842" s="47"/>
      <c r="DE842" s="47"/>
      <c r="DF842" s="47"/>
      <c r="DG842" s="47"/>
      <c r="DH842" s="47"/>
      <c r="DI842" s="47"/>
      <c r="DJ842" s="47"/>
      <c r="DK842" s="47"/>
      <c r="DL842" s="47"/>
      <c r="DM842" s="47"/>
      <c r="DN842" s="47"/>
      <c r="DO842" s="47"/>
      <c r="DP842" s="47"/>
      <c r="DQ842" s="47"/>
      <c r="DR842" s="47"/>
    </row>
    <row r="843">
      <c r="C843" s="108"/>
      <c r="D843" s="108"/>
      <c r="G843" s="47"/>
      <c r="H843" s="47"/>
      <c r="I843" s="47"/>
      <c r="J843" s="47"/>
      <c r="K843" s="47"/>
      <c r="L843" s="47"/>
      <c r="M843" s="47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7"/>
      <c r="AA843" s="47"/>
      <c r="AB843" s="47"/>
      <c r="AC843" s="45"/>
      <c r="AD843" s="45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  <c r="BJ843" s="47"/>
      <c r="BK843" s="47"/>
      <c r="BL843" s="47"/>
      <c r="BM843" s="47"/>
      <c r="BN843" s="47"/>
      <c r="BO843" s="47"/>
      <c r="BP843" s="47"/>
      <c r="BQ843" s="47"/>
      <c r="BR843" s="47"/>
      <c r="BS843" s="47"/>
      <c r="BT843" s="47"/>
      <c r="BU843" s="47"/>
      <c r="BV843" s="47"/>
      <c r="BW843" s="47"/>
      <c r="BX843" s="47"/>
      <c r="BY843" s="47"/>
      <c r="BZ843" s="47"/>
      <c r="CA843" s="47"/>
      <c r="CB843" s="47"/>
      <c r="CC843" s="47"/>
      <c r="CD843" s="47"/>
      <c r="CE843" s="47"/>
      <c r="CF843" s="47"/>
      <c r="CG843" s="47"/>
      <c r="CH843" s="47"/>
      <c r="CI843" s="47"/>
      <c r="CJ843" s="47"/>
      <c r="CK843" s="47"/>
      <c r="CL843" s="47"/>
      <c r="CM843" s="47"/>
      <c r="CN843" s="47"/>
      <c r="CO843" s="47"/>
      <c r="CP843" s="47"/>
      <c r="CQ843" s="47"/>
      <c r="CR843" s="47"/>
      <c r="CS843" s="47"/>
      <c r="CT843" s="47"/>
      <c r="CU843" s="47"/>
      <c r="CV843" s="47"/>
      <c r="CW843" s="47"/>
      <c r="CX843" s="47"/>
      <c r="CY843" s="47"/>
      <c r="CZ843" s="47"/>
      <c r="DA843" s="47"/>
      <c r="DB843" s="47"/>
      <c r="DC843" s="47"/>
      <c r="DD843" s="47"/>
      <c r="DE843" s="47"/>
      <c r="DF843" s="47"/>
      <c r="DG843" s="47"/>
      <c r="DH843" s="47"/>
      <c r="DI843" s="47"/>
      <c r="DJ843" s="47"/>
      <c r="DK843" s="47"/>
      <c r="DL843" s="47"/>
      <c r="DM843" s="47"/>
      <c r="DN843" s="47"/>
      <c r="DO843" s="47"/>
      <c r="DP843" s="47"/>
      <c r="DQ843" s="47"/>
      <c r="DR843" s="47"/>
    </row>
    <row r="844">
      <c r="C844" s="108"/>
      <c r="D844" s="108"/>
      <c r="G844" s="47"/>
      <c r="H844" s="47"/>
      <c r="I844" s="47"/>
      <c r="J844" s="47"/>
      <c r="K844" s="47"/>
      <c r="L844" s="47"/>
      <c r="M844" s="47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7"/>
      <c r="AA844" s="47"/>
      <c r="AB844" s="47"/>
      <c r="AC844" s="45"/>
      <c r="AD844" s="45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  <c r="BJ844" s="47"/>
      <c r="BK844" s="47"/>
      <c r="BL844" s="47"/>
      <c r="BM844" s="47"/>
      <c r="BN844" s="47"/>
      <c r="BO844" s="47"/>
      <c r="BP844" s="47"/>
      <c r="BQ844" s="47"/>
      <c r="BR844" s="47"/>
      <c r="BS844" s="47"/>
      <c r="BT844" s="47"/>
      <c r="BU844" s="47"/>
      <c r="BV844" s="47"/>
      <c r="BW844" s="47"/>
      <c r="BX844" s="47"/>
      <c r="BY844" s="47"/>
      <c r="BZ844" s="47"/>
      <c r="CA844" s="47"/>
      <c r="CB844" s="47"/>
      <c r="CC844" s="47"/>
      <c r="CD844" s="47"/>
      <c r="CE844" s="47"/>
      <c r="CF844" s="47"/>
      <c r="CG844" s="47"/>
      <c r="CH844" s="47"/>
      <c r="CI844" s="47"/>
      <c r="CJ844" s="47"/>
      <c r="CK844" s="47"/>
      <c r="CL844" s="47"/>
      <c r="CM844" s="47"/>
      <c r="CN844" s="47"/>
      <c r="CO844" s="47"/>
      <c r="CP844" s="47"/>
      <c r="CQ844" s="47"/>
      <c r="CR844" s="47"/>
      <c r="CS844" s="47"/>
      <c r="CT844" s="47"/>
      <c r="CU844" s="47"/>
      <c r="CV844" s="47"/>
      <c r="CW844" s="47"/>
      <c r="CX844" s="47"/>
      <c r="CY844" s="47"/>
      <c r="CZ844" s="47"/>
      <c r="DA844" s="47"/>
      <c r="DB844" s="47"/>
      <c r="DC844" s="47"/>
      <c r="DD844" s="47"/>
      <c r="DE844" s="47"/>
      <c r="DF844" s="47"/>
      <c r="DG844" s="47"/>
      <c r="DH844" s="47"/>
      <c r="DI844" s="47"/>
      <c r="DJ844" s="47"/>
      <c r="DK844" s="47"/>
      <c r="DL844" s="47"/>
      <c r="DM844" s="47"/>
      <c r="DN844" s="47"/>
      <c r="DO844" s="47"/>
      <c r="DP844" s="47"/>
      <c r="DQ844" s="47"/>
      <c r="DR844" s="47"/>
    </row>
    <row r="845">
      <c r="C845" s="108"/>
      <c r="D845" s="108"/>
      <c r="G845" s="47"/>
      <c r="H845" s="47"/>
      <c r="I845" s="47"/>
      <c r="J845" s="47"/>
      <c r="K845" s="47"/>
      <c r="L845" s="47"/>
      <c r="M845" s="47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7"/>
      <c r="AA845" s="47"/>
      <c r="AB845" s="47"/>
      <c r="AC845" s="45"/>
      <c r="AD845" s="45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  <c r="BJ845" s="47"/>
      <c r="BK845" s="47"/>
      <c r="BL845" s="47"/>
      <c r="BM845" s="47"/>
      <c r="BN845" s="47"/>
      <c r="BO845" s="47"/>
      <c r="BP845" s="47"/>
      <c r="BQ845" s="47"/>
      <c r="BR845" s="47"/>
      <c r="BS845" s="47"/>
      <c r="BT845" s="47"/>
      <c r="BU845" s="47"/>
      <c r="BV845" s="47"/>
      <c r="BW845" s="47"/>
      <c r="BX845" s="47"/>
      <c r="BY845" s="47"/>
      <c r="BZ845" s="47"/>
      <c r="CA845" s="47"/>
      <c r="CB845" s="47"/>
      <c r="CC845" s="47"/>
      <c r="CD845" s="47"/>
      <c r="CE845" s="47"/>
      <c r="CF845" s="47"/>
      <c r="CG845" s="47"/>
      <c r="CH845" s="47"/>
      <c r="CI845" s="47"/>
      <c r="CJ845" s="47"/>
      <c r="CK845" s="47"/>
      <c r="CL845" s="47"/>
      <c r="CM845" s="47"/>
      <c r="CN845" s="47"/>
      <c r="CO845" s="47"/>
      <c r="CP845" s="47"/>
      <c r="CQ845" s="47"/>
      <c r="CR845" s="47"/>
      <c r="CS845" s="47"/>
      <c r="CT845" s="47"/>
      <c r="CU845" s="47"/>
      <c r="CV845" s="47"/>
      <c r="CW845" s="47"/>
      <c r="CX845" s="47"/>
      <c r="CY845" s="47"/>
      <c r="CZ845" s="47"/>
      <c r="DA845" s="47"/>
      <c r="DB845" s="47"/>
      <c r="DC845" s="47"/>
      <c r="DD845" s="47"/>
      <c r="DE845" s="47"/>
      <c r="DF845" s="47"/>
      <c r="DG845" s="47"/>
      <c r="DH845" s="47"/>
      <c r="DI845" s="47"/>
      <c r="DJ845" s="47"/>
      <c r="DK845" s="47"/>
      <c r="DL845" s="47"/>
      <c r="DM845" s="47"/>
      <c r="DN845" s="47"/>
      <c r="DO845" s="47"/>
      <c r="DP845" s="47"/>
      <c r="DQ845" s="47"/>
      <c r="DR845" s="47"/>
    </row>
    <row r="846">
      <c r="C846" s="108"/>
      <c r="D846" s="108"/>
      <c r="G846" s="47"/>
      <c r="H846" s="47"/>
      <c r="I846" s="47"/>
      <c r="J846" s="47"/>
      <c r="K846" s="47"/>
      <c r="L846" s="47"/>
      <c r="M846" s="47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7"/>
      <c r="AA846" s="47"/>
      <c r="AB846" s="47"/>
      <c r="AC846" s="45"/>
      <c r="AD846" s="45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  <c r="BJ846" s="47"/>
      <c r="BK846" s="47"/>
      <c r="BL846" s="47"/>
      <c r="BM846" s="47"/>
      <c r="BN846" s="47"/>
      <c r="BO846" s="47"/>
      <c r="BP846" s="47"/>
      <c r="BQ846" s="47"/>
      <c r="BR846" s="47"/>
      <c r="BS846" s="47"/>
      <c r="BT846" s="47"/>
      <c r="BU846" s="47"/>
      <c r="BV846" s="47"/>
      <c r="BW846" s="47"/>
      <c r="BX846" s="47"/>
      <c r="BY846" s="47"/>
      <c r="BZ846" s="47"/>
      <c r="CA846" s="47"/>
      <c r="CB846" s="47"/>
      <c r="CC846" s="47"/>
      <c r="CD846" s="47"/>
      <c r="CE846" s="47"/>
      <c r="CF846" s="47"/>
      <c r="CG846" s="47"/>
      <c r="CH846" s="47"/>
      <c r="CI846" s="47"/>
      <c r="CJ846" s="47"/>
      <c r="CK846" s="47"/>
      <c r="CL846" s="47"/>
      <c r="CM846" s="47"/>
      <c r="CN846" s="47"/>
      <c r="CO846" s="47"/>
      <c r="CP846" s="47"/>
      <c r="CQ846" s="47"/>
      <c r="CR846" s="47"/>
      <c r="CS846" s="47"/>
      <c r="CT846" s="47"/>
      <c r="CU846" s="47"/>
      <c r="CV846" s="47"/>
      <c r="CW846" s="47"/>
      <c r="CX846" s="47"/>
      <c r="CY846" s="47"/>
      <c r="CZ846" s="47"/>
      <c r="DA846" s="47"/>
      <c r="DB846" s="47"/>
      <c r="DC846" s="47"/>
      <c r="DD846" s="47"/>
      <c r="DE846" s="47"/>
      <c r="DF846" s="47"/>
      <c r="DG846" s="47"/>
      <c r="DH846" s="47"/>
      <c r="DI846" s="47"/>
      <c r="DJ846" s="47"/>
      <c r="DK846" s="47"/>
      <c r="DL846" s="47"/>
      <c r="DM846" s="47"/>
      <c r="DN846" s="47"/>
      <c r="DO846" s="47"/>
      <c r="DP846" s="47"/>
      <c r="DQ846" s="47"/>
      <c r="DR846" s="47"/>
    </row>
    <row r="847">
      <c r="C847" s="108"/>
      <c r="D847" s="108"/>
      <c r="G847" s="47"/>
      <c r="H847" s="47"/>
      <c r="I847" s="47"/>
      <c r="J847" s="47"/>
      <c r="K847" s="47"/>
      <c r="L847" s="47"/>
      <c r="M847" s="47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7"/>
      <c r="AA847" s="47"/>
      <c r="AB847" s="47"/>
      <c r="AC847" s="45"/>
      <c r="AD847" s="45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  <c r="BJ847" s="47"/>
      <c r="BK847" s="47"/>
      <c r="BL847" s="47"/>
      <c r="BM847" s="47"/>
      <c r="BN847" s="47"/>
      <c r="BO847" s="47"/>
      <c r="BP847" s="47"/>
      <c r="BQ847" s="47"/>
      <c r="BR847" s="47"/>
      <c r="BS847" s="47"/>
      <c r="BT847" s="47"/>
      <c r="BU847" s="47"/>
      <c r="BV847" s="47"/>
      <c r="BW847" s="47"/>
      <c r="BX847" s="47"/>
      <c r="BY847" s="47"/>
      <c r="BZ847" s="47"/>
      <c r="CA847" s="47"/>
      <c r="CB847" s="47"/>
      <c r="CC847" s="47"/>
      <c r="CD847" s="47"/>
      <c r="CE847" s="47"/>
      <c r="CF847" s="47"/>
      <c r="CG847" s="47"/>
      <c r="CH847" s="47"/>
      <c r="CI847" s="47"/>
      <c r="CJ847" s="47"/>
      <c r="CK847" s="47"/>
      <c r="CL847" s="47"/>
      <c r="CM847" s="47"/>
      <c r="CN847" s="47"/>
      <c r="CO847" s="47"/>
      <c r="CP847" s="47"/>
      <c r="CQ847" s="47"/>
      <c r="CR847" s="47"/>
      <c r="CS847" s="47"/>
      <c r="CT847" s="47"/>
      <c r="CU847" s="47"/>
      <c r="CV847" s="47"/>
      <c r="CW847" s="47"/>
      <c r="CX847" s="47"/>
      <c r="CY847" s="47"/>
      <c r="CZ847" s="47"/>
      <c r="DA847" s="47"/>
      <c r="DB847" s="47"/>
      <c r="DC847" s="47"/>
      <c r="DD847" s="47"/>
      <c r="DE847" s="47"/>
      <c r="DF847" s="47"/>
      <c r="DG847" s="47"/>
      <c r="DH847" s="47"/>
      <c r="DI847" s="47"/>
      <c r="DJ847" s="47"/>
      <c r="DK847" s="47"/>
      <c r="DL847" s="47"/>
      <c r="DM847" s="47"/>
      <c r="DN847" s="47"/>
      <c r="DO847" s="47"/>
      <c r="DP847" s="47"/>
      <c r="DQ847" s="47"/>
      <c r="DR847" s="47"/>
    </row>
    <row r="848">
      <c r="C848" s="108"/>
      <c r="D848" s="108"/>
      <c r="G848" s="47"/>
      <c r="H848" s="47"/>
      <c r="I848" s="47"/>
      <c r="J848" s="47"/>
      <c r="K848" s="47"/>
      <c r="L848" s="47"/>
      <c r="M848" s="47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7"/>
      <c r="AA848" s="47"/>
      <c r="AB848" s="47"/>
      <c r="AC848" s="45"/>
      <c r="AD848" s="45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  <c r="BJ848" s="47"/>
      <c r="BK848" s="47"/>
      <c r="BL848" s="47"/>
      <c r="BM848" s="47"/>
      <c r="BN848" s="47"/>
      <c r="BO848" s="47"/>
      <c r="BP848" s="47"/>
      <c r="BQ848" s="47"/>
      <c r="BR848" s="47"/>
      <c r="BS848" s="47"/>
      <c r="BT848" s="47"/>
      <c r="BU848" s="47"/>
      <c r="BV848" s="47"/>
      <c r="BW848" s="47"/>
      <c r="BX848" s="47"/>
      <c r="BY848" s="47"/>
      <c r="BZ848" s="47"/>
      <c r="CA848" s="47"/>
      <c r="CB848" s="47"/>
      <c r="CC848" s="47"/>
      <c r="CD848" s="47"/>
      <c r="CE848" s="47"/>
      <c r="CF848" s="47"/>
      <c r="CG848" s="47"/>
      <c r="CH848" s="47"/>
      <c r="CI848" s="47"/>
      <c r="CJ848" s="47"/>
      <c r="CK848" s="47"/>
      <c r="CL848" s="47"/>
      <c r="CM848" s="47"/>
      <c r="CN848" s="47"/>
      <c r="CO848" s="47"/>
      <c r="CP848" s="47"/>
      <c r="CQ848" s="47"/>
      <c r="CR848" s="47"/>
      <c r="CS848" s="47"/>
      <c r="CT848" s="47"/>
      <c r="CU848" s="47"/>
      <c r="CV848" s="47"/>
      <c r="CW848" s="47"/>
      <c r="CX848" s="47"/>
      <c r="CY848" s="47"/>
      <c r="CZ848" s="47"/>
      <c r="DA848" s="47"/>
      <c r="DB848" s="47"/>
      <c r="DC848" s="47"/>
      <c r="DD848" s="47"/>
      <c r="DE848" s="47"/>
      <c r="DF848" s="47"/>
      <c r="DG848" s="47"/>
      <c r="DH848" s="47"/>
      <c r="DI848" s="47"/>
      <c r="DJ848" s="47"/>
      <c r="DK848" s="47"/>
      <c r="DL848" s="47"/>
      <c r="DM848" s="47"/>
      <c r="DN848" s="47"/>
      <c r="DO848" s="47"/>
      <c r="DP848" s="47"/>
      <c r="DQ848" s="47"/>
      <c r="DR848" s="47"/>
    </row>
    <row r="849">
      <c r="C849" s="108"/>
      <c r="D849" s="108"/>
      <c r="G849" s="47"/>
      <c r="H849" s="47"/>
      <c r="I849" s="47"/>
      <c r="J849" s="47"/>
      <c r="K849" s="47"/>
      <c r="L849" s="47"/>
      <c r="M849" s="47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7"/>
      <c r="AA849" s="47"/>
      <c r="AB849" s="47"/>
      <c r="AC849" s="45"/>
      <c r="AD849" s="45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  <c r="BJ849" s="47"/>
      <c r="BK849" s="47"/>
      <c r="BL849" s="47"/>
      <c r="BM849" s="47"/>
      <c r="BN849" s="47"/>
      <c r="BO849" s="47"/>
      <c r="BP849" s="47"/>
      <c r="BQ849" s="47"/>
      <c r="BR849" s="47"/>
      <c r="BS849" s="47"/>
      <c r="BT849" s="47"/>
      <c r="BU849" s="47"/>
      <c r="BV849" s="47"/>
      <c r="BW849" s="47"/>
      <c r="BX849" s="47"/>
      <c r="BY849" s="47"/>
      <c r="BZ849" s="47"/>
      <c r="CA849" s="47"/>
      <c r="CB849" s="47"/>
      <c r="CC849" s="47"/>
      <c r="CD849" s="47"/>
      <c r="CE849" s="47"/>
      <c r="CF849" s="47"/>
      <c r="CG849" s="47"/>
      <c r="CH849" s="47"/>
      <c r="CI849" s="47"/>
      <c r="CJ849" s="47"/>
      <c r="CK849" s="47"/>
      <c r="CL849" s="47"/>
      <c r="CM849" s="47"/>
      <c r="CN849" s="47"/>
      <c r="CO849" s="47"/>
      <c r="CP849" s="47"/>
      <c r="CQ849" s="47"/>
      <c r="CR849" s="47"/>
      <c r="CS849" s="47"/>
      <c r="CT849" s="47"/>
      <c r="CU849" s="47"/>
      <c r="CV849" s="47"/>
      <c r="CW849" s="47"/>
      <c r="CX849" s="47"/>
      <c r="CY849" s="47"/>
      <c r="CZ849" s="47"/>
      <c r="DA849" s="47"/>
      <c r="DB849" s="47"/>
      <c r="DC849" s="47"/>
      <c r="DD849" s="47"/>
      <c r="DE849" s="47"/>
      <c r="DF849" s="47"/>
      <c r="DG849" s="47"/>
      <c r="DH849" s="47"/>
      <c r="DI849" s="47"/>
      <c r="DJ849" s="47"/>
      <c r="DK849" s="47"/>
      <c r="DL849" s="47"/>
      <c r="DM849" s="47"/>
      <c r="DN849" s="47"/>
      <c r="DO849" s="47"/>
      <c r="DP849" s="47"/>
      <c r="DQ849" s="47"/>
      <c r="DR849" s="47"/>
    </row>
    <row r="850">
      <c r="C850" s="108"/>
      <c r="D850" s="108"/>
      <c r="G850" s="47"/>
      <c r="H850" s="47"/>
      <c r="I850" s="47"/>
      <c r="J850" s="47"/>
      <c r="K850" s="47"/>
      <c r="L850" s="47"/>
      <c r="M850" s="47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7"/>
      <c r="AA850" s="47"/>
      <c r="AB850" s="47"/>
      <c r="AC850" s="45"/>
      <c r="AD850" s="45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  <c r="BJ850" s="47"/>
      <c r="BK850" s="47"/>
      <c r="BL850" s="47"/>
      <c r="BM850" s="47"/>
      <c r="BN850" s="47"/>
      <c r="BO850" s="47"/>
      <c r="BP850" s="47"/>
      <c r="BQ850" s="47"/>
      <c r="BR850" s="47"/>
      <c r="BS850" s="47"/>
      <c r="BT850" s="47"/>
      <c r="BU850" s="47"/>
      <c r="BV850" s="47"/>
      <c r="BW850" s="47"/>
      <c r="BX850" s="47"/>
      <c r="BY850" s="47"/>
      <c r="BZ850" s="47"/>
      <c r="CA850" s="47"/>
      <c r="CB850" s="47"/>
      <c r="CC850" s="47"/>
      <c r="CD850" s="47"/>
      <c r="CE850" s="47"/>
      <c r="CF850" s="47"/>
      <c r="CG850" s="47"/>
      <c r="CH850" s="47"/>
      <c r="CI850" s="47"/>
      <c r="CJ850" s="47"/>
      <c r="CK850" s="47"/>
      <c r="CL850" s="47"/>
      <c r="CM850" s="47"/>
      <c r="CN850" s="47"/>
      <c r="CO850" s="47"/>
      <c r="CP850" s="47"/>
      <c r="CQ850" s="47"/>
      <c r="CR850" s="47"/>
      <c r="CS850" s="47"/>
      <c r="CT850" s="47"/>
      <c r="CU850" s="47"/>
      <c r="CV850" s="47"/>
      <c r="CW850" s="47"/>
      <c r="CX850" s="47"/>
      <c r="CY850" s="47"/>
      <c r="CZ850" s="47"/>
      <c r="DA850" s="47"/>
      <c r="DB850" s="47"/>
      <c r="DC850" s="47"/>
      <c r="DD850" s="47"/>
      <c r="DE850" s="47"/>
      <c r="DF850" s="47"/>
      <c r="DG850" s="47"/>
      <c r="DH850" s="47"/>
      <c r="DI850" s="47"/>
      <c r="DJ850" s="47"/>
      <c r="DK850" s="47"/>
      <c r="DL850" s="47"/>
      <c r="DM850" s="47"/>
      <c r="DN850" s="47"/>
      <c r="DO850" s="47"/>
      <c r="DP850" s="47"/>
      <c r="DQ850" s="47"/>
      <c r="DR850" s="47"/>
    </row>
    <row r="851">
      <c r="C851" s="108"/>
      <c r="D851" s="108"/>
      <c r="G851" s="47"/>
      <c r="H851" s="47"/>
      <c r="I851" s="47"/>
      <c r="J851" s="47"/>
      <c r="K851" s="47"/>
      <c r="L851" s="47"/>
      <c r="M851" s="47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7"/>
      <c r="AA851" s="47"/>
      <c r="AB851" s="47"/>
      <c r="AC851" s="45"/>
      <c r="AD851" s="45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  <c r="BJ851" s="47"/>
      <c r="BK851" s="47"/>
      <c r="BL851" s="47"/>
      <c r="BM851" s="47"/>
      <c r="BN851" s="47"/>
      <c r="BO851" s="47"/>
      <c r="BP851" s="47"/>
      <c r="BQ851" s="47"/>
      <c r="BR851" s="47"/>
      <c r="BS851" s="47"/>
      <c r="BT851" s="47"/>
      <c r="BU851" s="47"/>
      <c r="BV851" s="47"/>
      <c r="BW851" s="47"/>
      <c r="BX851" s="47"/>
      <c r="BY851" s="47"/>
      <c r="BZ851" s="47"/>
      <c r="CA851" s="47"/>
      <c r="CB851" s="47"/>
      <c r="CC851" s="47"/>
      <c r="CD851" s="47"/>
      <c r="CE851" s="47"/>
      <c r="CF851" s="47"/>
      <c r="CG851" s="47"/>
      <c r="CH851" s="47"/>
      <c r="CI851" s="47"/>
      <c r="CJ851" s="47"/>
      <c r="CK851" s="47"/>
      <c r="CL851" s="47"/>
      <c r="CM851" s="47"/>
      <c r="CN851" s="47"/>
      <c r="CO851" s="47"/>
      <c r="CP851" s="47"/>
      <c r="CQ851" s="47"/>
      <c r="CR851" s="47"/>
      <c r="CS851" s="47"/>
      <c r="CT851" s="47"/>
      <c r="CU851" s="47"/>
      <c r="CV851" s="47"/>
      <c r="CW851" s="47"/>
      <c r="CX851" s="47"/>
      <c r="CY851" s="47"/>
      <c r="CZ851" s="47"/>
      <c r="DA851" s="47"/>
      <c r="DB851" s="47"/>
      <c r="DC851" s="47"/>
      <c r="DD851" s="47"/>
      <c r="DE851" s="47"/>
      <c r="DF851" s="47"/>
      <c r="DG851" s="47"/>
      <c r="DH851" s="47"/>
      <c r="DI851" s="47"/>
      <c r="DJ851" s="47"/>
      <c r="DK851" s="47"/>
      <c r="DL851" s="47"/>
      <c r="DM851" s="47"/>
      <c r="DN851" s="47"/>
      <c r="DO851" s="47"/>
      <c r="DP851" s="47"/>
      <c r="DQ851" s="47"/>
      <c r="DR851" s="47"/>
    </row>
    <row r="852">
      <c r="C852" s="108"/>
      <c r="D852" s="108"/>
      <c r="G852" s="47"/>
      <c r="H852" s="47"/>
      <c r="I852" s="47"/>
      <c r="J852" s="47"/>
      <c r="K852" s="47"/>
      <c r="L852" s="47"/>
      <c r="M852" s="47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7"/>
      <c r="AA852" s="47"/>
      <c r="AB852" s="47"/>
      <c r="AC852" s="45"/>
      <c r="AD852" s="45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  <c r="BJ852" s="47"/>
      <c r="BK852" s="47"/>
      <c r="BL852" s="47"/>
      <c r="BM852" s="47"/>
      <c r="BN852" s="47"/>
      <c r="BO852" s="47"/>
      <c r="BP852" s="47"/>
      <c r="BQ852" s="47"/>
      <c r="BR852" s="47"/>
      <c r="BS852" s="47"/>
      <c r="BT852" s="47"/>
      <c r="BU852" s="47"/>
      <c r="BV852" s="47"/>
      <c r="BW852" s="47"/>
      <c r="BX852" s="47"/>
      <c r="BY852" s="47"/>
      <c r="BZ852" s="47"/>
      <c r="CA852" s="47"/>
      <c r="CB852" s="47"/>
      <c r="CC852" s="47"/>
      <c r="CD852" s="47"/>
      <c r="CE852" s="47"/>
      <c r="CF852" s="47"/>
      <c r="CG852" s="47"/>
      <c r="CH852" s="47"/>
      <c r="CI852" s="47"/>
      <c r="CJ852" s="47"/>
      <c r="CK852" s="47"/>
      <c r="CL852" s="47"/>
      <c r="CM852" s="47"/>
      <c r="CN852" s="47"/>
      <c r="CO852" s="47"/>
      <c r="CP852" s="47"/>
      <c r="CQ852" s="47"/>
      <c r="CR852" s="47"/>
      <c r="CS852" s="47"/>
      <c r="CT852" s="47"/>
      <c r="CU852" s="47"/>
      <c r="CV852" s="47"/>
      <c r="CW852" s="47"/>
      <c r="CX852" s="47"/>
      <c r="CY852" s="47"/>
      <c r="CZ852" s="47"/>
      <c r="DA852" s="47"/>
      <c r="DB852" s="47"/>
      <c r="DC852" s="47"/>
      <c r="DD852" s="47"/>
      <c r="DE852" s="47"/>
      <c r="DF852" s="47"/>
      <c r="DG852" s="47"/>
      <c r="DH852" s="47"/>
      <c r="DI852" s="47"/>
      <c r="DJ852" s="47"/>
      <c r="DK852" s="47"/>
      <c r="DL852" s="47"/>
      <c r="DM852" s="47"/>
      <c r="DN852" s="47"/>
      <c r="DO852" s="47"/>
      <c r="DP852" s="47"/>
      <c r="DQ852" s="47"/>
      <c r="DR852" s="47"/>
    </row>
    <row r="853">
      <c r="C853" s="108"/>
      <c r="D853" s="108"/>
      <c r="G853" s="47"/>
      <c r="H853" s="47"/>
      <c r="I853" s="47"/>
      <c r="J853" s="47"/>
      <c r="K853" s="47"/>
      <c r="L853" s="47"/>
      <c r="M853" s="47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7"/>
      <c r="AA853" s="47"/>
      <c r="AB853" s="47"/>
      <c r="AC853" s="45"/>
      <c r="AD853" s="45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  <c r="BJ853" s="47"/>
      <c r="BK853" s="47"/>
      <c r="BL853" s="47"/>
      <c r="BM853" s="47"/>
      <c r="BN853" s="47"/>
      <c r="BO853" s="47"/>
      <c r="BP853" s="47"/>
      <c r="BQ853" s="47"/>
      <c r="BR853" s="47"/>
      <c r="BS853" s="47"/>
      <c r="BT853" s="47"/>
      <c r="BU853" s="47"/>
      <c r="BV853" s="47"/>
      <c r="BW853" s="47"/>
      <c r="BX853" s="47"/>
      <c r="BY853" s="47"/>
      <c r="BZ853" s="47"/>
      <c r="CA853" s="47"/>
      <c r="CB853" s="47"/>
      <c r="CC853" s="47"/>
      <c r="CD853" s="47"/>
      <c r="CE853" s="47"/>
      <c r="CF853" s="47"/>
      <c r="CG853" s="47"/>
      <c r="CH853" s="47"/>
      <c r="CI853" s="47"/>
      <c r="CJ853" s="47"/>
      <c r="CK853" s="47"/>
      <c r="CL853" s="47"/>
      <c r="CM853" s="47"/>
      <c r="CN853" s="47"/>
      <c r="CO853" s="47"/>
      <c r="CP853" s="47"/>
      <c r="CQ853" s="47"/>
      <c r="CR853" s="47"/>
      <c r="CS853" s="47"/>
      <c r="CT853" s="47"/>
      <c r="CU853" s="47"/>
      <c r="CV853" s="47"/>
      <c r="CW853" s="47"/>
      <c r="CX853" s="47"/>
      <c r="CY853" s="47"/>
      <c r="CZ853" s="47"/>
      <c r="DA853" s="47"/>
      <c r="DB853" s="47"/>
      <c r="DC853" s="47"/>
      <c r="DD853" s="47"/>
      <c r="DE853" s="47"/>
      <c r="DF853" s="47"/>
      <c r="DG853" s="47"/>
      <c r="DH853" s="47"/>
      <c r="DI853" s="47"/>
      <c r="DJ853" s="47"/>
      <c r="DK853" s="47"/>
      <c r="DL853" s="47"/>
      <c r="DM853" s="47"/>
      <c r="DN853" s="47"/>
      <c r="DO853" s="47"/>
      <c r="DP853" s="47"/>
      <c r="DQ853" s="47"/>
      <c r="DR853" s="47"/>
    </row>
    <row r="854">
      <c r="C854" s="108"/>
      <c r="D854" s="108"/>
      <c r="G854" s="47"/>
      <c r="H854" s="47"/>
      <c r="I854" s="47"/>
      <c r="J854" s="47"/>
      <c r="K854" s="47"/>
      <c r="L854" s="47"/>
      <c r="M854" s="47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7"/>
      <c r="AA854" s="47"/>
      <c r="AB854" s="47"/>
      <c r="AC854" s="45"/>
      <c r="AD854" s="45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  <c r="BJ854" s="47"/>
      <c r="BK854" s="47"/>
      <c r="BL854" s="47"/>
      <c r="BM854" s="47"/>
      <c r="BN854" s="47"/>
      <c r="BO854" s="47"/>
      <c r="BP854" s="47"/>
      <c r="BQ854" s="47"/>
      <c r="BR854" s="47"/>
      <c r="BS854" s="47"/>
      <c r="BT854" s="47"/>
      <c r="BU854" s="47"/>
      <c r="BV854" s="47"/>
      <c r="BW854" s="47"/>
      <c r="BX854" s="47"/>
      <c r="BY854" s="47"/>
      <c r="BZ854" s="47"/>
      <c r="CA854" s="47"/>
      <c r="CB854" s="47"/>
      <c r="CC854" s="47"/>
      <c r="CD854" s="47"/>
      <c r="CE854" s="47"/>
      <c r="CF854" s="47"/>
      <c r="CG854" s="47"/>
      <c r="CH854" s="47"/>
      <c r="CI854" s="47"/>
      <c r="CJ854" s="47"/>
      <c r="CK854" s="47"/>
      <c r="CL854" s="47"/>
      <c r="CM854" s="47"/>
      <c r="CN854" s="47"/>
      <c r="CO854" s="47"/>
      <c r="CP854" s="47"/>
      <c r="CQ854" s="47"/>
      <c r="CR854" s="47"/>
      <c r="CS854" s="47"/>
      <c r="CT854" s="47"/>
      <c r="CU854" s="47"/>
      <c r="CV854" s="47"/>
      <c r="CW854" s="47"/>
      <c r="CX854" s="47"/>
      <c r="CY854" s="47"/>
      <c r="CZ854" s="47"/>
      <c r="DA854" s="47"/>
      <c r="DB854" s="47"/>
      <c r="DC854" s="47"/>
      <c r="DD854" s="47"/>
      <c r="DE854" s="47"/>
      <c r="DF854" s="47"/>
      <c r="DG854" s="47"/>
      <c r="DH854" s="47"/>
      <c r="DI854" s="47"/>
      <c r="DJ854" s="47"/>
      <c r="DK854" s="47"/>
      <c r="DL854" s="47"/>
      <c r="DM854" s="47"/>
      <c r="DN854" s="47"/>
      <c r="DO854" s="47"/>
      <c r="DP854" s="47"/>
      <c r="DQ854" s="47"/>
      <c r="DR854" s="47"/>
    </row>
    <row r="855">
      <c r="C855" s="108"/>
      <c r="D855" s="108"/>
      <c r="G855" s="47"/>
      <c r="H855" s="47"/>
      <c r="I855" s="47"/>
      <c r="J855" s="47"/>
      <c r="K855" s="47"/>
      <c r="L855" s="47"/>
      <c r="M855" s="47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7"/>
      <c r="AA855" s="47"/>
      <c r="AB855" s="47"/>
      <c r="AC855" s="45"/>
      <c r="AD855" s="45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  <c r="BJ855" s="47"/>
      <c r="BK855" s="47"/>
      <c r="BL855" s="47"/>
      <c r="BM855" s="47"/>
      <c r="BN855" s="47"/>
      <c r="BO855" s="47"/>
      <c r="BP855" s="47"/>
      <c r="BQ855" s="47"/>
      <c r="BR855" s="47"/>
      <c r="BS855" s="47"/>
      <c r="BT855" s="47"/>
      <c r="BU855" s="47"/>
      <c r="BV855" s="47"/>
      <c r="BW855" s="47"/>
      <c r="BX855" s="47"/>
      <c r="BY855" s="47"/>
      <c r="BZ855" s="47"/>
      <c r="CA855" s="47"/>
      <c r="CB855" s="47"/>
      <c r="CC855" s="47"/>
      <c r="CD855" s="47"/>
      <c r="CE855" s="47"/>
      <c r="CF855" s="47"/>
      <c r="CG855" s="47"/>
      <c r="CH855" s="47"/>
      <c r="CI855" s="47"/>
      <c r="CJ855" s="47"/>
      <c r="CK855" s="47"/>
      <c r="CL855" s="47"/>
      <c r="CM855" s="47"/>
      <c r="CN855" s="47"/>
      <c r="CO855" s="47"/>
      <c r="CP855" s="47"/>
      <c r="CQ855" s="47"/>
      <c r="CR855" s="47"/>
      <c r="CS855" s="47"/>
      <c r="CT855" s="47"/>
      <c r="CU855" s="47"/>
      <c r="CV855" s="47"/>
      <c r="CW855" s="47"/>
      <c r="CX855" s="47"/>
      <c r="CY855" s="47"/>
      <c r="CZ855" s="47"/>
      <c r="DA855" s="47"/>
      <c r="DB855" s="47"/>
      <c r="DC855" s="47"/>
      <c r="DD855" s="47"/>
      <c r="DE855" s="47"/>
      <c r="DF855" s="47"/>
      <c r="DG855" s="47"/>
      <c r="DH855" s="47"/>
      <c r="DI855" s="47"/>
      <c r="DJ855" s="47"/>
      <c r="DK855" s="47"/>
      <c r="DL855" s="47"/>
      <c r="DM855" s="47"/>
      <c r="DN855" s="47"/>
      <c r="DO855" s="47"/>
      <c r="DP855" s="47"/>
      <c r="DQ855" s="47"/>
      <c r="DR855" s="47"/>
    </row>
    <row r="856">
      <c r="C856" s="108"/>
      <c r="D856" s="108"/>
      <c r="G856" s="47"/>
      <c r="H856" s="47"/>
      <c r="I856" s="47"/>
      <c r="J856" s="47"/>
      <c r="K856" s="47"/>
      <c r="L856" s="47"/>
      <c r="M856" s="47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7"/>
      <c r="AA856" s="47"/>
      <c r="AB856" s="47"/>
      <c r="AC856" s="45"/>
      <c r="AD856" s="45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  <c r="BJ856" s="47"/>
      <c r="BK856" s="47"/>
      <c r="BL856" s="47"/>
      <c r="BM856" s="47"/>
      <c r="BN856" s="47"/>
      <c r="BO856" s="47"/>
      <c r="BP856" s="47"/>
      <c r="BQ856" s="47"/>
      <c r="BR856" s="47"/>
      <c r="BS856" s="47"/>
      <c r="BT856" s="47"/>
      <c r="BU856" s="47"/>
      <c r="BV856" s="47"/>
      <c r="BW856" s="47"/>
      <c r="BX856" s="47"/>
      <c r="BY856" s="47"/>
      <c r="BZ856" s="47"/>
      <c r="CA856" s="47"/>
      <c r="CB856" s="47"/>
      <c r="CC856" s="47"/>
      <c r="CD856" s="47"/>
      <c r="CE856" s="47"/>
      <c r="CF856" s="47"/>
      <c r="CG856" s="47"/>
      <c r="CH856" s="47"/>
      <c r="CI856" s="47"/>
      <c r="CJ856" s="47"/>
      <c r="CK856" s="47"/>
      <c r="CL856" s="47"/>
      <c r="CM856" s="47"/>
      <c r="CN856" s="47"/>
      <c r="CO856" s="47"/>
      <c r="CP856" s="47"/>
      <c r="CQ856" s="47"/>
      <c r="CR856" s="47"/>
      <c r="CS856" s="47"/>
      <c r="CT856" s="47"/>
      <c r="CU856" s="47"/>
      <c r="CV856" s="47"/>
      <c r="CW856" s="47"/>
      <c r="CX856" s="47"/>
      <c r="CY856" s="47"/>
      <c r="CZ856" s="47"/>
      <c r="DA856" s="47"/>
      <c r="DB856" s="47"/>
      <c r="DC856" s="47"/>
      <c r="DD856" s="47"/>
      <c r="DE856" s="47"/>
      <c r="DF856" s="47"/>
      <c r="DG856" s="47"/>
      <c r="DH856" s="47"/>
      <c r="DI856" s="47"/>
      <c r="DJ856" s="47"/>
      <c r="DK856" s="47"/>
      <c r="DL856" s="47"/>
      <c r="DM856" s="47"/>
      <c r="DN856" s="47"/>
      <c r="DO856" s="47"/>
      <c r="DP856" s="47"/>
      <c r="DQ856" s="47"/>
      <c r="DR856" s="47"/>
    </row>
    <row r="857">
      <c r="C857" s="108"/>
      <c r="D857" s="108"/>
      <c r="G857" s="47"/>
      <c r="H857" s="47"/>
      <c r="I857" s="47"/>
      <c r="J857" s="47"/>
      <c r="K857" s="47"/>
      <c r="L857" s="47"/>
      <c r="M857" s="47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7"/>
      <c r="AA857" s="47"/>
      <c r="AB857" s="47"/>
      <c r="AC857" s="45"/>
      <c r="AD857" s="45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  <c r="BJ857" s="47"/>
      <c r="BK857" s="47"/>
      <c r="BL857" s="47"/>
      <c r="BM857" s="47"/>
      <c r="BN857" s="47"/>
      <c r="BO857" s="47"/>
      <c r="BP857" s="47"/>
      <c r="BQ857" s="47"/>
      <c r="BR857" s="47"/>
      <c r="BS857" s="47"/>
      <c r="BT857" s="47"/>
      <c r="BU857" s="47"/>
      <c r="BV857" s="47"/>
      <c r="BW857" s="47"/>
      <c r="BX857" s="47"/>
      <c r="BY857" s="47"/>
      <c r="BZ857" s="47"/>
      <c r="CA857" s="47"/>
      <c r="CB857" s="47"/>
      <c r="CC857" s="47"/>
      <c r="CD857" s="47"/>
      <c r="CE857" s="47"/>
      <c r="CF857" s="47"/>
      <c r="CG857" s="47"/>
      <c r="CH857" s="47"/>
      <c r="CI857" s="47"/>
      <c r="CJ857" s="47"/>
      <c r="CK857" s="47"/>
      <c r="CL857" s="47"/>
      <c r="CM857" s="47"/>
      <c r="CN857" s="47"/>
      <c r="CO857" s="47"/>
      <c r="CP857" s="47"/>
      <c r="CQ857" s="47"/>
      <c r="CR857" s="47"/>
      <c r="CS857" s="47"/>
      <c r="CT857" s="47"/>
      <c r="CU857" s="47"/>
      <c r="CV857" s="47"/>
      <c r="CW857" s="47"/>
      <c r="CX857" s="47"/>
      <c r="CY857" s="47"/>
      <c r="CZ857" s="47"/>
      <c r="DA857" s="47"/>
      <c r="DB857" s="47"/>
      <c r="DC857" s="47"/>
      <c r="DD857" s="47"/>
      <c r="DE857" s="47"/>
      <c r="DF857" s="47"/>
      <c r="DG857" s="47"/>
      <c r="DH857" s="47"/>
      <c r="DI857" s="47"/>
      <c r="DJ857" s="47"/>
      <c r="DK857" s="47"/>
      <c r="DL857" s="47"/>
      <c r="DM857" s="47"/>
      <c r="DN857" s="47"/>
      <c r="DO857" s="47"/>
      <c r="DP857" s="47"/>
      <c r="DQ857" s="47"/>
      <c r="DR857" s="47"/>
    </row>
    <row r="858">
      <c r="C858" s="108"/>
      <c r="D858" s="108"/>
      <c r="G858" s="47"/>
      <c r="H858" s="47"/>
      <c r="I858" s="47"/>
      <c r="J858" s="47"/>
      <c r="K858" s="47"/>
      <c r="L858" s="47"/>
      <c r="M858" s="47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7"/>
      <c r="AA858" s="47"/>
      <c r="AB858" s="47"/>
      <c r="AC858" s="45"/>
      <c r="AD858" s="45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/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47"/>
      <c r="CA858" s="47"/>
      <c r="CB858" s="47"/>
      <c r="CC858" s="47"/>
      <c r="CD858" s="47"/>
      <c r="CE858" s="47"/>
      <c r="CF858" s="47"/>
      <c r="CG858" s="47"/>
      <c r="CH858" s="47"/>
      <c r="CI858" s="47"/>
      <c r="CJ858" s="47"/>
      <c r="CK858" s="47"/>
      <c r="CL858" s="47"/>
      <c r="CM858" s="47"/>
      <c r="CN858" s="47"/>
      <c r="CO858" s="47"/>
      <c r="CP858" s="47"/>
      <c r="CQ858" s="47"/>
      <c r="CR858" s="47"/>
      <c r="CS858" s="47"/>
      <c r="CT858" s="47"/>
      <c r="CU858" s="47"/>
      <c r="CV858" s="47"/>
      <c r="CW858" s="47"/>
      <c r="CX858" s="47"/>
      <c r="CY858" s="47"/>
      <c r="CZ858" s="47"/>
      <c r="DA858" s="47"/>
      <c r="DB858" s="47"/>
      <c r="DC858" s="47"/>
      <c r="DD858" s="47"/>
      <c r="DE858" s="47"/>
      <c r="DF858" s="47"/>
      <c r="DG858" s="47"/>
      <c r="DH858" s="47"/>
      <c r="DI858" s="47"/>
      <c r="DJ858" s="47"/>
      <c r="DK858" s="47"/>
      <c r="DL858" s="47"/>
      <c r="DM858" s="47"/>
      <c r="DN858" s="47"/>
      <c r="DO858" s="47"/>
      <c r="DP858" s="47"/>
      <c r="DQ858" s="47"/>
      <c r="DR858" s="47"/>
    </row>
    <row r="859">
      <c r="C859" s="108"/>
      <c r="D859" s="108"/>
      <c r="G859" s="47"/>
      <c r="H859" s="47"/>
      <c r="I859" s="47"/>
      <c r="J859" s="47"/>
      <c r="K859" s="47"/>
      <c r="L859" s="47"/>
      <c r="M859" s="47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7"/>
      <c r="AA859" s="47"/>
      <c r="AB859" s="47"/>
      <c r="AC859" s="45"/>
      <c r="AD859" s="45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  <c r="BJ859" s="47"/>
      <c r="BK859" s="47"/>
      <c r="BL859" s="47"/>
      <c r="BM859" s="47"/>
      <c r="BN859" s="47"/>
      <c r="BO859" s="47"/>
      <c r="BP859" s="47"/>
      <c r="BQ859" s="47"/>
      <c r="BR859" s="47"/>
      <c r="BS859" s="47"/>
      <c r="BT859" s="47"/>
      <c r="BU859" s="47"/>
      <c r="BV859" s="47"/>
      <c r="BW859" s="47"/>
      <c r="BX859" s="47"/>
      <c r="BY859" s="47"/>
      <c r="BZ859" s="47"/>
      <c r="CA859" s="47"/>
      <c r="CB859" s="47"/>
      <c r="CC859" s="47"/>
      <c r="CD859" s="47"/>
      <c r="CE859" s="47"/>
      <c r="CF859" s="47"/>
      <c r="CG859" s="47"/>
      <c r="CH859" s="47"/>
      <c r="CI859" s="47"/>
      <c r="CJ859" s="47"/>
      <c r="CK859" s="47"/>
      <c r="CL859" s="47"/>
      <c r="CM859" s="47"/>
      <c r="CN859" s="47"/>
      <c r="CO859" s="47"/>
      <c r="CP859" s="47"/>
      <c r="CQ859" s="47"/>
      <c r="CR859" s="47"/>
      <c r="CS859" s="47"/>
      <c r="CT859" s="47"/>
      <c r="CU859" s="47"/>
      <c r="CV859" s="47"/>
      <c r="CW859" s="47"/>
      <c r="CX859" s="47"/>
      <c r="CY859" s="47"/>
      <c r="CZ859" s="47"/>
      <c r="DA859" s="47"/>
      <c r="DB859" s="47"/>
      <c r="DC859" s="47"/>
      <c r="DD859" s="47"/>
      <c r="DE859" s="47"/>
      <c r="DF859" s="47"/>
      <c r="DG859" s="47"/>
      <c r="DH859" s="47"/>
      <c r="DI859" s="47"/>
      <c r="DJ859" s="47"/>
      <c r="DK859" s="47"/>
      <c r="DL859" s="47"/>
      <c r="DM859" s="47"/>
      <c r="DN859" s="47"/>
      <c r="DO859" s="47"/>
      <c r="DP859" s="47"/>
      <c r="DQ859" s="47"/>
      <c r="DR859" s="47"/>
    </row>
    <row r="860">
      <c r="C860" s="108"/>
      <c r="D860" s="108"/>
      <c r="G860" s="47"/>
      <c r="H860" s="47"/>
      <c r="I860" s="47"/>
      <c r="J860" s="47"/>
      <c r="K860" s="47"/>
      <c r="L860" s="47"/>
      <c r="M860" s="47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5"/>
      <c r="AD860" s="45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  <c r="BJ860" s="47"/>
      <c r="BK860" s="47"/>
      <c r="BL860" s="47"/>
      <c r="BM860" s="47"/>
      <c r="BN860" s="47"/>
      <c r="BO860" s="47"/>
      <c r="BP860" s="47"/>
      <c r="BQ860" s="47"/>
      <c r="BR860" s="47"/>
      <c r="BS860" s="47"/>
      <c r="BT860" s="47"/>
      <c r="BU860" s="47"/>
      <c r="BV860" s="47"/>
      <c r="BW860" s="47"/>
      <c r="BX860" s="47"/>
      <c r="BY860" s="47"/>
      <c r="BZ860" s="47"/>
      <c r="CA860" s="47"/>
      <c r="CB860" s="47"/>
      <c r="CC860" s="47"/>
      <c r="CD860" s="47"/>
      <c r="CE860" s="47"/>
      <c r="CF860" s="47"/>
      <c r="CG860" s="47"/>
      <c r="CH860" s="47"/>
      <c r="CI860" s="47"/>
      <c r="CJ860" s="47"/>
      <c r="CK860" s="47"/>
      <c r="CL860" s="47"/>
      <c r="CM860" s="47"/>
      <c r="CN860" s="47"/>
      <c r="CO860" s="47"/>
      <c r="CP860" s="47"/>
      <c r="CQ860" s="47"/>
      <c r="CR860" s="47"/>
      <c r="CS860" s="47"/>
      <c r="CT860" s="47"/>
      <c r="CU860" s="47"/>
      <c r="CV860" s="47"/>
      <c r="CW860" s="47"/>
      <c r="CX860" s="47"/>
      <c r="CY860" s="47"/>
      <c r="CZ860" s="47"/>
      <c r="DA860" s="47"/>
      <c r="DB860" s="47"/>
      <c r="DC860" s="47"/>
      <c r="DD860" s="47"/>
      <c r="DE860" s="47"/>
      <c r="DF860" s="47"/>
      <c r="DG860" s="47"/>
      <c r="DH860" s="47"/>
      <c r="DI860" s="47"/>
      <c r="DJ860" s="47"/>
      <c r="DK860" s="47"/>
      <c r="DL860" s="47"/>
      <c r="DM860" s="47"/>
      <c r="DN860" s="47"/>
      <c r="DO860" s="47"/>
      <c r="DP860" s="47"/>
      <c r="DQ860" s="47"/>
      <c r="DR860" s="47"/>
    </row>
    <row r="861">
      <c r="C861" s="108"/>
      <c r="D861" s="108"/>
      <c r="G861" s="47"/>
      <c r="H861" s="47"/>
      <c r="I861" s="47"/>
      <c r="J861" s="47"/>
      <c r="K861" s="47"/>
      <c r="L861" s="47"/>
      <c r="M861" s="47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7"/>
      <c r="AA861" s="47"/>
      <c r="AB861" s="47"/>
      <c r="AC861" s="45"/>
      <c r="AD861" s="45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  <c r="BJ861" s="47"/>
      <c r="BK861" s="47"/>
      <c r="BL861" s="47"/>
      <c r="BM861" s="47"/>
      <c r="BN861" s="47"/>
      <c r="BO861" s="47"/>
      <c r="BP861" s="47"/>
      <c r="BQ861" s="47"/>
      <c r="BR861" s="47"/>
      <c r="BS861" s="47"/>
      <c r="BT861" s="47"/>
      <c r="BU861" s="47"/>
      <c r="BV861" s="47"/>
      <c r="BW861" s="47"/>
      <c r="BX861" s="47"/>
      <c r="BY861" s="47"/>
      <c r="BZ861" s="47"/>
      <c r="CA861" s="47"/>
      <c r="CB861" s="47"/>
      <c r="CC861" s="47"/>
      <c r="CD861" s="47"/>
      <c r="CE861" s="47"/>
      <c r="CF861" s="47"/>
      <c r="CG861" s="47"/>
      <c r="CH861" s="47"/>
      <c r="CI861" s="47"/>
      <c r="CJ861" s="47"/>
      <c r="CK861" s="47"/>
      <c r="CL861" s="47"/>
      <c r="CM861" s="47"/>
      <c r="CN861" s="47"/>
      <c r="CO861" s="47"/>
      <c r="CP861" s="47"/>
      <c r="CQ861" s="47"/>
      <c r="CR861" s="47"/>
      <c r="CS861" s="47"/>
      <c r="CT861" s="47"/>
      <c r="CU861" s="47"/>
      <c r="CV861" s="47"/>
      <c r="CW861" s="47"/>
      <c r="CX861" s="47"/>
      <c r="CY861" s="47"/>
      <c r="CZ861" s="47"/>
      <c r="DA861" s="47"/>
      <c r="DB861" s="47"/>
      <c r="DC861" s="47"/>
      <c r="DD861" s="47"/>
      <c r="DE861" s="47"/>
      <c r="DF861" s="47"/>
      <c r="DG861" s="47"/>
      <c r="DH861" s="47"/>
      <c r="DI861" s="47"/>
      <c r="DJ861" s="47"/>
      <c r="DK861" s="47"/>
      <c r="DL861" s="47"/>
      <c r="DM861" s="47"/>
      <c r="DN861" s="47"/>
      <c r="DO861" s="47"/>
      <c r="DP861" s="47"/>
      <c r="DQ861" s="47"/>
      <c r="DR861" s="47"/>
    </row>
    <row r="862">
      <c r="C862" s="108"/>
      <c r="D862" s="108"/>
      <c r="G862" s="47"/>
      <c r="H862" s="47"/>
      <c r="I862" s="47"/>
      <c r="J862" s="47"/>
      <c r="K862" s="47"/>
      <c r="L862" s="47"/>
      <c r="M862" s="47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7"/>
      <c r="AA862" s="47"/>
      <c r="AB862" s="47"/>
      <c r="AC862" s="45"/>
      <c r="AD862" s="45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/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47"/>
      <c r="CA862" s="47"/>
      <c r="CB862" s="47"/>
      <c r="CC862" s="47"/>
      <c r="CD862" s="47"/>
      <c r="CE862" s="47"/>
      <c r="CF862" s="47"/>
      <c r="CG862" s="47"/>
      <c r="CH862" s="47"/>
      <c r="CI862" s="47"/>
      <c r="CJ862" s="47"/>
      <c r="CK862" s="47"/>
      <c r="CL862" s="47"/>
      <c r="CM862" s="47"/>
      <c r="CN862" s="47"/>
      <c r="CO862" s="47"/>
      <c r="CP862" s="47"/>
      <c r="CQ862" s="47"/>
      <c r="CR862" s="47"/>
      <c r="CS862" s="47"/>
      <c r="CT862" s="47"/>
      <c r="CU862" s="47"/>
      <c r="CV862" s="47"/>
      <c r="CW862" s="47"/>
      <c r="CX862" s="47"/>
      <c r="CY862" s="47"/>
      <c r="CZ862" s="47"/>
      <c r="DA862" s="47"/>
      <c r="DB862" s="47"/>
      <c r="DC862" s="47"/>
      <c r="DD862" s="47"/>
      <c r="DE862" s="47"/>
      <c r="DF862" s="47"/>
      <c r="DG862" s="47"/>
      <c r="DH862" s="47"/>
      <c r="DI862" s="47"/>
      <c r="DJ862" s="47"/>
      <c r="DK862" s="47"/>
      <c r="DL862" s="47"/>
      <c r="DM862" s="47"/>
      <c r="DN862" s="47"/>
      <c r="DO862" s="47"/>
      <c r="DP862" s="47"/>
      <c r="DQ862" s="47"/>
      <c r="DR862" s="47"/>
    </row>
    <row r="863">
      <c r="C863" s="108"/>
      <c r="D863" s="108"/>
      <c r="G863" s="47"/>
      <c r="H863" s="47"/>
      <c r="I863" s="47"/>
      <c r="J863" s="47"/>
      <c r="K863" s="47"/>
      <c r="L863" s="47"/>
      <c r="M863" s="47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7"/>
      <c r="AA863" s="47"/>
      <c r="AB863" s="47"/>
      <c r="AC863" s="45"/>
      <c r="AD863" s="45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  <c r="BJ863" s="47"/>
      <c r="BK863" s="47"/>
      <c r="BL863" s="47"/>
      <c r="BM863" s="47"/>
      <c r="BN863" s="47"/>
      <c r="BO863" s="47"/>
      <c r="BP863" s="47"/>
      <c r="BQ863" s="47"/>
      <c r="BR863" s="47"/>
      <c r="BS863" s="47"/>
      <c r="BT863" s="47"/>
      <c r="BU863" s="47"/>
      <c r="BV863" s="47"/>
      <c r="BW863" s="47"/>
      <c r="BX863" s="47"/>
      <c r="BY863" s="47"/>
      <c r="BZ863" s="47"/>
      <c r="CA863" s="47"/>
      <c r="CB863" s="47"/>
      <c r="CC863" s="47"/>
      <c r="CD863" s="47"/>
      <c r="CE863" s="47"/>
      <c r="CF863" s="47"/>
      <c r="CG863" s="47"/>
      <c r="CH863" s="47"/>
      <c r="CI863" s="47"/>
      <c r="CJ863" s="47"/>
      <c r="CK863" s="47"/>
      <c r="CL863" s="47"/>
      <c r="CM863" s="47"/>
      <c r="CN863" s="47"/>
      <c r="CO863" s="47"/>
      <c r="CP863" s="47"/>
      <c r="CQ863" s="47"/>
      <c r="CR863" s="47"/>
      <c r="CS863" s="47"/>
      <c r="CT863" s="47"/>
      <c r="CU863" s="47"/>
      <c r="CV863" s="47"/>
      <c r="CW863" s="47"/>
      <c r="CX863" s="47"/>
      <c r="CY863" s="47"/>
      <c r="CZ863" s="47"/>
      <c r="DA863" s="47"/>
      <c r="DB863" s="47"/>
      <c r="DC863" s="47"/>
      <c r="DD863" s="47"/>
      <c r="DE863" s="47"/>
      <c r="DF863" s="47"/>
      <c r="DG863" s="47"/>
      <c r="DH863" s="47"/>
      <c r="DI863" s="47"/>
      <c r="DJ863" s="47"/>
      <c r="DK863" s="47"/>
      <c r="DL863" s="47"/>
      <c r="DM863" s="47"/>
      <c r="DN863" s="47"/>
      <c r="DO863" s="47"/>
      <c r="DP863" s="47"/>
      <c r="DQ863" s="47"/>
      <c r="DR863" s="47"/>
    </row>
    <row r="864">
      <c r="C864" s="108"/>
      <c r="D864" s="108"/>
      <c r="G864" s="47"/>
      <c r="H864" s="47"/>
      <c r="I864" s="47"/>
      <c r="J864" s="47"/>
      <c r="K864" s="47"/>
      <c r="L864" s="47"/>
      <c r="M864" s="47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7"/>
      <c r="AA864" s="47"/>
      <c r="AB864" s="47"/>
      <c r="AC864" s="45"/>
      <c r="AD864" s="45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  <c r="BJ864" s="47"/>
      <c r="BK864" s="47"/>
      <c r="BL864" s="47"/>
      <c r="BM864" s="47"/>
      <c r="BN864" s="47"/>
      <c r="BO864" s="47"/>
      <c r="BP864" s="47"/>
      <c r="BQ864" s="47"/>
      <c r="BR864" s="47"/>
      <c r="BS864" s="47"/>
      <c r="BT864" s="47"/>
      <c r="BU864" s="47"/>
      <c r="BV864" s="47"/>
      <c r="BW864" s="47"/>
      <c r="BX864" s="47"/>
      <c r="BY864" s="47"/>
      <c r="BZ864" s="47"/>
      <c r="CA864" s="47"/>
      <c r="CB864" s="47"/>
      <c r="CC864" s="47"/>
      <c r="CD864" s="47"/>
      <c r="CE864" s="47"/>
      <c r="CF864" s="47"/>
      <c r="CG864" s="47"/>
      <c r="CH864" s="47"/>
      <c r="CI864" s="47"/>
      <c r="CJ864" s="47"/>
      <c r="CK864" s="47"/>
      <c r="CL864" s="47"/>
      <c r="CM864" s="47"/>
      <c r="CN864" s="47"/>
      <c r="CO864" s="47"/>
      <c r="CP864" s="47"/>
      <c r="CQ864" s="47"/>
      <c r="CR864" s="47"/>
      <c r="CS864" s="47"/>
      <c r="CT864" s="47"/>
      <c r="CU864" s="47"/>
      <c r="CV864" s="47"/>
      <c r="CW864" s="47"/>
      <c r="CX864" s="47"/>
      <c r="CY864" s="47"/>
      <c r="CZ864" s="47"/>
      <c r="DA864" s="47"/>
      <c r="DB864" s="47"/>
      <c r="DC864" s="47"/>
      <c r="DD864" s="47"/>
      <c r="DE864" s="47"/>
      <c r="DF864" s="47"/>
      <c r="DG864" s="47"/>
      <c r="DH864" s="47"/>
      <c r="DI864" s="47"/>
      <c r="DJ864" s="47"/>
      <c r="DK864" s="47"/>
      <c r="DL864" s="47"/>
      <c r="DM864" s="47"/>
      <c r="DN864" s="47"/>
      <c r="DO864" s="47"/>
      <c r="DP864" s="47"/>
      <c r="DQ864" s="47"/>
      <c r="DR864" s="47"/>
    </row>
    <row r="865">
      <c r="C865" s="108"/>
      <c r="D865" s="108"/>
      <c r="G865" s="47"/>
      <c r="H865" s="47"/>
      <c r="I865" s="47"/>
      <c r="J865" s="47"/>
      <c r="K865" s="47"/>
      <c r="L865" s="47"/>
      <c r="M865" s="47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7"/>
      <c r="AA865" s="47"/>
      <c r="AB865" s="47"/>
      <c r="AC865" s="45"/>
      <c r="AD865" s="45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  <c r="BJ865" s="47"/>
      <c r="BK865" s="47"/>
      <c r="BL865" s="47"/>
      <c r="BM865" s="47"/>
      <c r="BN865" s="47"/>
      <c r="BO865" s="47"/>
      <c r="BP865" s="47"/>
      <c r="BQ865" s="47"/>
      <c r="BR865" s="47"/>
      <c r="BS865" s="47"/>
      <c r="BT865" s="47"/>
      <c r="BU865" s="47"/>
      <c r="BV865" s="47"/>
      <c r="BW865" s="47"/>
      <c r="BX865" s="47"/>
      <c r="BY865" s="47"/>
      <c r="BZ865" s="47"/>
      <c r="CA865" s="47"/>
      <c r="CB865" s="47"/>
      <c r="CC865" s="47"/>
      <c r="CD865" s="47"/>
      <c r="CE865" s="47"/>
      <c r="CF865" s="47"/>
      <c r="CG865" s="47"/>
      <c r="CH865" s="47"/>
      <c r="CI865" s="47"/>
      <c r="CJ865" s="47"/>
      <c r="CK865" s="47"/>
      <c r="CL865" s="47"/>
      <c r="CM865" s="47"/>
      <c r="CN865" s="47"/>
      <c r="CO865" s="47"/>
      <c r="CP865" s="47"/>
      <c r="CQ865" s="47"/>
      <c r="CR865" s="47"/>
      <c r="CS865" s="47"/>
      <c r="CT865" s="47"/>
      <c r="CU865" s="47"/>
      <c r="CV865" s="47"/>
      <c r="CW865" s="47"/>
      <c r="CX865" s="47"/>
      <c r="CY865" s="47"/>
      <c r="CZ865" s="47"/>
      <c r="DA865" s="47"/>
      <c r="DB865" s="47"/>
      <c r="DC865" s="47"/>
      <c r="DD865" s="47"/>
      <c r="DE865" s="47"/>
      <c r="DF865" s="47"/>
      <c r="DG865" s="47"/>
      <c r="DH865" s="47"/>
      <c r="DI865" s="47"/>
      <c r="DJ865" s="47"/>
      <c r="DK865" s="47"/>
      <c r="DL865" s="47"/>
      <c r="DM865" s="47"/>
      <c r="DN865" s="47"/>
      <c r="DO865" s="47"/>
      <c r="DP865" s="47"/>
      <c r="DQ865" s="47"/>
      <c r="DR865" s="47"/>
    </row>
    <row r="866">
      <c r="C866" s="108"/>
      <c r="D866" s="108"/>
      <c r="G866" s="47"/>
      <c r="H866" s="47"/>
      <c r="I866" s="47"/>
      <c r="J866" s="47"/>
      <c r="K866" s="47"/>
      <c r="L866" s="47"/>
      <c r="M866" s="47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7"/>
      <c r="AA866" s="47"/>
      <c r="AB866" s="47"/>
      <c r="AC866" s="45"/>
      <c r="AD866" s="45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  <c r="BJ866" s="47"/>
      <c r="BK866" s="47"/>
      <c r="BL866" s="47"/>
      <c r="BM866" s="47"/>
      <c r="BN866" s="47"/>
      <c r="BO866" s="47"/>
      <c r="BP866" s="47"/>
      <c r="BQ866" s="47"/>
      <c r="BR866" s="47"/>
      <c r="BS866" s="47"/>
      <c r="BT866" s="47"/>
      <c r="BU866" s="47"/>
      <c r="BV866" s="47"/>
      <c r="BW866" s="47"/>
      <c r="BX866" s="47"/>
      <c r="BY866" s="47"/>
      <c r="BZ866" s="47"/>
      <c r="CA866" s="47"/>
      <c r="CB866" s="47"/>
      <c r="CC866" s="47"/>
      <c r="CD866" s="47"/>
      <c r="CE866" s="47"/>
      <c r="CF866" s="47"/>
      <c r="CG866" s="47"/>
      <c r="CH866" s="47"/>
      <c r="CI866" s="47"/>
      <c r="CJ866" s="47"/>
      <c r="CK866" s="47"/>
      <c r="CL866" s="47"/>
      <c r="CM866" s="47"/>
      <c r="CN866" s="47"/>
      <c r="CO866" s="47"/>
      <c r="CP866" s="47"/>
      <c r="CQ866" s="47"/>
      <c r="CR866" s="47"/>
      <c r="CS866" s="47"/>
      <c r="CT866" s="47"/>
      <c r="CU866" s="47"/>
      <c r="CV866" s="47"/>
      <c r="CW866" s="47"/>
      <c r="CX866" s="47"/>
      <c r="CY866" s="47"/>
      <c r="CZ866" s="47"/>
      <c r="DA866" s="47"/>
      <c r="DB866" s="47"/>
      <c r="DC866" s="47"/>
      <c r="DD866" s="47"/>
      <c r="DE866" s="47"/>
      <c r="DF866" s="47"/>
      <c r="DG866" s="47"/>
      <c r="DH866" s="47"/>
      <c r="DI866" s="47"/>
      <c r="DJ866" s="47"/>
      <c r="DK866" s="47"/>
      <c r="DL866" s="47"/>
      <c r="DM866" s="47"/>
      <c r="DN866" s="47"/>
      <c r="DO866" s="47"/>
      <c r="DP866" s="47"/>
      <c r="DQ866" s="47"/>
      <c r="DR866" s="47"/>
    </row>
    <row r="867">
      <c r="C867" s="108"/>
      <c r="D867" s="108"/>
      <c r="G867" s="47"/>
      <c r="H867" s="47"/>
      <c r="I867" s="47"/>
      <c r="J867" s="47"/>
      <c r="K867" s="47"/>
      <c r="L867" s="47"/>
      <c r="M867" s="47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7"/>
      <c r="AA867" s="47"/>
      <c r="AB867" s="47"/>
      <c r="AC867" s="45"/>
      <c r="AD867" s="45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  <c r="BJ867" s="47"/>
      <c r="BK867" s="47"/>
      <c r="BL867" s="47"/>
      <c r="BM867" s="47"/>
      <c r="BN867" s="47"/>
      <c r="BO867" s="47"/>
      <c r="BP867" s="47"/>
      <c r="BQ867" s="47"/>
      <c r="BR867" s="47"/>
      <c r="BS867" s="47"/>
      <c r="BT867" s="47"/>
      <c r="BU867" s="47"/>
      <c r="BV867" s="47"/>
      <c r="BW867" s="47"/>
      <c r="BX867" s="47"/>
      <c r="BY867" s="47"/>
      <c r="BZ867" s="47"/>
      <c r="CA867" s="47"/>
      <c r="CB867" s="47"/>
      <c r="CC867" s="47"/>
      <c r="CD867" s="47"/>
      <c r="CE867" s="47"/>
      <c r="CF867" s="47"/>
      <c r="CG867" s="47"/>
      <c r="CH867" s="47"/>
      <c r="CI867" s="47"/>
      <c r="CJ867" s="47"/>
      <c r="CK867" s="47"/>
      <c r="CL867" s="47"/>
      <c r="CM867" s="47"/>
      <c r="CN867" s="47"/>
      <c r="CO867" s="47"/>
      <c r="CP867" s="47"/>
      <c r="CQ867" s="47"/>
      <c r="CR867" s="47"/>
      <c r="CS867" s="47"/>
      <c r="CT867" s="47"/>
      <c r="CU867" s="47"/>
      <c r="CV867" s="47"/>
      <c r="CW867" s="47"/>
      <c r="CX867" s="47"/>
      <c r="CY867" s="47"/>
      <c r="CZ867" s="47"/>
      <c r="DA867" s="47"/>
      <c r="DB867" s="47"/>
      <c r="DC867" s="47"/>
      <c r="DD867" s="47"/>
      <c r="DE867" s="47"/>
      <c r="DF867" s="47"/>
      <c r="DG867" s="47"/>
      <c r="DH867" s="47"/>
      <c r="DI867" s="47"/>
      <c r="DJ867" s="47"/>
      <c r="DK867" s="47"/>
      <c r="DL867" s="47"/>
      <c r="DM867" s="47"/>
      <c r="DN867" s="47"/>
      <c r="DO867" s="47"/>
      <c r="DP867" s="47"/>
      <c r="DQ867" s="47"/>
      <c r="DR867" s="47"/>
    </row>
    <row r="868">
      <c r="C868" s="108"/>
      <c r="D868" s="108"/>
      <c r="G868" s="47"/>
      <c r="H868" s="47"/>
      <c r="I868" s="47"/>
      <c r="J868" s="47"/>
      <c r="K868" s="47"/>
      <c r="L868" s="47"/>
      <c r="M868" s="47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7"/>
      <c r="AA868" s="47"/>
      <c r="AB868" s="47"/>
      <c r="AC868" s="45"/>
      <c r="AD868" s="45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  <c r="BJ868" s="47"/>
      <c r="BK868" s="47"/>
      <c r="BL868" s="47"/>
      <c r="BM868" s="47"/>
      <c r="BN868" s="47"/>
      <c r="BO868" s="47"/>
      <c r="BP868" s="47"/>
      <c r="BQ868" s="47"/>
      <c r="BR868" s="47"/>
      <c r="BS868" s="47"/>
      <c r="BT868" s="47"/>
      <c r="BU868" s="47"/>
      <c r="BV868" s="47"/>
      <c r="BW868" s="47"/>
      <c r="BX868" s="47"/>
      <c r="BY868" s="47"/>
      <c r="BZ868" s="47"/>
      <c r="CA868" s="47"/>
      <c r="CB868" s="47"/>
      <c r="CC868" s="47"/>
      <c r="CD868" s="47"/>
      <c r="CE868" s="47"/>
      <c r="CF868" s="47"/>
      <c r="CG868" s="47"/>
      <c r="CH868" s="47"/>
      <c r="CI868" s="47"/>
      <c r="CJ868" s="47"/>
      <c r="CK868" s="47"/>
      <c r="CL868" s="47"/>
      <c r="CM868" s="47"/>
      <c r="CN868" s="47"/>
      <c r="CO868" s="47"/>
      <c r="CP868" s="47"/>
      <c r="CQ868" s="47"/>
      <c r="CR868" s="47"/>
      <c r="CS868" s="47"/>
      <c r="CT868" s="47"/>
      <c r="CU868" s="47"/>
      <c r="CV868" s="47"/>
      <c r="CW868" s="47"/>
      <c r="CX868" s="47"/>
      <c r="CY868" s="47"/>
      <c r="CZ868" s="47"/>
      <c r="DA868" s="47"/>
      <c r="DB868" s="47"/>
      <c r="DC868" s="47"/>
      <c r="DD868" s="47"/>
      <c r="DE868" s="47"/>
      <c r="DF868" s="47"/>
      <c r="DG868" s="47"/>
      <c r="DH868" s="47"/>
      <c r="DI868" s="47"/>
      <c r="DJ868" s="47"/>
      <c r="DK868" s="47"/>
      <c r="DL868" s="47"/>
      <c r="DM868" s="47"/>
      <c r="DN868" s="47"/>
      <c r="DO868" s="47"/>
      <c r="DP868" s="47"/>
      <c r="DQ868" s="47"/>
      <c r="DR868" s="47"/>
    </row>
    <row r="869">
      <c r="C869" s="108"/>
      <c r="D869" s="108"/>
      <c r="G869" s="47"/>
      <c r="H869" s="47"/>
      <c r="I869" s="47"/>
      <c r="J869" s="47"/>
      <c r="K869" s="47"/>
      <c r="L869" s="47"/>
      <c r="M869" s="47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7"/>
      <c r="AA869" s="47"/>
      <c r="AB869" s="47"/>
      <c r="AC869" s="45"/>
      <c r="AD869" s="45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  <c r="BJ869" s="47"/>
      <c r="BK869" s="47"/>
      <c r="BL869" s="47"/>
      <c r="BM869" s="47"/>
      <c r="BN869" s="47"/>
      <c r="BO869" s="47"/>
      <c r="BP869" s="47"/>
      <c r="BQ869" s="47"/>
      <c r="BR869" s="47"/>
      <c r="BS869" s="47"/>
      <c r="BT869" s="47"/>
      <c r="BU869" s="47"/>
      <c r="BV869" s="47"/>
      <c r="BW869" s="47"/>
      <c r="BX869" s="47"/>
      <c r="BY869" s="47"/>
      <c r="BZ869" s="47"/>
      <c r="CA869" s="47"/>
      <c r="CB869" s="47"/>
      <c r="CC869" s="47"/>
      <c r="CD869" s="47"/>
      <c r="CE869" s="47"/>
      <c r="CF869" s="47"/>
      <c r="CG869" s="47"/>
      <c r="CH869" s="47"/>
      <c r="CI869" s="47"/>
      <c r="CJ869" s="47"/>
      <c r="CK869" s="47"/>
      <c r="CL869" s="47"/>
      <c r="CM869" s="47"/>
      <c r="CN869" s="47"/>
      <c r="CO869" s="47"/>
      <c r="CP869" s="47"/>
      <c r="CQ869" s="47"/>
      <c r="CR869" s="47"/>
      <c r="CS869" s="47"/>
      <c r="CT869" s="47"/>
      <c r="CU869" s="47"/>
      <c r="CV869" s="47"/>
      <c r="CW869" s="47"/>
      <c r="CX869" s="47"/>
      <c r="CY869" s="47"/>
      <c r="CZ869" s="47"/>
      <c r="DA869" s="47"/>
      <c r="DB869" s="47"/>
      <c r="DC869" s="47"/>
      <c r="DD869" s="47"/>
      <c r="DE869" s="47"/>
      <c r="DF869" s="47"/>
      <c r="DG869" s="47"/>
      <c r="DH869" s="47"/>
      <c r="DI869" s="47"/>
      <c r="DJ869" s="47"/>
      <c r="DK869" s="47"/>
      <c r="DL869" s="47"/>
      <c r="DM869" s="47"/>
      <c r="DN869" s="47"/>
      <c r="DO869" s="47"/>
      <c r="DP869" s="47"/>
      <c r="DQ869" s="47"/>
      <c r="DR869" s="47"/>
    </row>
    <row r="870">
      <c r="C870" s="108"/>
      <c r="D870" s="108"/>
      <c r="G870" s="47"/>
      <c r="H870" s="47"/>
      <c r="I870" s="47"/>
      <c r="J870" s="47"/>
      <c r="K870" s="47"/>
      <c r="L870" s="47"/>
      <c r="M870" s="47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7"/>
      <c r="AA870" s="47"/>
      <c r="AB870" s="47"/>
      <c r="AC870" s="45"/>
      <c r="AD870" s="45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  <c r="BJ870" s="47"/>
      <c r="BK870" s="47"/>
      <c r="BL870" s="47"/>
      <c r="BM870" s="47"/>
      <c r="BN870" s="47"/>
      <c r="BO870" s="47"/>
      <c r="BP870" s="47"/>
      <c r="BQ870" s="47"/>
      <c r="BR870" s="47"/>
      <c r="BS870" s="47"/>
      <c r="BT870" s="47"/>
      <c r="BU870" s="47"/>
      <c r="BV870" s="47"/>
      <c r="BW870" s="47"/>
      <c r="BX870" s="47"/>
      <c r="BY870" s="47"/>
      <c r="BZ870" s="47"/>
      <c r="CA870" s="47"/>
      <c r="CB870" s="47"/>
      <c r="CC870" s="47"/>
      <c r="CD870" s="47"/>
      <c r="CE870" s="47"/>
      <c r="CF870" s="47"/>
      <c r="CG870" s="47"/>
      <c r="CH870" s="47"/>
      <c r="CI870" s="47"/>
      <c r="CJ870" s="47"/>
      <c r="CK870" s="47"/>
      <c r="CL870" s="47"/>
      <c r="CM870" s="47"/>
      <c r="CN870" s="47"/>
      <c r="CO870" s="47"/>
      <c r="CP870" s="47"/>
      <c r="CQ870" s="47"/>
      <c r="CR870" s="47"/>
      <c r="CS870" s="47"/>
      <c r="CT870" s="47"/>
      <c r="CU870" s="47"/>
      <c r="CV870" s="47"/>
      <c r="CW870" s="47"/>
      <c r="CX870" s="47"/>
      <c r="CY870" s="47"/>
      <c r="CZ870" s="47"/>
      <c r="DA870" s="47"/>
      <c r="DB870" s="47"/>
      <c r="DC870" s="47"/>
      <c r="DD870" s="47"/>
      <c r="DE870" s="47"/>
      <c r="DF870" s="47"/>
      <c r="DG870" s="47"/>
      <c r="DH870" s="47"/>
      <c r="DI870" s="47"/>
      <c r="DJ870" s="47"/>
      <c r="DK870" s="47"/>
      <c r="DL870" s="47"/>
      <c r="DM870" s="47"/>
      <c r="DN870" s="47"/>
      <c r="DO870" s="47"/>
      <c r="DP870" s="47"/>
      <c r="DQ870" s="47"/>
      <c r="DR870" s="47"/>
    </row>
    <row r="871">
      <c r="C871" s="108"/>
      <c r="D871" s="108"/>
      <c r="G871" s="47"/>
      <c r="H871" s="47"/>
      <c r="I871" s="47"/>
      <c r="J871" s="47"/>
      <c r="K871" s="47"/>
      <c r="L871" s="47"/>
      <c r="M871" s="47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7"/>
      <c r="AA871" s="47"/>
      <c r="AB871" s="47"/>
      <c r="AC871" s="45"/>
      <c r="AD871" s="45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  <c r="BJ871" s="47"/>
      <c r="BK871" s="47"/>
      <c r="BL871" s="47"/>
      <c r="BM871" s="47"/>
      <c r="BN871" s="47"/>
      <c r="BO871" s="47"/>
      <c r="BP871" s="47"/>
      <c r="BQ871" s="47"/>
      <c r="BR871" s="47"/>
      <c r="BS871" s="47"/>
      <c r="BT871" s="47"/>
      <c r="BU871" s="47"/>
      <c r="BV871" s="47"/>
      <c r="BW871" s="47"/>
      <c r="BX871" s="47"/>
      <c r="BY871" s="47"/>
      <c r="BZ871" s="47"/>
      <c r="CA871" s="47"/>
      <c r="CB871" s="47"/>
      <c r="CC871" s="47"/>
      <c r="CD871" s="47"/>
      <c r="CE871" s="47"/>
      <c r="CF871" s="47"/>
      <c r="CG871" s="47"/>
      <c r="CH871" s="47"/>
      <c r="CI871" s="47"/>
      <c r="CJ871" s="47"/>
      <c r="CK871" s="47"/>
      <c r="CL871" s="47"/>
      <c r="CM871" s="47"/>
      <c r="CN871" s="47"/>
      <c r="CO871" s="47"/>
      <c r="CP871" s="47"/>
      <c r="CQ871" s="47"/>
      <c r="CR871" s="47"/>
      <c r="CS871" s="47"/>
      <c r="CT871" s="47"/>
      <c r="CU871" s="47"/>
      <c r="CV871" s="47"/>
      <c r="CW871" s="47"/>
      <c r="CX871" s="47"/>
      <c r="CY871" s="47"/>
      <c r="CZ871" s="47"/>
      <c r="DA871" s="47"/>
      <c r="DB871" s="47"/>
      <c r="DC871" s="47"/>
      <c r="DD871" s="47"/>
      <c r="DE871" s="47"/>
      <c r="DF871" s="47"/>
      <c r="DG871" s="47"/>
      <c r="DH871" s="47"/>
      <c r="DI871" s="47"/>
      <c r="DJ871" s="47"/>
      <c r="DK871" s="47"/>
      <c r="DL871" s="47"/>
      <c r="DM871" s="47"/>
      <c r="DN871" s="47"/>
      <c r="DO871" s="47"/>
      <c r="DP871" s="47"/>
      <c r="DQ871" s="47"/>
      <c r="DR871" s="47"/>
    </row>
    <row r="872">
      <c r="C872" s="108"/>
      <c r="D872" s="108"/>
      <c r="G872" s="47"/>
      <c r="H872" s="47"/>
      <c r="I872" s="47"/>
      <c r="J872" s="47"/>
      <c r="K872" s="47"/>
      <c r="L872" s="47"/>
      <c r="M872" s="47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7"/>
      <c r="AA872" s="47"/>
      <c r="AB872" s="47"/>
      <c r="AC872" s="45"/>
      <c r="AD872" s="45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  <c r="BJ872" s="47"/>
      <c r="BK872" s="47"/>
      <c r="BL872" s="47"/>
      <c r="BM872" s="47"/>
      <c r="BN872" s="47"/>
      <c r="BO872" s="47"/>
      <c r="BP872" s="47"/>
      <c r="BQ872" s="47"/>
      <c r="BR872" s="47"/>
      <c r="BS872" s="47"/>
      <c r="BT872" s="47"/>
      <c r="BU872" s="47"/>
      <c r="BV872" s="47"/>
      <c r="BW872" s="47"/>
      <c r="BX872" s="47"/>
      <c r="BY872" s="47"/>
      <c r="BZ872" s="47"/>
      <c r="CA872" s="47"/>
      <c r="CB872" s="47"/>
      <c r="CC872" s="47"/>
      <c r="CD872" s="47"/>
      <c r="CE872" s="47"/>
      <c r="CF872" s="47"/>
      <c r="CG872" s="47"/>
      <c r="CH872" s="47"/>
      <c r="CI872" s="47"/>
      <c r="CJ872" s="47"/>
      <c r="CK872" s="47"/>
      <c r="CL872" s="47"/>
      <c r="CM872" s="47"/>
      <c r="CN872" s="47"/>
      <c r="CO872" s="47"/>
      <c r="CP872" s="47"/>
      <c r="CQ872" s="47"/>
      <c r="CR872" s="47"/>
      <c r="CS872" s="47"/>
      <c r="CT872" s="47"/>
      <c r="CU872" s="47"/>
      <c r="CV872" s="47"/>
      <c r="CW872" s="47"/>
      <c r="CX872" s="47"/>
      <c r="CY872" s="47"/>
      <c r="CZ872" s="47"/>
      <c r="DA872" s="47"/>
      <c r="DB872" s="47"/>
      <c r="DC872" s="47"/>
      <c r="DD872" s="47"/>
      <c r="DE872" s="47"/>
      <c r="DF872" s="47"/>
      <c r="DG872" s="47"/>
      <c r="DH872" s="47"/>
      <c r="DI872" s="47"/>
      <c r="DJ872" s="47"/>
      <c r="DK872" s="47"/>
      <c r="DL872" s="47"/>
      <c r="DM872" s="47"/>
      <c r="DN872" s="47"/>
      <c r="DO872" s="47"/>
      <c r="DP872" s="47"/>
      <c r="DQ872" s="47"/>
      <c r="DR872" s="47"/>
    </row>
    <row r="873">
      <c r="C873" s="108"/>
      <c r="D873" s="108"/>
      <c r="G873" s="47"/>
      <c r="H873" s="47"/>
      <c r="I873" s="47"/>
      <c r="J873" s="47"/>
      <c r="K873" s="47"/>
      <c r="L873" s="47"/>
      <c r="M873" s="47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7"/>
      <c r="AA873" s="47"/>
      <c r="AB873" s="47"/>
      <c r="AC873" s="45"/>
      <c r="AD873" s="45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  <c r="BJ873" s="47"/>
      <c r="BK873" s="47"/>
      <c r="BL873" s="47"/>
      <c r="BM873" s="47"/>
      <c r="BN873" s="47"/>
      <c r="BO873" s="47"/>
      <c r="BP873" s="47"/>
      <c r="BQ873" s="47"/>
      <c r="BR873" s="47"/>
      <c r="BS873" s="47"/>
      <c r="BT873" s="47"/>
      <c r="BU873" s="47"/>
      <c r="BV873" s="47"/>
      <c r="BW873" s="47"/>
      <c r="BX873" s="47"/>
      <c r="BY873" s="47"/>
      <c r="BZ873" s="47"/>
      <c r="CA873" s="47"/>
      <c r="CB873" s="47"/>
      <c r="CC873" s="47"/>
      <c r="CD873" s="47"/>
      <c r="CE873" s="47"/>
      <c r="CF873" s="47"/>
      <c r="CG873" s="47"/>
      <c r="CH873" s="47"/>
      <c r="CI873" s="47"/>
      <c r="CJ873" s="47"/>
      <c r="CK873" s="47"/>
      <c r="CL873" s="47"/>
      <c r="CM873" s="47"/>
      <c r="CN873" s="47"/>
      <c r="CO873" s="47"/>
      <c r="CP873" s="47"/>
      <c r="CQ873" s="47"/>
      <c r="CR873" s="47"/>
      <c r="CS873" s="47"/>
      <c r="CT873" s="47"/>
      <c r="CU873" s="47"/>
      <c r="CV873" s="47"/>
      <c r="CW873" s="47"/>
      <c r="CX873" s="47"/>
      <c r="CY873" s="47"/>
      <c r="CZ873" s="47"/>
      <c r="DA873" s="47"/>
      <c r="DB873" s="47"/>
      <c r="DC873" s="47"/>
      <c r="DD873" s="47"/>
      <c r="DE873" s="47"/>
      <c r="DF873" s="47"/>
      <c r="DG873" s="47"/>
      <c r="DH873" s="47"/>
      <c r="DI873" s="47"/>
      <c r="DJ873" s="47"/>
      <c r="DK873" s="47"/>
      <c r="DL873" s="47"/>
      <c r="DM873" s="47"/>
      <c r="DN873" s="47"/>
      <c r="DO873" s="47"/>
      <c r="DP873" s="47"/>
      <c r="DQ873" s="47"/>
      <c r="DR873" s="47"/>
    </row>
    <row r="874">
      <c r="C874" s="108"/>
      <c r="D874" s="108"/>
      <c r="G874" s="47"/>
      <c r="H874" s="47"/>
      <c r="I874" s="47"/>
      <c r="J874" s="47"/>
      <c r="K874" s="47"/>
      <c r="L874" s="47"/>
      <c r="M874" s="47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7"/>
      <c r="AA874" s="47"/>
      <c r="AB874" s="47"/>
      <c r="AC874" s="45"/>
      <c r="AD874" s="45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  <c r="BJ874" s="47"/>
      <c r="BK874" s="47"/>
      <c r="BL874" s="47"/>
      <c r="BM874" s="47"/>
      <c r="BN874" s="47"/>
      <c r="BO874" s="47"/>
      <c r="BP874" s="47"/>
      <c r="BQ874" s="47"/>
      <c r="BR874" s="47"/>
      <c r="BS874" s="47"/>
      <c r="BT874" s="47"/>
      <c r="BU874" s="47"/>
      <c r="BV874" s="47"/>
      <c r="BW874" s="47"/>
      <c r="BX874" s="47"/>
      <c r="BY874" s="47"/>
      <c r="BZ874" s="47"/>
      <c r="CA874" s="47"/>
      <c r="CB874" s="47"/>
      <c r="CC874" s="47"/>
      <c r="CD874" s="47"/>
      <c r="CE874" s="47"/>
      <c r="CF874" s="47"/>
      <c r="CG874" s="47"/>
      <c r="CH874" s="47"/>
      <c r="CI874" s="47"/>
      <c r="CJ874" s="47"/>
      <c r="CK874" s="47"/>
      <c r="CL874" s="47"/>
      <c r="CM874" s="47"/>
      <c r="CN874" s="47"/>
      <c r="CO874" s="47"/>
      <c r="CP874" s="47"/>
      <c r="CQ874" s="47"/>
      <c r="CR874" s="47"/>
      <c r="CS874" s="47"/>
      <c r="CT874" s="47"/>
      <c r="CU874" s="47"/>
      <c r="CV874" s="47"/>
      <c r="CW874" s="47"/>
      <c r="CX874" s="47"/>
      <c r="CY874" s="47"/>
      <c r="CZ874" s="47"/>
      <c r="DA874" s="47"/>
      <c r="DB874" s="47"/>
      <c r="DC874" s="47"/>
      <c r="DD874" s="47"/>
      <c r="DE874" s="47"/>
      <c r="DF874" s="47"/>
      <c r="DG874" s="47"/>
      <c r="DH874" s="47"/>
      <c r="DI874" s="47"/>
      <c r="DJ874" s="47"/>
      <c r="DK874" s="47"/>
      <c r="DL874" s="47"/>
      <c r="DM874" s="47"/>
      <c r="DN874" s="47"/>
      <c r="DO874" s="47"/>
      <c r="DP874" s="47"/>
      <c r="DQ874" s="47"/>
      <c r="DR874" s="47"/>
    </row>
    <row r="875">
      <c r="C875" s="108"/>
      <c r="D875" s="108"/>
      <c r="G875" s="47"/>
      <c r="H875" s="47"/>
      <c r="I875" s="47"/>
      <c r="J875" s="47"/>
      <c r="K875" s="47"/>
      <c r="L875" s="47"/>
      <c r="M875" s="47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7"/>
      <c r="AA875" s="47"/>
      <c r="AB875" s="47"/>
      <c r="AC875" s="45"/>
      <c r="AD875" s="45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  <c r="BJ875" s="47"/>
      <c r="BK875" s="47"/>
      <c r="BL875" s="47"/>
      <c r="BM875" s="47"/>
      <c r="BN875" s="47"/>
      <c r="BO875" s="47"/>
      <c r="BP875" s="47"/>
      <c r="BQ875" s="47"/>
      <c r="BR875" s="47"/>
      <c r="BS875" s="47"/>
      <c r="BT875" s="47"/>
      <c r="BU875" s="47"/>
      <c r="BV875" s="47"/>
      <c r="BW875" s="47"/>
      <c r="BX875" s="47"/>
      <c r="BY875" s="47"/>
      <c r="BZ875" s="47"/>
      <c r="CA875" s="47"/>
      <c r="CB875" s="47"/>
      <c r="CC875" s="47"/>
      <c r="CD875" s="47"/>
      <c r="CE875" s="47"/>
      <c r="CF875" s="47"/>
      <c r="CG875" s="47"/>
      <c r="CH875" s="47"/>
      <c r="CI875" s="47"/>
      <c r="CJ875" s="47"/>
      <c r="CK875" s="47"/>
      <c r="CL875" s="47"/>
      <c r="CM875" s="47"/>
      <c r="CN875" s="47"/>
      <c r="CO875" s="47"/>
      <c r="CP875" s="47"/>
      <c r="CQ875" s="47"/>
      <c r="CR875" s="47"/>
      <c r="CS875" s="47"/>
      <c r="CT875" s="47"/>
      <c r="CU875" s="47"/>
      <c r="CV875" s="47"/>
      <c r="CW875" s="47"/>
      <c r="CX875" s="47"/>
      <c r="CY875" s="47"/>
      <c r="CZ875" s="47"/>
      <c r="DA875" s="47"/>
      <c r="DB875" s="47"/>
      <c r="DC875" s="47"/>
      <c r="DD875" s="47"/>
      <c r="DE875" s="47"/>
      <c r="DF875" s="47"/>
      <c r="DG875" s="47"/>
      <c r="DH875" s="47"/>
      <c r="DI875" s="47"/>
      <c r="DJ875" s="47"/>
      <c r="DK875" s="47"/>
      <c r="DL875" s="47"/>
      <c r="DM875" s="47"/>
      <c r="DN875" s="47"/>
      <c r="DO875" s="47"/>
      <c r="DP875" s="47"/>
      <c r="DQ875" s="47"/>
      <c r="DR875" s="47"/>
    </row>
    <row r="876">
      <c r="C876" s="108"/>
      <c r="D876" s="108"/>
      <c r="G876" s="47"/>
      <c r="H876" s="47"/>
      <c r="I876" s="47"/>
      <c r="J876" s="47"/>
      <c r="K876" s="47"/>
      <c r="L876" s="47"/>
      <c r="M876" s="47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7"/>
      <c r="AA876" s="47"/>
      <c r="AB876" s="47"/>
      <c r="AC876" s="45"/>
      <c r="AD876" s="45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  <c r="BJ876" s="47"/>
      <c r="BK876" s="47"/>
      <c r="BL876" s="47"/>
      <c r="BM876" s="47"/>
      <c r="BN876" s="47"/>
      <c r="BO876" s="47"/>
      <c r="BP876" s="47"/>
      <c r="BQ876" s="47"/>
      <c r="BR876" s="47"/>
      <c r="BS876" s="47"/>
      <c r="BT876" s="47"/>
      <c r="BU876" s="47"/>
      <c r="BV876" s="47"/>
      <c r="BW876" s="47"/>
      <c r="BX876" s="47"/>
      <c r="BY876" s="47"/>
      <c r="BZ876" s="47"/>
      <c r="CA876" s="47"/>
      <c r="CB876" s="47"/>
      <c r="CC876" s="47"/>
      <c r="CD876" s="47"/>
      <c r="CE876" s="47"/>
      <c r="CF876" s="47"/>
      <c r="CG876" s="47"/>
      <c r="CH876" s="47"/>
      <c r="CI876" s="47"/>
      <c r="CJ876" s="47"/>
      <c r="CK876" s="47"/>
      <c r="CL876" s="47"/>
      <c r="CM876" s="47"/>
      <c r="CN876" s="47"/>
      <c r="CO876" s="47"/>
      <c r="CP876" s="47"/>
      <c r="CQ876" s="47"/>
      <c r="CR876" s="47"/>
      <c r="CS876" s="47"/>
      <c r="CT876" s="47"/>
      <c r="CU876" s="47"/>
      <c r="CV876" s="47"/>
      <c r="CW876" s="47"/>
      <c r="CX876" s="47"/>
      <c r="CY876" s="47"/>
      <c r="CZ876" s="47"/>
      <c r="DA876" s="47"/>
      <c r="DB876" s="47"/>
      <c r="DC876" s="47"/>
      <c r="DD876" s="47"/>
      <c r="DE876" s="47"/>
      <c r="DF876" s="47"/>
      <c r="DG876" s="47"/>
      <c r="DH876" s="47"/>
      <c r="DI876" s="47"/>
      <c r="DJ876" s="47"/>
      <c r="DK876" s="47"/>
      <c r="DL876" s="47"/>
      <c r="DM876" s="47"/>
      <c r="DN876" s="47"/>
      <c r="DO876" s="47"/>
      <c r="DP876" s="47"/>
      <c r="DQ876" s="47"/>
      <c r="DR876" s="47"/>
    </row>
    <row r="877">
      <c r="C877" s="108"/>
      <c r="D877" s="108"/>
      <c r="G877" s="47"/>
      <c r="H877" s="47"/>
      <c r="I877" s="47"/>
      <c r="J877" s="47"/>
      <c r="K877" s="47"/>
      <c r="L877" s="47"/>
      <c r="M877" s="47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7"/>
      <c r="AA877" s="47"/>
      <c r="AB877" s="47"/>
      <c r="AC877" s="45"/>
      <c r="AD877" s="45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  <c r="BJ877" s="47"/>
      <c r="BK877" s="47"/>
      <c r="BL877" s="47"/>
      <c r="BM877" s="47"/>
      <c r="BN877" s="47"/>
      <c r="BO877" s="47"/>
      <c r="BP877" s="47"/>
      <c r="BQ877" s="47"/>
      <c r="BR877" s="47"/>
      <c r="BS877" s="47"/>
      <c r="BT877" s="47"/>
      <c r="BU877" s="47"/>
      <c r="BV877" s="47"/>
      <c r="BW877" s="47"/>
      <c r="BX877" s="47"/>
      <c r="BY877" s="47"/>
      <c r="BZ877" s="47"/>
      <c r="CA877" s="47"/>
      <c r="CB877" s="47"/>
      <c r="CC877" s="47"/>
      <c r="CD877" s="47"/>
      <c r="CE877" s="47"/>
      <c r="CF877" s="47"/>
      <c r="CG877" s="47"/>
      <c r="CH877" s="47"/>
      <c r="CI877" s="47"/>
      <c r="CJ877" s="47"/>
      <c r="CK877" s="47"/>
      <c r="CL877" s="47"/>
      <c r="CM877" s="47"/>
      <c r="CN877" s="47"/>
      <c r="CO877" s="47"/>
      <c r="CP877" s="47"/>
      <c r="CQ877" s="47"/>
      <c r="CR877" s="47"/>
      <c r="CS877" s="47"/>
      <c r="CT877" s="47"/>
      <c r="CU877" s="47"/>
      <c r="CV877" s="47"/>
      <c r="CW877" s="47"/>
      <c r="CX877" s="47"/>
      <c r="CY877" s="47"/>
      <c r="CZ877" s="47"/>
      <c r="DA877" s="47"/>
      <c r="DB877" s="47"/>
      <c r="DC877" s="47"/>
      <c r="DD877" s="47"/>
      <c r="DE877" s="47"/>
      <c r="DF877" s="47"/>
      <c r="DG877" s="47"/>
      <c r="DH877" s="47"/>
      <c r="DI877" s="47"/>
      <c r="DJ877" s="47"/>
      <c r="DK877" s="47"/>
      <c r="DL877" s="47"/>
      <c r="DM877" s="47"/>
      <c r="DN877" s="47"/>
      <c r="DO877" s="47"/>
      <c r="DP877" s="47"/>
      <c r="DQ877" s="47"/>
      <c r="DR877" s="47"/>
    </row>
    <row r="878">
      <c r="C878" s="108"/>
      <c r="D878" s="108"/>
      <c r="G878" s="47"/>
      <c r="H878" s="47"/>
      <c r="I878" s="47"/>
      <c r="J878" s="47"/>
      <c r="K878" s="47"/>
      <c r="L878" s="47"/>
      <c r="M878" s="47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7"/>
      <c r="AA878" s="47"/>
      <c r="AB878" s="47"/>
      <c r="AC878" s="45"/>
      <c r="AD878" s="45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  <c r="BJ878" s="47"/>
      <c r="BK878" s="47"/>
      <c r="BL878" s="47"/>
      <c r="BM878" s="47"/>
      <c r="BN878" s="47"/>
      <c r="BO878" s="47"/>
      <c r="BP878" s="47"/>
      <c r="BQ878" s="47"/>
      <c r="BR878" s="47"/>
      <c r="BS878" s="47"/>
      <c r="BT878" s="47"/>
      <c r="BU878" s="47"/>
      <c r="BV878" s="47"/>
      <c r="BW878" s="47"/>
      <c r="BX878" s="47"/>
      <c r="BY878" s="47"/>
      <c r="BZ878" s="47"/>
      <c r="CA878" s="47"/>
      <c r="CB878" s="47"/>
      <c r="CC878" s="47"/>
      <c r="CD878" s="47"/>
      <c r="CE878" s="47"/>
      <c r="CF878" s="47"/>
      <c r="CG878" s="47"/>
      <c r="CH878" s="47"/>
      <c r="CI878" s="47"/>
      <c r="CJ878" s="47"/>
      <c r="CK878" s="47"/>
      <c r="CL878" s="47"/>
      <c r="CM878" s="47"/>
      <c r="CN878" s="47"/>
      <c r="CO878" s="47"/>
      <c r="CP878" s="47"/>
      <c r="CQ878" s="47"/>
      <c r="CR878" s="47"/>
      <c r="CS878" s="47"/>
      <c r="CT878" s="47"/>
      <c r="CU878" s="47"/>
      <c r="CV878" s="47"/>
      <c r="CW878" s="47"/>
      <c r="CX878" s="47"/>
      <c r="CY878" s="47"/>
      <c r="CZ878" s="47"/>
      <c r="DA878" s="47"/>
      <c r="DB878" s="47"/>
      <c r="DC878" s="47"/>
      <c r="DD878" s="47"/>
      <c r="DE878" s="47"/>
      <c r="DF878" s="47"/>
      <c r="DG878" s="47"/>
      <c r="DH878" s="47"/>
      <c r="DI878" s="47"/>
      <c r="DJ878" s="47"/>
      <c r="DK878" s="47"/>
      <c r="DL878" s="47"/>
      <c r="DM878" s="47"/>
      <c r="DN878" s="47"/>
      <c r="DO878" s="47"/>
      <c r="DP878" s="47"/>
      <c r="DQ878" s="47"/>
      <c r="DR878" s="47"/>
    </row>
    <row r="879">
      <c r="C879" s="108"/>
      <c r="D879" s="108"/>
      <c r="G879" s="47"/>
      <c r="H879" s="47"/>
      <c r="I879" s="47"/>
      <c r="J879" s="47"/>
      <c r="K879" s="47"/>
      <c r="L879" s="47"/>
      <c r="M879" s="47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7"/>
      <c r="AA879" s="47"/>
      <c r="AB879" s="47"/>
      <c r="AC879" s="45"/>
      <c r="AD879" s="45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  <c r="BJ879" s="47"/>
      <c r="BK879" s="47"/>
      <c r="BL879" s="47"/>
      <c r="BM879" s="47"/>
      <c r="BN879" s="47"/>
      <c r="BO879" s="47"/>
      <c r="BP879" s="47"/>
      <c r="BQ879" s="47"/>
      <c r="BR879" s="47"/>
      <c r="BS879" s="47"/>
      <c r="BT879" s="47"/>
      <c r="BU879" s="47"/>
      <c r="BV879" s="47"/>
      <c r="BW879" s="47"/>
      <c r="BX879" s="47"/>
      <c r="BY879" s="47"/>
      <c r="BZ879" s="47"/>
      <c r="CA879" s="47"/>
      <c r="CB879" s="47"/>
      <c r="CC879" s="47"/>
      <c r="CD879" s="47"/>
      <c r="CE879" s="47"/>
      <c r="CF879" s="47"/>
      <c r="CG879" s="47"/>
      <c r="CH879" s="47"/>
      <c r="CI879" s="47"/>
      <c r="CJ879" s="47"/>
      <c r="CK879" s="47"/>
      <c r="CL879" s="47"/>
      <c r="CM879" s="47"/>
      <c r="CN879" s="47"/>
      <c r="CO879" s="47"/>
      <c r="CP879" s="47"/>
      <c r="CQ879" s="47"/>
      <c r="CR879" s="47"/>
      <c r="CS879" s="47"/>
      <c r="CT879" s="47"/>
      <c r="CU879" s="47"/>
      <c r="CV879" s="47"/>
      <c r="CW879" s="47"/>
      <c r="CX879" s="47"/>
      <c r="CY879" s="47"/>
      <c r="CZ879" s="47"/>
      <c r="DA879" s="47"/>
      <c r="DB879" s="47"/>
      <c r="DC879" s="47"/>
      <c r="DD879" s="47"/>
      <c r="DE879" s="47"/>
      <c r="DF879" s="47"/>
      <c r="DG879" s="47"/>
      <c r="DH879" s="47"/>
      <c r="DI879" s="47"/>
      <c r="DJ879" s="47"/>
      <c r="DK879" s="47"/>
      <c r="DL879" s="47"/>
      <c r="DM879" s="47"/>
      <c r="DN879" s="47"/>
      <c r="DO879" s="47"/>
      <c r="DP879" s="47"/>
      <c r="DQ879" s="47"/>
      <c r="DR879" s="47"/>
    </row>
    <row r="880">
      <c r="C880" s="108"/>
      <c r="D880" s="108"/>
      <c r="G880" s="47"/>
      <c r="H880" s="47"/>
      <c r="I880" s="47"/>
      <c r="J880" s="47"/>
      <c r="K880" s="47"/>
      <c r="L880" s="47"/>
      <c r="M880" s="47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7"/>
      <c r="AA880" s="47"/>
      <c r="AB880" s="47"/>
      <c r="AC880" s="45"/>
      <c r="AD880" s="45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  <c r="BJ880" s="47"/>
      <c r="BK880" s="47"/>
      <c r="BL880" s="47"/>
      <c r="BM880" s="47"/>
      <c r="BN880" s="47"/>
      <c r="BO880" s="47"/>
      <c r="BP880" s="47"/>
      <c r="BQ880" s="47"/>
      <c r="BR880" s="47"/>
      <c r="BS880" s="47"/>
      <c r="BT880" s="47"/>
      <c r="BU880" s="47"/>
      <c r="BV880" s="47"/>
      <c r="BW880" s="47"/>
      <c r="BX880" s="47"/>
      <c r="BY880" s="47"/>
      <c r="BZ880" s="47"/>
      <c r="CA880" s="47"/>
      <c r="CB880" s="47"/>
      <c r="CC880" s="47"/>
      <c r="CD880" s="47"/>
      <c r="CE880" s="47"/>
      <c r="CF880" s="47"/>
      <c r="CG880" s="47"/>
      <c r="CH880" s="47"/>
      <c r="CI880" s="47"/>
      <c r="CJ880" s="47"/>
      <c r="CK880" s="47"/>
      <c r="CL880" s="47"/>
      <c r="CM880" s="47"/>
      <c r="CN880" s="47"/>
      <c r="CO880" s="47"/>
      <c r="CP880" s="47"/>
      <c r="CQ880" s="47"/>
      <c r="CR880" s="47"/>
      <c r="CS880" s="47"/>
      <c r="CT880" s="47"/>
      <c r="CU880" s="47"/>
      <c r="CV880" s="47"/>
      <c r="CW880" s="47"/>
      <c r="CX880" s="47"/>
      <c r="CY880" s="47"/>
      <c r="CZ880" s="47"/>
      <c r="DA880" s="47"/>
      <c r="DB880" s="47"/>
      <c r="DC880" s="47"/>
      <c r="DD880" s="47"/>
      <c r="DE880" s="47"/>
      <c r="DF880" s="47"/>
      <c r="DG880" s="47"/>
      <c r="DH880" s="47"/>
      <c r="DI880" s="47"/>
      <c r="DJ880" s="47"/>
      <c r="DK880" s="47"/>
      <c r="DL880" s="47"/>
      <c r="DM880" s="47"/>
      <c r="DN880" s="47"/>
      <c r="DO880" s="47"/>
      <c r="DP880" s="47"/>
      <c r="DQ880" s="47"/>
      <c r="DR880" s="47"/>
    </row>
    <row r="881">
      <c r="C881" s="108"/>
      <c r="D881" s="108"/>
      <c r="G881" s="47"/>
      <c r="H881" s="47"/>
      <c r="I881" s="47"/>
      <c r="J881" s="47"/>
      <c r="K881" s="47"/>
      <c r="L881" s="47"/>
      <c r="M881" s="47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7"/>
      <c r="AA881" s="47"/>
      <c r="AB881" s="47"/>
      <c r="AC881" s="45"/>
      <c r="AD881" s="45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  <c r="BE881" s="47"/>
      <c r="BF881" s="47"/>
      <c r="BG881" s="47"/>
      <c r="BH881" s="47"/>
      <c r="BI881" s="47"/>
      <c r="BJ881" s="47"/>
      <c r="BK881" s="47"/>
      <c r="BL881" s="47"/>
      <c r="BM881" s="47"/>
      <c r="BN881" s="47"/>
      <c r="BO881" s="47"/>
      <c r="BP881" s="47"/>
      <c r="BQ881" s="47"/>
      <c r="BR881" s="47"/>
      <c r="BS881" s="47"/>
      <c r="BT881" s="47"/>
      <c r="BU881" s="47"/>
      <c r="BV881" s="47"/>
      <c r="BW881" s="47"/>
      <c r="BX881" s="47"/>
      <c r="BY881" s="47"/>
      <c r="BZ881" s="47"/>
      <c r="CA881" s="47"/>
      <c r="CB881" s="47"/>
      <c r="CC881" s="47"/>
      <c r="CD881" s="47"/>
      <c r="CE881" s="47"/>
      <c r="CF881" s="47"/>
      <c r="CG881" s="47"/>
      <c r="CH881" s="47"/>
      <c r="CI881" s="47"/>
      <c r="CJ881" s="47"/>
      <c r="CK881" s="47"/>
      <c r="CL881" s="47"/>
      <c r="CM881" s="47"/>
      <c r="CN881" s="47"/>
      <c r="CO881" s="47"/>
      <c r="CP881" s="47"/>
      <c r="CQ881" s="47"/>
      <c r="CR881" s="47"/>
      <c r="CS881" s="47"/>
      <c r="CT881" s="47"/>
      <c r="CU881" s="47"/>
      <c r="CV881" s="47"/>
      <c r="CW881" s="47"/>
      <c r="CX881" s="47"/>
      <c r="CY881" s="47"/>
      <c r="CZ881" s="47"/>
      <c r="DA881" s="47"/>
      <c r="DB881" s="47"/>
      <c r="DC881" s="47"/>
      <c r="DD881" s="47"/>
      <c r="DE881" s="47"/>
      <c r="DF881" s="47"/>
      <c r="DG881" s="47"/>
      <c r="DH881" s="47"/>
      <c r="DI881" s="47"/>
      <c r="DJ881" s="47"/>
      <c r="DK881" s="47"/>
      <c r="DL881" s="47"/>
      <c r="DM881" s="47"/>
      <c r="DN881" s="47"/>
      <c r="DO881" s="47"/>
      <c r="DP881" s="47"/>
      <c r="DQ881" s="47"/>
      <c r="DR881" s="47"/>
    </row>
    <row r="882">
      <c r="C882" s="108"/>
      <c r="D882" s="108"/>
      <c r="G882" s="47"/>
      <c r="H882" s="47"/>
      <c r="I882" s="47"/>
      <c r="J882" s="47"/>
      <c r="K882" s="47"/>
      <c r="L882" s="47"/>
      <c r="M882" s="47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7"/>
      <c r="AA882" s="47"/>
      <c r="AB882" s="47"/>
      <c r="AC882" s="45"/>
      <c r="AD882" s="45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  <c r="BE882" s="47"/>
      <c r="BF882" s="47"/>
      <c r="BG882" s="47"/>
      <c r="BH882" s="47"/>
      <c r="BI882" s="47"/>
      <c r="BJ882" s="47"/>
      <c r="BK882" s="47"/>
      <c r="BL882" s="47"/>
      <c r="BM882" s="47"/>
      <c r="BN882" s="47"/>
      <c r="BO882" s="47"/>
      <c r="BP882" s="47"/>
      <c r="BQ882" s="47"/>
      <c r="BR882" s="47"/>
      <c r="BS882" s="47"/>
      <c r="BT882" s="47"/>
      <c r="BU882" s="47"/>
      <c r="BV882" s="47"/>
      <c r="BW882" s="47"/>
      <c r="BX882" s="47"/>
      <c r="BY882" s="47"/>
      <c r="BZ882" s="47"/>
      <c r="CA882" s="47"/>
      <c r="CB882" s="47"/>
      <c r="CC882" s="47"/>
      <c r="CD882" s="47"/>
      <c r="CE882" s="47"/>
      <c r="CF882" s="47"/>
      <c r="CG882" s="47"/>
      <c r="CH882" s="47"/>
      <c r="CI882" s="47"/>
      <c r="CJ882" s="47"/>
      <c r="CK882" s="47"/>
      <c r="CL882" s="47"/>
      <c r="CM882" s="47"/>
      <c r="CN882" s="47"/>
      <c r="CO882" s="47"/>
      <c r="CP882" s="47"/>
      <c r="CQ882" s="47"/>
      <c r="CR882" s="47"/>
      <c r="CS882" s="47"/>
      <c r="CT882" s="47"/>
      <c r="CU882" s="47"/>
      <c r="CV882" s="47"/>
      <c r="CW882" s="47"/>
      <c r="CX882" s="47"/>
      <c r="CY882" s="47"/>
      <c r="CZ882" s="47"/>
      <c r="DA882" s="47"/>
      <c r="DB882" s="47"/>
      <c r="DC882" s="47"/>
      <c r="DD882" s="47"/>
      <c r="DE882" s="47"/>
      <c r="DF882" s="47"/>
      <c r="DG882" s="47"/>
      <c r="DH882" s="47"/>
      <c r="DI882" s="47"/>
      <c r="DJ882" s="47"/>
      <c r="DK882" s="47"/>
      <c r="DL882" s="47"/>
      <c r="DM882" s="47"/>
      <c r="DN882" s="47"/>
      <c r="DO882" s="47"/>
      <c r="DP882" s="47"/>
      <c r="DQ882" s="47"/>
      <c r="DR882" s="47"/>
    </row>
    <row r="883">
      <c r="C883" s="108"/>
      <c r="D883" s="108"/>
      <c r="G883" s="47"/>
      <c r="H883" s="47"/>
      <c r="I883" s="47"/>
      <c r="J883" s="47"/>
      <c r="K883" s="47"/>
      <c r="L883" s="47"/>
      <c r="M883" s="47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7"/>
      <c r="AA883" s="47"/>
      <c r="AB883" s="47"/>
      <c r="AC883" s="45"/>
      <c r="AD883" s="45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  <c r="BJ883" s="47"/>
      <c r="BK883" s="47"/>
      <c r="BL883" s="47"/>
      <c r="BM883" s="47"/>
      <c r="BN883" s="47"/>
      <c r="BO883" s="47"/>
      <c r="BP883" s="47"/>
      <c r="BQ883" s="47"/>
      <c r="BR883" s="47"/>
      <c r="BS883" s="47"/>
      <c r="BT883" s="47"/>
      <c r="BU883" s="47"/>
      <c r="BV883" s="47"/>
      <c r="BW883" s="47"/>
      <c r="BX883" s="47"/>
      <c r="BY883" s="47"/>
      <c r="BZ883" s="47"/>
      <c r="CA883" s="47"/>
      <c r="CB883" s="47"/>
      <c r="CC883" s="47"/>
      <c r="CD883" s="47"/>
      <c r="CE883" s="47"/>
      <c r="CF883" s="47"/>
      <c r="CG883" s="47"/>
      <c r="CH883" s="47"/>
      <c r="CI883" s="47"/>
      <c r="CJ883" s="47"/>
      <c r="CK883" s="47"/>
      <c r="CL883" s="47"/>
      <c r="CM883" s="47"/>
      <c r="CN883" s="47"/>
      <c r="CO883" s="47"/>
      <c r="CP883" s="47"/>
      <c r="CQ883" s="47"/>
      <c r="CR883" s="47"/>
      <c r="CS883" s="47"/>
      <c r="CT883" s="47"/>
      <c r="CU883" s="47"/>
      <c r="CV883" s="47"/>
      <c r="CW883" s="47"/>
      <c r="CX883" s="47"/>
      <c r="CY883" s="47"/>
      <c r="CZ883" s="47"/>
      <c r="DA883" s="47"/>
      <c r="DB883" s="47"/>
      <c r="DC883" s="47"/>
      <c r="DD883" s="47"/>
      <c r="DE883" s="47"/>
      <c r="DF883" s="47"/>
      <c r="DG883" s="47"/>
      <c r="DH883" s="47"/>
      <c r="DI883" s="47"/>
      <c r="DJ883" s="47"/>
      <c r="DK883" s="47"/>
      <c r="DL883" s="47"/>
      <c r="DM883" s="47"/>
      <c r="DN883" s="47"/>
      <c r="DO883" s="47"/>
      <c r="DP883" s="47"/>
      <c r="DQ883" s="47"/>
      <c r="DR883" s="47"/>
    </row>
    <row r="884">
      <c r="C884" s="108"/>
      <c r="D884" s="108"/>
      <c r="G884" s="47"/>
      <c r="H884" s="47"/>
      <c r="I884" s="47"/>
      <c r="J884" s="47"/>
      <c r="K884" s="47"/>
      <c r="L884" s="47"/>
      <c r="M884" s="47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7"/>
      <c r="AA884" s="47"/>
      <c r="AB884" s="47"/>
      <c r="AC884" s="45"/>
      <c r="AD884" s="45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  <c r="BJ884" s="47"/>
      <c r="BK884" s="47"/>
      <c r="BL884" s="47"/>
      <c r="BM884" s="47"/>
      <c r="BN884" s="47"/>
      <c r="BO884" s="47"/>
      <c r="BP884" s="47"/>
      <c r="BQ884" s="47"/>
      <c r="BR884" s="47"/>
      <c r="BS884" s="47"/>
      <c r="BT884" s="47"/>
      <c r="BU884" s="47"/>
      <c r="BV884" s="47"/>
      <c r="BW884" s="47"/>
      <c r="BX884" s="47"/>
      <c r="BY884" s="47"/>
      <c r="BZ884" s="47"/>
      <c r="CA884" s="47"/>
      <c r="CB884" s="47"/>
      <c r="CC884" s="47"/>
      <c r="CD884" s="47"/>
      <c r="CE884" s="47"/>
      <c r="CF884" s="47"/>
      <c r="CG884" s="47"/>
      <c r="CH884" s="47"/>
      <c r="CI884" s="47"/>
      <c r="CJ884" s="47"/>
      <c r="CK884" s="47"/>
      <c r="CL884" s="47"/>
      <c r="CM884" s="47"/>
      <c r="CN884" s="47"/>
      <c r="CO884" s="47"/>
      <c r="CP884" s="47"/>
      <c r="CQ884" s="47"/>
      <c r="CR884" s="47"/>
      <c r="CS884" s="47"/>
      <c r="CT884" s="47"/>
      <c r="CU884" s="47"/>
      <c r="CV884" s="47"/>
      <c r="CW884" s="47"/>
      <c r="CX884" s="47"/>
      <c r="CY884" s="47"/>
      <c r="CZ884" s="47"/>
      <c r="DA884" s="47"/>
      <c r="DB884" s="47"/>
      <c r="DC884" s="47"/>
      <c r="DD884" s="47"/>
      <c r="DE884" s="47"/>
      <c r="DF884" s="47"/>
      <c r="DG884" s="47"/>
      <c r="DH884" s="47"/>
      <c r="DI884" s="47"/>
      <c r="DJ884" s="47"/>
      <c r="DK884" s="47"/>
      <c r="DL884" s="47"/>
      <c r="DM884" s="47"/>
      <c r="DN884" s="47"/>
      <c r="DO884" s="47"/>
      <c r="DP884" s="47"/>
      <c r="DQ884" s="47"/>
      <c r="DR884" s="47"/>
    </row>
    <row r="885">
      <c r="C885" s="108"/>
      <c r="D885" s="108"/>
      <c r="G885" s="47"/>
      <c r="H885" s="47"/>
      <c r="I885" s="47"/>
      <c r="J885" s="47"/>
      <c r="K885" s="47"/>
      <c r="L885" s="47"/>
      <c r="M885" s="47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7"/>
      <c r="AA885" s="47"/>
      <c r="AB885" s="47"/>
      <c r="AC885" s="45"/>
      <c r="AD885" s="45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  <c r="BJ885" s="47"/>
      <c r="BK885" s="47"/>
      <c r="BL885" s="47"/>
      <c r="BM885" s="47"/>
      <c r="BN885" s="47"/>
      <c r="BO885" s="47"/>
      <c r="BP885" s="47"/>
      <c r="BQ885" s="47"/>
      <c r="BR885" s="47"/>
      <c r="BS885" s="47"/>
      <c r="BT885" s="47"/>
      <c r="BU885" s="47"/>
      <c r="BV885" s="47"/>
      <c r="BW885" s="47"/>
      <c r="BX885" s="47"/>
      <c r="BY885" s="47"/>
      <c r="BZ885" s="47"/>
      <c r="CA885" s="47"/>
      <c r="CB885" s="47"/>
      <c r="CC885" s="47"/>
      <c r="CD885" s="47"/>
      <c r="CE885" s="47"/>
      <c r="CF885" s="47"/>
      <c r="CG885" s="47"/>
      <c r="CH885" s="47"/>
      <c r="CI885" s="47"/>
      <c r="CJ885" s="47"/>
      <c r="CK885" s="47"/>
      <c r="CL885" s="47"/>
      <c r="CM885" s="47"/>
      <c r="CN885" s="47"/>
      <c r="CO885" s="47"/>
      <c r="CP885" s="47"/>
      <c r="CQ885" s="47"/>
      <c r="CR885" s="47"/>
      <c r="CS885" s="47"/>
      <c r="CT885" s="47"/>
      <c r="CU885" s="47"/>
      <c r="CV885" s="47"/>
      <c r="CW885" s="47"/>
      <c r="CX885" s="47"/>
      <c r="CY885" s="47"/>
      <c r="CZ885" s="47"/>
      <c r="DA885" s="47"/>
      <c r="DB885" s="47"/>
      <c r="DC885" s="47"/>
      <c r="DD885" s="47"/>
      <c r="DE885" s="47"/>
      <c r="DF885" s="47"/>
      <c r="DG885" s="47"/>
      <c r="DH885" s="47"/>
      <c r="DI885" s="47"/>
      <c r="DJ885" s="47"/>
      <c r="DK885" s="47"/>
      <c r="DL885" s="47"/>
      <c r="DM885" s="47"/>
      <c r="DN885" s="47"/>
      <c r="DO885" s="47"/>
      <c r="DP885" s="47"/>
      <c r="DQ885" s="47"/>
      <c r="DR885" s="47"/>
    </row>
    <row r="886">
      <c r="C886" s="108"/>
      <c r="D886" s="108"/>
      <c r="G886" s="47"/>
      <c r="H886" s="47"/>
      <c r="I886" s="47"/>
      <c r="J886" s="47"/>
      <c r="K886" s="47"/>
      <c r="L886" s="47"/>
      <c r="M886" s="47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7"/>
      <c r="AA886" s="47"/>
      <c r="AB886" s="47"/>
      <c r="AC886" s="45"/>
      <c r="AD886" s="45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  <c r="BE886" s="47"/>
      <c r="BF886" s="47"/>
      <c r="BG886" s="47"/>
      <c r="BH886" s="47"/>
      <c r="BI886" s="47"/>
      <c r="BJ886" s="47"/>
      <c r="BK886" s="47"/>
      <c r="BL886" s="47"/>
      <c r="BM886" s="47"/>
      <c r="BN886" s="47"/>
      <c r="BO886" s="47"/>
      <c r="BP886" s="47"/>
      <c r="BQ886" s="47"/>
      <c r="BR886" s="47"/>
      <c r="BS886" s="47"/>
      <c r="BT886" s="47"/>
      <c r="BU886" s="47"/>
      <c r="BV886" s="47"/>
      <c r="BW886" s="47"/>
      <c r="BX886" s="47"/>
      <c r="BY886" s="47"/>
      <c r="BZ886" s="47"/>
      <c r="CA886" s="47"/>
      <c r="CB886" s="47"/>
      <c r="CC886" s="47"/>
      <c r="CD886" s="47"/>
      <c r="CE886" s="47"/>
      <c r="CF886" s="47"/>
      <c r="CG886" s="47"/>
      <c r="CH886" s="47"/>
      <c r="CI886" s="47"/>
      <c r="CJ886" s="47"/>
      <c r="CK886" s="47"/>
      <c r="CL886" s="47"/>
      <c r="CM886" s="47"/>
      <c r="CN886" s="47"/>
      <c r="CO886" s="47"/>
      <c r="CP886" s="47"/>
      <c r="CQ886" s="47"/>
      <c r="CR886" s="47"/>
      <c r="CS886" s="47"/>
      <c r="CT886" s="47"/>
      <c r="CU886" s="47"/>
      <c r="CV886" s="47"/>
      <c r="CW886" s="47"/>
      <c r="CX886" s="47"/>
      <c r="CY886" s="47"/>
      <c r="CZ886" s="47"/>
      <c r="DA886" s="47"/>
      <c r="DB886" s="47"/>
      <c r="DC886" s="47"/>
      <c r="DD886" s="47"/>
      <c r="DE886" s="47"/>
      <c r="DF886" s="47"/>
      <c r="DG886" s="47"/>
      <c r="DH886" s="47"/>
      <c r="DI886" s="47"/>
      <c r="DJ886" s="47"/>
      <c r="DK886" s="47"/>
      <c r="DL886" s="47"/>
      <c r="DM886" s="47"/>
      <c r="DN886" s="47"/>
      <c r="DO886" s="47"/>
      <c r="DP886" s="47"/>
      <c r="DQ886" s="47"/>
      <c r="DR886" s="47"/>
    </row>
    <row r="887">
      <c r="C887" s="108"/>
      <c r="D887" s="108"/>
      <c r="G887" s="47"/>
      <c r="H887" s="47"/>
      <c r="I887" s="47"/>
      <c r="J887" s="47"/>
      <c r="K887" s="47"/>
      <c r="L887" s="47"/>
      <c r="M887" s="47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7"/>
      <c r="AA887" s="47"/>
      <c r="AB887" s="47"/>
      <c r="AC887" s="45"/>
      <c r="AD887" s="45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  <c r="BE887" s="47"/>
      <c r="BF887" s="47"/>
      <c r="BG887" s="47"/>
      <c r="BH887" s="47"/>
      <c r="BI887" s="47"/>
      <c r="BJ887" s="47"/>
      <c r="BK887" s="47"/>
      <c r="BL887" s="47"/>
      <c r="BM887" s="47"/>
      <c r="BN887" s="47"/>
      <c r="BO887" s="47"/>
      <c r="BP887" s="47"/>
      <c r="BQ887" s="47"/>
      <c r="BR887" s="47"/>
      <c r="BS887" s="47"/>
      <c r="BT887" s="47"/>
      <c r="BU887" s="47"/>
      <c r="BV887" s="47"/>
      <c r="BW887" s="47"/>
      <c r="BX887" s="47"/>
      <c r="BY887" s="47"/>
      <c r="BZ887" s="47"/>
      <c r="CA887" s="47"/>
      <c r="CB887" s="47"/>
      <c r="CC887" s="47"/>
      <c r="CD887" s="47"/>
      <c r="CE887" s="47"/>
      <c r="CF887" s="47"/>
      <c r="CG887" s="47"/>
      <c r="CH887" s="47"/>
      <c r="CI887" s="47"/>
      <c r="CJ887" s="47"/>
      <c r="CK887" s="47"/>
      <c r="CL887" s="47"/>
      <c r="CM887" s="47"/>
      <c r="CN887" s="47"/>
      <c r="CO887" s="47"/>
      <c r="CP887" s="47"/>
      <c r="CQ887" s="47"/>
      <c r="CR887" s="47"/>
      <c r="CS887" s="47"/>
      <c r="CT887" s="47"/>
      <c r="CU887" s="47"/>
      <c r="CV887" s="47"/>
      <c r="CW887" s="47"/>
      <c r="CX887" s="47"/>
      <c r="CY887" s="47"/>
      <c r="CZ887" s="47"/>
      <c r="DA887" s="47"/>
      <c r="DB887" s="47"/>
      <c r="DC887" s="47"/>
      <c r="DD887" s="47"/>
      <c r="DE887" s="47"/>
      <c r="DF887" s="47"/>
      <c r="DG887" s="47"/>
      <c r="DH887" s="47"/>
      <c r="DI887" s="47"/>
      <c r="DJ887" s="47"/>
      <c r="DK887" s="47"/>
      <c r="DL887" s="47"/>
      <c r="DM887" s="47"/>
      <c r="DN887" s="47"/>
      <c r="DO887" s="47"/>
      <c r="DP887" s="47"/>
      <c r="DQ887" s="47"/>
      <c r="DR887" s="47"/>
    </row>
    <row r="888">
      <c r="C888" s="108"/>
      <c r="D888" s="108"/>
      <c r="G888" s="47"/>
      <c r="H888" s="47"/>
      <c r="I888" s="47"/>
      <c r="J888" s="47"/>
      <c r="K888" s="47"/>
      <c r="L888" s="47"/>
      <c r="M888" s="47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7"/>
      <c r="AA888" s="47"/>
      <c r="AB888" s="47"/>
      <c r="AC888" s="45"/>
      <c r="AD888" s="45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  <c r="BE888" s="47"/>
      <c r="BF888" s="47"/>
      <c r="BG888" s="47"/>
      <c r="BH888" s="47"/>
      <c r="BI888" s="47"/>
      <c r="BJ888" s="47"/>
      <c r="BK888" s="47"/>
      <c r="BL888" s="47"/>
      <c r="BM888" s="47"/>
      <c r="BN888" s="47"/>
      <c r="BO888" s="47"/>
      <c r="BP888" s="47"/>
      <c r="BQ888" s="47"/>
      <c r="BR888" s="47"/>
      <c r="BS888" s="47"/>
      <c r="BT888" s="47"/>
      <c r="BU888" s="47"/>
      <c r="BV888" s="47"/>
      <c r="BW888" s="47"/>
      <c r="BX888" s="47"/>
      <c r="BY888" s="47"/>
      <c r="BZ888" s="47"/>
      <c r="CA888" s="47"/>
      <c r="CB888" s="47"/>
      <c r="CC888" s="47"/>
      <c r="CD888" s="47"/>
      <c r="CE888" s="47"/>
      <c r="CF888" s="47"/>
      <c r="CG888" s="47"/>
      <c r="CH888" s="47"/>
      <c r="CI888" s="47"/>
      <c r="CJ888" s="47"/>
      <c r="CK888" s="47"/>
      <c r="CL888" s="47"/>
      <c r="CM888" s="47"/>
      <c r="CN888" s="47"/>
      <c r="CO888" s="47"/>
      <c r="CP888" s="47"/>
      <c r="CQ888" s="47"/>
      <c r="CR888" s="47"/>
      <c r="CS888" s="47"/>
      <c r="CT888" s="47"/>
      <c r="CU888" s="47"/>
      <c r="CV888" s="47"/>
      <c r="CW888" s="47"/>
      <c r="CX888" s="47"/>
      <c r="CY888" s="47"/>
      <c r="CZ888" s="47"/>
      <c r="DA888" s="47"/>
      <c r="DB888" s="47"/>
      <c r="DC888" s="47"/>
      <c r="DD888" s="47"/>
      <c r="DE888" s="47"/>
      <c r="DF888" s="47"/>
      <c r="DG888" s="47"/>
      <c r="DH888" s="47"/>
      <c r="DI888" s="47"/>
      <c r="DJ888" s="47"/>
      <c r="DK888" s="47"/>
      <c r="DL888" s="47"/>
      <c r="DM888" s="47"/>
      <c r="DN888" s="47"/>
      <c r="DO888" s="47"/>
      <c r="DP888" s="47"/>
      <c r="DQ888" s="47"/>
      <c r="DR888" s="47"/>
    </row>
    <row r="889">
      <c r="C889" s="108"/>
      <c r="D889" s="108"/>
      <c r="G889" s="47"/>
      <c r="H889" s="47"/>
      <c r="I889" s="47"/>
      <c r="J889" s="47"/>
      <c r="K889" s="47"/>
      <c r="L889" s="47"/>
      <c r="M889" s="47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7"/>
      <c r="AA889" s="47"/>
      <c r="AB889" s="47"/>
      <c r="AC889" s="45"/>
      <c r="AD889" s="45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  <c r="BE889" s="47"/>
      <c r="BF889" s="47"/>
      <c r="BG889" s="47"/>
      <c r="BH889" s="47"/>
      <c r="BI889" s="47"/>
      <c r="BJ889" s="47"/>
      <c r="BK889" s="47"/>
      <c r="BL889" s="47"/>
      <c r="BM889" s="47"/>
      <c r="BN889" s="47"/>
      <c r="BO889" s="47"/>
      <c r="BP889" s="47"/>
      <c r="BQ889" s="47"/>
      <c r="BR889" s="47"/>
      <c r="BS889" s="47"/>
      <c r="BT889" s="47"/>
      <c r="BU889" s="47"/>
      <c r="BV889" s="47"/>
      <c r="BW889" s="47"/>
      <c r="BX889" s="47"/>
      <c r="BY889" s="47"/>
      <c r="BZ889" s="47"/>
      <c r="CA889" s="47"/>
      <c r="CB889" s="47"/>
      <c r="CC889" s="47"/>
      <c r="CD889" s="47"/>
      <c r="CE889" s="47"/>
      <c r="CF889" s="47"/>
      <c r="CG889" s="47"/>
      <c r="CH889" s="47"/>
      <c r="CI889" s="47"/>
      <c r="CJ889" s="47"/>
      <c r="CK889" s="47"/>
      <c r="CL889" s="47"/>
      <c r="CM889" s="47"/>
      <c r="CN889" s="47"/>
      <c r="CO889" s="47"/>
      <c r="CP889" s="47"/>
      <c r="CQ889" s="47"/>
      <c r="CR889" s="47"/>
      <c r="CS889" s="47"/>
      <c r="CT889" s="47"/>
      <c r="CU889" s="47"/>
      <c r="CV889" s="47"/>
      <c r="CW889" s="47"/>
      <c r="CX889" s="47"/>
      <c r="CY889" s="47"/>
      <c r="CZ889" s="47"/>
      <c r="DA889" s="47"/>
      <c r="DB889" s="47"/>
      <c r="DC889" s="47"/>
      <c r="DD889" s="47"/>
      <c r="DE889" s="47"/>
      <c r="DF889" s="47"/>
      <c r="DG889" s="47"/>
      <c r="DH889" s="47"/>
      <c r="DI889" s="47"/>
      <c r="DJ889" s="47"/>
      <c r="DK889" s="47"/>
      <c r="DL889" s="47"/>
      <c r="DM889" s="47"/>
      <c r="DN889" s="47"/>
      <c r="DO889" s="47"/>
      <c r="DP889" s="47"/>
      <c r="DQ889" s="47"/>
      <c r="DR889" s="47"/>
    </row>
    <row r="890">
      <c r="C890" s="108"/>
      <c r="D890" s="108"/>
      <c r="G890" s="47"/>
      <c r="H890" s="47"/>
      <c r="I890" s="47"/>
      <c r="J890" s="47"/>
      <c r="K890" s="47"/>
      <c r="L890" s="47"/>
      <c r="M890" s="47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7"/>
      <c r="AA890" s="47"/>
      <c r="AB890" s="47"/>
      <c r="AC890" s="45"/>
      <c r="AD890" s="45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  <c r="BI890" s="47"/>
      <c r="BJ890" s="47"/>
      <c r="BK890" s="47"/>
      <c r="BL890" s="47"/>
      <c r="BM890" s="47"/>
      <c r="BN890" s="47"/>
      <c r="BO890" s="47"/>
      <c r="BP890" s="47"/>
      <c r="BQ890" s="47"/>
      <c r="BR890" s="47"/>
      <c r="BS890" s="47"/>
      <c r="BT890" s="47"/>
      <c r="BU890" s="47"/>
      <c r="BV890" s="47"/>
      <c r="BW890" s="47"/>
      <c r="BX890" s="47"/>
      <c r="BY890" s="47"/>
      <c r="BZ890" s="47"/>
      <c r="CA890" s="47"/>
      <c r="CB890" s="47"/>
      <c r="CC890" s="47"/>
      <c r="CD890" s="47"/>
      <c r="CE890" s="47"/>
      <c r="CF890" s="47"/>
      <c r="CG890" s="47"/>
      <c r="CH890" s="47"/>
      <c r="CI890" s="47"/>
      <c r="CJ890" s="47"/>
      <c r="CK890" s="47"/>
      <c r="CL890" s="47"/>
      <c r="CM890" s="47"/>
      <c r="CN890" s="47"/>
      <c r="CO890" s="47"/>
      <c r="CP890" s="47"/>
      <c r="CQ890" s="47"/>
      <c r="CR890" s="47"/>
      <c r="CS890" s="47"/>
      <c r="CT890" s="47"/>
      <c r="CU890" s="47"/>
      <c r="CV890" s="47"/>
      <c r="CW890" s="47"/>
      <c r="CX890" s="47"/>
      <c r="CY890" s="47"/>
      <c r="CZ890" s="47"/>
      <c r="DA890" s="47"/>
      <c r="DB890" s="47"/>
      <c r="DC890" s="47"/>
      <c r="DD890" s="47"/>
      <c r="DE890" s="47"/>
      <c r="DF890" s="47"/>
      <c r="DG890" s="47"/>
      <c r="DH890" s="47"/>
      <c r="DI890" s="47"/>
      <c r="DJ890" s="47"/>
      <c r="DK890" s="47"/>
      <c r="DL890" s="47"/>
      <c r="DM890" s="47"/>
      <c r="DN890" s="47"/>
      <c r="DO890" s="47"/>
      <c r="DP890" s="47"/>
      <c r="DQ890" s="47"/>
      <c r="DR890" s="47"/>
    </row>
    <row r="891">
      <c r="C891" s="108"/>
      <c r="D891" s="108"/>
      <c r="G891" s="47"/>
      <c r="H891" s="47"/>
      <c r="I891" s="47"/>
      <c r="J891" s="47"/>
      <c r="K891" s="47"/>
      <c r="L891" s="47"/>
      <c r="M891" s="47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7"/>
      <c r="AA891" s="47"/>
      <c r="AB891" s="47"/>
      <c r="AC891" s="45"/>
      <c r="AD891" s="45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  <c r="BE891" s="47"/>
      <c r="BF891" s="47"/>
      <c r="BG891" s="47"/>
      <c r="BH891" s="47"/>
      <c r="BI891" s="47"/>
      <c r="BJ891" s="47"/>
      <c r="BK891" s="47"/>
      <c r="BL891" s="47"/>
      <c r="BM891" s="47"/>
      <c r="BN891" s="47"/>
      <c r="BO891" s="47"/>
      <c r="BP891" s="47"/>
      <c r="BQ891" s="47"/>
      <c r="BR891" s="47"/>
      <c r="BS891" s="47"/>
      <c r="BT891" s="47"/>
      <c r="BU891" s="47"/>
      <c r="BV891" s="47"/>
      <c r="BW891" s="47"/>
      <c r="BX891" s="47"/>
      <c r="BY891" s="47"/>
      <c r="BZ891" s="47"/>
      <c r="CA891" s="47"/>
      <c r="CB891" s="47"/>
      <c r="CC891" s="47"/>
      <c r="CD891" s="47"/>
      <c r="CE891" s="47"/>
      <c r="CF891" s="47"/>
      <c r="CG891" s="47"/>
      <c r="CH891" s="47"/>
      <c r="CI891" s="47"/>
      <c r="CJ891" s="47"/>
      <c r="CK891" s="47"/>
      <c r="CL891" s="47"/>
      <c r="CM891" s="47"/>
      <c r="CN891" s="47"/>
      <c r="CO891" s="47"/>
      <c r="CP891" s="47"/>
      <c r="CQ891" s="47"/>
      <c r="CR891" s="47"/>
      <c r="CS891" s="47"/>
      <c r="CT891" s="47"/>
      <c r="CU891" s="47"/>
      <c r="CV891" s="47"/>
      <c r="CW891" s="47"/>
      <c r="CX891" s="47"/>
      <c r="CY891" s="47"/>
      <c r="CZ891" s="47"/>
      <c r="DA891" s="47"/>
      <c r="DB891" s="47"/>
      <c r="DC891" s="47"/>
      <c r="DD891" s="47"/>
      <c r="DE891" s="47"/>
      <c r="DF891" s="47"/>
      <c r="DG891" s="47"/>
      <c r="DH891" s="47"/>
      <c r="DI891" s="47"/>
      <c r="DJ891" s="47"/>
      <c r="DK891" s="47"/>
      <c r="DL891" s="47"/>
      <c r="DM891" s="47"/>
      <c r="DN891" s="47"/>
      <c r="DO891" s="47"/>
      <c r="DP891" s="47"/>
      <c r="DQ891" s="47"/>
      <c r="DR891" s="47"/>
    </row>
    <row r="892">
      <c r="C892" s="108"/>
      <c r="D892" s="108"/>
      <c r="G892" s="47"/>
      <c r="H892" s="47"/>
      <c r="I892" s="47"/>
      <c r="J892" s="47"/>
      <c r="K892" s="47"/>
      <c r="L892" s="47"/>
      <c r="M892" s="47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7"/>
      <c r="AA892" s="47"/>
      <c r="AB892" s="47"/>
      <c r="AC892" s="45"/>
      <c r="AD892" s="45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  <c r="BJ892" s="47"/>
      <c r="BK892" s="47"/>
      <c r="BL892" s="47"/>
      <c r="BM892" s="47"/>
      <c r="BN892" s="47"/>
      <c r="BO892" s="47"/>
      <c r="BP892" s="47"/>
      <c r="BQ892" s="47"/>
      <c r="BR892" s="47"/>
      <c r="BS892" s="47"/>
      <c r="BT892" s="47"/>
      <c r="BU892" s="47"/>
      <c r="BV892" s="47"/>
      <c r="BW892" s="47"/>
      <c r="BX892" s="47"/>
      <c r="BY892" s="47"/>
      <c r="BZ892" s="47"/>
      <c r="CA892" s="47"/>
      <c r="CB892" s="47"/>
      <c r="CC892" s="47"/>
      <c r="CD892" s="47"/>
      <c r="CE892" s="47"/>
      <c r="CF892" s="47"/>
      <c r="CG892" s="47"/>
      <c r="CH892" s="47"/>
      <c r="CI892" s="47"/>
      <c r="CJ892" s="47"/>
      <c r="CK892" s="47"/>
      <c r="CL892" s="47"/>
      <c r="CM892" s="47"/>
      <c r="CN892" s="47"/>
      <c r="CO892" s="47"/>
      <c r="CP892" s="47"/>
      <c r="CQ892" s="47"/>
      <c r="CR892" s="47"/>
      <c r="CS892" s="47"/>
      <c r="CT892" s="47"/>
      <c r="CU892" s="47"/>
      <c r="CV892" s="47"/>
      <c r="CW892" s="47"/>
      <c r="CX892" s="47"/>
      <c r="CY892" s="47"/>
      <c r="CZ892" s="47"/>
      <c r="DA892" s="47"/>
      <c r="DB892" s="47"/>
      <c r="DC892" s="47"/>
      <c r="DD892" s="47"/>
      <c r="DE892" s="47"/>
      <c r="DF892" s="47"/>
      <c r="DG892" s="47"/>
      <c r="DH892" s="47"/>
      <c r="DI892" s="47"/>
      <c r="DJ892" s="47"/>
      <c r="DK892" s="47"/>
      <c r="DL892" s="47"/>
      <c r="DM892" s="47"/>
      <c r="DN892" s="47"/>
      <c r="DO892" s="47"/>
      <c r="DP892" s="47"/>
      <c r="DQ892" s="47"/>
      <c r="DR892" s="47"/>
    </row>
    <row r="893">
      <c r="C893" s="108"/>
      <c r="D893" s="108"/>
      <c r="G893" s="47"/>
      <c r="H893" s="47"/>
      <c r="I893" s="47"/>
      <c r="J893" s="47"/>
      <c r="K893" s="47"/>
      <c r="L893" s="47"/>
      <c r="M893" s="47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7"/>
      <c r="AA893" s="47"/>
      <c r="AB893" s="47"/>
      <c r="AC893" s="45"/>
      <c r="AD893" s="45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  <c r="BE893" s="47"/>
      <c r="BF893" s="47"/>
      <c r="BG893" s="47"/>
      <c r="BH893" s="47"/>
      <c r="BI893" s="47"/>
      <c r="BJ893" s="47"/>
      <c r="BK893" s="47"/>
      <c r="BL893" s="47"/>
      <c r="BM893" s="47"/>
      <c r="BN893" s="47"/>
      <c r="BO893" s="47"/>
      <c r="BP893" s="47"/>
      <c r="BQ893" s="47"/>
      <c r="BR893" s="47"/>
      <c r="BS893" s="47"/>
      <c r="BT893" s="47"/>
      <c r="BU893" s="47"/>
      <c r="BV893" s="47"/>
      <c r="BW893" s="47"/>
      <c r="BX893" s="47"/>
      <c r="BY893" s="47"/>
      <c r="BZ893" s="47"/>
      <c r="CA893" s="47"/>
      <c r="CB893" s="47"/>
      <c r="CC893" s="47"/>
      <c r="CD893" s="47"/>
      <c r="CE893" s="47"/>
      <c r="CF893" s="47"/>
      <c r="CG893" s="47"/>
      <c r="CH893" s="47"/>
      <c r="CI893" s="47"/>
      <c r="CJ893" s="47"/>
      <c r="CK893" s="47"/>
      <c r="CL893" s="47"/>
      <c r="CM893" s="47"/>
      <c r="CN893" s="47"/>
      <c r="CO893" s="47"/>
      <c r="CP893" s="47"/>
      <c r="CQ893" s="47"/>
      <c r="CR893" s="47"/>
      <c r="CS893" s="47"/>
      <c r="CT893" s="47"/>
      <c r="CU893" s="47"/>
      <c r="CV893" s="47"/>
      <c r="CW893" s="47"/>
      <c r="CX893" s="47"/>
      <c r="CY893" s="47"/>
      <c r="CZ893" s="47"/>
      <c r="DA893" s="47"/>
      <c r="DB893" s="47"/>
      <c r="DC893" s="47"/>
      <c r="DD893" s="47"/>
      <c r="DE893" s="47"/>
      <c r="DF893" s="47"/>
      <c r="DG893" s="47"/>
      <c r="DH893" s="47"/>
      <c r="DI893" s="47"/>
      <c r="DJ893" s="47"/>
      <c r="DK893" s="47"/>
      <c r="DL893" s="47"/>
      <c r="DM893" s="47"/>
      <c r="DN893" s="47"/>
      <c r="DO893" s="47"/>
      <c r="DP893" s="47"/>
      <c r="DQ893" s="47"/>
      <c r="DR893" s="47"/>
    </row>
    <row r="894">
      <c r="C894" s="108"/>
      <c r="D894" s="108"/>
      <c r="G894" s="47"/>
      <c r="H894" s="47"/>
      <c r="I894" s="47"/>
      <c r="J894" s="47"/>
      <c r="K894" s="47"/>
      <c r="L894" s="47"/>
      <c r="M894" s="47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7"/>
      <c r="AA894" s="47"/>
      <c r="AB894" s="47"/>
      <c r="AC894" s="45"/>
      <c r="AD894" s="45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  <c r="BE894" s="47"/>
      <c r="BF894" s="47"/>
      <c r="BG894" s="47"/>
      <c r="BH894" s="47"/>
      <c r="BI894" s="47"/>
      <c r="BJ894" s="47"/>
      <c r="BK894" s="47"/>
      <c r="BL894" s="47"/>
      <c r="BM894" s="47"/>
      <c r="BN894" s="47"/>
      <c r="BO894" s="47"/>
      <c r="BP894" s="47"/>
      <c r="BQ894" s="47"/>
      <c r="BR894" s="47"/>
      <c r="BS894" s="47"/>
      <c r="BT894" s="47"/>
      <c r="BU894" s="47"/>
      <c r="BV894" s="47"/>
      <c r="BW894" s="47"/>
      <c r="BX894" s="47"/>
      <c r="BY894" s="47"/>
      <c r="BZ894" s="47"/>
      <c r="CA894" s="47"/>
      <c r="CB894" s="47"/>
      <c r="CC894" s="47"/>
      <c r="CD894" s="47"/>
      <c r="CE894" s="47"/>
      <c r="CF894" s="47"/>
      <c r="CG894" s="47"/>
      <c r="CH894" s="47"/>
      <c r="CI894" s="47"/>
      <c r="CJ894" s="47"/>
      <c r="CK894" s="47"/>
      <c r="CL894" s="47"/>
      <c r="CM894" s="47"/>
      <c r="CN894" s="47"/>
      <c r="CO894" s="47"/>
      <c r="CP894" s="47"/>
      <c r="CQ894" s="47"/>
      <c r="CR894" s="47"/>
      <c r="CS894" s="47"/>
      <c r="CT894" s="47"/>
      <c r="CU894" s="47"/>
      <c r="CV894" s="47"/>
      <c r="CW894" s="47"/>
      <c r="CX894" s="47"/>
      <c r="CY894" s="47"/>
      <c r="CZ894" s="47"/>
      <c r="DA894" s="47"/>
      <c r="DB894" s="47"/>
      <c r="DC894" s="47"/>
      <c r="DD894" s="47"/>
      <c r="DE894" s="47"/>
      <c r="DF894" s="47"/>
      <c r="DG894" s="47"/>
      <c r="DH894" s="47"/>
      <c r="DI894" s="47"/>
      <c r="DJ894" s="47"/>
      <c r="DK894" s="47"/>
      <c r="DL894" s="47"/>
      <c r="DM894" s="47"/>
      <c r="DN894" s="47"/>
      <c r="DO894" s="47"/>
      <c r="DP894" s="47"/>
      <c r="DQ894" s="47"/>
      <c r="DR894" s="47"/>
    </row>
    <row r="895">
      <c r="C895" s="108"/>
      <c r="D895" s="108"/>
      <c r="G895" s="47"/>
      <c r="H895" s="47"/>
      <c r="I895" s="47"/>
      <c r="J895" s="47"/>
      <c r="K895" s="47"/>
      <c r="L895" s="47"/>
      <c r="M895" s="47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7"/>
      <c r="AA895" s="47"/>
      <c r="AB895" s="47"/>
      <c r="AC895" s="45"/>
      <c r="AD895" s="45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  <c r="BJ895" s="47"/>
      <c r="BK895" s="47"/>
      <c r="BL895" s="47"/>
      <c r="BM895" s="47"/>
      <c r="BN895" s="47"/>
      <c r="BO895" s="47"/>
      <c r="BP895" s="47"/>
      <c r="BQ895" s="47"/>
      <c r="BR895" s="47"/>
      <c r="BS895" s="47"/>
      <c r="BT895" s="47"/>
      <c r="BU895" s="47"/>
      <c r="BV895" s="47"/>
      <c r="BW895" s="47"/>
      <c r="BX895" s="47"/>
      <c r="BY895" s="47"/>
      <c r="BZ895" s="47"/>
      <c r="CA895" s="47"/>
      <c r="CB895" s="47"/>
      <c r="CC895" s="47"/>
      <c r="CD895" s="47"/>
      <c r="CE895" s="47"/>
      <c r="CF895" s="47"/>
      <c r="CG895" s="47"/>
      <c r="CH895" s="47"/>
      <c r="CI895" s="47"/>
      <c r="CJ895" s="47"/>
      <c r="CK895" s="47"/>
      <c r="CL895" s="47"/>
      <c r="CM895" s="47"/>
      <c r="CN895" s="47"/>
      <c r="CO895" s="47"/>
      <c r="CP895" s="47"/>
      <c r="CQ895" s="47"/>
      <c r="CR895" s="47"/>
      <c r="CS895" s="47"/>
      <c r="CT895" s="47"/>
      <c r="CU895" s="47"/>
      <c r="CV895" s="47"/>
      <c r="CW895" s="47"/>
      <c r="CX895" s="47"/>
      <c r="CY895" s="47"/>
      <c r="CZ895" s="47"/>
      <c r="DA895" s="47"/>
      <c r="DB895" s="47"/>
      <c r="DC895" s="47"/>
      <c r="DD895" s="47"/>
      <c r="DE895" s="47"/>
      <c r="DF895" s="47"/>
      <c r="DG895" s="47"/>
      <c r="DH895" s="47"/>
      <c r="DI895" s="47"/>
      <c r="DJ895" s="47"/>
      <c r="DK895" s="47"/>
      <c r="DL895" s="47"/>
      <c r="DM895" s="47"/>
      <c r="DN895" s="47"/>
      <c r="DO895" s="47"/>
      <c r="DP895" s="47"/>
      <c r="DQ895" s="47"/>
      <c r="DR895" s="47"/>
    </row>
    <row r="896">
      <c r="C896" s="108"/>
      <c r="D896" s="108"/>
      <c r="G896" s="47"/>
      <c r="H896" s="47"/>
      <c r="I896" s="47"/>
      <c r="J896" s="47"/>
      <c r="K896" s="47"/>
      <c r="L896" s="47"/>
      <c r="M896" s="47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7"/>
      <c r="AA896" s="47"/>
      <c r="AB896" s="47"/>
      <c r="AC896" s="45"/>
      <c r="AD896" s="45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  <c r="BL896" s="47"/>
      <c r="BM896" s="47"/>
      <c r="BN896" s="47"/>
      <c r="BO896" s="47"/>
      <c r="BP896" s="47"/>
      <c r="BQ896" s="47"/>
      <c r="BR896" s="47"/>
      <c r="BS896" s="47"/>
      <c r="BT896" s="47"/>
      <c r="BU896" s="47"/>
      <c r="BV896" s="47"/>
      <c r="BW896" s="47"/>
      <c r="BX896" s="47"/>
      <c r="BY896" s="47"/>
      <c r="BZ896" s="47"/>
      <c r="CA896" s="47"/>
      <c r="CB896" s="47"/>
      <c r="CC896" s="47"/>
      <c r="CD896" s="47"/>
      <c r="CE896" s="47"/>
      <c r="CF896" s="47"/>
      <c r="CG896" s="47"/>
      <c r="CH896" s="47"/>
      <c r="CI896" s="47"/>
      <c r="CJ896" s="47"/>
      <c r="CK896" s="47"/>
      <c r="CL896" s="47"/>
      <c r="CM896" s="47"/>
      <c r="CN896" s="47"/>
      <c r="CO896" s="47"/>
      <c r="CP896" s="47"/>
      <c r="CQ896" s="47"/>
      <c r="CR896" s="47"/>
      <c r="CS896" s="47"/>
      <c r="CT896" s="47"/>
      <c r="CU896" s="47"/>
      <c r="CV896" s="47"/>
      <c r="CW896" s="47"/>
      <c r="CX896" s="47"/>
      <c r="CY896" s="47"/>
      <c r="CZ896" s="47"/>
      <c r="DA896" s="47"/>
      <c r="DB896" s="47"/>
      <c r="DC896" s="47"/>
      <c r="DD896" s="47"/>
      <c r="DE896" s="47"/>
      <c r="DF896" s="47"/>
      <c r="DG896" s="47"/>
      <c r="DH896" s="47"/>
      <c r="DI896" s="47"/>
      <c r="DJ896" s="47"/>
      <c r="DK896" s="47"/>
      <c r="DL896" s="47"/>
      <c r="DM896" s="47"/>
      <c r="DN896" s="47"/>
      <c r="DO896" s="47"/>
      <c r="DP896" s="47"/>
      <c r="DQ896" s="47"/>
      <c r="DR896" s="47"/>
    </row>
    <row r="897">
      <c r="C897" s="108"/>
      <c r="D897" s="108"/>
      <c r="G897" s="47"/>
      <c r="H897" s="47"/>
      <c r="I897" s="47"/>
      <c r="J897" s="47"/>
      <c r="K897" s="47"/>
      <c r="L897" s="47"/>
      <c r="M897" s="47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7"/>
      <c r="AA897" s="47"/>
      <c r="AB897" s="47"/>
      <c r="AC897" s="45"/>
      <c r="AD897" s="45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  <c r="BE897" s="47"/>
      <c r="BF897" s="47"/>
      <c r="BG897" s="47"/>
      <c r="BH897" s="47"/>
      <c r="BI897" s="47"/>
      <c r="BJ897" s="47"/>
      <c r="BK897" s="47"/>
      <c r="BL897" s="47"/>
      <c r="BM897" s="47"/>
      <c r="BN897" s="47"/>
      <c r="BO897" s="47"/>
      <c r="BP897" s="47"/>
      <c r="BQ897" s="47"/>
      <c r="BR897" s="47"/>
      <c r="BS897" s="47"/>
      <c r="BT897" s="47"/>
      <c r="BU897" s="47"/>
      <c r="BV897" s="47"/>
      <c r="BW897" s="47"/>
      <c r="BX897" s="47"/>
      <c r="BY897" s="47"/>
      <c r="BZ897" s="47"/>
      <c r="CA897" s="47"/>
      <c r="CB897" s="47"/>
      <c r="CC897" s="47"/>
      <c r="CD897" s="47"/>
      <c r="CE897" s="47"/>
      <c r="CF897" s="47"/>
      <c r="CG897" s="47"/>
      <c r="CH897" s="47"/>
      <c r="CI897" s="47"/>
      <c r="CJ897" s="47"/>
      <c r="CK897" s="47"/>
      <c r="CL897" s="47"/>
      <c r="CM897" s="47"/>
      <c r="CN897" s="47"/>
      <c r="CO897" s="47"/>
      <c r="CP897" s="47"/>
      <c r="CQ897" s="47"/>
      <c r="CR897" s="47"/>
      <c r="CS897" s="47"/>
      <c r="CT897" s="47"/>
      <c r="CU897" s="47"/>
      <c r="CV897" s="47"/>
      <c r="CW897" s="47"/>
      <c r="CX897" s="47"/>
      <c r="CY897" s="47"/>
      <c r="CZ897" s="47"/>
      <c r="DA897" s="47"/>
      <c r="DB897" s="47"/>
      <c r="DC897" s="47"/>
      <c r="DD897" s="47"/>
      <c r="DE897" s="47"/>
      <c r="DF897" s="47"/>
      <c r="DG897" s="47"/>
      <c r="DH897" s="47"/>
      <c r="DI897" s="47"/>
      <c r="DJ897" s="47"/>
      <c r="DK897" s="47"/>
      <c r="DL897" s="47"/>
      <c r="DM897" s="47"/>
      <c r="DN897" s="47"/>
      <c r="DO897" s="47"/>
      <c r="DP897" s="47"/>
      <c r="DQ897" s="47"/>
      <c r="DR897" s="47"/>
    </row>
    <row r="898">
      <c r="C898" s="108"/>
      <c r="D898" s="108"/>
      <c r="G898" s="47"/>
      <c r="H898" s="47"/>
      <c r="I898" s="47"/>
      <c r="J898" s="47"/>
      <c r="K898" s="47"/>
      <c r="L898" s="47"/>
      <c r="M898" s="47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5"/>
      <c r="AD898" s="45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  <c r="BE898" s="47"/>
      <c r="BF898" s="47"/>
      <c r="BG898" s="47"/>
      <c r="BH898" s="47"/>
      <c r="BI898" s="47"/>
      <c r="BJ898" s="47"/>
      <c r="BK898" s="47"/>
      <c r="BL898" s="47"/>
      <c r="BM898" s="47"/>
      <c r="BN898" s="47"/>
      <c r="BO898" s="47"/>
      <c r="BP898" s="47"/>
      <c r="BQ898" s="47"/>
      <c r="BR898" s="47"/>
      <c r="BS898" s="47"/>
      <c r="BT898" s="47"/>
      <c r="BU898" s="47"/>
      <c r="BV898" s="47"/>
      <c r="BW898" s="47"/>
      <c r="BX898" s="47"/>
      <c r="BY898" s="47"/>
      <c r="BZ898" s="47"/>
      <c r="CA898" s="47"/>
      <c r="CB898" s="47"/>
      <c r="CC898" s="47"/>
      <c r="CD898" s="47"/>
      <c r="CE898" s="47"/>
      <c r="CF898" s="47"/>
      <c r="CG898" s="47"/>
      <c r="CH898" s="47"/>
      <c r="CI898" s="47"/>
      <c r="CJ898" s="47"/>
      <c r="CK898" s="47"/>
      <c r="CL898" s="47"/>
      <c r="CM898" s="47"/>
      <c r="CN898" s="47"/>
      <c r="CO898" s="47"/>
      <c r="CP898" s="47"/>
      <c r="CQ898" s="47"/>
      <c r="CR898" s="47"/>
      <c r="CS898" s="47"/>
      <c r="CT898" s="47"/>
      <c r="CU898" s="47"/>
      <c r="CV898" s="47"/>
      <c r="CW898" s="47"/>
      <c r="CX898" s="47"/>
      <c r="CY898" s="47"/>
      <c r="CZ898" s="47"/>
      <c r="DA898" s="47"/>
      <c r="DB898" s="47"/>
      <c r="DC898" s="47"/>
      <c r="DD898" s="47"/>
      <c r="DE898" s="47"/>
      <c r="DF898" s="47"/>
      <c r="DG898" s="47"/>
      <c r="DH898" s="47"/>
      <c r="DI898" s="47"/>
      <c r="DJ898" s="47"/>
      <c r="DK898" s="47"/>
      <c r="DL898" s="47"/>
      <c r="DM898" s="47"/>
      <c r="DN898" s="47"/>
      <c r="DO898" s="47"/>
      <c r="DP898" s="47"/>
      <c r="DQ898" s="47"/>
      <c r="DR898" s="47"/>
    </row>
    <row r="899">
      <c r="C899" s="108"/>
      <c r="D899" s="108"/>
      <c r="G899" s="47"/>
      <c r="H899" s="47"/>
      <c r="I899" s="47"/>
      <c r="J899" s="47"/>
      <c r="K899" s="47"/>
      <c r="L899" s="47"/>
      <c r="M899" s="47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7"/>
      <c r="AA899" s="47"/>
      <c r="AB899" s="47"/>
      <c r="AC899" s="45"/>
      <c r="AD899" s="45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  <c r="BE899" s="47"/>
      <c r="BF899" s="47"/>
      <c r="BG899" s="47"/>
      <c r="BH899" s="47"/>
      <c r="BI899" s="47"/>
      <c r="BJ899" s="47"/>
      <c r="BK899" s="47"/>
      <c r="BL899" s="47"/>
      <c r="BM899" s="47"/>
      <c r="BN899" s="47"/>
      <c r="BO899" s="47"/>
      <c r="BP899" s="47"/>
      <c r="BQ899" s="47"/>
      <c r="BR899" s="47"/>
      <c r="BS899" s="47"/>
      <c r="BT899" s="47"/>
      <c r="BU899" s="47"/>
      <c r="BV899" s="47"/>
      <c r="BW899" s="47"/>
      <c r="BX899" s="47"/>
      <c r="BY899" s="47"/>
      <c r="BZ899" s="47"/>
      <c r="CA899" s="47"/>
      <c r="CB899" s="47"/>
      <c r="CC899" s="47"/>
      <c r="CD899" s="47"/>
      <c r="CE899" s="47"/>
      <c r="CF899" s="47"/>
      <c r="CG899" s="47"/>
      <c r="CH899" s="47"/>
      <c r="CI899" s="47"/>
      <c r="CJ899" s="47"/>
      <c r="CK899" s="47"/>
      <c r="CL899" s="47"/>
      <c r="CM899" s="47"/>
      <c r="CN899" s="47"/>
      <c r="CO899" s="47"/>
      <c r="CP899" s="47"/>
      <c r="CQ899" s="47"/>
      <c r="CR899" s="47"/>
      <c r="CS899" s="47"/>
      <c r="CT899" s="47"/>
      <c r="CU899" s="47"/>
      <c r="CV899" s="47"/>
      <c r="CW899" s="47"/>
      <c r="CX899" s="47"/>
      <c r="CY899" s="47"/>
      <c r="CZ899" s="47"/>
      <c r="DA899" s="47"/>
      <c r="DB899" s="47"/>
      <c r="DC899" s="47"/>
      <c r="DD899" s="47"/>
      <c r="DE899" s="47"/>
      <c r="DF899" s="47"/>
      <c r="DG899" s="47"/>
      <c r="DH899" s="47"/>
      <c r="DI899" s="47"/>
      <c r="DJ899" s="47"/>
      <c r="DK899" s="47"/>
      <c r="DL899" s="47"/>
      <c r="DM899" s="47"/>
      <c r="DN899" s="47"/>
      <c r="DO899" s="47"/>
      <c r="DP899" s="47"/>
      <c r="DQ899" s="47"/>
      <c r="DR899" s="47"/>
    </row>
    <row r="900">
      <c r="C900" s="108"/>
      <c r="D900" s="108"/>
      <c r="G900" s="47"/>
      <c r="H900" s="47"/>
      <c r="I900" s="47"/>
      <c r="J900" s="47"/>
      <c r="K900" s="47"/>
      <c r="L900" s="47"/>
      <c r="M900" s="47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7"/>
      <c r="AA900" s="47"/>
      <c r="AB900" s="47"/>
      <c r="AC900" s="45"/>
      <c r="AD900" s="45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  <c r="BE900" s="47"/>
      <c r="BF900" s="47"/>
      <c r="BG900" s="47"/>
      <c r="BH900" s="47"/>
      <c r="BI900" s="47"/>
      <c r="BJ900" s="47"/>
      <c r="BK900" s="47"/>
      <c r="BL900" s="47"/>
      <c r="BM900" s="47"/>
      <c r="BN900" s="47"/>
      <c r="BO900" s="47"/>
      <c r="BP900" s="47"/>
      <c r="BQ900" s="47"/>
      <c r="BR900" s="47"/>
      <c r="BS900" s="47"/>
      <c r="BT900" s="47"/>
      <c r="BU900" s="47"/>
      <c r="BV900" s="47"/>
      <c r="BW900" s="47"/>
      <c r="BX900" s="47"/>
      <c r="BY900" s="47"/>
      <c r="BZ900" s="47"/>
      <c r="CA900" s="47"/>
      <c r="CB900" s="47"/>
      <c r="CC900" s="47"/>
      <c r="CD900" s="47"/>
      <c r="CE900" s="47"/>
      <c r="CF900" s="47"/>
      <c r="CG900" s="47"/>
      <c r="CH900" s="47"/>
      <c r="CI900" s="47"/>
      <c r="CJ900" s="47"/>
      <c r="CK900" s="47"/>
      <c r="CL900" s="47"/>
      <c r="CM900" s="47"/>
      <c r="CN900" s="47"/>
      <c r="CO900" s="47"/>
      <c r="CP900" s="47"/>
      <c r="CQ900" s="47"/>
      <c r="CR900" s="47"/>
      <c r="CS900" s="47"/>
      <c r="CT900" s="47"/>
      <c r="CU900" s="47"/>
      <c r="CV900" s="47"/>
      <c r="CW900" s="47"/>
      <c r="CX900" s="47"/>
      <c r="CY900" s="47"/>
      <c r="CZ900" s="47"/>
      <c r="DA900" s="47"/>
      <c r="DB900" s="47"/>
      <c r="DC900" s="47"/>
      <c r="DD900" s="47"/>
      <c r="DE900" s="47"/>
      <c r="DF900" s="47"/>
      <c r="DG900" s="47"/>
      <c r="DH900" s="47"/>
      <c r="DI900" s="47"/>
      <c r="DJ900" s="47"/>
      <c r="DK900" s="47"/>
      <c r="DL900" s="47"/>
      <c r="DM900" s="47"/>
      <c r="DN900" s="47"/>
      <c r="DO900" s="47"/>
      <c r="DP900" s="47"/>
      <c r="DQ900" s="47"/>
      <c r="DR900" s="47"/>
    </row>
    <row r="901">
      <c r="C901" s="108"/>
      <c r="D901" s="108"/>
      <c r="G901" s="47"/>
      <c r="H901" s="47"/>
      <c r="I901" s="47"/>
      <c r="J901" s="47"/>
      <c r="K901" s="47"/>
      <c r="L901" s="47"/>
      <c r="M901" s="47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7"/>
      <c r="AA901" s="47"/>
      <c r="AB901" s="47"/>
      <c r="AC901" s="45"/>
      <c r="AD901" s="45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  <c r="BE901" s="47"/>
      <c r="BF901" s="47"/>
      <c r="BG901" s="47"/>
      <c r="BH901" s="47"/>
      <c r="BI901" s="47"/>
      <c r="BJ901" s="47"/>
      <c r="BK901" s="47"/>
      <c r="BL901" s="47"/>
      <c r="BM901" s="47"/>
      <c r="BN901" s="47"/>
      <c r="BO901" s="47"/>
      <c r="BP901" s="47"/>
      <c r="BQ901" s="47"/>
      <c r="BR901" s="47"/>
      <c r="BS901" s="47"/>
      <c r="BT901" s="47"/>
      <c r="BU901" s="47"/>
      <c r="BV901" s="47"/>
      <c r="BW901" s="47"/>
      <c r="BX901" s="47"/>
      <c r="BY901" s="47"/>
      <c r="BZ901" s="47"/>
      <c r="CA901" s="47"/>
      <c r="CB901" s="47"/>
      <c r="CC901" s="47"/>
      <c r="CD901" s="47"/>
      <c r="CE901" s="47"/>
      <c r="CF901" s="47"/>
      <c r="CG901" s="47"/>
      <c r="CH901" s="47"/>
      <c r="CI901" s="47"/>
      <c r="CJ901" s="47"/>
      <c r="CK901" s="47"/>
      <c r="CL901" s="47"/>
      <c r="CM901" s="47"/>
      <c r="CN901" s="47"/>
      <c r="CO901" s="47"/>
      <c r="CP901" s="47"/>
      <c r="CQ901" s="47"/>
      <c r="CR901" s="47"/>
      <c r="CS901" s="47"/>
      <c r="CT901" s="47"/>
      <c r="CU901" s="47"/>
      <c r="CV901" s="47"/>
      <c r="CW901" s="47"/>
      <c r="CX901" s="47"/>
      <c r="CY901" s="47"/>
      <c r="CZ901" s="47"/>
      <c r="DA901" s="47"/>
      <c r="DB901" s="47"/>
      <c r="DC901" s="47"/>
      <c r="DD901" s="47"/>
      <c r="DE901" s="47"/>
      <c r="DF901" s="47"/>
      <c r="DG901" s="47"/>
      <c r="DH901" s="47"/>
      <c r="DI901" s="47"/>
      <c r="DJ901" s="47"/>
      <c r="DK901" s="47"/>
      <c r="DL901" s="47"/>
      <c r="DM901" s="47"/>
      <c r="DN901" s="47"/>
      <c r="DO901" s="47"/>
      <c r="DP901" s="47"/>
      <c r="DQ901" s="47"/>
      <c r="DR901" s="47"/>
    </row>
    <row r="902">
      <c r="C902" s="108"/>
      <c r="D902" s="108"/>
      <c r="G902" s="47"/>
      <c r="H902" s="47"/>
      <c r="I902" s="47"/>
      <c r="J902" s="47"/>
      <c r="K902" s="47"/>
      <c r="L902" s="47"/>
      <c r="M902" s="47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7"/>
      <c r="AA902" s="47"/>
      <c r="AB902" s="47"/>
      <c r="AC902" s="45"/>
      <c r="AD902" s="45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/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47"/>
      <c r="CA902" s="47"/>
      <c r="CB902" s="47"/>
      <c r="CC902" s="47"/>
      <c r="CD902" s="47"/>
      <c r="CE902" s="47"/>
      <c r="CF902" s="47"/>
      <c r="CG902" s="47"/>
      <c r="CH902" s="47"/>
      <c r="CI902" s="47"/>
      <c r="CJ902" s="47"/>
      <c r="CK902" s="47"/>
      <c r="CL902" s="47"/>
      <c r="CM902" s="47"/>
      <c r="CN902" s="47"/>
      <c r="CO902" s="47"/>
      <c r="CP902" s="47"/>
      <c r="CQ902" s="47"/>
      <c r="CR902" s="47"/>
      <c r="CS902" s="47"/>
      <c r="CT902" s="47"/>
      <c r="CU902" s="47"/>
      <c r="CV902" s="47"/>
      <c r="CW902" s="47"/>
      <c r="CX902" s="47"/>
      <c r="CY902" s="47"/>
      <c r="CZ902" s="47"/>
      <c r="DA902" s="47"/>
      <c r="DB902" s="47"/>
      <c r="DC902" s="47"/>
      <c r="DD902" s="47"/>
      <c r="DE902" s="47"/>
      <c r="DF902" s="47"/>
      <c r="DG902" s="47"/>
      <c r="DH902" s="47"/>
      <c r="DI902" s="47"/>
      <c r="DJ902" s="47"/>
      <c r="DK902" s="47"/>
      <c r="DL902" s="47"/>
      <c r="DM902" s="47"/>
      <c r="DN902" s="47"/>
      <c r="DO902" s="47"/>
      <c r="DP902" s="47"/>
      <c r="DQ902" s="47"/>
      <c r="DR902" s="47"/>
    </row>
    <row r="903">
      <c r="C903" s="108"/>
      <c r="D903" s="108"/>
      <c r="G903" s="47"/>
      <c r="H903" s="47"/>
      <c r="I903" s="47"/>
      <c r="J903" s="47"/>
      <c r="K903" s="47"/>
      <c r="L903" s="47"/>
      <c r="M903" s="47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7"/>
      <c r="AA903" s="47"/>
      <c r="AB903" s="47"/>
      <c r="AC903" s="45"/>
      <c r="AD903" s="45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  <c r="BE903" s="47"/>
      <c r="BF903" s="47"/>
      <c r="BG903" s="47"/>
      <c r="BH903" s="47"/>
      <c r="BI903" s="47"/>
      <c r="BJ903" s="47"/>
      <c r="BK903" s="47"/>
      <c r="BL903" s="47"/>
      <c r="BM903" s="47"/>
      <c r="BN903" s="47"/>
      <c r="BO903" s="47"/>
      <c r="BP903" s="47"/>
      <c r="BQ903" s="47"/>
      <c r="BR903" s="47"/>
      <c r="BS903" s="47"/>
      <c r="BT903" s="47"/>
      <c r="BU903" s="47"/>
      <c r="BV903" s="47"/>
      <c r="BW903" s="47"/>
      <c r="BX903" s="47"/>
      <c r="BY903" s="47"/>
      <c r="BZ903" s="47"/>
      <c r="CA903" s="47"/>
      <c r="CB903" s="47"/>
      <c r="CC903" s="47"/>
      <c r="CD903" s="47"/>
      <c r="CE903" s="47"/>
      <c r="CF903" s="47"/>
      <c r="CG903" s="47"/>
      <c r="CH903" s="47"/>
      <c r="CI903" s="47"/>
      <c r="CJ903" s="47"/>
      <c r="CK903" s="47"/>
      <c r="CL903" s="47"/>
      <c r="CM903" s="47"/>
      <c r="CN903" s="47"/>
      <c r="CO903" s="47"/>
      <c r="CP903" s="47"/>
      <c r="CQ903" s="47"/>
      <c r="CR903" s="47"/>
      <c r="CS903" s="47"/>
      <c r="CT903" s="47"/>
      <c r="CU903" s="47"/>
      <c r="CV903" s="47"/>
      <c r="CW903" s="47"/>
      <c r="CX903" s="47"/>
      <c r="CY903" s="47"/>
      <c r="CZ903" s="47"/>
      <c r="DA903" s="47"/>
      <c r="DB903" s="47"/>
      <c r="DC903" s="47"/>
      <c r="DD903" s="47"/>
      <c r="DE903" s="47"/>
      <c r="DF903" s="47"/>
      <c r="DG903" s="47"/>
      <c r="DH903" s="47"/>
      <c r="DI903" s="47"/>
      <c r="DJ903" s="47"/>
      <c r="DK903" s="47"/>
      <c r="DL903" s="47"/>
      <c r="DM903" s="47"/>
      <c r="DN903" s="47"/>
      <c r="DO903" s="47"/>
      <c r="DP903" s="47"/>
      <c r="DQ903" s="47"/>
      <c r="DR903" s="47"/>
    </row>
    <row r="904">
      <c r="C904" s="108"/>
      <c r="D904" s="108"/>
      <c r="G904" s="47"/>
      <c r="H904" s="47"/>
      <c r="I904" s="47"/>
      <c r="J904" s="47"/>
      <c r="K904" s="47"/>
      <c r="L904" s="47"/>
      <c r="M904" s="47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7"/>
      <c r="AA904" s="47"/>
      <c r="AB904" s="47"/>
      <c r="AC904" s="45"/>
      <c r="AD904" s="45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  <c r="BE904" s="47"/>
      <c r="BF904" s="47"/>
      <c r="BG904" s="47"/>
      <c r="BH904" s="47"/>
      <c r="BI904" s="47"/>
      <c r="BJ904" s="47"/>
      <c r="BK904" s="47"/>
      <c r="BL904" s="47"/>
      <c r="BM904" s="47"/>
      <c r="BN904" s="47"/>
      <c r="BO904" s="47"/>
      <c r="BP904" s="47"/>
      <c r="BQ904" s="47"/>
      <c r="BR904" s="47"/>
      <c r="BS904" s="47"/>
      <c r="BT904" s="47"/>
      <c r="BU904" s="47"/>
      <c r="BV904" s="47"/>
      <c r="BW904" s="47"/>
      <c r="BX904" s="47"/>
      <c r="BY904" s="47"/>
      <c r="BZ904" s="47"/>
      <c r="CA904" s="47"/>
      <c r="CB904" s="47"/>
      <c r="CC904" s="47"/>
      <c r="CD904" s="47"/>
      <c r="CE904" s="47"/>
      <c r="CF904" s="47"/>
      <c r="CG904" s="47"/>
      <c r="CH904" s="47"/>
      <c r="CI904" s="47"/>
      <c r="CJ904" s="47"/>
      <c r="CK904" s="47"/>
      <c r="CL904" s="47"/>
      <c r="CM904" s="47"/>
      <c r="CN904" s="47"/>
      <c r="CO904" s="47"/>
      <c r="CP904" s="47"/>
      <c r="CQ904" s="47"/>
      <c r="CR904" s="47"/>
      <c r="CS904" s="47"/>
      <c r="CT904" s="47"/>
      <c r="CU904" s="47"/>
      <c r="CV904" s="47"/>
      <c r="CW904" s="47"/>
      <c r="CX904" s="47"/>
      <c r="CY904" s="47"/>
      <c r="CZ904" s="47"/>
      <c r="DA904" s="47"/>
      <c r="DB904" s="47"/>
      <c r="DC904" s="47"/>
      <c r="DD904" s="47"/>
      <c r="DE904" s="47"/>
      <c r="DF904" s="47"/>
      <c r="DG904" s="47"/>
      <c r="DH904" s="47"/>
      <c r="DI904" s="47"/>
      <c r="DJ904" s="47"/>
      <c r="DK904" s="47"/>
      <c r="DL904" s="47"/>
      <c r="DM904" s="47"/>
      <c r="DN904" s="47"/>
      <c r="DO904" s="47"/>
      <c r="DP904" s="47"/>
      <c r="DQ904" s="47"/>
      <c r="DR904" s="47"/>
    </row>
    <row r="905">
      <c r="C905" s="108"/>
      <c r="D905" s="108"/>
      <c r="G905" s="47"/>
      <c r="H905" s="47"/>
      <c r="I905" s="47"/>
      <c r="J905" s="47"/>
      <c r="K905" s="47"/>
      <c r="L905" s="47"/>
      <c r="M905" s="47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7"/>
      <c r="AA905" s="47"/>
      <c r="AB905" s="47"/>
      <c r="AC905" s="45"/>
      <c r="AD905" s="45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  <c r="BE905" s="47"/>
      <c r="BF905" s="47"/>
      <c r="BG905" s="47"/>
      <c r="BH905" s="47"/>
      <c r="BI905" s="47"/>
      <c r="BJ905" s="47"/>
      <c r="BK905" s="47"/>
      <c r="BL905" s="47"/>
      <c r="BM905" s="47"/>
      <c r="BN905" s="47"/>
      <c r="BO905" s="47"/>
      <c r="BP905" s="47"/>
      <c r="BQ905" s="47"/>
      <c r="BR905" s="47"/>
      <c r="BS905" s="47"/>
      <c r="BT905" s="47"/>
      <c r="BU905" s="47"/>
      <c r="BV905" s="47"/>
      <c r="BW905" s="47"/>
      <c r="BX905" s="47"/>
      <c r="BY905" s="47"/>
      <c r="BZ905" s="47"/>
      <c r="CA905" s="47"/>
      <c r="CB905" s="47"/>
      <c r="CC905" s="47"/>
      <c r="CD905" s="47"/>
      <c r="CE905" s="47"/>
      <c r="CF905" s="47"/>
      <c r="CG905" s="47"/>
      <c r="CH905" s="47"/>
      <c r="CI905" s="47"/>
      <c r="CJ905" s="47"/>
      <c r="CK905" s="47"/>
      <c r="CL905" s="47"/>
      <c r="CM905" s="47"/>
      <c r="CN905" s="47"/>
      <c r="CO905" s="47"/>
      <c r="CP905" s="47"/>
      <c r="CQ905" s="47"/>
      <c r="CR905" s="47"/>
      <c r="CS905" s="47"/>
      <c r="CT905" s="47"/>
      <c r="CU905" s="47"/>
      <c r="CV905" s="47"/>
      <c r="CW905" s="47"/>
      <c r="CX905" s="47"/>
      <c r="CY905" s="47"/>
      <c r="CZ905" s="47"/>
      <c r="DA905" s="47"/>
      <c r="DB905" s="47"/>
      <c r="DC905" s="47"/>
      <c r="DD905" s="47"/>
      <c r="DE905" s="47"/>
      <c r="DF905" s="47"/>
      <c r="DG905" s="47"/>
      <c r="DH905" s="47"/>
      <c r="DI905" s="47"/>
      <c r="DJ905" s="47"/>
      <c r="DK905" s="47"/>
      <c r="DL905" s="47"/>
      <c r="DM905" s="47"/>
      <c r="DN905" s="47"/>
      <c r="DO905" s="47"/>
      <c r="DP905" s="47"/>
      <c r="DQ905" s="47"/>
      <c r="DR905" s="47"/>
    </row>
    <row r="906">
      <c r="C906" s="108"/>
      <c r="D906" s="108"/>
      <c r="G906" s="47"/>
      <c r="H906" s="47"/>
      <c r="I906" s="47"/>
      <c r="J906" s="47"/>
      <c r="K906" s="47"/>
      <c r="L906" s="47"/>
      <c r="M906" s="47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7"/>
      <c r="AA906" s="47"/>
      <c r="AB906" s="47"/>
      <c r="AC906" s="45"/>
      <c r="AD906" s="45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  <c r="BE906" s="47"/>
      <c r="BF906" s="47"/>
      <c r="BG906" s="47"/>
      <c r="BH906" s="47"/>
      <c r="BI906" s="47"/>
      <c r="BJ906" s="47"/>
      <c r="BK906" s="47"/>
      <c r="BL906" s="47"/>
      <c r="BM906" s="47"/>
      <c r="BN906" s="47"/>
      <c r="BO906" s="47"/>
      <c r="BP906" s="47"/>
      <c r="BQ906" s="47"/>
      <c r="BR906" s="47"/>
      <c r="BS906" s="47"/>
      <c r="BT906" s="47"/>
      <c r="BU906" s="47"/>
      <c r="BV906" s="47"/>
      <c r="BW906" s="47"/>
      <c r="BX906" s="47"/>
      <c r="BY906" s="47"/>
      <c r="BZ906" s="47"/>
      <c r="CA906" s="47"/>
      <c r="CB906" s="47"/>
      <c r="CC906" s="47"/>
      <c r="CD906" s="47"/>
      <c r="CE906" s="47"/>
      <c r="CF906" s="47"/>
      <c r="CG906" s="47"/>
      <c r="CH906" s="47"/>
      <c r="CI906" s="47"/>
      <c r="CJ906" s="47"/>
      <c r="CK906" s="47"/>
      <c r="CL906" s="47"/>
      <c r="CM906" s="47"/>
      <c r="CN906" s="47"/>
      <c r="CO906" s="47"/>
      <c r="CP906" s="47"/>
      <c r="CQ906" s="47"/>
      <c r="CR906" s="47"/>
      <c r="CS906" s="47"/>
      <c r="CT906" s="47"/>
      <c r="CU906" s="47"/>
      <c r="CV906" s="47"/>
      <c r="CW906" s="47"/>
      <c r="CX906" s="47"/>
      <c r="CY906" s="47"/>
      <c r="CZ906" s="47"/>
      <c r="DA906" s="47"/>
      <c r="DB906" s="47"/>
      <c r="DC906" s="47"/>
      <c r="DD906" s="47"/>
      <c r="DE906" s="47"/>
      <c r="DF906" s="47"/>
      <c r="DG906" s="47"/>
      <c r="DH906" s="47"/>
      <c r="DI906" s="47"/>
      <c r="DJ906" s="47"/>
      <c r="DK906" s="47"/>
      <c r="DL906" s="47"/>
      <c r="DM906" s="47"/>
      <c r="DN906" s="47"/>
      <c r="DO906" s="47"/>
      <c r="DP906" s="47"/>
      <c r="DQ906" s="47"/>
      <c r="DR906" s="47"/>
    </row>
    <row r="907">
      <c r="C907" s="108"/>
      <c r="D907" s="108"/>
      <c r="G907" s="47"/>
      <c r="H907" s="47"/>
      <c r="I907" s="47"/>
      <c r="J907" s="47"/>
      <c r="K907" s="47"/>
      <c r="L907" s="47"/>
      <c r="M907" s="47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7"/>
      <c r="AA907" s="47"/>
      <c r="AB907" s="47"/>
      <c r="AC907" s="45"/>
      <c r="AD907" s="45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  <c r="BE907" s="47"/>
      <c r="BF907" s="47"/>
      <c r="BG907" s="47"/>
      <c r="BH907" s="47"/>
      <c r="BI907" s="47"/>
      <c r="BJ907" s="47"/>
      <c r="BK907" s="47"/>
      <c r="BL907" s="47"/>
      <c r="BM907" s="47"/>
      <c r="BN907" s="47"/>
      <c r="BO907" s="47"/>
      <c r="BP907" s="47"/>
      <c r="BQ907" s="47"/>
      <c r="BR907" s="47"/>
      <c r="BS907" s="47"/>
      <c r="BT907" s="47"/>
      <c r="BU907" s="47"/>
      <c r="BV907" s="47"/>
      <c r="BW907" s="47"/>
      <c r="BX907" s="47"/>
      <c r="BY907" s="47"/>
      <c r="BZ907" s="47"/>
      <c r="CA907" s="47"/>
      <c r="CB907" s="47"/>
      <c r="CC907" s="47"/>
      <c r="CD907" s="47"/>
      <c r="CE907" s="47"/>
      <c r="CF907" s="47"/>
      <c r="CG907" s="47"/>
      <c r="CH907" s="47"/>
      <c r="CI907" s="47"/>
      <c r="CJ907" s="47"/>
      <c r="CK907" s="47"/>
      <c r="CL907" s="47"/>
      <c r="CM907" s="47"/>
      <c r="CN907" s="47"/>
      <c r="CO907" s="47"/>
      <c r="CP907" s="47"/>
      <c r="CQ907" s="47"/>
      <c r="CR907" s="47"/>
      <c r="CS907" s="47"/>
      <c r="CT907" s="47"/>
      <c r="CU907" s="47"/>
      <c r="CV907" s="47"/>
      <c r="CW907" s="47"/>
      <c r="CX907" s="47"/>
      <c r="CY907" s="47"/>
      <c r="CZ907" s="47"/>
      <c r="DA907" s="47"/>
      <c r="DB907" s="47"/>
      <c r="DC907" s="47"/>
      <c r="DD907" s="47"/>
      <c r="DE907" s="47"/>
      <c r="DF907" s="47"/>
      <c r="DG907" s="47"/>
      <c r="DH907" s="47"/>
      <c r="DI907" s="47"/>
      <c r="DJ907" s="47"/>
      <c r="DK907" s="47"/>
      <c r="DL907" s="47"/>
      <c r="DM907" s="47"/>
      <c r="DN907" s="47"/>
      <c r="DO907" s="47"/>
      <c r="DP907" s="47"/>
      <c r="DQ907" s="47"/>
      <c r="DR907" s="47"/>
    </row>
    <row r="908">
      <c r="C908" s="108"/>
      <c r="D908" s="108"/>
      <c r="G908" s="47"/>
      <c r="H908" s="47"/>
      <c r="I908" s="47"/>
      <c r="J908" s="47"/>
      <c r="K908" s="47"/>
      <c r="L908" s="47"/>
      <c r="M908" s="47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7"/>
      <c r="AA908" s="47"/>
      <c r="AB908" s="47"/>
      <c r="AC908" s="45"/>
      <c r="AD908" s="45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  <c r="BE908" s="47"/>
      <c r="BF908" s="47"/>
      <c r="BG908" s="47"/>
      <c r="BH908" s="47"/>
      <c r="BI908" s="47"/>
      <c r="BJ908" s="47"/>
      <c r="BK908" s="47"/>
      <c r="BL908" s="47"/>
      <c r="BM908" s="47"/>
      <c r="BN908" s="47"/>
      <c r="BO908" s="47"/>
      <c r="BP908" s="47"/>
      <c r="BQ908" s="47"/>
      <c r="BR908" s="47"/>
      <c r="BS908" s="47"/>
      <c r="BT908" s="47"/>
      <c r="BU908" s="47"/>
      <c r="BV908" s="47"/>
      <c r="BW908" s="47"/>
      <c r="BX908" s="47"/>
      <c r="BY908" s="47"/>
      <c r="BZ908" s="47"/>
      <c r="CA908" s="47"/>
      <c r="CB908" s="47"/>
      <c r="CC908" s="47"/>
      <c r="CD908" s="47"/>
      <c r="CE908" s="47"/>
      <c r="CF908" s="47"/>
      <c r="CG908" s="47"/>
      <c r="CH908" s="47"/>
      <c r="CI908" s="47"/>
      <c r="CJ908" s="47"/>
      <c r="CK908" s="47"/>
      <c r="CL908" s="47"/>
      <c r="CM908" s="47"/>
      <c r="CN908" s="47"/>
      <c r="CO908" s="47"/>
      <c r="CP908" s="47"/>
      <c r="CQ908" s="47"/>
      <c r="CR908" s="47"/>
      <c r="CS908" s="47"/>
      <c r="CT908" s="47"/>
      <c r="CU908" s="47"/>
      <c r="CV908" s="47"/>
      <c r="CW908" s="47"/>
      <c r="CX908" s="47"/>
      <c r="CY908" s="47"/>
      <c r="CZ908" s="47"/>
      <c r="DA908" s="47"/>
      <c r="DB908" s="47"/>
      <c r="DC908" s="47"/>
      <c r="DD908" s="47"/>
      <c r="DE908" s="47"/>
      <c r="DF908" s="47"/>
      <c r="DG908" s="47"/>
      <c r="DH908" s="47"/>
      <c r="DI908" s="47"/>
      <c r="DJ908" s="47"/>
      <c r="DK908" s="47"/>
      <c r="DL908" s="47"/>
      <c r="DM908" s="47"/>
      <c r="DN908" s="47"/>
      <c r="DO908" s="47"/>
      <c r="DP908" s="47"/>
      <c r="DQ908" s="47"/>
      <c r="DR908" s="47"/>
    </row>
    <row r="909">
      <c r="C909" s="108"/>
      <c r="D909" s="108"/>
      <c r="G909" s="47"/>
      <c r="H909" s="47"/>
      <c r="I909" s="47"/>
      <c r="J909" s="47"/>
      <c r="K909" s="47"/>
      <c r="L909" s="47"/>
      <c r="M909" s="47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7"/>
      <c r="AA909" s="47"/>
      <c r="AB909" s="47"/>
      <c r="AC909" s="45"/>
      <c r="AD909" s="45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  <c r="BE909" s="47"/>
      <c r="BF909" s="47"/>
      <c r="BG909" s="47"/>
      <c r="BH909" s="47"/>
      <c r="BI909" s="47"/>
      <c r="BJ909" s="47"/>
      <c r="BK909" s="47"/>
      <c r="BL909" s="47"/>
      <c r="BM909" s="47"/>
      <c r="BN909" s="47"/>
      <c r="BO909" s="47"/>
      <c r="BP909" s="47"/>
      <c r="BQ909" s="47"/>
      <c r="BR909" s="47"/>
      <c r="BS909" s="47"/>
      <c r="BT909" s="47"/>
      <c r="BU909" s="47"/>
      <c r="BV909" s="47"/>
      <c r="BW909" s="47"/>
      <c r="BX909" s="47"/>
      <c r="BY909" s="47"/>
      <c r="BZ909" s="47"/>
      <c r="CA909" s="47"/>
      <c r="CB909" s="47"/>
      <c r="CC909" s="47"/>
      <c r="CD909" s="47"/>
      <c r="CE909" s="47"/>
      <c r="CF909" s="47"/>
      <c r="CG909" s="47"/>
      <c r="CH909" s="47"/>
      <c r="CI909" s="47"/>
      <c r="CJ909" s="47"/>
      <c r="CK909" s="47"/>
      <c r="CL909" s="47"/>
      <c r="CM909" s="47"/>
      <c r="CN909" s="47"/>
      <c r="CO909" s="47"/>
      <c r="CP909" s="47"/>
      <c r="CQ909" s="47"/>
      <c r="CR909" s="47"/>
      <c r="CS909" s="47"/>
      <c r="CT909" s="47"/>
      <c r="CU909" s="47"/>
      <c r="CV909" s="47"/>
      <c r="CW909" s="47"/>
      <c r="CX909" s="47"/>
      <c r="CY909" s="47"/>
      <c r="CZ909" s="47"/>
      <c r="DA909" s="47"/>
      <c r="DB909" s="47"/>
      <c r="DC909" s="47"/>
      <c r="DD909" s="47"/>
      <c r="DE909" s="47"/>
      <c r="DF909" s="47"/>
      <c r="DG909" s="47"/>
      <c r="DH909" s="47"/>
      <c r="DI909" s="47"/>
      <c r="DJ909" s="47"/>
      <c r="DK909" s="47"/>
      <c r="DL909" s="47"/>
      <c r="DM909" s="47"/>
      <c r="DN909" s="47"/>
      <c r="DO909" s="47"/>
      <c r="DP909" s="47"/>
      <c r="DQ909" s="47"/>
      <c r="DR909" s="47"/>
    </row>
    <row r="910">
      <c r="C910" s="108"/>
      <c r="D910" s="108"/>
      <c r="G910" s="47"/>
      <c r="H910" s="47"/>
      <c r="I910" s="47"/>
      <c r="J910" s="47"/>
      <c r="K910" s="47"/>
      <c r="L910" s="47"/>
      <c r="M910" s="47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7"/>
      <c r="AA910" s="47"/>
      <c r="AB910" s="47"/>
      <c r="AC910" s="45"/>
      <c r="AD910" s="45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  <c r="BE910" s="47"/>
      <c r="BF910" s="47"/>
      <c r="BG910" s="47"/>
      <c r="BH910" s="47"/>
      <c r="BI910" s="47"/>
      <c r="BJ910" s="47"/>
      <c r="BK910" s="47"/>
      <c r="BL910" s="47"/>
      <c r="BM910" s="47"/>
      <c r="BN910" s="47"/>
      <c r="BO910" s="47"/>
      <c r="BP910" s="47"/>
      <c r="BQ910" s="47"/>
      <c r="BR910" s="47"/>
      <c r="BS910" s="47"/>
      <c r="BT910" s="47"/>
      <c r="BU910" s="47"/>
      <c r="BV910" s="47"/>
      <c r="BW910" s="47"/>
      <c r="BX910" s="47"/>
      <c r="BY910" s="47"/>
      <c r="BZ910" s="47"/>
      <c r="CA910" s="47"/>
      <c r="CB910" s="47"/>
      <c r="CC910" s="47"/>
      <c r="CD910" s="47"/>
      <c r="CE910" s="47"/>
      <c r="CF910" s="47"/>
      <c r="CG910" s="47"/>
      <c r="CH910" s="47"/>
      <c r="CI910" s="47"/>
      <c r="CJ910" s="47"/>
      <c r="CK910" s="47"/>
      <c r="CL910" s="47"/>
      <c r="CM910" s="47"/>
      <c r="CN910" s="47"/>
      <c r="CO910" s="47"/>
      <c r="CP910" s="47"/>
      <c r="CQ910" s="47"/>
      <c r="CR910" s="47"/>
      <c r="CS910" s="47"/>
      <c r="CT910" s="47"/>
      <c r="CU910" s="47"/>
      <c r="CV910" s="47"/>
      <c r="CW910" s="47"/>
      <c r="CX910" s="47"/>
      <c r="CY910" s="47"/>
      <c r="CZ910" s="47"/>
      <c r="DA910" s="47"/>
      <c r="DB910" s="47"/>
      <c r="DC910" s="47"/>
      <c r="DD910" s="47"/>
      <c r="DE910" s="47"/>
      <c r="DF910" s="47"/>
      <c r="DG910" s="47"/>
      <c r="DH910" s="47"/>
      <c r="DI910" s="47"/>
      <c r="DJ910" s="47"/>
      <c r="DK910" s="47"/>
      <c r="DL910" s="47"/>
      <c r="DM910" s="47"/>
      <c r="DN910" s="47"/>
      <c r="DO910" s="47"/>
      <c r="DP910" s="47"/>
      <c r="DQ910" s="47"/>
      <c r="DR910" s="47"/>
    </row>
    <row r="911">
      <c r="C911" s="108"/>
      <c r="D911" s="108"/>
      <c r="G911" s="47"/>
      <c r="H911" s="47"/>
      <c r="I911" s="47"/>
      <c r="J911" s="47"/>
      <c r="K911" s="47"/>
      <c r="L911" s="47"/>
      <c r="M911" s="47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7"/>
      <c r="AA911" s="47"/>
      <c r="AB911" s="47"/>
      <c r="AC911" s="45"/>
      <c r="AD911" s="45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  <c r="BE911" s="47"/>
      <c r="BF911" s="47"/>
      <c r="BG911" s="47"/>
      <c r="BH911" s="47"/>
      <c r="BI911" s="47"/>
      <c r="BJ911" s="47"/>
      <c r="BK911" s="47"/>
      <c r="BL911" s="47"/>
      <c r="BM911" s="47"/>
      <c r="BN911" s="47"/>
      <c r="BO911" s="47"/>
      <c r="BP911" s="47"/>
      <c r="BQ911" s="47"/>
      <c r="BR911" s="47"/>
      <c r="BS911" s="47"/>
      <c r="BT911" s="47"/>
      <c r="BU911" s="47"/>
      <c r="BV911" s="47"/>
      <c r="BW911" s="47"/>
      <c r="BX911" s="47"/>
      <c r="BY911" s="47"/>
      <c r="BZ911" s="47"/>
      <c r="CA911" s="47"/>
      <c r="CB911" s="47"/>
      <c r="CC911" s="47"/>
      <c r="CD911" s="47"/>
      <c r="CE911" s="47"/>
      <c r="CF911" s="47"/>
      <c r="CG911" s="47"/>
      <c r="CH911" s="47"/>
      <c r="CI911" s="47"/>
      <c r="CJ911" s="47"/>
      <c r="CK911" s="47"/>
      <c r="CL911" s="47"/>
      <c r="CM911" s="47"/>
      <c r="CN911" s="47"/>
      <c r="CO911" s="47"/>
      <c r="CP911" s="47"/>
      <c r="CQ911" s="47"/>
      <c r="CR911" s="47"/>
      <c r="CS911" s="47"/>
      <c r="CT911" s="47"/>
      <c r="CU911" s="47"/>
      <c r="CV911" s="47"/>
      <c r="CW911" s="47"/>
      <c r="CX911" s="47"/>
      <c r="CY911" s="47"/>
      <c r="CZ911" s="47"/>
      <c r="DA911" s="47"/>
      <c r="DB911" s="47"/>
      <c r="DC911" s="47"/>
      <c r="DD911" s="47"/>
      <c r="DE911" s="47"/>
      <c r="DF911" s="47"/>
      <c r="DG911" s="47"/>
      <c r="DH911" s="47"/>
      <c r="DI911" s="47"/>
      <c r="DJ911" s="47"/>
      <c r="DK911" s="47"/>
      <c r="DL911" s="47"/>
      <c r="DM911" s="47"/>
      <c r="DN911" s="47"/>
      <c r="DO911" s="47"/>
      <c r="DP911" s="47"/>
      <c r="DQ911" s="47"/>
      <c r="DR911" s="47"/>
    </row>
    <row r="912">
      <c r="C912" s="108"/>
      <c r="D912" s="108"/>
      <c r="G912" s="47"/>
      <c r="H912" s="47"/>
      <c r="I912" s="47"/>
      <c r="J912" s="47"/>
      <c r="K912" s="47"/>
      <c r="L912" s="47"/>
      <c r="M912" s="47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7"/>
      <c r="AA912" s="47"/>
      <c r="AB912" s="47"/>
      <c r="AC912" s="45"/>
      <c r="AD912" s="45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  <c r="BE912" s="47"/>
      <c r="BF912" s="47"/>
      <c r="BG912" s="47"/>
      <c r="BH912" s="47"/>
      <c r="BI912" s="47"/>
      <c r="BJ912" s="47"/>
      <c r="BK912" s="47"/>
      <c r="BL912" s="47"/>
      <c r="BM912" s="47"/>
      <c r="BN912" s="47"/>
      <c r="BO912" s="47"/>
      <c r="BP912" s="47"/>
      <c r="BQ912" s="47"/>
      <c r="BR912" s="47"/>
      <c r="BS912" s="47"/>
      <c r="BT912" s="47"/>
      <c r="BU912" s="47"/>
      <c r="BV912" s="47"/>
      <c r="BW912" s="47"/>
      <c r="BX912" s="47"/>
      <c r="BY912" s="47"/>
      <c r="BZ912" s="47"/>
      <c r="CA912" s="47"/>
      <c r="CB912" s="47"/>
      <c r="CC912" s="47"/>
      <c r="CD912" s="47"/>
      <c r="CE912" s="47"/>
      <c r="CF912" s="47"/>
      <c r="CG912" s="47"/>
      <c r="CH912" s="47"/>
      <c r="CI912" s="47"/>
      <c r="CJ912" s="47"/>
      <c r="CK912" s="47"/>
      <c r="CL912" s="47"/>
      <c r="CM912" s="47"/>
      <c r="CN912" s="47"/>
      <c r="CO912" s="47"/>
      <c r="CP912" s="47"/>
      <c r="CQ912" s="47"/>
      <c r="CR912" s="47"/>
      <c r="CS912" s="47"/>
      <c r="CT912" s="47"/>
      <c r="CU912" s="47"/>
      <c r="CV912" s="47"/>
      <c r="CW912" s="47"/>
      <c r="CX912" s="47"/>
      <c r="CY912" s="47"/>
      <c r="CZ912" s="47"/>
      <c r="DA912" s="47"/>
      <c r="DB912" s="47"/>
      <c r="DC912" s="47"/>
      <c r="DD912" s="47"/>
      <c r="DE912" s="47"/>
      <c r="DF912" s="47"/>
      <c r="DG912" s="47"/>
      <c r="DH912" s="47"/>
      <c r="DI912" s="47"/>
      <c r="DJ912" s="47"/>
      <c r="DK912" s="47"/>
      <c r="DL912" s="47"/>
      <c r="DM912" s="47"/>
      <c r="DN912" s="47"/>
      <c r="DO912" s="47"/>
      <c r="DP912" s="47"/>
      <c r="DQ912" s="47"/>
      <c r="DR912" s="47"/>
    </row>
    <row r="913">
      <c r="C913" s="108"/>
      <c r="D913" s="108"/>
      <c r="G913" s="47"/>
      <c r="H913" s="47"/>
      <c r="I913" s="47"/>
      <c r="J913" s="47"/>
      <c r="K913" s="47"/>
      <c r="L913" s="47"/>
      <c r="M913" s="47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7"/>
      <c r="AA913" s="47"/>
      <c r="AB913" s="47"/>
      <c r="AC913" s="45"/>
      <c r="AD913" s="45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  <c r="BE913" s="47"/>
      <c r="BF913" s="47"/>
      <c r="BG913" s="47"/>
      <c r="BH913" s="47"/>
      <c r="BI913" s="47"/>
      <c r="BJ913" s="47"/>
      <c r="BK913" s="47"/>
      <c r="BL913" s="47"/>
      <c r="BM913" s="47"/>
      <c r="BN913" s="47"/>
      <c r="BO913" s="47"/>
      <c r="BP913" s="47"/>
      <c r="BQ913" s="47"/>
      <c r="BR913" s="47"/>
      <c r="BS913" s="47"/>
      <c r="BT913" s="47"/>
      <c r="BU913" s="47"/>
      <c r="BV913" s="47"/>
      <c r="BW913" s="47"/>
      <c r="BX913" s="47"/>
      <c r="BY913" s="47"/>
      <c r="BZ913" s="47"/>
      <c r="CA913" s="47"/>
      <c r="CB913" s="47"/>
      <c r="CC913" s="47"/>
      <c r="CD913" s="47"/>
      <c r="CE913" s="47"/>
      <c r="CF913" s="47"/>
      <c r="CG913" s="47"/>
      <c r="CH913" s="47"/>
      <c r="CI913" s="47"/>
      <c r="CJ913" s="47"/>
      <c r="CK913" s="47"/>
      <c r="CL913" s="47"/>
      <c r="CM913" s="47"/>
      <c r="CN913" s="47"/>
      <c r="CO913" s="47"/>
      <c r="CP913" s="47"/>
      <c r="CQ913" s="47"/>
      <c r="CR913" s="47"/>
      <c r="CS913" s="47"/>
      <c r="CT913" s="47"/>
      <c r="CU913" s="47"/>
      <c r="CV913" s="47"/>
      <c r="CW913" s="47"/>
      <c r="CX913" s="47"/>
      <c r="CY913" s="47"/>
      <c r="CZ913" s="47"/>
      <c r="DA913" s="47"/>
      <c r="DB913" s="47"/>
      <c r="DC913" s="47"/>
      <c r="DD913" s="47"/>
      <c r="DE913" s="47"/>
      <c r="DF913" s="47"/>
      <c r="DG913" s="47"/>
      <c r="DH913" s="47"/>
      <c r="DI913" s="47"/>
      <c r="DJ913" s="47"/>
      <c r="DK913" s="47"/>
      <c r="DL913" s="47"/>
      <c r="DM913" s="47"/>
      <c r="DN913" s="47"/>
      <c r="DO913" s="47"/>
      <c r="DP913" s="47"/>
      <c r="DQ913" s="47"/>
      <c r="DR913" s="47"/>
    </row>
    <row r="914">
      <c r="C914" s="108"/>
      <c r="D914" s="108"/>
      <c r="G914" s="47"/>
      <c r="H914" s="47"/>
      <c r="I914" s="47"/>
      <c r="J914" s="47"/>
      <c r="K914" s="47"/>
      <c r="L914" s="47"/>
      <c r="M914" s="47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7"/>
      <c r="AA914" s="47"/>
      <c r="AB914" s="47"/>
      <c r="AC914" s="45"/>
      <c r="AD914" s="45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  <c r="BE914" s="47"/>
      <c r="BF914" s="47"/>
      <c r="BG914" s="47"/>
      <c r="BH914" s="47"/>
      <c r="BI914" s="47"/>
      <c r="BJ914" s="47"/>
      <c r="BK914" s="47"/>
      <c r="BL914" s="47"/>
      <c r="BM914" s="47"/>
      <c r="BN914" s="47"/>
      <c r="BO914" s="47"/>
      <c r="BP914" s="47"/>
      <c r="BQ914" s="47"/>
      <c r="BR914" s="47"/>
      <c r="BS914" s="47"/>
      <c r="BT914" s="47"/>
      <c r="BU914" s="47"/>
      <c r="BV914" s="47"/>
      <c r="BW914" s="47"/>
      <c r="BX914" s="47"/>
      <c r="BY914" s="47"/>
      <c r="BZ914" s="47"/>
      <c r="CA914" s="47"/>
      <c r="CB914" s="47"/>
      <c r="CC914" s="47"/>
      <c r="CD914" s="47"/>
      <c r="CE914" s="47"/>
      <c r="CF914" s="47"/>
      <c r="CG914" s="47"/>
      <c r="CH914" s="47"/>
      <c r="CI914" s="47"/>
      <c r="CJ914" s="47"/>
      <c r="CK914" s="47"/>
      <c r="CL914" s="47"/>
      <c r="CM914" s="47"/>
      <c r="CN914" s="47"/>
      <c r="CO914" s="47"/>
      <c r="CP914" s="47"/>
      <c r="CQ914" s="47"/>
      <c r="CR914" s="47"/>
      <c r="CS914" s="47"/>
      <c r="CT914" s="47"/>
      <c r="CU914" s="47"/>
      <c r="CV914" s="47"/>
      <c r="CW914" s="47"/>
      <c r="CX914" s="47"/>
      <c r="CY914" s="47"/>
      <c r="CZ914" s="47"/>
      <c r="DA914" s="47"/>
      <c r="DB914" s="47"/>
      <c r="DC914" s="47"/>
      <c r="DD914" s="47"/>
      <c r="DE914" s="47"/>
      <c r="DF914" s="47"/>
      <c r="DG914" s="47"/>
      <c r="DH914" s="47"/>
      <c r="DI914" s="47"/>
      <c r="DJ914" s="47"/>
      <c r="DK914" s="47"/>
      <c r="DL914" s="47"/>
      <c r="DM914" s="47"/>
      <c r="DN914" s="47"/>
      <c r="DO914" s="47"/>
      <c r="DP914" s="47"/>
      <c r="DQ914" s="47"/>
      <c r="DR914" s="47"/>
    </row>
    <row r="915">
      <c r="C915" s="108"/>
      <c r="D915" s="108"/>
      <c r="G915" s="47"/>
      <c r="H915" s="47"/>
      <c r="I915" s="47"/>
      <c r="J915" s="47"/>
      <c r="K915" s="47"/>
      <c r="L915" s="47"/>
      <c r="M915" s="47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7"/>
      <c r="AA915" s="47"/>
      <c r="AB915" s="47"/>
      <c r="AC915" s="45"/>
      <c r="AD915" s="45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  <c r="BE915" s="47"/>
      <c r="BF915" s="47"/>
      <c r="BG915" s="47"/>
      <c r="BH915" s="47"/>
      <c r="BI915" s="47"/>
      <c r="BJ915" s="47"/>
      <c r="BK915" s="47"/>
      <c r="BL915" s="47"/>
      <c r="BM915" s="47"/>
      <c r="BN915" s="47"/>
      <c r="BO915" s="47"/>
      <c r="BP915" s="47"/>
      <c r="BQ915" s="47"/>
      <c r="BR915" s="47"/>
      <c r="BS915" s="47"/>
      <c r="BT915" s="47"/>
      <c r="BU915" s="47"/>
      <c r="BV915" s="47"/>
      <c r="BW915" s="47"/>
      <c r="BX915" s="47"/>
      <c r="BY915" s="47"/>
      <c r="BZ915" s="47"/>
      <c r="CA915" s="47"/>
      <c r="CB915" s="47"/>
      <c r="CC915" s="47"/>
      <c r="CD915" s="47"/>
      <c r="CE915" s="47"/>
      <c r="CF915" s="47"/>
      <c r="CG915" s="47"/>
      <c r="CH915" s="47"/>
      <c r="CI915" s="47"/>
      <c r="CJ915" s="47"/>
      <c r="CK915" s="47"/>
      <c r="CL915" s="47"/>
      <c r="CM915" s="47"/>
      <c r="CN915" s="47"/>
      <c r="CO915" s="47"/>
      <c r="CP915" s="47"/>
      <c r="CQ915" s="47"/>
      <c r="CR915" s="47"/>
      <c r="CS915" s="47"/>
      <c r="CT915" s="47"/>
      <c r="CU915" s="47"/>
      <c r="CV915" s="47"/>
      <c r="CW915" s="47"/>
      <c r="CX915" s="47"/>
      <c r="CY915" s="47"/>
      <c r="CZ915" s="47"/>
      <c r="DA915" s="47"/>
      <c r="DB915" s="47"/>
      <c r="DC915" s="47"/>
      <c r="DD915" s="47"/>
      <c r="DE915" s="47"/>
      <c r="DF915" s="47"/>
      <c r="DG915" s="47"/>
      <c r="DH915" s="47"/>
      <c r="DI915" s="47"/>
      <c r="DJ915" s="47"/>
      <c r="DK915" s="47"/>
      <c r="DL915" s="47"/>
      <c r="DM915" s="47"/>
      <c r="DN915" s="47"/>
      <c r="DO915" s="47"/>
      <c r="DP915" s="47"/>
      <c r="DQ915" s="47"/>
      <c r="DR915" s="47"/>
    </row>
    <row r="916">
      <c r="C916" s="108"/>
      <c r="D916" s="108"/>
      <c r="G916" s="47"/>
      <c r="H916" s="47"/>
      <c r="I916" s="47"/>
      <c r="J916" s="47"/>
      <c r="K916" s="47"/>
      <c r="L916" s="47"/>
      <c r="M916" s="47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7"/>
      <c r="AA916" s="47"/>
      <c r="AB916" s="47"/>
      <c r="AC916" s="45"/>
      <c r="AD916" s="45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  <c r="BI916" s="47"/>
      <c r="BJ916" s="47"/>
      <c r="BK916" s="47"/>
      <c r="BL916" s="47"/>
      <c r="BM916" s="47"/>
      <c r="BN916" s="47"/>
      <c r="BO916" s="47"/>
      <c r="BP916" s="47"/>
      <c r="BQ916" s="47"/>
      <c r="BR916" s="47"/>
      <c r="BS916" s="47"/>
      <c r="BT916" s="47"/>
      <c r="BU916" s="47"/>
      <c r="BV916" s="47"/>
      <c r="BW916" s="47"/>
      <c r="BX916" s="47"/>
      <c r="BY916" s="47"/>
      <c r="BZ916" s="47"/>
      <c r="CA916" s="47"/>
      <c r="CB916" s="47"/>
      <c r="CC916" s="47"/>
      <c r="CD916" s="47"/>
      <c r="CE916" s="47"/>
      <c r="CF916" s="47"/>
      <c r="CG916" s="47"/>
      <c r="CH916" s="47"/>
      <c r="CI916" s="47"/>
      <c r="CJ916" s="47"/>
      <c r="CK916" s="47"/>
      <c r="CL916" s="47"/>
      <c r="CM916" s="47"/>
      <c r="CN916" s="47"/>
      <c r="CO916" s="47"/>
      <c r="CP916" s="47"/>
      <c r="CQ916" s="47"/>
      <c r="CR916" s="47"/>
      <c r="CS916" s="47"/>
      <c r="CT916" s="47"/>
      <c r="CU916" s="47"/>
      <c r="CV916" s="47"/>
      <c r="CW916" s="47"/>
      <c r="CX916" s="47"/>
      <c r="CY916" s="47"/>
      <c r="CZ916" s="47"/>
      <c r="DA916" s="47"/>
      <c r="DB916" s="47"/>
      <c r="DC916" s="47"/>
      <c r="DD916" s="47"/>
      <c r="DE916" s="47"/>
      <c r="DF916" s="47"/>
      <c r="DG916" s="47"/>
      <c r="DH916" s="47"/>
      <c r="DI916" s="47"/>
      <c r="DJ916" s="47"/>
      <c r="DK916" s="47"/>
      <c r="DL916" s="47"/>
      <c r="DM916" s="47"/>
      <c r="DN916" s="47"/>
      <c r="DO916" s="47"/>
      <c r="DP916" s="47"/>
      <c r="DQ916" s="47"/>
      <c r="DR916" s="47"/>
    </row>
    <row r="917">
      <c r="C917" s="108"/>
      <c r="D917" s="108"/>
      <c r="G917" s="47"/>
      <c r="H917" s="47"/>
      <c r="I917" s="47"/>
      <c r="J917" s="47"/>
      <c r="K917" s="47"/>
      <c r="L917" s="47"/>
      <c r="M917" s="47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7"/>
      <c r="AA917" s="47"/>
      <c r="AB917" s="47"/>
      <c r="AC917" s="45"/>
      <c r="AD917" s="45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  <c r="BE917" s="47"/>
      <c r="BF917" s="47"/>
      <c r="BG917" s="47"/>
      <c r="BH917" s="47"/>
      <c r="BI917" s="47"/>
      <c r="BJ917" s="47"/>
      <c r="BK917" s="47"/>
      <c r="BL917" s="47"/>
      <c r="BM917" s="47"/>
      <c r="BN917" s="47"/>
      <c r="BO917" s="47"/>
      <c r="BP917" s="47"/>
      <c r="BQ917" s="47"/>
      <c r="BR917" s="47"/>
      <c r="BS917" s="47"/>
      <c r="BT917" s="47"/>
      <c r="BU917" s="47"/>
      <c r="BV917" s="47"/>
      <c r="BW917" s="47"/>
      <c r="BX917" s="47"/>
      <c r="BY917" s="47"/>
      <c r="BZ917" s="47"/>
      <c r="CA917" s="47"/>
      <c r="CB917" s="47"/>
      <c r="CC917" s="47"/>
      <c r="CD917" s="47"/>
      <c r="CE917" s="47"/>
      <c r="CF917" s="47"/>
      <c r="CG917" s="47"/>
      <c r="CH917" s="47"/>
      <c r="CI917" s="47"/>
      <c r="CJ917" s="47"/>
      <c r="CK917" s="47"/>
      <c r="CL917" s="47"/>
      <c r="CM917" s="47"/>
      <c r="CN917" s="47"/>
      <c r="CO917" s="47"/>
      <c r="CP917" s="47"/>
      <c r="CQ917" s="47"/>
      <c r="CR917" s="47"/>
      <c r="CS917" s="47"/>
      <c r="CT917" s="47"/>
      <c r="CU917" s="47"/>
      <c r="CV917" s="47"/>
      <c r="CW917" s="47"/>
      <c r="CX917" s="47"/>
      <c r="CY917" s="47"/>
      <c r="CZ917" s="47"/>
      <c r="DA917" s="47"/>
      <c r="DB917" s="47"/>
      <c r="DC917" s="47"/>
      <c r="DD917" s="47"/>
      <c r="DE917" s="47"/>
      <c r="DF917" s="47"/>
      <c r="DG917" s="47"/>
      <c r="DH917" s="47"/>
      <c r="DI917" s="47"/>
      <c r="DJ917" s="47"/>
      <c r="DK917" s="47"/>
      <c r="DL917" s="47"/>
      <c r="DM917" s="47"/>
      <c r="DN917" s="47"/>
      <c r="DO917" s="47"/>
      <c r="DP917" s="47"/>
      <c r="DQ917" s="47"/>
      <c r="DR917" s="47"/>
    </row>
    <row r="918">
      <c r="C918" s="108"/>
      <c r="D918" s="108"/>
      <c r="G918" s="47"/>
      <c r="H918" s="47"/>
      <c r="I918" s="47"/>
      <c r="J918" s="47"/>
      <c r="K918" s="47"/>
      <c r="L918" s="47"/>
      <c r="M918" s="47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7"/>
      <c r="AA918" s="47"/>
      <c r="AB918" s="47"/>
      <c r="AC918" s="45"/>
      <c r="AD918" s="45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  <c r="BE918" s="47"/>
      <c r="BF918" s="47"/>
      <c r="BG918" s="47"/>
      <c r="BH918" s="47"/>
      <c r="BI918" s="47"/>
      <c r="BJ918" s="47"/>
      <c r="BK918" s="47"/>
      <c r="BL918" s="47"/>
      <c r="BM918" s="47"/>
      <c r="BN918" s="47"/>
      <c r="BO918" s="47"/>
      <c r="BP918" s="47"/>
      <c r="BQ918" s="47"/>
      <c r="BR918" s="47"/>
      <c r="BS918" s="47"/>
      <c r="BT918" s="47"/>
      <c r="BU918" s="47"/>
      <c r="BV918" s="47"/>
      <c r="BW918" s="47"/>
      <c r="BX918" s="47"/>
      <c r="BY918" s="47"/>
      <c r="BZ918" s="47"/>
      <c r="CA918" s="47"/>
      <c r="CB918" s="47"/>
      <c r="CC918" s="47"/>
      <c r="CD918" s="47"/>
      <c r="CE918" s="47"/>
      <c r="CF918" s="47"/>
      <c r="CG918" s="47"/>
      <c r="CH918" s="47"/>
      <c r="CI918" s="47"/>
      <c r="CJ918" s="47"/>
      <c r="CK918" s="47"/>
      <c r="CL918" s="47"/>
      <c r="CM918" s="47"/>
      <c r="CN918" s="47"/>
      <c r="CO918" s="47"/>
      <c r="CP918" s="47"/>
      <c r="CQ918" s="47"/>
      <c r="CR918" s="47"/>
      <c r="CS918" s="47"/>
      <c r="CT918" s="47"/>
      <c r="CU918" s="47"/>
      <c r="CV918" s="47"/>
      <c r="CW918" s="47"/>
      <c r="CX918" s="47"/>
      <c r="CY918" s="47"/>
      <c r="CZ918" s="47"/>
      <c r="DA918" s="47"/>
      <c r="DB918" s="47"/>
      <c r="DC918" s="47"/>
      <c r="DD918" s="47"/>
      <c r="DE918" s="47"/>
      <c r="DF918" s="47"/>
      <c r="DG918" s="47"/>
      <c r="DH918" s="47"/>
      <c r="DI918" s="47"/>
      <c r="DJ918" s="47"/>
      <c r="DK918" s="47"/>
      <c r="DL918" s="47"/>
      <c r="DM918" s="47"/>
      <c r="DN918" s="47"/>
      <c r="DO918" s="47"/>
      <c r="DP918" s="47"/>
      <c r="DQ918" s="47"/>
      <c r="DR918" s="47"/>
    </row>
    <row r="919">
      <c r="C919" s="108"/>
      <c r="D919" s="108"/>
      <c r="G919" s="47"/>
      <c r="H919" s="47"/>
      <c r="I919" s="47"/>
      <c r="J919" s="47"/>
      <c r="K919" s="47"/>
      <c r="L919" s="47"/>
      <c r="M919" s="47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7"/>
      <c r="AA919" s="47"/>
      <c r="AB919" s="47"/>
      <c r="AC919" s="45"/>
      <c r="AD919" s="45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  <c r="BE919" s="47"/>
      <c r="BF919" s="47"/>
      <c r="BG919" s="47"/>
      <c r="BH919" s="47"/>
      <c r="BI919" s="47"/>
      <c r="BJ919" s="47"/>
      <c r="BK919" s="47"/>
      <c r="BL919" s="47"/>
      <c r="BM919" s="47"/>
      <c r="BN919" s="47"/>
      <c r="BO919" s="47"/>
      <c r="BP919" s="47"/>
      <c r="BQ919" s="47"/>
      <c r="BR919" s="47"/>
      <c r="BS919" s="47"/>
      <c r="BT919" s="47"/>
      <c r="BU919" s="47"/>
      <c r="BV919" s="47"/>
      <c r="BW919" s="47"/>
      <c r="BX919" s="47"/>
      <c r="BY919" s="47"/>
      <c r="BZ919" s="47"/>
      <c r="CA919" s="47"/>
      <c r="CB919" s="47"/>
      <c r="CC919" s="47"/>
      <c r="CD919" s="47"/>
      <c r="CE919" s="47"/>
      <c r="CF919" s="47"/>
      <c r="CG919" s="47"/>
      <c r="CH919" s="47"/>
      <c r="CI919" s="47"/>
      <c r="CJ919" s="47"/>
      <c r="CK919" s="47"/>
      <c r="CL919" s="47"/>
      <c r="CM919" s="47"/>
      <c r="CN919" s="47"/>
      <c r="CO919" s="47"/>
      <c r="CP919" s="47"/>
      <c r="CQ919" s="47"/>
      <c r="CR919" s="47"/>
      <c r="CS919" s="47"/>
      <c r="CT919" s="47"/>
      <c r="CU919" s="47"/>
      <c r="CV919" s="47"/>
      <c r="CW919" s="47"/>
      <c r="CX919" s="47"/>
      <c r="CY919" s="47"/>
      <c r="CZ919" s="47"/>
      <c r="DA919" s="47"/>
      <c r="DB919" s="47"/>
      <c r="DC919" s="47"/>
      <c r="DD919" s="47"/>
      <c r="DE919" s="47"/>
      <c r="DF919" s="47"/>
      <c r="DG919" s="47"/>
      <c r="DH919" s="47"/>
      <c r="DI919" s="47"/>
      <c r="DJ919" s="47"/>
      <c r="DK919" s="47"/>
      <c r="DL919" s="47"/>
      <c r="DM919" s="47"/>
      <c r="DN919" s="47"/>
      <c r="DO919" s="47"/>
      <c r="DP919" s="47"/>
      <c r="DQ919" s="47"/>
      <c r="DR919" s="47"/>
    </row>
    <row r="920">
      <c r="C920" s="108"/>
      <c r="D920" s="108"/>
      <c r="G920" s="47"/>
      <c r="H920" s="47"/>
      <c r="I920" s="47"/>
      <c r="J920" s="47"/>
      <c r="K920" s="47"/>
      <c r="L920" s="47"/>
      <c r="M920" s="47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7"/>
      <c r="AA920" s="47"/>
      <c r="AB920" s="47"/>
      <c r="AC920" s="45"/>
      <c r="AD920" s="45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  <c r="BE920" s="47"/>
      <c r="BF920" s="47"/>
      <c r="BG920" s="47"/>
      <c r="BH920" s="47"/>
      <c r="BI920" s="47"/>
      <c r="BJ920" s="47"/>
      <c r="BK920" s="47"/>
      <c r="BL920" s="47"/>
      <c r="BM920" s="47"/>
      <c r="BN920" s="47"/>
      <c r="BO920" s="47"/>
      <c r="BP920" s="47"/>
      <c r="BQ920" s="47"/>
      <c r="BR920" s="47"/>
      <c r="BS920" s="47"/>
      <c r="BT920" s="47"/>
      <c r="BU920" s="47"/>
      <c r="BV920" s="47"/>
      <c r="BW920" s="47"/>
      <c r="BX920" s="47"/>
      <c r="BY920" s="47"/>
      <c r="BZ920" s="47"/>
      <c r="CA920" s="47"/>
      <c r="CB920" s="47"/>
      <c r="CC920" s="47"/>
      <c r="CD920" s="47"/>
      <c r="CE920" s="47"/>
      <c r="CF920" s="47"/>
      <c r="CG920" s="47"/>
      <c r="CH920" s="47"/>
      <c r="CI920" s="47"/>
      <c r="CJ920" s="47"/>
      <c r="CK920" s="47"/>
      <c r="CL920" s="47"/>
      <c r="CM920" s="47"/>
      <c r="CN920" s="47"/>
      <c r="CO920" s="47"/>
      <c r="CP920" s="47"/>
      <c r="CQ920" s="47"/>
      <c r="CR920" s="47"/>
      <c r="CS920" s="47"/>
      <c r="CT920" s="47"/>
      <c r="CU920" s="47"/>
      <c r="CV920" s="47"/>
      <c r="CW920" s="47"/>
      <c r="CX920" s="47"/>
      <c r="CY920" s="47"/>
      <c r="CZ920" s="47"/>
      <c r="DA920" s="47"/>
      <c r="DB920" s="47"/>
      <c r="DC920" s="47"/>
      <c r="DD920" s="47"/>
      <c r="DE920" s="47"/>
      <c r="DF920" s="47"/>
      <c r="DG920" s="47"/>
      <c r="DH920" s="47"/>
      <c r="DI920" s="47"/>
      <c r="DJ920" s="47"/>
      <c r="DK920" s="47"/>
      <c r="DL920" s="47"/>
      <c r="DM920" s="47"/>
      <c r="DN920" s="47"/>
      <c r="DO920" s="47"/>
      <c r="DP920" s="47"/>
      <c r="DQ920" s="47"/>
      <c r="DR920" s="47"/>
    </row>
    <row r="921">
      <c r="C921" s="108"/>
      <c r="D921" s="108"/>
      <c r="G921" s="47"/>
      <c r="H921" s="47"/>
      <c r="I921" s="47"/>
      <c r="J921" s="47"/>
      <c r="K921" s="47"/>
      <c r="L921" s="47"/>
      <c r="M921" s="47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7"/>
      <c r="AA921" s="47"/>
      <c r="AB921" s="47"/>
      <c r="AC921" s="45"/>
      <c r="AD921" s="45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  <c r="BE921" s="47"/>
      <c r="BF921" s="47"/>
      <c r="BG921" s="47"/>
      <c r="BH921" s="47"/>
      <c r="BI921" s="47"/>
      <c r="BJ921" s="47"/>
      <c r="BK921" s="47"/>
      <c r="BL921" s="47"/>
      <c r="BM921" s="47"/>
      <c r="BN921" s="47"/>
      <c r="BO921" s="47"/>
      <c r="BP921" s="47"/>
      <c r="BQ921" s="47"/>
      <c r="BR921" s="47"/>
      <c r="BS921" s="47"/>
      <c r="BT921" s="47"/>
      <c r="BU921" s="47"/>
      <c r="BV921" s="47"/>
      <c r="BW921" s="47"/>
      <c r="BX921" s="47"/>
      <c r="BY921" s="47"/>
      <c r="BZ921" s="47"/>
      <c r="CA921" s="47"/>
      <c r="CB921" s="47"/>
      <c r="CC921" s="47"/>
      <c r="CD921" s="47"/>
      <c r="CE921" s="47"/>
      <c r="CF921" s="47"/>
      <c r="CG921" s="47"/>
      <c r="CH921" s="47"/>
      <c r="CI921" s="47"/>
      <c r="CJ921" s="47"/>
      <c r="CK921" s="47"/>
      <c r="CL921" s="47"/>
      <c r="CM921" s="47"/>
      <c r="CN921" s="47"/>
      <c r="CO921" s="47"/>
      <c r="CP921" s="47"/>
      <c r="CQ921" s="47"/>
      <c r="CR921" s="47"/>
      <c r="CS921" s="47"/>
      <c r="CT921" s="47"/>
      <c r="CU921" s="47"/>
      <c r="CV921" s="47"/>
      <c r="CW921" s="47"/>
      <c r="CX921" s="47"/>
      <c r="CY921" s="47"/>
      <c r="CZ921" s="47"/>
      <c r="DA921" s="47"/>
      <c r="DB921" s="47"/>
      <c r="DC921" s="47"/>
      <c r="DD921" s="47"/>
      <c r="DE921" s="47"/>
      <c r="DF921" s="47"/>
      <c r="DG921" s="47"/>
      <c r="DH921" s="47"/>
      <c r="DI921" s="47"/>
      <c r="DJ921" s="47"/>
      <c r="DK921" s="47"/>
      <c r="DL921" s="47"/>
      <c r="DM921" s="47"/>
      <c r="DN921" s="47"/>
      <c r="DO921" s="47"/>
      <c r="DP921" s="47"/>
      <c r="DQ921" s="47"/>
      <c r="DR921" s="47"/>
    </row>
    <row r="922">
      <c r="C922" s="108"/>
      <c r="D922" s="108"/>
      <c r="G922" s="47"/>
      <c r="H922" s="47"/>
      <c r="I922" s="47"/>
      <c r="J922" s="47"/>
      <c r="K922" s="47"/>
      <c r="L922" s="47"/>
      <c r="M922" s="47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7"/>
      <c r="AA922" s="47"/>
      <c r="AB922" s="47"/>
      <c r="AC922" s="45"/>
      <c r="AD922" s="45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  <c r="BE922" s="47"/>
      <c r="BF922" s="47"/>
      <c r="BG922" s="47"/>
      <c r="BH922" s="47"/>
      <c r="BI922" s="47"/>
      <c r="BJ922" s="47"/>
      <c r="BK922" s="47"/>
      <c r="BL922" s="47"/>
      <c r="BM922" s="47"/>
      <c r="BN922" s="47"/>
      <c r="BO922" s="47"/>
      <c r="BP922" s="47"/>
      <c r="BQ922" s="47"/>
      <c r="BR922" s="47"/>
      <c r="BS922" s="47"/>
      <c r="BT922" s="47"/>
      <c r="BU922" s="47"/>
      <c r="BV922" s="47"/>
      <c r="BW922" s="47"/>
      <c r="BX922" s="47"/>
      <c r="BY922" s="47"/>
      <c r="BZ922" s="47"/>
      <c r="CA922" s="47"/>
      <c r="CB922" s="47"/>
      <c r="CC922" s="47"/>
      <c r="CD922" s="47"/>
      <c r="CE922" s="47"/>
      <c r="CF922" s="47"/>
      <c r="CG922" s="47"/>
      <c r="CH922" s="47"/>
      <c r="CI922" s="47"/>
      <c r="CJ922" s="47"/>
      <c r="CK922" s="47"/>
      <c r="CL922" s="47"/>
      <c r="CM922" s="47"/>
      <c r="CN922" s="47"/>
      <c r="CO922" s="47"/>
      <c r="CP922" s="47"/>
      <c r="CQ922" s="47"/>
      <c r="CR922" s="47"/>
      <c r="CS922" s="47"/>
      <c r="CT922" s="47"/>
      <c r="CU922" s="47"/>
      <c r="CV922" s="47"/>
      <c r="CW922" s="47"/>
      <c r="CX922" s="47"/>
      <c r="CY922" s="47"/>
      <c r="CZ922" s="47"/>
      <c r="DA922" s="47"/>
      <c r="DB922" s="47"/>
      <c r="DC922" s="47"/>
      <c r="DD922" s="47"/>
      <c r="DE922" s="47"/>
      <c r="DF922" s="47"/>
      <c r="DG922" s="47"/>
      <c r="DH922" s="47"/>
      <c r="DI922" s="47"/>
      <c r="DJ922" s="47"/>
      <c r="DK922" s="47"/>
      <c r="DL922" s="47"/>
      <c r="DM922" s="47"/>
      <c r="DN922" s="47"/>
      <c r="DO922" s="47"/>
      <c r="DP922" s="47"/>
      <c r="DQ922" s="47"/>
      <c r="DR922" s="47"/>
    </row>
    <row r="923">
      <c r="C923" s="108"/>
      <c r="D923" s="108"/>
      <c r="G923" s="47"/>
      <c r="H923" s="47"/>
      <c r="I923" s="47"/>
      <c r="J923" s="47"/>
      <c r="K923" s="47"/>
      <c r="L923" s="47"/>
      <c r="M923" s="47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7"/>
      <c r="AA923" s="47"/>
      <c r="AB923" s="47"/>
      <c r="AC923" s="45"/>
      <c r="AD923" s="45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  <c r="BE923" s="47"/>
      <c r="BF923" s="47"/>
      <c r="BG923" s="47"/>
      <c r="BH923" s="47"/>
      <c r="BI923" s="47"/>
      <c r="BJ923" s="47"/>
      <c r="BK923" s="47"/>
      <c r="BL923" s="47"/>
      <c r="BM923" s="47"/>
      <c r="BN923" s="47"/>
      <c r="BO923" s="47"/>
      <c r="BP923" s="47"/>
      <c r="BQ923" s="47"/>
      <c r="BR923" s="47"/>
      <c r="BS923" s="47"/>
      <c r="BT923" s="47"/>
      <c r="BU923" s="47"/>
      <c r="BV923" s="47"/>
      <c r="BW923" s="47"/>
      <c r="BX923" s="47"/>
      <c r="BY923" s="47"/>
      <c r="BZ923" s="47"/>
      <c r="CA923" s="47"/>
      <c r="CB923" s="47"/>
      <c r="CC923" s="47"/>
      <c r="CD923" s="47"/>
      <c r="CE923" s="47"/>
      <c r="CF923" s="47"/>
      <c r="CG923" s="47"/>
      <c r="CH923" s="47"/>
      <c r="CI923" s="47"/>
      <c r="CJ923" s="47"/>
      <c r="CK923" s="47"/>
      <c r="CL923" s="47"/>
      <c r="CM923" s="47"/>
      <c r="CN923" s="47"/>
      <c r="CO923" s="47"/>
      <c r="CP923" s="47"/>
      <c r="CQ923" s="47"/>
      <c r="CR923" s="47"/>
      <c r="CS923" s="47"/>
      <c r="CT923" s="47"/>
      <c r="CU923" s="47"/>
      <c r="CV923" s="47"/>
      <c r="CW923" s="47"/>
      <c r="CX923" s="47"/>
      <c r="CY923" s="47"/>
      <c r="CZ923" s="47"/>
      <c r="DA923" s="47"/>
      <c r="DB923" s="47"/>
      <c r="DC923" s="47"/>
      <c r="DD923" s="47"/>
      <c r="DE923" s="47"/>
      <c r="DF923" s="47"/>
      <c r="DG923" s="47"/>
      <c r="DH923" s="47"/>
      <c r="DI923" s="47"/>
      <c r="DJ923" s="47"/>
      <c r="DK923" s="47"/>
      <c r="DL923" s="47"/>
      <c r="DM923" s="47"/>
      <c r="DN923" s="47"/>
      <c r="DO923" s="47"/>
      <c r="DP923" s="47"/>
      <c r="DQ923" s="47"/>
      <c r="DR923" s="47"/>
    </row>
    <row r="924">
      <c r="C924" s="108"/>
      <c r="D924" s="108"/>
      <c r="G924" s="47"/>
      <c r="H924" s="47"/>
      <c r="I924" s="47"/>
      <c r="J924" s="47"/>
      <c r="K924" s="47"/>
      <c r="L924" s="47"/>
      <c r="M924" s="47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7"/>
      <c r="AA924" s="47"/>
      <c r="AB924" s="47"/>
      <c r="AC924" s="45"/>
      <c r="AD924" s="45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  <c r="BE924" s="47"/>
      <c r="BF924" s="47"/>
      <c r="BG924" s="47"/>
      <c r="BH924" s="47"/>
      <c r="BI924" s="47"/>
      <c r="BJ924" s="47"/>
      <c r="BK924" s="47"/>
      <c r="BL924" s="47"/>
      <c r="BM924" s="47"/>
      <c r="BN924" s="47"/>
      <c r="BO924" s="47"/>
      <c r="BP924" s="47"/>
      <c r="BQ924" s="47"/>
      <c r="BR924" s="47"/>
      <c r="BS924" s="47"/>
      <c r="BT924" s="47"/>
      <c r="BU924" s="47"/>
      <c r="BV924" s="47"/>
      <c r="BW924" s="47"/>
      <c r="BX924" s="47"/>
      <c r="BY924" s="47"/>
      <c r="BZ924" s="47"/>
      <c r="CA924" s="47"/>
      <c r="CB924" s="47"/>
      <c r="CC924" s="47"/>
      <c r="CD924" s="47"/>
      <c r="CE924" s="47"/>
      <c r="CF924" s="47"/>
      <c r="CG924" s="47"/>
      <c r="CH924" s="47"/>
      <c r="CI924" s="47"/>
      <c r="CJ924" s="47"/>
      <c r="CK924" s="47"/>
      <c r="CL924" s="47"/>
      <c r="CM924" s="47"/>
      <c r="CN924" s="47"/>
      <c r="CO924" s="47"/>
      <c r="CP924" s="47"/>
      <c r="CQ924" s="47"/>
      <c r="CR924" s="47"/>
      <c r="CS924" s="47"/>
      <c r="CT924" s="47"/>
      <c r="CU924" s="47"/>
      <c r="CV924" s="47"/>
      <c r="CW924" s="47"/>
      <c r="CX924" s="47"/>
      <c r="CY924" s="47"/>
      <c r="CZ924" s="47"/>
      <c r="DA924" s="47"/>
      <c r="DB924" s="47"/>
      <c r="DC924" s="47"/>
      <c r="DD924" s="47"/>
      <c r="DE924" s="47"/>
      <c r="DF924" s="47"/>
      <c r="DG924" s="47"/>
      <c r="DH924" s="47"/>
      <c r="DI924" s="47"/>
      <c r="DJ924" s="47"/>
      <c r="DK924" s="47"/>
      <c r="DL924" s="47"/>
      <c r="DM924" s="47"/>
      <c r="DN924" s="47"/>
      <c r="DO924" s="47"/>
      <c r="DP924" s="47"/>
      <c r="DQ924" s="47"/>
      <c r="DR924" s="47"/>
    </row>
    <row r="925">
      <c r="C925" s="108"/>
      <c r="D925" s="108"/>
      <c r="G925" s="47"/>
      <c r="H925" s="47"/>
      <c r="I925" s="47"/>
      <c r="J925" s="47"/>
      <c r="K925" s="47"/>
      <c r="L925" s="47"/>
      <c r="M925" s="47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7"/>
      <c r="AA925" s="47"/>
      <c r="AB925" s="47"/>
      <c r="AC925" s="45"/>
      <c r="AD925" s="45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47"/>
      <c r="BI925" s="47"/>
      <c r="BJ925" s="47"/>
      <c r="BK925" s="47"/>
      <c r="BL925" s="47"/>
      <c r="BM925" s="47"/>
      <c r="BN925" s="47"/>
      <c r="BO925" s="47"/>
      <c r="BP925" s="47"/>
      <c r="BQ925" s="47"/>
      <c r="BR925" s="47"/>
      <c r="BS925" s="47"/>
      <c r="BT925" s="47"/>
      <c r="BU925" s="47"/>
      <c r="BV925" s="47"/>
      <c r="BW925" s="47"/>
      <c r="BX925" s="47"/>
      <c r="BY925" s="47"/>
      <c r="BZ925" s="47"/>
      <c r="CA925" s="47"/>
      <c r="CB925" s="47"/>
      <c r="CC925" s="47"/>
      <c r="CD925" s="47"/>
      <c r="CE925" s="47"/>
      <c r="CF925" s="47"/>
      <c r="CG925" s="47"/>
      <c r="CH925" s="47"/>
      <c r="CI925" s="47"/>
      <c r="CJ925" s="47"/>
      <c r="CK925" s="47"/>
      <c r="CL925" s="47"/>
      <c r="CM925" s="47"/>
      <c r="CN925" s="47"/>
      <c r="CO925" s="47"/>
      <c r="CP925" s="47"/>
      <c r="CQ925" s="47"/>
      <c r="CR925" s="47"/>
      <c r="CS925" s="47"/>
      <c r="CT925" s="47"/>
      <c r="CU925" s="47"/>
      <c r="CV925" s="47"/>
      <c r="CW925" s="47"/>
      <c r="CX925" s="47"/>
      <c r="CY925" s="47"/>
      <c r="CZ925" s="47"/>
      <c r="DA925" s="47"/>
      <c r="DB925" s="47"/>
      <c r="DC925" s="47"/>
      <c r="DD925" s="47"/>
      <c r="DE925" s="47"/>
      <c r="DF925" s="47"/>
      <c r="DG925" s="47"/>
      <c r="DH925" s="47"/>
      <c r="DI925" s="47"/>
      <c r="DJ925" s="47"/>
      <c r="DK925" s="47"/>
      <c r="DL925" s="47"/>
      <c r="DM925" s="47"/>
      <c r="DN925" s="47"/>
      <c r="DO925" s="47"/>
      <c r="DP925" s="47"/>
      <c r="DQ925" s="47"/>
      <c r="DR925" s="47"/>
    </row>
    <row r="926">
      <c r="C926" s="108"/>
      <c r="D926" s="108"/>
      <c r="G926" s="47"/>
      <c r="H926" s="47"/>
      <c r="I926" s="47"/>
      <c r="J926" s="47"/>
      <c r="K926" s="47"/>
      <c r="L926" s="47"/>
      <c r="M926" s="47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7"/>
      <c r="AA926" s="47"/>
      <c r="AB926" s="47"/>
      <c r="AC926" s="45"/>
      <c r="AD926" s="45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  <c r="BJ926" s="47"/>
      <c r="BK926" s="47"/>
      <c r="BL926" s="47"/>
      <c r="BM926" s="47"/>
      <c r="BN926" s="47"/>
      <c r="BO926" s="47"/>
      <c r="BP926" s="47"/>
      <c r="BQ926" s="47"/>
      <c r="BR926" s="47"/>
      <c r="BS926" s="47"/>
      <c r="BT926" s="47"/>
      <c r="BU926" s="47"/>
      <c r="BV926" s="47"/>
      <c r="BW926" s="47"/>
      <c r="BX926" s="47"/>
      <c r="BY926" s="47"/>
      <c r="BZ926" s="47"/>
      <c r="CA926" s="47"/>
      <c r="CB926" s="47"/>
      <c r="CC926" s="47"/>
      <c r="CD926" s="47"/>
      <c r="CE926" s="47"/>
      <c r="CF926" s="47"/>
      <c r="CG926" s="47"/>
      <c r="CH926" s="47"/>
      <c r="CI926" s="47"/>
      <c r="CJ926" s="47"/>
      <c r="CK926" s="47"/>
      <c r="CL926" s="47"/>
      <c r="CM926" s="47"/>
      <c r="CN926" s="47"/>
      <c r="CO926" s="47"/>
      <c r="CP926" s="47"/>
      <c r="CQ926" s="47"/>
      <c r="CR926" s="47"/>
      <c r="CS926" s="47"/>
      <c r="CT926" s="47"/>
      <c r="CU926" s="47"/>
      <c r="CV926" s="47"/>
      <c r="CW926" s="47"/>
      <c r="CX926" s="47"/>
      <c r="CY926" s="47"/>
      <c r="CZ926" s="47"/>
      <c r="DA926" s="47"/>
      <c r="DB926" s="47"/>
      <c r="DC926" s="47"/>
      <c r="DD926" s="47"/>
      <c r="DE926" s="47"/>
      <c r="DF926" s="47"/>
      <c r="DG926" s="47"/>
      <c r="DH926" s="47"/>
      <c r="DI926" s="47"/>
      <c r="DJ926" s="47"/>
      <c r="DK926" s="47"/>
      <c r="DL926" s="47"/>
      <c r="DM926" s="47"/>
      <c r="DN926" s="47"/>
      <c r="DO926" s="47"/>
      <c r="DP926" s="47"/>
      <c r="DQ926" s="47"/>
      <c r="DR926" s="47"/>
    </row>
    <row r="927">
      <c r="C927" s="108"/>
      <c r="D927" s="108"/>
      <c r="G927" s="47"/>
      <c r="H927" s="47"/>
      <c r="I927" s="47"/>
      <c r="J927" s="47"/>
      <c r="K927" s="47"/>
      <c r="L927" s="47"/>
      <c r="M927" s="47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7"/>
      <c r="AA927" s="47"/>
      <c r="AB927" s="47"/>
      <c r="AC927" s="45"/>
      <c r="AD927" s="45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  <c r="BE927" s="47"/>
      <c r="BF927" s="47"/>
      <c r="BG927" s="47"/>
      <c r="BH927" s="47"/>
      <c r="BI927" s="47"/>
      <c r="BJ927" s="47"/>
      <c r="BK927" s="47"/>
      <c r="BL927" s="47"/>
      <c r="BM927" s="47"/>
      <c r="BN927" s="47"/>
      <c r="BO927" s="47"/>
      <c r="BP927" s="47"/>
      <c r="BQ927" s="47"/>
      <c r="BR927" s="47"/>
      <c r="BS927" s="47"/>
      <c r="BT927" s="47"/>
      <c r="BU927" s="47"/>
      <c r="BV927" s="47"/>
      <c r="BW927" s="47"/>
      <c r="BX927" s="47"/>
      <c r="BY927" s="47"/>
      <c r="BZ927" s="47"/>
      <c r="CA927" s="47"/>
      <c r="CB927" s="47"/>
      <c r="CC927" s="47"/>
      <c r="CD927" s="47"/>
      <c r="CE927" s="47"/>
      <c r="CF927" s="47"/>
      <c r="CG927" s="47"/>
      <c r="CH927" s="47"/>
      <c r="CI927" s="47"/>
      <c r="CJ927" s="47"/>
      <c r="CK927" s="47"/>
      <c r="CL927" s="47"/>
      <c r="CM927" s="47"/>
      <c r="CN927" s="47"/>
      <c r="CO927" s="47"/>
      <c r="CP927" s="47"/>
      <c r="CQ927" s="47"/>
      <c r="CR927" s="47"/>
      <c r="CS927" s="47"/>
      <c r="CT927" s="47"/>
      <c r="CU927" s="47"/>
      <c r="CV927" s="47"/>
      <c r="CW927" s="47"/>
      <c r="CX927" s="47"/>
      <c r="CY927" s="47"/>
      <c r="CZ927" s="47"/>
      <c r="DA927" s="47"/>
      <c r="DB927" s="47"/>
      <c r="DC927" s="47"/>
      <c r="DD927" s="47"/>
      <c r="DE927" s="47"/>
      <c r="DF927" s="47"/>
      <c r="DG927" s="47"/>
      <c r="DH927" s="47"/>
      <c r="DI927" s="47"/>
      <c r="DJ927" s="47"/>
      <c r="DK927" s="47"/>
      <c r="DL927" s="47"/>
      <c r="DM927" s="47"/>
      <c r="DN927" s="47"/>
      <c r="DO927" s="47"/>
      <c r="DP927" s="47"/>
      <c r="DQ927" s="47"/>
      <c r="DR927" s="47"/>
    </row>
    <row r="928">
      <c r="C928" s="108"/>
      <c r="D928" s="108"/>
      <c r="G928" s="47"/>
      <c r="H928" s="47"/>
      <c r="I928" s="47"/>
      <c r="J928" s="47"/>
      <c r="K928" s="47"/>
      <c r="L928" s="47"/>
      <c r="M928" s="47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7"/>
      <c r="AA928" s="47"/>
      <c r="AB928" s="47"/>
      <c r="AC928" s="45"/>
      <c r="AD928" s="45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  <c r="BJ928" s="47"/>
      <c r="BK928" s="47"/>
      <c r="BL928" s="47"/>
      <c r="BM928" s="47"/>
      <c r="BN928" s="47"/>
      <c r="BO928" s="47"/>
      <c r="BP928" s="47"/>
      <c r="BQ928" s="47"/>
      <c r="BR928" s="47"/>
      <c r="BS928" s="47"/>
      <c r="BT928" s="47"/>
      <c r="BU928" s="47"/>
      <c r="BV928" s="47"/>
      <c r="BW928" s="47"/>
      <c r="BX928" s="47"/>
      <c r="BY928" s="47"/>
      <c r="BZ928" s="47"/>
      <c r="CA928" s="47"/>
      <c r="CB928" s="47"/>
      <c r="CC928" s="47"/>
      <c r="CD928" s="47"/>
      <c r="CE928" s="47"/>
      <c r="CF928" s="47"/>
      <c r="CG928" s="47"/>
      <c r="CH928" s="47"/>
      <c r="CI928" s="47"/>
      <c r="CJ928" s="47"/>
      <c r="CK928" s="47"/>
      <c r="CL928" s="47"/>
      <c r="CM928" s="47"/>
      <c r="CN928" s="47"/>
      <c r="CO928" s="47"/>
      <c r="CP928" s="47"/>
      <c r="CQ928" s="47"/>
      <c r="CR928" s="47"/>
      <c r="CS928" s="47"/>
      <c r="CT928" s="47"/>
      <c r="CU928" s="47"/>
      <c r="CV928" s="47"/>
      <c r="CW928" s="47"/>
      <c r="CX928" s="47"/>
      <c r="CY928" s="47"/>
      <c r="CZ928" s="47"/>
      <c r="DA928" s="47"/>
      <c r="DB928" s="47"/>
      <c r="DC928" s="47"/>
      <c r="DD928" s="47"/>
      <c r="DE928" s="47"/>
      <c r="DF928" s="47"/>
      <c r="DG928" s="47"/>
      <c r="DH928" s="47"/>
      <c r="DI928" s="47"/>
      <c r="DJ928" s="47"/>
      <c r="DK928" s="47"/>
      <c r="DL928" s="47"/>
      <c r="DM928" s="47"/>
      <c r="DN928" s="47"/>
      <c r="DO928" s="47"/>
      <c r="DP928" s="47"/>
      <c r="DQ928" s="47"/>
      <c r="DR928" s="47"/>
    </row>
    <row r="929">
      <c r="C929" s="108"/>
      <c r="D929" s="108"/>
      <c r="G929" s="47"/>
      <c r="H929" s="47"/>
      <c r="I929" s="47"/>
      <c r="J929" s="47"/>
      <c r="K929" s="47"/>
      <c r="L929" s="47"/>
      <c r="M929" s="47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7"/>
      <c r="AA929" s="47"/>
      <c r="AB929" s="47"/>
      <c r="AC929" s="45"/>
      <c r="AD929" s="45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  <c r="BE929" s="47"/>
      <c r="BF929" s="47"/>
      <c r="BG929" s="47"/>
      <c r="BH929" s="47"/>
      <c r="BI929" s="47"/>
      <c r="BJ929" s="47"/>
      <c r="BK929" s="47"/>
      <c r="BL929" s="47"/>
      <c r="BM929" s="47"/>
      <c r="BN929" s="47"/>
      <c r="BO929" s="47"/>
      <c r="BP929" s="47"/>
      <c r="BQ929" s="47"/>
      <c r="BR929" s="47"/>
      <c r="BS929" s="47"/>
      <c r="BT929" s="47"/>
      <c r="BU929" s="47"/>
      <c r="BV929" s="47"/>
      <c r="BW929" s="47"/>
      <c r="BX929" s="47"/>
      <c r="BY929" s="47"/>
      <c r="BZ929" s="47"/>
      <c r="CA929" s="47"/>
      <c r="CB929" s="47"/>
      <c r="CC929" s="47"/>
      <c r="CD929" s="47"/>
      <c r="CE929" s="47"/>
      <c r="CF929" s="47"/>
      <c r="CG929" s="47"/>
      <c r="CH929" s="47"/>
      <c r="CI929" s="47"/>
      <c r="CJ929" s="47"/>
      <c r="CK929" s="47"/>
      <c r="CL929" s="47"/>
      <c r="CM929" s="47"/>
      <c r="CN929" s="47"/>
      <c r="CO929" s="47"/>
      <c r="CP929" s="47"/>
      <c r="CQ929" s="47"/>
      <c r="CR929" s="47"/>
      <c r="CS929" s="47"/>
      <c r="CT929" s="47"/>
      <c r="CU929" s="47"/>
      <c r="CV929" s="47"/>
      <c r="CW929" s="47"/>
      <c r="CX929" s="47"/>
      <c r="CY929" s="47"/>
      <c r="CZ929" s="47"/>
      <c r="DA929" s="47"/>
      <c r="DB929" s="47"/>
      <c r="DC929" s="47"/>
      <c r="DD929" s="47"/>
      <c r="DE929" s="47"/>
      <c r="DF929" s="47"/>
      <c r="DG929" s="47"/>
      <c r="DH929" s="47"/>
      <c r="DI929" s="47"/>
      <c r="DJ929" s="47"/>
      <c r="DK929" s="47"/>
      <c r="DL929" s="47"/>
      <c r="DM929" s="47"/>
      <c r="DN929" s="47"/>
      <c r="DO929" s="47"/>
      <c r="DP929" s="47"/>
      <c r="DQ929" s="47"/>
      <c r="DR929" s="47"/>
    </row>
    <row r="930">
      <c r="C930" s="108"/>
      <c r="D930" s="108"/>
      <c r="G930" s="47"/>
      <c r="H930" s="47"/>
      <c r="I930" s="47"/>
      <c r="J930" s="47"/>
      <c r="K930" s="47"/>
      <c r="L930" s="47"/>
      <c r="M930" s="47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7"/>
      <c r="AA930" s="47"/>
      <c r="AB930" s="47"/>
      <c r="AC930" s="45"/>
      <c r="AD930" s="45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  <c r="BE930" s="47"/>
      <c r="BF930" s="47"/>
      <c r="BG930" s="47"/>
      <c r="BH930" s="47"/>
      <c r="BI930" s="47"/>
      <c r="BJ930" s="47"/>
      <c r="BK930" s="47"/>
      <c r="BL930" s="47"/>
      <c r="BM930" s="47"/>
      <c r="BN930" s="47"/>
      <c r="BO930" s="47"/>
      <c r="BP930" s="47"/>
      <c r="BQ930" s="47"/>
      <c r="BR930" s="47"/>
      <c r="BS930" s="47"/>
      <c r="BT930" s="47"/>
      <c r="BU930" s="47"/>
      <c r="BV930" s="47"/>
      <c r="BW930" s="47"/>
      <c r="BX930" s="47"/>
      <c r="BY930" s="47"/>
      <c r="BZ930" s="47"/>
      <c r="CA930" s="47"/>
      <c r="CB930" s="47"/>
      <c r="CC930" s="47"/>
      <c r="CD930" s="47"/>
      <c r="CE930" s="47"/>
      <c r="CF930" s="47"/>
      <c r="CG930" s="47"/>
      <c r="CH930" s="47"/>
      <c r="CI930" s="47"/>
      <c r="CJ930" s="47"/>
      <c r="CK930" s="47"/>
      <c r="CL930" s="47"/>
      <c r="CM930" s="47"/>
      <c r="CN930" s="47"/>
      <c r="CO930" s="47"/>
      <c r="CP930" s="47"/>
      <c r="CQ930" s="47"/>
      <c r="CR930" s="47"/>
      <c r="CS930" s="47"/>
      <c r="CT930" s="47"/>
      <c r="CU930" s="47"/>
      <c r="CV930" s="47"/>
      <c r="CW930" s="47"/>
      <c r="CX930" s="47"/>
      <c r="CY930" s="47"/>
      <c r="CZ930" s="47"/>
      <c r="DA930" s="47"/>
      <c r="DB930" s="47"/>
      <c r="DC930" s="47"/>
      <c r="DD930" s="47"/>
      <c r="DE930" s="47"/>
      <c r="DF930" s="47"/>
      <c r="DG930" s="47"/>
      <c r="DH930" s="47"/>
      <c r="DI930" s="47"/>
      <c r="DJ930" s="47"/>
      <c r="DK930" s="47"/>
      <c r="DL930" s="47"/>
      <c r="DM930" s="47"/>
      <c r="DN930" s="47"/>
      <c r="DO930" s="47"/>
      <c r="DP930" s="47"/>
      <c r="DQ930" s="47"/>
      <c r="DR930" s="47"/>
    </row>
    <row r="931">
      <c r="C931" s="108"/>
      <c r="D931" s="108"/>
      <c r="G931" s="47"/>
      <c r="H931" s="47"/>
      <c r="I931" s="47"/>
      <c r="J931" s="47"/>
      <c r="K931" s="47"/>
      <c r="L931" s="47"/>
      <c r="M931" s="47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7"/>
      <c r="AA931" s="47"/>
      <c r="AB931" s="47"/>
      <c r="AC931" s="45"/>
      <c r="AD931" s="45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  <c r="BE931" s="47"/>
      <c r="BF931" s="47"/>
      <c r="BG931" s="47"/>
      <c r="BH931" s="47"/>
      <c r="BI931" s="47"/>
      <c r="BJ931" s="47"/>
      <c r="BK931" s="47"/>
      <c r="BL931" s="47"/>
      <c r="BM931" s="47"/>
      <c r="BN931" s="47"/>
      <c r="BO931" s="47"/>
      <c r="BP931" s="47"/>
      <c r="BQ931" s="47"/>
      <c r="BR931" s="47"/>
      <c r="BS931" s="47"/>
      <c r="BT931" s="47"/>
      <c r="BU931" s="47"/>
      <c r="BV931" s="47"/>
      <c r="BW931" s="47"/>
      <c r="BX931" s="47"/>
      <c r="BY931" s="47"/>
      <c r="BZ931" s="47"/>
      <c r="CA931" s="47"/>
      <c r="CB931" s="47"/>
      <c r="CC931" s="47"/>
      <c r="CD931" s="47"/>
      <c r="CE931" s="47"/>
      <c r="CF931" s="47"/>
      <c r="CG931" s="47"/>
      <c r="CH931" s="47"/>
      <c r="CI931" s="47"/>
      <c r="CJ931" s="47"/>
      <c r="CK931" s="47"/>
      <c r="CL931" s="47"/>
      <c r="CM931" s="47"/>
      <c r="CN931" s="47"/>
      <c r="CO931" s="47"/>
      <c r="CP931" s="47"/>
      <c r="CQ931" s="47"/>
      <c r="CR931" s="47"/>
      <c r="CS931" s="47"/>
      <c r="CT931" s="47"/>
      <c r="CU931" s="47"/>
      <c r="CV931" s="47"/>
      <c r="CW931" s="47"/>
      <c r="CX931" s="47"/>
      <c r="CY931" s="47"/>
      <c r="CZ931" s="47"/>
      <c r="DA931" s="47"/>
      <c r="DB931" s="47"/>
      <c r="DC931" s="47"/>
      <c r="DD931" s="47"/>
      <c r="DE931" s="47"/>
      <c r="DF931" s="47"/>
      <c r="DG931" s="47"/>
      <c r="DH931" s="47"/>
      <c r="DI931" s="47"/>
      <c r="DJ931" s="47"/>
      <c r="DK931" s="47"/>
      <c r="DL931" s="47"/>
      <c r="DM931" s="47"/>
      <c r="DN931" s="47"/>
      <c r="DO931" s="47"/>
      <c r="DP931" s="47"/>
      <c r="DQ931" s="47"/>
      <c r="DR931" s="47"/>
    </row>
    <row r="932">
      <c r="C932" s="108"/>
      <c r="D932" s="108"/>
      <c r="G932" s="47"/>
      <c r="H932" s="47"/>
      <c r="I932" s="47"/>
      <c r="J932" s="47"/>
      <c r="K932" s="47"/>
      <c r="L932" s="47"/>
      <c r="M932" s="47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7"/>
      <c r="AA932" s="47"/>
      <c r="AB932" s="47"/>
      <c r="AC932" s="45"/>
      <c r="AD932" s="45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  <c r="BE932" s="47"/>
      <c r="BF932" s="47"/>
      <c r="BG932" s="47"/>
      <c r="BH932" s="47"/>
      <c r="BI932" s="47"/>
      <c r="BJ932" s="47"/>
      <c r="BK932" s="47"/>
      <c r="BL932" s="47"/>
      <c r="BM932" s="47"/>
      <c r="BN932" s="47"/>
      <c r="BO932" s="47"/>
      <c r="BP932" s="47"/>
      <c r="BQ932" s="47"/>
      <c r="BR932" s="47"/>
      <c r="BS932" s="47"/>
      <c r="BT932" s="47"/>
      <c r="BU932" s="47"/>
      <c r="BV932" s="47"/>
      <c r="BW932" s="47"/>
      <c r="BX932" s="47"/>
      <c r="BY932" s="47"/>
      <c r="BZ932" s="47"/>
      <c r="CA932" s="47"/>
      <c r="CB932" s="47"/>
      <c r="CC932" s="47"/>
      <c r="CD932" s="47"/>
      <c r="CE932" s="47"/>
      <c r="CF932" s="47"/>
      <c r="CG932" s="47"/>
      <c r="CH932" s="47"/>
      <c r="CI932" s="47"/>
      <c r="CJ932" s="47"/>
      <c r="CK932" s="47"/>
      <c r="CL932" s="47"/>
      <c r="CM932" s="47"/>
      <c r="CN932" s="47"/>
      <c r="CO932" s="47"/>
      <c r="CP932" s="47"/>
      <c r="CQ932" s="47"/>
      <c r="CR932" s="47"/>
      <c r="CS932" s="47"/>
      <c r="CT932" s="47"/>
      <c r="CU932" s="47"/>
      <c r="CV932" s="47"/>
      <c r="CW932" s="47"/>
      <c r="CX932" s="47"/>
      <c r="CY932" s="47"/>
      <c r="CZ932" s="47"/>
      <c r="DA932" s="47"/>
      <c r="DB932" s="47"/>
      <c r="DC932" s="47"/>
      <c r="DD932" s="47"/>
      <c r="DE932" s="47"/>
      <c r="DF932" s="47"/>
      <c r="DG932" s="47"/>
      <c r="DH932" s="47"/>
      <c r="DI932" s="47"/>
      <c r="DJ932" s="47"/>
      <c r="DK932" s="47"/>
      <c r="DL932" s="47"/>
      <c r="DM932" s="47"/>
      <c r="DN932" s="47"/>
      <c r="DO932" s="47"/>
      <c r="DP932" s="47"/>
      <c r="DQ932" s="47"/>
      <c r="DR932" s="47"/>
    </row>
    <row r="933">
      <c r="C933" s="108"/>
      <c r="D933" s="108"/>
      <c r="G933" s="47"/>
      <c r="H933" s="47"/>
      <c r="I933" s="47"/>
      <c r="J933" s="47"/>
      <c r="K933" s="47"/>
      <c r="L933" s="47"/>
      <c r="M933" s="47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7"/>
      <c r="AA933" s="47"/>
      <c r="AB933" s="47"/>
      <c r="AC933" s="45"/>
      <c r="AD933" s="45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  <c r="BE933" s="47"/>
      <c r="BF933" s="47"/>
      <c r="BG933" s="47"/>
      <c r="BH933" s="47"/>
      <c r="BI933" s="47"/>
      <c r="BJ933" s="47"/>
      <c r="BK933" s="47"/>
      <c r="BL933" s="47"/>
      <c r="BM933" s="47"/>
      <c r="BN933" s="47"/>
      <c r="BO933" s="47"/>
      <c r="BP933" s="47"/>
      <c r="BQ933" s="47"/>
      <c r="BR933" s="47"/>
      <c r="BS933" s="47"/>
      <c r="BT933" s="47"/>
      <c r="BU933" s="47"/>
      <c r="BV933" s="47"/>
      <c r="BW933" s="47"/>
      <c r="BX933" s="47"/>
      <c r="BY933" s="47"/>
      <c r="BZ933" s="47"/>
      <c r="CA933" s="47"/>
      <c r="CB933" s="47"/>
      <c r="CC933" s="47"/>
      <c r="CD933" s="47"/>
      <c r="CE933" s="47"/>
      <c r="CF933" s="47"/>
      <c r="CG933" s="47"/>
      <c r="CH933" s="47"/>
      <c r="CI933" s="47"/>
      <c r="CJ933" s="47"/>
      <c r="CK933" s="47"/>
      <c r="CL933" s="47"/>
      <c r="CM933" s="47"/>
      <c r="CN933" s="47"/>
      <c r="CO933" s="47"/>
      <c r="CP933" s="47"/>
      <c r="CQ933" s="47"/>
      <c r="CR933" s="47"/>
      <c r="CS933" s="47"/>
      <c r="CT933" s="47"/>
      <c r="CU933" s="47"/>
      <c r="CV933" s="47"/>
      <c r="CW933" s="47"/>
      <c r="CX933" s="47"/>
      <c r="CY933" s="47"/>
      <c r="CZ933" s="47"/>
      <c r="DA933" s="47"/>
      <c r="DB933" s="47"/>
      <c r="DC933" s="47"/>
      <c r="DD933" s="47"/>
      <c r="DE933" s="47"/>
      <c r="DF933" s="47"/>
      <c r="DG933" s="47"/>
      <c r="DH933" s="47"/>
      <c r="DI933" s="47"/>
      <c r="DJ933" s="47"/>
      <c r="DK933" s="47"/>
      <c r="DL933" s="47"/>
      <c r="DM933" s="47"/>
      <c r="DN933" s="47"/>
      <c r="DO933" s="47"/>
      <c r="DP933" s="47"/>
      <c r="DQ933" s="47"/>
      <c r="DR933" s="47"/>
    </row>
    <row r="934">
      <c r="C934" s="108"/>
      <c r="D934" s="108"/>
      <c r="G934" s="47"/>
      <c r="H934" s="47"/>
      <c r="I934" s="47"/>
      <c r="J934" s="47"/>
      <c r="K934" s="47"/>
      <c r="L934" s="47"/>
      <c r="M934" s="47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7"/>
      <c r="AA934" s="47"/>
      <c r="AB934" s="47"/>
      <c r="AC934" s="45"/>
      <c r="AD934" s="45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  <c r="BL934" s="47"/>
      <c r="BM934" s="47"/>
      <c r="BN934" s="47"/>
      <c r="BO934" s="47"/>
      <c r="BP934" s="47"/>
      <c r="BQ934" s="47"/>
      <c r="BR934" s="47"/>
      <c r="BS934" s="47"/>
      <c r="BT934" s="47"/>
      <c r="BU934" s="47"/>
      <c r="BV934" s="47"/>
      <c r="BW934" s="47"/>
      <c r="BX934" s="47"/>
      <c r="BY934" s="47"/>
      <c r="BZ934" s="47"/>
      <c r="CA934" s="47"/>
      <c r="CB934" s="47"/>
      <c r="CC934" s="47"/>
      <c r="CD934" s="47"/>
      <c r="CE934" s="47"/>
      <c r="CF934" s="47"/>
      <c r="CG934" s="47"/>
      <c r="CH934" s="47"/>
      <c r="CI934" s="47"/>
      <c r="CJ934" s="47"/>
      <c r="CK934" s="47"/>
      <c r="CL934" s="47"/>
      <c r="CM934" s="47"/>
      <c r="CN934" s="47"/>
      <c r="CO934" s="47"/>
      <c r="CP934" s="47"/>
      <c r="CQ934" s="47"/>
      <c r="CR934" s="47"/>
      <c r="CS934" s="47"/>
      <c r="CT934" s="47"/>
      <c r="CU934" s="47"/>
      <c r="CV934" s="47"/>
      <c r="CW934" s="47"/>
      <c r="CX934" s="47"/>
      <c r="CY934" s="47"/>
      <c r="CZ934" s="47"/>
      <c r="DA934" s="47"/>
      <c r="DB934" s="47"/>
      <c r="DC934" s="47"/>
      <c r="DD934" s="47"/>
      <c r="DE934" s="47"/>
      <c r="DF934" s="47"/>
      <c r="DG934" s="47"/>
      <c r="DH934" s="47"/>
      <c r="DI934" s="47"/>
      <c r="DJ934" s="47"/>
      <c r="DK934" s="47"/>
      <c r="DL934" s="47"/>
      <c r="DM934" s="47"/>
      <c r="DN934" s="47"/>
      <c r="DO934" s="47"/>
      <c r="DP934" s="47"/>
      <c r="DQ934" s="47"/>
      <c r="DR934" s="47"/>
    </row>
    <row r="935">
      <c r="C935" s="108"/>
      <c r="D935" s="108"/>
      <c r="G935" s="47"/>
      <c r="H935" s="47"/>
      <c r="I935" s="47"/>
      <c r="J935" s="47"/>
      <c r="K935" s="47"/>
      <c r="L935" s="47"/>
      <c r="M935" s="47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7"/>
      <c r="AA935" s="47"/>
      <c r="AB935" s="47"/>
      <c r="AC935" s="45"/>
      <c r="AD935" s="45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  <c r="BE935" s="47"/>
      <c r="BF935" s="47"/>
      <c r="BG935" s="47"/>
      <c r="BH935" s="47"/>
      <c r="BI935" s="47"/>
      <c r="BJ935" s="47"/>
      <c r="BK935" s="47"/>
      <c r="BL935" s="47"/>
      <c r="BM935" s="47"/>
      <c r="BN935" s="47"/>
      <c r="BO935" s="47"/>
      <c r="BP935" s="47"/>
      <c r="BQ935" s="47"/>
      <c r="BR935" s="47"/>
      <c r="BS935" s="47"/>
      <c r="BT935" s="47"/>
      <c r="BU935" s="47"/>
      <c r="BV935" s="47"/>
      <c r="BW935" s="47"/>
      <c r="BX935" s="47"/>
      <c r="BY935" s="47"/>
      <c r="BZ935" s="47"/>
      <c r="CA935" s="47"/>
      <c r="CB935" s="47"/>
      <c r="CC935" s="47"/>
      <c r="CD935" s="47"/>
      <c r="CE935" s="47"/>
      <c r="CF935" s="47"/>
      <c r="CG935" s="47"/>
      <c r="CH935" s="47"/>
      <c r="CI935" s="47"/>
      <c r="CJ935" s="47"/>
      <c r="CK935" s="47"/>
      <c r="CL935" s="47"/>
      <c r="CM935" s="47"/>
      <c r="CN935" s="47"/>
      <c r="CO935" s="47"/>
      <c r="CP935" s="47"/>
      <c r="CQ935" s="47"/>
      <c r="CR935" s="47"/>
      <c r="CS935" s="47"/>
      <c r="CT935" s="47"/>
      <c r="CU935" s="47"/>
      <c r="CV935" s="47"/>
      <c r="CW935" s="47"/>
      <c r="CX935" s="47"/>
      <c r="CY935" s="47"/>
      <c r="CZ935" s="47"/>
      <c r="DA935" s="47"/>
      <c r="DB935" s="47"/>
      <c r="DC935" s="47"/>
      <c r="DD935" s="47"/>
      <c r="DE935" s="47"/>
      <c r="DF935" s="47"/>
      <c r="DG935" s="47"/>
      <c r="DH935" s="47"/>
      <c r="DI935" s="47"/>
      <c r="DJ935" s="47"/>
      <c r="DK935" s="47"/>
      <c r="DL935" s="47"/>
      <c r="DM935" s="47"/>
      <c r="DN935" s="47"/>
      <c r="DO935" s="47"/>
      <c r="DP935" s="47"/>
      <c r="DQ935" s="47"/>
      <c r="DR935" s="47"/>
    </row>
    <row r="936">
      <c r="C936" s="108"/>
      <c r="D936" s="108"/>
      <c r="G936" s="47"/>
      <c r="H936" s="47"/>
      <c r="I936" s="47"/>
      <c r="J936" s="47"/>
      <c r="K936" s="47"/>
      <c r="L936" s="47"/>
      <c r="M936" s="47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7"/>
      <c r="AA936" s="47"/>
      <c r="AB936" s="47"/>
      <c r="AC936" s="45"/>
      <c r="AD936" s="45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  <c r="BE936" s="47"/>
      <c r="BF936" s="47"/>
      <c r="BG936" s="47"/>
      <c r="BH936" s="47"/>
      <c r="BI936" s="47"/>
      <c r="BJ936" s="47"/>
      <c r="BK936" s="47"/>
      <c r="BL936" s="47"/>
      <c r="BM936" s="47"/>
      <c r="BN936" s="47"/>
      <c r="BO936" s="47"/>
      <c r="BP936" s="47"/>
      <c r="BQ936" s="47"/>
      <c r="BR936" s="47"/>
      <c r="BS936" s="47"/>
      <c r="BT936" s="47"/>
      <c r="BU936" s="47"/>
      <c r="BV936" s="47"/>
      <c r="BW936" s="47"/>
      <c r="BX936" s="47"/>
      <c r="BY936" s="47"/>
      <c r="BZ936" s="47"/>
      <c r="CA936" s="47"/>
      <c r="CB936" s="47"/>
      <c r="CC936" s="47"/>
      <c r="CD936" s="47"/>
      <c r="CE936" s="47"/>
      <c r="CF936" s="47"/>
      <c r="CG936" s="47"/>
      <c r="CH936" s="47"/>
      <c r="CI936" s="47"/>
      <c r="CJ936" s="47"/>
      <c r="CK936" s="47"/>
      <c r="CL936" s="47"/>
      <c r="CM936" s="47"/>
      <c r="CN936" s="47"/>
      <c r="CO936" s="47"/>
      <c r="CP936" s="47"/>
      <c r="CQ936" s="47"/>
      <c r="CR936" s="47"/>
      <c r="CS936" s="47"/>
      <c r="CT936" s="47"/>
      <c r="CU936" s="47"/>
      <c r="CV936" s="47"/>
      <c r="CW936" s="47"/>
      <c r="CX936" s="47"/>
      <c r="CY936" s="47"/>
      <c r="CZ936" s="47"/>
      <c r="DA936" s="47"/>
      <c r="DB936" s="47"/>
      <c r="DC936" s="47"/>
      <c r="DD936" s="47"/>
      <c r="DE936" s="47"/>
      <c r="DF936" s="47"/>
      <c r="DG936" s="47"/>
      <c r="DH936" s="47"/>
      <c r="DI936" s="47"/>
      <c r="DJ936" s="47"/>
      <c r="DK936" s="47"/>
      <c r="DL936" s="47"/>
      <c r="DM936" s="47"/>
      <c r="DN936" s="47"/>
      <c r="DO936" s="47"/>
      <c r="DP936" s="47"/>
      <c r="DQ936" s="47"/>
      <c r="DR936" s="47"/>
    </row>
    <row r="937">
      <c r="C937" s="108"/>
      <c r="D937" s="108"/>
      <c r="G937" s="47"/>
      <c r="H937" s="47"/>
      <c r="I937" s="47"/>
      <c r="J937" s="47"/>
      <c r="K937" s="47"/>
      <c r="L937" s="47"/>
      <c r="M937" s="47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7"/>
      <c r="AA937" s="47"/>
      <c r="AB937" s="47"/>
      <c r="AC937" s="45"/>
      <c r="AD937" s="45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47"/>
      <c r="BI937" s="47"/>
      <c r="BJ937" s="47"/>
      <c r="BK937" s="47"/>
      <c r="BL937" s="47"/>
      <c r="BM937" s="47"/>
      <c r="BN937" s="47"/>
      <c r="BO937" s="47"/>
      <c r="BP937" s="47"/>
      <c r="BQ937" s="47"/>
      <c r="BR937" s="47"/>
      <c r="BS937" s="47"/>
      <c r="BT937" s="47"/>
      <c r="BU937" s="47"/>
      <c r="BV937" s="47"/>
      <c r="BW937" s="47"/>
      <c r="BX937" s="47"/>
      <c r="BY937" s="47"/>
      <c r="BZ937" s="47"/>
      <c r="CA937" s="47"/>
      <c r="CB937" s="47"/>
      <c r="CC937" s="47"/>
      <c r="CD937" s="47"/>
      <c r="CE937" s="47"/>
      <c r="CF937" s="47"/>
      <c r="CG937" s="47"/>
      <c r="CH937" s="47"/>
      <c r="CI937" s="47"/>
      <c r="CJ937" s="47"/>
      <c r="CK937" s="47"/>
      <c r="CL937" s="47"/>
      <c r="CM937" s="47"/>
      <c r="CN937" s="47"/>
      <c r="CO937" s="47"/>
      <c r="CP937" s="47"/>
      <c r="CQ937" s="47"/>
      <c r="CR937" s="47"/>
      <c r="CS937" s="47"/>
      <c r="CT937" s="47"/>
      <c r="CU937" s="47"/>
      <c r="CV937" s="47"/>
      <c r="CW937" s="47"/>
      <c r="CX937" s="47"/>
      <c r="CY937" s="47"/>
      <c r="CZ937" s="47"/>
      <c r="DA937" s="47"/>
      <c r="DB937" s="47"/>
      <c r="DC937" s="47"/>
      <c r="DD937" s="47"/>
      <c r="DE937" s="47"/>
      <c r="DF937" s="47"/>
      <c r="DG937" s="47"/>
      <c r="DH937" s="47"/>
      <c r="DI937" s="47"/>
      <c r="DJ937" s="47"/>
      <c r="DK937" s="47"/>
      <c r="DL937" s="47"/>
      <c r="DM937" s="47"/>
      <c r="DN937" s="47"/>
      <c r="DO937" s="47"/>
      <c r="DP937" s="47"/>
      <c r="DQ937" s="47"/>
      <c r="DR937" s="47"/>
    </row>
    <row r="938">
      <c r="C938" s="108"/>
      <c r="D938" s="108"/>
      <c r="G938" s="47"/>
      <c r="H938" s="47"/>
      <c r="I938" s="47"/>
      <c r="J938" s="47"/>
      <c r="K938" s="47"/>
      <c r="L938" s="47"/>
      <c r="M938" s="47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7"/>
      <c r="AA938" s="47"/>
      <c r="AB938" s="47"/>
      <c r="AC938" s="45"/>
      <c r="AD938" s="45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  <c r="BJ938" s="47"/>
      <c r="BK938" s="47"/>
      <c r="BL938" s="47"/>
      <c r="BM938" s="47"/>
      <c r="BN938" s="47"/>
      <c r="BO938" s="47"/>
      <c r="BP938" s="47"/>
      <c r="BQ938" s="47"/>
      <c r="BR938" s="47"/>
      <c r="BS938" s="47"/>
      <c r="BT938" s="47"/>
      <c r="BU938" s="47"/>
      <c r="BV938" s="47"/>
      <c r="BW938" s="47"/>
      <c r="BX938" s="47"/>
      <c r="BY938" s="47"/>
      <c r="BZ938" s="47"/>
      <c r="CA938" s="47"/>
      <c r="CB938" s="47"/>
      <c r="CC938" s="47"/>
      <c r="CD938" s="47"/>
      <c r="CE938" s="47"/>
      <c r="CF938" s="47"/>
      <c r="CG938" s="47"/>
      <c r="CH938" s="47"/>
      <c r="CI938" s="47"/>
      <c r="CJ938" s="47"/>
      <c r="CK938" s="47"/>
      <c r="CL938" s="47"/>
      <c r="CM938" s="47"/>
      <c r="CN938" s="47"/>
      <c r="CO938" s="47"/>
      <c r="CP938" s="47"/>
      <c r="CQ938" s="47"/>
      <c r="CR938" s="47"/>
      <c r="CS938" s="47"/>
      <c r="CT938" s="47"/>
      <c r="CU938" s="47"/>
      <c r="CV938" s="47"/>
      <c r="CW938" s="47"/>
      <c r="CX938" s="47"/>
      <c r="CY938" s="47"/>
      <c r="CZ938" s="47"/>
      <c r="DA938" s="47"/>
      <c r="DB938" s="47"/>
      <c r="DC938" s="47"/>
      <c r="DD938" s="47"/>
      <c r="DE938" s="47"/>
      <c r="DF938" s="47"/>
      <c r="DG938" s="47"/>
      <c r="DH938" s="47"/>
      <c r="DI938" s="47"/>
      <c r="DJ938" s="47"/>
      <c r="DK938" s="47"/>
      <c r="DL938" s="47"/>
      <c r="DM938" s="47"/>
      <c r="DN938" s="47"/>
      <c r="DO938" s="47"/>
      <c r="DP938" s="47"/>
      <c r="DQ938" s="47"/>
      <c r="DR938" s="47"/>
    </row>
    <row r="939">
      <c r="C939" s="108"/>
      <c r="D939" s="108"/>
      <c r="G939" s="47"/>
      <c r="H939" s="47"/>
      <c r="I939" s="47"/>
      <c r="J939" s="47"/>
      <c r="K939" s="47"/>
      <c r="L939" s="47"/>
      <c r="M939" s="47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7"/>
      <c r="AA939" s="47"/>
      <c r="AB939" s="47"/>
      <c r="AC939" s="45"/>
      <c r="AD939" s="45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  <c r="BE939" s="47"/>
      <c r="BF939" s="47"/>
      <c r="BG939" s="47"/>
      <c r="BH939" s="47"/>
      <c r="BI939" s="47"/>
      <c r="BJ939" s="47"/>
      <c r="BK939" s="47"/>
      <c r="BL939" s="47"/>
      <c r="BM939" s="47"/>
      <c r="BN939" s="47"/>
      <c r="BO939" s="47"/>
      <c r="BP939" s="47"/>
      <c r="BQ939" s="47"/>
      <c r="BR939" s="47"/>
      <c r="BS939" s="47"/>
      <c r="BT939" s="47"/>
      <c r="BU939" s="47"/>
      <c r="BV939" s="47"/>
      <c r="BW939" s="47"/>
      <c r="BX939" s="47"/>
      <c r="BY939" s="47"/>
      <c r="BZ939" s="47"/>
      <c r="CA939" s="47"/>
      <c r="CB939" s="47"/>
      <c r="CC939" s="47"/>
      <c r="CD939" s="47"/>
      <c r="CE939" s="47"/>
      <c r="CF939" s="47"/>
      <c r="CG939" s="47"/>
      <c r="CH939" s="47"/>
      <c r="CI939" s="47"/>
      <c r="CJ939" s="47"/>
      <c r="CK939" s="47"/>
      <c r="CL939" s="47"/>
      <c r="CM939" s="47"/>
      <c r="CN939" s="47"/>
      <c r="CO939" s="47"/>
      <c r="CP939" s="47"/>
      <c r="CQ939" s="47"/>
      <c r="CR939" s="47"/>
      <c r="CS939" s="47"/>
      <c r="CT939" s="47"/>
      <c r="CU939" s="47"/>
      <c r="CV939" s="47"/>
      <c r="CW939" s="47"/>
      <c r="CX939" s="47"/>
      <c r="CY939" s="47"/>
      <c r="CZ939" s="47"/>
      <c r="DA939" s="47"/>
      <c r="DB939" s="47"/>
      <c r="DC939" s="47"/>
      <c r="DD939" s="47"/>
      <c r="DE939" s="47"/>
      <c r="DF939" s="47"/>
      <c r="DG939" s="47"/>
      <c r="DH939" s="47"/>
      <c r="DI939" s="47"/>
      <c r="DJ939" s="47"/>
      <c r="DK939" s="47"/>
      <c r="DL939" s="47"/>
      <c r="DM939" s="47"/>
      <c r="DN939" s="47"/>
      <c r="DO939" s="47"/>
      <c r="DP939" s="47"/>
      <c r="DQ939" s="47"/>
      <c r="DR939" s="47"/>
    </row>
    <row r="940">
      <c r="C940" s="108"/>
      <c r="D940" s="108"/>
      <c r="G940" s="47"/>
      <c r="H940" s="47"/>
      <c r="I940" s="47"/>
      <c r="J940" s="47"/>
      <c r="K940" s="47"/>
      <c r="L940" s="47"/>
      <c r="M940" s="47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7"/>
      <c r="AA940" s="47"/>
      <c r="AB940" s="47"/>
      <c r="AC940" s="45"/>
      <c r="AD940" s="45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47"/>
      <c r="BI940" s="47"/>
      <c r="BJ940" s="47"/>
      <c r="BK940" s="47"/>
      <c r="BL940" s="47"/>
      <c r="BM940" s="47"/>
      <c r="BN940" s="47"/>
      <c r="BO940" s="47"/>
      <c r="BP940" s="47"/>
      <c r="BQ940" s="47"/>
      <c r="BR940" s="47"/>
      <c r="BS940" s="47"/>
      <c r="BT940" s="47"/>
      <c r="BU940" s="47"/>
      <c r="BV940" s="47"/>
      <c r="BW940" s="47"/>
      <c r="BX940" s="47"/>
      <c r="BY940" s="47"/>
      <c r="BZ940" s="47"/>
      <c r="CA940" s="47"/>
      <c r="CB940" s="47"/>
      <c r="CC940" s="47"/>
      <c r="CD940" s="47"/>
      <c r="CE940" s="47"/>
      <c r="CF940" s="47"/>
      <c r="CG940" s="47"/>
      <c r="CH940" s="47"/>
      <c r="CI940" s="47"/>
      <c r="CJ940" s="47"/>
      <c r="CK940" s="47"/>
      <c r="CL940" s="47"/>
      <c r="CM940" s="47"/>
      <c r="CN940" s="47"/>
      <c r="CO940" s="47"/>
      <c r="CP940" s="47"/>
      <c r="CQ940" s="47"/>
      <c r="CR940" s="47"/>
      <c r="CS940" s="47"/>
      <c r="CT940" s="47"/>
      <c r="CU940" s="47"/>
      <c r="CV940" s="47"/>
      <c r="CW940" s="47"/>
      <c r="CX940" s="47"/>
      <c r="CY940" s="47"/>
      <c r="CZ940" s="47"/>
      <c r="DA940" s="47"/>
      <c r="DB940" s="47"/>
      <c r="DC940" s="47"/>
      <c r="DD940" s="47"/>
      <c r="DE940" s="47"/>
      <c r="DF940" s="47"/>
      <c r="DG940" s="47"/>
      <c r="DH940" s="47"/>
      <c r="DI940" s="47"/>
      <c r="DJ940" s="47"/>
      <c r="DK940" s="47"/>
      <c r="DL940" s="47"/>
      <c r="DM940" s="47"/>
      <c r="DN940" s="47"/>
      <c r="DO940" s="47"/>
      <c r="DP940" s="47"/>
      <c r="DQ940" s="47"/>
      <c r="DR940" s="47"/>
    </row>
    <row r="941">
      <c r="C941" s="108"/>
      <c r="D941" s="108"/>
      <c r="G941" s="47"/>
      <c r="H941" s="47"/>
      <c r="I941" s="47"/>
      <c r="J941" s="47"/>
      <c r="K941" s="47"/>
      <c r="L941" s="47"/>
      <c r="M941" s="47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7"/>
      <c r="AA941" s="47"/>
      <c r="AB941" s="47"/>
      <c r="AC941" s="45"/>
      <c r="AD941" s="45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47"/>
      <c r="BI941" s="47"/>
      <c r="BJ941" s="47"/>
      <c r="BK941" s="47"/>
      <c r="BL941" s="47"/>
      <c r="BM941" s="47"/>
      <c r="BN941" s="47"/>
      <c r="BO941" s="47"/>
      <c r="BP941" s="47"/>
      <c r="BQ941" s="47"/>
      <c r="BR941" s="47"/>
      <c r="BS941" s="47"/>
      <c r="BT941" s="47"/>
      <c r="BU941" s="47"/>
      <c r="BV941" s="47"/>
      <c r="BW941" s="47"/>
      <c r="BX941" s="47"/>
      <c r="BY941" s="47"/>
      <c r="BZ941" s="47"/>
      <c r="CA941" s="47"/>
      <c r="CB941" s="47"/>
      <c r="CC941" s="47"/>
      <c r="CD941" s="47"/>
      <c r="CE941" s="47"/>
      <c r="CF941" s="47"/>
      <c r="CG941" s="47"/>
      <c r="CH941" s="47"/>
      <c r="CI941" s="47"/>
      <c r="CJ941" s="47"/>
      <c r="CK941" s="47"/>
      <c r="CL941" s="47"/>
      <c r="CM941" s="47"/>
      <c r="CN941" s="47"/>
      <c r="CO941" s="47"/>
      <c r="CP941" s="47"/>
      <c r="CQ941" s="47"/>
      <c r="CR941" s="47"/>
      <c r="CS941" s="47"/>
      <c r="CT941" s="47"/>
      <c r="CU941" s="47"/>
      <c r="CV941" s="47"/>
      <c r="CW941" s="47"/>
      <c r="CX941" s="47"/>
      <c r="CY941" s="47"/>
      <c r="CZ941" s="47"/>
      <c r="DA941" s="47"/>
      <c r="DB941" s="47"/>
      <c r="DC941" s="47"/>
      <c r="DD941" s="47"/>
      <c r="DE941" s="47"/>
      <c r="DF941" s="47"/>
      <c r="DG941" s="47"/>
      <c r="DH941" s="47"/>
      <c r="DI941" s="47"/>
      <c r="DJ941" s="47"/>
      <c r="DK941" s="47"/>
      <c r="DL941" s="47"/>
      <c r="DM941" s="47"/>
      <c r="DN941" s="47"/>
      <c r="DO941" s="47"/>
      <c r="DP941" s="47"/>
      <c r="DQ941" s="47"/>
      <c r="DR941" s="47"/>
    </row>
    <row r="942">
      <c r="C942" s="108"/>
      <c r="D942" s="108"/>
      <c r="G942" s="47"/>
      <c r="H942" s="47"/>
      <c r="I942" s="47"/>
      <c r="J942" s="47"/>
      <c r="K942" s="47"/>
      <c r="L942" s="47"/>
      <c r="M942" s="47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7"/>
      <c r="AA942" s="47"/>
      <c r="AB942" s="47"/>
      <c r="AC942" s="45"/>
      <c r="AD942" s="45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/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47"/>
      <c r="CA942" s="47"/>
      <c r="CB942" s="47"/>
      <c r="CC942" s="47"/>
      <c r="CD942" s="47"/>
      <c r="CE942" s="47"/>
      <c r="CF942" s="47"/>
      <c r="CG942" s="47"/>
      <c r="CH942" s="47"/>
      <c r="CI942" s="47"/>
      <c r="CJ942" s="47"/>
      <c r="CK942" s="47"/>
      <c r="CL942" s="47"/>
      <c r="CM942" s="47"/>
      <c r="CN942" s="47"/>
      <c r="CO942" s="47"/>
      <c r="CP942" s="47"/>
      <c r="CQ942" s="47"/>
      <c r="CR942" s="47"/>
      <c r="CS942" s="47"/>
      <c r="CT942" s="47"/>
      <c r="CU942" s="47"/>
      <c r="CV942" s="47"/>
      <c r="CW942" s="47"/>
      <c r="CX942" s="47"/>
      <c r="CY942" s="47"/>
      <c r="CZ942" s="47"/>
      <c r="DA942" s="47"/>
      <c r="DB942" s="47"/>
      <c r="DC942" s="47"/>
      <c r="DD942" s="47"/>
      <c r="DE942" s="47"/>
      <c r="DF942" s="47"/>
      <c r="DG942" s="47"/>
      <c r="DH942" s="47"/>
      <c r="DI942" s="47"/>
      <c r="DJ942" s="47"/>
      <c r="DK942" s="47"/>
      <c r="DL942" s="47"/>
      <c r="DM942" s="47"/>
      <c r="DN942" s="47"/>
      <c r="DO942" s="47"/>
      <c r="DP942" s="47"/>
      <c r="DQ942" s="47"/>
      <c r="DR942" s="47"/>
    </row>
    <row r="943">
      <c r="C943" s="108"/>
      <c r="D943" s="108"/>
      <c r="G943" s="47"/>
      <c r="H943" s="47"/>
      <c r="I943" s="47"/>
      <c r="J943" s="47"/>
      <c r="K943" s="47"/>
      <c r="L943" s="47"/>
      <c r="M943" s="47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7"/>
      <c r="AA943" s="47"/>
      <c r="AB943" s="47"/>
      <c r="AC943" s="45"/>
      <c r="AD943" s="45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  <c r="BJ943" s="47"/>
      <c r="BK943" s="47"/>
      <c r="BL943" s="47"/>
      <c r="BM943" s="47"/>
      <c r="BN943" s="47"/>
      <c r="BO943" s="47"/>
      <c r="BP943" s="47"/>
      <c r="BQ943" s="47"/>
      <c r="BR943" s="47"/>
      <c r="BS943" s="47"/>
      <c r="BT943" s="47"/>
      <c r="BU943" s="47"/>
      <c r="BV943" s="47"/>
      <c r="BW943" s="47"/>
      <c r="BX943" s="47"/>
      <c r="BY943" s="47"/>
      <c r="BZ943" s="47"/>
      <c r="CA943" s="47"/>
      <c r="CB943" s="47"/>
      <c r="CC943" s="47"/>
      <c r="CD943" s="47"/>
      <c r="CE943" s="47"/>
      <c r="CF943" s="47"/>
      <c r="CG943" s="47"/>
      <c r="CH943" s="47"/>
      <c r="CI943" s="47"/>
      <c r="CJ943" s="47"/>
      <c r="CK943" s="47"/>
      <c r="CL943" s="47"/>
      <c r="CM943" s="47"/>
      <c r="CN943" s="47"/>
      <c r="CO943" s="47"/>
      <c r="CP943" s="47"/>
      <c r="CQ943" s="47"/>
      <c r="CR943" s="47"/>
      <c r="CS943" s="47"/>
      <c r="CT943" s="47"/>
      <c r="CU943" s="47"/>
      <c r="CV943" s="47"/>
      <c r="CW943" s="47"/>
      <c r="CX943" s="47"/>
      <c r="CY943" s="47"/>
      <c r="CZ943" s="47"/>
      <c r="DA943" s="47"/>
      <c r="DB943" s="47"/>
      <c r="DC943" s="47"/>
      <c r="DD943" s="47"/>
      <c r="DE943" s="47"/>
      <c r="DF943" s="47"/>
      <c r="DG943" s="47"/>
      <c r="DH943" s="47"/>
      <c r="DI943" s="47"/>
      <c r="DJ943" s="47"/>
      <c r="DK943" s="47"/>
      <c r="DL943" s="47"/>
      <c r="DM943" s="47"/>
      <c r="DN943" s="47"/>
      <c r="DO943" s="47"/>
      <c r="DP943" s="47"/>
      <c r="DQ943" s="47"/>
      <c r="DR943" s="47"/>
    </row>
    <row r="944">
      <c r="C944" s="108"/>
      <c r="D944" s="108"/>
      <c r="G944" s="47"/>
      <c r="H944" s="47"/>
      <c r="I944" s="47"/>
      <c r="J944" s="47"/>
      <c r="K944" s="47"/>
      <c r="L944" s="47"/>
      <c r="M944" s="47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7"/>
      <c r="AA944" s="47"/>
      <c r="AB944" s="47"/>
      <c r="AC944" s="45"/>
      <c r="AD944" s="45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  <c r="BJ944" s="47"/>
      <c r="BK944" s="47"/>
      <c r="BL944" s="47"/>
      <c r="BM944" s="47"/>
      <c r="BN944" s="47"/>
      <c r="BO944" s="47"/>
      <c r="BP944" s="47"/>
      <c r="BQ944" s="47"/>
      <c r="BR944" s="47"/>
      <c r="BS944" s="47"/>
      <c r="BT944" s="47"/>
      <c r="BU944" s="47"/>
      <c r="BV944" s="47"/>
      <c r="BW944" s="47"/>
      <c r="BX944" s="47"/>
      <c r="BY944" s="47"/>
      <c r="BZ944" s="47"/>
      <c r="CA944" s="47"/>
      <c r="CB944" s="47"/>
      <c r="CC944" s="47"/>
      <c r="CD944" s="47"/>
      <c r="CE944" s="47"/>
      <c r="CF944" s="47"/>
      <c r="CG944" s="47"/>
      <c r="CH944" s="47"/>
      <c r="CI944" s="47"/>
      <c r="CJ944" s="47"/>
      <c r="CK944" s="47"/>
      <c r="CL944" s="47"/>
      <c r="CM944" s="47"/>
      <c r="CN944" s="47"/>
      <c r="CO944" s="47"/>
      <c r="CP944" s="47"/>
      <c r="CQ944" s="47"/>
      <c r="CR944" s="47"/>
      <c r="CS944" s="47"/>
      <c r="CT944" s="47"/>
      <c r="CU944" s="47"/>
      <c r="CV944" s="47"/>
      <c r="CW944" s="47"/>
      <c r="CX944" s="47"/>
      <c r="CY944" s="47"/>
      <c r="CZ944" s="47"/>
      <c r="DA944" s="47"/>
      <c r="DB944" s="47"/>
      <c r="DC944" s="47"/>
      <c r="DD944" s="47"/>
      <c r="DE944" s="47"/>
      <c r="DF944" s="47"/>
      <c r="DG944" s="47"/>
      <c r="DH944" s="47"/>
      <c r="DI944" s="47"/>
      <c r="DJ944" s="47"/>
      <c r="DK944" s="47"/>
      <c r="DL944" s="47"/>
      <c r="DM944" s="47"/>
      <c r="DN944" s="47"/>
      <c r="DO944" s="47"/>
      <c r="DP944" s="47"/>
      <c r="DQ944" s="47"/>
      <c r="DR944" s="47"/>
    </row>
  </sheetData>
  <autoFilter ref="$A$1:$DW$84">
    <sortState ref="A1:DW84">
      <sortCondition descending="1" ref="E1:E84"/>
      <sortCondition descending="1" ref="L1:L84"/>
      <sortCondition ref="BJ1:BJ84"/>
      <sortCondition descending="1" ref="DB1:DB84"/>
      <sortCondition descending="1" ref="DF1:DF84"/>
      <sortCondition descending="1" ref="DH1:DH84"/>
      <sortCondition ref="DR1:DR84"/>
      <sortCondition descending="1" ref="F1:F84"/>
      <sortCondition descending="1" ref="D1:D84"/>
      <sortCondition ref="B1:B84"/>
      <sortCondition ref="DQ1:DQ84"/>
      <sortCondition descending="1" ref="DN1:DN84"/>
      <sortCondition ref="A1:A84"/>
      <sortCondition ref="AC1:AC84"/>
      <sortCondition descending="1" ref="AN1:AN84"/>
      <sortCondition ref="C1:C8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30.38"/>
    <col customWidth="1" min="4" max="4" width="13.63"/>
  </cols>
  <sheetData>
    <row r="1">
      <c r="A1" s="55" t="s">
        <v>0</v>
      </c>
      <c r="B1" s="55" t="s">
        <v>790</v>
      </c>
      <c r="C1" s="55" t="s">
        <v>1</v>
      </c>
      <c r="D1" s="55" t="s">
        <v>2</v>
      </c>
      <c r="E1" s="56" t="s">
        <v>37</v>
      </c>
      <c r="F1" s="83" t="s">
        <v>537</v>
      </c>
      <c r="G1" s="55" t="s">
        <v>721</v>
      </c>
      <c r="H1" s="55" t="s">
        <v>722</v>
      </c>
      <c r="I1" s="55" t="s">
        <v>723</v>
      </c>
      <c r="J1" s="55" t="s">
        <v>724</v>
      </c>
      <c r="L1" s="57" t="s">
        <v>725</v>
      </c>
      <c r="M1" s="55"/>
      <c r="N1" s="55"/>
      <c r="O1" s="57" t="s">
        <v>726</v>
      </c>
      <c r="P1" s="55"/>
      <c r="Q1" s="55"/>
      <c r="R1" s="55" t="s">
        <v>727</v>
      </c>
      <c r="S1" s="55"/>
      <c r="T1" s="55"/>
      <c r="U1" s="55" t="s">
        <v>728</v>
      </c>
      <c r="V1" s="55"/>
      <c r="W1" s="55"/>
      <c r="X1" s="55"/>
      <c r="Y1" s="57" t="s">
        <v>729</v>
      </c>
      <c r="Z1" s="55"/>
      <c r="AA1" s="57" t="s">
        <v>362</v>
      </c>
      <c r="AB1" s="55"/>
      <c r="AC1" s="109" t="s">
        <v>791</v>
      </c>
      <c r="AD1" s="109" t="s">
        <v>732</v>
      </c>
      <c r="AF1" s="55" t="s">
        <v>350</v>
      </c>
      <c r="AG1" s="55"/>
      <c r="AH1" s="55"/>
      <c r="AI1" s="55" t="s">
        <v>351</v>
      </c>
      <c r="AJ1" s="55"/>
      <c r="AM1" s="110" t="s">
        <v>352</v>
      </c>
      <c r="AN1" s="55"/>
      <c r="AO1" s="110" t="s">
        <v>792</v>
      </c>
      <c r="AP1" s="55"/>
      <c r="AQ1" s="55"/>
      <c r="AR1" s="110" t="s">
        <v>793</v>
      </c>
      <c r="AS1" s="55"/>
      <c r="AT1" s="55"/>
      <c r="AU1" s="110" t="s">
        <v>733</v>
      </c>
      <c r="AV1" s="55"/>
      <c r="AW1" s="55"/>
      <c r="AX1" s="55" t="s">
        <v>738</v>
      </c>
      <c r="AY1" s="55"/>
      <c r="AZ1" s="55"/>
      <c r="BA1" s="55" t="s">
        <v>739</v>
      </c>
      <c r="BB1" s="55"/>
      <c r="BE1" s="110" t="s">
        <v>740</v>
      </c>
      <c r="BF1" s="111" t="s">
        <v>794</v>
      </c>
      <c r="BG1" s="111" t="s">
        <v>795</v>
      </c>
      <c r="BH1" s="55"/>
      <c r="BI1" s="55" t="s">
        <v>353</v>
      </c>
      <c r="BJ1" s="55"/>
      <c r="BK1" s="55"/>
      <c r="BL1" s="55" t="s">
        <v>354</v>
      </c>
      <c r="BM1" s="55"/>
      <c r="BP1" s="78" t="s">
        <v>355</v>
      </c>
      <c r="BQ1" s="55"/>
      <c r="BR1" s="78" t="s">
        <v>356</v>
      </c>
      <c r="BS1" s="55"/>
      <c r="BT1" s="55"/>
      <c r="BU1" s="78" t="s">
        <v>796</v>
      </c>
      <c r="BV1" s="55"/>
      <c r="BW1" s="55"/>
      <c r="BX1" s="55" t="s">
        <v>540</v>
      </c>
      <c r="BY1" s="55"/>
      <c r="BZ1" s="55"/>
      <c r="CA1" s="55" t="s">
        <v>541</v>
      </c>
      <c r="CB1" s="55"/>
      <c r="CC1" s="55"/>
      <c r="CD1" s="55"/>
      <c r="CE1" s="78" t="s">
        <v>542</v>
      </c>
      <c r="CF1" s="55"/>
      <c r="CG1" s="55" t="s">
        <v>138</v>
      </c>
      <c r="CH1" s="55"/>
      <c r="CI1" s="55"/>
      <c r="CJ1" s="55" t="s">
        <v>139</v>
      </c>
      <c r="CK1" s="55"/>
      <c r="CL1" s="55"/>
      <c r="CM1" s="55" t="s">
        <v>140</v>
      </c>
      <c r="CN1" s="55"/>
      <c r="CQ1" s="78" t="s">
        <v>347</v>
      </c>
      <c r="CR1" s="112" t="s">
        <v>797</v>
      </c>
      <c r="CS1" s="112" t="s">
        <v>545</v>
      </c>
      <c r="CU1" s="86" t="s">
        <v>543</v>
      </c>
      <c r="CV1" s="55"/>
      <c r="CW1" s="55"/>
      <c r="CX1" s="55" t="s">
        <v>149</v>
      </c>
      <c r="CY1" s="55"/>
      <c r="CZ1" s="55"/>
      <c r="DA1" s="55" t="s">
        <v>150</v>
      </c>
      <c r="DB1" s="55"/>
      <c r="DE1" s="86" t="s">
        <v>151</v>
      </c>
      <c r="DF1" s="55"/>
      <c r="DG1" s="86" t="s">
        <v>734</v>
      </c>
      <c r="DH1" s="55"/>
      <c r="DI1" s="55"/>
      <c r="DJ1" s="86" t="s">
        <v>742</v>
      </c>
      <c r="DK1" s="55"/>
      <c r="DL1" s="113" t="s">
        <v>550</v>
      </c>
      <c r="DM1" s="113" t="s">
        <v>551</v>
      </c>
    </row>
    <row r="2">
      <c r="A2" s="28">
        <v>2025.0</v>
      </c>
      <c r="B2" s="29" t="s">
        <v>678</v>
      </c>
      <c r="C2" s="29" t="s">
        <v>27</v>
      </c>
      <c r="D2" s="30">
        <f t="array" ref="D2">INDEX(
  TP!C:C,
  MATCH(
    1,
    (TP!A:A = A2) * (TP!B:B = C2),
    0
  )
)
</f>
        <v>59.61</v>
      </c>
      <c r="E2" s="64">
        <f t="shared" ref="E2:E113" si="1">sum(AC2,BF2,CR2,DL2)</f>
        <v>22.88980661</v>
      </c>
      <c r="F2" s="32">
        <f t="shared" ref="F2:F113" si="2">PERCENTRANK(E$2:E$113,E2)</f>
        <v>1</v>
      </c>
      <c r="G2" s="33">
        <v>2039.0</v>
      </c>
      <c r="H2" s="33">
        <v>4.24</v>
      </c>
      <c r="I2" s="33">
        <v>0.0</v>
      </c>
      <c r="J2" s="99">
        <f t="shared" ref="J2:J113" si="3">H2-(0.74*I2)</f>
        <v>4.24</v>
      </c>
      <c r="K2" s="100">
        <f t="shared" ref="K2:K113" si="4">SUM(J2/G2)*90</f>
        <v>0.187150564</v>
      </c>
      <c r="L2" s="101">
        <f t="shared" ref="L2:L113" si="5">PERCENTRANK(K$2:K$113,K2)</f>
        <v>0.721</v>
      </c>
      <c r="M2" s="73">
        <f t="shared" ref="M2:M113" si="6">sum(K2-K$115)/K$116</f>
        <v>0.4588149719</v>
      </c>
      <c r="N2" s="33">
        <v>0.18</v>
      </c>
      <c r="O2" s="101">
        <f t="shared" ref="O2:O113" si="7">PERCENTRANK(N$2:N$113,N2)</f>
        <v>0.631</v>
      </c>
      <c r="P2" s="73">
        <f t="shared" ref="P2:P113" si="8">sum(N2-N$115)/N$116</f>
        <v>0.1992871599</v>
      </c>
      <c r="Q2" s="33">
        <v>3.8</v>
      </c>
      <c r="R2" s="34">
        <f t="shared" ref="R2:R113" si="9">PERCENTRANK(Q$2:Q$113,Q2)</f>
        <v>1</v>
      </c>
      <c r="S2" s="35">
        <f t="shared" ref="S2:S113" si="10">sum(Q2-Q$115)/Q$116</f>
        <v>3.022964843</v>
      </c>
      <c r="T2" s="33">
        <v>34.88</v>
      </c>
      <c r="U2" s="34">
        <f t="shared" ref="U2:U113" si="11">PERCENTRANK(T$2:T$113,T2)</f>
        <v>0.523</v>
      </c>
      <c r="V2" s="35">
        <f t="shared" ref="V2:V113" si="12">sum(T2-T$115)/T$116</f>
        <v>-0.1195596959</v>
      </c>
      <c r="W2" s="36">
        <f t="shared" ref="W2:W113" si="13"> (T2 * LOG(Q2 + 1)) / LOG(MAX(Q$2:Q$113) + 1) * 100</f>
        <v>3488</v>
      </c>
      <c r="X2" s="35">
        <f t="shared" ref="X2:X113" si="14">sum(W2-W$115)/W$116</f>
        <v>1.73354489</v>
      </c>
      <c r="Y2" s="40">
        <f t="shared" ref="Y2:Y113" si="15">PERCENTRANK(X$2:X$113,X2)</f>
        <v>0.973</v>
      </c>
      <c r="Z2" s="33">
        <v>0.26</v>
      </c>
      <c r="AA2" s="40">
        <f t="shared" ref="AA2:AA113" si="16">PERCENTRANK(Z$2:Z$113,Z2)</f>
        <v>1</v>
      </c>
      <c r="AB2" s="35">
        <f t="shared" ref="AB2:AB113" si="17">sum(Z2-Z$115)/Z$116</f>
        <v>2.608550597</v>
      </c>
      <c r="AC2" s="43">
        <f t="shared" ref="AC2:AC113" si="18">sum(M2,P2,X2,AB2)</f>
        <v>5.000197619</v>
      </c>
      <c r="AD2" s="44">
        <f t="shared" ref="AD2:AD113" si="19">PERCENTRANK(AC$2:AC$113,AC2)</f>
        <v>0.973</v>
      </c>
      <c r="AE2" s="33">
        <v>3.44</v>
      </c>
      <c r="AF2" s="34">
        <f t="shared" ref="AF2:AF113" si="20">PERCENTRANK(AE$2:AE$113,AE2)</f>
        <v>0.892</v>
      </c>
      <c r="AG2" s="35">
        <f t="shared" ref="AG2:AG113" si="21">sum(AE2-AE$115)/AE$116</f>
        <v>1.092655656</v>
      </c>
      <c r="AH2" s="33">
        <v>35.9</v>
      </c>
      <c r="AI2" s="34">
        <f t="shared" ref="AI2:AI113" si="22">PERCENTRANK(AH$2:AH$113,AH2)</f>
        <v>0.739</v>
      </c>
      <c r="AJ2" s="35">
        <f t="shared" ref="AJ2:AJ113" si="23">sum(AH2-AH$115)/AH$116</f>
        <v>0.4174420037</v>
      </c>
      <c r="AK2" s="36">
        <f t="shared" ref="AK2:AK113" si="24"> (AH2 * LOG(AE2 + 1)) / LOG(MAX(AE$2:AE$113) + 1) * 100</f>
        <v>2754.150534</v>
      </c>
      <c r="AL2" s="35">
        <f t="shared" ref="AL2:AL113" si="25">sum(AK2-AK$115)/AK$116</f>
        <v>1.341951457</v>
      </c>
      <c r="AM2" s="114">
        <f t="shared" ref="AM2:AM113" si="26">PERCENTRANK(AL$2:AL$113,AL2)</f>
        <v>0.901</v>
      </c>
      <c r="AN2" s="33">
        <v>0.75</v>
      </c>
      <c r="AO2" s="114">
        <f t="shared" ref="AO2:AO113" si="27">PERCENTRANK(AN$2:AN$113,AN2)</f>
        <v>0.928</v>
      </c>
      <c r="AP2" s="35">
        <f t="shared" ref="AP2:AP113" si="28">sum(AN2-AN$115)/AN$116</f>
        <v>1.768647042</v>
      </c>
      <c r="AQ2" s="33">
        <v>1.24</v>
      </c>
      <c r="AR2" s="114">
        <f t="shared" ref="AR2:AR113" si="29">PERCENTRANK(AQ$2:AQ$113,AQ2)</f>
        <v>0.937</v>
      </c>
      <c r="AS2" s="35">
        <f t="shared" ref="AS2:AS113" si="30">sum(AQ2-AQ$115)/AQ$116</f>
        <v>1.552309469</v>
      </c>
      <c r="AT2" s="33">
        <v>1.32</v>
      </c>
      <c r="AU2" s="114">
        <f t="shared" ref="AU2:AU113" si="31">PERCENTRANK(AT$2:AT$113,AT2)</f>
        <v>0.117</v>
      </c>
      <c r="AV2" s="35">
        <f t="shared" ref="AV2:AV113" si="32">sum(AT2-AT$115)/AT$116</f>
        <v>-1.114454652</v>
      </c>
      <c r="AW2" s="33">
        <v>6.62</v>
      </c>
      <c r="AX2" s="34">
        <f t="shared" ref="AX2:AX113" si="33">PERCENTRANK(AW$2:AW$113,AW2)</f>
        <v>1</v>
      </c>
      <c r="AY2" s="35">
        <f t="shared" ref="AY2:AY113" si="34">sum(AW2-AW$115)/AW$116</f>
        <v>4.053726125</v>
      </c>
      <c r="AZ2" s="33">
        <v>47.33</v>
      </c>
      <c r="BA2" s="34">
        <f t="shared" ref="BA2:BA113" si="35">PERCENTRANK(AZ$2:AZ$113,AZ2)</f>
        <v>0.514</v>
      </c>
      <c r="BB2" s="35">
        <f t="shared" ref="BB2:BB113" si="36">sum(AZ2-AZ$115)/AZ$116</f>
        <v>0.08680890821</v>
      </c>
      <c r="BC2" s="36">
        <f t="shared" ref="BC2:BC113" si="37"> (AZ2 * LOG(AW2 + 1)) / LOG(MAX(AW$2:AW$113) + 1) * 100</f>
        <v>4733</v>
      </c>
      <c r="BD2" s="35">
        <f t="shared" ref="BD2:BD113" si="38">sum(BC2-BC$115)/BC$116</f>
        <v>2.171691556</v>
      </c>
      <c r="BE2" s="114">
        <f t="shared" ref="BE2:BE113" si="39">PERCENTRANK(BD$2:BD$113,BD2)</f>
        <v>0.973</v>
      </c>
      <c r="BF2" s="115">
        <f t="shared" ref="BF2:BF113" si="40">sum(AL2,AP2,AV2,BD2,AS2)</f>
        <v>5.720144872</v>
      </c>
      <c r="BG2" s="116">
        <f t="shared" ref="BG2:BG113" si="41">PERCENTRANK(BF$2:BF$113,BF2)</f>
        <v>0.946</v>
      </c>
      <c r="BH2" s="33">
        <v>3.4</v>
      </c>
      <c r="BI2" s="34">
        <f t="shared" ref="BI2:BI113" si="42">PERCENTRANK(BH$2:BH$113,BH2)</f>
        <v>0.477</v>
      </c>
      <c r="BJ2" s="35">
        <f t="shared" ref="BJ2:BJ113" si="43">sum(BH2-BH$115)/BH$116</f>
        <v>-0.1414548714</v>
      </c>
      <c r="BK2" s="33">
        <v>55.84</v>
      </c>
      <c r="BL2" s="34">
        <f t="shared" ref="BL2:BL113" si="44">PERCENTRANK(BK$2:BK$113,BK2)</f>
        <v>0.577</v>
      </c>
      <c r="BM2" s="35">
        <f t="shared" ref="BM2:BM113" si="45">sum(BK2-BK$115)/BK$116</f>
        <v>0.1714469017</v>
      </c>
      <c r="BN2" s="36">
        <f t="shared" ref="BN2:BN113" si="46"> (BK2 * LOG(BH2 + 1)) / LOG(MAX(BH$2:BH$113) + 1) * 100</f>
        <v>3438.540791</v>
      </c>
      <c r="BO2" s="35">
        <f t="shared" ref="BO2:BO113" si="47">sum(BN2-BN$115)/BN$116</f>
        <v>0.120953672</v>
      </c>
      <c r="BP2" s="37">
        <f t="shared" ref="BP2:BP113" si="48">PERCENTRANK(BO$2:BO$113,BO2)</f>
        <v>0.559</v>
      </c>
      <c r="BQ2" s="33">
        <v>2.65</v>
      </c>
      <c r="BR2" s="37">
        <f t="shared" ref="BR2:BR113" si="49">PERCENTRANK(BQ$2:BQ$113,BQ2)</f>
        <v>0.775</v>
      </c>
      <c r="BS2" s="35">
        <f t="shared" ref="BS2:BS113" si="50">sum(BQ2-BQ$115)/BQ$116</f>
        <v>0.6673893528</v>
      </c>
      <c r="BT2" s="33">
        <v>0.44</v>
      </c>
      <c r="BU2" s="37">
        <f t="shared" ref="BU2:BU113" si="51">PERCENTRANK(BT$2:BT$113,BT2)</f>
        <v>0.459</v>
      </c>
      <c r="BV2" s="35">
        <f t="shared" ref="BV2:BV113" si="52">sum(BT2-BT$115)/BT$116</f>
        <v>-0.3645148811</v>
      </c>
      <c r="BW2" s="33">
        <v>9.71</v>
      </c>
      <c r="BX2" s="34">
        <f t="shared" ref="BX2:BX113" si="53">PERCENTRANK(BW$2:BW$113,BW2)</f>
        <v>0.658</v>
      </c>
      <c r="BY2" s="35">
        <f t="shared" ref="BY2:BY113" si="54">sum(BW2-BW$115)/BW$116</f>
        <v>0.2987804326</v>
      </c>
      <c r="BZ2" s="33">
        <v>40.45</v>
      </c>
      <c r="CA2" s="34">
        <f t="shared" ref="CA2:CA113" si="55">PERCENTRANK(BZ$2:BZ$113,BZ2)</f>
        <v>0.342</v>
      </c>
      <c r="CB2" s="35">
        <f t="shared" ref="CB2:CB113" si="56">sum(BZ2-BZ$115)/BZ$116</f>
        <v>-0.3822762795</v>
      </c>
      <c r="CC2" s="36">
        <f t="shared" ref="CC2:CC113" si="57"> (BZ2 * LOG(BW2 + 1)) / LOG(MAX(BW$2:BW$113) + 1) * 100</f>
        <v>3386.755652</v>
      </c>
      <c r="CD2" s="35">
        <f t="shared" ref="CD2:CD113" si="58">sum(CC2-CC$115)/CC$116</f>
        <v>0.004961784371</v>
      </c>
      <c r="CE2" s="37">
        <f t="shared" ref="CE2:CE113" si="59">PERCENTRANK(CD$2:CD$113,CD2)</f>
        <v>0.495</v>
      </c>
      <c r="CF2" s="33">
        <v>3.58</v>
      </c>
      <c r="CG2" s="102">
        <f t="shared" ref="CG2:CG113" si="60">PERCENTRANK(CF$2:CF$113,CF2)</f>
        <v>0.126</v>
      </c>
      <c r="CH2" s="73">
        <f t="shared" ref="CH2:CH113" si="61">sum(CF2-CF$115)/CF$116</f>
        <v>-1.098737992</v>
      </c>
      <c r="CI2" s="66">
        <f t="shared" ref="CI2:CI113" si="62">CF2 * (2/(1+EXP(-7*(($D2/100)-0.5))))</f>
        <v>4.740689489</v>
      </c>
      <c r="CJ2" s="102">
        <f t="shared" ref="CJ2:CJ113" si="63">PERCENTRANK(CI$2:CI$113,CI2)</f>
        <v>0.414</v>
      </c>
      <c r="CK2" s="73">
        <f t="shared" ref="CK2:CK113" si="64">sum(CI2-CI$115)/CI$116</f>
        <v>-0.2935439089</v>
      </c>
      <c r="CL2" s="33">
        <v>56.79</v>
      </c>
      <c r="CM2" s="102">
        <f t="shared" ref="CM2:CM113" si="65">PERCENTRANK(CL$2:CL$113,CL2)</f>
        <v>0.577</v>
      </c>
      <c r="CN2" s="73">
        <f t="shared" ref="CN2:CN113" si="66">sum(CL2-CL$115)/CL$116</f>
        <v>0.1324747488</v>
      </c>
      <c r="CO2" s="36">
        <f t="shared" ref="CO2:CO113" si="67"> (CL2 * LOG(CI2 + 1)) / LOG(MAX(CI$2:CI$107) + 1) * 100</f>
        <v>4262.51557</v>
      </c>
      <c r="CP2" s="35">
        <f t="shared" ref="CP2:CP113" si="68">sum(CO2-CO$115)/CO$116</f>
        <v>-0.0505579631</v>
      </c>
      <c r="CQ2" s="37">
        <f t="shared" ref="CQ2:CQ113" si="69">PERCENTRANK(CP$2:CP$113,CP2)</f>
        <v>0.45</v>
      </c>
      <c r="CR2" s="117">
        <f t="shared" ref="CR2:CR113" si="70">sum(BO2,BS2,BV2,CD2,CP2)</f>
        <v>0.378231965</v>
      </c>
      <c r="CS2" s="104">
        <f t="shared" ref="CS2:CS113" si="71">PERCENTRANK(CR$2:CR$113,CR2)</f>
        <v>0.586</v>
      </c>
      <c r="CT2" s="33">
        <v>40.21</v>
      </c>
      <c r="CU2" s="90">
        <f t="shared" ref="CU2:CU113" si="72">PERCENTRANK(CT$2:CT$113,CT2)</f>
        <v>1</v>
      </c>
      <c r="CV2" s="35">
        <f t="shared" ref="CV2:CV113" si="73">sum(CT2-CT$115)/CT$116</f>
        <v>3.834993584</v>
      </c>
      <c r="CW2" s="33">
        <v>15.32</v>
      </c>
      <c r="CX2" s="34">
        <f t="shared" ref="CX2:CX113" si="74">PERCENTRANK(CW$2:CW$113,CW2)</f>
        <v>0.991</v>
      </c>
      <c r="CY2" s="35">
        <f t="shared" ref="CY2:CY113" si="75">sum(CW2-CW$115)/CW$116</f>
        <v>2.94768425</v>
      </c>
      <c r="CZ2" s="33">
        <v>60.52</v>
      </c>
      <c r="DA2" s="34">
        <f t="shared" ref="DA2:DA113" si="76">PERCENTRANK(CZ$2:CZ$113,CZ2)</f>
        <v>0.342</v>
      </c>
      <c r="DB2" s="35">
        <f t="shared" ref="DB2:DB113" si="77">sum(CZ2-CZ$115)/CZ$116</f>
        <v>-0.4297120059</v>
      </c>
      <c r="DC2" s="36">
        <f t="shared" ref="DC2:DC113" si="78"> (CZ2 * LOG(CW2 + 1)) / LOG(MAX(CW$2:CW$113) + 1) * 100</f>
        <v>5962.326171</v>
      </c>
      <c r="DD2" s="35">
        <f t="shared" ref="DD2:DD113" si="79">sum(DC2-DC$115)/DC$116</f>
        <v>1.384135631</v>
      </c>
      <c r="DE2" s="90">
        <f t="shared" ref="DE2:DE113" si="80">PERCENTRANK(DD$2:DD$113,DD2)</f>
        <v>0.928</v>
      </c>
      <c r="DF2" s="33">
        <v>1.06</v>
      </c>
      <c r="DG2" s="90">
        <f t="shared" ref="DG2:DG113" si="81">PERCENTRANK(DF$2:DF$113,DF2)</f>
        <v>1</v>
      </c>
      <c r="DH2" s="35">
        <f t="shared" ref="DH2:DH113" si="82">sum(DF2-DF$115)/DF$116</f>
        <v>2.891290819</v>
      </c>
      <c r="DI2" s="33">
        <v>2.52</v>
      </c>
      <c r="DJ2" s="90">
        <f t="shared" ref="DJ2:DJ113" si="83">PERCENTRANK(DI$2:DI$113,DI2)</f>
        <v>1</v>
      </c>
      <c r="DK2" s="35">
        <f t="shared" ref="DK2:DK113" si="84">sum(DI2-DI$115)/DI$116</f>
        <v>3.680812118</v>
      </c>
      <c r="DL2" s="106">
        <f t="shared" ref="DL2:DL113" si="85">sum(CV2, DD2,DH2, DK2)</f>
        <v>11.79123215</v>
      </c>
      <c r="DM2" s="91">
        <f t="shared" ref="DM2:DM113" si="86">PERCENTRANK(DL$2:DL$113,DL2)</f>
        <v>1</v>
      </c>
    </row>
    <row r="3">
      <c r="A3" s="28">
        <v>2023.0</v>
      </c>
      <c r="B3" s="29" t="s">
        <v>798</v>
      </c>
      <c r="C3" s="29" t="s">
        <v>10</v>
      </c>
      <c r="D3" s="30">
        <f t="array" ref="D3">INDEX(
  TP!C:C,
  MATCH(
    1,
    (TP!A:A = A3) * (TP!B:B = C3),
    0
  )
)
</f>
        <v>49.16</v>
      </c>
      <c r="E3" s="64">
        <f t="shared" si="1"/>
        <v>22.82129077</v>
      </c>
      <c r="F3" s="32">
        <f t="shared" si="2"/>
        <v>0.991</v>
      </c>
      <c r="G3" s="33">
        <v>2262.0</v>
      </c>
      <c r="H3" s="33">
        <v>6.69</v>
      </c>
      <c r="I3" s="33">
        <v>0.0</v>
      </c>
      <c r="J3" s="99">
        <f t="shared" si="3"/>
        <v>6.69</v>
      </c>
      <c r="K3" s="100">
        <f t="shared" si="4"/>
        <v>0.2661803714</v>
      </c>
      <c r="L3" s="101">
        <f t="shared" si="5"/>
        <v>0.919</v>
      </c>
      <c r="M3" s="73">
        <f t="shared" si="6"/>
        <v>1.48246183</v>
      </c>
      <c r="N3" s="33">
        <v>0.25</v>
      </c>
      <c r="O3" s="101">
        <f t="shared" si="7"/>
        <v>0.811</v>
      </c>
      <c r="P3" s="73">
        <f t="shared" si="8"/>
        <v>0.7715990038</v>
      </c>
      <c r="Q3" s="33">
        <v>2.68</v>
      </c>
      <c r="R3" s="34">
        <f t="shared" si="9"/>
        <v>0.928</v>
      </c>
      <c r="S3" s="35">
        <f t="shared" si="10"/>
        <v>1.502451952</v>
      </c>
      <c r="T3" s="33">
        <v>32.31</v>
      </c>
      <c r="U3" s="34">
        <f t="shared" si="11"/>
        <v>0.36</v>
      </c>
      <c r="V3" s="35">
        <f t="shared" si="12"/>
        <v>-0.2918367428</v>
      </c>
      <c r="W3" s="36">
        <f t="shared" si="13"/>
        <v>2683.710559</v>
      </c>
      <c r="X3" s="35">
        <f t="shared" si="14"/>
        <v>0.7867815925</v>
      </c>
      <c r="Y3" s="40">
        <f t="shared" si="15"/>
        <v>0.766</v>
      </c>
      <c r="Z3" s="33">
        <v>0.14</v>
      </c>
      <c r="AA3" s="40">
        <f t="shared" si="16"/>
        <v>0.667</v>
      </c>
      <c r="AB3" s="35">
        <f t="shared" si="17"/>
        <v>0.3980260054</v>
      </c>
      <c r="AC3" s="43">
        <f t="shared" si="18"/>
        <v>3.438868432</v>
      </c>
      <c r="AD3" s="44">
        <f t="shared" si="19"/>
        <v>0.883</v>
      </c>
      <c r="AE3" s="33">
        <v>5.64</v>
      </c>
      <c r="AF3" s="34">
        <f t="shared" si="20"/>
        <v>0.991</v>
      </c>
      <c r="AG3" s="35">
        <f t="shared" si="21"/>
        <v>3.103638279</v>
      </c>
      <c r="AH3" s="33">
        <v>23.36</v>
      </c>
      <c r="AI3" s="34">
        <f t="shared" si="22"/>
        <v>0.171</v>
      </c>
      <c r="AJ3" s="35">
        <f t="shared" si="23"/>
        <v>-0.8107483461</v>
      </c>
      <c r="AK3" s="36">
        <f t="shared" si="24"/>
        <v>2275.964083</v>
      </c>
      <c r="AL3" s="35">
        <f t="shared" si="25"/>
        <v>0.6704746653</v>
      </c>
      <c r="AM3" s="114">
        <f t="shared" si="26"/>
        <v>0.784</v>
      </c>
      <c r="AN3" s="33">
        <v>1.11</v>
      </c>
      <c r="AO3" s="114">
        <f t="shared" si="27"/>
        <v>1</v>
      </c>
      <c r="AP3" s="35">
        <f t="shared" si="28"/>
        <v>3.313531113</v>
      </c>
      <c r="AQ3" s="33">
        <v>1.61</v>
      </c>
      <c r="AR3" s="114">
        <f t="shared" si="29"/>
        <v>0.991</v>
      </c>
      <c r="AS3" s="35">
        <f t="shared" si="30"/>
        <v>2.582706785</v>
      </c>
      <c r="AT3" s="33">
        <v>4.45</v>
      </c>
      <c r="AU3" s="114">
        <f t="shared" si="31"/>
        <v>0.982</v>
      </c>
      <c r="AV3" s="35">
        <f t="shared" si="32"/>
        <v>2.282200041</v>
      </c>
      <c r="AW3" s="33">
        <v>3.79</v>
      </c>
      <c r="AX3" s="34">
        <f t="shared" si="33"/>
        <v>0.901</v>
      </c>
      <c r="AY3" s="35">
        <f t="shared" si="34"/>
        <v>1.177690238</v>
      </c>
      <c r="AZ3" s="33">
        <v>34.78</v>
      </c>
      <c r="BA3" s="34">
        <f t="shared" si="35"/>
        <v>0.117</v>
      </c>
      <c r="BB3" s="35">
        <f t="shared" si="36"/>
        <v>-1.141483838</v>
      </c>
      <c r="BC3" s="36">
        <f t="shared" si="37"/>
        <v>2682.911251</v>
      </c>
      <c r="BD3" s="35">
        <f t="shared" si="38"/>
        <v>-0.2147047541</v>
      </c>
      <c r="BE3" s="114">
        <f t="shared" si="39"/>
        <v>0.351</v>
      </c>
      <c r="BF3" s="115">
        <f t="shared" si="40"/>
        <v>8.63420785</v>
      </c>
      <c r="BG3" s="116">
        <f t="shared" si="41"/>
        <v>1</v>
      </c>
      <c r="BH3" s="33">
        <v>10.09</v>
      </c>
      <c r="BI3" s="34">
        <f t="shared" si="42"/>
        <v>1</v>
      </c>
      <c r="BJ3" s="35">
        <f t="shared" si="43"/>
        <v>3.607724685</v>
      </c>
      <c r="BK3" s="33">
        <v>61.22</v>
      </c>
      <c r="BL3" s="34">
        <f t="shared" si="44"/>
        <v>0.838</v>
      </c>
      <c r="BM3" s="35">
        <f t="shared" si="45"/>
        <v>0.8601605356</v>
      </c>
      <c r="BN3" s="36">
        <f t="shared" si="46"/>
        <v>6122</v>
      </c>
      <c r="BO3" s="35">
        <f t="shared" si="47"/>
        <v>2.875192868</v>
      </c>
      <c r="BP3" s="37">
        <f t="shared" si="48"/>
        <v>1</v>
      </c>
      <c r="BQ3" s="33">
        <v>5.23</v>
      </c>
      <c r="BR3" s="37">
        <f t="shared" si="49"/>
        <v>1</v>
      </c>
      <c r="BS3" s="35">
        <f t="shared" si="50"/>
        <v>3.487641289</v>
      </c>
      <c r="BT3" s="33">
        <v>2.31</v>
      </c>
      <c r="BU3" s="37">
        <f t="shared" si="51"/>
        <v>1</v>
      </c>
      <c r="BV3" s="35">
        <f t="shared" si="52"/>
        <v>3.39257157</v>
      </c>
      <c r="BW3" s="33">
        <v>15.12</v>
      </c>
      <c r="BX3" s="34">
        <f t="shared" si="53"/>
        <v>0.991</v>
      </c>
      <c r="BY3" s="35">
        <f t="shared" si="54"/>
        <v>2.129286395</v>
      </c>
      <c r="BZ3" s="33">
        <v>52.86</v>
      </c>
      <c r="CA3" s="34">
        <f t="shared" si="55"/>
        <v>0.91</v>
      </c>
      <c r="CB3" s="35">
        <f t="shared" si="56"/>
        <v>1.402158992</v>
      </c>
      <c r="CC3" s="36">
        <f t="shared" si="57"/>
        <v>5188.987752</v>
      </c>
      <c r="CD3" s="35">
        <f t="shared" si="58"/>
        <v>2.660495853</v>
      </c>
      <c r="CE3" s="37">
        <f t="shared" si="59"/>
        <v>1</v>
      </c>
      <c r="CF3" s="33">
        <v>4.74</v>
      </c>
      <c r="CG3" s="102">
        <f t="shared" si="60"/>
        <v>0.423</v>
      </c>
      <c r="CH3" s="73">
        <f t="shared" si="61"/>
        <v>-0.3081091362</v>
      </c>
      <c r="CI3" s="66">
        <f t="shared" si="62"/>
        <v>4.600684137</v>
      </c>
      <c r="CJ3" s="102">
        <f t="shared" si="63"/>
        <v>0.333</v>
      </c>
      <c r="CK3" s="73">
        <f t="shared" si="64"/>
        <v>-0.3870655301</v>
      </c>
      <c r="CL3" s="33">
        <v>53.04</v>
      </c>
      <c r="CM3" s="102">
        <f t="shared" si="65"/>
        <v>0.306</v>
      </c>
      <c r="CN3" s="73">
        <f t="shared" si="66"/>
        <v>-0.4480092834</v>
      </c>
      <c r="CO3" s="36">
        <f t="shared" si="67"/>
        <v>3924.80392</v>
      </c>
      <c r="CP3" s="35">
        <f t="shared" si="68"/>
        <v>-0.4826405479</v>
      </c>
      <c r="CQ3" s="37">
        <f t="shared" si="69"/>
        <v>0.288</v>
      </c>
      <c r="CR3" s="117">
        <f t="shared" si="70"/>
        <v>11.93326103</v>
      </c>
      <c r="CS3" s="104">
        <f t="shared" si="71"/>
        <v>1</v>
      </c>
      <c r="CT3" s="33">
        <v>14.79</v>
      </c>
      <c r="CU3" s="90">
        <f t="shared" si="72"/>
        <v>0.171</v>
      </c>
      <c r="CV3" s="35">
        <f t="shared" si="73"/>
        <v>-1.088651597</v>
      </c>
      <c r="CW3" s="33">
        <v>4.2</v>
      </c>
      <c r="CX3" s="34">
        <f t="shared" si="74"/>
        <v>0.126</v>
      </c>
      <c r="CY3" s="35">
        <f t="shared" si="75"/>
        <v>-1.141701058</v>
      </c>
      <c r="CZ3" s="33">
        <v>68.63</v>
      </c>
      <c r="DA3" s="34">
        <f t="shared" si="76"/>
        <v>0.739</v>
      </c>
      <c r="DB3" s="35">
        <f t="shared" si="77"/>
        <v>0.7111292217</v>
      </c>
      <c r="DC3" s="36">
        <f t="shared" si="78"/>
        <v>3991.951583</v>
      </c>
      <c r="DD3" s="35">
        <f t="shared" si="79"/>
        <v>-0.6855682052</v>
      </c>
      <c r="DE3" s="90">
        <f t="shared" si="80"/>
        <v>0.207</v>
      </c>
      <c r="DF3" s="33">
        <v>0.62</v>
      </c>
      <c r="DG3" s="90">
        <f t="shared" si="81"/>
        <v>0.739</v>
      </c>
      <c r="DH3" s="35">
        <f t="shared" si="82"/>
        <v>0.8464743499</v>
      </c>
      <c r="DI3" s="33">
        <v>0.82</v>
      </c>
      <c r="DJ3" s="90">
        <f t="shared" si="83"/>
        <v>0.441</v>
      </c>
      <c r="DK3" s="35">
        <f t="shared" si="84"/>
        <v>-0.2573010944</v>
      </c>
      <c r="DL3" s="106">
        <f t="shared" si="85"/>
        <v>-1.185046546</v>
      </c>
      <c r="DM3" s="91">
        <f t="shared" si="86"/>
        <v>0.387</v>
      </c>
    </row>
    <row r="4">
      <c r="A4" s="28">
        <v>2022.0</v>
      </c>
      <c r="B4" s="29" t="s">
        <v>745</v>
      </c>
      <c r="C4" s="29" t="s">
        <v>11</v>
      </c>
      <c r="D4" s="30">
        <f t="array" ref="D4">INDEX(
  TP!C:C,
  MATCH(
    1,
    (TP!A:A = A4) * (TP!B:B = C4),
    0
  )
)
</f>
        <v>48.87</v>
      </c>
      <c r="E4" s="64">
        <f t="shared" si="1"/>
        <v>21.07984425</v>
      </c>
      <c r="F4" s="32">
        <f t="shared" si="2"/>
        <v>0.982</v>
      </c>
      <c r="G4" s="33">
        <v>1774.0</v>
      </c>
      <c r="H4" s="33">
        <v>4.24</v>
      </c>
      <c r="I4" s="33">
        <v>0.0</v>
      </c>
      <c r="J4" s="99">
        <f t="shared" si="3"/>
        <v>4.24</v>
      </c>
      <c r="K4" s="100">
        <f t="shared" si="4"/>
        <v>0.2151071026</v>
      </c>
      <c r="L4" s="101">
        <f t="shared" si="5"/>
        <v>0.811</v>
      </c>
      <c r="M4" s="73">
        <f t="shared" si="6"/>
        <v>0.8209267351</v>
      </c>
      <c r="N4" s="33">
        <v>0.3</v>
      </c>
      <c r="O4" s="101">
        <f t="shared" si="7"/>
        <v>0.883</v>
      </c>
      <c r="P4" s="73">
        <f t="shared" si="8"/>
        <v>1.180393178</v>
      </c>
      <c r="Q4" s="33">
        <v>2.59</v>
      </c>
      <c r="R4" s="34">
        <f t="shared" si="9"/>
        <v>0.901</v>
      </c>
      <c r="S4" s="35">
        <f t="shared" si="10"/>
        <v>1.38026788</v>
      </c>
      <c r="T4" s="33">
        <v>35.29</v>
      </c>
      <c r="U4" s="34">
        <f t="shared" si="11"/>
        <v>0.532</v>
      </c>
      <c r="V4" s="35">
        <f t="shared" si="12"/>
        <v>-0.09207580909</v>
      </c>
      <c r="W4" s="36">
        <f t="shared" si="13"/>
        <v>2875.528083</v>
      </c>
      <c r="X4" s="35">
        <f t="shared" si="14"/>
        <v>1.012578155</v>
      </c>
      <c r="Y4" s="40">
        <f t="shared" si="15"/>
        <v>0.811</v>
      </c>
      <c r="Z4" s="33">
        <v>0.21</v>
      </c>
      <c r="AA4" s="40">
        <f t="shared" si="16"/>
        <v>0.919</v>
      </c>
      <c r="AB4" s="35">
        <f t="shared" si="17"/>
        <v>1.687498684</v>
      </c>
      <c r="AC4" s="43">
        <f t="shared" si="18"/>
        <v>4.701396752</v>
      </c>
      <c r="AD4" s="44">
        <f t="shared" si="19"/>
        <v>0.946</v>
      </c>
      <c r="AE4" s="33">
        <v>3.5</v>
      </c>
      <c r="AF4" s="34">
        <f t="shared" si="20"/>
        <v>0.91</v>
      </c>
      <c r="AG4" s="35">
        <f t="shared" si="21"/>
        <v>1.147500636</v>
      </c>
      <c r="AH4" s="33">
        <v>37.68</v>
      </c>
      <c r="AI4" s="34">
        <f t="shared" si="22"/>
        <v>0.802</v>
      </c>
      <c r="AJ4" s="35">
        <f t="shared" si="23"/>
        <v>0.5917784329</v>
      </c>
      <c r="AK4" s="36">
        <f t="shared" si="24"/>
        <v>2916.737495</v>
      </c>
      <c r="AL4" s="35">
        <f t="shared" si="25"/>
        <v>1.570258576</v>
      </c>
      <c r="AM4" s="114">
        <f t="shared" si="26"/>
        <v>0.919</v>
      </c>
      <c r="AN4" s="33">
        <v>0.46</v>
      </c>
      <c r="AO4" s="114">
        <f t="shared" si="27"/>
        <v>0.73</v>
      </c>
      <c r="AP4" s="35">
        <f t="shared" si="28"/>
        <v>0.5241570955</v>
      </c>
      <c r="AQ4" s="33">
        <v>1.22</v>
      </c>
      <c r="AR4" s="114">
        <f t="shared" si="29"/>
        <v>0.919</v>
      </c>
      <c r="AS4" s="35">
        <f t="shared" si="30"/>
        <v>1.496612317</v>
      </c>
      <c r="AT4" s="33">
        <v>3.35</v>
      </c>
      <c r="AU4" s="114">
        <f t="shared" si="31"/>
        <v>0.865</v>
      </c>
      <c r="AV4" s="35">
        <f t="shared" si="32"/>
        <v>1.088487529</v>
      </c>
      <c r="AW4" s="33">
        <v>4.31</v>
      </c>
      <c r="AX4" s="34">
        <f t="shared" si="33"/>
        <v>0.964</v>
      </c>
      <c r="AY4" s="35">
        <f t="shared" si="34"/>
        <v>1.706149129</v>
      </c>
      <c r="AZ4" s="33">
        <v>57.65</v>
      </c>
      <c r="BA4" s="34">
        <f t="shared" si="35"/>
        <v>0.874</v>
      </c>
      <c r="BB4" s="35">
        <f t="shared" si="36"/>
        <v>1.096847246</v>
      </c>
      <c r="BC4" s="36">
        <f t="shared" si="37"/>
        <v>4739.663645</v>
      </c>
      <c r="BD4" s="35">
        <f t="shared" si="38"/>
        <v>2.179448341</v>
      </c>
      <c r="BE4" s="114">
        <f t="shared" si="39"/>
        <v>0.982</v>
      </c>
      <c r="BF4" s="115">
        <f t="shared" si="40"/>
        <v>6.858963859</v>
      </c>
      <c r="BG4" s="116">
        <f t="shared" si="41"/>
        <v>0.991</v>
      </c>
      <c r="BH4" s="33">
        <v>5.73</v>
      </c>
      <c r="BI4" s="34">
        <f t="shared" si="42"/>
        <v>0.856</v>
      </c>
      <c r="BJ4" s="35">
        <f t="shared" si="43"/>
        <v>1.164313195</v>
      </c>
      <c r="BK4" s="33">
        <v>59.29</v>
      </c>
      <c r="BL4" s="34">
        <f t="shared" si="44"/>
        <v>0.766</v>
      </c>
      <c r="BM4" s="35">
        <f t="shared" si="45"/>
        <v>0.6130941204</v>
      </c>
      <c r="BN4" s="36">
        <f t="shared" si="46"/>
        <v>4698.203757</v>
      </c>
      <c r="BO4" s="35">
        <f t="shared" si="47"/>
        <v>1.413842009</v>
      </c>
      <c r="BP4" s="37">
        <f t="shared" si="48"/>
        <v>0.946</v>
      </c>
      <c r="BQ4" s="33">
        <v>1.78</v>
      </c>
      <c r="BR4" s="37">
        <f t="shared" si="49"/>
        <v>0.468</v>
      </c>
      <c r="BS4" s="35">
        <f t="shared" si="50"/>
        <v>-0.2836258349</v>
      </c>
      <c r="BT4" s="33">
        <v>1.07</v>
      </c>
      <c r="BU4" s="37">
        <f t="shared" si="51"/>
        <v>0.811</v>
      </c>
      <c r="BV4" s="35">
        <f t="shared" si="52"/>
        <v>0.901241517</v>
      </c>
      <c r="BW4" s="33">
        <v>12.28</v>
      </c>
      <c r="BX4" s="34">
        <f t="shared" si="53"/>
        <v>0.847</v>
      </c>
      <c r="BY4" s="35">
        <f t="shared" si="54"/>
        <v>1.168355354</v>
      </c>
      <c r="BZ4" s="33">
        <v>47.11</v>
      </c>
      <c r="CA4" s="34">
        <f t="shared" si="55"/>
        <v>0.739</v>
      </c>
      <c r="CB4" s="35">
        <f t="shared" si="56"/>
        <v>0.5753658564</v>
      </c>
      <c r="CC4" s="36">
        <f t="shared" si="57"/>
        <v>4302.1579</v>
      </c>
      <c r="CD4" s="35">
        <f t="shared" si="58"/>
        <v>1.353779095</v>
      </c>
      <c r="CE4" s="37">
        <f t="shared" si="59"/>
        <v>0.937</v>
      </c>
      <c r="CF4" s="33">
        <v>8.37</v>
      </c>
      <c r="CG4" s="102">
        <f t="shared" si="60"/>
        <v>0.955</v>
      </c>
      <c r="CH4" s="73">
        <f t="shared" si="61"/>
        <v>2.166013922</v>
      </c>
      <c r="CI4" s="66">
        <f t="shared" si="62"/>
        <v>8.039138993</v>
      </c>
      <c r="CJ4" s="102">
        <f t="shared" si="63"/>
        <v>0.955</v>
      </c>
      <c r="CK4" s="73">
        <f t="shared" si="64"/>
        <v>1.909774337</v>
      </c>
      <c r="CL4" s="33">
        <v>60.0</v>
      </c>
      <c r="CM4" s="102">
        <f t="shared" si="65"/>
        <v>0.73</v>
      </c>
      <c r="CN4" s="73">
        <f t="shared" si="66"/>
        <v>0.6293690804</v>
      </c>
      <c r="CO4" s="36">
        <f t="shared" si="67"/>
        <v>5673.35243</v>
      </c>
      <c r="CP4" s="35">
        <f t="shared" si="68"/>
        <v>1.754526453</v>
      </c>
      <c r="CQ4" s="37">
        <f t="shared" si="69"/>
        <v>0.955</v>
      </c>
      <c r="CR4" s="117">
        <f t="shared" si="70"/>
        <v>5.13976324</v>
      </c>
      <c r="CS4" s="104">
        <f t="shared" si="71"/>
        <v>0.928</v>
      </c>
      <c r="CT4" s="33">
        <v>23.39</v>
      </c>
      <c r="CU4" s="90">
        <f t="shared" si="72"/>
        <v>0.784</v>
      </c>
      <c r="CV4" s="35">
        <f t="shared" si="73"/>
        <v>0.5770977566</v>
      </c>
      <c r="CW4" s="33">
        <v>9.03</v>
      </c>
      <c r="CX4" s="34">
        <f t="shared" si="74"/>
        <v>0.784</v>
      </c>
      <c r="CY4" s="35">
        <f t="shared" si="75"/>
        <v>0.6345337478</v>
      </c>
      <c r="CZ4" s="33">
        <v>64.04</v>
      </c>
      <c r="DA4" s="34">
        <f t="shared" si="76"/>
        <v>0.505</v>
      </c>
      <c r="DB4" s="35">
        <f t="shared" si="77"/>
        <v>0.06544966132</v>
      </c>
      <c r="DC4" s="36">
        <f t="shared" si="78"/>
        <v>5209.213532</v>
      </c>
      <c r="DD4" s="35">
        <f t="shared" si="79"/>
        <v>0.5930575649</v>
      </c>
      <c r="DE4" s="90">
        <f t="shared" si="80"/>
        <v>0.748</v>
      </c>
      <c r="DF4" s="33">
        <v>0.81</v>
      </c>
      <c r="DG4" s="90">
        <f t="shared" si="81"/>
        <v>0.964</v>
      </c>
      <c r="DH4" s="35">
        <f t="shared" si="82"/>
        <v>1.72946328</v>
      </c>
      <c r="DI4" s="33">
        <v>1.57</v>
      </c>
      <c r="DJ4" s="90">
        <f t="shared" si="83"/>
        <v>0.919</v>
      </c>
      <c r="DK4" s="35">
        <f t="shared" si="84"/>
        <v>1.480101794</v>
      </c>
      <c r="DL4" s="106">
        <f t="shared" si="85"/>
        <v>4.379720395</v>
      </c>
      <c r="DM4" s="91">
        <f t="shared" si="86"/>
        <v>0.946</v>
      </c>
    </row>
    <row r="5">
      <c r="A5" s="28">
        <v>2022.0</v>
      </c>
      <c r="B5" s="29" t="s">
        <v>799</v>
      </c>
      <c r="C5" s="29" t="s">
        <v>5</v>
      </c>
      <c r="D5" s="30">
        <f t="array" ref="D5">INDEX(
  TP!C:C,
  MATCH(
    1,
    (TP!A:A = A5) * (TP!B:B = C5),
    0
  )
)
</f>
        <v>54.54</v>
      </c>
      <c r="E5" s="64">
        <f t="shared" si="1"/>
        <v>18.21846435</v>
      </c>
      <c r="F5" s="32">
        <f t="shared" si="2"/>
        <v>0.973</v>
      </c>
      <c r="G5" s="33">
        <v>2467.0</v>
      </c>
      <c r="H5" s="33">
        <v>9.01</v>
      </c>
      <c r="I5" s="33">
        <v>0.0</v>
      </c>
      <c r="J5" s="99">
        <f t="shared" si="3"/>
        <v>9.01</v>
      </c>
      <c r="K5" s="100">
        <f t="shared" si="4"/>
        <v>0.3286988245</v>
      </c>
      <c r="L5" s="101">
        <f t="shared" si="5"/>
        <v>0.982</v>
      </c>
      <c r="M5" s="73">
        <f t="shared" si="6"/>
        <v>2.292242598</v>
      </c>
      <c r="N5" s="33">
        <v>0.36</v>
      </c>
      <c r="O5" s="101">
        <f t="shared" si="7"/>
        <v>0.946</v>
      </c>
      <c r="P5" s="73">
        <f t="shared" si="8"/>
        <v>1.670946187</v>
      </c>
      <c r="Q5" s="33">
        <v>2.66</v>
      </c>
      <c r="R5" s="34">
        <f t="shared" si="9"/>
        <v>0.919</v>
      </c>
      <c r="S5" s="35">
        <f t="shared" si="10"/>
        <v>1.475299936</v>
      </c>
      <c r="T5" s="33">
        <v>42.47</v>
      </c>
      <c r="U5" s="34">
        <f t="shared" si="11"/>
        <v>0.721</v>
      </c>
      <c r="V5" s="35">
        <f t="shared" si="12"/>
        <v>0.3892273802</v>
      </c>
      <c r="W5" s="36">
        <f t="shared" si="13"/>
        <v>3512.858644</v>
      </c>
      <c r="X5" s="35">
        <f t="shared" si="14"/>
        <v>1.762807057</v>
      </c>
      <c r="Y5" s="40">
        <f t="shared" si="15"/>
        <v>0.982</v>
      </c>
      <c r="Z5" s="33">
        <v>0.22</v>
      </c>
      <c r="AA5" s="40">
        <f t="shared" si="16"/>
        <v>0.955</v>
      </c>
      <c r="AB5" s="35">
        <f t="shared" si="17"/>
        <v>1.871709067</v>
      </c>
      <c r="AC5" s="43">
        <f t="shared" si="18"/>
        <v>7.597704909</v>
      </c>
      <c r="AD5" s="44">
        <f t="shared" si="19"/>
        <v>0.982</v>
      </c>
      <c r="AE5" s="33">
        <v>4.09</v>
      </c>
      <c r="AF5" s="34">
        <f t="shared" si="20"/>
        <v>0.955</v>
      </c>
      <c r="AG5" s="35">
        <f t="shared" si="21"/>
        <v>1.686809612</v>
      </c>
      <c r="AH5" s="33">
        <v>30.36</v>
      </c>
      <c r="AI5" s="34">
        <f t="shared" si="22"/>
        <v>0.45</v>
      </c>
      <c r="AJ5" s="35">
        <f t="shared" si="23"/>
        <v>-0.1251556468</v>
      </c>
      <c r="AK5" s="36">
        <f t="shared" si="24"/>
        <v>2542.609942</v>
      </c>
      <c r="AL5" s="35">
        <f t="shared" si="25"/>
        <v>1.044902894</v>
      </c>
      <c r="AM5" s="114">
        <f t="shared" si="26"/>
        <v>0.838</v>
      </c>
      <c r="AN5" s="33">
        <v>0.77</v>
      </c>
      <c r="AO5" s="114">
        <f t="shared" si="27"/>
        <v>0.946</v>
      </c>
      <c r="AP5" s="35">
        <f t="shared" si="28"/>
        <v>1.854473935</v>
      </c>
      <c r="AQ5" s="33">
        <v>1.2</v>
      </c>
      <c r="AR5" s="114">
        <f t="shared" si="29"/>
        <v>0.892</v>
      </c>
      <c r="AS5" s="35">
        <f t="shared" si="30"/>
        <v>1.440915165</v>
      </c>
      <c r="AT5" s="33">
        <v>4.01</v>
      </c>
      <c r="AU5" s="114">
        <f t="shared" si="31"/>
        <v>0.955</v>
      </c>
      <c r="AV5" s="35">
        <f t="shared" si="32"/>
        <v>1.804715036</v>
      </c>
      <c r="AW5" s="33">
        <v>4.12</v>
      </c>
      <c r="AX5" s="34">
        <f t="shared" si="33"/>
        <v>0.946</v>
      </c>
      <c r="AY5" s="35">
        <f t="shared" si="34"/>
        <v>1.51305838</v>
      </c>
      <c r="AZ5" s="33">
        <v>40.71</v>
      </c>
      <c r="BA5" s="34">
        <f t="shared" si="35"/>
        <v>0.27</v>
      </c>
      <c r="BB5" s="35">
        <f t="shared" si="36"/>
        <v>-0.5611032813</v>
      </c>
      <c r="BC5" s="36">
        <f t="shared" si="37"/>
        <v>3273.906384</v>
      </c>
      <c r="BD5" s="35">
        <f t="shared" si="38"/>
        <v>0.4732403923</v>
      </c>
      <c r="BE5" s="114">
        <f t="shared" si="39"/>
        <v>0.721</v>
      </c>
      <c r="BF5" s="115">
        <f t="shared" si="40"/>
        <v>6.618247422</v>
      </c>
      <c r="BG5" s="116">
        <f t="shared" si="41"/>
        <v>0.973</v>
      </c>
      <c r="BH5" s="33">
        <v>4.09</v>
      </c>
      <c r="BI5" s="34">
        <f t="shared" si="42"/>
        <v>0.658</v>
      </c>
      <c r="BJ5" s="35">
        <f t="shared" si="43"/>
        <v>0.2452318093</v>
      </c>
      <c r="BK5" s="33">
        <v>51.79</v>
      </c>
      <c r="BL5" s="34">
        <f t="shared" si="44"/>
        <v>0.333</v>
      </c>
      <c r="BM5" s="35">
        <f t="shared" si="45"/>
        <v>-0.347008529</v>
      </c>
      <c r="BN5" s="36">
        <f t="shared" si="46"/>
        <v>3502.709252</v>
      </c>
      <c r="BO5" s="35">
        <f t="shared" si="47"/>
        <v>0.1868146659</v>
      </c>
      <c r="BP5" s="37">
        <f t="shared" si="48"/>
        <v>0.595</v>
      </c>
      <c r="BQ5" s="33">
        <v>2.55</v>
      </c>
      <c r="BR5" s="37">
        <f t="shared" si="49"/>
        <v>0.721</v>
      </c>
      <c r="BS5" s="35">
        <f t="shared" si="50"/>
        <v>0.5580772623</v>
      </c>
      <c r="BT5" s="33">
        <v>1.13</v>
      </c>
      <c r="BU5" s="37">
        <f t="shared" si="51"/>
        <v>0.829</v>
      </c>
      <c r="BV5" s="35">
        <f t="shared" si="52"/>
        <v>1.021789745</v>
      </c>
      <c r="BW5" s="33">
        <v>8.61</v>
      </c>
      <c r="BX5" s="34">
        <f t="shared" si="53"/>
        <v>0.505</v>
      </c>
      <c r="BY5" s="35">
        <f t="shared" si="54"/>
        <v>-0.07341116797</v>
      </c>
      <c r="BZ5" s="33">
        <v>43.22</v>
      </c>
      <c r="CA5" s="34">
        <f t="shared" si="55"/>
        <v>0.486</v>
      </c>
      <c r="CB5" s="35">
        <f t="shared" si="56"/>
        <v>0.0160223266</v>
      </c>
      <c r="CC5" s="36">
        <f t="shared" si="57"/>
        <v>3453.289163</v>
      </c>
      <c r="CD5" s="35">
        <f t="shared" si="58"/>
        <v>0.1029968843</v>
      </c>
      <c r="CE5" s="37">
        <f t="shared" si="59"/>
        <v>0.55</v>
      </c>
      <c r="CF5" s="33">
        <v>4.09</v>
      </c>
      <c r="CG5" s="102">
        <f t="shared" si="60"/>
        <v>0.225</v>
      </c>
      <c r="CH5" s="73">
        <f t="shared" si="61"/>
        <v>-0.7511339262</v>
      </c>
      <c r="CI5" s="66">
        <f t="shared" si="62"/>
        <v>4.734485856</v>
      </c>
      <c r="CJ5" s="102">
        <f t="shared" si="63"/>
        <v>0.405</v>
      </c>
      <c r="CK5" s="73">
        <f t="shared" si="64"/>
        <v>-0.2976878492</v>
      </c>
      <c r="CL5" s="33">
        <v>52.68</v>
      </c>
      <c r="CM5" s="102">
        <f t="shared" si="65"/>
        <v>0.279</v>
      </c>
      <c r="CN5" s="73">
        <f t="shared" si="66"/>
        <v>-0.5037357505</v>
      </c>
      <c r="CO5" s="36">
        <f t="shared" si="67"/>
        <v>3951.582878</v>
      </c>
      <c r="CP5" s="35">
        <f t="shared" si="68"/>
        <v>-0.4483784151</v>
      </c>
      <c r="CQ5" s="37">
        <f t="shared" si="69"/>
        <v>0.315</v>
      </c>
      <c r="CR5" s="117">
        <f t="shared" si="70"/>
        <v>1.421300143</v>
      </c>
      <c r="CS5" s="104">
        <f t="shared" si="71"/>
        <v>0.694</v>
      </c>
      <c r="CT5" s="33">
        <v>24.52</v>
      </c>
      <c r="CU5" s="90">
        <f t="shared" si="72"/>
        <v>0.82</v>
      </c>
      <c r="CV5" s="35">
        <f t="shared" si="73"/>
        <v>0.7959694739</v>
      </c>
      <c r="CW5" s="33">
        <v>6.57</v>
      </c>
      <c r="CX5" s="34">
        <f t="shared" si="74"/>
        <v>0.459</v>
      </c>
      <c r="CY5" s="35">
        <f t="shared" si="75"/>
        <v>-0.2701324266</v>
      </c>
      <c r="CZ5" s="33">
        <v>52.22</v>
      </c>
      <c r="DA5" s="34">
        <f t="shared" si="76"/>
        <v>0.072</v>
      </c>
      <c r="DB5" s="35">
        <f t="shared" si="77"/>
        <v>-1.59728071</v>
      </c>
      <c r="DC5" s="36">
        <f t="shared" si="78"/>
        <v>3729.317232</v>
      </c>
      <c r="DD5" s="35">
        <f t="shared" si="79"/>
        <v>-0.9614423095</v>
      </c>
      <c r="DE5" s="90">
        <f t="shared" si="80"/>
        <v>0.162</v>
      </c>
      <c r="DF5" s="33">
        <v>0.84</v>
      </c>
      <c r="DG5" s="90">
        <f t="shared" si="81"/>
        <v>0.973</v>
      </c>
      <c r="DH5" s="35">
        <f t="shared" si="82"/>
        <v>1.868882584</v>
      </c>
      <c r="DI5" s="33">
        <v>1.31</v>
      </c>
      <c r="DJ5" s="90">
        <f t="shared" si="83"/>
        <v>0.838</v>
      </c>
      <c r="DK5" s="35">
        <f t="shared" si="84"/>
        <v>0.8778021258</v>
      </c>
      <c r="DL5" s="106">
        <f t="shared" si="85"/>
        <v>2.581211874</v>
      </c>
      <c r="DM5" s="91">
        <f t="shared" si="86"/>
        <v>0.847</v>
      </c>
    </row>
    <row r="6">
      <c r="A6" s="28">
        <v>2022.0</v>
      </c>
      <c r="B6" s="29" t="s">
        <v>746</v>
      </c>
      <c r="C6" s="29" t="s">
        <v>22</v>
      </c>
      <c r="D6" s="30">
        <f t="array" ref="D6">INDEX(
  TP!C:C,
  MATCH(
    1,
    (TP!A:A = A6) * (TP!B:B = C6),
    0
  )
)
</f>
        <v>48.75</v>
      </c>
      <c r="E6" s="64">
        <f t="shared" si="1"/>
        <v>16.15141726</v>
      </c>
      <c r="F6" s="32">
        <f t="shared" si="2"/>
        <v>0.964</v>
      </c>
      <c r="G6" s="33">
        <v>1770.0</v>
      </c>
      <c r="H6" s="33">
        <v>3.09</v>
      </c>
      <c r="I6" s="33">
        <v>0.0</v>
      </c>
      <c r="J6" s="99">
        <f t="shared" si="3"/>
        <v>3.09</v>
      </c>
      <c r="K6" s="100">
        <f t="shared" si="4"/>
        <v>0.1571186441</v>
      </c>
      <c r="L6" s="101">
        <f t="shared" si="5"/>
        <v>0.577</v>
      </c>
      <c r="M6" s="73">
        <f t="shared" si="6"/>
        <v>0.06982148306</v>
      </c>
      <c r="N6" s="33">
        <v>0.1</v>
      </c>
      <c r="O6" s="101">
        <f t="shared" si="7"/>
        <v>0.333</v>
      </c>
      <c r="P6" s="73">
        <f t="shared" si="8"/>
        <v>-0.4547835188</v>
      </c>
      <c r="Q6" s="33">
        <v>1.98</v>
      </c>
      <c r="R6" s="34">
        <f t="shared" si="9"/>
        <v>0.712</v>
      </c>
      <c r="S6" s="35">
        <f t="shared" si="10"/>
        <v>0.552131395</v>
      </c>
      <c r="T6" s="33">
        <v>28.21</v>
      </c>
      <c r="U6" s="34">
        <f t="shared" si="11"/>
        <v>0.279</v>
      </c>
      <c r="V6" s="35">
        <f t="shared" si="12"/>
        <v>-0.5666756113</v>
      </c>
      <c r="W6" s="36">
        <f t="shared" si="13"/>
        <v>1963.715652</v>
      </c>
      <c r="X6" s="35">
        <f t="shared" si="14"/>
        <v>-0.06075502464</v>
      </c>
      <c r="Y6" s="40">
        <f t="shared" si="15"/>
        <v>0.477</v>
      </c>
      <c r="Z6" s="33">
        <v>0.18</v>
      </c>
      <c r="AA6" s="40">
        <f t="shared" si="16"/>
        <v>0.856</v>
      </c>
      <c r="AB6" s="35">
        <f t="shared" si="17"/>
        <v>1.134867536</v>
      </c>
      <c r="AC6" s="43">
        <f t="shared" si="18"/>
        <v>0.6891504757</v>
      </c>
      <c r="AD6" s="44">
        <f t="shared" si="19"/>
        <v>0.613</v>
      </c>
      <c r="AE6" s="33">
        <v>2.44</v>
      </c>
      <c r="AF6" s="34">
        <f t="shared" si="20"/>
        <v>0.604</v>
      </c>
      <c r="AG6" s="35">
        <f t="shared" si="21"/>
        <v>0.1785726453</v>
      </c>
      <c r="AH6" s="33">
        <v>31.25</v>
      </c>
      <c r="AI6" s="34">
        <f t="shared" si="22"/>
        <v>0.486</v>
      </c>
      <c r="AJ6" s="35">
        <f t="shared" si="23"/>
        <v>-0.03798743221</v>
      </c>
      <c r="AK6" s="36">
        <f t="shared" si="24"/>
        <v>1987.005224</v>
      </c>
      <c r="AL6" s="35">
        <f t="shared" si="25"/>
        <v>0.264714177</v>
      </c>
      <c r="AM6" s="114">
        <f t="shared" si="26"/>
        <v>0.667</v>
      </c>
      <c r="AN6" s="33">
        <v>0.76</v>
      </c>
      <c r="AO6" s="114">
        <f t="shared" si="27"/>
        <v>0.937</v>
      </c>
      <c r="AP6" s="35">
        <f t="shared" si="28"/>
        <v>1.811560488</v>
      </c>
      <c r="AQ6" s="33">
        <v>0.81</v>
      </c>
      <c r="AR6" s="114">
        <f t="shared" si="29"/>
        <v>0.685</v>
      </c>
      <c r="AS6" s="35">
        <f t="shared" si="30"/>
        <v>0.3548206972</v>
      </c>
      <c r="AT6" s="33">
        <v>3.46</v>
      </c>
      <c r="AU6" s="114">
        <f t="shared" si="31"/>
        <v>0.874</v>
      </c>
      <c r="AV6" s="35">
        <f t="shared" si="32"/>
        <v>1.20785878</v>
      </c>
      <c r="AW6" s="33">
        <v>3.05</v>
      </c>
      <c r="AX6" s="34">
        <f t="shared" si="33"/>
        <v>0.658</v>
      </c>
      <c r="AY6" s="35">
        <f t="shared" si="34"/>
        <v>0.4256525854</v>
      </c>
      <c r="AZ6" s="33">
        <v>41.67</v>
      </c>
      <c r="BA6" s="34">
        <f t="shared" si="35"/>
        <v>0.288</v>
      </c>
      <c r="BB6" s="35">
        <f t="shared" si="36"/>
        <v>-0.4671462266</v>
      </c>
      <c r="BC6" s="36">
        <f t="shared" si="37"/>
        <v>2870.061584</v>
      </c>
      <c r="BD6" s="35">
        <f t="shared" si="38"/>
        <v>0.003146723314</v>
      </c>
      <c r="BE6" s="114">
        <f t="shared" si="39"/>
        <v>0.486</v>
      </c>
      <c r="BF6" s="115">
        <f t="shared" si="40"/>
        <v>3.642100866</v>
      </c>
      <c r="BG6" s="116">
        <f t="shared" si="41"/>
        <v>0.838</v>
      </c>
      <c r="BH6" s="33">
        <v>5.75</v>
      </c>
      <c r="BI6" s="34">
        <f t="shared" si="42"/>
        <v>0.874</v>
      </c>
      <c r="BJ6" s="35">
        <f t="shared" si="43"/>
        <v>1.175521505</v>
      </c>
      <c r="BK6" s="33">
        <v>61.95</v>
      </c>
      <c r="BL6" s="34">
        <f t="shared" si="44"/>
        <v>0.865</v>
      </c>
      <c r="BM6" s="35">
        <f t="shared" si="45"/>
        <v>0.9536105268</v>
      </c>
      <c r="BN6" s="36">
        <f t="shared" si="46"/>
        <v>4916.625296</v>
      </c>
      <c r="BO6" s="35">
        <f t="shared" si="47"/>
        <v>1.638024722</v>
      </c>
      <c r="BP6" s="37">
        <f t="shared" si="48"/>
        <v>0.964</v>
      </c>
      <c r="BQ6" s="33">
        <v>3.51</v>
      </c>
      <c r="BR6" s="37">
        <f t="shared" si="49"/>
        <v>0.937</v>
      </c>
      <c r="BS6" s="35">
        <f t="shared" si="50"/>
        <v>1.607473332</v>
      </c>
      <c r="BT6" s="33">
        <v>1.53</v>
      </c>
      <c r="BU6" s="37">
        <f t="shared" si="51"/>
        <v>0.946</v>
      </c>
      <c r="BV6" s="35">
        <f t="shared" si="52"/>
        <v>1.825444601</v>
      </c>
      <c r="BW6" s="33">
        <v>13.53</v>
      </c>
      <c r="BX6" s="34">
        <f t="shared" si="53"/>
        <v>0.937</v>
      </c>
      <c r="BY6" s="35">
        <f t="shared" si="54"/>
        <v>1.591300355</v>
      </c>
      <c r="BZ6" s="33">
        <v>50.38</v>
      </c>
      <c r="CA6" s="34">
        <f t="shared" si="55"/>
        <v>0.838</v>
      </c>
      <c r="CB6" s="35">
        <f t="shared" si="56"/>
        <v>1.045559518</v>
      </c>
      <c r="CC6" s="36">
        <f t="shared" si="57"/>
        <v>4760.805553</v>
      </c>
      <c r="CD6" s="35">
        <f t="shared" si="58"/>
        <v>2.029582433</v>
      </c>
      <c r="CE6" s="37">
        <f t="shared" si="59"/>
        <v>0.991</v>
      </c>
      <c r="CF6" s="33">
        <v>5.49</v>
      </c>
      <c r="CG6" s="102">
        <f t="shared" si="60"/>
        <v>0.631</v>
      </c>
      <c r="CH6" s="73">
        <f t="shared" si="61"/>
        <v>0.2030733138</v>
      </c>
      <c r="CI6" s="66">
        <f t="shared" si="62"/>
        <v>5.249965627</v>
      </c>
      <c r="CJ6" s="102">
        <f t="shared" si="63"/>
        <v>0.577</v>
      </c>
      <c r="CK6" s="73">
        <f t="shared" si="64"/>
        <v>0.0466454459</v>
      </c>
      <c r="CL6" s="33">
        <v>51.85</v>
      </c>
      <c r="CM6" s="102">
        <f t="shared" si="65"/>
        <v>0.252</v>
      </c>
      <c r="CN6" s="73">
        <f t="shared" si="66"/>
        <v>-0.6322162163</v>
      </c>
      <c r="CO6" s="36">
        <f t="shared" si="67"/>
        <v>4081.012819</v>
      </c>
      <c r="CP6" s="35">
        <f t="shared" si="68"/>
        <v>-0.2827802684</v>
      </c>
      <c r="CQ6" s="37">
        <f t="shared" si="69"/>
        <v>0.36</v>
      </c>
      <c r="CR6" s="117">
        <f t="shared" si="70"/>
        <v>6.81774482</v>
      </c>
      <c r="CS6" s="104">
        <f t="shared" si="71"/>
        <v>0.982</v>
      </c>
      <c r="CT6" s="33">
        <v>27.15</v>
      </c>
      <c r="CU6" s="90">
        <f t="shared" si="72"/>
        <v>0.892</v>
      </c>
      <c r="CV6" s="35">
        <f t="shared" si="73"/>
        <v>1.305378869</v>
      </c>
      <c r="CW6" s="33">
        <v>9.41</v>
      </c>
      <c r="CX6" s="34">
        <f t="shared" si="74"/>
        <v>0.838</v>
      </c>
      <c r="CY6" s="35">
        <f t="shared" si="75"/>
        <v>0.7742789292</v>
      </c>
      <c r="CZ6" s="33">
        <v>75.14</v>
      </c>
      <c r="DA6" s="34">
        <f t="shared" si="76"/>
        <v>0.973</v>
      </c>
      <c r="DB6" s="35">
        <f t="shared" si="77"/>
        <v>1.626896964</v>
      </c>
      <c r="DC6" s="36">
        <f t="shared" si="78"/>
        <v>6210.703468</v>
      </c>
      <c r="DD6" s="35">
        <f t="shared" si="79"/>
        <v>1.645033963</v>
      </c>
      <c r="DE6" s="90">
        <f t="shared" si="80"/>
        <v>0.955</v>
      </c>
      <c r="DF6" s="33">
        <v>0.86</v>
      </c>
      <c r="DG6" s="90">
        <f t="shared" si="81"/>
        <v>0.982</v>
      </c>
      <c r="DH6" s="35">
        <f t="shared" si="82"/>
        <v>1.961828787</v>
      </c>
      <c r="DI6" s="33">
        <v>0.97</v>
      </c>
      <c r="DJ6" s="90">
        <f t="shared" si="83"/>
        <v>0.604</v>
      </c>
      <c r="DK6" s="35">
        <f t="shared" si="84"/>
        <v>0.09017948323</v>
      </c>
      <c r="DL6" s="106">
        <f t="shared" si="85"/>
        <v>5.002421103</v>
      </c>
      <c r="DM6" s="91">
        <f t="shared" si="86"/>
        <v>0.955</v>
      </c>
    </row>
    <row r="7">
      <c r="A7" s="28">
        <v>2024.0</v>
      </c>
      <c r="B7" s="29" t="s">
        <v>800</v>
      </c>
      <c r="C7" s="29" t="s">
        <v>21</v>
      </c>
      <c r="D7" s="30">
        <f t="array" ref="D7">INDEX(
  TP!C:C,
  MATCH(
    1,
    (TP!A:A = A7) * (TP!B:B = C7),
    0
  )
)
</f>
        <v>45.37</v>
      </c>
      <c r="E7" s="64">
        <f t="shared" si="1"/>
        <v>15.24577706</v>
      </c>
      <c r="F7" s="32">
        <f t="shared" si="2"/>
        <v>0.955</v>
      </c>
      <c r="G7" s="33">
        <v>2511.0</v>
      </c>
      <c r="H7" s="33">
        <v>4.92</v>
      </c>
      <c r="I7" s="33">
        <v>0.0</v>
      </c>
      <c r="J7" s="99">
        <f t="shared" si="3"/>
        <v>4.92</v>
      </c>
      <c r="K7" s="100">
        <f t="shared" si="4"/>
        <v>0.176344086</v>
      </c>
      <c r="L7" s="101">
        <f t="shared" si="5"/>
        <v>0.64</v>
      </c>
      <c r="M7" s="73">
        <f t="shared" si="6"/>
        <v>0.3188422502</v>
      </c>
      <c r="N7" s="33">
        <v>0.18</v>
      </c>
      <c r="O7" s="101">
        <f t="shared" si="7"/>
        <v>0.631</v>
      </c>
      <c r="P7" s="73">
        <f t="shared" si="8"/>
        <v>0.1992871599</v>
      </c>
      <c r="Q7" s="33">
        <v>2.11</v>
      </c>
      <c r="R7" s="34">
        <f t="shared" si="9"/>
        <v>0.766</v>
      </c>
      <c r="S7" s="35">
        <f t="shared" si="10"/>
        <v>0.7286194985</v>
      </c>
      <c r="T7" s="33">
        <v>33.9</v>
      </c>
      <c r="U7" s="34">
        <f t="shared" si="11"/>
        <v>0.505</v>
      </c>
      <c r="V7" s="35">
        <f t="shared" si="12"/>
        <v>-0.1852528889</v>
      </c>
      <c r="W7" s="36">
        <f t="shared" si="13"/>
        <v>2452.079568</v>
      </c>
      <c r="X7" s="35">
        <f t="shared" si="14"/>
        <v>0.5141189039</v>
      </c>
      <c r="Y7" s="40">
        <f t="shared" si="15"/>
        <v>0.694</v>
      </c>
      <c r="Z7" s="33">
        <v>0.24</v>
      </c>
      <c r="AA7" s="40">
        <f t="shared" si="16"/>
        <v>0.982</v>
      </c>
      <c r="AB7" s="35">
        <f t="shared" si="17"/>
        <v>2.240129832</v>
      </c>
      <c r="AC7" s="43">
        <f t="shared" si="18"/>
        <v>3.272378146</v>
      </c>
      <c r="AD7" s="44">
        <f t="shared" si="19"/>
        <v>0.865</v>
      </c>
      <c r="AE7" s="33">
        <v>2.83</v>
      </c>
      <c r="AF7" s="34">
        <f t="shared" si="20"/>
        <v>0.712</v>
      </c>
      <c r="AG7" s="35">
        <f t="shared" si="21"/>
        <v>0.5350650193</v>
      </c>
      <c r="AH7" s="33">
        <v>40.51</v>
      </c>
      <c r="AI7" s="34">
        <f t="shared" si="22"/>
        <v>0.847</v>
      </c>
      <c r="AJ7" s="35">
        <f t="shared" si="23"/>
        <v>0.8689537671</v>
      </c>
      <c r="AK7" s="36">
        <f t="shared" si="24"/>
        <v>2799.695505</v>
      </c>
      <c r="AL7" s="35">
        <f t="shared" si="25"/>
        <v>1.405906407</v>
      </c>
      <c r="AM7" s="114">
        <f t="shared" si="26"/>
        <v>0.91</v>
      </c>
      <c r="AN7" s="33">
        <v>0.47</v>
      </c>
      <c r="AO7" s="114">
        <f t="shared" si="27"/>
        <v>0.757</v>
      </c>
      <c r="AP7" s="35">
        <f t="shared" si="28"/>
        <v>0.567070542</v>
      </c>
      <c r="AQ7" s="33">
        <v>1.11</v>
      </c>
      <c r="AR7" s="114">
        <f t="shared" si="29"/>
        <v>0.856</v>
      </c>
      <c r="AS7" s="35">
        <f t="shared" si="30"/>
        <v>1.19027798</v>
      </c>
      <c r="AT7" s="33">
        <v>3.62</v>
      </c>
      <c r="AU7" s="114">
        <f t="shared" si="31"/>
        <v>0.919</v>
      </c>
      <c r="AV7" s="35">
        <f t="shared" si="32"/>
        <v>1.381489691</v>
      </c>
      <c r="AW7" s="33">
        <v>2.8</v>
      </c>
      <c r="AX7" s="34">
        <f t="shared" si="33"/>
        <v>0.586</v>
      </c>
      <c r="AY7" s="35">
        <f t="shared" si="34"/>
        <v>0.1715858109</v>
      </c>
      <c r="AZ7" s="33">
        <v>57.69</v>
      </c>
      <c r="BA7" s="34">
        <f t="shared" si="35"/>
        <v>0.883</v>
      </c>
      <c r="BB7" s="35">
        <f t="shared" si="36"/>
        <v>1.100762123</v>
      </c>
      <c r="BC7" s="36">
        <f t="shared" si="37"/>
        <v>3792.45163</v>
      </c>
      <c r="BD7" s="35">
        <f t="shared" si="38"/>
        <v>1.076850584</v>
      </c>
      <c r="BE7" s="114">
        <f t="shared" si="39"/>
        <v>0.883</v>
      </c>
      <c r="BF7" s="115">
        <f t="shared" si="40"/>
        <v>5.621595204</v>
      </c>
      <c r="BG7" s="116">
        <f t="shared" si="41"/>
        <v>0.937</v>
      </c>
      <c r="BH7" s="33">
        <v>6.38</v>
      </c>
      <c r="BI7" s="34">
        <f t="shared" si="42"/>
        <v>0.937</v>
      </c>
      <c r="BJ7" s="35">
        <f t="shared" si="43"/>
        <v>1.528583257</v>
      </c>
      <c r="BK7" s="33">
        <v>54.49</v>
      </c>
      <c r="BL7" s="34">
        <f t="shared" si="44"/>
        <v>0.505</v>
      </c>
      <c r="BM7" s="35">
        <f t="shared" si="45"/>
        <v>-0.001371575213</v>
      </c>
      <c r="BN7" s="36">
        <f t="shared" si="46"/>
        <v>4526.649744</v>
      </c>
      <c r="BO7" s="35">
        <f t="shared" si="47"/>
        <v>1.237763019</v>
      </c>
      <c r="BP7" s="37">
        <f t="shared" si="48"/>
        <v>0.919</v>
      </c>
      <c r="BQ7" s="33">
        <v>4.41</v>
      </c>
      <c r="BR7" s="37">
        <f t="shared" si="49"/>
        <v>0.982</v>
      </c>
      <c r="BS7" s="35">
        <f t="shared" si="50"/>
        <v>2.591282146</v>
      </c>
      <c r="BT7" s="33">
        <v>1.25</v>
      </c>
      <c r="BU7" s="37">
        <f t="shared" si="51"/>
        <v>0.883</v>
      </c>
      <c r="BV7" s="35">
        <f t="shared" si="52"/>
        <v>1.262886202</v>
      </c>
      <c r="BW7" s="33">
        <v>11.76</v>
      </c>
      <c r="BX7" s="34">
        <f t="shared" si="53"/>
        <v>0.793</v>
      </c>
      <c r="BY7" s="35">
        <f t="shared" si="54"/>
        <v>0.9924102337</v>
      </c>
      <c r="BZ7" s="33">
        <v>42.99</v>
      </c>
      <c r="CA7" s="34">
        <f t="shared" si="55"/>
        <v>0.468</v>
      </c>
      <c r="CB7" s="35">
        <f t="shared" si="56"/>
        <v>-0.01704939882</v>
      </c>
      <c r="CC7" s="36">
        <f t="shared" si="57"/>
        <v>3865.278789</v>
      </c>
      <c r="CD7" s="35">
        <f t="shared" si="58"/>
        <v>0.7100510417</v>
      </c>
      <c r="CE7" s="37">
        <f t="shared" si="59"/>
        <v>0.748</v>
      </c>
      <c r="CF7" s="33">
        <v>3.62</v>
      </c>
      <c r="CG7" s="102">
        <f t="shared" si="60"/>
        <v>0.135</v>
      </c>
      <c r="CH7" s="73">
        <f t="shared" si="61"/>
        <v>-1.071474928</v>
      </c>
      <c r="CI7" s="66">
        <f t="shared" si="62"/>
        <v>3.038460558</v>
      </c>
      <c r="CJ7" s="102">
        <f t="shared" si="63"/>
        <v>0.054</v>
      </c>
      <c r="CK7" s="73">
        <f t="shared" si="64"/>
        <v>-1.430609084</v>
      </c>
      <c r="CL7" s="33">
        <v>56.44</v>
      </c>
      <c r="CM7" s="102">
        <f t="shared" si="65"/>
        <v>0.541</v>
      </c>
      <c r="CN7" s="73">
        <f t="shared" si="66"/>
        <v>0.07829623911</v>
      </c>
      <c r="CO7" s="36">
        <f t="shared" si="67"/>
        <v>3383.663682</v>
      </c>
      <c r="CP7" s="35">
        <f t="shared" si="68"/>
        <v>-1.174998281</v>
      </c>
      <c r="CQ7" s="37">
        <f t="shared" si="69"/>
        <v>0.108</v>
      </c>
      <c r="CR7" s="117">
        <f t="shared" si="70"/>
        <v>4.626984128</v>
      </c>
      <c r="CS7" s="104">
        <f t="shared" si="71"/>
        <v>0.901</v>
      </c>
      <c r="CT7" s="33">
        <v>21.15</v>
      </c>
      <c r="CU7" s="90">
        <f t="shared" si="72"/>
        <v>0.568</v>
      </c>
      <c r="CV7" s="35">
        <f t="shared" si="73"/>
        <v>0.1432281576</v>
      </c>
      <c r="CW7" s="33">
        <v>5.23</v>
      </c>
      <c r="CX7" s="34">
        <f t="shared" si="74"/>
        <v>0.216</v>
      </c>
      <c r="CY7" s="35">
        <f t="shared" si="75"/>
        <v>-0.7629180662</v>
      </c>
      <c r="CZ7" s="33">
        <v>69.86</v>
      </c>
      <c r="DA7" s="34">
        <f t="shared" si="76"/>
        <v>0.793</v>
      </c>
      <c r="DB7" s="35">
        <f t="shared" si="77"/>
        <v>0.8841544633</v>
      </c>
      <c r="DC7" s="36">
        <f t="shared" si="78"/>
        <v>4508.916209</v>
      </c>
      <c r="DD7" s="35">
        <f t="shared" si="79"/>
        <v>-0.1425426929</v>
      </c>
      <c r="DE7" s="90">
        <f t="shared" si="80"/>
        <v>0.423</v>
      </c>
      <c r="DF7" s="33">
        <v>0.61</v>
      </c>
      <c r="DG7" s="90">
        <f t="shared" si="81"/>
        <v>0.712</v>
      </c>
      <c r="DH7" s="35">
        <f t="shared" si="82"/>
        <v>0.8000012483</v>
      </c>
      <c r="DI7" s="33">
        <v>1.33</v>
      </c>
      <c r="DJ7" s="90">
        <f t="shared" si="83"/>
        <v>0.847</v>
      </c>
      <c r="DK7" s="35">
        <f t="shared" si="84"/>
        <v>0.9241328695</v>
      </c>
      <c r="DL7" s="106">
        <f t="shared" si="85"/>
        <v>1.724819582</v>
      </c>
      <c r="DM7" s="91">
        <f t="shared" si="86"/>
        <v>0.712</v>
      </c>
    </row>
    <row r="8">
      <c r="A8" s="28">
        <v>2022.0</v>
      </c>
      <c r="B8" s="29" t="s">
        <v>801</v>
      </c>
      <c r="C8" s="29" t="s">
        <v>6</v>
      </c>
      <c r="D8" s="30">
        <f t="array" ref="D8">INDEX(
  TP!C:C,
  MATCH(
    1,
    (TP!A:A = A8) * (TP!B:B = C8),
    0
  )
)
</f>
        <v>50.62</v>
      </c>
      <c r="E8" s="64">
        <f t="shared" si="1"/>
        <v>15.17999709</v>
      </c>
      <c r="F8" s="32">
        <f t="shared" si="2"/>
        <v>0.946</v>
      </c>
      <c r="G8" s="33">
        <v>1989.0</v>
      </c>
      <c r="H8" s="33">
        <v>4.31</v>
      </c>
      <c r="I8" s="33">
        <v>0.0</v>
      </c>
      <c r="J8" s="99">
        <f t="shared" si="3"/>
        <v>4.31</v>
      </c>
      <c r="K8" s="100">
        <f t="shared" si="4"/>
        <v>0.1950226244</v>
      </c>
      <c r="L8" s="101">
        <f t="shared" si="5"/>
        <v>0.748</v>
      </c>
      <c r="M8" s="73">
        <f t="shared" si="6"/>
        <v>0.5607791573</v>
      </c>
      <c r="N8" s="33">
        <v>0.18</v>
      </c>
      <c r="O8" s="101">
        <f t="shared" si="7"/>
        <v>0.631</v>
      </c>
      <c r="P8" s="73">
        <f t="shared" si="8"/>
        <v>0.1992871599</v>
      </c>
      <c r="Q8" s="33">
        <v>1.22</v>
      </c>
      <c r="R8" s="34">
        <f t="shared" si="9"/>
        <v>0.315</v>
      </c>
      <c r="S8" s="35">
        <f t="shared" si="10"/>
        <v>-0.4796452097</v>
      </c>
      <c r="T8" s="33">
        <v>33.33</v>
      </c>
      <c r="U8" s="34">
        <f t="shared" si="11"/>
        <v>0.378</v>
      </c>
      <c r="V8" s="35">
        <f t="shared" si="12"/>
        <v>-0.223462195</v>
      </c>
      <c r="W8" s="36">
        <f t="shared" si="13"/>
        <v>1694.54578</v>
      </c>
      <c r="X8" s="35">
        <f t="shared" si="14"/>
        <v>-0.3776063262</v>
      </c>
      <c r="Y8" s="40">
        <f t="shared" si="15"/>
        <v>0.387</v>
      </c>
      <c r="Z8" s="33">
        <v>0.22</v>
      </c>
      <c r="AA8" s="40">
        <f t="shared" si="16"/>
        <v>0.955</v>
      </c>
      <c r="AB8" s="35">
        <f t="shared" si="17"/>
        <v>1.871709067</v>
      </c>
      <c r="AC8" s="43">
        <f t="shared" si="18"/>
        <v>2.254169058</v>
      </c>
      <c r="AD8" s="44">
        <f t="shared" si="19"/>
        <v>0.784</v>
      </c>
      <c r="AE8" s="33">
        <v>1.86</v>
      </c>
      <c r="AF8" s="34">
        <f t="shared" si="20"/>
        <v>0.414</v>
      </c>
      <c r="AG8" s="35">
        <f t="shared" si="21"/>
        <v>-0.3515955008</v>
      </c>
      <c r="AH8" s="33">
        <v>34.15</v>
      </c>
      <c r="AI8" s="34">
        <f t="shared" si="22"/>
        <v>0.658</v>
      </c>
      <c r="AJ8" s="35">
        <f t="shared" si="23"/>
        <v>0.2460438289</v>
      </c>
      <c r="AK8" s="36">
        <f t="shared" si="24"/>
        <v>1846.868505</v>
      </c>
      <c r="AL8" s="35">
        <f t="shared" si="25"/>
        <v>0.06793203476</v>
      </c>
      <c r="AM8" s="114">
        <f t="shared" si="26"/>
        <v>0.541</v>
      </c>
      <c r="AN8" s="33">
        <v>0.18</v>
      </c>
      <c r="AO8" s="114">
        <f t="shared" si="27"/>
        <v>0.306</v>
      </c>
      <c r="AP8" s="35">
        <f t="shared" si="28"/>
        <v>-0.6774194042</v>
      </c>
      <c r="AQ8" s="33">
        <v>0.68</v>
      </c>
      <c r="AR8" s="114">
        <f t="shared" si="29"/>
        <v>0.559</v>
      </c>
      <c r="AS8" s="35">
        <f t="shared" si="30"/>
        <v>-0.007210792025</v>
      </c>
      <c r="AT8" s="33">
        <v>3.12</v>
      </c>
      <c r="AU8" s="114">
        <f t="shared" si="31"/>
        <v>0.811</v>
      </c>
      <c r="AV8" s="35">
        <f t="shared" si="32"/>
        <v>0.8388930947</v>
      </c>
      <c r="AW8" s="33">
        <v>3.26</v>
      </c>
      <c r="AX8" s="34">
        <f t="shared" si="33"/>
        <v>0.73</v>
      </c>
      <c r="AY8" s="35">
        <f t="shared" si="34"/>
        <v>0.6390686759</v>
      </c>
      <c r="AZ8" s="33">
        <v>69.44</v>
      </c>
      <c r="BA8" s="34">
        <f t="shared" si="35"/>
        <v>1</v>
      </c>
      <c r="BB8" s="35">
        <f t="shared" si="36"/>
        <v>2.250757324</v>
      </c>
      <c r="BC8" s="36">
        <f t="shared" si="37"/>
        <v>4955.604762</v>
      </c>
      <c r="BD8" s="35">
        <f t="shared" si="38"/>
        <v>2.430813599</v>
      </c>
      <c r="BE8" s="114">
        <f t="shared" si="39"/>
        <v>1</v>
      </c>
      <c r="BF8" s="115">
        <f t="shared" si="40"/>
        <v>2.653008532</v>
      </c>
      <c r="BG8" s="116">
        <f t="shared" si="41"/>
        <v>0.766</v>
      </c>
      <c r="BH8" s="33">
        <v>6.24</v>
      </c>
      <c r="BI8" s="34">
        <f t="shared" si="42"/>
        <v>0.919</v>
      </c>
      <c r="BJ8" s="35">
        <f t="shared" si="43"/>
        <v>1.45012509</v>
      </c>
      <c r="BK8" s="33">
        <v>49.28</v>
      </c>
      <c r="BL8" s="34">
        <f t="shared" si="44"/>
        <v>0.234</v>
      </c>
      <c r="BM8" s="35">
        <f t="shared" si="45"/>
        <v>-0.6683228824</v>
      </c>
      <c r="BN8" s="36">
        <f t="shared" si="46"/>
        <v>4054.611682</v>
      </c>
      <c r="BO8" s="35">
        <f t="shared" si="47"/>
        <v>0.7532742939</v>
      </c>
      <c r="BP8" s="37">
        <f t="shared" si="48"/>
        <v>0.811</v>
      </c>
      <c r="BQ8" s="33">
        <v>2.58</v>
      </c>
      <c r="BR8" s="37">
        <f t="shared" si="49"/>
        <v>0.748</v>
      </c>
      <c r="BS8" s="35">
        <f t="shared" si="50"/>
        <v>0.5908708894</v>
      </c>
      <c r="BT8" s="33">
        <v>1.13</v>
      </c>
      <c r="BU8" s="37">
        <f t="shared" si="51"/>
        <v>0.829</v>
      </c>
      <c r="BV8" s="35">
        <f t="shared" si="52"/>
        <v>1.021789745</v>
      </c>
      <c r="BW8" s="33">
        <v>14.8</v>
      </c>
      <c r="BX8" s="34">
        <f t="shared" si="53"/>
        <v>0.982</v>
      </c>
      <c r="BY8" s="35">
        <f t="shared" si="54"/>
        <v>2.021012475</v>
      </c>
      <c r="BZ8" s="33">
        <v>38.53</v>
      </c>
      <c r="CA8" s="34">
        <f t="shared" si="55"/>
        <v>0.252</v>
      </c>
      <c r="CB8" s="35">
        <f t="shared" si="56"/>
        <v>-0.6583532916</v>
      </c>
      <c r="CC8" s="36">
        <f t="shared" si="57"/>
        <v>3755.007924</v>
      </c>
      <c r="CD8" s="35">
        <f t="shared" si="58"/>
        <v>0.5475702823</v>
      </c>
      <c r="CE8" s="37">
        <f t="shared" si="59"/>
        <v>0.694</v>
      </c>
      <c r="CF8" s="33">
        <v>7.47</v>
      </c>
      <c r="CG8" s="102">
        <f t="shared" si="60"/>
        <v>0.919</v>
      </c>
      <c r="CH8" s="73">
        <f t="shared" si="61"/>
        <v>1.552594982</v>
      </c>
      <c r="CI8" s="66">
        <f t="shared" si="62"/>
        <v>7.632073561</v>
      </c>
      <c r="CJ8" s="102">
        <f t="shared" si="63"/>
        <v>0.946</v>
      </c>
      <c r="CK8" s="73">
        <f t="shared" si="64"/>
        <v>1.637860309</v>
      </c>
      <c r="CL8" s="33">
        <v>59.39</v>
      </c>
      <c r="CM8" s="102">
        <f t="shared" si="65"/>
        <v>0.694</v>
      </c>
      <c r="CN8" s="73">
        <f t="shared" si="66"/>
        <v>0.5349436778</v>
      </c>
      <c r="CO8" s="36">
        <f t="shared" si="67"/>
        <v>5498.136174</v>
      </c>
      <c r="CP8" s="35">
        <f t="shared" si="68"/>
        <v>1.530347356</v>
      </c>
      <c r="CQ8" s="37">
        <f t="shared" si="69"/>
        <v>0.91</v>
      </c>
      <c r="CR8" s="117">
        <f t="shared" si="70"/>
        <v>4.443852567</v>
      </c>
      <c r="CS8" s="104">
        <f t="shared" si="71"/>
        <v>0.883</v>
      </c>
      <c r="CT8" s="33">
        <v>22.58</v>
      </c>
      <c r="CU8" s="90">
        <f t="shared" si="72"/>
        <v>0.712</v>
      </c>
      <c r="CV8" s="35">
        <f t="shared" si="73"/>
        <v>0.4202074105</v>
      </c>
      <c r="CW8" s="33">
        <v>8.69</v>
      </c>
      <c r="CX8" s="34">
        <f t="shared" si="74"/>
        <v>0.712</v>
      </c>
      <c r="CY8" s="35">
        <f t="shared" si="75"/>
        <v>0.5094985855</v>
      </c>
      <c r="CZ8" s="33">
        <v>69.79</v>
      </c>
      <c r="DA8" s="34">
        <f t="shared" si="76"/>
        <v>0.784</v>
      </c>
      <c r="DB8" s="35">
        <f t="shared" si="77"/>
        <v>0.8743074984</v>
      </c>
      <c r="DC8" s="36">
        <f t="shared" si="78"/>
        <v>5592.022587</v>
      </c>
      <c r="DD8" s="35">
        <f t="shared" si="79"/>
        <v>0.9951645427</v>
      </c>
      <c r="DE8" s="90">
        <f t="shared" si="80"/>
        <v>0.82</v>
      </c>
      <c r="DF8" s="33">
        <v>0.77</v>
      </c>
      <c r="DG8" s="90">
        <f t="shared" si="81"/>
        <v>0.937</v>
      </c>
      <c r="DH8" s="35">
        <f t="shared" si="82"/>
        <v>1.543570873</v>
      </c>
      <c r="DI8" s="33">
        <v>2.17</v>
      </c>
      <c r="DJ8" s="90">
        <f t="shared" si="83"/>
        <v>0.982</v>
      </c>
      <c r="DK8" s="35">
        <f t="shared" si="84"/>
        <v>2.870024104</v>
      </c>
      <c r="DL8" s="106">
        <f t="shared" si="85"/>
        <v>5.828966931</v>
      </c>
      <c r="DM8" s="91">
        <f t="shared" si="86"/>
        <v>0.973</v>
      </c>
    </row>
    <row r="9">
      <c r="A9" s="28">
        <v>2022.0</v>
      </c>
      <c r="B9" s="29" t="s">
        <v>802</v>
      </c>
      <c r="C9" s="29" t="s">
        <v>10</v>
      </c>
      <c r="D9" s="30">
        <f t="array" ref="D9">INDEX(
  TP!C:C,
  MATCH(
    1,
    (TP!A:A = A9) * (TP!B:B = C9),
    0
  )
)
</f>
        <v>49.76</v>
      </c>
      <c r="E9" s="64">
        <f t="shared" si="1"/>
        <v>14.38471377</v>
      </c>
      <c r="F9" s="32">
        <f t="shared" si="2"/>
        <v>0.937</v>
      </c>
      <c r="G9" s="33">
        <v>2058.0</v>
      </c>
      <c r="H9" s="33">
        <v>5.32</v>
      </c>
      <c r="I9" s="33">
        <v>2.0</v>
      </c>
      <c r="J9" s="99">
        <f t="shared" si="3"/>
        <v>3.84</v>
      </c>
      <c r="K9" s="100">
        <f t="shared" si="4"/>
        <v>0.1679300292</v>
      </c>
      <c r="L9" s="101">
        <f t="shared" si="5"/>
        <v>0.622</v>
      </c>
      <c r="M9" s="73">
        <f t="shared" si="6"/>
        <v>0.2098577649</v>
      </c>
      <c r="N9" s="33">
        <v>0.31</v>
      </c>
      <c r="O9" s="101">
        <f t="shared" si="7"/>
        <v>0.901</v>
      </c>
      <c r="P9" s="73">
        <f t="shared" si="8"/>
        <v>1.262152013</v>
      </c>
      <c r="Q9" s="33">
        <v>2.84</v>
      </c>
      <c r="R9" s="34">
        <f t="shared" si="9"/>
        <v>0.955</v>
      </c>
      <c r="S9" s="35">
        <f t="shared" si="10"/>
        <v>1.719668079</v>
      </c>
      <c r="T9" s="33">
        <v>38.46</v>
      </c>
      <c r="U9" s="34">
        <f t="shared" si="11"/>
        <v>0.586</v>
      </c>
      <c r="V9" s="35">
        <f t="shared" si="12"/>
        <v>0.12042156</v>
      </c>
      <c r="W9" s="36">
        <f t="shared" si="13"/>
        <v>3298.88704</v>
      </c>
      <c r="X9" s="35">
        <f t="shared" si="14"/>
        <v>1.510931983</v>
      </c>
      <c r="Y9" s="40">
        <f t="shared" si="15"/>
        <v>0.946</v>
      </c>
      <c r="Z9" s="33">
        <v>0.22</v>
      </c>
      <c r="AA9" s="40">
        <f t="shared" si="16"/>
        <v>0.955</v>
      </c>
      <c r="AB9" s="35">
        <f t="shared" si="17"/>
        <v>1.871709067</v>
      </c>
      <c r="AC9" s="43">
        <f t="shared" si="18"/>
        <v>4.854650828</v>
      </c>
      <c r="AD9" s="44">
        <f t="shared" si="19"/>
        <v>0.955</v>
      </c>
      <c r="AE9" s="33">
        <v>2.36</v>
      </c>
      <c r="AF9" s="34">
        <f t="shared" si="20"/>
        <v>0.559</v>
      </c>
      <c r="AG9" s="35">
        <f t="shared" si="21"/>
        <v>0.1054460044</v>
      </c>
      <c r="AH9" s="33">
        <v>40.74</v>
      </c>
      <c r="AI9" s="34">
        <f t="shared" si="22"/>
        <v>0.856</v>
      </c>
      <c r="AJ9" s="35">
        <f t="shared" si="23"/>
        <v>0.8914803843</v>
      </c>
      <c r="AK9" s="36">
        <f t="shared" si="24"/>
        <v>2541.082463</v>
      </c>
      <c r="AL9" s="35">
        <f t="shared" si="25"/>
        <v>1.042757985</v>
      </c>
      <c r="AM9" s="114">
        <f t="shared" si="26"/>
        <v>0.829</v>
      </c>
      <c r="AN9" s="33">
        <v>0.13</v>
      </c>
      <c r="AO9" s="114">
        <f t="shared" si="27"/>
        <v>0.153</v>
      </c>
      <c r="AP9" s="35">
        <f t="shared" si="28"/>
        <v>-0.8919866363</v>
      </c>
      <c r="AQ9" s="33">
        <v>1.01</v>
      </c>
      <c r="AR9" s="114">
        <f t="shared" si="29"/>
        <v>0.811</v>
      </c>
      <c r="AS9" s="35">
        <f t="shared" si="30"/>
        <v>0.9117922192</v>
      </c>
      <c r="AT9" s="33">
        <v>3.15</v>
      </c>
      <c r="AU9" s="114">
        <f t="shared" si="31"/>
        <v>0.829</v>
      </c>
      <c r="AV9" s="35">
        <f t="shared" si="32"/>
        <v>0.8714488905</v>
      </c>
      <c r="AW9" s="33">
        <v>4.81</v>
      </c>
      <c r="AX9" s="34">
        <f t="shared" si="33"/>
        <v>0.991</v>
      </c>
      <c r="AY9" s="35">
        <f t="shared" si="34"/>
        <v>2.214282678</v>
      </c>
      <c r="AZ9" s="33">
        <v>56.36</v>
      </c>
      <c r="BA9" s="34">
        <f t="shared" si="35"/>
        <v>0.847</v>
      </c>
      <c r="BB9" s="35">
        <f t="shared" si="36"/>
        <v>0.9705924537</v>
      </c>
      <c r="BC9" s="36">
        <f t="shared" si="37"/>
        <v>4883.352124</v>
      </c>
      <c r="BD9" s="35">
        <f t="shared" si="38"/>
        <v>2.346708249</v>
      </c>
      <c r="BE9" s="114">
        <f t="shared" si="39"/>
        <v>0.991</v>
      </c>
      <c r="BF9" s="115">
        <f t="shared" si="40"/>
        <v>4.280720707</v>
      </c>
      <c r="BG9" s="116">
        <f t="shared" si="41"/>
        <v>0.892</v>
      </c>
      <c r="BH9" s="33">
        <v>3.89</v>
      </c>
      <c r="BI9" s="34">
        <f t="shared" si="42"/>
        <v>0.631</v>
      </c>
      <c r="BJ9" s="35">
        <f t="shared" si="43"/>
        <v>0.1331487134</v>
      </c>
      <c r="BK9" s="33">
        <v>48.31</v>
      </c>
      <c r="BL9" s="34">
        <f t="shared" si="44"/>
        <v>0.207</v>
      </c>
      <c r="BM9" s="35">
        <f t="shared" si="45"/>
        <v>-0.7924961584</v>
      </c>
      <c r="BN9" s="36">
        <f t="shared" si="46"/>
        <v>3186.860528</v>
      </c>
      <c r="BO9" s="35">
        <f t="shared" si="47"/>
        <v>-0.1373650105</v>
      </c>
      <c r="BP9" s="37">
        <f t="shared" si="48"/>
        <v>0.414</v>
      </c>
      <c r="BQ9" s="33">
        <v>2.19</v>
      </c>
      <c r="BR9" s="37">
        <f t="shared" si="49"/>
        <v>0.595</v>
      </c>
      <c r="BS9" s="35">
        <f t="shared" si="50"/>
        <v>0.1645537363</v>
      </c>
      <c r="BT9" s="33">
        <v>0.44</v>
      </c>
      <c r="BU9" s="37">
        <f t="shared" si="51"/>
        <v>0.459</v>
      </c>
      <c r="BV9" s="35">
        <f t="shared" si="52"/>
        <v>-0.3645148811</v>
      </c>
      <c r="BW9" s="33">
        <v>8.44</v>
      </c>
      <c r="BX9" s="34">
        <f t="shared" si="53"/>
        <v>0.486</v>
      </c>
      <c r="BY9" s="35">
        <f t="shared" si="54"/>
        <v>-0.1309316881</v>
      </c>
      <c r="BZ9" s="33">
        <v>33.68</v>
      </c>
      <c r="CA9" s="34">
        <f t="shared" si="55"/>
        <v>0.099</v>
      </c>
      <c r="CB9" s="35">
        <f t="shared" si="56"/>
        <v>-1.355735328</v>
      </c>
      <c r="CC9" s="36">
        <f t="shared" si="57"/>
        <v>2669.81467</v>
      </c>
      <c r="CD9" s="35">
        <f t="shared" si="58"/>
        <v>-1.051428901</v>
      </c>
      <c r="CE9" s="37">
        <f t="shared" si="59"/>
        <v>0.135</v>
      </c>
      <c r="CF9" s="33">
        <v>4.68</v>
      </c>
      <c r="CG9" s="102">
        <f t="shared" si="60"/>
        <v>0.387</v>
      </c>
      <c r="CH9" s="73">
        <f t="shared" si="61"/>
        <v>-0.3490037322</v>
      </c>
      <c r="CI9" s="66">
        <f t="shared" si="62"/>
        <v>4.640688925</v>
      </c>
      <c r="CJ9" s="102">
        <f t="shared" si="63"/>
        <v>0.351</v>
      </c>
      <c r="CK9" s="73">
        <f t="shared" si="64"/>
        <v>-0.3603428904</v>
      </c>
      <c r="CL9" s="33">
        <v>58.88</v>
      </c>
      <c r="CM9" s="102">
        <f t="shared" si="65"/>
        <v>0.658</v>
      </c>
      <c r="CN9" s="73">
        <f t="shared" si="66"/>
        <v>0.4559978494</v>
      </c>
      <c r="CO9" s="36">
        <f t="shared" si="67"/>
        <v>4374.945779</v>
      </c>
      <c r="CP9" s="35">
        <f t="shared" si="68"/>
        <v>0.09329000661</v>
      </c>
      <c r="CQ9" s="37">
        <f t="shared" si="69"/>
        <v>0.586</v>
      </c>
      <c r="CR9" s="117">
        <f t="shared" si="70"/>
        <v>-1.29546505</v>
      </c>
      <c r="CS9" s="104">
        <f t="shared" si="71"/>
        <v>0.396</v>
      </c>
      <c r="CT9" s="33">
        <v>29.56</v>
      </c>
      <c r="CU9" s="90">
        <f t="shared" si="72"/>
        <v>0.955</v>
      </c>
      <c r="CV9" s="35">
        <f t="shared" si="73"/>
        <v>1.772176072</v>
      </c>
      <c r="CW9" s="33">
        <v>8.83</v>
      </c>
      <c r="CX9" s="34">
        <f t="shared" si="74"/>
        <v>0.775</v>
      </c>
      <c r="CY9" s="35">
        <f t="shared" si="75"/>
        <v>0.5609836523</v>
      </c>
      <c r="CZ9" s="33">
        <v>67.33</v>
      </c>
      <c r="DA9" s="34">
        <f t="shared" si="76"/>
        <v>0.676</v>
      </c>
      <c r="DB9" s="35">
        <f t="shared" si="77"/>
        <v>0.528257015</v>
      </c>
      <c r="DC9" s="36">
        <f t="shared" si="78"/>
        <v>5428.986521</v>
      </c>
      <c r="DD9" s="35">
        <f t="shared" si="79"/>
        <v>0.8239096072</v>
      </c>
      <c r="DE9" s="90">
        <f t="shared" si="80"/>
        <v>0.802</v>
      </c>
      <c r="DF9" s="33">
        <v>0.66</v>
      </c>
      <c r="DG9" s="90">
        <f t="shared" si="81"/>
        <v>0.802</v>
      </c>
      <c r="DH9" s="35">
        <f t="shared" si="82"/>
        <v>1.032366756</v>
      </c>
      <c r="DI9" s="33">
        <v>2.19</v>
      </c>
      <c r="DJ9" s="90">
        <f t="shared" si="83"/>
        <v>0.991</v>
      </c>
      <c r="DK9" s="35">
        <f t="shared" si="84"/>
        <v>2.916354848</v>
      </c>
      <c r="DL9" s="106">
        <f t="shared" si="85"/>
        <v>6.544807283</v>
      </c>
      <c r="DM9" s="91">
        <f t="shared" si="86"/>
        <v>0.991</v>
      </c>
    </row>
    <row r="10">
      <c r="A10" s="28">
        <v>2024.0</v>
      </c>
      <c r="B10" s="29" t="s">
        <v>803</v>
      </c>
      <c r="C10" s="29" t="s">
        <v>13</v>
      </c>
      <c r="D10" s="30">
        <f t="array" ref="D10">INDEX(
  TP!C:C,
  MATCH(
    1,
    (TP!A:A = A10) * (TP!B:B = C10),
    0
  )
)
</f>
        <v>53.94</v>
      </c>
      <c r="E10" s="64">
        <f t="shared" si="1"/>
        <v>12.52574679</v>
      </c>
      <c r="F10" s="32">
        <f t="shared" si="2"/>
        <v>0.928</v>
      </c>
      <c r="G10" s="33">
        <v>2337.0</v>
      </c>
      <c r="H10" s="33">
        <v>5.51</v>
      </c>
      <c r="I10" s="33">
        <v>2.0</v>
      </c>
      <c r="J10" s="99">
        <f t="shared" si="3"/>
        <v>4.03</v>
      </c>
      <c r="K10" s="100">
        <f t="shared" si="4"/>
        <v>0.155198973</v>
      </c>
      <c r="L10" s="101">
        <f t="shared" si="5"/>
        <v>0.568</v>
      </c>
      <c r="M10" s="73">
        <f t="shared" si="6"/>
        <v>0.04495662157</v>
      </c>
      <c r="N10" s="33">
        <v>0.15</v>
      </c>
      <c r="O10" s="101">
        <f t="shared" si="7"/>
        <v>0.55</v>
      </c>
      <c r="P10" s="73">
        <f t="shared" si="8"/>
        <v>-0.0459893446</v>
      </c>
      <c r="Q10" s="33">
        <v>2.2</v>
      </c>
      <c r="R10" s="34">
        <f t="shared" si="9"/>
        <v>0.802</v>
      </c>
      <c r="S10" s="35">
        <f t="shared" si="10"/>
        <v>0.8508035701</v>
      </c>
      <c r="T10" s="33">
        <v>45.61</v>
      </c>
      <c r="U10" s="34">
        <f t="shared" si="11"/>
        <v>0.811</v>
      </c>
      <c r="V10" s="35">
        <f t="shared" si="12"/>
        <v>0.5997137331</v>
      </c>
      <c r="W10" s="36">
        <f t="shared" si="13"/>
        <v>3382.045779</v>
      </c>
      <c r="X10" s="35">
        <f t="shared" si="14"/>
        <v>1.608821671</v>
      </c>
      <c r="Y10" s="40">
        <f t="shared" si="15"/>
        <v>0.955</v>
      </c>
      <c r="Z10" s="33">
        <v>0.2</v>
      </c>
      <c r="AA10" s="40">
        <f t="shared" si="16"/>
        <v>0.901</v>
      </c>
      <c r="AB10" s="35">
        <f t="shared" si="17"/>
        <v>1.503288301</v>
      </c>
      <c r="AC10" s="43">
        <f t="shared" si="18"/>
        <v>3.111077249</v>
      </c>
      <c r="AD10" s="44">
        <f t="shared" si="19"/>
        <v>0.838</v>
      </c>
      <c r="AE10" s="33">
        <v>2.46</v>
      </c>
      <c r="AF10" s="34">
        <f t="shared" si="20"/>
        <v>0.613</v>
      </c>
      <c r="AG10" s="35">
        <f t="shared" si="21"/>
        <v>0.1968543055</v>
      </c>
      <c r="AH10" s="33">
        <v>31.25</v>
      </c>
      <c r="AI10" s="34">
        <f t="shared" si="22"/>
        <v>0.486</v>
      </c>
      <c r="AJ10" s="35">
        <f t="shared" si="23"/>
        <v>-0.03798743221</v>
      </c>
      <c r="AK10" s="36">
        <f t="shared" si="24"/>
        <v>1996.328712</v>
      </c>
      <c r="AL10" s="35">
        <f t="shared" si="25"/>
        <v>0.2778063624</v>
      </c>
      <c r="AM10" s="114">
        <f t="shared" si="26"/>
        <v>0.694</v>
      </c>
      <c r="AN10" s="33">
        <v>0.58</v>
      </c>
      <c r="AO10" s="114">
        <f t="shared" si="27"/>
        <v>0.856</v>
      </c>
      <c r="AP10" s="35">
        <f t="shared" si="28"/>
        <v>1.039118453</v>
      </c>
      <c r="AQ10" s="33">
        <v>0.81</v>
      </c>
      <c r="AR10" s="114">
        <f t="shared" si="29"/>
        <v>0.685</v>
      </c>
      <c r="AS10" s="35">
        <f t="shared" si="30"/>
        <v>0.3548206972</v>
      </c>
      <c r="AT10" s="33">
        <v>2.85</v>
      </c>
      <c r="AU10" s="114">
        <f t="shared" si="31"/>
        <v>0.73</v>
      </c>
      <c r="AV10" s="35">
        <f t="shared" si="32"/>
        <v>0.5458909327</v>
      </c>
      <c r="AW10" s="33">
        <v>3.89</v>
      </c>
      <c r="AX10" s="34">
        <f t="shared" si="33"/>
        <v>0.919</v>
      </c>
      <c r="AY10" s="35">
        <f t="shared" si="34"/>
        <v>1.279316948</v>
      </c>
      <c r="AZ10" s="33">
        <v>55.45</v>
      </c>
      <c r="BA10" s="34">
        <f t="shared" si="35"/>
        <v>0.811</v>
      </c>
      <c r="BB10" s="35">
        <f t="shared" si="36"/>
        <v>0.8815289957</v>
      </c>
      <c r="BC10" s="36">
        <f t="shared" si="37"/>
        <v>4333.801326</v>
      </c>
      <c r="BD10" s="35">
        <f t="shared" si="38"/>
        <v>1.707006189</v>
      </c>
      <c r="BE10" s="114">
        <f t="shared" si="39"/>
        <v>0.955</v>
      </c>
      <c r="BF10" s="115">
        <f t="shared" si="40"/>
        <v>3.924642634</v>
      </c>
      <c r="BG10" s="116">
        <f t="shared" si="41"/>
        <v>0.856</v>
      </c>
      <c r="BH10" s="33">
        <v>5.97</v>
      </c>
      <c r="BI10" s="34">
        <f t="shared" si="42"/>
        <v>0.892</v>
      </c>
      <c r="BJ10" s="35">
        <f t="shared" si="43"/>
        <v>1.29881291</v>
      </c>
      <c r="BK10" s="33">
        <v>52.26</v>
      </c>
      <c r="BL10" s="34">
        <f t="shared" si="44"/>
        <v>0.378</v>
      </c>
      <c r="BM10" s="35">
        <f t="shared" si="45"/>
        <v>-0.2868420963</v>
      </c>
      <c r="BN10" s="36">
        <f t="shared" si="46"/>
        <v>4217.247067</v>
      </c>
      <c r="BO10" s="35">
        <f t="shared" si="47"/>
        <v>0.9201994144</v>
      </c>
      <c r="BP10" s="37">
        <f t="shared" si="48"/>
        <v>0.838</v>
      </c>
      <c r="BQ10" s="33">
        <v>2.43</v>
      </c>
      <c r="BR10" s="37">
        <f t="shared" si="49"/>
        <v>0.703</v>
      </c>
      <c r="BS10" s="35">
        <f t="shared" si="50"/>
        <v>0.4269027536</v>
      </c>
      <c r="BT10" s="33">
        <v>0.69</v>
      </c>
      <c r="BU10" s="37">
        <f t="shared" si="51"/>
        <v>0.604</v>
      </c>
      <c r="BV10" s="35">
        <f t="shared" si="52"/>
        <v>0.1377694039</v>
      </c>
      <c r="BW10" s="33">
        <v>10.36</v>
      </c>
      <c r="BX10" s="34">
        <f t="shared" si="53"/>
        <v>0.73</v>
      </c>
      <c r="BY10" s="35">
        <f t="shared" si="54"/>
        <v>0.518711833</v>
      </c>
      <c r="BZ10" s="33">
        <v>44.61</v>
      </c>
      <c r="CA10" s="34">
        <f t="shared" si="55"/>
        <v>0.595</v>
      </c>
      <c r="CB10" s="35">
        <f t="shared" si="56"/>
        <v>0.2158905802</v>
      </c>
      <c r="CC10" s="36">
        <f t="shared" si="57"/>
        <v>3827.870948</v>
      </c>
      <c r="CD10" s="35">
        <f t="shared" si="58"/>
        <v>0.6549317287</v>
      </c>
      <c r="CE10" s="37">
        <f t="shared" si="59"/>
        <v>0.739</v>
      </c>
      <c r="CF10" s="33">
        <v>4.12</v>
      </c>
      <c r="CG10" s="102">
        <f t="shared" si="60"/>
        <v>0.234</v>
      </c>
      <c r="CH10" s="73">
        <f t="shared" si="61"/>
        <v>-0.7306866282</v>
      </c>
      <c r="CI10" s="66">
        <f t="shared" si="62"/>
        <v>4.684573806</v>
      </c>
      <c r="CJ10" s="102">
        <f t="shared" si="63"/>
        <v>0.378</v>
      </c>
      <c r="CK10" s="73">
        <f t="shared" si="64"/>
        <v>-0.3310284017</v>
      </c>
      <c r="CL10" s="33">
        <v>61.68</v>
      </c>
      <c r="CM10" s="102">
        <f t="shared" si="65"/>
        <v>0.82</v>
      </c>
      <c r="CN10" s="73">
        <f t="shared" si="66"/>
        <v>0.8894259268</v>
      </c>
      <c r="CO10" s="36">
        <f t="shared" si="67"/>
        <v>4603.524013</v>
      </c>
      <c r="CP10" s="35">
        <f t="shared" si="68"/>
        <v>0.3857426781</v>
      </c>
      <c r="CQ10" s="37">
        <f t="shared" si="69"/>
        <v>0.685</v>
      </c>
      <c r="CR10" s="117">
        <f t="shared" si="70"/>
        <v>2.525545979</v>
      </c>
      <c r="CS10" s="104">
        <f t="shared" si="71"/>
        <v>0.757</v>
      </c>
      <c r="CT10" s="33">
        <v>19.79</v>
      </c>
      <c r="CU10" s="90">
        <f t="shared" si="72"/>
        <v>0.45</v>
      </c>
      <c r="CV10" s="35">
        <f t="shared" si="73"/>
        <v>-0.1201926703</v>
      </c>
      <c r="CW10" s="33">
        <v>7.43</v>
      </c>
      <c r="CX10" s="34">
        <f t="shared" si="74"/>
        <v>0.559</v>
      </c>
      <c r="CY10" s="35">
        <f t="shared" si="75"/>
        <v>0.04613298399</v>
      </c>
      <c r="CZ10" s="33">
        <v>65.8</v>
      </c>
      <c r="DA10" s="34">
        <f t="shared" si="76"/>
        <v>0.604</v>
      </c>
      <c r="DB10" s="35">
        <f t="shared" si="77"/>
        <v>0.3130304949</v>
      </c>
      <c r="DC10" s="36">
        <f t="shared" si="78"/>
        <v>4948.940371</v>
      </c>
      <c r="DD10" s="35">
        <f t="shared" si="79"/>
        <v>0.3196636823</v>
      </c>
      <c r="DE10" s="90">
        <f t="shared" si="80"/>
        <v>0.604</v>
      </c>
      <c r="DF10" s="33">
        <v>0.5</v>
      </c>
      <c r="DG10" s="90">
        <f t="shared" si="81"/>
        <v>0.64</v>
      </c>
      <c r="DH10" s="35">
        <f t="shared" si="82"/>
        <v>0.2887971311</v>
      </c>
      <c r="DI10" s="33">
        <v>2.0</v>
      </c>
      <c r="DJ10" s="90">
        <f t="shared" si="83"/>
        <v>0.973</v>
      </c>
      <c r="DK10" s="35">
        <f t="shared" si="84"/>
        <v>2.476212783</v>
      </c>
      <c r="DL10" s="106">
        <f t="shared" si="85"/>
        <v>2.964480926</v>
      </c>
      <c r="DM10" s="91">
        <f t="shared" si="86"/>
        <v>0.874</v>
      </c>
    </row>
    <row r="11">
      <c r="A11" s="28">
        <v>2022.0</v>
      </c>
      <c r="B11" s="29" t="s">
        <v>804</v>
      </c>
      <c r="C11" s="29" t="s">
        <v>18</v>
      </c>
      <c r="D11" s="30">
        <f t="array" ref="D11">INDEX(
  TP!C:C,
  MATCH(
    1,
    (TP!A:A = A11) * (TP!B:B = C11),
    0
  )
)
</f>
        <v>59.23</v>
      </c>
      <c r="E11" s="64">
        <f t="shared" si="1"/>
        <v>12.33831549</v>
      </c>
      <c r="F11" s="32">
        <f t="shared" si="2"/>
        <v>0.919</v>
      </c>
      <c r="G11" s="33">
        <v>1414.0</v>
      </c>
      <c r="H11" s="33">
        <v>1.85</v>
      </c>
      <c r="I11" s="33">
        <v>0.0</v>
      </c>
      <c r="J11" s="99">
        <f t="shared" si="3"/>
        <v>1.85</v>
      </c>
      <c r="K11" s="100">
        <f t="shared" si="4"/>
        <v>0.1177510608</v>
      </c>
      <c r="L11" s="101">
        <f t="shared" si="5"/>
        <v>0.351</v>
      </c>
      <c r="M11" s="73">
        <f t="shared" si="6"/>
        <v>-0.4400937534</v>
      </c>
      <c r="N11" s="33">
        <v>0.06</v>
      </c>
      <c r="O11" s="101">
        <f t="shared" si="7"/>
        <v>0.189</v>
      </c>
      <c r="P11" s="73">
        <f t="shared" si="8"/>
        <v>-0.7818188581</v>
      </c>
      <c r="Q11" s="33">
        <v>1.15</v>
      </c>
      <c r="R11" s="34">
        <f t="shared" si="9"/>
        <v>0.261</v>
      </c>
      <c r="S11" s="35">
        <f t="shared" si="10"/>
        <v>-0.5746772654</v>
      </c>
      <c r="T11" s="33">
        <v>38.89</v>
      </c>
      <c r="U11" s="34">
        <f t="shared" si="11"/>
        <v>0.622</v>
      </c>
      <c r="V11" s="35">
        <f t="shared" si="12"/>
        <v>0.1492461242</v>
      </c>
      <c r="W11" s="36">
        <f t="shared" si="13"/>
        <v>1897.790532</v>
      </c>
      <c r="X11" s="35">
        <f t="shared" si="14"/>
        <v>-0.1383582864</v>
      </c>
      <c r="Y11" s="40">
        <f t="shared" si="15"/>
        <v>0.468</v>
      </c>
      <c r="Z11" s="33">
        <v>0.09</v>
      </c>
      <c r="AA11" s="40">
        <f t="shared" si="16"/>
        <v>0.288</v>
      </c>
      <c r="AB11" s="35">
        <f t="shared" si="17"/>
        <v>-0.5230259079</v>
      </c>
      <c r="AC11" s="43">
        <f t="shared" si="18"/>
        <v>-1.883296806</v>
      </c>
      <c r="AD11" s="44">
        <f t="shared" si="19"/>
        <v>0.297</v>
      </c>
      <c r="AE11" s="33">
        <v>5.98</v>
      </c>
      <c r="AF11" s="34">
        <f t="shared" si="20"/>
        <v>1</v>
      </c>
      <c r="AG11" s="35">
        <f t="shared" si="21"/>
        <v>3.414426502</v>
      </c>
      <c r="AH11" s="33">
        <v>22.34</v>
      </c>
      <c r="AI11" s="34">
        <f t="shared" si="22"/>
        <v>0.144</v>
      </c>
      <c r="AJ11" s="35">
        <f t="shared" si="23"/>
        <v>-0.9106489965</v>
      </c>
      <c r="AK11" s="36">
        <f t="shared" si="24"/>
        <v>2234</v>
      </c>
      <c r="AL11" s="35">
        <f t="shared" si="25"/>
        <v>0.6115480521</v>
      </c>
      <c r="AM11" s="114">
        <f t="shared" si="26"/>
        <v>0.766</v>
      </c>
      <c r="AN11" s="33">
        <v>0.83</v>
      </c>
      <c r="AO11" s="114">
        <f t="shared" si="27"/>
        <v>0.964</v>
      </c>
      <c r="AP11" s="35">
        <f t="shared" si="28"/>
        <v>2.111954613</v>
      </c>
      <c r="AQ11" s="33">
        <v>1.15</v>
      </c>
      <c r="AR11" s="114">
        <f t="shared" si="29"/>
        <v>0.865</v>
      </c>
      <c r="AS11" s="35">
        <f t="shared" si="30"/>
        <v>1.301672284</v>
      </c>
      <c r="AT11" s="33">
        <v>4.77</v>
      </c>
      <c r="AU11" s="114">
        <f t="shared" si="31"/>
        <v>1</v>
      </c>
      <c r="AV11" s="35">
        <f t="shared" si="32"/>
        <v>2.629461862</v>
      </c>
      <c r="AW11" s="33">
        <v>3.31</v>
      </c>
      <c r="AX11" s="34">
        <f t="shared" si="33"/>
        <v>0.766</v>
      </c>
      <c r="AY11" s="35">
        <f t="shared" si="34"/>
        <v>0.6898820308</v>
      </c>
      <c r="AZ11" s="33">
        <v>32.69</v>
      </c>
      <c r="BA11" s="34">
        <f t="shared" si="35"/>
        <v>0.081</v>
      </c>
      <c r="BB11" s="35">
        <f t="shared" si="36"/>
        <v>-1.346036176</v>
      </c>
      <c r="BC11" s="36">
        <f t="shared" si="37"/>
        <v>2351.714389</v>
      </c>
      <c r="BD11" s="35">
        <f t="shared" si="38"/>
        <v>-0.6002329277</v>
      </c>
      <c r="BE11" s="114">
        <f t="shared" si="39"/>
        <v>0.234</v>
      </c>
      <c r="BF11" s="115">
        <f t="shared" si="40"/>
        <v>6.054403884</v>
      </c>
      <c r="BG11" s="116">
        <f t="shared" si="41"/>
        <v>0.955</v>
      </c>
      <c r="BH11" s="33">
        <v>8.72</v>
      </c>
      <c r="BI11" s="34">
        <f t="shared" si="42"/>
        <v>0.991</v>
      </c>
      <c r="BJ11" s="35">
        <f t="shared" si="43"/>
        <v>2.839955479</v>
      </c>
      <c r="BK11" s="33">
        <v>62.04</v>
      </c>
      <c r="BL11" s="34">
        <f t="shared" si="44"/>
        <v>0.874</v>
      </c>
      <c r="BM11" s="35">
        <f t="shared" si="45"/>
        <v>0.9651317586</v>
      </c>
      <c r="BN11" s="36">
        <f t="shared" si="46"/>
        <v>5864.002795</v>
      </c>
      <c r="BO11" s="35">
        <f t="shared" si="47"/>
        <v>2.610390627</v>
      </c>
      <c r="BP11" s="37">
        <f t="shared" si="48"/>
        <v>0.991</v>
      </c>
      <c r="BQ11" s="33">
        <v>4.33</v>
      </c>
      <c r="BR11" s="37">
        <f t="shared" si="49"/>
        <v>0.973</v>
      </c>
      <c r="BS11" s="35">
        <f t="shared" si="50"/>
        <v>2.503832474</v>
      </c>
      <c r="BT11" s="33">
        <v>1.4</v>
      </c>
      <c r="BU11" s="37">
        <f t="shared" si="51"/>
        <v>0.928</v>
      </c>
      <c r="BV11" s="35">
        <f t="shared" si="52"/>
        <v>1.564256773</v>
      </c>
      <c r="BW11" s="33">
        <v>15.98</v>
      </c>
      <c r="BX11" s="34">
        <f t="shared" si="53"/>
        <v>1</v>
      </c>
      <c r="BY11" s="35">
        <f t="shared" si="54"/>
        <v>2.420272556</v>
      </c>
      <c r="BZ11" s="33">
        <v>46.22</v>
      </c>
      <c r="CA11" s="34">
        <f t="shared" si="55"/>
        <v>0.703</v>
      </c>
      <c r="CB11" s="35">
        <f t="shared" si="56"/>
        <v>0.4473926581</v>
      </c>
      <c r="CC11" s="36">
        <f t="shared" si="57"/>
        <v>4622</v>
      </c>
      <c r="CD11" s="35">
        <f t="shared" si="58"/>
        <v>1.825056682</v>
      </c>
      <c r="CE11" s="37">
        <f t="shared" si="59"/>
        <v>0.964</v>
      </c>
      <c r="CF11" s="33">
        <v>4.77</v>
      </c>
      <c r="CG11" s="102">
        <f t="shared" si="60"/>
        <v>0.432</v>
      </c>
      <c r="CH11" s="73">
        <f t="shared" si="61"/>
        <v>-0.2876618382</v>
      </c>
      <c r="CI11" s="66">
        <f t="shared" si="62"/>
        <v>6.2594904</v>
      </c>
      <c r="CJ11" s="102">
        <f t="shared" si="63"/>
        <v>0.784</v>
      </c>
      <c r="CK11" s="73">
        <f t="shared" si="64"/>
        <v>0.7209939085</v>
      </c>
      <c r="CL11" s="33">
        <v>58.67</v>
      </c>
      <c r="CM11" s="102">
        <f t="shared" si="65"/>
        <v>0.649</v>
      </c>
      <c r="CN11" s="73">
        <f t="shared" si="66"/>
        <v>0.4234907436</v>
      </c>
      <c r="CO11" s="36">
        <f t="shared" si="67"/>
        <v>4995.106956</v>
      </c>
      <c r="CP11" s="35">
        <f t="shared" si="68"/>
        <v>0.8867504759</v>
      </c>
      <c r="CQ11" s="37">
        <f t="shared" si="69"/>
        <v>0.847</v>
      </c>
      <c r="CR11" s="117">
        <f t="shared" si="70"/>
        <v>9.390287032</v>
      </c>
      <c r="CS11" s="104">
        <f t="shared" si="71"/>
        <v>0.991</v>
      </c>
      <c r="CT11" s="33">
        <v>18.65</v>
      </c>
      <c r="CU11" s="90">
        <f t="shared" si="72"/>
        <v>0.369</v>
      </c>
      <c r="CV11" s="35">
        <f t="shared" si="73"/>
        <v>-0.3410013055</v>
      </c>
      <c r="CW11" s="33">
        <v>3.56</v>
      </c>
      <c r="CX11" s="34">
        <f t="shared" si="74"/>
        <v>0.045</v>
      </c>
      <c r="CY11" s="35">
        <f t="shared" si="75"/>
        <v>-1.377061363</v>
      </c>
      <c r="CZ11" s="33">
        <v>58.93</v>
      </c>
      <c r="DA11" s="34">
        <f t="shared" si="76"/>
        <v>0.252</v>
      </c>
      <c r="DB11" s="35">
        <f t="shared" si="77"/>
        <v>-0.6533787817</v>
      </c>
      <c r="DC11" s="36">
        <f t="shared" si="78"/>
        <v>3154.677016</v>
      </c>
      <c r="DD11" s="35">
        <f t="shared" si="79"/>
        <v>-1.565050916</v>
      </c>
      <c r="DE11" s="90">
        <f t="shared" si="80"/>
        <v>0.054</v>
      </c>
      <c r="DF11" s="33">
        <v>0.7</v>
      </c>
      <c r="DG11" s="90">
        <f t="shared" si="81"/>
        <v>0.892</v>
      </c>
      <c r="DH11" s="35">
        <f t="shared" si="82"/>
        <v>1.218259162</v>
      </c>
      <c r="DI11" s="33">
        <v>0.7</v>
      </c>
      <c r="DJ11" s="90">
        <f t="shared" si="83"/>
        <v>0.315</v>
      </c>
      <c r="DK11" s="35">
        <f t="shared" si="84"/>
        <v>-0.5352855564</v>
      </c>
      <c r="DL11" s="106">
        <f t="shared" si="85"/>
        <v>-1.223078616</v>
      </c>
      <c r="DM11" s="91">
        <f t="shared" si="86"/>
        <v>0.36</v>
      </c>
    </row>
    <row r="12">
      <c r="A12" s="28">
        <v>2024.0</v>
      </c>
      <c r="B12" s="29" t="s">
        <v>674</v>
      </c>
      <c r="C12" s="29" t="s">
        <v>11</v>
      </c>
      <c r="D12" s="30">
        <f t="array" ref="D12">INDEX(
  TP!C:C,
  MATCH(
    1,
    (TP!A:A = A12) * (TP!B:B = C12),
    0
  )
)
</f>
        <v>49.69</v>
      </c>
      <c r="E12" s="64">
        <f t="shared" si="1"/>
        <v>10.80719175</v>
      </c>
      <c r="F12" s="32">
        <f t="shared" si="2"/>
        <v>0.91</v>
      </c>
      <c r="G12" s="33">
        <v>1514.0</v>
      </c>
      <c r="H12" s="33">
        <v>3.49</v>
      </c>
      <c r="I12" s="33">
        <v>0.0</v>
      </c>
      <c r="J12" s="99">
        <f t="shared" si="3"/>
        <v>3.49</v>
      </c>
      <c r="K12" s="100">
        <f t="shared" si="4"/>
        <v>0.2074636724</v>
      </c>
      <c r="L12" s="101">
        <f t="shared" si="5"/>
        <v>0.784</v>
      </c>
      <c r="M12" s="73">
        <f t="shared" si="6"/>
        <v>0.7219239212</v>
      </c>
      <c r="N12" s="33">
        <v>0.12</v>
      </c>
      <c r="O12" s="101">
        <f t="shared" si="7"/>
        <v>0.423</v>
      </c>
      <c r="P12" s="73">
        <f t="shared" si="8"/>
        <v>-0.2912658491</v>
      </c>
      <c r="Q12" s="33">
        <v>2.2</v>
      </c>
      <c r="R12" s="34">
        <f t="shared" si="9"/>
        <v>0.802</v>
      </c>
      <c r="S12" s="35">
        <f t="shared" si="10"/>
        <v>0.8508035701</v>
      </c>
      <c r="T12" s="33">
        <v>24.32</v>
      </c>
      <c r="U12" s="34">
        <f t="shared" si="11"/>
        <v>0.207</v>
      </c>
      <c r="V12" s="35">
        <f t="shared" si="12"/>
        <v>-0.827437367</v>
      </c>
      <c r="W12" s="36">
        <f t="shared" si="13"/>
        <v>1803.362274</v>
      </c>
      <c r="X12" s="35">
        <f t="shared" si="14"/>
        <v>-0.2495138038</v>
      </c>
      <c r="Y12" s="40">
        <f t="shared" si="15"/>
        <v>0.423</v>
      </c>
      <c r="Z12" s="33">
        <v>0.16</v>
      </c>
      <c r="AA12" s="40">
        <f t="shared" si="16"/>
        <v>0.775</v>
      </c>
      <c r="AB12" s="35">
        <f t="shared" si="17"/>
        <v>0.7664467707</v>
      </c>
      <c r="AC12" s="43">
        <f t="shared" si="18"/>
        <v>0.947591039</v>
      </c>
      <c r="AD12" s="44">
        <f t="shared" si="19"/>
        <v>0.658</v>
      </c>
      <c r="AE12" s="33">
        <v>2.08</v>
      </c>
      <c r="AF12" s="34">
        <f t="shared" si="20"/>
        <v>0.514</v>
      </c>
      <c r="AG12" s="35">
        <f t="shared" si="21"/>
        <v>-0.1504972385</v>
      </c>
      <c r="AH12" s="33">
        <v>51.43</v>
      </c>
      <c r="AI12" s="34">
        <f t="shared" si="22"/>
        <v>0.973</v>
      </c>
      <c r="AJ12" s="35">
        <f t="shared" si="23"/>
        <v>1.938478378</v>
      </c>
      <c r="AK12" s="36">
        <f t="shared" si="24"/>
        <v>2977.543626</v>
      </c>
      <c r="AL12" s="35">
        <f t="shared" si="25"/>
        <v>1.655643483</v>
      </c>
      <c r="AM12" s="114">
        <f t="shared" si="26"/>
        <v>0.946</v>
      </c>
      <c r="AN12" s="33">
        <v>0.3</v>
      </c>
      <c r="AO12" s="114">
        <f t="shared" si="27"/>
        <v>0.514</v>
      </c>
      <c r="AP12" s="35">
        <f t="shared" si="28"/>
        <v>-0.1624580472</v>
      </c>
      <c r="AQ12" s="33">
        <v>0.95</v>
      </c>
      <c r="AR12" s="114">
        <f t="shared" si="29"/>
        <v>0.784</v>
      </c>
      <c r="AS12" s="35">
        <f t="shared" si="30"/>
        <v>0.7447007626</v>
      </c>
      <c r="AT12" s="33">
        <v>2.91</v>
      </c>
      <c r="AU12" s="114">
        <f t="shared" si="31"/>
        <v>0.739</v>
      </c>
      <c r="AV12" s="35">
        <f t="shared" si="32"/>
        <v>0.6110025243</v>
      </c>
      <c r="AW12" s="33">
        <v>1.96</v>
      </c>
      <c r="AX12" s="34">
        <f t="shared" si="33"/>
        <v>0.261</v>
      </c>
      <c r="AY12" s="35">
        <f t="shared" si="34"/>
        <v>-0.6820785513</v>
      </c>
      <c r="AZ12" s="33">
        <v>63.64</v>
      </c>
      <c r="BA12" s="34">
        <f t="shared" si="35"/>
        <v>0.973</v>
      </c>
      <c r="BB12" s="35">
        <f t="shared" si="36"/>
        <v>1.683100118</v>
      </c>
      <c r="BC12" s="36">
        <f t="shared" si="37"/>
        <v>3400.74102</v>
      </c>
      <c r="BD12" s="35">
        <f t="shared" si="38"/>
        <v>0.6208816632</v>
      </c>
      <c r="BE12" s="114">
        <f t="shared" si="39"/>
        <v>0.775</v>
      </c>
      <c r="BF12" s="115">
        <f t="shared" si="40"/>
        <v>3.469770386</v>
      </c>
      <c r="BG12" s="116">
        <f t="shared" si="41"/>
        <v>0.82</v>
      </c>
      <c r="BH12" s="33">
        <v>5.29</v>
      </c>
      <c r="BI12" s="34">
        <f t="shared" si="42"/>
        <v>0.811</v>
      </c>
      <c r="BJ12" s="35">
        <f t="shared" si="43"/>
        <v>0.9177303845</v>
      </c>
      <c r="BK12" s="33">
        <v>59.55</v>
      </c>
      <c r="BL12" s="34">
        <f t="shared" si="44"/>
        <v>0.784</v>
      </c>
      <c r="BM12" s="35">
        <f t="shared" si="45"/>
        <v>0.6463776789</v>
      </c>
      <c r="BN12" s="36">
        <f t="shared" si="46"/>
        <v>4551.460439</v>
      </c>
      <c r="BO12" s="35">
        <f t="shared" si="47"/>
        <v>1.263228131</v>
      </c>
      <c r="BP12" s="37">
        <f t="shared" si="48"/>
        <v>0.928</v>
      </c>
      <c r="BQ12" s="33">
        <v>3.21</v>
      </c>
      <c r="BR12" s="37">
        <f t="shared" si="49"/>
        <v>0.892</v>
      </c>
      <c r="BS12" s="35">
        <f t="shared" si="50"/>
        <v>1.27953706</v>
      </c>
      <c r="BT12" s="33">
        <v>1.19</v>
      </c>
      <c r="BU12" s="37">
        <f t="shared" si="51"/>
        <v>0.856</v>
      </c>
      <c r="BV12" s="35">
        <f t="shared" si="52"/>
        <v>1.142337974</v>
      </c>
      <c r="BW12" s="33">
        <v>13.49</v>
      </c>
      <c r="BX12" s="34">
        <f t="shared" si="53"/>
        <v>0.928</v>
      </c>
      <c r="BY12" s="35">
        <f t="shared" si="54"/>
        <v>1.577766115</v>
      </c>
      <c r="BZ12" s="33">
        <v>47.58</v>
      </c>
      <c r="CA12" s="34">
        <f t="shared" si="55"/>
        <v>0.757</v>
      </c>
      <c r="CB12" s="35">
        <f t="shared" si="56"/>
        <v>0.6429472084</v>
      </c>
      <c r="CC12" s="36">
        <f t="shared" si="57"/>
        <v>4491.579892</v>
      </c>
      <c r="CD12" s="35">
        <f t="shared" si="58"/>
        <v>1.632886627</v>
      </c>
      <c r="CE12" s="37">
        <f t="shared" si="59"/>
        <v>0.946</v>
      </c>
      <c r="CF12" s="33">
        <v>4.16</v>
      </c>
      <c r="CG12" s="102">
        <f t="shared" si="60"/>
        <v>0.243</v>
      </c>
      <c r="CH12" s="73">
        <f t="shared" si="61"/>
        <v>-0.7034235642</v>
      </c>
      <c r="CI12" s="66">
        <f t="shared" si="62"/>
        <v>4.114865771</v>
      </c>
      <c r="CJ12" s="102">
        <f t="shared" si="63"/>
        <v>0.243</v>
      </c>
      <c r="CK12" s="73">
        <f t="shared" si="64"/>
        <v>-0.7115854203</v>
      </c>
      <c r="CL12" s="33">
        <v>50.0</v>
      </c>
      <c r="CM12" s="102">
        <f t="shared" si="65"/>
        <v>0.135</v>
      </c>
      <c r="CN12" s="73">
        <f t="shared" si="66"/>
        <v>-0.9185883389</v>
      </c>
      <c r="CO12" s="36">
        <f t="shared" si="67"/>
        <v>3504.99654</v>
      </c>
      <c r="CP12" s="35">
        <f t="shared" si="68"/>
        <v>-1.019759885</v>
      </c>
      <c r="CQ12" s="37">
        <f t="shared" si="69"/>
        <v>0.135</v>
      </c>
      <c r="CR12" s="117">
        <f t="shared" si="70"/>
        <v>4.298229907</v>
      </c>
      <c r="CS12" s="104">
        <f t="shared" si="71"/>
        <v>0.865</v>
      </c>
      <c r="CT12" s="33">
        <v>20.69</v>
      </c>
      <c r="CU12" s="90">
        <f t="shared" si="72"/>
        <v>0.523</v>
      </c>
      <c r="CV12" s="35">
        <f t="shared" si="73"/>
        <v>0.05412993641</v>
      </c>
      <c r="CW12" s="33">
        <v>6.06</v>
      </c>
      <c r="CX12" s="34">
        <f t="shared" si="74"/>
        <v>0.36</v>
      </c>
      <c r="CY12" s="35">
        <f t="shared" si="75"/>
        <v>-0.45768517</v>
      </c>
      <c r="CZ12" s="33">
        <v>75.49</v>
      </c>
      <c r="DA12" s="34">
        <f t="shared" si="76"/>
        <v>0.991</v>
      </c>
      <c r="DB12" s="35">
        <f t="shared" si="77"/>
        <v>1.676131789</v>
      </c>
      <c r="DC12" s="36">
        <f t="shared" si="78"/>
        <v>5205.391727</v>
      </c>
      <c r="DD12" s="35">
        <f t="shared" si="79"/>
        <v>0.589043098</v>
      </c>
      <c r="DE12" s="90">
        <f t="shared" si="80"/>
        <v>0.73</v>
      </c>
      <c r="DF12" s="33">
        <v>0.77</v>
      </c>
      <c r="DG12" s="90">
        <f t="shared" si="81"/>
        <v>0.937</v>
      </c>
      <c r="DH12" s="35">
        <f t="shared" si="82"/>
        <v>1.543570873</v>
      </c>
      <c r="DI12" s="33">
        <v>0.89</v>
      </c>
      <c r="DJ12" s="90">
        <f t="shared" si="83"/>
        <v>0.505</v>
      </c>
      <c r="DK12" s="35">
        <f t="shared" si="84"/>
        <v>-0.09514349149</v>
      </c>
      <c r="DL12" s="106">
        <f t="shared" si="85"/>
        <v>2.091600416</v>
      </c>
      <c r="DM12" s="91">
        <f t="shared" si="86"/>
        <v>0.82</v>
      </c>
    </row>
    <row r="13">
      <c r="A13" s="28">
        <v>2025.0</v>
      </c>
      <c r="B13" s="29" t="s">
        <v>378</v>
      </c>
      <c r="C13" s="29" t="s">
        <v>25</v>
      </c>
      <c r="D13" s="30">
        <f t="array" ref="D13">INDEX(
  TP!C:C,
  MATCH(
    1,
    (TP!A:A = A13) * (TP!B:B = C13),
    0
  )
)
</f>
        <v>52.9</v>
      </c>
      <c r="E13" s="64">
        <f t="shared" si="1"/>
        <v>10.79803552</v>
      </c>
      <c r="F13" s="32">
        <f t="shared" si="2"/>
        <v>0.901</v>
      </c>
      <c r="G13" s="33">
        <v>1183.0</v>
      </c>
      <c r="H13" s="33">
        <v>3.47</v>
      </c>
      <c r="I13" s="33">
        <v>0.0</v>
      </c>
      <c r="J13" s="99">
        <f t="shared" si="3"/>
        <v>3.47</v>
      </c>
      <c r="K13" s="100">
        <f t="shared" si="4"/>
        <v>0.2639898563</v>
      </c>
      <c r="L13" s="101">
        <f t="shared" si="5"/>
        <v>0.91</v>
      </c>
      <c r="M13" s="73">
        <f t="shared" si="6"/>
        <v>1.454088816</v>
      </c>
      <c r="N13" s="33">
        <v>0.23</v>
      </c>
      <c r="O13" s="101">
        <f t="shared" si="7"/>
        <v>0.757</v>
      </c>
      <c r="P13" s="73">
        <f t="shared" si="8"/>
        <v>0.6080813341</v>
      </c>
      <c r="Q13" s="33">
        <v>1.6</v>
      </c>
      <c r="R13" s="34">
        <f t="shared" si="9"/>
        <v>0.55</v>
      </c>
      <c r="S13" s="35">
        <f t="shared" si="10"/>
        <v>0.03624309267</v>
      </c>
      <c r="T13" s="33">
        <v>52.38</v>
      </c>
      <c r="U13" s="34">
        <f t="shared" si="11"/>
        <v>0.919</v>
      </c>
      <c r="V13" s="35">
        <f t="shared" si="12"/>
        <v>1.053533036</v>
      </c>
      <c r="W13" s="36">
        <f t="shared" si="13"/>
        <v>3190.691164</v>
      </c>
      <c r="X13" s="35">
        <f t="shared" si="14"/>
        <v>1.383570018</v>
      </c>
      <c r="Y13" s="40">
        <f t="shared" si="15"/>
        <v>0.901</v>
      </c>
      <c r="Z13" s="33">
        <v>0.2</v>
      </c>
      <c r="AA13" s="40">
        <f t="shared" si="16"/>
        <v>0.901</v>
      </c>
      <c r="AB13" s="35">
        <f t="shared" si="17"/>
        <v>1.503288301</v>
      </c>
      <c r="AC13" s="43">
        <f t="shared" si="18"/>
        <v>4.949028469</v>
      </c>
      <c r="AD13" s="44">
        <f t="shared" si="19"/>
        <v>0.964</v>
      </c>
      <c r="AE13" s="33">
        <v>2.81</v>
      </c>
      <c r="AF13" s="34">
        <f t="shared" si="20"/>
        <v>0.703</v>
      </c>
      <c r="AG13" s="35">
        <f t="shared" si="21"/>
        <v>0.5167833591</v>
      </c>
      <c r="AH13" s="33">
        <v>21.62</v>
      </c>
      <c r="AI13" s="34">
        <f t="shared" si="22"/>
        <v>0.126</v>
      </c>
      <c r="AJ13" s="35">
        <f t="shared" si="23"/>
        <v>-0.9811671027</v>
      </c>
      <c r="AK13" s="36">
        <f t="shared" si="24"/>
        <v>1488.358982</v>
      </c>
      <c r="AL13" s="35">
        <f t="shared" si="25"/>
        <v>-0.4354925696</v>
      </c>
      <c r="AM13" s="114">
        <f t="shared" si="26"/>
        <v>0.297</v>
      </c>
      <c r="AN13" s="33">
        <v>0.46</v>
      </c>
      <c r="AO13" s="114">
        <f t="shared" si="27"/>
        <v>0.73</v>
      </c>
      <c r="AP13" s="35">
        <f t="shared" si="28"/>
        <v>0.5241570955</v>
      </c>
      <c r="AQ13" s="33">
        <v>0.53</v>
      </c>
      <c r="AR13" s="114">
        <f t="shared" si="29"/>
        <v>0.387</v>
      </c>
      <c r="AS13" s="35">
        <f t="shared" si="30"/>
        <v>-0.4249394335</v>
      </c>
      <c r="AT13" s="33">
        <v>3.58</v>
      </c>
      <c r="AU13" s="114">
        <f t="shared" si="31"/>
        <v>0.901</v>
      </c>
      <c r="AV13" s="35">
        <f t="shared" si="32"/>
        <v>1.338081963</v>
      </c>
      <c r="AW13" s="33">
        <v>3.65</v>
      </c>
      <c r="AX13" s="34">
        <f t="shared" si="33"/>
        <v>0.865</v>
      </c>
      <c r="AY13" s="35">
        <f t="shared" si="34"/>
        <v>1.035412844</v>
      </c>
      <c r="AZ13" s="33">
        <v>37.5</v>
      </c>
      <c r="BA13" s="34">
        <f t="shared" si="35"/>
        <v>0.171</v>
      </c>
      <c r="BB13" s="35">
        <f t="shared" si="36"/>
        <v>-0.8752721829</v>
      </c>
      <c r="BC13" s="36">
        <f t="shared" si="37"/>
        <v>2837.95506</v>
      </c>
      <c r="BD13" s="35">
        <f t="shared" si="38"/>
        <v>-0.03422672713</v>
      </c>
      <c r="BE13" s="114">
        <f t="shared" si="39"/>
        <v>0.45</v>
      </c>
      <c r="BF13" s="115">
        <f t="shared" si="40"/>
        <v>0.9675803287</v>
      </c>
      <c r="BG13" s="116">
        <f t="shared" si="41"/>
        <v>0.613</v>
      </c>
      <c r="BH13" s="33">
        <v>2.74</v>
      </c>
      <c r="BI13" s="34">
        <f t="shared" si="42"/>
        <v>0.351</v>
      </c>
      <c r="BJ13" s="35">
        <f t="shared" si="43"/>
        <v>-0.5113290878</v>
      </c>
      <c r="BK13" s="33">
        <v>58.33</v>
      </c>
      <c r="BL13" s="34">
        <f t="shared" si="44"/>
        <v>0.721</v>
      </c>
      <c r="BM13" s="35">
        <f t="shared" si="45"/>
        <v>0.4902009813</v>
      </c>
      <c r="BN13" s="36">
        <f t="shared" si="46"/>
        <v>3197.874605</v>
      </c>
      <c r="BO13" s="35">
        <f t="shared" si="47"/>
        <v>-0.1260604211</v>
      </c>
      <c r="BP13" s="37">
        <f t="shared" si="48"/>
        <v>0.423</v>
      </c>
      <c r="BQ13" s="33">
        <v>2.28</v>
      </c>
      <c r="BR13" s="37">
        <f t="shared" si="49"/>
        <v>0.631</v>
      </c>
      <c r="BS13" s="35">
        <f t="shared" si="50"/>
        <v>0.2629346178</v>
      </c>
      <c r="BT13" s="33">
        <v>0.84</v>
      </c>
      <c r="BU13" s="37">
        <f t="shared" si="51"/>
        <v>0.685</v>
      </c>
      <c r="BV13" s="35">
        <f t="shared" si="52"/>
        <v>0.4391399748</v>
      </c>
      <c r="BW13" s="33">
        <v>7.99</v>
      </c>
      <c r="BX13" s="34">
        <f t="shared" si="53"/>
        <v>0.396</v>
      </c>
      <c r="BY13" s="35">
        <f t="shared" si="54"/>
        <v>-0.2831918883</v>
      </c>
      <c r="BZ13" s="33">
        <v>60.95</v>
      </c>
      <c r="CA13" s="34">
        <f t="shared" si="55"/>
        <v>1</v>
      </c>
      <c r="CB13" s="35">
        <f t="shared" si="56"/>
        <v>2.565420986</v>
      </c>
      <c r="CC13" s="36">
        <f t="shared" si="57"/>
        <v>4726.390115</v>
      </c>
      <c r="CD13" s="35">
        <f t="shared" si="58"/>
        <v>1.978872335</v>
      </c>
      <c r="CE13" s="37">
        <f t="shared" si="59"/>
        <v>0.982</v>
      </c>
      <c r="CF13" s="33">
        <v>5.4</v>
      </c>
      <c r="CG13" s="102">
        <f t="shared" si="60"/>
        <v>0.604</v>
      </c>
      <c r="CH13" s="73">
        <f t="shared" si="61"/>
        <v>0.1417314198</v>
      </c>
      <c r="CI13" s="66">
        <f t="shared" si="62"/>
        <v>5.946225503</v>
      </c>
      <c r="CJ13" s="102">
        <f t="shared" si="63"/>
        <v>0.721</v>
      </c>
      <c r="CK13" s="73">
        <f t="shared" si="64"/>
        <v>0.5117373281</v>
      </c>
      <c r="CL13" s="33">
        <v>53.52</v>
      </c>
      <c r="CM13" s="102">
        <f t="shared" si="65"/>
        <v>0.342</v>
      </c>
      <c r="CN13" s="73">
        <f t="shared" si="66"/>
        <v>-0.3737073273</v>
      </c>
      <c r="CO13" s="36">
        <f t="shared" si="67"/>
        <v>4455.244593</v>
      </c>
      <c r="CP13" s="35">
        <f t="shared" si="68"/>
        <v>0.1960277098</v>
      </c>
      <c r="CQ13" s="37">
        <f t="shared" si="69"/>
        <v>0.604</v>
      </c>
      <c r="CR13" s="117">
        <f t="shared" si="70"/>
        <v>2.750914216</v>
      </c>
      <c r="CS13" s="104">
        <f t="shared" si="71"/>
        <v>0.793</v>
      </c>
      <c r="CT13" s="33">
        <v>16.66</v>
      </c>
      <c r="CU13" s="90">
        <f t="shared" si="72"/>
        <v>0.252</v>
      </c>
      <c r="CV13" s="35">
        <f t="shared" si="73"/>
        <v>-0.7264479581</v>
      </c>
      <c r="CW13" s="33">
        <v>6.77</v>
      </c>
      <c r="CX13" s="34">
        <f t="shared" si="74"/>
        <v>0.477</v>
      </c>
      <c r="CY13" s="35">
        <f t="shared" si="75"/>
        <v>-0.1965823311</v>
      </c>
      <c r="CZ13" s="33">
        <v>59.55</v>
      </c>
      <c r="DA13" s="34">
        <f t="shared" si="76"/>
        <v>0.288</v>
      </c>
      <c r="DB13" s="35">
        <f t="shared" si="77"/>
        <v>-0.5661628062</v>
      </c>
      <c r="DC13" s="36">
        <f t="shared" si="78"/>
        <v>4307.580328</v>
      </c>
      <c r="DD13" s="35">
        <f t="shared" si="79"/>
        <v>-0.3540281883</v>
      </c>
      <c r="DE13" s="90">
        <f t="shared" si="80"/>
        <v>0.369</v>
      </c>
      <c r="DF13" s="33">
        <v>0.91</v>
      </c>
      <c r="DG13" s="90">
        <f t="shared" si="81"/>
        <v>0.991</v>
      </c>
      <c r="DH13" s="35">
        <f t="shared" si="82"/>
        <v>2.194194295</v>
      </c>
      <c r="DI13" s="33">
        <v>1.37</v>
      </c>
      <c r="DJ13" s="90">
        <f t="shared" si="83"/>
        <v>0.874</v>
      </c>
      <c r="DK13" s="35">
        <f t="shared" si="84"/>
        <v>1.016794357</v>
      </c>
      <c r="DL13" s="106">
        <f t="shared" si="85"/>
        <v>2.130512506</v>
      </c>
      <c r="DM13" s="91">
        <f t="shared" si="86"/>
        <v>0.829</v>
      </c>
    </row>
    <row r="14">
      <c r="A14" s="28">
        <v>2024.0</v>
      </c>
      <c r="B14" s="29" t="s">
        <v>414</v>
      </c>
      <c r="C14" s="29" t="s">
        <v>20</v>
      </c>
      <c r="D14" s="30">
        <f t="array" ref="D14">INDEX(
  TP!C:C,
  MATCH(
    1,
    (TP!A:A = A14) * (TP!B:B = C14),
    0
  )
)
</f>
        <v>59.94</v>
      </c>
      <c r="E14" s="64">
        <f t="shared" si="1"/>
        <v>10.64217481</v>
      </c>
      <c r="F14" s="32">
        <f t="shared" si="2"/>
        <v>0.892</v>
      </c>
      <c r="G14" s="33">
        <v>1118.0</v>
      </c>
      <c r="H14" s="33">
        <v>3.59</v>
      </c>
      <c r="I14" s="33">
        <v>0.0</v>
      </c>
      <c r="J14" s="99">
        <f t="shared" si="3"/>
        <v>3.59</v>
      </c>
      <c r="K14" s="100">
        <f t="shared" si="4"/>
        <v>0.2889982111</v>
      </c>
      <c r="L14" s="101">
        <f t="shared" si="5"/>
        <v>0.964</v>
      </c>
      <c r="M14" s="73">
        <f t="shared" si="6"/>
        <v>1.778013733</v>
      </c>
      <c r="N14" s="33">
        <v>0.08</v>
      </c>
      <c r="O14" s="101">
        <f t="shared" si="7"/>
        <v>0.252</v>
      </c>
      <c r="P14" s="73">
        <f t="shared" si="8"/>
        <v>-0.6183011885</v>
      </c>
      <c r="Q14" s="33">
        <v>1.93</v>
      </c>
      <c r="R14" s="34">
        <f t="shared" si="9"/>
        <v>0.703</v>
      </c>
      <c r="S14" s="35">
        <f t="shared" si="10"/>
        <v>0.4842513553</v>
      </c>
      <c r="T14" s="33">
        <v>12.5</v>
      </c>
      <c r="U14" s="34">
        <f t="shared" si="11"/>
        <v>0</v>
      </c>
      <c r="V14" s="35">
        <f t="shared" si="12"/>
        <v>-1.619777715</v>
      </c>
      <c r="W14" s="36">
        <f t="shared" si="13"/>
        <v>856.6488542</v>
      </c>
      <c r="X14" s="35">
        <f t="shared" si="14"/>
        <v>-1.363930423</v>
      </c>
      <c r="Y14" s="40">
        <f t="shared" si="15"/>
        <v>0.09</v>
      </c>
      <c r="Z14" s="33">
        <v>0.12</v>
      </c>
      <c r="AA14" s="40">
        <f t="shared" si="16"/>
        <v>0.532</v>
      </c>
      <c r="AB14" s="35">
        <f t="shared" si="17"/>
        <v>0.02960524007</v>
      </c>
      <c r="AC14" s="43">
        <f t="shared" si="18"/>
        <v>-0.1746126381</v>
      </c>
      <c r="AD14" s="44">
        <f t="shared" si="19"/>
        <v>0.486</v>
      </c>
      <c r="AE14" s="33">
        <v>3.62</v>
      </c>
      <c r="AF14" s="34">
        <f t="shared" si="20"/>
        <v>0.919</v>
      </c>
      <c r="AG14" s="35">
        <f t="shared" si="21"/>
        <v>1.257190598</v>
      </c>
      <c r="AH14" s="33">
        <v>26.67</v>
      </c>
      <c r="AI14" s="34">
        <f t="shared" si="22"/>
        <v>0.252</v>
      </c>
      <c r="AJ14" s="35">
        <f t="shared" si="23"/>
        <v>-0.4865609411</v>
      </c>
      <c r="AK14" s="36">
        <f t="shared" si="24"/>
        <v>2100.596976</v>
      </c>
      <c r="AL14" s="35">
        <f t="shared" si="25"/>
        <v>0.4242214675</v>
      </c>
      <c r="AM14" s="114">
        <f t="shared" si="26"/>
        <v>0.721</v>
      </c>
      <c r="AN14" s="33">
        <v>0.32</v>
      </c>
      <c r="AO14" s="114">
        <f t="shared" si="27"/>
        <v>0.541</v>
      </c>
      <c r="AP14" s="35">
        <f t="shared" si="28"/>
        <v>-0.07663115432</v>
      </c>
      <c r="AQ14" s="33">
        <v>0.89</v>
      </c>
      <c r="AR14" s="114">
        <f t="shared" si="29"/>
        <v>0.739</v>
      </c>
      <c r="AS14" s="35">
        <f t="shared" si="30"/>
        <v>0.577609306</v>
      </c>
      <c r="AT14" s="33">
        <v>4.03</v>
      </c>
      <c r="AU14" s="114">
        <f t="shared" si="31"/>
        <v>0.964</v>
      </c>
      <c r="AV14" s="35">
        <f t="shared" si="32"/>
        <v>1.8264189</v>
      </c>
      <c r="AW14" s="33">
        <v>2.66</v>
      </c>
      <c r="AX14" s="34">
        <f t="shared" si="33"/>
        <v>0.514</v>
      </c>
      <c r="AY14" s="35">
        <f t="shared" si="34"/>
        <v>0.0293084172</v>
      </c>
      <c r="AZ14" s="33">
        <v>54.55</v>
      </c>
      <c r="BA14" s="34">
        <f t="shared" si="35"/>
        <v>0.775</v>
      </c>
      <c r="BB14" s="35">
        <f t="shared" si="36"/>
        <v>0.7934442569</v>
      </c>
      <c r="BC14" s="36">
        <f t="shared" si="37"/>
        <v>3485.199835</v>
      </c>
      <c r="BD14" s="35">
        <f t="shared" si="38"/>
        <v>0.7191955553</v>
      </c>
      <c r="BE14" s="114">
        <f t="shared" si="39"/>
        <v>0.802</v>
      </c>
      <c r="BF14" s="115">
        <f t="shared" si="40"/>
        <v>3.470814074</v>
      </c>
      <c r="BG14" s="116">
        <f t="shared" si="41"/>
        <v>0.829</v>
      </c>
      <c r="BH14" s="33">
        <v>5.39</v>
      </c>
      <c r="BI14" s="34">
        <f t="shared" si="42"/>
        <v>0.82</v>
      </c>
      <c r="BJ14" s="35">
        <f t="shared" si="43"/>
        <v>0.9737719324</v>
      </c>
      <c r="BK14" s="33">
        <v>56.72</v>
      </c>
      <c r="BL14" s="34">
        <f t="shared" si="44"/>
        <v>0.631</v>
      </c>
      <c r="BM14" s="35">
        <f t="shared" si="45"/>
        <v>0.2840989459</v>
      </c>
      <c r="BN14" s="36">
        <f t="shared" si="46"/>
        <v>4372.344662</v>
      </c>
      <c r="BO14" s="35">
        <f t="shared" si="47"/>
        <v>1.079387925</v>
      </c>
      <c r="BP14" s="37">
        <f t="shared" si="48"/>
        <v>0.874</v>
      </c>
      <c r="BQ14" s="33">
        <v>3.7</v>
      </c>
      <c r="BR14" s="37">
        <f t="shared" si="49"/>
        <v>0.955</v>
      </c>
      <c r="BS14" s="35">
        <f t="shared" si="50"/>
        <v>1.815166304</v>
      </c>
      <c r="BT14" s="33">
        <v>0.81</v>
      </c>
      <c r="BU14" s="37">
        <f t="shared" si="51"/>
        <v>0.658</v>
      </c>
      <c r="BV14" s="35">
        <f t="shared" si="52"/>
        <v>0.3788658606</v>
      </c>
      <c r="BW14" s="33">
        <v>12.64</v>
      </c>
      <c r="BX14" s="34">
        <f t="shared" si="53"/>
        <v>0.874</v>
      </c>
      <c r="BY14" s="35">
        <f t="shared" si="54"/>
        <v>1.290163514</v>
      </c>
      <c r="BZ14" s="33">
        <v>42.68</v>
      </c>
      <c r="CA14" s="34">
        <f t="shared" si="55"/>
        <v>0.45</v>
      </c>
      <c r="CB14" s="35">
        <f t="shared" si="56"/>
        <v>-0.06162433307</v>
      </c>
      <c r="CC14" s="36">
        <f t="shared" si="57"/>
        <v>3937.913106</v>
      </c>
      <c r="CD14" s="35">
        <f t="shared" si="58"/>
        <v>0.8170754934</v>
      </c>
      <c r="CE14" s="37">
        <f t="shared" si="59"/>
        <v>0.784</v>
      </c>
      <c r="CF14" s="33">
        <v>4.03</v>
      </c>
      <c r="CG14" s="102">
        <f t="shared" si="60"/>
        <v>0.198</v>
      </c>
      <c r="CH14" s="73">
        <f t="shared" si="61"/>
        <v>-0.7920285222</v>
      </c>
      <c r="CI14" s="66">
        <f t="shared" si="62"/>
        <v>5.378082725</v>
      </c>
      <c r="CJ14" s="102">
        <f t="shared" si="63"/>
        <v>0.622</v>
      </c>
      <c r="CK14" s="73">
        <f t="shared" si="64"/>
        <v>0.1322258795</v>
      </c>
      <c r="CL14" s="33">
        <v>68.0</v>
      </c>
      <c r="CM14" s="102">
        <f t="shared" si="65"/>
        <v>0.973</v>
      </c>
      <c r="CN14" s="73">
        <f t="shared" si="66"/>
        <v>1.867735016</v>
      </c>
      <c r="CO14" s="36">
        <f t="shared" si="67"/>
        <v>5411.410719</v>
      </c>
      <c r="CP14" s="35">
        <f t="shared" si="68"/>
        <v>1.419387138</v>
      </c>
      <c r="CQ14" s="37">
        <f t="shared" si="69"/>
        <v>0.892</v>
      </c>
      <c r="CR14" s="117">
        <f t="shared" si="70"/>
        <v>5.50988272</v>
      </c>
      <c r="CS14" s="104">
        <f t="shared" si="71"/>
        <v>0.955</v>
      </c>
      <c r="CT14" s="33">
        <v>23.67</v>
      </c>
      <c r="CU14" s="90">
        <f t="shared" si="72"/>
        <v>0.802</v>
      </c>
      <c r="CV14" s="35">
        <f t="shared" si="73"/>
        <v>0.6313314564</v>
      </c>
      <c r="CW14" s="33">
        <v>6.04</v>
      </c>
      <c r="CX14" s="34">
        <f t="shared" si="74"/>
        <v>0.342</v>
      </c>
      <c r="CY14" s="35">
        <f t="shared" si="75"/>
        <v>-0.4650401796</v>
      </c>
      <c r="CZ14" s="33">
        <v>85.33</v>
      </c>
      <c r="DA14" s="34">
        <f t="shared" si="76"/>
        <v>1</v>
      </c>
      <c r="DB14" s="35">
        <f t="shared" si="77"/>
        <v>3.060333722</v>
      </c>
      <c r="DC14" s="36">
        <f t="shared" si="78"/>
        <v>5875.365658</v>
      </c>
      <c r="DD14" s="35">
        <f t="shared" si="79"/>
        <v>1.292791321</v>
      </c>
      <c r="DE14" s="90">
        <f t="shared" si="80"/>
        <v>0.901</v>
      </c>
      <c r="DF14" s="33">
        <v>0.24</v>
      </c>
      <c r="DG14" s="90">
        <f t="shared" si="81"/>
        <v>0.207</v>
      </c>
      <c r="DH14" s="35">
        <f t="shared" si="82"/>
        <v>-0.9195035095</v>
      </c>
      <c r="DI14" s="33">
        <v>1.29</v>
      </c>
      <c r="DJ14" s="90">
        <f t="shared" si="83"/>
        <v>0.82</v>
      </c>
      <c r="DK14" s="35">
        <f t="shared" si="84"/>
        <v>0.8314713821</v>
      </c>
      <c r="DL14" s="106">
        <f t="shared" si="85"/>
        <v>1.83609065</v>
      </c>
      <c r="DM14" s="91">
        <f t="shared" si="86"/>
        <v>0.766</v>
      </c>
    </row>
    <row r="15">
      <c r="A15" s="28">
        <v>2022.0</v>
      </c>
      <c r="B15" s="29" t="s">
        <v>805</v>
      </c>
      <c r="C15" s="29" t="s">
        <v>14</v>
      </c>
      <c r="D15" s="30">
        <f t="array" ref="D15">INDEX(
  TP!C:C,
  MATCH(
    1,
    (TP!A:A = A15) * (TP!B:B = C15),
    0
  )
)
</f>
        <v>49.1</v>
      </c>
      <c r="E15" s="64">
        <f t="shared" si="1"/>
        <v>10.52797728</v>
      </c>
      <c r="F15" s="32">
        <f t="shared" si="2"/>
        <v>0.883</v>
      </c>
      <c r="G15" s="33">
        <v>1783.0</v>
      </c>
      <c r="H15" s="33">
        <v>3.67</v>
      </c>
      <c r="I15" s="33">
        <v>0.0</v>
      </c>
      <c r="J15" s="99">
        <f t="shared" si="3"/>
        <v>3.67</v>
      </c>
      <c r="K15" s="100">
        <f t="shared" si="4"/>
        <v>0.1852495794</v>
      </c>
      <c r="L15" s="101">
        <f t="shared" si="5"/>
        <v>0.712</v>
      </c>
      <c r="M15" s="73">
        <f t="shared" si="6"/>
        <v>0.4341921489</v>
      </c>
      <c r="N15" s="33">
        <v>0.2</v>
      </c>
      <c r="O15" s="101">
        <f t="shared" si="7"/>
        <v>0.721</v>
      </c>
      <c r="P15" s="73">
        <f t="shared" si="8"/>
        <v>0.3628048296</v>
      </c>
      <c r="Q15" s="33">
        <v>2.12</v>
      </c>
      <c r="R15" s="34">
        <f t="shared" si="9"/>
        <v>0.775</v>
      </c>
      <c r="S15" s="35">
        <f t="shared" si="10"/>
        <v>0.7421955065</v>
      </c>
      <c r="T15" s="33">
        <v>42.86</v>
      </c>
      <c r="U15" s="34">
        <f t="shared" si="11"/>
        <v>0.739</v>
      </c>
      <c r="V15" s="35">
        <f t="shared" si="12"/>
        <v>0.4153705896</v>
      </c>
      <c r="W15" s="36">
        <f t="shared" si="13"/>
        <v>3108.952415</v>
      </c>
      <c r="X15" s="35">
        <f t="shared" si="14"/>
        <v>1.287351861</v>
      </c>
      <c r="Y15" s="40">
        <f t="shared" si="15"/>
        <v>0.892</v>
      </c>
      <c r="Z15" s="33">
        <v>0.1</v>
      </c>
      <c r="AA15" s="40">
        <f t="shared" si="16"/>
        <v>0.342</v>
      </c>
      <c r="AB15" s="35">
        <f t="shared" si="17"/>
        <v>-0.3388155252</v>
      </c>
      <c r="AC15" s="43">
        <f t="shared" si="18"/>
        <v>1.745533314</v>
      </c>
      <c r="AD15" s="44">
        <f t="shared" si="19"/>
        <v>0.757</v>
      </c>
      <c r="AE15" s="33">
        <v>1.87</v>
      </c>
      <c r="AF15" s="34">
        <f t="shared" si="20"/>
        <v>0.423</v>
      </c>
      <c r="AG15" s="35">
        <f t="shared" si="21"/>
        <v>-0.3424546707</v>
      </c>
      <c r="AH15" s="33">
        <v>35.14</v>
      </c>
      <c r="AI15" s="34">
        <f t="shared" si="22"/>
        <v>0.703</v>
      </c>
      <c r="AJ15" s="35">
        <f t="shared" si="23"/>
        <v>0.3430062249</v>
      </c>
      <c r="AK15" s="36">
        <f t="shared" si="24"/>
        <v>1906.721154</v>
      </c>
      <c r="AL15" s="35">
        <f t="shared" si="25"/>
        <v>0.1519780472</v>
      </c>
      <c r="AM15" s="114">
        <f t="shared" si="26"/>
        <v>0.595</v>
      </c>
      <c r="AN15" s="33">
        <v>0.56</v>
      </c>
      <c r="AO15" s="114">
        <f t="shared" si="27"/>
        <v>0.847</v>
      </c>
      <c r="AP15" s="35">
        <f t="shared" si="28"/>
        <v>0.9532915597</v>
      </c>
      <c r="AQ15" s="33">
        <v>0.5</v>
      </c>
      <c r="AR15" s="114">
        <f t="shared" si="29"/>
        <v>0.342</v>
      </c>
      <c r="AS15" s="35">
        <f t="shared" si="30"/>
        <v>-0.5084851618</v>
      </c>
      <c r="AT15" s="33">
        <v>3.13</v>
      </c>
      <c r="AU15" s="114">
        <f t="shared" si="31"/>
        <v>0.82</v>
      </c>
      <c r="AV15" s="35">
        <f t="shared" si="32"/>
        <v>0.8497450267</v>
      </c>
      <c r="AW15" s="33">
        <v>2.12</v>
      </c>
      <c r="AX15" s="34">
        <f t="shared" si="33"/>
        <v>0.342</v>
      </c>
      <c r="AY15" s="35">
        <f t="shared" si="34"/>
        <v>-0.5194758157</v>
      </c>
      <c r="AZ15" s="33">
        <v>66.67</v>
      </c>
      <c r="BA15" s="34">
        <f t="shared" si="35"/>
        <v>0.991</v>
      </c>
      <c r="BB15" s="35">
        <f t="shared" si="36"/>
        <v>1.979652072</v>
      </c>
      <c r="BC15" s="36">
        <f t="shared" si="37"/>
        <v>3735.483993</v>
      </c>
      <c r="BD15" s="35">
        <f t="shared" si="38"/>
        <v>1.01053767</v>
      </c>
      <c r="BE15" s="114">
        <f t="shared" si="39"/>
        <v>0.856</v>
      </c>
      <c r="BF15" s="115">
        <f t="shared" si="40"/>
        <v>2.457067142</v>
      </c>
      <c r="BG15" s="116">
        <f t="shared" si="41"/>
        <v>0.739</v>
      </c>
      <c r="BH15" s="33">
        <v>4.19</v>
      </c>
      <c r="BI15" s="34">
        <f t="shared" si="42"/>
        <v>0.667</v>
      </c>
      <c r="BJ15" s="35">
        <f t="shared" si="43"/>
        <v>0.3012733572</v>
      </c>
      <c r="BK15" s="33">
        <v>57.83</v>
      </c>
      <c r="BL15" s="34">
        <f t="shared" si="44"/>
        <v>0.703</v>
      </c>
      <c r="BM15" s="35">
        <f t="shared" si="45"/>
        <v>0.426194138</v>
      </c>
      <c r="BN15" s="36">
        <f t="shared" si="46"/>
        <v>3957.974899</v>
      </c>
      <c r="BO15" s="35">
        <f t="shared" si="47"/>
        <v>0.65408858</v>
      </c>
      <c r="BP15" s="37">
        <f t="shared" si="48"/>
        <v>0.766</v>
      </c>
      <c r="BQ15" s="33">
        <v>2.73</v>
      </c>
      <c r="BR15" s="37">
        <f t="shared" si="49"/>
        <v>0.802</v>
      </c>
      <c r="BS15" s="35">
        <f t="shared" si="50"/>
        <v>0.7548390253</v>
      </c>
      <c r="BT15" s="33">
        <v>1.72</v>
      </c>
      <c r="BU15" s="37">
        <f t="shared" si="51"/>
        <v>0.973</v>
      </c>
      <c r="BV15" s="35">
        <f t="shared" si="52"/>
        <v>2.207180658</v>
      </c>
      <c r="BW15" s="33">
        <v>11.81</v>
      </c>
      <c r="BX15" s="34">
        <f t="shared" si="53"/>
        <v>0.802</v>
      </c>
      <c r="BY15" s="35">
        <f t="shared" si="54"/>
        <v>1.009328034</v>
      </c>
      <c r="BZ15" s="33">
        <v>46.58</v>
      </c>
      <c r="CA15" s="34">
        <f t="shared" si="55"/>
        <v>0.712</v>
      </c>
      <c r="CB15" s="35">
        <f t="shared" si="56"/>
        <v>0.4991570979</v>
      </c>
      <c r="CC15" s="36">
        <f t="shared" si="57"/>
        <v>4194.492051</v>
      </c>
      <c r="CD15" s="35">
        <f t="shared" si="58"/>
        <v>1.195136749</v>
      </c>
      <c r="CE15" s="37">
        <f t="shared" si="59"/>
        <v>0.91</v>
      </c>
      <c r="CF15" s="33">
        <v>4.59</v>
      </c>
      <c r="CG15" s="102">
        <f t="shared" si="60"/>
        <v>0.36</v>
      </c>
      <c r="CH15" s="73">
        <f t="shared" si="61"/>
        <v>-0.4103456262</v>
      </c>
      <c r="CI15" s="66">
        <f t="shared" si="62"/>
        <v>4.445462803</v>
      </c>
      <c r="CJ15" s="102">
        <f t="shared" si="63"/>
        <v>0.288</v>
      </c>
      <c r="CK15" s="73">
        <f t="shared" si="64"/>
        <v>-0.490751216</v>
      </c>
      <c r="CL15" s="33">
        <v>58.24</v>
      </c>
      <c r="CM15" s="102">
        <f t="shared" si="65"/>
        <v>0.64</v>
      </c>
      <c r="CN15" s="73">
        <f t="shared" si="66"/>
        <v>0.3569285746</v>
      </c>
      <c r="CO15" s="36">
        <f t="shared" si="67"/>
        <v>4239.284986</v>
      </c>
      <c r="CP15" s="35">
        <f t="shared" si="68"/>
        <v>-0.0802801557</v>
      </c>
      <c r="CQ15" s="37">
        <f t="shared" si="69"/>
        <v>0.432</v>
      </c>
      <c r="CR15" s="117">
        <f t="shared" si="70"/>
        <v>4.730964856</v>
      </c>
      <c r="CS15" s="104">
        <f t="shared" si="71"/>
        <v>0.91</v>
      </c>
      <c r="CT15" s="33">
        <v>18.37</v>
      </c>
      <c r="CU15" s="90">
        <f t="shared" si="72"/>
        <v>0.333</v>
      </c>
      <c r="CV15" s="35">
        <f t="shared" si="73"/>
        <v>-0.3952350054</v>
      </c>
      <c r="CW15" s="33">
        <v>6.01</v>
      </c>
      <c r="CX15" s="34">
        <f t="shared" si="74"/>
        <v>0.333</v>
      </c>
      <c r="CY15" s="35">
        <f t="shared" si="75"/>
        <v>-0.4760726939</v>
      </c>
      <c r="CZ15" s="33">
        <v>63.87</v>
      </c>
      <c r="DA15" s="34">
        <f t="shared" si="76"/>
        <v>0.486</v>
      </c>
      <c r="DB15" s="35">
        <f t="shared" si="77"/>
        <v>0.04153560353</v>
      </c>
      <c r="DC15" s="36">
        <f t="shared" si="78"/>
        <v>4388.122222</v>
      </c>
      <c r="DD15" s="35">
        <f t="shared" si="79"/>
        <v>-0.2694260687</v>
      </c>
      <c r="DE15" s="90">
        <f t="shared" si="80"/>
        <v>0.387</v>
      </c>
      <c r="DF15" s="33">
        <v>0.76</v>
      </c>
      <c r="DG15" s="90">
        <f t="shared" si="81"/>
        <v>0.928</v>
      </c>
      <c r="DH15" s="35">
        <f t="shared" si="82"/>
        <v>1.497097772</v>
      </c>
      <c r="DI15" s="33">
        <v>1.26</v>
      </c>
      <c r="DJ15" s="90">
        <f t="shared" si="83"/>
        <v>0.802</v>
      </c>
      <c r="DK15" s="35">
        <f t="shared" si="84"/>
        <v>0.7619752666</v>
      </c>
      <c r="DL15" s="106">
        <f t="shared" si="85"/>
        <v>1.594411964</v>
      </c>
      <c r="DM15" s="91">
        <f t="shared" si="86"/>
        <v>0.694</v>
      </c>
    </row>
    <row r="16">
      <c r="A16" s="28">
        <v>2022.0</v>
      </c>
      <c r="B16" s="29" t="s">
        <v>806</v>
      </c>
      <c r="C16" s="29" t="s">
        <v>9</v>
      </c>
      <c r="D16" s="30">
        <f t="array" ref="D16">INDEX(
  TP!C:C,
  MATCH(
    1,
    (TP!A:A = A16) * (TP!B:B = C16),
    0
  )
)
</f>
        <v>52.16</v>
      </c>
      <c r="E16" s="64">
        <f t="shared" si="1"/>
        <v>10.37422004</v>
      </c>
      <c r="F16" s="32">
        <f t="shared" si="2"/>
        <v>0.874</v>
      </c>
      <c r="G16" s="33">
        <v>3621.0</v>
      </c>
      <c r="H16" s="33">
        <v>11.04</v>
      </c>
      <c r="I16" s="33">
        <v>1.0</v>
      </c>
      <c r="J16" s="99">
        <f t="shared" si="3"/>
        <v>10.3</v>
      </c>
      <c r="K16" s="100">
        <f t="shared" si="4"/>
        <v>0.256006628</v>
      </c>
      <c r="L16" s="101">
        <f t="shared" si="5"/>
        <v>0.901</v>
      </c>
      <c r="M16" s="73">
        <f t="shared" si="6"/>
        <v>1.35068471</v>
      </c>
      <c r="N16" s="33">
        <v>0.32</v>
      </c>
      <c r="O16" s="101">
        <f t="shared" si="7"/>
        <v>0.91</v>
      </c>
      <c r="P16" s="73">
        <f t="shared" si="8"/>
        <v>1.343910848</v>
      </c>
      <c r="Q16" s="33">
        <v>2.51</v>
      </c>
      <c r="R16" s="34">
        <f t="shared" si="9"/>
        <v>0.865</v>
      </c>
      <c r="S16" s="35">
        <f t="shared" si="10"/>
        <v>1.271659817</v>
      </c>
      <c r="T16" s="33">
        <v>38.61</v>
      </c>
      <c r="U16" s="34">
        <f t="shared" si="11"/>
        <v>0.595</v>
      </c>
      <c r="V16" s="35">
        <f t="shared" si="12"/>
        <v>0.1304766405</v>
      </c>
      <c r="W16" s="36">
        <f t="shared" si="13"/>
        <v>3090.580342</v>
      </c>
      <c r="X16" s="35">
        <f t="shared" si="14"/>
        <v>1.265725313</v>
      </c>
      <c r="Y16" s="40">
        <f t="shared" si="15"/>
        <v>0.865</v>
      </c>
      <c r="Z16" s="33">
        <v>0.14</v>
      </c>
      <c r="AA16" s="40">
        <f t="shared" si="16"/>
        <v>0.667</v>
      </c>
      <c r="AB16" s="35">
        <f t="shared" si="17"/>
        <v>0.3980260054</v>
      </c>
      <c r="AC16" s="43">
        <f t="shared" si="18"/>
        <v>4.358346876</v>
      </c>
      <c r="AD16" s="44">
        <f t="shared" si="19"/>
        <v>0.919</v>
      </c>
      <c r="AE16" s="33">
        <v>2.96</v>
      </c>
      <c r="AF16" s="34">
        <f t="shared" si="20"/>
        <v>0.766</v>
      </c>
      <c r="AG16" s="35">
        <f t="shared" si="21"/>
        <v>0.6538958107</v>
      </c>
      <c r="AH16" s="33">
        <v>26.05</v>
      </c>
      <c r="AI16" s="34">
        <f t="shared" si="22"/>
        <v>0.234</v>
      </c>
      <c r="AJ16" s="35">
        <f t="shared" si="23"/>
        <v>-0.5472848659</v>
      </c>
      <c r="AK16" s="36">
        <f t="shared" si="24"/>
        <v>1845.098008</v>
      </c>
      <c r="AL16" s="35">
        <f t="shared" si="25"/>
        <v>0.06544587505</v>
      </c>
      <c r="AM16" s="114">
        <f t="shared" si="26"/>
        <v>0.532</v>
      </c>
      <c r="AN16" s="33">
        <v>0.37</v>
      </c>
      <c r="AO16" s="114">
        <f t="shared" si="27"/>
        <v>0.604</v>
      </c>
      <c r="AP16" s="35">
        <f t="shared" si="28"/>
        <v>0.1379360778</v>
      </c>
      <c r="AQ16" s="33">
        <v>0.85</v>
      </c>
      <c r="AR16" s="114">
        <f t="shared" si="29"/>
        <v>0.721</v>
      </c>
      <c r="AS16" s="35">
        <f t="shared" si="30"/>
        <v>0.4662150016</v>
      </c>
      <c r="AT16" s="33">
        <v>3.88</v>
      </c>
      <c r="AU16" s="114">
        <f t="shared" si="31"/>
        <v>0.937</v>
      </c>
      <c r="AV16" s="35">
        <f t="shared" si="32"/>
        <v>1.663639921</v>
      </c>
      <c r="AW16" s="33">
        <v>2.34</v>
      </c>
      <c r="AX16" s="34">
        <f t="shared" si="33"/>
        <v>0.414</v>
      </c>
      <c r="AY16" s="35">
        <f t="shared" si="34"/>
        <v>-0.2958970541</v>
      </c>
      <c r="AZ16" s="33">
        <v>48.94</v>
      </c>
      <c r="BA16" s="34">
        <f t="shared" si="35"/>
        <v>0.577</v>
      </c>
      <c r="BB16" s="35">
        <f t="shared" si="36"/>
        <v>0.2443827187</v>
      </c>
      <c r="BC16" s="36">
        <f t="shared" si="37"/>
        <v>2906.288067</v>
      </c>
      <c r="BD16" s="35">
        <f t="shared" si="38"/>
        <v>0.04531599311</v>
      </c>
      <c r="BE16" s="114">
        <f t="shared" si="39"/>
        <v>0.514</v>
      </c>
      <c r="BF16" s="115">
        <f t="shared" si="40"/>
        <v>2.378552869</v>
      </c>
      <c r="BG16" s="116">
        <f t="shared" si="41"/>
        <v>0.721</v>
      </c>
      <c r="BH16" s="33">
        <v>7.41</v>
      </c>
      <c r="BI16" s="34">
        <f t="shared" si="42"/>
        <v>0.973</v>
      </c>
      <c r="BJ16" s="35">
        <f t="shared" si="43"/>
        <v>2.105811201</v>
      </c>
      <c r="BK16" s="33">
        <v>54.36</v>
      </c>
      <c r="BL16" s="34">
        <f t="shared" si="44"/>
        <v>0.495</v>
      </c>
      <c r="BM16" s="35">
        <f t="shared" si="45"/>
        <v>-0.01801335447</v>
      </c>
      <c r="BN16" s="36">
        <f t="shared" si="46"/>
        <v>4811.024274</v>
      </c>
      <c r="BO16" s="35">
        <f t="shared" si="47"/>
        <v>1.529638325</v>
      </c>
      <c r="BP16" s="37">
        <f t="shared" si="48"/>
        <v>0.955</v>
      </c>
      <c r="BQ16" s="33">
        <v>3.73</v>
      </c>
      <c r="BR16" s="37">
        <f t="shared" si="49"/>
        <v>0.964</v>
      </c>
      <c r="BS16" s="35">
        <f t="shared" si="50"/>
        <v>1.847959931</v>
      </c>
      <c r="BT16" s="33">
        <v>1.02</v>
      </c>
      <c r="BU16" s="37">
        <f t="shared" si="51"/>
        <v>0.784</v>
      </c>
      <c r="BV16" s="35">
        <f t="shared" si="52"/>
        <v>0.80078466</v>
      </c>
      <c r="BW16" s="33">
        <v>12.28</v>
      </c>
      <c r="BX16" s="34">
        <f t="shared" si="53"/>
        <v>0.847</v>
      </c>
      <c r="BY16" s="35">
        <f t="shared" si="54"/>
        <v>1.168355354</v>
      </c>
      <c r="BZ16" s="33">
        <v>44.74</v>
      </c>
      <c r="CA16" s="34">
        <f t="shared" si="55"/>
        <v>0.622</v>
      </c>
      <c r="CB16" s="35">
        <f t="shared" si="56"/>
        <v>0.2345832946</v>
      </c>
      <c r="CC16" s="36">
        <f t="shared" si="57"/>
        <v>4085.725842</v>
      </c>
      <c r="CD16" s="35">
        <f t="shared" si="58"/>
        <v>1.034873056</v>
      </c>
      <c r="CE16" s="37">
        <f t="shared" si="59"/>
        <v>0.838</v>
      </c>
      <c r="CF16" s="33">
        <v>2.96</v>
      </c>
      <c r="CG16" s="102">
        <f t="shared" si="60"/>
        <v>0.036</v>
      </c>
      <c r="CH16" s="73">
        <f t="shared" si="61"/>
        <v>-1.521315484</v>
      </c>
      <c r="CI16" s="66">
        <f t="shared" si="62"/>
        <v>3.183350652</v>
      </c>
      <c r="CJ16" s="102">
        <f t="shared" si="63"/>
        <v>0.072</v>
      </c>
      <c r="CK16" s="73">
        <f t="shared" si="64"/>
        <v>-1.333824522</v>
      </c>
      <c r="CL16" s="33">
        <v>49.58</v>
      </c>
      <c r="CM16" s="102">
        <f t="shared" si="65"/>
        <v>0.126</v>
      </c>
      <c r="CN16" s="73">
        <f t="shared" si="66"/>
        <v>-0.9836025505</v>
      </c>
      <c r="CO16" s="36">
        <f t="shared" si="67"/>
        <v>3047.456497</v>
      </c>
      <c r="CP16" s="35">
        <f t="shared" si="68"/>
        <v>-1.605155989</v>
      </c>
      <c r="CQ16" s="37">
        <f t="shared" si="69"/>
        <v>0.054</v>
      </c>
      <c r="CR16" s="117">
        <f t="shared" si="70"/>
        <v>3.608099982</v>
      </c>
      <c r="CS16" s="104">
        <f t="shared" si="71"/>
        <v>0.838</v>
      </c>
      <c r="CT16" s="33">
        <v>19.14</v>
      </c>
      <c r="CU16" s="90">
        <f t="shared" si="72"/>
        <v>0.396</v>
      </c>
      <c r="CV16" s="35">
        <f t="shared" si="73"/>
        <v>-0.2460923307</v>
      </c>
      <c r="CW16" s="33">
        <v>4.42</v>
      </c>
      <c r="CX16" s="34">
        <f t="shared" si="74"/>
        <v>0.144</v>
      </c>
      <c r="CY16" s="35">
        <f t="shared" si="75"/>
        <v>-1.060795953</v>
      </c>
      <c r="CZ16" s="33">
        <v>60.67</v>
      </c>
      <c r="DA16" s="34">
        <f t="shared" si="76"/>
        <v>0.351</v>
      </c>
      <c r="DB16" s="35">
        <f t="shared" si="77"/>
        <v>-0.4086113667</v>
      </c>
      <c r="DC16" s="36">
        <f t="shared" si="78"/>
        <v>3617.644179</v>
      </c>
      <c r="DD16" s="35">
        <f t="shared" si="79"/>
        <v>-1.078744952</v>
      </c>
      <c r="DE16" s="90">
        <f t="shared" si="80"/>
        <v>0.126</v>
      </c>
      <c r="DF16" s="33">
        <v>0.65</v>
      </c>
      <c r="DG16" s="90">
        <f t="shared" si="81"/>
        <v>0.793</v>
      </c>
      <c r="DH16" s="35">
        <f t="shared" si="82"/>
        <v>0.9858936546</v>
      </c>
      <c r="DI16" s="33">
        <v>1.09</v>
      </c>
      <c r="DJ16" s="90">
        <f t="shared" si="83"/>
        <v>0.739</v>
      </c>
      <c r="DK16" s="35">
        <f t="shared" si="84"/>
        <v>0.3681639453</v>
      </c>
      <c r="DL16" s="106">
        <f t="shared" si="85"/>
        <v>0.02922031734</v>
      </c>
      <c r="DM16" s="91">
        <f t="shared" si="86"/>
        <v>0.523</v>
      </c>
    </row>
    <row r="17">
      <c r="A17" s="28">
        <v>2023.0</v>
      </c>
      <c r="B17" s="29" t="s">
        <v>807</v>
      </c>
      <c r="C17" s="29" t="s">
        <v>22</v>
      </c>
      <c r="D17" s="30">
        <f t="array" ref="D17">INDEX(
  TP!C:C,
  MATCH(
    1,
    (TP!A:A = A17) * (TP!B:B = C17),
    0
  )
)
</f>
        <v>55.5</v>
      </c>
      <c r="E17" s="64">
        <f t="shared" si="1"/>
        <v>9.654133257</v>
      </c>
      <c r="F17" s="32">
        <f t="shared" si="2"/>
        <v>0.865</v>
      </c>
      <c r="G17" s="33">
        <v>1096.0</v>
      </c>
      <c r="H17" s="33">
        <v>1.46</v>
      </c>
      <c r="I17" s="33">
        <v>0.0</v>
      </c>
      <c r="J17" s="99">
        <f t="shared" si="3"/>
        <v>1.46</v>
      </c>
      <c r="K17" s="100">
        <f t="shared" si="4"/>
        <v>0.1198905109</v>
      </c>
      <c r="L17" s="101">
        <f t="shared" si="5"/>
        <v>0.378</v>
      </c>
      <c r="M17" s="73">
        <f t="shared" si="6"/>
        <v>-0.4123821661</v>
      </c>
      <c r="N17" s="33">
        <v>0.08</v>
      </c>
      <c r="O17" s="101">
        <f t="shared" si="7"/>
        <v>0.252</v>
      </c>
      <c r="P17" s="73">
        <f t="shared" si="8"/>
        <v>-0.6183011885</v>
      </c>
      <c r="Q17" s="33">
        <v>1.72</v>
      </c>
      <c r="R17" s="34">
        <f t="shared" si="9"/>
        <v>0.631</v>
      </c>
      <c r="S17" s="35">
        <f t="shared" si="10"/>
        <v>0.1991551882</v>
      </c>
      <c r="T17" s="33">
        <v>14.29</v>
      </c>
      <c r="U17" s="34">
        <f t="shared" si="11"/>
        <v>0.036</v>
      </c>
      <c r="V17" s="35">
        <f t="shared" si="12"/>
        <v>-1.499787087</v>
      </c>
      <c r="W17" s="36">
        <f t="shared" si="13"/>
        <v>911.5698372</v>
      </c>
      <c r="X17" s="35">
        <f t="shared" si="14"/>
        <v>-1.299280598</v>
      </c>
      <c r="Y17" s="40">
        <f t="shared" si="15"/>
        <v>0.099</v>
      </c>
      <c r="Z17" s="33">
        <v>0.18</v>
      </c>
      <c r="AA17" s="40">
        <f t="shared" si="16"/>
        <v>0.856</v>
      </c>
      <c r="AB17" s="35">
        <f t="shared" si="17"/>
        <v>1.134867536</v>
      </c>
      <c r="AC17" s="43">
        <f t="shared" si="18"/>
        <v>-1.195096417</v>
      </c>
      <c r="AD17" s="44">
        <f t="shared" si="19"/>
        <v>0.36</v>
      </c>
      <c r="AE17" s="33">
        <v>5.26</v>
      </c>
      <c r="AF17" s="34">
        <f t="shared" si="20"/>
        <v>0.982</v>
      </c>
      <c r="AG17" s="35">
        <f t="shared" si="21"/>
        <v>2.756286735</v>
      </c>
      <c r="AH17" s="33">
        <v>31.25</v>
      </c>
      <c r="AI17" s="34">
        <f t="shared" si="22"/>
        <v>0.486</v>
      </c>
      <c r="AJ17" s="35">
        <f t="shared" si="23"/>
        <v>-0.03798743221</v>
      </c>
      <c r="AK17" s="36">
        <f t="shared" si="24"/>
        <v>2949.906731</v>
      </c>
      <c r="AL17" s="35">
        <f t="shared" si="25"/>
        <v>1.616835329</v>
      </c>
      <c r="AM17" s="114">
        <f t="shared" si="26"/>
        <v>0.928</v>
      </c>
      <c r="AN17" s="33">
        <v>0.9</v>
      </c>
      <c r="AO17" s="114">
        <f t="shared" si="27"/>
        <v>0.982</v>
      </c>
      <c r="AP17" s="35">
        <f t="shared" si="28"/>
        <v>2.412348738</v>
      </c>
      <c r="AQ17" s="33">
        <v>1.4</v>
      </c>
      <c r="AR17" s="114">
        <f t="shared" si="29"/>
        <v>0.955</v>
      </c>
      <c r="AS17" s="35">
        <f t="shared" si="30"/>
        <v>1.997886687</v>
      </c>
      <c r="AT17" s="33">
        <v>2.79</v>
      </c>
      <c r="AU17" s="114">
        <f t="shared" si="31"/>
        <v>0.712</v>
      </c>
      <c r="AV17" s="35">
        <f t="shared" si="32"/>
        <v>0.4807793412</v>
      </c>
      <c r="AW17" s="33">
        <v>4.6</v>
      </c>
      <c r="AX17" s="34">
        <f t="shared" si="33"/>
        <v>0.982</v>
      </c>
      <c r="AY17" s="35">
        <f t="shared" si="34"/>
        <v>2.000866587</v>
      </c>
      <c r="AZ17" s="33">
        <v>35.71</v>
      </c>
      <c r="BA17" s="34">
        <f t="shared" si="35"/>
        <v>0.144</v>
      </c>
      <c r="BB17" s="35">
        <f t="shared" si="36"/>
        <v>-1.050462941</v>
      </c>
      <c r="BC17" s="36">
        <f t="shared" si="37"/>
        <v>3029.383054</v>
      </c>
      <c r="BD17" s="35">
        <f t="shared" si="38"/>
        <v>0.1886041426</v>
      </c>
      <c r="BE17" s="114">
        <f t="shared" si="39"/>
        <v>0.55</v>
      </c>
      <c r="BF17" s="115">
        <f t="shared" si="40"/>
        <v>6.696454237</v>
      </c>
      <c r="BG17" s="116">
        <f t="shared" si="41"/>
        <v>0.982</v>
      </c>
      <c r="BH17" s="33">
        <v>3.7</v>
      </c>
      <c r="BI17" s="34">
        <f t="shared" si="42"/>
        <v>0.577</v>
      </c>
      <c r="BJ17" s="35">
        <f t="shared" si="43"/>
        <v>0.02666977236</v>
      </c>
      <c r="BK17" s="33">
        <v>57.78</v>
      </c>
      <c r="BL17" s="34">
        <f t="shared" si="44"/>
        <v>0.667</v>
      </c>
      <c r="BM17" s="35">
        <f t="shared" si="45"/>
        <v>0.4197934537</v>
      </c>
      <c r="BN17" s="36">
        <f t="shared" si="46"/>
        <v>3716.397919</v>
      </c>
      <c r="BO17" s="35">
        <f t="shared" si="47"/>
        <v>0.4061396694</v>
      </c>
      <c r="BP17" s="37">
        <f t="shared" si="48"/>
        <v>0.658</v>
      </c>
      <c r="BQ17" s="33">
        <v>2.96</v>
      </c>
      <c r="BR17" s="37">
        <f t="shared" si="49"/>
        <v>0.856</v>
      </c>
      <c r="BS17" s="35">
        <f t="shared" si="50"/>
        <v>1.006256834</v>
      </c>
      <c r="BT17" s="33">
        <v>1.4</v>
      </c>
      <c r="BU17" s="37">
        <f t="shared" si="51"/>
        <v>0.928</v>
      </c>
      <c r="BV17" s="35">
        <f t="shared" si="52"/>
        <v>1.564256773</v>
      </c>
      <c r="BW17" s="33">
        <v>6.16</v>
      </c>
      <c r="BX17" s="34">
        <f t="shared" si="53"/>
        <v>0.162</v>
      </c>
      <c r="BY17" s="35">
        <f t="shared" si="54"/>
        <v>-0.9023833693</v>
      </c>
      <c r="BZ17" s="33">
        <v>46.67</v>
      </c>
      <c r="CA17" s="34">
        <f t="shared" si="55"/>
        <v>0.721</v>
      </c>
      <c r="CB17" s="35">
        <f t="shared" si="56"/>
        <v>0.5120982078</v>
      </c>
      <c r="CC17" s="36">
        <f t="shared" si="57"/>
        <v>3243.968472</v>
      </c>
      <c r="CD17" s="35">
        <f t="shared" si="58"/>
        <v>-0.2054307741</v>
      </c>
      <c r="CE17" s="37">
        <f t="shared" si="59"/>
        <v>0.432</v>
      </c>
      <c r="CF17" s="33">
        <v>4.6</v>
      </c>
      <c r="CG17" s="102">
        <f t="shared" si="60"/>
        <v>0.369</v>
      </c>
      <c r="CH17" s="73">
        <f t="shared" si="61"/>
        <v>-0.4035298602</v>
      </c>
      <c r="CI17" s="66">
        <f t="shared" si="62"/>
        <v>5.47472196</v>
      </c>
      <c r="CJ17" s="102">
        <f t="shared" si="63"/>
        <v>0.658</v>
      </c>
      <c r="CK17" s="73">
        <f t="shared" si="64"/>
        <v>0.1967795398</v>
      </c>
      <c r="CL17" s="33">
        <v>69.64</v>
      </c>
      <c r="CM17" s="102">
        <f t="shared" si="65"/>
        <v>0.991</v>
      </c>
      <c r="CN17" s="73">
        <f t="shared" si="66"/>
        <v>2.121600033</v>
      </c>
      <c r="CO17" s="36">
        <f t="shared" si="67"/>
        <v>5586.900206</v>
      </c>
      <c r="CP17" s="35">
        <f t="shared" si="68"/>
        <v>1.643915818</v>
      </c>
      <c r="CQ17" s="37">
        <f t="shared" si="69"/>
        <v>0.937</v>
      </c>
      <c r="CR17" s="117">
        <f t="shared" si="70"/>
        <v>4.41513832</v>
      </c>
      <c r="CS17" s="104">
        <f t="shared" si="71"/>
        <v>0.874</v>
      </c>
      <c r="CT17" s="33">
        <v>18.15</v>
      </c>
      <c r="CU17" s="90">
        <f t="shared" si="72"/>
        <v>0.315</v>
      </c>
      <c r="CV17" s="35">
        <f t="shared" si="73"/>
        <v>-0.4378471981</v>
      </c>
      <c r="CW17" s="33">
        <v>5.91</v>
      </c>
      <c r="CX17" s="34">
        <f t="shared" si="74"/>
        <v>0.315</v>
      </c>
      <c r="CY17" s="35">
        <f t="shared" si="75"/>
        <v>-0.5128477416</v>
      </c>
      <c r="CZ17" s="33">
        <v>59.72</v>
      </c>
      <c r="DA17" s="34">
        <f t="shared" si="76"/>
        <v>0.306</v>
      </c>
      <c r="DB17" s="35">
        <f t="shared" si="77"/>
        <v>-0.5422487484</v>
      </c>
      <c r="DC17" s="36">
        <f t="shared" si="78"/>
        <v>4072.727553</v>
      </c>
      <c r="DD17" s="35">
        <f t="shared" si="79"/>
        <v>-0.6007202098</v>
      </c>
      <c r="DE17" s="90">
        <f t="shared" si="80"/>
        <v>0.27</v>
      </c>
      <c r="DF17" s="33">
        <v>0.74</v>
      </c>
      <c r="DG17" s="90">
        <f t="shared" si="81"/>
        <v>0.91</v>
      </c>
      <c r="DH17" s="35">
        <f t="shared" si="82"/>
        <v>1.404151569</v>
      </c>
      <c r="DI17" s="33">
        <v>0.66</v>
      </c>
      <c r="DJ17" s="90">
        <f t="shared" si="83"/>
        <v>0.27</v>
      </c>
      <c r="DK17" s="35">
        <f t="shared" si="84"/>
        <v>-0.6279470438</v>
      </c>
      <c r="DL17" s="106">
        <f t="shared" si="85"/>
        <v>-0.262362883</v>
      </c>
      <c r="DM17" s="91">
        <f t="shared" si="86"/>
        <v>0.505</v>
      </c>
    </row>
    <row r="18">
      <c r="A18" s="28">
        <v>2022.0</v>
      </c>
      <c r="B18" s="29" t="s">
        <v>808</v>
      </c>
      <c r="C18" s="29" t="s">
        <v>10</v>
      </c>
      <c r="D18" s="30">
        <f t="array" ref="D18">INDEX(
  TP!C:C,
  MATCH(
    1,
    (TP!A:A = A18) * (TP!B:B = C18),
    0
  )
)
</f>
        <v>49.76</v>
      </c>
      <c r="E18" s="64">
        <f t="shared" si="1"/>
        <v>8.530855921</v>
      </c>
      <c r="F18" s="32">
        <f t="shared" si="2"/>
        <v>0.856</v>
      </c>
      <c r="G18" s="33">
        <v>2327.0</v>
      </c>
      <c r="H18" s="33">
        <v>8.7</v>
      </c>
      <c r="I18" s="33">
        <v>2.0</v>
      </c>
      <c r="J18" s="99">
        <f t="shared" si="3"/>
        <v>7.22</v>
      </c>
      <c r="K18" s="100">
        <f t="shared" si="4"/>
        <v>0.2792436614</v>
      </c>
      <c r="L18" s="101">
        <f t="shared" si="5"/>
        <v>0.946</v>
      </c>
      <c r="M18" s="73">
        <f t="shared" si="6"/>
        <v>1.651666289</v>
      </c>
      <c r="N18" s="33">
        <v>0.27</v>
      </c>
      <c r="O18" s="101">
        <f t="shared" si="7"/>
        <v>0.865</v>
      </c>
      <c r="P18" s="73">
        <f t="shared" si="8"/>
        <v>0.9351166735</v>
      </c>
      <c r="Q18" s="33">
        <v>2.51</v>
      </c>
      <c r="R18" s="34">
        <f t="shared" si="9"/>
        <v>0.865</v>
      </c>
      <c r="S18" s="35">
        <f t="shared" si="10"/>
        <v>1.271659817</v>
      </c>
      <c r="T18" s="33">
        <v>33.85</v>
      </c>
      <c r="U18" s="34">
        <f t="shared" si="11"/>
        <v>0.495</v>
      </c>
      <c r="V18" s="35">
        <f t="shared" si="12"/>
        <v>-0.1886045824</v>
      </c>
      <c r="W18" s="36">
        <f t="shared" si="13"/>
        <v>2709.560854</v>
      </c>
      <c r="X18" s="35">
        <f t="shared" si="14"/>
        <v>0.817211074</v>
      </c>
      <c r="Y18" s="40">
        <f t="shared" si="15"/>
        <v>0.775</v>
      </c>
      <c r="Z18" s="33">
        <v>0.11</v>
      </c>
      <c r="AA18" s="40">
        <f t="shared" si="16"/>
        <v>0.396</v>
      </c>
      <c r="AB18" s="35">
        <f t="shared" si="17"/>
        <v>-0.1546051426</v>
      </c>
      <c r="AC18" s="43">
        <f t="shared" si="18"/>
        <v>3.249388894</v>
      </c>
      <c r="AD18" s="44">
        <f t="shared" si="19"/>
        <v>0.856</v>
      </c>
      <c r="AE18" s="33">
        <v>3.29</v>
      </c>
      <c r="AF18" s="34">
        <f t="shared" si="20"/>
        <v>0.847</v>
      </c>
      <c r="AG18" s="35">
        <f t="shared" si="21"/>
        <v>0.9555432041</v>
      </c>
      <c r="AH18" s="33">
        <v>22.35</v>
      </c>
      <c r="AI18" s="34">
        <f t="shared" si="22"/>
        <v>0.153</v>
      </c>
      <c r="AJ18" s="35">
        <f t="shared" si="23"/>
        <v>-0.9096695784</v>
      </c>
      <c r="AK18" s="36">
        <f t="shared" si="24"/>
        <v>1675.099798</v>
      </c>
      <c r="AL18" s="35">
        <f t="shared" si="25"/>
        <v>-0.1732682341</v>
      </c>
      <c r="AM18" s="114">
        <f t="shared" si="26"/>
        <v>0.441</v>
      </c>
      <c r="AN18" s="33">
        <v>0.62</v>
      </c>
      <c r="AO18" s="114">
        <f t="shared" si="27"/>
        <v>0.883</v>
      </c>
      <c r="AP18" s="35">
        <f t="shared" si="28"/>
        <v>1.210772238</v>
      </c>
      <c r="AQ18" s="33">
        <v>0.81</v>
      </c>
      <c r="AR18" s="114">
        <f t="shared" si="29"/>
        <v>0.685</v>
      </c>
      <c r="AS18" s="35">
        <f t="shared" si="30"/>
        <v>0.3548206972</v>
      </c>
      <c r="AT18" s="33">
        <v>3.48</v>
      </c>
      <c r="AU18" s="114">
        <f t="shared" si="31"/>
        <v>0.883</v>
      </c>
      <c r="AV18" s="35">
        <f t="shared" si="32"/>
        <v>1.229562644</v>
      </c>
      <c r="AW18" s="33">
        <v>2.75</v>
      </c>
      <c r="AX18" s="34">
        <f t="shared" si="33"/>
        <v>0.577</v>
      </c>
      <c r="AY18" s="35">
        <f t="shared" si="34"/>
        <v>0.120772456</v>
      </c>
      <c r="AZ18" s="33">
        <v>43.66</v>
      </c>
      <c r="BA18" s="34">
        <f t="shared" si="35"/>
        <v>0.387</v>
      </c>
      <c r="BB18" s="35">
        <f t="shared" si="36"/>
        <v>-0.272381082</v>
      </c>
      <c r="BC18" s="36">
        <f t="shared" si="37"/>
        <v>2841.664933</v>
      </c>
      <c r="BD18" s="35">
        <f t="shared" si="38"/>
        <v>-0.02990826583</v>
      </c>
      <c r="BE18" s="114">
        <f t="shared" si="39"/>
        <v>0.459</v>
      </c>
      <c r="BF18" s="115">
        <f t="shared" si="40"/>
        <v>2.59197908</v>
      </c>
      <c r="BG18" s="116">
        <f t="shared" si="41"/>
        <v>0.757</v>
      </c>
      <c r="BH18" s="33">
        <v>5.45</v>
      </c>
      <c r="BI18" s="34">
        <f t="shared" si="42"/>
        <v>0.838</v>
      </c>
      <c r="BJ18" s="35">
        <f t="shared" si="43"/>
        <v>1.007396861</v>
      </c>
      <c r="BK18" s="33">
        <v>57.45</v>
      </c>
      <c r="BL18" s="34">
        <f t="shared" si="44"/>
        <v>0.64</v>
      </c>
      <c r="BM18" s="35">
        <f t="shared" si="45"/>
        <v>0.3775489371</v>
      </c>
      <c r="BN18" s="36">
        <f t="shared" si="46"/>
        <v>4450.933248</v>
      </c>
      <c r="BO18" s="35">
        <f t="shared" si="47"/>
        <v>1.160049395</v>
      </c>
      <c r="BP18" s="37">
        <f t="shared" si="48"/>
        <v>0.892</v>
      </c>
      <c r="BQ18" s="33">
        <v>2.98</v>
      </c>
      <c r="BR18" s="37">
        <f t="shared" si="49"/>
        <v>0.865</v>
      </c>
      <c r="BS18" s="35">
        <f t="shared" si="50"/>
        <v>1.028119252</v>
      </c>
      <c r="BT18" s="33">
        <v>1.24</v>
      </c>
      <c r="BU18" s="37">
        <f t="shared" si="51"/>
        <v>0.874</v>
      </c>
      <c r="BV18" s="35">
        <f t="shared" si="52"/>
        <v>1.242794831</v>
      </c>
      <c r="BW18" s="33">
        <v>13.19</v>
      </c>
      <c r="BX18" s="34">
        <f t="shared" si="53"/>
        <v>0.901</v>
      </c>
      <c r="BY18" s="35">
        <f t="shared" si="54"/>
        <v>1.476259314</v>
      </c>
      <c r="BZ18" s="33">
        <v>44.57</v>
      </c>
      <c r="CA18" s="34">
        <f t="shared" si="55"/>
        <v>0.586</v>
      </c>
      <c r="CB18" s="35">
        <f t="shared" si="56"/>
        <v>0.2101389758</v>
      </c>
      <c r="CC18" s="36">
        <f t="shared" si="57"/>
        <v>4174.508673</v>
      </c>
      <c r="CD18" s="35">
        <f t="shared" si="58"/>
        <v>1.16569185</v>
      </c>
      <c r="CE18" s="37">
        <f t="shared" si="59"/>
        <v>0.874</v>
      </c>
      <c r="CF18" s="33">
        <v>5.72</v>
      </c>
      <c r="CG18" s="102">
        <f t="shared" si="60"/>
        <v>0.721</v>
      </c>
      <c r="CH18" s="73">
        <f t="shared" si="61"/>
        <v>0.3598359317</v>
      </c>
      <c r="CI18" s="66">
        <f t="shared" si="62"/>
        <v>5.67195313</v>
      </c>
      <c r="CJ18" s="102">
        <f t="shared" si="63"/>
        <v>0.685</v>
      </c>
      <c r="CK18" s="73">
        <f t="shared" si="64"/>
        <v>0.3285272098</v>
      </c>
      <c r="CL18" s="33">
        <v>55.41</v>
      </c>
      <c r="CM18" s="102">
        <f t="shared" si="65"/>
        <v>0.486</v>
      </c>
      <c r="CN18" s="73">
        <f t="shared" si="66"/>
        <v>-0.08114337508</v>
      </c>
      <c r="CO18" s="36">
        <f t="shared" si="67"/>
        <v>4516.703483</v>
      </c>
      <c r="CP18" s="35">
        <f t="shared" si="68"/>
        <v>0.2746608152</v>
      </c>
      <c r="CQ18" s="37">
        <f t="shared" si="69"/>
        <v>0.658</v>
      </c>
      <c r="CR18" s="117">
        <f t="shared" si="70"/>
        <v>4.871316143</v>
      </c>
      <c r="CS18" s="104">
        <f t="shared" si="71"/>
        <v>0.919</v>
      </c>
      <c r="CT18" s="33">
        <v>14.7</v>
      </c>
      <c r="CU18" s="90">
        <f t="shared" si="72"/>
        <v>0.162</v>
      </c>
      <c r="CV18" s="35">
        <f t="shared" si="73"/>
        <v>-1.106083857</v>
      </c>
      <c r="CW18" s="33">
        <v>4.18</v>
      </c>
      <c r="CX18" s="34">
        <f t="shared" si="74"/>
        <v>0.117</v>
      </c>
      <c r="CY18" s="35">
        <f t="shared" si="75"/>
        <v>-1.149056067</v>
      </c>
      <c r="CZ18" s="33">
        <v>67.59</v>
      </c>
      <c r="DA18" s="34">
        <f t="shared" si="76"/>
        <v>0.694</v>
      </c>
      <c r="DB18" s="35">
        <f t="shared" si="77"/>
        <v>0.5648314564</v>
      </c>
      <c r="DC18" s="36">
        <f t="shared" si="78"/>
        <v>3922.269276</v>
      </c>
      <c r="DD18" s="35">
        <f t="shared" si="79"/>
        <v>-0.7587632912</v>
      </c>
      <c r="DE18" s="90">
        <f t="shared" si="80"/>
        <v>0.198</v>
      </c>
      <c r="DF18" s="33">
        <v>0.43</v>
      </c>
      <c r="DG18" s="90">
        <f t="shared" si="81"/>
        <v>0.541</v>
      </c>
      <c r="DH18" s="35">
        <f t="shared" si="82"/>
        <v>-0.0365145798</v>
      </c>
      <c r="DI18" s="33">
        <v>0.81</v>
      </c>
      <c r="DJ18" s="90">
        <f t="shared" si="83"/>
        <v>0.405</v>
      </c>
      <c r="DK18" s="35">
        <f t="shared" si="84"/>
        <v>-0.2804664662</v>
      </c>
      <c r="DL18" s="106">
        <f t="shared" si="85"/>
        <v>-2.181828194</v>
      </c>
      <c r="DM18" s="91">
        <f t="shared" si="86"/>
        <v>0.207</v>
      </c>
    </row>
    <row r="19">
      <c r="A19" s="28">
        <v>2022.0</v>
      </c>
      <c r="B19" s="29" t="s">
        <v>809</v>
      </c>
      <c r="C19" s="29" t="s">
        <v>21</v>
      </c>
      <c r="D19" s="30">
        <f t="array" ref="D19">INDEX(
  TP!C:C,
  MATCH(
    1,
    (TP!A:A = A19) * (TP!B:B = C19),
    0
  )
)
</f>
        <v>46.6</v>
      </c>
      <c r="E19" s="64">
        <f t="shared" si="1"/>
        <v>8.109011266</v>
      </c>
      <c r="F19" s="32">
        <f t="shared" si="2"/>
        <v>0.847</v>
      </c>
      <c r="G19" s="33">
        <v>2001.0</v>
      </c>
      <c r="H19" s="33">
        <v>1.7</v>
      </c>
      <c r="I19" s="33">
        <v>0.0</v>
      </c>
      <c r="J19" s="99">
        <f t="shared" si="3"/>
        <v>1.7</v>
      </c>
      <c r="K19" s="100">
        <f t="shared" si="4"/>
        <v>0.07646176912</v>
      </c>
      <c r="L19" s="101">
        <f t="shared" si="5"/>
        <v>0.162</v>
      </c>
      <c r="M19" s="73">
        <f t="shared" si="6"/>
        <v>-0.9749002414</v>
      </c>
      <c r="N19" s="33">
        <v>0.04</v>
      </c>
      <c r="O19" s="101">
        <f t="shared" si="7"/>
        <v>0.117</v>
      </c>
      <c r="P19" s="73">
        <f t="shared" si="8"/>
        <v>-0.9453365278</v>
      </c>
      <c r="Q19" s="33">
        <v>1.48</v>
      </c>
      <c r="R19" s="34">
        <f t="shared" si="9"/>
        <v>0.477</v>
      </c>
      <c r="S19" s="35">
        <f t="shared" si="10"/>
        <v>-0.1266690028</v>
      </c>
      <c r="T19" s="33">
        <v>42.42</v>
      </c>
      <c r="U19" s="34">
        <f t="shared" si="11"/>
        <v>0.712</v>
      </c>
      <c r="V19" s="35">
        <f t="shared" si="12"/>
        <v>0.3858756866</v>
      </c>
      <c r="W19" s="36">
        <f t="shared" si="13"/>
        <v>2456.198977</v>
      </c>
      <c r="X19" s="35">
        <f t="shared" si="14"/>
        <v>0.5189680353</v>
      </c>
      <c r="Y19" s="40">
        <f t="shared" si="15"/>
        <v>0.703</v>
      </c>
      <c r="Z19" s="33">
        <v>0.21</v>
      </c>
      <c r="AA19" s="40">
        <f t="shared" si="16"/>
        <v>0.919</v>
      </c>
      <c r="AB19" s="35">
        <f t="shared" si="17"/>
        <v>1.687498684</v>
      </c>
      <c r="AC19" s="43">
        <f t="shared" si="18"/>
        <v>0.28622995</v>
      </c>
      <c r="AD19" s="44">
        <f t="shared" si="19"/>
        <v>0.541</v>
      </c>
      <c r="AE19" s="33">
        <v>2.7</v>
      </c>
      <c r="AF19" s="34">
        <f t="shared" si="20"/>
        <v>0.667</v>
      </c>
      <c r="AG19" s="35">
        <f t="shared" si="21"/>
        <v>0.416234228</v>
      </c>
      <c r="AH19" s="33">
        <v>50.0</v>
      </c>
      <c r="AI19" s="34">
        <f t="shared" si="22"/>
        <v>0.937</v>
      </c>
      <c r="AJ19" s="35">
        <f t="shared" si="23"/>
        <v>1.798421584</v>
      </c>
      <c r="AK19" s="36">
        <f t="shared" si="24"/>
        <v>3366.700674</v>
      </c>
      <c r="AL19" s="35">
        <f t="shared" si="25"/>
        <v>2.202103814</v>
      </c>
      <c r="AM19" s="114">
        <f t="shared" si="26"/>
        <v>0.982</v>
      </c>
      <c r="AN19" s="33">
        <v>0.63</v>
      </c>
      <c r="AO19" s="114">
        <f t="shared" si="27"/>
        <v>0.892</v>
      </c>
      <c r="AP19" s="35">
        <f t="shared" si="28"/>
        <v>1.253685685</v>
      </c>
      <c r="AQ19" s="33">
        <v>1.3</v>
      </c>
      <c r="AR19" s="114">
        <f t="shared" si="29"/>
        <v>0.946</v>
      </c>
      <c r="AS19" s="35">
        <f t="shared" si="30"/>
        <v>1.719400926</v>
      </c>
      <c r="AT19" s="33">
        <v>1.53</v>
      </c>
      <c r="AU19" s="114">
        <f t="shared" si="31"/>
        <v>0.171</v>
      </c>
      <c r="AV19" s="35">
        <f t="shared" si="32"/>
        <v>-0.8865640814</v>
      </c>
      <c r="AW19" s="33">
        <v>3.42</v>
      </c>
      <c r="AX19" s="34">
        <f t="shared" si="33"/>
        <v>0.793</v>
      </c>
      <c r="AY19" s="35">
        <f t="shared" si="34"/>
        <v>0.8016714116</v>
      </c>
      <c r="AZ19" s="33">
        <v>60.53</v>
      </c>
      <c r="BA19" s="34">
        <f t="shared" si="35"/>
        <v>0.919</v>
      </c>
      <c r="BB19" s="35">
        <f t="shared" si="36"/>
        <v>1.37871841</v>
      </c>
      <c r="BC19" s="36">
        <f t="shared" si="37"/>
        <v>4429.637706</v>
      </c>
      <c r="BD19" s="35">
        <f t="shared" si="38"/>
        <v>1.818564084</v>
      </c>
      <c r="BE19" s="114">
        <f t="shared" si="39"/>
        <v>0.964</v>
      </c>
      <c r="BF19" s="115">
        <f t="shared" si="40"/>
        <v>6.107190427</v>
      </c>
      <c r="BG19" s="116">
        <f t="shared" si="41"/>
        <v>0.964</v>
      </c>
      <c r="BH19" s="33">
        <v>2.43</v>
      </c>
      <c r="BI19" s="34">
        <f t="shared" si="42"/>
        <v>0.27</v>
      </c>
      <c r="BJ19" s="35">
        <f t="shared" si="43"/>
        <v>-0.6850578864</v>
      </c>
      <c r="BK19" s="33">
        <v>74.07</v>
      </c>
      <c r="BL19" s="34">
        <f t="shared" si="44"/>
        <v>1</v>
      </c>
      <c r="BM19" s="35">
        <f t="shared" si="45"/>
        <v>2.505136408</v>
      </c>
      <c r="BN19" s="36">
        <f t="shared" si="46"/>
        <v>3794.433771</v>
      </c>
      <c r="BO19" s="35">
        <f t="shared" si="47"/>
        <v>0.4862338266</v>
      </c>
      <c r="BP19" s="37">
        <f t="shared" si="48"/>
        <v>0.712</v>
      </c>
      <c r="BQ19" s="33">
        <v>1.93</v>
      </c>
      <c r="BR19" s="37">
        <f t="shared" si="49"/>
        <v>0.523</v>
      </c>
      <c r="BS19" s="35">
        <f t="shared" si="50"/>
        <v>-0.1196576991</v>
      </c>
      <c r="BT19" s="33">
        <v>0.94</v>
      </c>
      <c r="BU19" s="37">
        <f t="shared" si="51"/>
        <v>0.739</v>
      </c>
      <c r="BV19" s="35">
        <f t="shared" si="52"/>
        <v>0.6400536888</v>
      </c>
      <c r="BW19" s="33">
        <v>6.52</v>
      </c>
      <c r="BX19" s="34">
        <f t="shared" si="53"/>
        <v>0.234</v>
      </c>
      <c r="BY19" s="35">
        <f t="shared" si="54"/>
        <v>-0.7805752091</v>
      </c>
      <c r="BZ19" s="33">
        <v>58.62</v>
      </c>
      <c r="CA19" s="34">
        <f t="shared" si="55"/>
        <v>0.991</v>
      </c>
      <c r="CB19" s="35">
        <f t="shared" si="56"/>
        <v>2.230390028</v>
      </c>
      <c r="CC19" s="36">
        <f t="shared" si="57"/>
        <v>4176.137572</v>
      </c>
      <c r="CD19" s="35">
        <f t="shared" si="58"/>
        <v>1.168091984</v>
      </c>
      <c r="CE19" s="37">
        <f t="shared" si="59"/>
        <v>0.892</v>
      </c>
      <c r="CF19" s="33">
        <v>2.52</v>
      </c>
      <c r="CG19" s="102">
        <f t="shared" si="60"/>
        <v>0.009</v>
      </c>
      <c r="CH19" s="73">
        <f t="shared" si="61"/>
        <v>-1.821209188</v>
      </c>
      <c r="CI19" s="66">
        <f t="shared" si="62"/>
        <v>2.221527561</v>
      </c>
      <c r="CJ19" s="102">
        <f t="shared" si="63"/>
        <v>0</v>
      </c>
      <c r="CK19" s="73">
        <f t="shared" si="64"/>
        <v>-1.976308927</v>
      </c>
      <c r="CL19" s="33">
        <v>62.5</v>
      </c>
      <c r="CM19" s="102">
        <f t="shared" si="65"/>
        <v>0.856</v>
      </c>
      <c r="CN19" s="73">
        <f t="shared" si="66"/>
        <v>1.016358435</v>
      </c>
      <c r="CO19" s="36">
        <f t="shared" si="67"/>
        <v>3140.288179</v>
      </c>
      <c r="CP19" s="35">
        <f t="shared" si="68"/>
        <v>-1.486383204</v>
      </c>
      <c r="CQ19" s="37">
        <f t="shared" si="69"/>
        <v>0.063</v>
      </c>
      <c r="CR19" s="117">
        <f t="shared" si="70"/>
        <v>0.688338596</v>
      </c>
      <c r="CS19" s="104">
        <f t="shared" si="71"/>
        <v>0.631</v>
      </c>
      <c r="CT19" s="33">
        <v>19.84</v>
      </c>
      <c r="CU19" s="90">
        <f t="shared" si="72"/>
        <v>0.459</v>
      </c>
      <c r="CV19" s="35">
        <f t="shared" si="73"/>
        <v>-0.110508081</v>
      </c>
      <c r="CW19" s="33">
        <v>6.21</v>
      </c>
      <c r="CX19" s="34">
        <f t="shared" si="74"/>
        <v>0.387</v>
      </c>
      <c r="CY19" s="35">
        <f t="shared" si="75"/>
        <v>-0.4025225984</v>
      </c>
      <c r="CZ19" s="33">
        <v>68.12</v>
      </c>
      <c r="DA19" s="34">
        <f t="shared" si="76"/>
        <v>0.712</v>
      </c>
      <c r="DB19" s="35">
        <f t="shared" si="77"/>
        <v>0.6393870483</v>
      </c>
      <c r="DC19" s="36">
        <f t="shared" si="78"/>
        <v>4747.723023</v>
      </c>
      <c r="DD19" s="35">
        <f t="shared" si="79"/>
        <v>0.1083026952</v>
      </c>
      <c r="DE19" s="90">
        <f t="shared" si="80"/>
        <v>0.532</v>
      </c>
      <c r="DF19" s="33">
        <v>0.63</v>
      </c>
      <c r="DG19" s="90">
        <f t="shared" si="81"/>
        <v>0.757</v>
      </c>
      <c r="DH19" s="35">
        <f t="shared" si="82"/>
        <v>0.8929474515</v>
      </c>
      <c r="DI19" s="33">
        <v>0.99</v>
      </c>
      <c r="DJ19" s="90">
        <f t="shared" si="83"/>
        <v>0.613</v>
      </c>
      <c r="DK19" s="35">
        <f t="shared" si="84"/>
        <v>0.1365102269</v>
      </c>
      <c r="DL19" s="106">
        <f t="shared" si="85"/>
        <v>1.027252293</v>
      </c>
      <c r="DM19" s="91">
        <f t="shared" si="86"/>
        <v>0.631</v>
      </c>
    </row>
    <row r="20">
      <c r="A20" s="28">
        <v>2024.0</v>
      </c>
      <c r="B20" s="29" t="s">
        <v>373</v>
      </c>
      <c r="C20" s="29" t="s">
        <v>5</v>
      </c>
      <c r="D20" s="30">
        <f t="array" ref="D20">INDEX(
  TP!C:C,
  MATCH(
    1,
    (TP!A:A = A20) * (TP!B:B = C20),
    0
  )
)
</f>
        <v>47.14</v>
      </c>
      <c r="E20" s="64">
        <f t="shared" si="1"/>
        <v>7.960413792</v>
      </c>
      <c r="F20" s="32">
        <f t="shared" si="2"/>
        <v>0.838</v>
      </c>
      <c r="G20" s="33">
        <v>1487.0</v>
      </c>
      <c r="H20" s="33">
        <v>4.56</v>
      </c>
      <c r="I20" s="33">
        <v>0.0</v>
      </c>
      <c r="J20" s="99">
        <f t="shared" si="3"/>
        <v>4.56</v>
      </c>
      <c r="K20" s="100">
        <f t="shared" si="4"/>
        <v>0.2759919301</v>
      </c>
      <c r="L20" s="101">
        <f t="shared" si="5"/>
        <v>0.937</v>
      </c>
      <c r="M20" s="73">
        <f t="shared" si="6"/>
        <v>1.609547693</v>
      </c>
      <c r="N20" s="33">
        <v>0.18</v>
      </c>
      <c r="O20" s="101">
        <f t="shared" si="7"/>
        <v>0.631</v>
      </c>
      <c r="P20" s="73">
        <f t="shared" si="8"/>
        <v>0.1992871599</v>
      </c>
      <c r="Q20" s="33">
        <v>3.15</v>
      </c>
      <c r="R20" s="34">
        <f t="shared" si="9"/>
        <v>0.991</v>
      </c>
      <c r="S20" s="35">
        <f t="shared" si="10"/>
        <v>2.140524326</v>
      </c>
      <c r="T20" s="33">
        <v>17.31</v>
      </c>
      <c r="U20" s="34">
        <f t="shared" si="11"/>
        <v>0.072</v>
      </c>
      <c r="V20" s="35">
        <f t="shared" si="12"/>
        <v>-1.297344798</v>
      </c>
      <c r="W20" s="36">
        <f t="shared" si="13"/>
        <v>1570.429382</v>
      </c>
      <c r="X20" s="35">
        <f t="shared" si="14"/>
        <v>-0.5237090152</v>
      </c>
      <c r="Y20" s="40">
        <f t="shared" si="15"/>
        <v>0.342</v>
      </c>
      <c r="Z20" s="33">
        <v>0.21</v>
      </c>
      <c r="AA20" s="40">
        <f t="shared" si="16"/>
        <v>0.919</v>
      </c>
      <c r="AB20" s="35">
        <f t="shared" si="17"/>
        <v>1.687498684</v>
      </c>
      <c r="AC20" s="43">
        <f t="shared" si="18"/>
        <v>2.972624521</v>
      </c>
      <c r="AD20" s="44">
        <f t="shared" si="19"/>
        <v>0.829</v>
      </c>
      <c r="AE20" s="33">
        <v>1.94</v>
      </c>
      <c r="AF20" s="34">
        <f t="shared" si="20"/>
        <v>0.468</v>
      </c>
      <c r="AG20" s="35">
        <f t="shared" si="21"/>
        <v>-0.27846886</v>
      </c>
      <c r="AH20" s="33">
        <v>28.13</v>
      </c>
      <c r="AI20" s="34">
        <f t="shared" si="22"/>
        <v>0.342</v>
      </c>
      <c r="AJ20" s="35">
        <f t="shared" si="23"/>
        <v>-0.3435658924</v>
      </c>
      <c r="AK20" s="36">
        <f t="shared" si="24"/>
        <v>1561.240238</v>
      </c>
      <c r="AL20" s="35">
        <f t="shared" si="25"/>
        <v>-0.3331515856</v>
      </c>
      <c r="AM20" s="114">
        <f t="shared" si="26"/>
        <v>0.369</v>
      </c>
      <c r="AN20" s="33">
        <v>0.36</v>
      </c>
      <c r="AO20" s="114">
        <f t="shared" si="27"/>
        <v>0.595</v>
      </c>
      <c r="AP20" s="35">
        <f t="shared" si="28"/>
        <v>0.09502263136</v>
      </c>
      <c r="AQ20" s="33">
        <v>0.48</v>
      </c>
      <c r="AR20" s="114">
        <f t="shared" si="29"/>
        <v>0.324</v>
      </c>
      <c r="AS20" s="35">
        <f t="shared" si="30"/>
        <v>-0.5641823139</v>
      </c>
      <c r="AT20" s="33">
        <v>2.97</v>
      </c>
      <c r="AU20" s="114">
        <f t="shared" si="31"/>
        <v>0.766</v>
      </c>
      <c r="AV20" s="35">
        <f t="shared" si="32"/>
        <v>0.6761141158</v>
      </c>
      <c r="AW20" s="33">
        <v>2.66</v>
      </c>
      <c r="AX20" s="34">
        <f t="shared" si="33"/>
        <v>0.514</v>
      </c>
      <c r="AY20" s="35">
        <f t="shared" si="34"/>
        <v>0.0293084172</v>
      </c>
      <c r="AZ20" s="33">
        <v>47.73</v>
      </c>
      <c r="BA20" s="34">
        <f t="shared" si="35"/>
        <v>0.541</v>
      </c>
      <c r="BB20" s="35">
        <f t="shared" si="36"/>
        <v>0.125957681</v>
      </c>
      <c r="BC20" s="36">
        <f t="shared" si="37"/>
        <v>3049.469993</v>
      </c>
      <c r="BD20" s="35">
        <f t="shared" si="38"/>
        <v>0.2119862515</v>
      </c>
      <c r="BE20" s="114">
        <f t="shared" si="39"/>
        <v>0.568</v>
      </c>
      <c r="BF20" s="115">
        <f t="shared" si="40"/>
        <v>0.08578909916</v>
      </c>
      <c r="BG20" s="116">
        <f t="shared" si="41"/>
        <v>0.523</v>
      </c>
      <c r="BH20" s="33">
        <v>5.99</v>
      </c>
      <c r="BI20" s="34">
        <f t="shared" si="42"/>
        <v>0.901</v>
      </c>
      <c r="BJ20" s="35">
        <f t="shared" si="43"/>
        <v>1.31002122</v>
      </c>
      <c r="BK20" s="33">
        <v>51.52</v>
      </c>
      <c r="BL20" s="34">
        <f t="shared" si="44"/>
        <v>0.315</v>
      </c>
      <c r="BM20" s="35">
        <f t="shared" si="45"/>
        <v>-0.3815722244</v>
      </c>
      <c r="BN20" s="36">
        <f t="shared" si="46"/>
        <v>4163.666439</v>
      </c>
      <c r="BO20" s="35">
        <f t="shared" si="47"/>
        <v>0.865205522</v>
      </c>
      <c r="BP20" s="37">
        <f t="shared" si="48"/>
        <v>0.829</v>
      </c>
      <c r="BQ20" s="33">
        <v>3.27</v>
      </c>
      <c r="BR20" s="37">
        <f t="shared" si="49"/>
        <v>0.901</v>
      </c>
      <c r="BS20" s="35">
        <f t="shared" si="50"/>
        <v>1.345124314</v>
      </c>
      <c r="BT20" s="33">
        <v>1.03</v>
      </c>
      <c r="BU20" s="37">
        <f t="shared" si="51"/>
        <v>0.793</v>
      </c>
      <c r="BV20" s="35">
        <f t="shared" si="52"/>
        <v>0.8208760314</v>
      </c>
      <c r="BW20" s="33">
        <v>12.41</v>
      </c>
      <c r="BX20" s="34">
        <f t="shared" si="53"/>
        <v>0.865</v>
      </c>
      <c r="BY20" s="35">
        <f t="shared" si="54"/>
        <v>1.212341634</v>
      </c>
      <c r="BZ20" s="33">
        <v>42.93</v>
      </c>
      <c r="CA20" s="34">
        <f t="shared" si="55"/>
        <v>0.459</v>
      </c>
      <c r="CB20" s="35">
        <f t="shared" si="56"/>
        <v>-0.02567680545</v>
      </c>
      <c r="CC20" s="36">
        <f t="shared" si="57"/>
        <v>3935.200782</v>
      </c>
      <c r="CD20" s="35">
        <f t="shared" si="58"/>
        <v>0.8130789671</v>
      </c>
      <c r="CE20" s="37">
        <f t="shared" si="59"/>
        <v>0.775</v>
      </c>
      <c r="CF20" s="33">
        <v>5.69</v>
      </c>
      <c r="CG20" s="102">
        <f t="shared" si="60"/>
        <v>0.685</v>
      </c>
      <c r="CH20" s="73">
        <f t="shared" si="61"/>
        <v>0.3393886337</v>
      </c>
      <c r="CI20" s="66">
        <f t="shared" si="62"/>
        <v>5.122325768</v>
      </c>
      <c r="CJ20" s="102">
        <f t="shared" si="63"/>
        <v>0.541</v>
      </c>
      <c r="CK20" s="73">
        <f t="shared" si="64"/>
        <v>-0.03861619892</v>
      </c>
      <c r="CL20" s="33">
        <v>55.32</v>
      </c>
      <c r="CM20" s="102">
        <f t="shared" si="65"/>
        <v>0.468</v>
      </c>
      <c r="CN20" s="73">
        <f t="shared" si="66"/>
        <v>-0.09507499185</v>
      </c>
      <c r="CO20" s="36">
        <f t="shared" si="67"/>
        <v>4305.104401</v>
      </c>
      <c r="CP20" s="35">
        <f t="shared" si="68"/>
        <v>0.003931991022</v>
      </c>
      <c r="CQ20" s="37">
        <f t="shared" si="69"/>
        <v>0.477</v>
      </c>
      <c r="CR20" s="117">
        <f t="shared" si="70"/>
        <v>3.848216826</v>
      </c>
      <c r="CS20" s="104">
        <f t="shared" si="71"/>
        <v>0.856</v>
      </c>
      <c r="CT20" s="33">
        <v>18.58</v>
      </c>
      <c r="CU20" s="90">
        <f t="shared" si="72"/>
        <v>0.351</v>
      </c>
      <c r="CV20" s="35">
        <f t="shared" si="73"/>
        <v>-0.3545597305</v>
      </c>
      <c r="CW20" s="33">
        <v>6.23</v>
      </c>
      <c r="CX20" s="34">
        <f t="shared" si="74"/>
        <v>0.405</v>
      </c>
      <c r="CY20" s="35">
        <f t="shared" si="75"/>
        <v>-0.3951675889</v>
      </c>
      <c r="CZ20" s="33">
        <v>66.02</v>
      </c>
      <c r="DA20" s="34">
        <f t="shared" si="76"/>
        <v>0.64</v>
      </c>
      <c r="DB20" s="35">
        <f t="shared" si="77"/>
        <v>0.3439780991</v>
      </c>
      <c r="DC20" s="36">
        <f t="shared" si="78"/>
        <v>4607.812671</v>
      </c>
      <c r="DD20" s="35">
        <f t="shared" si="79"/>
        <v>-0.03866072665</v>
      </c>
      <c r="DE20" s="90">
        <f t="shared" si="80"/>
        <v>0.459</v>
      </c>
      <c r="DF20" s="33">
        <v>0.67</v>
      </c>
      <c r="DG20" s="90">
        <f t="shared" si="81"/>
        <v>0.82</v>
      </c>
      <c r="DH20" s="35">
        <f t="shared" si="82"/>
        <v>1.078839858</v>
      </c>
      <c r="DI20" s="33">
        <v>1.09</v>
      </c>
      <c r="DJ20" s="90">
        <f t="shared" si="83"/>
        <v>0.739</v>
      </c>
      <c r="DK20" s="35">
        <f t="shared" si="84"/>
        <v>0.3681639453</v>
      </c>
      <c r="DL20" s="106">
        <f t="shared" si="85"/>
        <v>1.053783346</v>
      </c>
      <c r="DM20" s="91">
        <f t="shared" si="86"/>
        <v>0.64</v>
      </c>
    </row>
    <row r="21">
      <c r="A21" s="28">
        <v>2022.0</v>
      </c>
      <c r="B21" s="29" t="s">
        <v>810</v>
      </c>
      <c r="C21" s="29" t="s">
        <v>23</v>
      </c>
      <c r="D21" s="30">
        <f t="array" ref="D21">INDEX(
  TP!C:C,
  MATCH(
    1,
    (TP!A:A = A21) * (TP!B:B = C21),
    0
  )
)
</f>
        <v>48.3</v>
      </c>
      <c r="E21" s="64">
        <f t="shared" si="1"/>
        <v>7.682104564</v>
      </c>
      <c r="F21" s="32">
        <f t="shared" si="2"/>
        <v>0.829</v>
      </c>
      <c r="G21" s="33">
        <v>2263.0</v>
      </c>
      <c r="H21" s="33">
        <v>4.31</v>
      </c>
      <c r="I21" s="33">
        <v>0.0</v>
      </c>
      <c r="J21" s="99">
        <f t="shared" si="3"/>
        <v>4.31</v>
      </c>
      <c r="K21" s="100">
        <f t="shared" si="4"/>
        <v>0.1714096332</v>
      </c>
      <c r="L21" s="101">
        <f t="shared" si="5"/>
        <v>0.631</v>
      </c>
      <c r="M21" s="73">
        <f t="shared" si="6"/>
        <v>0.2549279213</v>
      </c>
      <c r="N21" s="33">
        <v>0.16</v>
      </c>
      <c r="O21" s="101">
        <f t="shared" si="7"/>
        <v>0.586</v>
      </c>
      <c r="P21" s="73">
        <f t="shared" si="8"/>
        <v>0.03576949024</v>
      </c>
      <c r="Q21" s="33">
        <v>1.63</v>
      </c>
      <c r="R21" s="34">
        <f t="shared" si="9"/>
        <v>0.577</v>
      </c>
      <c r="S21" s="35">
        <f t="shared" si="10"/>
        <v>0.07697111654</v>
      </c>
      <c r="T21" s="33">
        <v>39.02</v>
      </c>
      <c r="U21" s="34">
        <f t="shared" si="11"/>
        <v>0.631</v>
      </c>
      <c r="V21" s="35">
        <f t="shared" si="12"/>
        <v>0.1579605274</v>
      </c>
      <c r="W21" s="36">
        <f t="shared" si="13"/>
        <v>2405.414177</v>
      </c>
      <c r="X21" s="35">
        <f t="shared" si="14"/>
        <v>0.4591870889</v>
      </c>
      <c r="Y21" s="40">
        <f t="shared" si="15"/>
        <v>0.676</v>
      </c>
      <c r="Z21" s="33">
        <v>0.16</v>
      </c>
      <c r="AA21" s="40">
        <f t="shared" si="16"/>
        <v>0.775</v>
      </c>
      <c r="AB21" s="35">
        <f t="shared" si="17"/>
        <v>0.7664467707</v>
      </c>
      <c r="AC21" s="43">
        <f t="shared" si="18"/>
        <v>1.516331271</v>
      </c>
      <c r="AD21" s="44">
        <f t="shared" si="19"/>
        <v>0.73</v>
      </c>
      <c r="AE21" s="33">
        <v>2.74</v>
      </c>
      <c r="AF21" s="34">
        <f t="shared" si="20"/>
        <v>0.685</v>
      </c>
      <c r="AG21" s="35">
        <f t="shared" si="21"/>
        <v>0.4527975484</v>
      </c>
      <c r="AH21" s="33">
        <v>27.54</v>
      </c>
      <c r="AI21" s="34">
        <f t="shared" si="22"/>
        <v>0.297</v>
      </c>
      <c r="AJ21" s="35">
        <f t="shared" si="23"/>
        <v>-0.4013515628</v>
      </c>
      <c r="AK21" s="36">
        <f t="shared" si="24"/>
        <v>1869.619309</v>
      </c>
      <c r="AL21" s="35">
        <f t="shared" si="25"/>
        <v>0.09987906473</v>
      </c>
      <c r="AM21" s="114">
        <f t="shared" si="26"/>
        <v>0.559</v>
      </c>
      <c r="AN21" s="33">
        <v>0.68</v>
      </c>
      <c r="AO21" s="114">
        <f t="shared" si="27"/>
        <v>0.919</v>
      </c>
      <c r="AP21" s="35">
        <f t="shared" si="28"/>
        <v>1.468252917</v>
      </c>
      <c r="AQ21" s="33">
        <v>0.72</v>
      </c>
      <c r="AR21" s="114">
        <f t="shared" si="29"/>
        <v>0.64</v>
      </c>
      <c r="AS21" s="35">
        <f t="shared" si="30"/>
        <v>0.1041835124</v>
      </c>
      <c r="AT21" s="33">
        <v>2.98</v>
      </c>
      <c r="AU21" s="114">
        <f t="shared" si="31"/>
        <v>0.784</v>
      </c>
      <c r="AV21" s="35">
        <f t="shared" si="32"/>
        <v>0.6869660478</v>
      </c>
      <c r="AW21" s="33">
        <v>1.99</v>
      </c>
      <c r="AX21" s="34">
        <f t="shared" si="33"/>
        <v>0.288</v>
      </c>
      <c r="AY21" s="35">
        <f t="shared" si="34"/>
        <v>-0.6515905384</v>
      </c>
      <c r="AZ21" s="33">
        <v>38.0</v>
      </c>
      <c r="BA21" s="34">
        <f t="shared" si="35"/>
        <v>0.18</v>
      </c>
      <c r="BB21" s="35">
        <f t="shared" si="36"/>
        <v>-0.8263362169</v>
      </c>
      <c r="BC21" s="36">
        <f t="shared" si="37"/>
        <v>2049.481634</v>
      </c>
      <c r="BD21" s="35">
        <f t="shared" si="38"/>
        <v>-0.9520455657</v>
      </c>
      <c r="BE21" s="114">
        <f t="shared" si="39"/>
        <v>0.162</v>
      </c>
      <c r="BF21" s="115">
        <f t="shared" si="40"/>
        <v>1.407235976</v>
      </c>
      <c r="BG21" s="116">
        <f t="shared" si="41"/>
        <v>0.667</v>
      </c>
      <c r="BH21" s="33">
        <v>5.69</v>
      </c>
      <c r="BI21" s="34">
        <f t="shared" si="42"/>
        <v>0.847</v>
      </c>
      <c r="BJ21" s="35">
        <f t="shared" si="43"/>
        <v>1.141896576</v>
      </c>
      <c r="BK21" s="33">
        <v>69.93</v>
      </c>
      <c r="BL21" s="34">
        <f t="shared" si="44"/>
        <v>0.955</v>
      </c>
      <c r="BM21" s="35">
        <f t="shared" si="45"/>
        <v>1.975159746</v>
      </c>
      <c r="BN21" s="36">
        <f t="shared" si="46"/>
        <v>5524.002852</v>
      </c>
      <c r="BO21" s="35">
        <f t="shared" si="47"/>
        <v>2.26142271</v>
      </c>
      <c r="BP21" s="37">
        <f t="shared" si="48"/>
        <v>0.982</v>
      </c>
      <c r="BQ21" s="33">
        <v>2.98</v>
      </c>
      <c r="BR21" s="37">
        <f t="shared" si="49"/>
        <v>0.865</v>
      </c>
      <c r="BS21" s="35">
        <f t="shared" si="50"/>
        <v>1.028119252</v>
      </c>
      <c r="BT21" s="33">
        <v>1.31</v>
      </c>
      <c r="BU21" s="37">
        <f t="shared" si="51"/>
        <v>0.91</v>
      </c>
      <c r="BV21" s="35">
        <f t="shared" si="52"/>
        <v>1.38343443</v>
      </c>
      <c r="BW21" s="33">
        <v>10.94</v>
      </c>
      <c r="BX21" s="34">
        <f t="shared" si="53"/>
        <v>0.775</v>
      </c>
      <c r="BY21" s="35">
        <f t="shared" si="54"/>
        <v>0.7149583133</v>
      </c>
      <c r="BZ21" s="33">
        <v>53.09</v>
      </c>
      <c r="CA21" s="34">
        <f t="shared" si="55"/>
        <v>0.919</v>
      </c>
      <c r="CB21" s="35">
        <f t="shared" si="56"/>
        <v>1.435230717</v>
      </c>
      <c r="CC21" s="36">
        <f t="shared" si="57"/>
        <v>4648.866391</v>
      </c>
      <c r="CD21" s="35">
        <f t="shared" si="58"/>
        <v>1.86464349</v>
      </c>
      <c r="CE21" s="37">
        <f t="shared" si="59"/>
        <v>0.973</v>
      </c>
      <c r="CF21" s="33">
        <v>3.46</v>
      </c>
      <c r="CG21" s="102">
        <f t="shared" si="60"/>
        <v>0.099</v>
      </c>
      <c r="CH21" s="73">
        <f t="shared" si="61"/>
        <v>-1.180527184</v>
      </c>
      <c r="CI21" s="66">
        <f t="shared" si="62"/>
        <v>3.2543726</v>
      </c>
      <c r="CJ21" s="102">
        <f t="shared" si="63"/>
        <v>0.099</v>
      </c>
      <c r="CK21" s="73">
        <f t="shared" si="64"/>
        <v>-1.286382852</v>
      </c>
      <c r="CL21" s="33">
        <v>64.37</v>
      </c>
      <c r="CM21" s="102">
        <f t="shared" si="65"/>
        <v>0.901</v>
      </c>
      <c r="CN21" s="73">
        <f t="shared" si="66"/>
        <v>1.305826473</v>
      </c>
      <c r="CO21" s="36">
        <f t="shared" si="67"/>
        <v>4003.072696</v>
      </c>
      <c r="CP21" s="35">
        <f t="shared" si="68"/>
        <v>-0.3825001616</v>
      </c>
      <c r="CQ21" s="37">
        <f t="shared" si="69"/>
        <v>0.351</v>
      </c>
      <c r="CR21" s="117">
        <f t="shared" si="70"/>
        <v>6.155119721</v>
      </c>
      <c r="CS21" s="104">
        <f t="shared" si="71"/>
        <v>0.964</v>
      </c>
      <c r="CT21" s="33">
        <v>15.15</v>
      </c>
      <c r="CU21" s="90">
        <f t="shared" si="72"/>
        <v>0.189</v>
      </c>
      <c r="CV21" s="35">
        <f t="shared" si="73"/>
        <v>-1.018922554</v>
      </c>
      <c r="CW21" s="33">
        <v>3.62</v>
      </c>
      <c r="CX21" s="34">
        <f t="shared" si="74"/>
        <v>0.063</v>
      </c>
      <c r="CY21" s="35">
        <f t="shared" si="75"/>
        <v>-1.354996335</v>
      </c>
      <c r="CZ21" s="33">
        <v>71.43</v>
      </c>
      <c r="DA21" s="34">
        <f t="shared" si="76"/>
        <v>0.874</v>
      </c>
      <c r="DB21" s="35">
        <f t="shared" si="77"/>
        <v>1.105007821</v>
      </c>
      <c r="DC21" s="36">
        <f t="shared" si="78"/>
        <v>3856.777917</v>
      </c>
      <c r="DD21" s="35">
        <f t="shared" si="79"/>
        <v>-0.8275561586</v>
      </c>
      <c r="DE21" s="90">
        <f t="shared" si="80"/>
        <v>0.189</v>
      </c>
      <c r="DF21" s="33">
        <v>0.6</v>
      </c>
      <c r="DG21" s="90">
        <f t="shared" si="81"/>
        <v>0.694</v>
      </c>
      <c r="DH21" s="35">
        <f t="shared" si="82"/>
        <v>0.7535281468</v>
      </c>
      <c r="DI21" s="33">
        <v>0.8</v>
      </c>
      <c r="DJ21" s="90">
        <f t="shared" si="83"/>
        <v>0.387</v>
      </c>
      <c r="DK21" s="35">
        <f t="shared" si="84"/>
        <v>-0.303631838</v>
      </c>
      <c r="DL21" s="106">
        <f t="shared" si="85"/>
        <v>-1.396582404</v>
      </c>
      <c r="DM21" s="91">
        <f t="shared" si="86"/>
        <v>0.315</v>
      </c>
    </row>
    <row r="22">
      <c r="A22" s="28">
        <v>2022.0</v>
      </c>
      <c r="B22" s="29" t="s">
        <v>764</v>
      </c>
      <c r="C22" s="29" t="s">
        <v>9</v>
      </c>
      <c r="D22" s="30">
        <f t="array" ref="D22">INDEX(
  TP!C:C,
  MATCH(
    1,
    (TP!A:A = A22) * (TP!B:B = C22),
    0
  )
)
</f>
        <v>52.16</v>
      </c>
      <c r="E22" s="64">
        <f t="shared" si="1"/>
        <v>7.426425223</v>
      </c>
      <c r="F22" s="32">
        <f t="shared" si="2"/>
        <v>0.82</v>
      </c>
      <c r="G22" s="33">
        <v>1175.0</v>
      </c>
      <c r="H22" s="33">
        <v>2.68</v>
      </c>
      <c r="I22" s="33">
        <v>1.0</v>
      </c>
      <c r="J22" s="99">
        <f t="shared" si="3"/>
        <v>1.94</v>
      </c>
      <c r="K22" s="100">
        <f t="shared" si="4"/>
        <v>0.1485957447</v>
      </c>
      <c r="L22" s="101">
        <f t="shared" si="5"/>
        <v>0.532</v>
      </c>
      <c r="M22" s="73">
        <f t="shared" si="6"/>
        <v>-0.04057280323</v>
      </c>
      <c r="N22" s="33">
        <v>0.23</v>
      </c>
      <c r="O22" s="101">
        <f t="shared" si="7"/>
        <v>0.757</v>
      </c>
      <c r="P22" s="73">
        <f t="shared" si="8"/>
        <v>0.6080813341</v>
      </c>
      <c r="Q22" s="33">
        <v>1.99</v>
      </c>
      <c r="R22" s="34">
        <f t="shared" si="9"/>
        <v>0.721</v>
      </c>
      <c r="S22" s="35">
        <f t="shared" si="10"/>
        <v>0.565707403</v>
      </c>
      <c r="T22" s="33">
        <v>42.31</v>
      </c>
      <c r="U22" s="34">
        <f t="shared" si="11"/>
        <v>0.703</v>
      </c>
      <c r="V22" s="35">
        <f t="shared" si="12"/>
        <v>0.3785019609</v>
      </c>
      <c r="W22" s="36">
        <f t="shared" si="13"/>
        <v>2954.261556</v>
      </c>
      <c r="X22" s="35">
        <f t="shared" si="14"/>
        <v>1.105258674</v>
      </c>
      <c r="Y22" s="40">
        <f t="shared" si="15"/>
        <v>0.838</v>
      </c>
      <c r="Z22" s="33">
        <v>0.13</v>
      </c>
      <c r="AA22" s="40">
        <f t="shared" si="16"/>
        <v>0.577</v>
      </c>
      <c r="AB22" s="35">
        <f t="shared" si="17"/>
        <v>0.2138156227</v>
      </c>
      <c r="AC22" s="43">
        <f t="shared" si="18"/>
        <v>1.886582827</v>
      </c>
      <c r="AD22" s="44">
        <f t="shared" si="19"/>
        <v>0.766</v>
      </c>
      <c r="AE22" s="33">
        <v>2.99</v>
      </c>
      <c r="AF22" s="34">
        <f t="shared" si="20"/>
        <v>0.775</v>
      </c>
      <c r="AG22" s="35">
        <f t="shared" si="21"/>
        <v>0.681318301</v>
      </c>
      <c r="AH22" s="33">
        <v>38.46</v>
      </c>
      <c r="AI22" s="34">
        <f t="shared" si="22"/>
        <v>0.811</v>
      </c>
      <c r="AJ22" s="35">
        <f t="shared" si="23"/>
        <v>0.668173048</v>
      </c>
      <c r="AK22" s="36">
        <f t="shared" si="24"/>
        <v>2739.02578</v>
      </c>
      <c r="AL22" s="35">
        <f t="shared" si="25"/>
        <v>1.320713043</v>
      </c>
      <c r="AM22" s="114">
        <f t="shared" si="26"/>
        <v>0.892</v>
      </c>
      <c r="AN22" s="33">
        <v>0.31</v>
      </c>
      <c r="AO22" s="114">
        <f t="shared" si="27"/>
        <v>0.532</v>
      </c>
      <c r="AP22" s="35">
        <f t="shared" si="28"/>
        <v>-0.1195446007</v>
      </c>
      <c r="AQ22" s="33">
        <v>1.23</v>
      </c>
      <c r="AR22" s="114">
        <f t="shared" si="29"/>
        <v>0.928</v>
      </c>
      <c r="AS22" s="35">
        <f t="shared" si="30"/>
        <v>1.524460893</v>
      </c>
      <c r="AT22" s="33">
        <v>1.46</v>
      </c>
      <c r="AU22" s="114">
        <f t="shared" si="31"/>
        <v>0.153</v>
      </c>
      <c r="AV22" s="35">
        <f t="shared" si="32"/>
        <v>-0.9625276049</v>
      </c>
      <c r="AW22" s="33">
        <v>3.98</v>
      </c>
      <c r="AX22" s="34">
        <f t="shared" si="33"/>
        <v>0.937</v>
      </c>
      <c r="AY22" s="35">
        <f t="shared" si="34"/>
        <v>1.370780986</v>
      </c>
      <c r="AZ22" s="33">
        <v>44.23</v>
      </c>
      <c r="BA22" s="34">
        <f t="shared" si="35"/>
        <v>0.423</v>
      </c>
      <c r="BB22" s="35">
        <f t="shared" si="36"/>
        <v>-0.2165940808</v>
      </c>
      <c r="BC22" s="36">
        <f t="shared" si="37"/>
        <v>3496.601848</v>
      </c>
      <c r="BD22" s="35">
        <f t="shared" si="38"/>
        <v>0.7324680159</v>
      </c>
      <c r="BE22" s="114">
        <f t="shared" si="39"/>
        <v>0.811</v>
      </c>
      <c r="BF22" s="115">
        <f t="shared" si="40"/>
        <v>2.495569747</v>
      </c>
      <c r="BG22" s="116">
        <f t="shared" si="41"/>
        <v>0.748</v>
      </c>
      <c r="BH22" s="33">
        <v>5.82</v>
      </c>
      <c r="BI22" s="34">
        <f t="shared" si="42"/>
        <v>0.883</v>
      </c>
      <c r="BJ22" s="35">
        <f t="shared" si="43"/>
        <v>1.214750589</v>
      </c>
      <c r="BK22" s="33">
        <v>56.58</v>
      </c>
      <c r="BL22" s="34">
        <f t="shared" si="44"/>
        <v>0.613</v>
      </c>
      <c r="BM22" s="35">
        <f t="shared" si="45"/>
        <v>0.2661770298</v>
      </c>
      <c r="BN22" s="36">
        <f t="shared" si="46"/>
        <v>4514.69956</v>
      </c>
      <c r="BO22" s="35">
        <f t="shared" si="47"/>
        <v>1.225497633</v>
      </c>
      <c r="BP22" s="37">
        <f t="shared" si="48"/>
        <v>0.901</v>
      </c>
      <c r="BQ22" s="33">
        <v>1.61</v>
      </c>
      <c r="BR22" s="37">
        <f t="shared" si="49"/>
        <v>0.378</v>
      </c>
      <c r="BS22" s="35">
        <f t="shared" si="50"/>
        <v>-0.4694563889</v>
      </c>
      <c r="BT22" s="33">
        <v>0.23</v>
      </c>
      <c r="BU22" s="37">
        <f t="shared" si="51"/>
        <v>0.279</v>
      </c>
      <c r="BV22" s="35">
        <f t="shared" si="52"/>
        <v>-0.7864336804</v>
      </c>
      <c r="BW22" s="33">
        <v>14.02</v>
      </c>
      <c r="BX22" s="34">
        <f t="shared" si="53"/>
        <v>0.955</v>
      </c>
      <c r="BY22" s="35">
        <f t="shared" si="54"/>
        <v>1.757094795</v>
      </c>
      <c r="BZ22" s="33">
        <v>43.72</v>
      </c>
      <c r="CA22" s="34">
        <f t="shared" si="55"/>
        <v>0.505</v>
      </c>
      <c r="CB22" s="35">
        <f t="shared" si="56"/>
        <v>0.08791738185</v>
      </c>
      <c r="CC22" s="36">
        <f t="shared" si="57"/>
        <v>4182.651694</v>
      </c>
      <c r="CD22" s="35">
        <f t="shared" si="58"/>
        <v>1.177690344</v>
      </c>
      <c r="CE22" s="37">
        <f t="shared" si="59"/>
        <v>0.901</v>
      </c>
      <c r="CF22" s="33">
        <v>5.74</v>
      </c>
      <c r="CG22" s="102">
        <f t="shared" si="60"/>
        <v>0.73</v>
      </c>
      <c r="CH22" s="73">
        <f t="shared" si="61"/>
        <v>0.3734674637</v>
      </c>
      <c r="CI22" s="66">
        <f t="shared" si="62"/>
        <v>6.17311917</v>
      </c>
      <c r="CJ22" s="102">
        <f t="shared" si="63"/>
        <v>0.757</v>
      </c>
      <c r="CK22" s="73">
        <f t="shared" si="64"/>
        <v>0.6632991319</v>
      </c>
      <c r="CL22" s="33">
        <v>53.33</v>
      </c>
      <c r="CM22" s="102">
        <f t="shared" si="65"/>
        <v>0.315</v>
      </c>
      <c r="CN22" s="73">
        <f t="shared" si="66"/>
        <v>-0.4031185183</v>
      </c>
      <c r="CO22" s="36">
        <f t="shared" si="67"/>
        <v>4513.049532</v>
      </c>
      <c r="CP22" s="35">
        <f t="shared" si="68"/>
        <v>0.269985796</v>
      </c>
      <c r="CQ22" s="37">
        <f t="shared" si="69"/>
        <v>0.64</v>
      </c>
      <c r="CR22" s="117">
        <f t="shared" si="70"/>
        <v>1.417283704</v>
      </c>
      <c r="CS22" s="104">
        <f t="shared" si="71"/>
        <v>0.685</v>
      </c>
      <c r="CT22" s="33">
        <v>22.67</v>
      </c>
      <c r="CU22" s="90">
        <f t="shared" si="72"/>
        <v>0.721</v>
      </c>
      <c r="CV22" s="35">
        <f t="shared" si="73"/>
        <v>0.4376396712</v>
      </c>
      <c r="CW22" s="33">
        <v>9.27</v>
      </c>
      <c r="CX22" s="34">
        <f t="shared" si="74"/>
        <v>0.811</v>
      </c>
      <c r="CY22" s="35">
        <f t="shared" si="75"/>
        <v>0.7227938624</v>
      </c>
      <c r="CZ22" s="33">
        <v>57.02</v>
      </c>
      <c r="DA22" s="34">
        <f t="shared" si="76"/>
        <v>0.153</v>
      </c>
      <c r="DB22" s="35">
        <f t="shared" si="77"/>
        <v>-0.9220602545</v>
      </c>
      <c r="DC22" s="36">
        <f t="shared" si="78"/>
        <v>4685.754818</v>
      </c>
      <c r="DD22" s="35">
        <f t="shared" si="79"/>
        <v>0.04321058941</v>
      </c>
      <c r="DE22" s="90">
        <f t="shared" si="80"/>
        <v>0.495</v>
      </c>
      <c r="DF22" s="33">
        <v>0.69</v>
      </c>
      <c r="DG22" s="90">
        <f t="shared" si="81"/>
        <v>0.865</v>
      </c>
      <c r="DH22" s="35">
        <f t="shared" si="82"/>
        <v>1.171786061</v>
      </c>
      <c r="DI22" s="33">
        <v>0.92</v>
      </c>
      <c r="DJ22" s="90">
        <f t="shared" si="83"/>
        <v>0.541</v>
      </c>
      <c r="DK22" s="35">
        <f t="shared" si="84"/>
        <v>-0.02564737597</v>
      </c>
      <c r="DL22" s="106">
        <f t="shared" si="85"/>
        <v>1.626988945</v>
      </c>
      <c r="DM22" s="91">
        <f t="shared" si="86"/>
        <v>0.703</v>
      </c>
    </row>
    <row r="23">
      <c r="A23" s="28">
        <v>2024.0</v>
      </c>
      <c r="B23" s="29" t="s">
        <v>757</v>
      </c>
      <c r="C23" s="29" t="s">
        <v>27</v>
      </c>
      <c r="D23" s="30">
        <f t="array" ref="D23">INDEX(
  TP!C:C,
  MATCH(
    1,
    (TP!A:A = A23) * (TP!B:B = C23),
    0
  )
)
</f>
        <v>58.38</v>
      </c>
      <c r="E23" s="64">
        <f t="shared" si="1"/>
        <v>6.904941433</v>
      </c>
      <c r="F23" s="32">
        <f t="shared" si="2"/>
        <v>0.811</v>
      </c>
      <c r="G23" s="33">
        <v>3264.0</v>
      </c>
      <c r="H23" s="33">
        <v>16.71</v>
      </c>
      <c r="I23" s="33">
        <v>6.0</v>
      </c>
      <c r="J23" s="99">
        <f t="shared" si="3"/>
        <v>12.27</v>
      </c>
      <c r="K23" s="100">
        <f t="shared" si="4"/>
        <v>0.3383272059</v>
      </c>
      <c r="L23" s="101">
        <f t="shared" si="5"/>
        <v>0.991</v>
      </c>
      <c r="M23" s="73">
        <f t="shared" si="6"/>
        <v>2.416955826</v>
      </c>
      <c r="N23" s="33">
        <v>0.66</v>
      </c>
      <c r="O23" s="101">
        <f t="shared" si="7"/>
        <v>1</v>
      </c>
      <c r="P23" s="73">
        <f t="shared" si="8"/>
        <v>4.123711232</v>
      </c>
      <c r="Q23" s="33">
        <v>3.03</v>
      </c>
      <c r="R23" s="34">
        <f t="shared" si="9"/>
        <v>0.964</v>
      </c>
      <c r="S23" s="35">
        <f t="shared" si="10"/>
        <v>1.977612231</v>
      </c>
      <c r="T23" s="33">
        <v>50.0</v>
      </c>
      <c r="U23" s="34">
        <f t="shared" si="11"/>
        <v>0.847</v>
      </c>
      <c r="V23" s="35">
        <f t="shared" si="12"/>
        <v>0.893992424</v>
      </c>
      <c r="W23" s="36">
        <f t="shared" si="13"/>
        <v>4442.662987</v>
      </c>
      <c r="X23" s="35">
        <f t="shared" si="14"/>
        <v>2.857319282</v>
      </c>
      <c r="Y23" s="40">
        <f t="shared" si="15"/>
        <v>1</v>
      </c>
      <c r="Z23" s="33">
        <v>0.09</v>
      </c>
      <c r="AA23" s="40">
        <f t="shared" si="16"/>
        <v>0.288</v>
      </c>
      <c r="AB23" s="35">
        <f t="shared" si="17"/>
        <v>-0.5230259079</v>
      </c>
      <c r="AC23" s="43">
        <f t="shared" si="18"/>
        <v>8.874960432</v>
      </c>
      <c r="AD23" s="44">
        <f t="shared" si="19"/>
        <v>1</v>
      </c>
      <c r="AE23" s="33">
        <v>1.16</v>
      </c>
      <c r="AF23" s="34">
        <f t="shared" si="20"/>
        <v>0.144</v>
      </c>
      <c r="AG23" s="35">
        <f t="shared" si="21"/>
        <v>-0.9914536081</v>
      </c>
      <c r="AH23" s="33">
        <v>40.48</v>
      </c>
      <c r="AI23" s="34">
        <f t="shared" si="22"/>
        <v>0.838</v>
      </c>
      <c r="AJ23" s="35">
        <f t="shared" si="23"/>
        <v>0.8660155126</v>
      </c>
      <c r="AK23" s="36">
        <f t="shared" si="24"/>
        <v>1604.384766</v>
      </c>
      <c r="AL23" s="35">
        <f t="shared" si="25"/>
        <v>-0.2725673732</v>
      </c>
      <c r="AM23" s="114">
        <f t="shared" si="26"/>
        <v>0.396</v>
      </c>
      <c r="AN23" s="33">
        <v>0.17</v>
      </c>
      <c r="AO23" s="114">
        <f t="shared" si="27"/>
        <v>0.234</v>
      </c>
      <c r="AP23" s="35">
        <f t="shared" si="28"/>
        <v>-0.7203328506</v>
      </c>
      <c r="AQ23" s="33">
        <v>0.47</v>
      </c>
      <c r="AR23" s="114">
        <f t="shared" si="29"/>
        <v>0.297</v>
      </c>
      <c r="AS23" s="35">
        <f t="shared" si="30"/>
        <v>-0.59203089</v>
      </c>
      <c r="AT23" s="33">
        <v>3.72</v>
      </c>
      <c r="AU23" s="114">
        <f t="shared" si="31"/>
        <v>0.928</v>
      </c>
      <c r="AV23" s="35">
        <f t="shared" si="32"/>
        <v>1.49000901</v>
      </c>
      <c r="AW23" s="33">
        <v>1.63</v>
      </c>
      <c r="AX23" s="34">
        <f t="shared" si="33"/>
        <v>0.162</v>
      </c>
      <c r="AY23" s="35">
        <f t="shared" si="34"/>
        <v>-1.017446694</v>
      </c>
      <c r="AZ23" s="33">
        <v>62.71</v>
      </c>
      <c r="BA23" s="34">
        <f t="shared" si="35"/>
        <v>0.955</v>
      </c>
      <c r="BB23" s="35">
        <f t="shared" si="36"/>
        <v>1.592079222</v>
      </c>
      <c r="BC23" s="36">
        <f t="shared" si="37"/>
        <v>2986.028294</v>
      </c>
      <c r="BD23" s="35">
        <f t="shared" si="38"/>
        <v>0.1381372357</v>
      </c>
      <c r="BE23" s="114">
        <f t="shared" si="39"/>
        <v>0.523</v>
      </c>
      <c r="BF23" s="115">
        <f t="shared" si="40"/>
        <v>0.04321513205</v>
      </c>
      <c r="BG23" s="116">
        <f t="shared" si="41"/>
        <v>0.495</v>
      </c>
      <c r="BH23" s="33">
        <v>2.59</v>
      </c>
      <c r="BI23" s="34">
        <f t="shared" si="42"/>
        <v>0.306</v>
      </c>
      <c r="BJ23" s="35">
        <f t="shared" si="43"/>
        <v>-0.5953914097</v>
      </c>
      <c r="BK23" s="33">
        <v>51.06</v>
      </c>
      <c r="BL23" s="34">
        <f t="shared" si="44"/>
        <v>0.279</v>
      </c>
      <c r="BM23" s="35">
        <f t="shared" si="45"/>
        <v>-0.4404585202</v>
      </c>
      <c r="BN23" s="36">
        <f t="shared" si="46"/>
        <v>2712.438212</v>
      </c>
      <c r="BO23" s="35">
        <f t="shared" si="47"/>
        <v>-0.624300878</v>
      </c>
      <c r="BP23" s="37">
        <f t="shared" si="48"/>
        <v>0.225</v>
      </c>
      <c r="BQ23" s="33">
        <v>1.05</v>
      </c>
      <c r="BR23" s="37">
        <f t="shared" si="49"/>
        <v>0.108</v>
      </c>
      <c r="BS23" s="35">
        <f t="shared" si="50"/>
        <v>-1.081604096</v>
      </c>
      <c r="BT23" s="33">
        <v>0.25</v>
      </c>
      <c r="BU23" s="37">
        <f t="shared" si="51"/>
        <v>0.297</v>
      </c>
      <c r="BV23" s="35">
        <f t="shared" si="52"/>
        <v>-0.7462509376</v>
      </c>
      <c r="BW23" s="33">
        <v>8.96</v>
      </c>
      <c r="BX23" s="34">
        <f t="shared" si="53"/>
        <v>0.586</v>
      </c>
      <c r="BY23" s="35">
        <f t="shared" si="54"/>
        <v>0.04501343221</v>
      </c>
      <c r="BZ23" s="33">
        <v>36.0</v>
      </c>
      <c r="CA23" s="34">
        <f t="shared" si="55"/>
        <v>0.189</v>
      </c>
      <c r="CB23" s="35">
        <f t="shared" si="56"/>
        <v>-1.022142271</v>
      </c>
      <c r="CC23" s="36">
        <f t="shared" si="57"/>
        <v>2921.882677</v>
      </c>
      <c r="CD23" s="35">
        <f t="shared" si="58"/>
        <v>-0.6800143755</v>
      </c>
      <c r="CE23" s="37">
        <f t="shared" si="59"/>
        <v>0.252</v>
      </c>
      <c r="CF23" s="33">
        <v>4.94</v>
      </c>
      <c r="CG23" s="102">
        <f t="shared" si="60"/>
        <v>0.495</v>
      </c>
      <c r="CH23" s="73">
        <f t="shared" si="61"/>
        <v>-0.1717938162</v>
      </c>
      <c r="CI23" s="66">
        <f t="shared" si="62"/>
        <v>6.348736323</v>
      </c>
      <c r="CJ23" s="102">
        <f t="shared" si="63"/>
        <v>0.82</v>
      </c>
      <c r="CK23" s="73">
        <f t="shared" si="64"/>
        <v>0.7806089399</v>
      </c>
      <c r="CL23" s="33">
        <v>65.36</v>
      </c>
      <c r="CM23" s="102">
        <f t="shared" si="65"/>
        <v>0.937</v>
      </c>
      <c r="CN23" s="73">
        <f t="shared" si="66"/>
        <v>1.459074257</v>
      </c>
      <c r="CO23" s="36">
        <f t="shared" si="67"/>
        <v>5598.987186</v>
      </c>
      <c r="CP23" s="35">
        <f t="shared" si="68"/>
        <v>1.659380412</v>
      </c>
      <c r="CQ23" s="37">
        <f t="shared" si="69"/>
        <v>0.946</v>
      </c>
      <c r="CR23" s="117">
        <f t="shared" si="70"/>
        <v>-1.472789875</v>
      </c>
      <c r="CS23" s="104">
        <f t="shared" si="71"/>
        <v>0.351</v>
      </c>
      <c r="CT23" s="33">
        <v>19.22</v>
      </c>
      <c r="CU23" s="90">
        <f t="shared" si="72"/>
        <v>0.405</v>
      </c>
      <c r="CV23" s="35">
        <f t="shared" si="73"/>
        <v>-0.2305969879</v>
      </c>
      <c r="CW23" s="33">
        <v>5.87</v>
      </c>
      <c r="CX23" s="34">
        <f t="shared" si="74"/>
        <v>0.297</v>
      </c>
      <c r="CY23" s="35">
        <f t="shared" si="75"/>
        <v>-0.5275577607</v>
      </c>
      <c r="CZ23" s="33">
        <v>71.36</v>
      </c>
      <c r="DA23" s="34">
        <f t="shared" si="76"/>
        <v>0.865</v>
      </c>
      <c r="DB23" s="35">
        <f t="shared" si="77"/>
        <v>1.095160856</v>
      </c>
      <c r="DC23" s="36">
        <f t="shared" si="78"/>
        <v>4851.924864</v>
      </c>
      <c r="DD23" s="35">
        <f t="shared" si="79"/>
        <v>0.2177574924</v>
      </c>
      <c r="DE23" s="90">
        <f t="shared" si="80"/>
        <v>0.577</v>
      </c>
      <c r="DF23" s="33">
        <v>0.28</v>
      </c>
      <c r="DG23" s="90">
        <f t="shared" si="81"/>
        <v>0.279</v>
      </c>
      <c r="DH23" s="35">
        <f t="shared" si="82"/>
        <v>-0.7336111032</v>
      </c>
      <c r="DI23" s="33">
        <v>1.02</v>
      </c>
      <c r="DJ23" s="90">
        <f t="shared" si="83"/>
        <v>0.676</v>
      </c>
      <c r="DK23" s="35">
        <f t="shared" si="84"/>
        <v>0.2060063424</v>
      </c>
      <c r="DL23" s="106">
        <f t="shared" si="85"/>
        <v>-0.5404442563</v>
      </c>
      <c r="DM23" s="91">
        <f t="shared" si="86"/>
        <v>0.432</v>
      </c>
    </row>
    <row r="24">
      <c r="A24" s="28">
        <v>2023.0</v>
      </c>
      <c r="B24" s="29" t="s">
        <v>802</v>
      </c>
      <c r="C24" s="29" t="s">
        <v>10</v>
      </c>
      <c r="D24" s="30">
        <f t="array" ref="D24">INDEX(
  TP!C:C,
  MATCH(
    1,
    (TP!A:A = A24) * (TP!B:B = C24),
    0
  )
)
</f>
        <v>49.16</v>
      </c>
      <c r="E24" s="64">
        <f t="shared" si="1"/>
        <v>5.943192761</v>
      </c>
      <c r="F24" s="32">
        <f t="shared" si="2"/>
        <v>0.802</v>
      </c>
      <c r="G24" s="33">
        <v>2904.0</v>
      </c>
      <c r="H24" s="33">
        <v>5.73</v>
      </c>
      <c r="I24" s="33">
        <v>0.0</v>
      </c>
      <c r="J24" s="99">
        <f t="shared" si="3"/>
        <v>5.73</v>
      </c>
      <c r="K24" s="100">
        <f t="shared" si="4"/>
        <v>0.1775826446</v>
      </c>
      <c r="L24" s="101">
        <f t="shared" si="5"/>
        <v>0.649</v>
      </c>
      <c r="M24" s="73">
        <f t="shared" si="6"/>
        <v>0.3348848886</v>
      </c>
      <c r="N24" s="33">
        <v>0.12</v>
      </c>
      <c r="O24" s="101">
        <f t="shared" si="7"/>
        <v>0.423</v>
      </c>
      <c r="P24" s="73">
        <f t="shared" si="8"/>
        <v>-0.2912658491</v>
      </c>
      <c r="Q24" s="33">
        <v>2.23</v>
      </c>
      <c r="R24" s="34">
        <f t="shared" si="9"/>
        <v>0.838</v>
      </c>
      <c r="S24" s="35">
        <f t="shared" si="10"/>
        <v>0.891531594</v>
      </c>
      <c r="T24" s="33">
        <v>25.0</v>
      </c>
      <c r="U24" s="34">
        <f t="shared" si="11"/>
        <v>0.216</v>
      </c>
      <c r="V24" s="35">
        <f t="shared" si="12"/>
        <v>-0.7818543352</v>
      </c>
      <c r="W24" s="36">
        <f t="shared" si="13"/>
        <v>1868.657145</v>
      </c>
      <c r="X24" s="35">
        <f t="shared" si="14"/>
        <v>-0.1726524352</v>
      </c>
      <c r="Y24" s="40">
        <f t="shared" si="15"/>
        <v>0.432</v>
      </c>
      <c r="Z24" s="33">
        <v>0.21</v>
      </c>
      <c r="AA24" s="40">
        <f t="shared" si="16"/>
        <v>0.919</v>
      </c>
      <c r="AB24" s="35">
        <f t="shared" si="17"/>
        <v>1.687498684</v>
      </c>
      <c r="AC24" s="43">
        <f t="shared" si="18"/>
        <v>1.558465288</v>
      </c>
      <c r="AD24" s="44">
        <f t="shared" si="19"/>
        <v>0.739</v>
      </c>
      <c r="AE24" s="33">
        <v>1.58</v>
      </c>
      <c r="AF24" s="34">
        <f t="shared" si="20"/>
        <v>0.297</v>
      </c>
      <c r="AG24" s="35">
        <f t="shared" si="21"/>
        <v>-0.6075387437</v>
      </c>
      <c r="AH24" s="33">
        <v>41.18</v>
      </c>
      <c r="AI24" s="34">
        <f t="shared" si="22"/>
        <v>0.865</v>
      </c>
      <c r="AJ24" s="35">
        <f t="shared" si="23"/>
        <v>0.9345747825</v>
      </c>
      <c r="AK24" s="36">
        <f t="shared" si="24"/>
        <v>2008.697111</v>
      </c>
      <c r="AL24" s="35">
        <f t="shared" si="25"/>
        <v>0.2951742588</v>
      </c>
      <c r="AM24" s="114">
        <f t="shared" si="26"/>
        <v>0.703</v>
      </c>
      <c r="AN24" s="33">
        <v>0.06</v>
      </c>
      <c r="AO24" s="114">
        <f t="shared" si="27"/>
        <v>0.054</v>
      </c>
      <c r="AP24" s="35">
        <f t="shared" si="28"/>
        <v>-1.192380761</v>
      </c>
      <c r="AQ24" s="33">
        <v>0.68</v>
      </c>
      <c r="AR24" s="114">
        <f t="shared" si="29"/>
        <v>0.559</v>
      </c>
      <c r="AS24" s="35">
        <f t="shared" si="30"/>
        <v>-0.007210792025</v>
      </c>
      <c r="AT24" s="33">
        <v>2.11</v>
      </c>
      <c r="AU24" s="114">
        <f t="shared" si="31"/>
        <v>0.432</v>
      </c>
      <c r="AV24" s="35">
        <f t="shared" si="32"/>
        <v>-0.2571520297</v>
      </c>
      <c r="AW24" s="33">
        <v>3.38</v>
      </c>
      <c r="AX24" s="34">
        <f t="shared" si="33"/>
        <v>0.775</v>
      </c>
      <c r="AY24" s="35">
        <f t="shared" si="34"/>
        <v>0.7610207277</v>
      </c>
      <c r="AZ24" s="33">
        <v>54.13</v>
      </c>
      <c r="BA24" s="34">
        <f t="shared" si="35"/>
        <v>0.766</v>
      </c>
      <c r="BB24" s="35">
        <f t="shared" si="36"/>
        <v>0.7523380455</v>
      </c>
      <c r="BC24" s="36">
        <f t="shared" si="37"/>
        <v>3937.048345</v>
      </c>
      <c r="BD24" s="35">
        <f t="shared" si="38"/>
        <v>1.24516772</v>
      </c>
      <c r="BE24" s="114">
        <f t="shared" si="39"/>
        <v>0.919</v>
      </c>
      <c r="BF24" s="115">
        <f t="shared" si="40"/>
        <v>0.08359839547</v>
      </c>
      <c r="BG24" s="116">
        <f t="shared" si="41"/>
        <v>0.514</v>
      </c>
      <c r="BH24" s="33">
        <v>2.6</v>
      </c>
      <c r="BI24" s="34">
        <f t="shared" si="42"/>
        <v>0.315</v>
      </c>
      <c r="BJ24" s="35">
        <f t="shared" si="43"/>
        <v>-0.5897872549</v>
      </c>
      <c r="BK24" s="33">
        <v>53.57</v>
      </c>
      <c r="BL24" s="34">
        <f t="shared" si="44"/>
        <v>0.468</v>
      </c>
      <c r="BM24" s="35">
        <f t="shared" si="45"/>
        <v>-0.1191441669</v>
      </c>
      <c r="BN24" s="36">
        <f t="shared" si="46"/>
        <v>2851.969115</v>
      </c>
      <c r="BO24" s="35">
        <f t="shared" si="47"/>
        <v>-0.4810896525</v>
      </c>
      <c r="BP24" s="37">
        <f t="shared" si="48"/>
        <v>0.288</v>
      </c>
      <c r="BQ24" s="33">
        <v>1.8</v>
      </c>
      <c r="BR24" s="37">
        <f t="shared" si="49"/>
        <v>0.477</v>
      </c>
      <c r="BS24" s="35">
        <f t="shared" si="50"/>
        <v>-0.2617634168</v>
      </c>
      <c r="BT24" s="33">
        <v>0.74</v>
      </c>
      <c r="BU24" s="37">
        <f t="shared" si="51"/>
        <v>0.631</v>
      </c>
      <c r="BV24" s="35">
        <f t="shared" si="52"/>
        <v>0.2382262609</v>
      </c>
      <c r="BW24" s="33">
        <v>6.2</v>
      </c>
      <c r="BX24" s="34">
        <f t="shared" si="53"/>
        <v>0.171</v>
      </c>
      <c r="BY24" s="35">
        <f t="shared" si="54"/>
        <v>-0.8888491293</v>
      </c>
      <c r="BZ24" s="33">
        <v>40.5</v>
      </c>
      <c r="CA24" s="34">
        <f t="shared" si="55"/>
        <v>0.351</v>
      </c>
      <c r="CB24" s="35">
        <f t="shared" si="56"/>
        <v>-0.375086774</v>
      </c>
      <c r="CC24" s="36">
        <f t="shared" si="57"/>
        <v>2823.067095</v>
      </c>
      <c r="CD24" s="35">
        <f t="shared" si="58"/>
        <v>-0.8256161232</v>
      </c>
      <c r="CE24" s="37">
        <f t="shared" si="59"/>
        <v>0.198</v>
      </c>
      <c r="CF24" s="33">
        <v>5.11</v>
      </c>
      <c r="CG24" s="102">
        <f t="shared" si="60"/>
        <v>0.523</v>
      </c>
      <c r="CH24" s="73">
        <f t="shared" si="61"/>
        <v>-0.05592579423</v>
      </c>
      <c r="CI24" s="66">
        <f t="shared" si="62"/>
        <v>4.95980927</v>
      </c>
      <c r="CJ24" s="102">
        <f t="shared" si="63"/>
        <v>0.468</v>
      </c>
      <c r="CK24" s="73">
        <f t="shared" si="64"/>
        <v>-0.147174952</v>
      </c>
      <c r="CL24" s="33">
        <v>61.82</v>
      </c>
      <c r="CM24" s="102">
        <f t="shared" si="65"/>
        <v>0.829</v>
      </c>
      <c r="CN24" s="73">
        <f t="shared" si="66"/>
        <v>0.9110973307</v>
      </c>
      <c r="CO24" s="36">
        <f t="shared" si="67"/>
        <v>4739.513833</v>
      </c>
      <c r="CP24" s="35">
        <f t="shared" si="68"/>
        <v>0.5597338121</v>
      </c>
      <c r="CQ24" s="37">
        <f t="shared" si="69"/>
        <v>0.748</v>
      </c>
      <c r="CR24" s="117">
        <f t="shared" si="70"/>
        <v>-0.7705091196</v>
      </c>
      <c r="CS24" s="104">
        <f t="shared" si="71"/>
        <v>0.477</v>
      </c>
      <c r="CT24" s="33">
        <v>27.71</v>
      </c>
      <c r="CU24" s="90">
        <f t="shared" si="72"/>
        <v>0.919</v>
      </c>
      <c r="CV24" s="35">
        <f t="shared" si="73"/>
        <v>1.413846269</v>
      </c>
      <c r="CW24" s="33">
        <v>9.58</v>
      </c>
      <c r="CX24" s="34">
        <f t="shared" si="74"/>
        <v>0.847</v>
      </c>
      <c r="CY24" s="35">
        <f t="shared" si="75"/>
        <v>0.8367965103</v>
      </c>
      <c r="CZ24" s="33">
        <v>64.4</v>
      </c>
      <c r="DA24" s="34">
        <f t="shared" si="76"/>
        <v>0.532</v>
      </c>
      <c r="DB24" s="35">
        <f t="shared" si="77"/>
        <v>0.1160911955</v>
      </c>
      <c r="DC24" s="36">
        <f t="shared" si="78"/>
        <v>5359.792423</v>
      </c>
      <c r="DD24" s="35">
        <f t="shared" si="79"/>
        <v>0.7512273416</v>
      </c>
      <c r="DE24" s="90">
        <f t="shared" si="80"/>
        <v>0.784</v>
      </c>
      <c r="DF24" s="33">
        <v>0.68</v>
      </c>
      <c r="DG24" s="90">
        <f t="shared" si="81"/>
        <v>0.856</v>
      </c>
      <c r="DH24" s="35">
        <f t="shared" si="82"/>
        <v>1.125312959</v>
      </c>
      <c r="DI24" s="33">
        <v>1.7</v>
      </c>
      <c r="DJ24" s="90">
        <f t="shared" si="83"/>
        <v>0.946</v>
      </c>
      <c r="DK24" s="35">
        <f t="shared" si="84"/>
        <v>1.781251628</v>
      </c>
      <c r="DL24" s="106">
        <f t="shared" si="85"/>
        <v>5.071638197</v>
      </c>
      <c r="DM24" s="91">
        <f t="shared" si="86"/>
        <v>0.964</v>
      </c>
    </row>
    <row r="25">
      <c r="A25" s="28">
        <v>2024.0</v>
      </c>
      <c r="B25" s="29" t="s">
        <v>798</v>
      </c>
      <c r="C25" s="29" t="s">
        <v>10</v>
      </c>
      <c r="D25" s="30">
        <f t="array" ref="D25">INDEX(
  TP!C:C,
  MATCH(
    1,
    (TP!A:A = A25) * (TP!B:B = C25),
    0
  )
)
</f>
        <v>49.34</v>
      </c>
      <c r="E25" s="64">
        <f t="shared" si="1"/>
        <v>5.85048373</v>
      </c>
      <c r="F25" s="32">
        <f t="shared" si="2"/>
        <v>0.793</v>
      </c>
      <c r="G25" s="33">
        <v>1730.0</v>
      </c>
      <c r="H25" s="33">
        <v>4.2</v>
      </c>
      <c r="I25" s="33">
        <v>0.0</v>
      </c>
      <c r="J25" s="99">
        <f t="shared" si="3"/>
        <v>4.2</v>
      </c>
      <c r="K25" s="100">
        <f t="shared" si="4"/>
        <v>0.2184971098</v>
      </c>
      <c r="L25" s="101">
        <f t="shared" si="5"/>
        <v>0.82</v>
      </c>
      <c r="M25" s="73">
        <f t="shared" si="6"/>
        <v>0.8648363734</v>
      </c>
      <c r="N25" s="33">
        <v>0.21</v>
      </c>
      <c r="O25" s="101">
        <f t="shared" si="7"/>
        <v>0.739</v>
      </c>
      <c r="P25" s="73">
        <f t="shared" si="8"/>
        <v>0.4445636644</v>
      </c>
      <c r="Q25" s="33">
        <v>2.76</v>
      </c>
      <c r="R25" s="34">
        <f t="shared" si="9"/>
        <v>0.937</v>
      </c>
      <c r="S25" s="35">
        <f t="shared" si="10"/>
        <v>1.611060016</v>
      </c>
      <c r="T25" s="33">
        <v>35.85</v>
      </c>
      <c r="U25" s="34">
        <f t="shared" si="11"/>
        <v>0.55</v>
      </c>
      <c r="V25" s="35">
        <f t="shared" si="12"/>
        <v>-0.05453684168</v>
      </c>
      <c r="W25" s="36">
        <f t="shared" si="13"/>
        <v>3026.899006</v>
      </c>
      <c r="X25" s="35">
        <f t="shared" si="14"/>
        <v>1.190763304</v>
      </c>
      <c r="Y25" s="40">
        <f t="shared" si="15"/>
        <v>0.856</v>
      </c>
      <c r="Z25" s="33">
        <v>0.06</v>
      </c>
      <c r="AA25" s="40">
        <f t="shared" si="16"/>
        <v>0.135</v>
      </c>
      <c r="AB25" s="35">
        <f t="shared" si="17"/>
        <v>-1.075657056</v>
      </c>
      <c r="AC25" s="43">
        <f t="shared" si="18"/>
        <v>1.424506286</v>
      </c>
      <c r="AD25" s="44">
        <f t="shared" si="19"/>
        <v>0.712</v>
      </c>
      <c r="AE25" s="33">
        <v>3.69</v>
      </c>
      <c r="AF25" s="34">
        <f t="shared" si="20"/>
        <v>0.928</v>
      </c>
      <c r="AG25" s="35">
        <f t="shared" si="21"/>
        <v>1.321176408</v>
      </c>
      <c r="AH25" s="33">
        <v>18.31</v>
      </c>
      <c r="AI25" s="34">
        <f t="shared" si="22"/>
        <v>0.081</v>
      </c>
      <c r="AJ25" s="35">
        <f t="shared" si="23"/>
        <v>-1.305354508</v>
      </c>
      <c r="AK25" s="36">
        <f t="shared" si="24"/>
        <v>1456.312826</v>
      </c>
      <c r="AL25" s="35">
        <f t="shared" si="25"/>
        <v>-0.4804922761</v>
      </c>
      <c r="AM25" s="114">
        <f t="shared" si="26"/>
        <v>0.261</v>
      </c>
      <c r="AN25" s="33">
        <v>0.42</v>
      </c>
      <c r="AO25" s="114">
        <f t="shared" si="27"/>
        <v>0.667</v>
      </c>
      <c r="AP25" s="35">
        <f t="shared" si="28"/>
        <v>0.3525033099</v>
      </c>
      <c r="AQ25" s="33">
        <v>0.47</v>
      </c>
      <c r="AR25" s="114">
        <f t="shared" si="29"/>
        <v>0.297</v>
      </c>
      <c r="AS25" s="35">
        <f t="shared" si="30"/>
        <v>-0.59203089</v>
      </c>
      <c r="AT25" s="33">
        <v>4.42</v>
      </c>
      <c r="AU25" s="114">
        <f t="shared" si="31"/>
        <v>0.973</v>
      </c>
      <c r="AV25" s="35">
        <f t="shared" si="32"/>
        <v>2.249644245</v>
      </c>
      <c r="AW25" s="33">
        <v>2.5</v>
      </c>
      <c r="AX25" s="34">
        <f t="shared" si="33"/>
        <v>0.477</v>
      </c>
      <c r="AY25" s="35">
        <f t="shared" si="34"/>
        <v>-0.1332943185</v>
      </c>
      <c r="AZ25" s="33">
        <v>35.42</v>
      </c>
      <c r="BA25" s="34">
        <f t="shared" si="35"/>
        <v>0.135</v>
      </c>
      <c r="BB25" s="35">
        <f t="shared" si="36"/>
        <v>-1.078845801</v>
      </c>
      <c r="BC25" s="36">
        <f t="shared" si="37"/>
        <v>2185.01973</v>
      </c>
      <c r="BD25" s="35">
        <f t="shared" si="38"/>
        <v>-0.7942730731</v>
      </c>
      <c r="BE25" s="114">
        <f t="shared" si="39"/>
        <v>0.198</v>
      </c>
      <c r="BF25" s="115">
        <f t="shared" si="40"/>
        <v>0.7353513157</v>
      </c>
      <c r="BG25" s="116">
        <f t="shared" si="41"/>
        <v>0.604</v>
      </c>
      <c r="BH25" s="33">
        <v>7.96</v>
      </c>
      <c r="BI25" s="34">
        <f t="shared" si="42"/>
        <v>0.982</v>
      </c>
      <c r="BJ25" s="35">
        <f t="shared" si="43"/>
        <v>2.414039714</v>
      </c>
      <c r="BK25" s="33">
        <v>56.21</v>
      </c>
      <c r="BL25" s="34">
        <f t="shared" si="44"/>
        <v>0.595</v>
      </c>
      <c r="BM25" s="35">
        <f t="shared" si="45"/>
        <v>0.2188119657</v>
      </c>
      <c r="BN25" s="36">
        <f t="shared" si="46"/>
        <v>5122.750234</v>
      </c>
      <c r="BO25" s="35">
        <f t="shared" si="47"/>
        <v>1.849586493</v>
      </c>
      <c r="BP25" s="37">
        <f t="shared" si="48"/>
        <v>0.973</v>
      </c>
      <c r="BQ25" s="33">
        <v>4.68</v>
      </c>
      <c r="BR25" s="37">
        <f t="shared" si="49"/>
        <v>0.991</v>
      </c>
      <c r="BS25" s="35">
        <f t="shared" si="50"/>
        <v>2.886424791</v>
      </c>
      <c r="BT25" s="33">
        <v>0.99</v>
      </c>
      <c r="BU25" s="37">
        <f t="shared" si="51"/>
        <v>0.775</v>
      </c>
      <c r="BV25" s="35">
        <f t="shared" si="52"/>
        <v>0.7405105458</v>
      </c>
      <c r="BW25" s="33">
        <v>13.37</v>
      </c>
      <c r="BX25" s="34">
        <f t="shared" si="53"/>
        <v>0.919</v>
      </c>
      <c r="BY25" s="35">
        <f t="shared" si="54"/>
        <v>1.537163395</v>
      </c>
      <c r="BZ25" s="33">
        <v>44.36</v>
      </c>
      <c r="CA25" s="34">
        <f t="shared" si="55"/>
        <v>0.568</v>
      </c>
      <c r="CB25" s="35">
        <f t="shared" si="56"/>
        <v>0.1799430526</v>
      </c>
      <c r="CC25" s="36">
        <f t="shared" si="57"/>
        <v>4174.584032</v>
      </c>
      <c r="CD25" s="35">
        <f t="shared" si="58"/>
        <v>1.165802889</v>
      </c>
      <c r="CE25" s="37">
        <f t="shared" si="59"/>
        <v>0.883</v>
      </c>
      <c r="CF25" s="33">
        <v>5.57</v>
      </c>
      <c r="CG25" s="102">
        <f t="shared" si="60"/>
        <v>0.658</v>
      </c>
      <c r="CH25" s="73">
        <f t="shared" si="61"/>
        <v>0.2575994417</v>
      </c>
      <c r="CI25" s="66">
        <f t="shared" si="62"/>
        <v>5.441355881</v>
      </c>
      <c r="CJ25" s="102">
        <f t="shared" si="63"/>
        <v>0.649</v>
      </c>
      <c r="CK25" s="73">
        <f t="shared" si="64"/>
        <v>0.174491465</v>
      </c>
      <c r="CL25" s="33">
        <v>54.21</v>
      </c>
      <c r="CM25" s="102">
        <f t="shared" si="65"/>
        <v>0.387</v>
      </c>
      <c r="CN25" s="73">
        <f t="shared" si="66"/>
        <v>-0.2668982654</v>
      </c>
      <c r="CO25" s="36">
        <f t="shared" si="67"/>
        <v>4336.992194</v>
      </c>
      <c r="CP25" s="35">
        <f t="shared" si="68"/>
        <v>0.04473058285</v>
      </c>
      <c r="CQ25" s="37">
        <f t="shared" si="69"/>
        <v>0.514</v>
      </c>
      <c r="CR25" s="117">
        <f t="shared" si="70"/>
        <v>6.687055302</v>
      </c>
      <c r="CS25" s="104">
        <f t="shared" si="71"/>
        <v>0.973</v>
      </c>
      <c r="CT25" s="33">
        <v>16.54</v>
      </c>
      <c r="CU25" s="90">
        <f t="shared" si="72"/>
        <v>0.225</v>
      </c>
      <c r="CV25" s="35">
        <f t="shared" si="73"/>
        <v>-0.7496909723</v>
      </c>
      <c r="CW25" s="33">
        <v>3.49</v>
      </c>
      <c r="CX25" s="34">
        <f t="shared" si="74"/>
        <v>0.036</v>
      </c>
      <c r="CY25" s="35">
        <f t="shared" si="75"/>
        <v>-1.402803897</v>
      </c>
      <c r="CZ25" s="33">
        <v>59.7</v>
      </c>
      <c r="DA25" s="34">
        <f t="shared" si="76"/>
        <v>0.297</v>
      </c>
      <c r="DB25" s="35">
        <f t="shared" si="77"/>
        <v>-0.545062167</v>
      </c>
      <c r="DC25" s="36">
        <f t="shared" si="78"/>
        <v>3163.313236</v>
      </c>
      <c r="DD25" s="35">
        <f t="shared" si="79"/>
        <v>-1.555979332</v>
      </c>
      <c r="DE25" s="90">
        <f t="shared" si="80"/>
        <v>0.063</v>
      </c>
      <c r="DF25" s="33">
        <v>0.21</v>
      </c>
      <c r="DG25" s="90">
        <f t="shared" si="81"/>
        <v>0.117</v>
      </c>
      <c r="DH25" s="35">
        <f t="shared" si="82"/>
        <v>-1.058922814</v>
      </c>
      <c r="DI25" s="33">
        <v>1.09</v>
      </c>
      <c r="DJ25" s="90">
        <f t="shared" si="83"/>
        <v>0.739</v>
      </c>
      <c r="DK25" s="35">
        <f t="shared" si="84"/>
        <v>0.3681639453</v>
      </c>
      <c r="DL25" s="106">
        <f t="shared" si="85"/>
        <v>-2.996429173</v>
      </c>
      <c r="DM25" s="91">
        <f t="shared" si="86"/>
        <v>0.144</v>
      </c>
    </row>
    <row r="26">
      <c r="A26" s="28">
        <v>2022.0</v>
      </c>
      <c r="B26" s="29" t="s">
        <v>811</v>
      </c>
      <c r="C26" s="29" t="s">
        <v>15</v>
      </c>
      <c r="D26" s="30">
        <f t="array" ref="D26">INDEX(
  TP!C:C,
  MATCH(
    1,
    (TP!A:A = A26) * (TP!B:B = C26),
    0
  )
)
</f>
        <v>51.78</v>
      </c>
      <c r="E26" s="64">
        <f t="shared" si="1"/>
        <v>5.483402472</v>
      </c>
      <c r="F26" s="32">
        <f t="shared" si="2"/>
        <v>0.784</v>
      </c>
      <c r="G26" s="33">
        <v>1781.0</v>
      </c>
      <c r="H26" s="33">
        <v>4.69</v>
      </c>
      <c r="I26" s="33">
        <v>0.0</v>
      </c>
      <c r="J26" s="99">
        <f t="shared" si="3"/>
        <v>4.69</v>
      </c>
      <c r="K26" s="100">
        <f t="shared" si="4"/>
        <v>0.2370016844</v>
      </c>
      <c r="L26" s="101">
        <f t="shared" si="5"/>
        <v>0.847</v>
      </c>
      <c r="M26" s="73">
        <f t="shared" si="6"/>
        <v>1.104519985</v>
      </c>
      <c r="N26" s="33">
        <v>0.4</v>
      </c>
      <c r="O26" s="101">
        <f t="shared" si="7"/>
        <v>0.955</v>
      </c>
      <c r="P26" s="73">
        <f t="shared" si="8"/>
        <v>1.997981526</v>
      </c>
      <c r="Q26" s="33">
        <v>2.22</v>
      </c>
      <c r="R26" s="34">
        <f t="shared" si="9"/>
        <v>0.829</v>
      </c>
      <c r="S26" s="35">
        <f t="shared" si="10"/>
        <v>0.877955586</v>
      </c>
      <c r="T26" s="33">
        <v>38.64</v>
      </c>
      <c r="U26" s="34">
        <f t="shared" si="11"/>
        <v>0.604</v>
      </c>
      <c r="V26" s="35">
        <f t="shared" si="12"/>
        <v>0.1324876567</v>
      </c>
      <c r="W26" s="36">
        <f t="shared" si="13"/>
        <v>2880.558282</v>
      </c>
      <c r="X26" s="35">
        <f t="shared" si="14"/>
        <v>1.018499416</v>
      </c>
      <c r="Y26" s="40">
        <f t="shared" si="15"/>
        <v>0.82</v>
      </c>
      <c r="Z26" s="33">
        <v>0.08</v>
      </c>
      <c r="AA26" s="40">
        <f t="shared" si="16"/>
        <v>0.207</v>
      </c>
      <c r="AB26" s="35">
        <f t="shared" si="17"/>
        <v>-0.7072362906</v>
      </c>
      <c r="AC26" s="43">
        <f t="shared" si="18"/>
        <v>3.413764637</v>
      </c>
      <c r="AD26" s="44">
        <f t="shared" si="19"/>
        <v>0.874</v>
      </c>
      <c r="AE26" s="33">
        <v>1.82</v>
      </c>
      <c r="AF26" s="34">
        <f t="shared" si="20"/>
        <v>0.405</v>
      </c>
      <c r="AG26" s="35">
        <f t="shared" si="21"/>
        <v>-0.3881588212</v>
      </c>
      <c r="AH26" s="33">
        <v>36.11</v>
      </c>
      <c r="AI26" s="34">
        <f t="shared" si="22"/>
        <v>0.748</v>
      </c>
      <c r="AJ26" s="35">
        <f t="shared" si="23"/>
        <v>0.4380097847</v>
      </c>
      <c r="AK26" s="36">
        <f t="shared" si="24"/>
        <v>1926.692045</v>
      </c>
      <c r="AL26" s="35">
        <f t="shared" si="25"/>
        <v>0.180021481</v>
      </c>
      <c r="AM26" s="114">
        <f t="shared" si="26"/>
        <v>0.613</v>
      </c>
      <c r="AN26" s="33">
        <v>0.4</v>
      </c>
      <c r="AO26" s="114">
        <f t="shared" si="27"/>
        <v>0.631</v>
      </c>
      <c r="AP26" s="35">
        <f t="shared" si="28"/>
        <v>0.266676417</v>
      </c>
      <c r="AQ26" s="33">
        <v>0.61</v>
      </c>
      <c r="AR26" s="114">
        <f t="shared" si="29"/>
        <v>0.468</v>
      </c>
      <c r="AS26" s="35">
        <f t="shared" si="30"/>
        <v>-0.2021508247</v>
      </c>
      <c r="AT26" s="33">
        <v>3.54</v>
      </c>
      <c r="AU26" s="114">
        <f t="shared" si="31"/>
        <v>0.892</v>
      </c>
      <c r="AV26" s="35">
        <f t="shared" si="32"/>
        <v>1.294674236</v>
      </c>
      <c r="AW26" s="33">
        <v>1.92</v>
      </c>
      <c r="AX26" s="34">
        <f t="shared" si="33"/>
        <v>0.243</v>
      </c>
      <c r="AY26" s="35">
        <f t="shared" si="34"/>
        <v>-0.7227292352</v>
      </c>
      <c r="AZ26" s="33">
        <v>52.63</v>
      </c>
      <c r="BA26" s="34">
        <f t="shared" si="35"/>
        <v>0.703</v>
      </c>
      <c r="BB26" s="35">
        <f t="shared" si="36"/>
        <v>0.6055301476</v>
      </c>
      <c r="BC26" s="36">
        <f t="shared" si="37"/>
        <v>2777.137186</v>
      </c>
      <c r="BD26" s="35">
        <f t="shared" si="38"/>
        <v>-0.1050214914</v>
      </c>
      <c r="BE26" s="114">
        <f t="shared" si="39"/>
        <v>0.414</v>
      </c>
      <c r="BF26" s="115">
        <f t="shared" si="40"/>
        <v>1.434199818</v>
      </c>
      <c r="BG26" s="116">
        <f t="shared" si="41"/>
        <v>0.676</v>
      </c>
      <c r="BH26" s="33">
        <v>7.02</v>
      </c>
      <c r="BI26" s="34">
        <f t="shared" si="42"/>
        <v>0.964</v>
      </c>
      <c r="BJ26" s="35">
        <f t="shared" si="43"/>
        <v>1.887249164</v>
      </c>
      <c r="BK26" s="33">
        <v>45.32</v>
      </c>
      <c r="BL26" s="34">
        <f t="shared" si="44"/>
        <v>0.135</v>
      </c>
      <c r="BM26" s="35">
        <f t="shared" si="45"/>
        <v>-1.175257081</v>
      </c>
      <c r="BN26" s="36">
        <f t="shared" si="46"/>
        <v>3921.518354</v>
      </c>
      <c r="BO26" s="35">
        <f t="shared" si="47"/>
        <v>0.6166704432</v>
      </c>
      <c r="BP26" s="37">
        <f t="shared" si="48"/>
        <v>0.757</v>
      </c>
      <c r="BQ26" s="33">
        <v>2.32</v>
      </c>
      <c r="BR26" s="37">
        <f t="shared" si="49"/>
        <v>0.658</v>
      </c>
      <c r="BS26" s="35">
        <f t="shared" si="50"/>
        <v>0.306659454</v>
      </c>
      <c r="BT26" s="33">
        <v>1.16</v>
      </c>
      <c r="BU26" s="37">
        <f t="shared" si="51"/>
        <v>0.847</v>
      </c>
      <c r="BV26" s="35">
        <f t="shared" si="52"/>
        <v>1.08206386</v>
      </c>
      <c r="BW26" s="33">
        <v>13.95</v>
      </c>
      <c r="BX26" s="34">
        <f t="shared" si="53"/>
        <v>0.946</v>
      </c>
      <c r="BY26" s="35">
        <f t="shared" si="54"/>
        <v>1.733409875</v>
      </c>
      <c r="BZ26" s="33">
        <v>39.49</v>
      </c>
      <c r="CA26" s="34">
        <f t="shared" si="55"/>
        <v>0.297</v>
      </c>
      <c r="CB26" s="35">
        <f t="shared" si="56"/>
        <v>-0.5203147856</v>
      </c>
      <c r="CC26" s="36">
        <f t="shared" si="57"/>
        <v>3771.457793</v>
      </c>
      <c r="CD26" s="35">
        <f t="shared" si="58"/>
        <v>0.5718086629</v>
      </c>
      <c r="CE26" s="37">
        <f t="shared" si="59"/>
        <v>0.703</v>
      </c>
      <c r="CF26" s="33">
        <v>4.45</v>
      </c>
      <c r="CG26" s="102">
        <f t="shared" si="60"/>
        <v>0.315</v>
      </c>
      <c r="CH26" s="73">
        <f t="shared" si="61"/>
        <v>-0.5057663502</v>
      </c>
      <c r="CI26" s="66">
        <f t="shared" si="62"/>
        <v>4.726876879</v>
      </c>
      <c r="CJ26" s="102">
        <f t="shared" si="63"/>
        <v>0.396</v>
      </c>
      <c r="CK26" s="73">
        <f t="shared" si="64"/>
        <v>-0.3027705391</v>
      </c>
      <c r="CL26" s="33">
        <v>60.23</v>
      </c>
      <c r="CM26" s="102">
        <f t="shared" si="65"/>
        <v>0.757</v>
      </c>
      <c r="CN26" s="73">
        <f t="shared" si="66"/>
        <v>0.664972101</v>
      </c>
      <c r="CO26" s="36">
        <f t="shared" si="67"/>
        <v>4514.481704</v>
      </c>
      <c r="CP26" s="35">
        <f t="shared" si="68"/>
        <v>0.2718181782</v>
      </c>
      <c r="CQ26" s="37">
        <f t="shared" si="69"/>
        <v>0.649</v>
      </c>
      <c r="CR26" s="117">
        <f t="shared" si="70"/>
        <v>2.849020598</v>
      </c>
      <c r="CS26" s="104">
        <f t="shared" si="71"/>
        <v>0.802</v>
      </c>
      <c r="CT26" s="33">
        <v>13.39</v>
      </c>
      <c r="CU26" s="90">
        <f t="shared" si="72"/>
        <v>0.081</v>
      </c>
      <c r="CV26" s="35">
        <f t="shared" si="73"/>
        <v>-1.359820096</v>
      </c>
      <c r="CW26" s="33">
        <v>4.95</v>
      </c>
      <c r="CX26" s="34">
        <f t="shared" si="74"/>
        <v>0.189</v>
      </c>
      <c r="CY26" s="35">
        <f t="shared" si="75"/>
        <v>-0.8658881999</v>
      </c>
      <c r="CZ26" s="33">
        <v>64.29</v>
      </c>
      <c r="DA26" s="34">
        <f t="shared" si="76"/>
        <v>0.523</v>
      </c>
      <c r="DB26" s="35">
        <f t="shared" si="77"/>
        <v>0.1006173934</v>
      </c>
      <c r="DC26" s="36">
        <f t="shared" si="78"/>
        <v>4045.112245</v>
      </c>
      <c r="DD26" s="35">
        <f t="shared" si="79"/>
        <v>-0.6297276419</v>
      </c>
      <c r="DE26" s="90">
        <f t="shared" si="80"/>
        <v>0.252</v>
      </c>
      <c r="DF26" s="33">
        <v>0.45</v>
      </c>
      <c r="DG26" s="90">
        <f t="shared" si="81"/>
        <v>0.568</v>
      </c>
      <c r="DH26" s="35">
        <f t="shared" si="82"/>
        <v>0.05643162333</v>
      </c>
      <c r="DI26" s="33">
        <v>0.81</v>
      </c>
      <c r="DJ26" s="90">
        <f t="shared" si="83"/>
        <v>0.405</v>
      </c>
      <c r="DK26" s="35">
        <f t="shared" si="84"/>
        <v>-0.2804664662</v>
      </c>
      <c r="DL26" s="106">
        <f t="shared" si="85"/>
        <v>-2.213582581</v>
      </c>
      <c r="DM26" s="91">
        <f t="shared" si="86"/>
        <v>0.189</v>
      </c>
    </row>
    <row r="27">
      <c r="A27" s="28">
        <v>2023.0</v>
      </c>
      <c r="B27" s="29" t="s">
        <v>390</v>
      </c>
      <c r="C27" s="29" t="s">
        <v>8</v>
      </c>
      <c r="D27" s="30">
        <f t="array" ref="D27">INDEX(
  TP!C:C,
  MATCH(
    1,
    (TP!A:A = A27) * (TP!B:B = C27),
    0
  )
)
</f>
        <v>49.56</v>
      </c>
      <c r="E27" s="64">
        <f t="shared" si="1"/>
        <v>5.328937394</v>
      </c>
      <c r="F27" s="32">
        <f t="shared" si="2"/>
        <v>0.775</v>
      </c>
      <c r="G27" s="33">
        <v>1499.0</v>
      </c>
      <c r="H27" s="33">
        <v>2.33</v>
      </c>
      <c r="I27" s="33">
        <v>0.0</v>
      </c>
      <c r="J27" s="99">
        <f t="shared" si="3"/>
        <v>2.33</v>
      </c>
      <c r="K27" s="100">
        <f t="shared" si="4"/>
        <v>0.1398932622</v>
      </c>
      <c r="L27" s="101">
        <f t="shared" si="5"/>
        <v>0.459</v>
      </c>
      <c r="M27" s="73">
        <f t="shared" si="6"/>
        <v>-0.1532931701</v>
      </c>
      <c r="N27" s="33">
        <v>0.06</v>
      </c>
      <c r="O27" s="101">
        <f t="shared" si="7"/>
        <v>0.189</v>
      </c>
      <c r="P27" s="73">
        <f t="shared" si="8"/>
        <v>-0.7818188581</v>
      </c>
      <c r="Q27" s="33">
        <v>1.28</v>
      </c>
      <c r="R27" s="34">
        <f t="shared" si="9"/>
        <v>0.342</v>
      </c>
      <c r="S27" s="35">
        <f t="shared" si="10"/>
        <v>-0.398189162</v>
      </c>
      <c r="T27" s="33">
        <v>33.33</v>
      </c>
      <c r="U27" s="34">
        <f t="shared" si="11"/>
        <v>0.378</v>
      </c>
      <c r="V27" s="35">
        <f t="shared" si="12"/>
        <v>-0.223462195</v>
      </c>
      <c r="W27" s="36">
        <f t="shared" si="13"/>
        <v>1751.210554</v>
      </c>
      <c r="X27" s="35">
        <f t="shared" si="14"/>
        <v>-0.3109038107</v>
      </c>
      <c r="Y27" s="40">
        <f t="shared" si="15"/>
        <v>0.396</v>
      </c>
      <c r="Z27" s="33">
        <v>0.14</v>
      </c>
      <c r="AA27" s="40">
        <f t="shared" si="16"/>
        <v>0.667</v>
      </c>
      <c r="AB27" s="35">
        <f t="shared" si="17"/>
        <v>0.3980260054</v>
      </c>
      <c r="AC27" s="43">
        <f t="shared" si="18"/>
        <v>-0.8479898335</v>
      </c>
      <c r="AD27" s="44">
        <f t="shared" si="19"/>
        <v>0.414</v>
      </c>
      <c r="AE27" s="33">
        <v>3.4</v>
      </c>
      <c r="AF27" s="34">
        <f t="shared" si="20"/>
        <v>0.883</v>
      </c>
      <c r="AG27" s="35">
        <f t="shared" si="21"/>
        <v>1.056092335</v>
      </c>
      <c r="AH27" s="33">
        <v>35.71</v>
      </c>
      <c r="AI27" s="34">
        <f t="shared" si="22"/>
        <v>0.73</v>
      </c>
      <c r="AJ27" s="35">
        <f t="shared" si="23"/>
        <v>0.398833059</v>
      </c>
      <c r="AK27" s="36">
        <f t="shared" si="24"/>
        <v>2722.942161</v>
      </c>
      <c r="AL27" s="35">
        <f t="shared" si="25"/>
        <v>1.298128177</v>
      </c>
      <c r="AM27" s="114">
        <f t="shared" si="26"/>
        <v>0.874</v>
      </c>
      <c r="AN27" s="33">
        <v>0.67</v>
      </c>
      <c r="AO27" s="114">
        <f t="shared" si="27"/>
        <v>0.91</v>
      </c>
      <c r="AP27" s="35">
        <f t="shared" si="28"/>
        <v>1.42533947</v>
      </c>
      <c r="AQ27" s="33">
        <v>1.15</v>
      </c>
      <c r="AR27" s="114">
        <f t="shared" si="29"/>
        <v>0.865</v>
      </c>
      <c r="AS27" s="35">
        <f t="shared" si="30"/>
        <v>1.301672284</v>
      </c>
      <c r="AT27" s="33">
        <v>2.43</v>
      </c>
      <c r="AU27" s="114">
        <f t="shared" si="31"/>
        <v>0.532</v>
      </c>
      <c r="AV27" s="35">
        <f t="shared" si="32"/>
        <v>0.09010979188</v>
      </c>
      <c r="AW27" s="33">
        <v>3.22</v>
      </c>
      <c r="AX27" s="34">
        <f t="shared" si="33"/>
        <v>0.721</v>
      </c>
      <c r="AY27" s="35">
        <f t="shared" si="34"/>
        <v>0.598417992</v>
      </c>
      <c r="AZ27" s="33">
        <v>39.62</v>
      </c>
      <c r="BA27" s="34">
        <f t="shared" si="35"/>
        <v>0.234</v>
      </c>
      <c r="BB27" s="35">
        <f t="shared" si="36"/>
        <v>-0.6677836871</v>
      </c>
      <c r="BC27" s="36">
        <f t="shared" si="37"/>
        <v>2809.086644</v>
      </c>
      <c r="BD27" s="35">
        <f t="shared" si="38"/>
        <v>-0.06783087254</v>
      </c>
      <c r="BE27" s="114">
        <f t="shared" si="39"/>
        <v>0.432</v>
      </c>
      <c r="BF27" s="115">
        <f t="shared" si="40"/>
        <v>4.047418852</v>
      </c>
      <c r="BG27" s="116">
        <f t="shared" si="41"/>
        <v>0.874</v>
      </c>
      <c r="BH27" s="33">
        <v>5.04</v>
      </c>
      <c r="BI27" s="34">
        <f t="shared" si="42"/>
        <v>0.784</v>
      </c>
      <c r="BJ27" s="35">
        <f t="shared" si="43"/>
        <v>0.7776265147</v>
      </c>
      <c r="BK27" s="33">
        <v>56.63</v>
      </c>
      <c r="BL27" s="34">
        <f t="shared" si="44"/>
        <v>0.622</v>
      </c>
      <c r="BM27" s="35">
        <f t="shared" si="45"/>
        <v>0.2725777141</v>
      </c>
      <c r="BN27" s="36">
        <f t="shared" si="46"/>
        <v>4232.82482</v>
      </c>
      <c r="BO27" s="35">
        <f t="shared" si="47"/>
        <v>0.9361880519</v>
      </c>
      <c r="BP27" s="37">
        <f t="shared" si="48"/>
        <v>0.847</v>
      </c>
      <c r="BQ27" s="33">
        <v>2.55</v>
      </c>
      <c r="BR27" s="37">
        <f t="shared" si="49"/>
        <v>0.721</v>
      </c>
      <c r="BS27" s="35">
        <f t="shared" si="50"/>
        <v>0.5580772623</v>
      </c>
      <c r="BT27" s="33">
        <v>0.97</v>
      </c>
      <c r="BU27" s="37">
        <f t="shared" si="51"/>
        <v>0.766</v>
      </c>
      <c r="BV27" s="35">
        <f t="shared" si="52"/>
        <v>0.700327803</v>
      </c>
      <c r="BW27" s="33">
        <v>8.99</v>
      </c>
      <c r="BX27" s="34">
        <f t="shared" si="53"/>
        <v>0.595</v>
      </c>
      <c r="BY27" s="35">
        <f t="shared" si="54"/>
        <v>0.05516411223</v>
      </c>
      <c r="BZ27" s="33">
        <v>43.92</v>
      </c>
      <c r="CA27" s="34">
        <f t="shared" si="55"/>
        <v>0.55</v>
      </c>
      <c r="CB27" s="35">
        <f t="shared" si="56"/>
        <v>0.1166754039</v>
      </c>
      <c r="CC27" s="36">
        <f t="shared" si="57"/>
        <v>3569.361013</v>
      </c>
      <c r="CD27" s="35">
        <f t="shared" si="58"/>
        <v>0.2740252177</v>
      </c>
      <c r="CE27" s="37">
        <f t="shared" si="59"/>
        <v>0.631</v>
      </c>
      <c r="CF27" s="33">
        <v>3.28</v>
      </c>
      <c r="CG27" s="102">
        <f t="shared" si="60"/>
        <v>0.054</v>
      </c>
      <c r="CH27" s="73">
        <f t="shared" si="61"/>
        <v>-1.303210972</v>
      </c>
      <c r="CI27" s="66">
        <f t="shared" si="62"/>
        <v>3.229491993</v>
      </c>
      <c r="CJ27" s="102">
        <f t="shared" si="63"/>
        <v>0.081</v>
      </c>
      <c r="CK27" s="73">
        <f t="shared" si="64"/>
        <v>-1.303002751</v>
      </c>
      <c r="CL27" s="33">
        <v>53.7</v>
      </c>
      <c r="CM27" s="102">
        <f t="shared" si="65"/>
        <v>0.369</v>
      </c>
      <c r="CN27" s="73">
        <f t="shared" si="66"/>
        <v>-0.3458440938</v>
      </c>
      <c r="CO27" s="36">
        <f t="shared" si="67"/>
        <v>3325.993687</v>
      </c>
      <c r="CP27" s="35">
        <f t="shared" si="68"/>
        <v>-1.248783715</v>
      </c>
      <c r="CQ27" s="37">
        <f t="shared" si="69"/>
        <v>0.09</v>
      </c>
      <c r="CR27" s="117">
        <f t="shared" si="70"/>
        <v>1.21983462</v>
      </c>
      <c r="CS27" s="104">
        <f t="shared" si="71"/>
        <v>0.667</v>
      </c>
      <c r="CT27" s="33">
        <v>22.73</v>
      </c>
      <c r="CU27" s="90">
        <f t="shared" si="72"/>
        <v>0.739</v>
      </c>
      <c r="CV27" s="35">
        <f t="shared" si="73"/>
        <v>0.4492611783</v>
      </c>
      <c r="CW27" s="33">
        <v>6.08</v>
      </c>
      <c r="CX27" s="34">
        <f t="shared" si="74"/>
        <v>0.369</v>
      </c>
      <c r="CY27" s="35">
        <f t="shared" si="75"/>
        <v>-0.4503301605</v>
      </c>
      <c r="CZ27" s="33">
        <v>69.0</v>
      </c>
      <c r="DA27" s="34">
        <f t="shared" si="76"/>
        <v>0.775</v>
      </c>
      <c r="DB27" s="35">
        <f t="shared" si="77"/>
        <v>0.7631774651</v>
      </c>
      <c r="DC27" s="36">
        <f t="shared" si="78"/>
        <v>4764.762133</v>
      </c>
      <c r="DD27" s="35">
        <f t="shared" si="79"/>
        <v>0.1262007694</v>
      </c>
      <c r="DE27" s="90">
        <f t="shared" si="80"/>
        <v>0.55</v>
      </c>
      <c r="DF27" s="33">
        <v>0.61</v>
      </c>
      <c r="DG27" s="90">
        <f t="shared" si="81"/>
        <v>0.712</v>
      </c>
      <c r="DH27" s="35">
        <f t="shared" si="82"/>
        <v>0.8000012483</v>
      </c>
      <c r="DI27" s="33">
        <v>0.73</v>
      </c>
      <c r="DJ27" s="90">
        <f t="shared" si="83"/>
        <v>0.333</v>
      </c>
      <c r="DK27" s="35">
        <f t="shared" si="84"/>
        <v>-0.4657894409</v>
      </c>
      <c r="DL27" s="106">
        <f t="shared" si="85"/>
        <v>0.9096737551</v>
      </c>
      <c r="DM27" s="91">
        <f t="shared" si="86"/>
        <v>0.604</v>
      </c>
    </row>
    <row r="28">
      <c r="A28" s="28">
        <v>2024.0</v>
      </c>
      <c r="B28" s="29" t="s">
        <v>386</v>
      </c>
      <c r="C28" s="29" t="s">
        <v>23</v>
      </c>
      <c r="D28" s="30">
        <f t="array" ref="D28">INDEX(
  TP!C:C,
  MATCH(
    1,
    (TP!A:A = A28) * (TP!B:B = C28),
    0
  )
)
</f>
        <v>48.96</v>
      </c>
      <c r="E28" s="64">
        <f t="shared" si="1"/>
        <v>5.320773648</v>
      </c>
      <c r="F28" s="32">
        <f t="shared" si="2"/>
        <v>0.766</v>
      </c>
      <c r="G28" s="33">
        <v>1785.0</v>
      </c>
      <c r="H28" s="33">
        <v>4.12</v>
      </c>
      <c r="I28" s="33">
        <v>0.0</v>
      </c>
      <c r="J28" s="99">
        <f t="shared" si="3"/>
        <v>4.12</v>
      </c>
      <c r="K28" s="100">
        <f t="shared" si="4"/>
        <v>0.2077310924</v>
      </c>
      <c r="L28" s="101">
        <f t="shared" si="5"/>
        <v>0.793</v>
      </c>
      <c r="M28" s="73">
        <f t="shared" si="6"/>
        <v>0.7253877243</v>
      </c>
      <c r="N28" s="33">
        <v>0.1</v>
      </c>
      <c r="O28" s="101">
        <f t="shared" si="7"/>
        <v>0.333</v>
      </c>
      <c r="P28" s="73">
        <f t="shared" si="8"/>
        <v>-0.4547835188</v>
      </c>
      <c r="Q28" s="33">
        <v>2.32</v>
      </c>
      <c r="R28" s="34">
        <f t="shared" si="9"/>
        <v>0.856</v>
      </c>
      <c r="S28" s="35">
        <f t="shared" si="10"/>
        <v>1.013715666</v>
      </c>
      <c r="T28" s="33">
        <v>32.61</v>
      </c>
      <c r="U28" s="34">
        <f t="shared" si="11"/>
        <v>0.369</v>
      </c>
      <c r="V28" s="35">
        <f t="shared" si="12"/>
        <v>-0.2717265817</v>
      </c>
      <c r="W28" s="36">
        <f t="shared" si="13"/>
        <v>2494.610129</v>
      </c>
      <c r="X28" s="35">
        <f t="shared" si="14"/>
        <v>0.5641834358</v>
      </c>
      <c r="Y28" s="40">
        <f t="shared" si="15"/>
        <v>0.73</v>
      </c>
      <c r="Z28" s="33">
        <v>0.15</v>
      </c>
      <c r="AA28" s="40">
        <f t="shared" si="16"/>
        <v>0.721</v>
      </c>
      <c r="AB28" s="35">
        <f t="shared" si="17"/>
        <v>0.582236388</v>
      </c>
      <c r="AC28" s="43">
        <f t="shared" si="18"/>
        <v>1.417024029</v>
      </c>
      <c r="AD28" s="44">
        <f t="shared" si="19"/>
        <v>0.703</v>
      </c>
      <c r="AE28" s="33">
        <v>2.37</v>
      </c>
      <c r="AF28" s="34">
        <f t="shared" si="20"/>
        <v>0.568</v>
      </c>
      <c r="AG28" s="35">
        <f t="shared" si="21"/>
        <v>0.1145868345</v>
      </c>
      <c r="AH28" s="33">
        <v>31.91</v>
      </c>
      <c r="AI28" s="34">
        <f t="shared" si="22"/>
        <v>0.541</v>
      </c>
      <c r="AJ28" s="35">
        <f t="shared" si="23"/>
        <v>0.02665416514</v>
      </c>
      <c r="AK28" s="36">
        <f t="shared" si="24"/>
        <v>1995.207909</v>
      </c>
      <c r="AL28" s="35">
        <f t="shared" si="25"/>
        <v>0.2762325146</v>
      </c>
      <c r="AM28" s="114">
        <f t="shared" si="26"/>
        <v>0.685</v>
      </c>
      <c r="AN28" s="33">
        <v>0.45</v>
      </c>
      <c r="AO28" s="114">
        <f t="shared" si="27"/>
        <v>0.703</v>
      </c>
      <c r="AP28" s="35">
        <f t="shared" si="28"/>
        <v>0.4812436491</v>
      </c>
      <c r="AQ28" s="33">
        <v>0.61</v>
      </c>
      <c r="AR28" s="114">
        <f t="shared" si="29"/>
        <v>0.468</v>
      </c>
      <c r="AS28" s="35">
        <f t="shared" si="30"/>
        <v>-0.2021508247</v>
      </c>
      <c r="AT28" s="33">
        <v>3.58</v>
      </c>
      <c r="AU28" s="114">
        <f t="shared" si="31"/>
        <v>0.901</v>
      </c>
      <c r="AV28" s="35">
        <f t="shared" si="32"/>
        <v>1.338081963</v>
      </c>
      <c r="AW28" s="33">
        <v>1.71</v>
      </c>
      <c r="AX28" s="34">
        <f t="shared" si="33"/>
        <v>0.198</v>
      </c>
      <c r="AY28" s="35">
        <f t="shared" si="34"/>
        <v>-0.9361453258</v>
      </c>
      <c r="AZ28" s="33">
        <v>44.12</v>
      </c>
      <c r="BA28" s="34">
        <f t="shared" si="35"/>
        <v>0.414</v>
      </c>
      <c r="BB28" s="35">
        <f t="shared" si="36"/>
        <v>-0.2273599933</v>
      </c>
      <c r="BC28" s="36">
        <f t="shared" si="37"/>
        <v>2165.938822</v>
      </c>
      <c r="BD28" s="35">
        <f t="shared" si="38"/>
        <v>-0.8164841158</v>
      </c>
      <c r="BE28" s="114">
        <f t="shared" si="39"/>
        <v>0.189</v>
      </c>
      <c r="BF28" s="115">
        <f t="shared" si="40"/>
        <v>1.076923187</v>
      </c>
      <c r="BG28" s="116">
        <f t="shared" si="41"/>
        <v>0.64</v>
      </c>
      <c r="BH28" s="33">
        <v>6.4</v>
      </c>
      <c r="BI28" s="34">
        <f t="shared" si="42"/>
        <v>0.946</v>
      </c>
      <c r="BJ28" s="35">
        <f t="shared" si="43"/>
        <v>1.539791567</v>
      </c>
      <c r="BK28" s="33">
        <v>54.33</v>
      </c>
      <c r="BL28" s="34">
        <f t="shared" si="44"/>
        <v>0.486</v>
      </c>
      <c r="BM28" s="35">
        <f t="shared" si="45"/>
        <v>-0.02185376507</v>
      </c>
      <c r="BN28" s="36">
        <f t="shared" si="46"/>
        <v>4519.469195</v>
      </c>
      <c r="BO28" s="35">
        <f t="shared" si="47"/>
        <v>1.230393073</v>
      </c>
      <c r="BP28" s="37">
        <f t="shared" si="48"/>
        <v>0.91</v>
      </c>
      <c r="BQ28" s="33">
        <v>3.53</v>
      </c>
      <c r="BR28" s="37">
        <f t="shared" si="49"/>
        <v>0.946</v>
      </c>
      <c r="BS28" s="35">
        <f t="shared" si="50"/>
        <v>1.62933575</v>
      </c>
      <c r="BT28" s="33">
        <v>1.92</v>
      </c>
      <c r="BU28" s="37">
        <f t="shared" si="51"/>
        <v>0.991</v>
      </c>
      <c r="BV28" s="35">
        <f t="shared" si="52"/>
        <v>2.609008086</v>
      </c>
      <c r="BW28" s="33">
        <v>9.83</v>
      </c>
      <c r="BX28" s="34">
        <f t="shared" si="53"/>
        <v>0.685</v>
      </c>
      <c r="BY28" s="35">
        <f t="shared" si="54"/>
        <v>0.3393831527</v>
      </c>
      <c r="BZ28" s="33">
        <v>46.67</v>
      </c>
      <c r="CA28" s="34">
        <f t="shared" si="55"/>
        <v>0.721</v>
      </c>
      <c r="CB28" s="35">
        <f t="shared" si="56"/>
        <v>0.5120982078</v>
      </c>
      <c r="CC28" s="36">
        <f t="shared" si="57"/>
        <v>3925.898899</v>
      </c>
      <c r="CD28" s="35">
        <f t="shared" si="58"/>
        <v>0.7993729262</v>
      </c>
      <c r="CE28" s="37">
        <f t="shared" si="59"/>
        <v>0.766</v>
      </c>
      <c r="CF28" s="33">
        <v>4.18</v>
      </c>
      <c r="CG28" s="102">
        <f t="shared" si="60"/>
        <v>0.252</v>
      </c>
      <c r="CH28" s="73">
        <f t="shared" si="61"/>
        <v>-0.6897920322</v>
      </c>
      <c r="CI28" s="66">
        <f t="shared" si="62"/>
        <v>4.027915163</v>
      </c>
      <c r="CJ28" s="102">
        <f t="shared" si="63"/>
        <v>0.225</v>
      </c>
      <c r="CK28" s="73">
        <f t="shared" si="64"/>
        <v>-0.7696672134</v>
      </c>
      <c r="CL28" s="33">
        <v>53.01</v>
      </c>
      <c r="CM28" s="102">
        <f t="shared" si="65"/>
        <v>0.297</v>
      </c>
      <c r="CN28" s="73">
        <f t="shared" si="66"/>
        <v>-0.4526531557</v>
      </c>
      <c r="CO28" s="36">
        <f t="shared" si="67"/>
        <v>3676.9608</v>
      </c>
      <c r="CP28" s="35">
        <f t="shared" si="68"/>
        <v>-0.7997415299</v>
      </c>
      <c r="CQ28" s="37">
        <f t="shared" si="69"/>
        <v>0.198</v>
      </c>
      <c r="CR28" s="117">
        <f t="shared" si="70"/>
        <v>5.468368305</v>
      </c>
      <c r="CS28" s="104">
        <f t="shared" si="71"/>
        <v>0.946</v>
      </c>
      <c r="CT28" s="33">
        <v>15.18</v>
      </c>
      <c r="CU28" s="90">
        <f t="shared" si="72"/>
        <v>0.198</v>
      </c>
      <c r="CV28" s="35">
        <f t="shared" si="73"/>
        <v>-1.0131118</v>
      </c>
      <c r="CW28" s="33">
        <v>4.54</v>
      </c>
      <c r="CX28" s="34">
        <f t="shared" si="74"/>
        <v>0.162</v>
      </c>
      <c r="CY28" s="35">
        <f t="shared" si="75"/>
        <v>-1.016665896</v>
      </c>
      <c r="CZ28" s="33">
        <v>51.11</v>
      </c>
      <c r="DA28" s="34">
        <f t="shared" si="76"/>
        <v>0.045</v>
      </c>
      <c r="DB28" s="35">
        <f t="shared" si="77"/>
        <v>-1.75342544</v>
      </c>
      <c r="DC28" s="36">
        <f t="shared" si="78"/>
        <v>3087.086322</v>
      </c>
      <c r="DD28" s="35">
        <f t="shared" si="79"/>
        <v>-1.636048948</v>
      </c>
      <c r="DE28" s="90">
        <f t="shared" si="80"/>
        <v>0.045</v>
      </c>
      <c r="DF28" s="33">
        <v>0.45</v>
      </c>
      <c r="DG28" s="90">
        <f t="shared" si="81"/>
        <v>0.568</v>
      </c>
      <c r="DH28" s="35">
        <f t="shared" si="82"/>
        <v>0.05643162333</v>
      </c>
      <c r="DI28" s="33">
        <v>0.91</v>
      </c>
      <c r="DJ28" s="90">
        <f t="shared" si="83"/>
        <v>0.532</v>
      </c>
      <c r="DK28" s="35">
        <f t="shared" si="84"/>
        <v>-0.04881274781</v>
      </c>
      <c r="DL28" s="106">
        <f t="shared" si="85"/>
        <v>-2.641541873</v>
      </c>
      <c r="DM28" s="91">
        <f t="shared" si="86"/>
        <v>0.171</v>
      </c>
    </row>
    <row r="29">
      <c r="A29" s="28">
        <v>2025.0</v>
      </c>
      <c r="B29" s="29" t="s">
        <v>589</v>
      </c>
      <c r="C29" s="29" t="s">
        <v>22</v>
      </c>
      <c r="D29" s="30">
        <f t="array" ref="D29">INDEX(
  TP!C:C,
  MATCH(
    1,
    (TP!A:A = A29) * (TP!B:B = C29),
    0
  )
)
</f>
        <v>51.35</v>
      </c>
      <c r="E29" s="64">
        <f t="shared" si="1"/>
        <v>5.040793289</v>
      </c>
      <c r="F29" s="32">
        <f t="shared" si="2"/>
        <v>0.757</v>
      </c>
      <c r="G29" s="33">
        <v>1538.0</v>
      </c>
      <c r="H29" s="33">
        <v>4.25</v>
      </c>
      <c r="I29" s="33">
        <v>1.0</v>
      </c>
      <c r="J29" s="99">
        <f t="shared" si="3"/>
        <v>3.51</v>
      </c>
      <c r="K29" s="100">
        <f t="shared" si="4"/>
        <v>0.205396619</v>
      </c>
      <c r="L29" s="101">
        <f t="shared" si="5"/>
        <v>0.775</v>
      </c>
      <c r="M29" s="73">
        <f t="shared" si="6"/>
        <v>0.6951500647</v>
      </c>
      <c r="N29" s="33">
        <v>0.41</v>
      </c>
      <c r="O29" s="101">
        <f t="shared" si="7"/>
        <v>0.964</v>
      </c>
      <c r="P29" s="73">
        <f t="shared" si="8"/>
        <v>2.079740361</v>
      </c>
      <c r="Q29" s="33">
        <v>1.64</v>
      </c>
      <c r="R29" s="34">
        <f t="shared" si="9"/>
        <v>0.586</v>
      </c>
      <c r="S29" s="35">
        <f t="shared" si="10"/>
        <v>0.0905471245</v>
      </c>
      <c r="T29" s="33">
        <v>50.0</v>
      </c>
      <c r="U29" s="34">
        <f t="shared" si="11"/>
        <v>0.847</v>
      </c>
      <c r="V29" s="35">
        <f t="shared" si="12"/>
        <v>0.893992424</v>
      </c>
      <c r="W29" s="36">
        <f t="shared" si="13"/>
        <v>3094.380549</v>
      </c>
      <c r="X29" s="35">
        <f t="shared" si="14"/>
        <v>1.270198698</v>
      </c>
      <c r="Y29" s="40">
        <f t="shared" si="15"/>
        <v>0.874</v>
      </c>
      <c r="Z29" s="33">
        <v>0.14</v>
      </c>
      <c r="AA29" s="40">
        <f t="shared" si="16"/>
        <v>0.667</v>
      </c>
      <c r="AB29" s="35">
        <f t="shared" si="17"/>
        <v>0.3980260054</v>
      </c>
      <c r="AC29" s="43">
        <f t="shared" si="18"/>
        <v>4.44311513</v>
      </c>
      <c r="AD29" s="44">
        <f t="shared" si="19"/>
        <v>0.928</v>
      </c>
      <c r="AE29" s="33">
        <v>2.46</v>
      </c>
      <c r="AF29" s="34">
        <f t="shared" si="20"/>
        <v>0.613</v>
      </c>
      <c r="AG29" s="35">
        <f t="shared" si="21"/>
        <v>0.1968543055</v>
      </c>
      <c r="AH29" s="33">
        <v>30.95</v>
      </c>
      <c r="AI29" s="34">
        <f t="shared" si="22"/>
        <v>0.468</v>
      </c>
      <c r="AJ29" s="35">
        <f t="shared" si="23"/>
        <v>-0.06736997646</v>
      </c>
      <c r="AK29" s="36">
        <f t="shared" si="24"/>
        <v>1977.163956</v>
      </c>
      <c r="AL29" s="35">
        <f t="shared" si="25"/>
        <v>0.2508949168</v>
      </c>
      <c r="AM29" s="114">
        <f t="shared" si="26"/>
        <v>0.64</v>
      </c>
      <c r="AN29" s="33">
        <v>0.59</v>
      </c>
      <c r="AO29" s="114">
        <f t="shared" si="27"/>
        <v>0.865</v>
      </c>
      <c r="AP29" s="35">
        <f t="shared" si="28"/>
        <v>1.082031899</v>
      </c>
      <c r="AQ29" s="33">
        <v>0.7</v>
      </c>
      <c r="AR29" s="114">
        <f t="shared" si="29"/>
        <v>0.613</v>
      </c>
      <c r="AS29" s="35">
        <f t="shared" si="30"/>
        <v>0.04848636017</v>
      </c>
      <c r="AT29" s="33">
        <v>1.81</v>
      </c>
      <c r="AU29" s="114">
        <f t="shared" si="31"/>
        <v>0.297</v>
      </c>
      <c r="AV29" s="35">
        <f t="shared" si="32"/>
        <v>-0.5827099875</v>
      </c>
      <c r="AW29" s="33">
        <v>3.39</v>
      </c>
      <c r="AX29" s="34">
        <f t="shared" si="33"/>
        <v>0.784</v>
      </c>
      <c r="AY29" s="35">
        <f t="shared" si="34"/>
        <v>0.7711833987</v>
      </c>
      <c r="AZ29" s="33">
        <v>44.83</v>
      </c>
      <c r="BA29" s="34">
        <f t="shared" si="35"/>
        <v>0.441</v>
      </c>
      <c r="BB29" s="35">
        <f t="shared" si="36"/>
        <v>-0.1578709217</v>
      </c>
      <c r="BC29" s="36">
        <f t="shared" si="37"/>
        <v>3265.663824</v>
      </c>
      <c r="BD29" s="35">
        <f t="shared" si="38"/>
        <v>0.4636456784</v>
      </c>
      <c r="BE29" s="114">
        <f t="shared" si="39"/>
        <v>0.712</v>
      </c>
      <c r="BF29" s="115">
        <f t="shared" si="40"/>
        <v>1.262348867</v>
      </c>
      <c r="BG29" s="116">
        <f t="shared" si="41"/>
        <v>0.658</v>
      </c>
      <c r="BH29" s="33">
        <v>2.63</v>
      </c>
      <c r="BI29" s="34">
        <f t="shared" si="42"/>
        <v>0.342</v>
      </c>
      <c r="BJ29" s="35">
        <f t="shared" si="43"/>
        <v>-0.5729747905</v>
      </c>
      <c r="BK29" s="33">
        <v>57.78</v>
      </c>
      <c r="BL29" s="34">
        <f t="shared" si="44"/>
        <v>0.667</v>
      </c>
      <c r="BM29" s="35">
        <f t="shared" si="45"/>
        <v>0.4197934537</v>
      </c>
      <c r="BN29" s="36">
        <f t="shared" si="46"/>
        <v>3096.031019</v>
      </c>
      <c r="BO29" s="35">
        <f t="shared" si="47"/>
        <v>-0.2305902745</v>
      </c>
      <c r="BP29" s="37">
        <f t="shared" si="48"/>
        <v>0.351</v>
      </c>
      <c r="BQ29" s="33">
        <v>1.64</v>
      </c>
      <c r="BR29" s="37">
        <f t="shared" si="49"/>
        <v>0.405</v>
      </c>
      <c r="BS29" s="35">
        <f t="shared" si="50"/>
        <v>-0.4366627617</v>
      </c>
      <c r="BT29" s="33">
        <v>0.06</v>
      </c>
      <c r="BU29" s="37">
        <f t="shared" si="51"/>
        <v>0.027</v>
      </c>
      <c r="BV29" s="35">
        <f t="shared" si="52"/>
        <v>-1.127986994</v>
      </c>
      <c r="BW29" s="33">
        <v>8.84</v>
      </c>
      <c r="BX29" s="34">
        <f t="shared" si="53"/>
        <v>0.559</v>
      </c>
      <c r="BY29" s="35">
        <f t="shared" si="54"/>
        <v>0.00441071215</v>
      </c>
      <c r="BZ29" s="33">
        <v>45.03</v>
      </c>
      <c r="CA29" s="34">
        <f t="shared" si="55"/>
        <v>0.64</v>
      </c>
      <c r="CB29" s="35">
        <f t="shared" si="56"/>
        <v>0.2762824266</v>
      </c>
      <c r="CC29" s="36">
        <f t="shared" si="57"/>
        <v>3635.515018</v>
      </c>
      <c r="CD29" s="35">
        <f t="shared" si="58"/>
        <v>0.3715011279</v>
      </c>
      <c r="CE29" s="37">
        <f t="shared" si="59"/>
        <v>0.64</v>
      </c>
      <c r="CF29" s="33">
        <v>4.92</v>
      </c>
      <c r="CG29" s="102">
        <f t="shared" si="60"/>
        <v>0.477</v>
      </c>
      <c r="CH29" s="73">
        <f t="shared" si="61"/>
        <v>-0.1854253482</v>
      </c>
      <c r="CI29" s="66">
        <f t="shared" si="62"/>
        <v>5.152297153</v>
      </c>
      <c r="CJ29" s="102">
        <f t="shared" si="63"/>
        <v>0.55</v>
      </c>
      <c r="CK29" s="73">
        <f t="shared" si="64"/>
        <v>-0.01859573218</v>
      </c>
      <c r="CL29" s="33">
        <v>55.95</v>
      </c>
      <c r="CM29" s="102">
        <f t="shared" si="65"/>
        <v>0.523</v>
      </c>
      <c r="CN29" s="73">
        <f t="shared" si="66"/>
        <v>0.002446325564</v>
      </c>
      <c r="CO29" s="36">
        <f t="shared" si="67"/>
        <v>4365.867263</v>
      </c>
      <c r="CP29" s="35">
        <f t="shared" si="68"/>
        <v>0.08167456951</v>
      </c>
      <c r="CQ29" s="37">
        <f t="shared" si="69"/>
        <v>0.559</v>
      </c>
      <c r="CR29" s="117">
        <f t="shared" si="70"/>
        <v>-1.342064333</v>
      </c>
      <c r="CS29" s="104">
        <f t="shared" si="71"/>
        <v>0.378</v>
      </c>
      <c r="CT29" s="33">
        <v>22.06</v>
      </c>
      <c r="CU29" s="90">
        <f t="shared" si="72"/>
        <v>0.658</v>
      </c>
      <c r="CV29" s="35">
        <f t="shared" si="73"/>
        <v>0.3194876822</v>
      </c>
      <c r="CW29" s="33">
        <v>8.37</v>
      </c>
      <c r="CX29" s="34">
        <f t="shared" si="74"/>
        <v>0.676</v>
      </c>
      <c r="CY29" s="35">
        <f t="shared" si="75"/>
        <v>0.3918184327</v>
      </c>
      <c r="CZ29" s="33">
        <v>66.43</v>
      </c>
      <c r="DA29" s="34">
        <f t="shared" si="76"/>
        <v>0.658</v>
      </c>
      <c r="DB29" s="35">
        <f t="shared" si="77"/>
        <v>0.4016531797</v>
      </c>
      <c r="DC29" s="36">
        <f t="shared" si="78"/>
        <v>5244.092767</v>
      </c>
      <c r="DD29" s="35">
        <f t="shared" si="79"/>
        <v>0.6296951089</v>
      </c>
      <c r="DE29" s="90">
        <f t="shared" si="80"/>
        <v>0.766</v>
      </c>
      <c r="DF29" s="33">
        <v>0.35</v>
      </c>
      <c r="DG29" s="90">
        <f t="shared" si="81"/>
        <v>0.378</v>
      </c>
      <c r="DH29" s="35">
        <f t="shared" si="82"/>
        <v>-0.4082993923</v>
      </c>
      <c r="DI29" s="33">
        <v>0.99</v>
      </c>
      <c r="DJ29" s="90">
        <f t="shared" si="83"/>
        <v>0.613</v>
      </c>
      <c r="DK29" s="35">
        <f t="shared" si="84"/>
        <v>0.1365102269</v>
      </c>
      <c r="DL29" s="106">
        <f t="shared" si="85"/>
        <v>0.6773936257</v>
      </c>
      <c r="DM29" s="91">
        <f t="shared" si="86"/>
        <v>0.568</v>
      </c>
    </row>
    <row r="30">
      <c r="A30" s="28">
        <v>2023.0</v>
      </c>
      <c r="B30" s="29" t="s">
        <v>801</v>
      </c>
      <c r="C30" s="29" t="s">
        <v>6</v>
      </c>
      <c r="D30" s="30">
        <f t="array" ref="D30">INDEX(
  TP!C:C,
  MATCH(
    1,
    (TP!A:A = A30) * (TP!B:B = C30),
    0
  )
)
</f>
        <v>55.32</v>
      </c>
      <c r="E30" s="64">
        <f t="shared" si="1"/>
        <v>4.837897678</v>
      </c>
      <c r="F30" s="32">
        <f t="shared" si="2"/>
        <v>0.748</v>
      </c>
      <c r="G30" s="33">
        <v>2293.0</v>
      </c>
      <c r="H30" s="33">
        <v>4.09</v>
      </c>
      <c r="I30" s="33">
        <v>0.0</v>
      </c>
      <c r="J30" s="99">
        <f t="shared" si="3"/>
        <v>4.09</v>
      </c>
      <c r="K30" s="100">
        <f t="shared" si="4"/>
        <v>0.1605320541</v>
      </c>
      <c r="L30" s="101">
        <f t="shared" si="5"/>
        <v>0.595</v>
      </c>
      <c r="M30" s="73">
        <f t="shared" si="6"/>
        <v>0.1140342497</v>
      </c>
      <c r="N30" s="33">
        <v>0.33</v>
      </c>
      <c r="O30" s="101">
        <f t="shared" si="7"/>
        <v>0.928</v>
      </c>
      <c r="P30" s="73">
        <f t="shared" si="8"/>
        <v>1.425669682</v>
      </c>
      <c r="Q30" s="33">
        <v>1.35</v>
      </c>
      <c r="R30" s="34">
        <f t="shared" si="9"/>
        <v>0.405</v>
      </c>
      <c r="S30" s="35">
        <f t="shared" si="10"/>
        <v>-0.3031571063</v>
      </c>
      <c r="T30" s="33">
        <v>39.39</v>
      </c>
      <c r="U30" s="34">
        <f t="shared" si="11"/>
        <v>0.64</v>
      </c>
      <c r="V30" s="35">
        <f t="shared" si="12"/>
        <v>0.1827630594</v>
      </c>
      <c r="W30" s="36">
        <f t="shared" si="13"/>
        <v>2145.548786</v>
      </c>
      <c r="X30" s="35">
        <f t="shared" si="14"/>
        <v>0.1532884873</v>
      </c>
      <c r="Y30" s="40">
        <f t="shared" si="15"/>
        <v>0.568</v>
      </c>
      <c r="Z30" s="33">
        <v>0.09</v>
      </c>
      <c r="AA30" s="40">
        <f t="shared" si="16"/>
        <v>0.288</v>
      </c>
      <c r="AB30" s="35">
        <f t="shared" si="17"/>
        <v>-0.5230259079</v>
      </c>
      <c r="AC30" s="43">
        <f t="shared" si="18"/>
        <v>1.169966512</v>
      </c>
      <c r="AD30" s="44">
        <f t="shared" si="19"/>
        <v>0.676</v>
      </c>
      <c r="AE30" s="33">
        <v>1.93</v>
      </c>
      <c r="AF30" s="34">
        <f t="shared" si="20"/>
        <v>0.459</v>
      </c>
      <c r="AG30" s="35">
        <f t="shared" si="21"/>
        <v>-0.2876096901</v>
      </c>
      <c r="AH30" s="33">
        <v>34.04</v>
      </c>
      <c r="AI30" s="34">
        <f t="shared" si="22"/>
        <v>0.631</v>
      </c>
      <c r="AJ30" s="35">
        <f t="shared" si="23"/>
        <v>0.2352702293</v>
      </c>
      <c r="AK30" s="36">
        <f t="shared" si="24"/>
        <v>1883.281587</v>
      </c>
      <c r="AL30" s="35">
        <f t="shared" si="25"/>
        <v>0.119063846</v>
      </c>
      <c r="AM30" s="114">
        <f t="shared" si="26"/>
        <v>0.577</v>
      </c>
      <c r="AN30" s="33">
        <v>0.08</v>
      </c>
      <c r="AO30" s="114">
        <f t="shared" si="27"/>
        <v>0.081</v>
      </c>
      <c r="AP30" s="35">
        <f t="shared" si="28"/>
        <v>-1.106553868</v>
      </c>
      <c r="AQ30" s="33">
        <v>0.53</v>
      </c>
      <c r="AR30" s="114">
        <f t="shared" si="29"/>
        <v>0.387</v>
      </c>
      <c r="AS30" s="35">
        <f t="shared" si="30"/>
        <v>-0.4249394335</v>
      </c>
      <c r="AT30" s="33">
        <v>3.04</v>
      </c>
      <c r="AU30" s="114">
        <f t="shared" si="31"/>
        <v>0.802</v>
      </c>
      <c r="AV30" s="35">
        <f t="shared" si="32"/>
        <v>0.7520776393</v>
      </c>
      <c r="AW30" s="33">
        <v>2.5</v>
      </c>
      <c r="AX30" s="34">
        <f t="shared" si="33"/>
        <v>0.477</v>
      </c>
      <c r="AY30" s="35">
        <f t="shared" si="34"/>
        <v>-0.1332943185</v>
      </c>
      <c r="AZ30" s="33">
        <v>52.46</v>
      </c>
      <c r="BA30" s="34">
        <f t="shared" si="35"/>
        <v>0.694</v>
      </c>
      <c r="BB30" s="35">
        <f t="shared" si="36"/>
        <v>0.5888919191</v>
      </c>
      <c r="BC30" s="36">
        <f t="shared" si="37"/>
        <v>3236.198053</v>
      </c>
      <c r="BD30" s="35">
        <f t="shared" si="38"/>
        <v>0.4293461837</v>
      </c>
      <c r="BE30" s="114">
        <f t="shared" si="39"/>
        <v>0.676</v>
      </c>
      <c r="BF30" s="115">
        <f t="shared" si="40"/>
        <v>-0.2310056328</v>
      </c>
      <c r="BG30" s="116">
        <f t="shared" si="41"/>
        <v>0.486</v>
      </c>
      <c r="BH30" s="33">
        <v>4.64</v>
      </c>
      <c r="BI30" s="34">
        <f t="shared" si="42"/>
        <v>0.748</v>
      </c>
      <c r="BJ30" s="35">
        <f t="shared" si="43"/>
        <v>0.5534603229</v>
      </c>
      <c r="BK30" s="33">
        <v>49.56</v>
      </c>
      <c r="BL30" s="34">
        <f t="shared" si="44"/>
        <v>0.252</v>
      </c>
      <c r="BM30" s="35">
        <f t="shared" si="45"/>
        <v>-0.6324790501</v>
      </c>
      <c r="BN30" s="36">
        <f t="shared" si="46"/>
        <v>3563.23747</v>
      </c>
      <c r="BO30" s="35">
        <f t="shared" si="47"/>
        <v>0.2489394004</v>
      </c>
      <c r="BP30" s="37">
        <f t="shared" si="48"/>
        <v>0.613</v>
      </c>
      <c r="BQ30" s="33">
        <v>2.26</v>
      </c>
      <c r="BR30" s="37">
        <f t="shared" si="49"/>
        <v>0.613</v>
      </c>
      <c r="BS30" s="35">
        <f t="shared" si="50"/>
        <v>0.2410721997</v>
      </c>
      <c r="BT30" s="33">
        <v>0.9</v>
      </c>
      <c r="BU30" s="37">
        <f t="shared" si="51"/>
        <v>0.721</v>
      </c>
      <c r="BV30" s="35">
        <f t="shared" si="52"/>
        <v>0.5596882032</v>
      </c>
      <c r="BW30" s="33">
        <v>9.11</v>
      </c>
      <c r="BX30" s="34">
        <f t="shared" si="53"/>
        <v>0.613</v>
      </c>
      <c r="BY30" s="35">
        <f t="shared" si="54"/>
        <v>0.09576683229</v>
      </c>
      <c r="BZ30" s="33">
        <v>41.44</v>
      </c>
      <c r="CA30" s="34">
        <f t="shared" si="55"/>
        <v>0.378</v>
      </c>
      <c r="CB30" s="35">
        <f t="shared" si="56"/>
        <v>-0.2399240701</v>
      </c>
      <c r="CC30" s="36">
        <f t="shared" si="57"/>
        <v>3385.284341</v>
      </c>
      <c r="CD30" s="35">
        <f t="shared" si="58"/>
        <v>0.002793852577</v>
      </c>
      <c r="CE30" s="37">
        <f t="shared" si="59"/>
        <v>0.486</v>
      </c>
      <c r="CF30" s="33">
        <v>5.37</v>
      </c>
      <c r="CG30" s="102">
        <f t="shared" si="60"/>
        <v>0.595</v>
      </c>
      <c r="CH30" s="73">
        <f t="shared" si="61"/>
        <v>0.1212841218</v>
      </c>
      <c r="CI30" s="66">
        <f t="shared" si="62"/>
        <v>6.358496449</v>
      </c>
      <c r="CJ30" s="102">
        <f t="shared" si="63"/>
        <v>0.829</v>
      </c>
      <c r="CK30" s="73">
        <f t="shared" si="64"/>
        <v>0.7871285675</v>
      </c>
      <c r="CL30" s="33">
        <v>59.54</v>
      </c>
      <c r="CM30" s="102">
        <f t="shared" si="65"/>
        <v>0.712</v>
      </c>
      <c r="CN30" s="73">
        <f t="shared" si="66"/>
        <v>0.5581630391</v>
      </c>
      <c r="CO30" s="36">
        <f t="shared" si="67"/>
        <v>5103.81783</v>
      </c>
      <c r="CP30" s="35">
        <f t="shared" si="68"/>
        <v>1.025839771</v>
      </c>
      <c r="CQ30" s="37">
        <f t="shared" si="69"/>
        <v>0.865</v>
      </c>
      <c r="CR30" s="117">
        <f t="shared" si="70"/>
        <v>2.078333427</v>
      </c>
      <c r="CS30" s="104">
        <f t="shared" si="71"/>
        <v>0.703</v>
      </c>
      <c r="CT30" s="33">
        <v>23.09</v>
      </c>
      <c r="CU30" s="90">
        <f t="shared" si="72"/>
        <v>0.757</v>
      </c>
      <c r="CV30" s="35">
        <f t="shared" si="73"/>
        <v>0.518990221</v>
      </c>
      <c r="CW30" s="33">
        <v>5.33</v>
      </c>
      <c r="CX30" s="34">
        <f t="shared" si="74"/>
        <v>0.234</v>
      </c>
      <c r="CY30" s="35">
        <f t="shared" si="75"/>
        <v>-0.7261430185</v>
      </c>
      <c r="CZ30" s="33">
        <v>72.31</v>
      </c>
      <c r="DA30" s="34">
        <f t="shared" si="76"/>
        <v>0.91</v>
      </c>
      <c r="DB30" s="35">
        <f t="shared" si="77"/>
        <v>1.228798237</v>
      </c>
      <c r="DC30" s="36">
        <f t="shared" si="78"/>
        <v>4707.66907</v>
      </c>
      <c r="DD30" s="35">
        <f t="shared" si="79"/>
        <v>0.06622956835</v>
      </c>
      <c r="DE30" s="90">
        <f t="shared" si="80"/>
        <v>0.514</v>
      </c>
      <c r="DF30" s="33">
        <v>0.45</v>
      </c>
      <c r="DG30" s="90">
        <f t="shared" si="81"/>
        <v>0.568</v>
      </c>
      <c r="DH30" s="35">
        <f t="shared" si="82"/>
        <v>0.05643162333</v>
      </c>
      <c r="DI30" s="33">
        <v>1.44</v>
      </c>
      <c r="DJ30" s="90">
        <f t="shared" si="83"/>
        <v>0.883</v>
      </c>
      <c r="DK30" s="35">
        <f t="shared" si="84"/>
        <v>1.17895196</v>
      </c>
      <c r="DL30" s="106">
        <f t="shared" si="85"/>
        <v>1.820603372</v>
      </c>
      <c r="DM30" s="91">
        <f t="shared" si="86"/>
        <v>0.748</v>
      </c>
    </row>
    <row r="31">
      <c r="A31" s="28">
        <v>2025.0</v>
      </c>
      <c r="B31" s="29" t="s">
        <v>812</v>
      </c>
      <c r="C31" s="29" t="s">
        <v>28</v>
      </c>
      <c r="D31" s="30">
        <f t="array" ref="D31">INDEX(
  TP!C:C,
  MATCH(
    1,
    (TP!A:A = A31) * (TP!B:B = C31),
    0
  )
)
</f>
        <v>49.45</v>
      </c>
      <c r="E31" s="64">
        <f t="shared" si="1"/>
        <v>4.541339267</v>
      </c>
      <c r="F31" s="32">
        <f t="shared" si="2"/>
        <v>0.739</v>
      </c>
      <c r="G31" s="33">
        <v>1321.0</v>
      </c>
      <c r="H31" s="33">
        <v>3.61</v>
      </c>
      <c r="I31" s="33">
        <v>0.0</v>
      </c>
      <c r="J31" s="99">
        <f t="shared" si="3"/>
        <v>3.61</v>
      </c>
      <c r="K31" s="100">
        <f t="shared" si="4"/>
        <v>0.2459500379</v>
      </c>
      <c r="L31" s="101">
        <f t="shared" si="5"/>
        <v>0.865</v>
      </c>
      <c r="M31" s="73">
        <f t="shared" si="6"/>
        <v>1.220425036</v>
      </c>
      <c r="N31" s="33">
        <v>0.14</v>
      </c>
      <c r="O31" s="101">
        <f t="shared" si="7"/>
        <v>0.523</v>
      </c>
      <c r="P31" s="73">
        <f t="shared" si="8"/>
        <v>-0.1277481794</v>
      </c>
      <c r="Q31" s="33">
        <v>2.52</v>
      </c>
      <c r="R31" s="34">
        <f t="shared" si="9"/>
        <v>0.883</v>
      </c>
      <c r="S31" s="35">
        <f t="shared" si="10"/>
        <v>1.285235825</v>
      </c>
      <c r="T31" s="33">
        <v>29.73</v>
      </c>
      <c r="U31" s="34">
        <f t="shared" si="11"/>
        <v>0.297</v>
      </c>
      <c r="V31" s="35">
        <f t="shared" si="12"/>
        <v>-0.4647841283</v>
      </c>
      <c r="W31" s="36">
        <f t="shared" si="13"/>
        <v>2385.162919</v>
      </c>
      <c r="X31" s="35">
        <f t="shared" si="14"/>
        <v>0.4353484721</v>
      </c>
      <c r="Y31" s="40">
        <f t="shared" si="15"/>
        <v>0.631</v>
      </c>
      <c r="Z31" s="33">
        <v>0.15</v>
      </c>
      <c r="AA31" s="40">
        <f t="shared" si="16"/>
        <v>0.721</v>
      </c>
      <c r="AB31" s="35">
        <f t="shared" si="17"/>
        <v>0.582236388</v>
      </c>
      <c r="AC31" s="43">
        <f t="shared" si="18"/>
        <v>2.110261717</v>
      </c>
      <c r="AD31" s="44">
        <f t="shared" si="19"/>
        <v>0.775</v>
      </c>
      <c r="AE31" s="33">
        <v>2.93</v>
      </c>
      <c r="AF31" s="34">
        <f t="shared" si="20"/>
        <v>0.748</v>
      </c>
      <c r="AG31" s="35">
        <f t="shared" si="21"/>
        <v>0.6264733204</v>
      </c>
      <c r="AH31" s="33">
        <v>34.88</v>
      </c>
      <c r="AI31" s="34">
        <f t="shared" si="22"/>
        <v>0.685</v>
      </c>
      <c r="AJ31" s="35">
        <f t="shared" si="23"/>
        <v>0.3175413532</v>
      </c>
      <c r="AK31" s="36">
        <f t="shared" si="24"/>
        <v>2456.8678</v>
      </c>
      <c r="AL31" s="35">
        <f t="shared" si="25"/>
        <v>0.9245024552</v>
      </c>
      <c r="AM31" s="114">
        <f t="shared" si="26"/>
        <v>0.811</v>
      </c>
      <c r="AN31" s="33">
        <v>0.82</v>
      </c>
      <c r="AO31" s="114">
        <f t="shared" si="27"/>
        <v>0.955</v>
      </c>
      <c r="AP31" s="35">
        <f t="shared" si="28"/>
        <v>2.069041167</v>
      </c>
      <c r="AQ31" s="33">
        <v>1.16</v>
      </c>
      <c r="AR31" s="114">
        <f t="shared" si="29"/>
        <v>0.883</v>
      </c>
      <c r="AS31" s="35">
        <f t="shared" si="30"/>
        <v>1.329520861</v>
      </c>
      <c r="AT31" s="33">
        <v>3.27</v>
      </c>
      <c r="AU31" s="114">
        <f t="shared" si="31"/>
        <v>0.838</v>
      </c>
      <c r="AV31" s="35">
        <f t="shared" si="32"/>
        <v>1.001672074</v>
      </c>
      <c r="AW31" s="33">
        <v>2.18</v>
      </c>
      <c r="AX31" s="34">
        <f t="shared" si="33"/>
        <v>0.369</v>
      </c>
      <c r="AY31" s="35">
        <f t="shared" si="34"/>
        <v>-0.4584997898</v>
      </c>
      <c r="AZ31" s="33">
        <v>50.0</v>
      </c>
      <c r="BA31" s="34">
        <f t="shared" si="35"/>
        <v>0.595</v>
      </c>
      <c r="BB31" s="35">
        <f t="shared" si="36"/>
        <v>0.3481269665</v>
      </c>
      <c r="BC31" s="36">
        <f t="shared" si="37"/>
        <v>2848.371721</v>
      </c>
      <c r="BD31" s="35">
        <f t="shared" si="38"/>
        <v>-0.02210126032</v>
      </c>
      <c r="BE31" s="114">
        <f t="shared" si="39"/>
        <v>0.468</v>
      </c>
      <c r="BF31" s="115">
        <f t="shared" si="40"/>
        <v>5.302635296</v>
      </c>
      <c r="BG31" s="116">
        <f t="shared" si="41"/>
        <v>0.91</v>
      </c>
      <c r="BH31" s="33">
        <v>6.13</v>
      </c>
      <c r="BI31" s="34">
        <f t="shared" si="42"/>
        <v>0.91</v>
      </c>
      <c r="BJ31" s="35">
        <f t="shared" si="43"/>
        <v>1.388479387</v>
      </c>
      <c r="BK31" s="33">
        <v>52.22</v>
      </c>
      <c r="BL31" s="34">
        <f t="shared" si="44"/>
        <v>0.369</v>
      </c>
      <c r="BM31" s="35">
        <f t="shared" si="45"/>
        <v>-0.2919626438</v>
      </c>
      <c r="BN31" s="36">
        <f t="shared" si="46"/>
        <v>4263.277859</v>
      </c>
      <c r="BO31" s="35">
        <f t="shared" si="47"/>
        <v>0.9674443328</v>
      </c>
      <c r="BP31" s="37">
        <f t="shared" si="48"/>
        <v>0.856</v>
      </c>
      <c r="BQ31" s="33">
        <v>1.7</v>
      </c>
      <c r="BR31" s="37">
        <f t="shared" si="49"/>
        <v>0.441</v>
      </c>
      <c r="BS31" s="35">
        <f t="shared" si="50"/>
        <v>-0.3710755074</v>
      </c>
      <c r="BT31" s="33">
        <v>0.07</v>
      </c>
      <c r="BU31" s="37">
        <f t="shared" si="51"/>
        <v>0.036</v>
      </c>
      <c r="BV31" s="35">
        <f t="shared" si="52"/>
        <v>-1.107895623</v>
      </c>
      <c r="BW31" s="33">
        <v>10.83</v>
      </c>
      <c r="BX31" s="34">
        <f t="shared" si="53"/>
        <v>0.766</v>
      </c>
      <c r="BY31" s="35">
        <f t="shared" si="54"/>
        <v>0.6777391532</v>
      </c>
      <c r="BZ31" s="33">
        <v>44.65</v>
      </c>
      <c r="CA31" s="34">
        <f t="shared" si="55"/>
        <v>0.613</v>
      </c>
      <c r="CB31" s="35">
        <f t="shared" si="56"/>
        <v>0.2216421846</v>
      </c>
      <c r="CC31" s="36">
        <f t="shared" si="57"/>
        <v>3895.219197</v>
      </c>
      <c r="CD31" s="35">
        <f t="shared" si="58"/>
        <v>0.7541673197</v>
      </c>
      <c r="CE31" s="37">
        <f t="shared" si="59"/>
        <v>0.757</v>
      </c>
      <c r="CF31" s="33">
        <v>3.0</v>
      </c>
      <c r="CG31" s="102">
        <f t="shared" si="60"/>
        <v>0.045</v>
      </c>
      <c r="CH31" s="73">
        <f t="shared" si="61"/>
        <v>-1.49405242</v>
      </c>
      <c r="CI31" s="66">
        <f t="shared" si="62"/>
        <v>2.942257132</v>
      </c>
      <c r="CJ31" s="102">
        <f t="shared" si="63"/>
        <v>0.036</v>
      </c>
      <c r="CK31" s="73">
        <f t="shared" si="64"/>
        <v>-1.49487163</v>
      </c>
      <c r="CL31" s="33">
        <v>50.0</v>
      </c>
      <c r="CM31" s="102">
        <f t="shared" si="65"/>
        <v>0.135</v>
      </c>
      <c r="CN31" s="73">
        <f t="shared" si="66"/>
        <v>-0.9185883389</v>
      </c>
      <c r="CO31" s="36">
        <f t="shared" si="67"/>
        <v>2945.800103</v>
      </c>
      <c r="CP31" s="35">
        <f t="shared" si="68"/>
        <v>-1.735219485</v>
      </c>
      <c r="CQ31" s="37">
        <f t="shared" si="69"/>
        <v>0.036</v>
      </c>
      <c r="CR31" s="117">
        <f t="shared" si="70"/>
        <v>-1.492578963</v>
      </c>
      <c r="CS31" s="104">
        <f t="shared" si="71"/>
        <v>0.333</v>
      </c>
      <c r="CT31" s="33">
        <v>13.76</v>
      </c>
      <c r="CU31" s="90">
        <f t="shared" si="72"/>
        <v>0.099</v>
      </c>
      <c r="CV31" s="35">
        <f t="shared" si="73"/>
        <v>-1.288154135</v>
      </c>
      <c r="CW31" s="33">
        <v>3.68</v>
      </c>
      <c r="CX31" s="34">
        <f t="shared" si="74"/>
        <v>0.072</v>
      </c>
      <c r="CY31" s="35">
        <f t="shared" si="75"/>
        <v>-1.332931306</v>
      </c>
      <c r="CZ31" s="33">
        <v>68.52</v>
      </c>
      <c r="DA31" s="34">
        <f t="shared" si="76"/>
        <v>0.73</v>
      </c>
      <c r="DB31" s="35">
        <f t="shared" si="77"/>
        <v>0.6956554196</v>
      </c>
      <c r="DC31" s="36">
        <f t="shared" si="78"/>
        <v>3730.849291</v>
      </c>
      <c r="DD31" s="35">
        <f t="shared" si="79"/>
        <v>-0.9598330175</v>
      </c>
      <c r="DE31" s="90">
        <f t="shared" si="80"/>
        <v>0.171</v>
      </c>
      <c r="DF31" s="33">
        <v>0.75</v>
      </c>
      <c r="DG31" s="90">
        <f t="shared" si="81"/>
        <v>0.919</v>
      </c>
      <c r="DH31" s="35">
        <f t="shared" si="82"/>
        <v>1.45062467</v>
      </c>
      <c r="DI31" s="33">
        <v>0.68</v>
      </c>
      <c r="DJ31" s="90">
        <f t="shared" si="83"/>
        <v>0.279</v>
      </c>
      <c r="DK31" s="35">
        <f t="shared" si="84"/>
        <v>-0.5816163001</v>
      </c>
      <c r="DL31" s="106">
        <f t="shared" si="85"/>
        <v>-1.378978783</v>
      </c>
      <c r="DM31" s="91">
        <f t="shared" si="86"/>
        <v>0.333</v>
      </c>
    </row>
    <row r="32">
      <c r="A32" s="28">
        <v>2023.0</v>
      </c>
      <c r="B32" s="29" t="s">
        <v>750</v>
      </c>
      <c r="C32" s="29" t="s">
        <v>22</v>
      </c>
      <c r="D32" s="30">
        <f t="array" ref="D32">INDEX(
  TP!C:C,
  MATCH(
    1,
    (TP!A:A = A32) * (TP!B:B = C32),
    0
  )
)
</f>
        <v>55.5</v>
      </c>
      <c r="E32" s="64">
        <f t="shared" si="1"/>
        <v>4.429668247</v>
      </c>
      <c r="F32" s="32">
        <f t="shared" si="2"/>
        <v>0.73</v>
      </c>
      <c r="G32" s="33">
        <v>2941.0</v>
      </c>
      <c r="H32" s="33">
        <v>3.49</v>
      </c>
      <c r="I32" s="33">
        <v>1.0</v>
      </c>
      <c r="J32" s="99">
        <f t="shared" si="3"/>
        <v>2.75</v>
      </c>
      <c r="K32" s="100">
        <f t="shared" si="4"/>
        <v>0.0841550493</v>
      </c>
      <c r="L32" s="101">
        <f t="shared" si="5"/>
        <v>0.189</v>
      </c>
      <c r="M32" s="73">
        <f t="shared" si="6"/>
        <v>-0.8752517372</v>
      </c>
      <c r="N32" s="33">
        <v>0.12</v>
      </c>
      <c r="O32" s="101">
        <f t="shared" si="7"/>
        <v>0.423</v>
      </c>
      <c r="P32" s="73">
        <f t="shared" si="8"/>
        <v>-0.2912658491</v>
      </c>
      <c r="Q32" s="33">
        <v>1.35</v>
      </c>
      <c r="R32" s="34">
        <f t="shared" si="9"/>
        <v>0.405</v>
      </c>
      <c r="S32" s="35">
        <f t="shared" si="10"/>
        <v>-0.3031571063</v>
      </c>
      <c r="T32" s="33">
        <v>38.64</v>
      </c>
      <c r="U32" s="34">
        <f t="shared" si="11"/>
        <v>0.604</v>
      </c>
      <c r="V32" s="35">
        <f t="shared" si="12"/>
        <v>0.1324876567</v>
      </c>
      <c r="W32" s="36">
        <f t="shared" si="13"/>
        <v>2104.696752</v>
      </c>
      <c r="X32" s="35">
        <f t="shared" si="14"/>
        <v>0.1051998221</v>
      </c>
      <c r="Y32" s="40">
        <f t="shared" si="15"/>
        <v>0.55</v>
      </c>
      <c r="Z32" s="33">
        <v>0.16</v>
      </c>
      <c r="AA32" s="40">
        <f t="shared" si="16"/>
        <v>0.775</v>
      </c>
      <c r="AB32" s="35">
        <f t="shared" si="17"/>
        <v>0.7664467707</v>
      </c>
      <c r="AC32" s="43">
        <f t="shared" si="18"/>
        <v>-0.2948709936</v>
      </c>
      <c r="AD32" s="44">
        <f t="shared" si="19"/>
        <v>0.459</v>
      </c>
      <c r="AE32" s="33">
        <v>1.87</v>
      </c>
      <c r="AF32" s="34">
        <f t="shared" si="20"/>
        <v>0.423</v>
      </c>
      <c r="AG32" s="35">
        <f t="shared" si="21"/>
        <v>-0.3424546707</v>
      </c>
      <c r="AH32" s="33">
        <v>27.87</v>
      </c>
      <c r="AI32" s="34">
        <f t="shared" si="22"/>
        <v>0.306</v>
      </c>
      <c r="AJ32" s="35">
        <f t="shared" si="23"/>
        <v>-0.3690307641</v>
      </c>
      <c r="AK32" s="36">
        <f t="shared" si="24"/>
        <v>1512.245833</v>
      </c>
      <c r="AL32" s="35">
        <f t="shared" si="25"/>
        <v>-0.4019502848</v>
      </c>
      <c r="AM32" s="114">
        <f t="shared" si="26"/>
        <v>0.342</v>
      </c>
      <c r="AN32" s="33">
        <v>0.21</v>
      </c>
      <c r="AO32" s="114">
        <f t="shared" si="27"/>
        <v>0.405</v>
      </c>
      <c r="AP32" s="35">
        <f t="shared" si="28"/>
        <v>-0.5486790649</v>
      </c>
      <c r="AQ32" s="33">
        <v>0.55</v>
      </c>
      <c r="AR32" s="114">
        <f t="shared" si="29"/>
        <v>0.423</v>
      </c>
      <c r="AS32" s="35">
        <f t="shared" si="30"/>
        <v>-0.3692422813</v>
      </c>
      <c r="AT32" s="33">
        <v>1.16</v>
      </c>
      <c r="AU32" s="114">
        <f t="shared" si="31"/>
        <v>0.081</v>
      </c>
      <c r="AV32" s="35">
        <f t="shared" si="32"/>
        <v>-1.288085563</v>
      </c>
      <c r="AW32" s="33">
        <v>3.76</v>
      </c>
      <c r="AX32" s="34">
        <f t="shared" si="33"/>
        <v>0.892</v>
      </c>
      <c r="AY32" s="35">
        <f t="shared" si="34"/>
        <v>1.147202225</v>
      </c>
      <c r="AZ32" s="33">
        <v>50.41</v>
      </c>
      <c r="BA32" s="34">
        <f t="shared" si="35"/>
        <v>0.622</v>
      </c>
      <c r="BB32" s="35">
        <f t="shared" si="36"/>
        <v>0.3882544586</v>
      </c>
      <c r="BC32" s="36">
        <f t="shared" si="37"/>
        <v>3873.00572</v>
      </c>
      <c r="BD32" s="35">
        <f t="shared" si="38"/>
        <v>1.170619199</v>
      </c>
      <c r="BE32" s="114">
        <f t="shared" si="39"/>
        <v>0.892</v>
      </c>
      <c r="BF32" s="115">
        <f t="shared" si="40"/>
        <v>-1.437337995</v>
      </c>
      <c r="BG32" s="116">
        <f t="shared" si="41"/>
        <v>0.369</v>
      </c>
      <c r="BH32" s="33">
        <v>3.18</v>
      </c>
      <c r="BI32" s="34">
        <f t="shared" si="42"/>
        <v>0.441</v>
      </c>
      <c r="BJ32" s="35">
        <f t="shared" si="43"/>
        <v>-0.2647462769</v>
      </c>
      <c r="BK32" s="33">
        <v>50.96</v>
      </c>
      <c r="BL32" s="34">
        <f t="shared" si="44"/>
        <v>0.27</v>
      </c>
      <c r="BM32" s="35">
        <f t="shared" si="45"/>
        <v>-0.4532598889</v>
      </c>
      <c r="BN32" s="36">
        <f t="shared" si="46"/>
        <v>3029.398762</v>
      </c>
      <c r="BO32" s="35">
        <f t="shared" si="47"/>
        <v>-0.2989800506</v>
      </c>
      <c r="BP32" s="37">
        <f t="shared" si="48"/>
        <v>0.333</v>
      </c>
      <c r="BQ32" s="33">
        <v>3.12</v>
      </c>
      <c r="BR32" s="37">
        <f t="shared" si="49"/>
        <v>0.883</v>
      </c>
      <c r="BS32" s="35">
        <f t="shared" si="50"/>
        <v>1.181156178</v>
      </c>
      <c r="BT32" s="33">
        <v>1.53</v>
      </c>
      <c r="BU32" s="37">
        <f t="shared" si="51"/>
        <v>0.946</v>
      </c>
      <c r="BV32" s="35">
        <f t="shared" si="52"/>
        <v>1.825444601</v>
      </c>
      <c r="BW32" s="33">
        <v>7.96</v>
      </c>
      <c r="BX32" s="34">
        <f t="shared" si="53"/>
        <v>0.387</v>
      </c>
      <c r="BY32" s="35">
        <f t="shared" si="54"/>
        <v>-0.2933425683</v>
      </c>
      <c r="BZ32" s="33">
        <v>37.69</v>
      </c>
      <c r="CA32" s="34">
        <f t="shared" si="55"/>
        <v>0.234</v>
      </c>
      <c r="CB32" s="35">
        <f t="shared" si="56"/>
        <v>-0.7791369845</v>
      </c>
      <c r="CC32" s="36">
        <f t="shared" si="57"/>
        <v>2918.23637</v>
      </c>
      <c r="CD32" s="35">
        <f t="shared" si="58"/>
        <v>-0.6853870971</v>
      </c>
      <c r="CE32" s="37">
        <f t="shared" si="59"/>
        <v>0.234</v>
      </c>
      <c r="CF32" s="33">
        <v>5.14</v>
      </c>
      <c r="CG32" s="102">
        <f t="shared" si="60"/>
        <v>0.532</v>
      </c>
      <c r="CH32" s="73">
        <f t="shared" si="61"/>
        <v>-0.03547849623</v>
      </c>
      <c r="CI32" s="66">
        <f t="shared" si="62"/>
        <v>6.117406711</v>
      </c>
      <c r="CJ32" s="102">
        <f t="shared" si="63"/>
        <v>0.748</v>
      </c>
      <c r="CK32" s="73">
        <f t="shared" si="64"/>
        <v>0.6260839867</v>
      </c>
      <c r="CL32" s="33">
        <v>51.79</v>
      </c>
      <c r="CM32" s="102">
        <f t="shared" si="65"/>
        <v>0.234</v>
      </c>
      <c r="CN32" s="73">
        <f t="shared" si="66"/>
        <v>-0.6415039608</v>
      </c>
      <c r="CO32" s="36">
        <f t="shared" si="67"/>
        <v>4365.383474</v>
      </c>
      <c r="CP32" s="35">
        <f t="shared" si="68"/>
        <v>0.08105558914</v>
      </c>
      <c r="CQ32" s="37">
        <f t="shared" si="69"/>
        <v>0.55</v>
      </c>
      <c r="CR32" s="117">
        <f t="shared" si="70"/>
        <v>2.103289221</v>
      </c>
      <c r="CS32" s="104">
        <f t="shared" si="71"/>
        <v>0.712</v>
      </c>
      <c r="CT32" s="33">
        <v>25.06</v>
      </c>
      <c r="CU32" s="90">
        <f t="shared" si="72"/>
        <v>0.838</v>
      </c>
      <c r="CV32" s="35">
        <f t="shared" si="73"/>
        <v>0.9005630379</v>
      </c>
      <c r="CW32" s="33">
        <v>8.26</v>
      </c>
      <c r="CX32" s="34">
        <f t="shared" si="74"/>
        <v>0.649</v>
      </c>
      <c r="CY32" s="35">
        <f t="shared" si="75"/>
        <v>0.3513658802</v>
      </c>
      <c r="CZ32" s="33">
        <v>72.59</v>
      </c>
      <c r="DA32" s="34">
        <f t="shared" si="76"/>
        <v>0.919</v>
      </c>
      <c r="DB32" s="35">
        <f t="shared" si="77"/>
        <v>1.268186097</v>
      </c>
      <c r="DC32" s="36">
        <f t="shared" si="78"/>
        <v>5700.129724</v>
      </c>
      <c r="DD32" s="35">
        <f t="shared" si="79"/>
        <v>1.108721506</v>
      </c>
      <c r="DE32" s="90">
        <f t="shared" si="80"/>
        <v>0.856</v>
      </c>
      <c r="DF32" s="33">
        <v>0.67</v>
      </c>
      <c r="DG32" s="90">
        <f t="shared" si="81"/>
        <v>0.82</v>
      </c>
      <c r="DH32" s="35">
        <f t="shared" si="82"/>
        <v>1.078839858</v>
      </c>
      <c r="DI32" s="33">
        <v>1.35</v>
      </c>
      <c r="DJ32" s="90">
        <f t="shared" si="83"/>
        <v>0.865</v>
      </c>
      <c r="DK32" s="35">
        <f t="shared" si="84"/>
        <v>0.9704636132</v>
      </c>
      <c r="DL32" s="106">
        <f t="shared" si="85"/>
        <v>4.058588015</v>
      </c>
      <c r="DM32" s="91">
        <f t="shared" si="86"/>
        <v>0.928</v>
      </c>
    </row>
    <row r="33">
      <c r="A33" s="28">
        <v>2022.0</v>
      </c>
      <c r="B33" s="29" t="s">
        <v>813</v>
      </c>
      <c r="C33" s="29" t="s">
        <v>26</v>
      </c>
      <c r="D33" s="30">
        <f t="array" ref="D33">INDEX(
  TP!C:C,
  MATCH(
    1,
    (TP!A:A = A33) * (TP!B:B = C33),
    0
  )
)
</f>
        <v>43.94</v>
      </c>
      <c r="E33" s="64">
        <f t="shared" si="1"/>
        <v>4.379819547</v>
      </c>
      <c r="F33" s="32">
        <f t="shared" si="2"/>
        <v>0.721</v>
      </c>
      <c r="G33" s="33">
        <v>1859.0</v>
      </c>
      <c r="H33" s="33">
        <v>3.72</v>
      </c>
      <c r="I33" s="33">
        <v>0.0</v>
      </c>
      <c r="J33" s="99">
        <f t="shared" si="3"/>
        <v>3.72</v>
      </c>
      <c r="K33" s="100">
        <f t="shared" si="4"/>
        <v>0.1800968263</v>
      </c>
      <c r="L33" s="101">
        <f t="shared" si="5"/>
        <v>0.676</v>
      </c>
      <c r="M33" s="73">
        <f t="shared" si="6"/>
        <v>0.3674502485</v>
      </c>
      <c r="N33" s="33">
        <v>0.34</v>
      </c>
      <c r="O33" s="101">
        <f t="shared" si="7"/>
        <v>0.937</v>
      </c>
      <c r="P33" s="73">
        <f t="shared" si="8"/>
        <v>1.507428517</v>
      </c>
      <c r="Q33" s="33">
        <v>1.69</v>
      </c>
      <c r="R33" s="34">
        <f t="shared" si="9"/>
        <v>0.613</v>
      </c>
      <c r="S33" s="35">
        <f t="shared" si="10"/>
        <v>0.1584271643</v>
      </c>
      <c r="T33" s="33">
        <v>51.43</v>
      </c>
      <c r="U33" s="34">
        <f t="shared" si="11"/>
        <v>0.901</v>
      </c>
      <c r="V33" s="35">
        <f t="shared" si="12"/>
        <v>0.9898508587</v>
      </c>
      <c r="W33" s="36">
        <f t="shared" si="13"/>
        <v>3244.395458</v>
      </c>
      <c r="X33" s="35">
        <f t="shared" si="14"/>
        <v>1.446787625</v>
      </c>
      <c r="Y33" s="40">
        <f t="shared" si="15"/>
        <v>0.928</v>
      </c>
      <c r="Z33" s="33">
        <v>0.15</v>
      </c>
      <c r="AA33" s="40">
        <f t="shared" si="16"/>
        <v>0.721</v>
      </c>
      <c r="AB33" s="35">
        <f t="shared" si="17"/>
        <v>0.582236388</v>
      </c>
      <c r="AC33" s="43">
        <f t="shared" si="18"/>
        <v>3.903902779</v>
      </c>
      <c r="AD33" s="44">
        <f t="shared" si="19"/>
        <v>0.901</v>
      </c>
      <c r="AE33" s="33">
        <v>2.95</v>
      </c>
      <c r="AF33" s="34">
        <f t="shared" si="20"/>
        <v>0.757</v>
      </c>
      <c r="AG33" s="35">
        <f t="shared" si="21"/>
        <v>0.6447549806</v>
      </c>
      <c r="AH33" s="33">
        <v>13.11</v>
      </c>
      <c r="AI33" s="34">
        <f t="shared" si="22"/>
        <v>0.027</v>
      </c>
      <c r="AJ33" s="35">
        <f t="shared" si="23"/>
        <v>-1.814651941</v>
      </c>
      <c r="AK33" s="36">
        <f t="shared" si="24"/>
        <v>926.8635022</v>
      </c>
      <c r="AL33" s="35">
        <f t="shared" si="25"/>
        <v>-1.223953184</v>
      </c>
      <c r="AM33" s="114">
        <f t="shared" si="26"/>
        <v>0.108</v>
      </c>
      <c r="AN33" s="33">
        <v>0.44</v>
      </c>
      <c r="AO33" s="114">
        <f t="shared" si="27"/>
        <v>0.694</v>
      </c>
      <c r="AP33" s="35">
        <f t="shared" si="28"/>
        <v>0.4383302027</v>
      </c>
      <c r="AQ33" s="33">
        <v>0.48</v>
      </c>
      <c r="AR33" s="114">
        <f t="shared" si="29"/>
        <v>0.324</v>
      </c>
      <c r="AS33" s="35">
        <f t="shared" si="30"/>
        <v>-0.5641823139</v>
      </c>
      <c r="AT33" s="33">
        <v>2.66</v>
      </c>
      <c r="AU33" s="114">
        <f t="shared" si="31"/>
        <v>0.658</v>
      </c>
      <c r="AV33" s="35">
        <f t="shared" si="32"/>
        <v>0.3397042262</v>
      </c>
      <c r="AW33" s="33">
        <v>3.2</v>
      </c>
      <c r="AX33" s="34">
        <f t="shared" si="33"/>
        <v>0.712</v>
      </c>
      <c r="AY33" s="35">
        <f t="shared" si="34"/>
        <v>0.5780926501</v>
      </c>
      <c r="AZ33" s="33">
        <v>39.39</v>
      </c>
      <c r="BA33" s="34">
        <f t="shared" si="35"/>
        <v>0.225</v>
      </c>
      <c r="BB33" s="35">
        <f t="shared" si="36"/>
        <v>-0.6902942315</v>
      </c>
      <c r="BC33" s="36">
        <f t="shared" si="37"/>
        <v>2783.56496</v>
      </c>
      <c r="BD33" s="35">
        <f t="shared" si="38"/>
        <v>-0.09753927023</v>
      </c>
      <c r="BE33" s="114">
        <f t="shared" si="39"/>
        <v>0.423</v>
      </c>
      <c r="BF33" s="115">
        <f t="shared" si="40"/>
        <v>-1.10764034</v>
      </c>
      <c r="BG33" s="116">
        <f t="shared" si="41"/>
        <v>0.405</v>
      </c>
      <c r="BH33" s="33">
        <v>4.7</v>
      </c>
      <c r="BI33" s="34">
        <f t="shared" si="42"/>
        <v>0.775</v>
      </c>
      <c r="BJ33" s="35">
        <f t="shared" si="43"/>
        <v>0.5870852517</v>
      </c>
      <c r="BK33" s="33">
        <v>55.67</v>
      </c>
      <c r="BL33" s="34">
        <f t="shared" si="44"/>
        <v>0.568</v>
      </c>
      <c r="BM33" s="35">
        <f t="shared" si="45"/>
        <v>0.149684575</v>
      </c>
      <c r="BN33" s="36">
        <f t="shared" si="46"/>
        <v>4027.015298</v>
      </c>
      <c r="BO33" s="35">
        <f t="shared" si="47"/>
        <v>0.7249500163</v>
      </c>
      <c r="BP33" s="37">
        <f t="shared" si="48"/>
        <v>0.802</v>
      </c>
      <c r="BQ33" s="33">
        <v>1.6</v>
      </c>
      <c r="BR33" s="37">
        <f t="shared" si="49"/>
        <v>0.369</v>
      </c>
      <c r="BS33" s="35">
        <f t="shared" si="50"/>
        <v>-0.4803875979</v>
      </c>
      <c r="BT33" s="33">
        <v>0.34</v>
      </c>
      <c r="BU33" s="37">
        <f t="shared" si="51"/>
        <v>0.369</v>
      </c>
      <c r="BV33" s="35">
        <f t="shared" si="52"/>
        <v>-0.565428595</v>
      </c>
      <c r="BW33" s="33">
        <v>13.22</v>
      </c>
      <c r="BX33" s="34">
        <f t="shared" si="53"/>
        <v>0.91</v>
      </c>
      <c r="BY33" s="35">
        <f t="shared" si="54"/>
        <v>1.486409994</v>
      </c>
      <c r="BZ33" s="33">
        <v>37.36</v>
      </c>
      <c r="CA33" s="34">
        <f t="shared" si="55"/>
        <v>0.216</v>
      </c>
      <c r="CB33" s="35">
        <f t="shared" si="56"/>
        <v>-0.8265877209</v>
      </c>
      <c r="CC33" s="36">
        <f t="shared" si="57"/>
        <v>3501.992777</v>
      </c>
      <c r="CD33" s="35">
        <f t="shared" si="58"/>
        <v>0.1747601755</v>
      </c>
      <c r="CE33" s="37">
        <f t="shared" si="59"/>
        <v>0.595</v>
      </c>
      <c r="CF33" s="33">
        <v>5.71</v>
      </c>
      <c r="CG33" s="102">
        <f t="shared" si="60"/>
        <v>0.703</v>
      </c>
      <c r="CH33" s="73">
        <f t="shared" si="61"/>
        <v>0.3530201657</v>
      </c>
      <c r="CI33" s="66">
        <f t="shared" si="62"/>
        <v>4.516748926</v>
      </c>
      <c r="CJ33" s="102">
        <f t="shared" si="63"/>
        <v>0.315</v>
      </c>
      <c r="CK33" s="73">
        <f t="shared" si="64"/>
        <v>-0.4431330804</v>
      </c>
      <c r="CL33" s="33">
        <v>57.63</v>
      </c>
      <c r="CM33" s="102">
        <f t="shared" si="65"/>
        <v>0.613</v>
      </c>
      <c r="CN33" s="73">
        <f t="shared" si="66"/>
        <v>0.262503172</v>
      </c>
      <c r="CO33" s="36">
        <f t="shared" si="67"/>
        <v>4227.075194</v>
      </c>
      <c r="CP33" s="35">
        <f t="shared" si="68"/>
        <v>-0.09590188096</v>
      </c>
      <c r="CQ33" s="37">
        <f t="shared" si="69"/>
        <v>0.414</v>
      </c>
      <c r="CR33" s="117">
        <f t="shared" si="70"/>
        <v>-0.2420078822</v>
      </c>
      <c r="CS33" s="104">
        <f t="shared" si="71"/>
        <v>0.541</v>
      </c>
      <c r="CT33" s="33">
        <v>19.66</v>
      </c>
      <c r="CU33" s="90">
        <f t="shared" si="72"/>
        <v>0.432</v>
      </c>
      <c r="CV33" s="35">
        <f t="shared" si="73"/>
        <v>-0.1453726024</v>
      </c>
      <c r="CW33" s="33">
        <v>8.33</v>
      </c>
      <c r="CX33" s="34">
        <f t="shared" si="74"/>
        <v>0.658</v>
      </c>
      <c r="CY33" s="35">
        <f t="shared" si="75"/>
        <v>0.3771084136</v>
      </c>
      <c r="CZ33" s="33">
        <v>54.65</v>
      </c>
      <c r="DA33" s="34">
        <f t="shared" si="76"/>
        <v>0.099</v>
      </c>
      <c r="DB33" s="35">
        <f t="shared" si="77"/>
        <v>-1.255450354</v>
      </c>
      <c r="DC33" s="36">
        <f t="shared" si="78"/>
        <v>4305.911724</v>
      </c>
      <c r="DD33" s="35">
        <f t="shared" si="79"/>
        <v>-0.3557809088</v>
      </c>
      <c r="DE33" s="90">
        <f t="shared" si="80"/>
        <v>0.36</v>
      </c>
      <c r="DF33" s="33">
        <v>0.63</v>
      </c>
      <c r="DG33" s="90">
        <f t="shared" si="81"/>
        <v>0.757</v>
      </c>
      <c r="DH33" s="35">
        <f t="shared" si="82"/>
        <v>0.8929474515</v>
      </c>
      <c r="DI33" s="33">
        <v>1.55</v>
      </c>
      <c r="DJ33" s="90">
        <f t="shared" si="83"/>
        <v>0.901</v>
      </c>
      <c r="DK33" s="35">
        <f t="shared" si="84"/>
        <v>1.43377105</v>
      </c>
      <c r="DL33" s="106">
        <f t="shared" si="85"/>
        <v>1.82556499</v>
      </c>
      <c r="DM33" s="91">
        <f t="shared" si="86"/>
        <v>0.757</v>
      </c>
    </row>
    <row r="34">
      <c r="A34" s="28">
        <v>2023.0</v>
      </c>
      <c r="B34" s="29" t="s">
        <v>814</v>
      </c>
      <c r="C34" s="29" t="s">
        <v>5</v>
      </c>
      <c r="D34" s="30">
        <f t="array" ref="D34">INDEX(
  TP!C:C,
  MATCH(
    1,
    (TP!A:A = A34) * (TP!B:B = C34),
    0
  )
)
</f>
        <v>49.68</v>
      </c>
      <c r="E34" s="64">
        <f t="shared" si="1"/>
        <v>4.309890744</v>
      </c>
      <c r="F34" s="32">
        <f t="shared" si="2"/>
        <v>0.712</v>
      </c>
      <c r="G34" s="33">
        <v>1125.0</v>
      </c>
      <c r="H34" s="33">
        <v>1.38</v>
      </c>
      <c r="I34" s="33">
        <v>0.0</v>
      </c>
      <c r="J34" s="99">
        <f t="shared" si="3"/>
        <v>1.38</v>
      </c>
      <c r="K34" s="100">
        <f t="shared" si="4"/>
        <v>0.1104</v>
      </c>
      <c r="L34" s="101">
        <f t="shared" si="5"/>
        <v>0.315</v>
      </c>
      <c r="M34" s="73">
        <f t="shared" si="6"/>
        <v>-0.5353096037</v>
      </c>
      <c r="N34" s="33">
        <v>0.0</v>
      </c>
      <c r="O34" s="101">
        <f t="shared" si="7"/>
        <v>0</v>
      </c>
      <c r="P34" s="73">
        <f t="shared" si="8"/>
        <v>-1.272371867</v>
      </c>
      <c r="Q34" s="33">
        <v>1.44</v>
      </c>
      <c r="R34" s="34">
        <f t="shared" si="9"/>
        <v>0.468</v>
      </c>
      <c r="S34" s="35">
        <f t="shared" si="10"/>
        <v>-0.1809730346</v>
      </c>
      <c r="T34" s="33">
        <v>33.33</v>
      </c>
      <c r="U34" s="34">
        <f t="shared" si="11"/>
        <v>0.378</v>
      </c>
      <c r="V34" s="35">
        <f t="shared" si="12"/>
        <v>-0.223462195</v>
      </c>
      <c r="W34" s="36">
        <f t="shared" si="13"/>
        <v>1895.320219</v>
      </c>
      <c r="X34" s="35">
        <f t="shared" si="14"/>
        <v>-0.1412661974</v>
      </c>
      <c r="Y34" s="40">
        <f t="shared" si="15"/>
        <v>0.459</v>
      </c>
      <c r="Z34" s="33">
        <v>0.25</v>
      </c>
      <c r="AA34" s="40">
        <f t="shared" si="16"/>
        <v>0.991</v>
      </c>
      <c r="AB34" s="35">
        <f t="shared" si="17"/>
        <v>2.424340215</v>
      </c>
      <c r="AC34" s="43">
        <f t="shared" si="18"/>
        <v>0.4753925463</v>
      </c>
      <c r="AD34" s="44">
        <f t="shared" si="19"/>
        <v>0.577</v>
      </c>
      <c r="AE34" s="33">
        <v>4.72</v>
      </c>
      <c r="AF34" s="34">
        <f t="shared" si="20"/>
        <v>0.973</v>
      </c>
      <c r="AG34" s="35">
        <f t="shared" si="21"/>
        <v>2.262681909</v>
      </c>
      <c r="AH34" s="33">
        <v>28.81</v>
      </c>
      <c r="AI34" s="34">
        <f t="shared" si="22"/>
        <v>0.387</v>
      </c>
      <c r="AJ34" s="35">
        <f t="shared" si="23"/>
        <v>-0.2769654588</v>
      </c>
      <c r="AK34" s="36">
        <f t="shared" si="24"/>
        <v>2585.81968</v>
      </c>
      <c r="AL34" s="35">
        <f t="shared" si="25"/>
        <v>1.105578675</v>
      </c>
      <c r="AM34" s="114">
        <f t="shared" si="26"/>
        <v>0.847</v>
      </c>
      <c r="AN34" s="33">
        <v>0.32</v>
      </c>
      <c r="AO34" s="114">
        <f t="shared" si="27"/>
        <v>0.541</v>
      </c>
      <c r="AP34" s="35">
        <f t="shared" si="28"/>
        <v>-0.07663115432</v>
      </c>
      <c r="AQ34" s="33">
        <v>1.52</v>
      </c>
      <c r="AR34" s="114">
        <f t="shared" si="29"/>
        <v>0.973</v>
      </c>
      <c r="AS34" s="35">
        <f t="shared" si="30"/>
        <v>2.3320696</v>
      </c>
      <c r="AT34" s="33">
        <v>2.4</v>
      </c>
      <c r="AU34" s="114">
        <f t="shared" si="31"/>
        <v>0.514</v>
      </c>
      <c r="AV34" s="35">
        <f t="shared" si="32"/>
        <v>0.0575539961</v>
      </c>
      <c r="AW34" s="33">
        <v>4.56</v>
      </c>
      <c r="AX34" s="34">
        <f t="shared" si="33"/>
        <v>0.973</v>
      </c>
      <c r="AY34" s="35">
        <f t="shared" si="34"/>
        <v>1.960215903</v>
      </c>
      <c r="AZ34" s="33">
        <v>42.11</v>
      </c>
      <c r="BA34" s="34">
        <f t="shared" si="35"/>
        <v>0.324</v>
      </c>
      <c r="BB34" s="35">
        <f t="shared" si="36"/>
        <v>-0.4240825766</v>
      </c>
      <c r="BC34" s="36">
        <f t="shared" si="37"/>
        <v>3557.449132</v>
      </c>
      <c r="BD34" s="35">
        <f t="shared" si="38"/>
        <v>0.8032970146</v>
      </c>
      <c r="BE34" s="114">
        <f t="shared" si="39"/>
        <v>0.82</v>
      </c>
      <c r="BF34" s="115">
        <f t="shared" si="40"/>
        <v>4.221868131</v>
      </c>
      <c r="BG34" s="116">
        <f t="shared" si="41"/>
        <v>0.883</v>
      </c>
      <c r="BH34" s="33">
        <v>3.2</v>
      </c>
      <c r="BI34" s="34">
        <f t="shared" si="42"/>
        <v>0.45</v>
      </c>
      <c r="BJ34" s="35">
        <f t="shared" si="43"/>
        <v>-0.2535379673</v>
      </c>
      <c r="BK34" s="33">
        <v>52.5</v>
      </c>
      <c r="BL34" s="34">
        <f t="shared" si="44"/>
        <v>0.387</v>
      </c>
      <c r="BM34" s="35">
        <f t="shared" si="45"/>
        <v>-0.2561188115</v>
      </c>
      <c r="BN34" s="36">
        <f t="shared" si="46"/>
        <v>3131.361845</v>
      </c>
      <c r="BO34" s="35">
        <f t="shared" si="47"/>
        <v>-0.194327548</v>
      </c>
      <c r="BP34" s="37">
        <f t="shared" si="48"/>
        <v>0.378</v>
      </c>
      <c r="BQ34" s="33">
        <v>1.92</v>
      </c>
      <c r="BR34" s="37">
        <f t="shared" si="49"/>
        <v>0.514</v>
      </c>
      <c r="BS34" s="35">
        <f t="shared" si="50"/>
        <v>-0.1305889082</v>
      </c>
      <c r="BT34" s="33">
        <v>0.56</v>
      </c>
      <c r="BU34" s="37">
        <f t="shared" si="51"/>
        <v>0.541</v>
      </c>
      <c r="BV34" s="35">
        <f t="shared" si="52"/>
        <v>-0.1234184243</v>
      </c>
      <c r="BW34" s="33">
        <v>5.6</v>
      </c>
      <c r="BX34" s="34">
        <f t="shared" si="53"/>
        <v>0.108</v>
      </c>
      <c r="BY34" s="35">
        <f t="shared" si="54"/>
        <v>-1.09186273</v>
      </c>
      <c r="BZ34" s="33">
        <v>45.71</v>
      </c>
      <c r="CA34" s="34">
        <f t="shared" si="55"/>
        <v>0.676</v>
      </c>
      <c r="CB34" s="35">
        <f t="shared" si="56"/>
        <v>0.3740597017</v>
      </c>
      <c r="CC34" s="36">
        <f t="shared" si="57"/>
        <v>3045.792785</v>
      </c>
      <c r="CD34" s="35">
        <f t="shared" si="58"/>
        <v>-0.4974366086</v>
      </c>
      <c r="CE34" s="37">
        <f t="shared" si="59"/>
        <v>0.306</v>
      </c>
      <c r="CF34" s="33">
        <v>4.8</v>
      </c>
      <c r="CG34" s="102">
        <f t="shared" si="60"/>
        <v>0.441</v>
      </c>
      <c r="CH34" s="73">
        <f t="shared" si="61"/>
        <v>-0.2672145402</v>
      </c>
      <c r="CI34" s="66">
        <f t="shared" si="62"/>
        <v>4.746242248</v>
      </c>
      <c r="CJ34" s="102">
        <f t="shared" si="63"/>
        <v>0.423</v>
      </c>
      <c r="CK34" s="73">
        <f t="shared" si="64"/>
        <v>-0.2898347433</v>
      </c>
      <c r="CL34" s="33">
        <v>50.0</v>
      </c>
      <c r="CM34" s="102">
        <f t="shared" si="65"/>
        <v>0.135</v>
      </c>
      <c r="CN34" s="73">
        <f t="shared" si="66"/>
        <v>-0.9185883389</v>
      </c>
      <c r="CO34" s="36">
        <f t="shared" si="67"/>
        <v>3754.951293</v>
      </c>
      <c r="CP34" s="35">
        <f t="shared" si="68"/>
        <v>-0.6999571899</v>
      </c>
      <c r="CQ34" s="37">
        <f t="shared" si="69"/>
        <v>0.234</v>
      </c>
      <c r="CR34" s="117">
        <f t="shared" si="70"/>
        <v>-1.645728679</v>
      </c>
      <c r="CS34" s="104">
        <f t="shared" si="71"/>
        <v>0.297</v>
      </c>
      <c r="CT34" s="33">
        <v>21.12</v>
      </c>
      <c r="CU34" s="90">
        <f t="shared" si="72"/>
        <v>0.559</v>
      </c>
      <c r="CV34" s="35">
        <f t="shared" si="73"/>
        <v>0.1374174041</v>
      </c>
      <c r="CW34" s="33">
        <v>7.28</v>
      </c>
      <c r="CX34" s="34">
        <f t="shared" si="74"/>
        <v>0.514</v>
      </c>
      <c r="CY34" s="35">
        <f t="shared" si="75"/>
        <v>-0.009029587614</v>
      </c>
      <c r="CZ34" s="33">
        <v>63.74</v>
      </c>
      <c r="DA34" s="34">
        <f t="shared" si="76"/>
        <v>0.459</v>
      </c>
      <c r="DB34" s="35">
        <f t="shared" si="77"/>
        <v>0.02324838286</v>
      </c>
      <c r="DC34" s="36">
        <f t="shared" si="78"/>
        <v>4753.629264</v>
      </c>
      <c r="DD34" s="35">
        <f t="shared" si="79"/>
        <v>0.1145066775</v>
      </c>
      <c r="DE34" s="90">
        <f t="shared" si="80"/>
        <v>0.541</v>
      </c>
      <c r="DF34" s="33">
        <v>0.64</v>
      </c>
      <c r="DG34" s="90">
        <f t="shared" si="81"/>
        <v>0.775</v>
      </c>
      <c r="DH34" s="35">
        <f t="shared" si="82"/>
        <v>0.939420553</v>
      </c>
      <c r="DI34" s="33">
        <v>0.96</v>
      </c>
      <c r="DJ34" s="90">
        <f t="shared" si="83"/>
        <v>0.595</v>
      </c>
      <c r="DK34" s="35">
        <f t="shared" si="84"/>
        <v>0.06701411139</v>
      </c>
      <c r="DL34" s="106">
        <f t="shared" si="85"/>
        <v>1.258358746</v>
      </c>
      <c r="DM34" s="91">
        <f t="shared" si="86"/>
        <v>0.649</v>
      </c>
    </row>
    <row r="35">
      <c r="A35" s="28">
        <v>2024.0</v>
      </c>
      <c r="B35" s="29" t="s">
        <v>764</v>
      </c>
      <c r="C35" s="29" t="s">
        <v>9</v>
      </c>
      <c r="D35" s="30">
        <f t="array" ref="D35">INDEX(
  TP!C:C,
  MATCH(
    1,
    (TP!A:A = A35) * (TP!B:B = C35),
    0
  )
)
</f>
        <v>50.24</v>
      </c>
      <c r="E35" s="64">
        <f t="shared" si="1"/>
        <v>4.195799997</v>
      </c>
      <c r="F35" s="32">
        <f t="shared" si="2"/>
        <v>0.703</v>
      </c>
      <c r="G35" s="33">
        <v>1308.0</v>
      </c>
      <c r="H35" s="33">
        <v>2.15</v>
      </c>
      <c r="I35" s="33">
        <v>0.0</v>
      </c>
      <c r="J35" s="99">
        <f t="shared" si="3"/>
        <v>2.15</v>
      </c>
      <c r="K35" s="100">
        <f t="shared" si="4"/>
        <v>0.1479357798</v>
      </c>
      <c r="L35" s="101">
        <f t="shared" si="5"/>
        <v>0.523</v>
      </c>
      <c r="M35" s="73">
        <f t="shared" si="6"/>
        <v>-0.04912110902</v>
      </c>
      <c r="N35" s="33">
        <v>0.28</v>
      </c>
      <c r="O35" s="101">
        <f t="shared" si="7"/>
        <v>0.874</v>
      </c>
      <c r="P35" s="73">
        <f t="shared" si="8"/>
        <v>1.016875508</v>
      </c>
      <c r="Q35" s="33">
        <v>2.2</v>
      </c>
      <c r="R35" s="34">
        <f t="shared" si="9"/>
        <v>0.802</v>
      </c>
      <c r="S35" s="35">
        <f t="shared" si="10"/>
        <v>0.8508035701</v>
      </c>
      <c r="T35" s="33">
        <v>28.13</v>
      </c>
      <c r="U35" s="34">
        <f t="shared" si="11"/>
        <v>0.27</v>
      </c>
      <c r="V35" s="35">
        <f t="shared" si="12"/>
        <v>-0.5720383209</v>
      </c>
      <c r="W35" s="36">
        <f t="shared" si="13"/>
        <v>2085.879144</v>
      </c>
      <c r="X35" s="35">
        <f t="shared" si="14"/>
        <v>0.08304881519</v>
      </c>
      <c r="Y35" s="40">
        <f t="shared" si="15"/>
        <v>0.541</v>
      </c>
      <c r="Z35" s="33">
        <v>0.1</v>
      </c>
      <c r="AA35" s="40">
        <f t="shared" si="16"/>
        <v>0.342</v>
      </c>
      <c r="AB35" s="35">
        <f t="shared" si="17"/>
        <v>-0.3388155252</v>
      </c>
      <c r="AC35" s="43">
        <f t="shared" si="18"/>
        <v>0.7119876892</v>
      </c>
      <c r="AD35" s="44">
        <f t="shared" si="19"/>
        <v>0.622</v>
      </c>
      <c r="AE35" s="33">
        <v>3.37</v>
      </c>
      <c r="AF35" s="34">
        <f t="shared" si="20"/>
        <v>0.865</v>
      </c>
      <c r="AG35" s="35">
        <f t="shared" si="21"/>
        <v>1.028669845</v>
      </c>
      <c r="AH35" s="33">
        <v>34.69</v>
      </c>
      <c r="AI35" s="34">
        <f t="shared" si="22"/>
        <v>0.676</v>
      </c>
      <c r="AJ35" s="35">
        <f t="shared" si="23"/>
        <v>0.2989324086</v>
      </c>
      <c r="AK35" s="36">
        <f t="shared" si="24"/>
        <v>2632.951149</v>
      </c>
      <c r="AL35" s="35">
        <f t="shared" si="25"/>
        <v>1.171761411</v>
      </c>
      <c r="AM35" s="114">
        <f t="shared" si="26"/>
        <v>0.865</v>
      </c>
      <c r="AN35" s="33">
        <v>0.41</v>
      </c>
      <c r="AO35" s="114">
        <f t="shared" si="27"/>
        <v>0.658</v>
      </c>
      <c r="AP35" s="35">
        <f t="shared" si="28"/>
        <v>0.3095898635</v>
      </c>
      <c r="AQ35" s="33">
        <v>1.44</v>
      </c>
      <c r="AR35" s="114">
        <f t="shared" si="29"/>
        <v>0.964</v>
      </c>
      <c r="AS35" s="35">
        <f t="shared" si="30"/>
        <v>2.109280991</v>
      </c>
      <c r="AT35" s="33">
        <v>1.72</v>
      </c>
      <c r="AU35" s="114">
        <f t="shared" si="31"/>
        <v>0.279</v>
      </c>
      <c r="AV35" s="35">
        <f t="shared" si="32"/>
        <v>-0.6803773748</v>
      </c>
      <c r="AW35" s="33">
        <v>3.51</v>
      </c>
      <c r="AX35" s="34">
        <f t="shared" si="33"/>
        <v>0.82</v>
      </c>
      <c r="AY35" s="35">
        <f t="shared" si="34"/>
        <v>0.8931354504</v>
      </c>
      <c r="AZ35" s="33">
        <v>50.98</v>
      </c>
      <c r="BA35" s="34">
        <f t="shared" si="35"/>
        <v>0.649</v>
      </c>
      <c r="BB35" s="35">
        <f t="shared" si="36"/>
        <v>0.4440414598</v>
      </c>
      <c r="BC35" s="36">
        <f t="shared" si="37"/>
        <v>3781.363129</v>
      </c>
      <c r="BD35" s="35">
        <f t="shared" si="38"/>
        <v>1.063943066</v>
      </c>
      <c r="BE35" s="114">
        <f t="shared" si="39"/>
        <v>0.874</v>
      </c>
      <c r="BF35" s="115">
        <f t="shared" si="40"/>
        <v>3.974197957</v>
      </c>
      <c r="BG35" s="116">
        <f t="shared" si="41"/>
        <v>0.865</v>
      </c>
      <c r="BH35" s="33">
        <v>3.51</v>
      </c>
      <c r="BI35" s="34">
        <f t="shared" si="42"/>
        <v>0.523</v>
      </c>
      <c r="BJ35" s="35">
        <f t="shared" si="43"/>
        <v>-0.07980916871</v>
      </c>
      <c r="BK35" s="33">
        <v>60.78</v>
      </c>
      <c r="BL35" s="34">
        <f t="shared" si="44"/>
        <v>0.829</v>
      </c>
      <c r="BM35" s="35">
        <f t="shared" si="45"/>
        <v>0.8038345135</v>
      </c>
      <c r="BN35" s="36">
        <f t="shared" si="46"/>
        <v>3805.115307</v>
      </c>
      <c r="BO35" s="35">
        <f t="shared" si="47"/>
        <v>0.4971971035</v>
      </c>
      <c r="BP35" s="37">
        <f t="shared" si="48"/>
        <v>0.721</v>
      </c>
      <c r="BQ35" s="33">
        <v>1.31</v>
      </c>
      <c r="BR35" s="37">
        <f t="shared" si="49"/>
        <v>0.216</v>
      </c>
      <c r="BS35" s="35">
        <f t="shared" si="50"/>
        <v>-0.7973926605</v>
      </c>
      <c r="BT35" s="33">
        <v>0.07</v>
      </c>
      <c r="BU35" s="37">
        <f t="shared" si="51"/>
        <v>0.036</v>
      </c>
      <c r="BV35" s="35">
        <f t="shared" si="52"/>
        <v>-1.107895623</v>
      </c>
      <c r="BW35" s="33">
        <v>9.77</v>
      </c>
      <c r="BX35" s="34">
        <f t="shared" si="53"/>
        <v>0.676</v>
      </c>
      <c r="BY35" s="35">
        <f t="shared" si="54"/>
        <v>0.3190817926</v>
      </c>
      <c r="BZ35" s="33">
        <v>41.55</v>
      </c>
      <c r="CA35" s="34">
        <f t="shared" si="55"/>
        <v>0.387</v>
      </c>
      <c r="CB35" s="35">
        <f t="shared" si="56"/>
        <v>-0.2241071579</v>
      </c>
      <c r="CC35" s="36">
        <f t="shared" si="57"/>
        <v>3487.051658</v>
      </c>
      <c r="CD35" s="35">
        <f t="shared" si="58"/>
        <v>0.1527448925</v>
      </c>
      <c r="CE35" s="37">
        <f t="shared" si="59"/>
        <v>0.577</v>
      </c>
      <c r="CF35" s="33">
        <v>7.16</v>
      </c>
      <c r="CG35" s="102">
        <f t="shared" si="60"/>
        <v>0.883</v>
      </c>
      <c r="CH35" s="73">
        <f t="shared" si="61"/>
        <v>1.341306236</v>
      </c>
      <c r="CI35" s="66">
        <f t="shared" si="62"/>
        <v>7.220142585</v>
      </c>
      <c r="CJ35" s="102">
        <f t="shared" si="63"/>
        <v>0.91</v>
      </c>
      <c r="CK35" s="73">
        <f t="shared" si="64"/>
        <v>1.362696164</v>
      </c>
      <c r="CL35" s="33">
        <v>47.12</v>
      </c>
      <c r="CM35" s="102">
        <f t="shared" si="65"/>
        <v>0.081</v>
      </c>
      <c r="CN35" s="73">
        <f t="shared" si="66"/>
        <v>-1.364400076</v>
      </c>
      <c r="CO35" s="36">
        <f t="shared" si="67"/>
        <v>4263.261852</v>
      </c>
      <c r="CP35" s="35">
        <f t="shared" si="68"/>
        <v>-0.04960313839</v>
      </c>
      <c r="CQ35" s="37">
        <f t="shared" si="69"/>
        <v>0.459</v>
      </c>
      <c r="CR35" s="117">
        <f t="shared" si="70"/>
        <v>-1.304949426</v>
      </c>
      <c r="CS35" s="104">
        <f t="shared" si="71"/>
        <v>0.387</v>
      </c>
      <c r="CT35" s="33">
        <v>20.64</v>
      </c>
      <c r="CU35" s="90">
        <f t="shared" si="72"/>
        <v>0.514</v>
      </c>
      <c r="CV35" s="35">
        <f t="shared" si="73"/>
        <v>0.04444534715</v>
      </c>
      <c r="CW35" s="33">
        <v>8.81</v>
      </c>
      <c r="CX35" s="34">
        <f t="shared" si="74"/>
        <v>0.766</v>
      </c>
      <c r="CY35" s="35">
        <f t="shared" si="75"/>
        <v>0.5536286428</v>
      </c>
      <c r="CZ35" s="33">
        <v>61.72</v>
      </c>
      <c r="DA35" s="34">
        <f t="shared" si="76"/>
        <v>0.387</v>
      </c>
      <c r="DB35" s="35">
        <f t="shared" si="77"/>
        <v>-0.2609068921</v>
      </c>
      <c r="DC35" s="36">
        <f t="shared" si="78"/>
        <v>4972.203258</v>
      </c>
      <c r="DD35" s="35">
        <f t="shared" si="79"/>
        <v>0.3440992825</v>
      </c>
      <c r="DE35" s="90">
        <f t="shared" si="80"/>
        <v>0.64</v>
      </c>
      <c r="DF35" s="33">
        <v>0.55</v>
      </c>
      <c r="DG35" s="90">
        <f t="shared" si="81"/>
        <v>0.676</v>
      </c>
      <c r="DH35" s="35">
        <f t="shared" si="82"/>
        <v>0.521162639</v>
      </c>
      <c r="DI35" s="33">
        <v>0.89</v>
      </c>
      <c r="DJ35" s="90">
        <f t="shared" si="83"/>
        <v>0.505</v>
      </c>
      <c r="DK35" s="35">
        <f t="shared" si="84"/>
        <v>-0.09514349149</v>
      </c>
      <c r="DL35" s="106">
        <f t="shared" si="85"/>
        <v>0.8145637771</v>
      </c>
      <c r="DM35" s="91">
        <f t="shared" si="86"/>
        <v>0.586</v>
      </c>
    </row>
    <row r="36">
      <c r="A36" s="28">
        <v>2023.0</v>
      </c>
      <c r="B36" s="29" t="s">
        <v>809</v>
      </c>
      <c r="C36" s="29" t="s">
        <v>21</v>
      </c>
      <c r="D36" s="30">
        <f t="array" ref="D36">INDEX(
  TP!C:C,
  MATCH(
    1,
    (TP!A:A = A36) * (TP!B:B = C36),
    0
  )
)
</f>
        <v>45.37</v>
      </c>
      <c r="E36" s="64">
        <f t="shared" si="1"/>
        <v>3.968650915</v>
      </c>
      <c r="F36" s="32">
        <f t="shared" si="2"/>
        <v>0.694</v>
      </c>
      <c r="G36" s="33">
        <v>2556.0</v>
      </c>
      <c r="H36" s="33">
        <v>4.04</v>
      </c>
      <c r="I36" s="33">
        <v>0.0</v>
      </c>
      <c r="J36" s="99">
        <f t="shared" si="3"/>
        <v>4.04</v>
      </c>
      <c r="K36" s="100">
        <f t="shared" si="4"/>
        <v>0.1422535211</v>
      </c>
      <c r="L36" s="101">
        <f t="shared" si="5"/>
        <v>0.486</v>
      </c>
      <c r="M36" s="73">
        <f t="shared" si="6"/>
        <v>-0.1227215194</v>
      </c>
      <c r="N36" s="33">
        <v>0.07</v>
      </c>
      <c r="O36" s="101">
        <f t="shared" si="7"/>
        <v>0.216</v>
      </c>
      <c r="P36" s="73">
        <f t="shared" si="8"/>
        <v>-0.7000600233</v>
      </c>
      <c r="Q36" s="33">
        <v>1.23</v>
      </c>
      <c r="R36" s="34">
        <f t="shared" si="9"/>
        <v>0.333</v>
      </c>
      <c r="S36" s="35">
        <f t="shared" si="10"/>
        <v>-0.4660692017</v>
      </c>
      <c r="T36" s="33">
        <v>28.57</v>
      </c>
      <c r="U36" s="34">
        <f t="shared" si="11"/>
        <v>0.288</v>
      </c>
      <c r="V36" s="35">
        <f t="shared" si="12"/>
        <v>-0.542543418</v>
      </c>
      <c r="W36" s="36">
        <f t="shared" si="13"/>
        <v>1460.726302</v>
      </c>
      <c r="X36" s="35">
        <f t="shared" si="14"/>
        <v>-0.6528451744</v>
      </c>
      <c r="Y36" s="40">
        <f t="shared" si="15"/>
        <v>0.279</v>
      </c>
      <c r="Z36" s="33">
        <v>0.11</v>
      </c>
      <c r="AA36" s="40">
        <f t="shared" si="16"/>
        <v>0.396</v>
      </c>
      <c r="AB36" s="35">
        <f t="shared" si="17"/>
        <v>-0.1546051426</v>
      </c>
      <c r="AC36" s="43">
        <f t="shared" si="18"/>
        <v>-1.63023186</v>
      </c>
      <c r="AD36" s="44">
        <f t="shared" si="19"/>
        <v>0.315</v>
      </c>
      <c r="AE36" s="33">
        <v>2.85</v>
      </c>
      <c r="AF36" s="34">
        <f t="shared" si="20"/>
        <v>0.73</v>
      </c>
      <c r="AG36" s="35">
        <f t="shared" si="21"/>
        <v>0.5533466795</v>
      </c>
      <c r="AH36" s="33">
        <v>43.21</v>
      </c>
      <c r="AI36" s="34">
        <f t="shared" si="22"/>
        <v>0.919</v>
      </c>
      <c r="AJ36" s="35">
        <f t="shared" si="23"/>
        <v>1.133396665</v>
      </c>
      <c r="AK36" s="36">
        <f t="shared" si="24"/>
        <v>2997.878244</v>
      </c>
      <c r="AL36" s="35">
        <f t="shared" si="25"/>
        <v>1.684197667</v>
      </c>
      <c r="AM36" s="114">
        <f t="shared" si="26"/>
        <v>0.955</v>
      </c>
      <c r="AN36" s="33">
        <v>0.39</v>
      </c>
      <c r="AO36" s="114">
        <f t="shared" si="27"/>
        <v>0.622</v>
      </c>
      <c r="AP36" s="35">
        <f t="shared" si="28"/>
        <v>0.2237629706</v>
      </c>
      <c r="AQ36" s="33">
        <v>1.2</v>
      </c>
      <c r="AR36" s="114">
        <f t="shared" si="29"/>
        <v>0.892</v>
      </c>
      <c r="AS36" s="35">
        <f t="shared" si="30"/>
        <v>1.440915165</v>
      </c>
      <c r="AT36" s="33">
        <v>1.97</v>
      </c>
      <c r="AU36" s="114">
        <f t="shared" si="31"/>
        <v>0.378</v>
      </c>
      <c r="AV36" s="35">
        <f t="shared" si="32"/>
        <v>-0.4090790767</v>
      </c>
      <c r="AW36" s="33">
        <v>3.03</v>
      </c>
      <c r="AX36" s="34">
        <f t="shared" si="33"/>
        <v>0.649</v>
      </c>
      <c r="AY36" s="35">
        <f t="shared" si="34"/>
        <v>0.4053272434</v>
      </c>
      <c r="AZ36" s="33">
        <v>52.33</v>
      </c>
      <c r="BA36" s="34">
        <f t="shared" si="35"/>
        <v>0.676</v>
      </c>
      <c r="BB36" s="35">
        <f t="shared" si="36"/>
        <v>0.576168568</v>
      </c>
      <c r="BC36" s="36">
        <f t="shared" si="37"/>
        <v>3591.522707</v>
      </c>
      <c r="BD36" s="35">
        <f t="shared" si="38"/>
        <v>0.842960202</v>
      </c>
      <c r="BE36" s="114">
        <f t="shared" si="39"/>
        <v>0.829</v>
      </c>
      <c r="BF36" s="115">
        <f t="shared" si="40"/>
        <v>3.782756928</v>
      </c>
      <c r="BG36" s="116">
        <f t="shared" si="41"/>
        <v>0.847</v>
      </c>
      <c r="BH36" s="33">
        <v>2.54</v>
      </c>
      <c r="BI36" s="34">
        <f t="shared" si="42"/>
        <v>0.288</v>
      </c>
      <c r="BJ36" s="35">
        <f t="shared" si="43"/>
        <v>-0.6234121837</v>
      </c>
      <c r="BK36" s="33">
        <v>68.06</v>
      </c>
      <c r="BL36" s="34">
        <f t="shared" si="44"/>
        <v>0.937</v>
      </c>
      <c r="BM36" s="35">
        <f t="shared" si="45"/>
        <v>1.735774152</v>
      </c>
      <c r="BN36" s="36">
        <f t="shared" si="46"/>
        <v>3575.84783</v>
      </c>
      <c r="BO36" s="35">
        <f t="shared" si="47"/>
        <v>0.2618823754</v>
      </c>
      <c r="BP36" s="37">
        <f t="shared" si="48"/>
        <v>0.622</v>
      </c>
      <c r="BQ36" s="33">
        <v>1.65</v>
      </c>
      <c r="BR36" s="37">
        <f t="shared" si="49"/>
        <v>0.423</v>
      </c>
      <c r="BS36" s="35">
        <f t="shared" si="50"/>
        <v>-0.4257315527</v>
      </c>
      <c r="BT36" s="33">
        <v>0.49</v>
      </c>
      <c r="BU36" s="37">
        <f t="shared" si="51"/>
        <v>0.495</v>
      </c>
      <c r="BV36" s="35">
        <f t="shared" si="52"/>
        <v>-0.2640580241</v>
      </c>
      <c r="BW36" s="33">
        <v>6.41</v>
      </c>
      <c r="BX36" s="34">
        <f t="shared" si="53"/>
        <v>0.216</v>
      </c>
      <c r="BY36" s="35">
        <f t="shared" si="54"/>
        <v>-0.8177943691</v>
      </c>
      <c r="BZ36" s="33">
        <v>51.65</v>
      </c>
      <c r="CA36" s="34">
        <f t="shared" si="55"/>
        <v>0.874</v>
      </c>
      <c r="CB36" s="35">
        <f t="shared" si="56"/>
        <v>1.228172958</v>
      </c>
      <c r="CC36" s="36">
        <f t="shared" si="57"/>
        <v>3652.714358</v>
      </c>
      <c r="CD36" s="35">
        <f t="shared" si="58"/>
        <v>0.3968438306</v>
      </c>
      <c r="CE36" s="37">
        <f t="shared" si="59"/>
        <v>0.658</v>
      </c>
      <c r="CF36" s="33">
        <v>3.56</v>
      </c>
      <c r="CG36" s="102">
        <f t="shared" si="60"/>
        <v>0.108</v>
      </c>
      <c r="CH36" s="73">
        <f t="shared" si="61"/>
        <v>-1.112369524</v>
      </c>
      <c r="CI36" s="66">
        <f t="shared" si="62"/>
        <v>2.988099334</v>
      </c>
      <c r="CJ36" s="102">
        <f t="shared" si="63"/>
        <v>0.045</v>
      </c>
      <c r="CK36" s="73">
        <f t="shared" si="64"/>
        <v>-1.464249679</v>
      </c>
      <c r="CL36" s="33">
        <v>59.41</v>
      </c>
      <c r="CM36" s="102">
        <f t="shared" si="65"/>
        <v>0.703</v>
      </c>
      <c r="CN36" s="73">
        <f t="shared" si="66"/>
        <v>0.5380395926</v>
      </c>
      <c r="CO36" s="36">
        <f t="shared" si="67"/>
        <v>3529.699841</v>
      </c>
      <c r="CP36" s="35">
        <f t="shared" si="68"/>
        <v>-0.9881534363</v>
      </c>
      <c r="CQ36" s="37">
        <f t="shared" si="69"/>
        <v>0.144</v>
      </c>
      <c r="CR36" s="117">
        <f t="shared" si="70"/>
        <v>-1.019216807</v>
      </c>
      <c r="CS36" s="104">
        <f t="shared" si="71"/>
        <v>0.432</v>
      </c>
      <c r="CT36" s="33">
        <v>28.17</v>
      </c>
      <c r="CU36" s="90">
        <f t="shared" si="72"/>
        <v>0.946</v>
      </c>
      <c r="CV36" s="35">
        <f t="shared" si="73"/>
        <v>1.50294449</v>
      </c>
      <c r="CW36" s="33">
        <v>6.51</v>
      </c>
      <c r="CX36" s="34">
        <f t="shared" si="74"/>
        <v>0.45</v>
      </c>
      <c r="CY36" s="35">
        <f t="shared" si="75"/>
        <v>-0.2921974552</v>
      </c>
      <c r="CZ36" s="33">
        <v>70.27</v>
      </c>
      <c r="DA36" s="34">
        <f t="shared" si="76"/>
        <v>0.829</v>
      </c>
      <c r="DB36" s="35">
        <f t="shared" si="77"/>
        <v>0.9418295439</v>
      </c>
      <c r="DC36" s="36">
        <f t="shared" si="78"/>
        <v>4998.638508</v>
      </c>
      <c r="DD36" s="35">
        <f t="shared" si="79"/>
        <v>0.3718671693</v>
      </c>
      <c r="DE36" s="90">
        <f t="shared" si="80"/>
        <v>0.658</v>
      </c>
      <c r="DF36" s="33">
        <v>0.67</v>
      </c>
      <c r="DG36" s="90">
        <f t="shared" si="81"/>
        <v>0.82</v>
      </c>
      <c r="DH36" s="35">
        <f t="shared" si="82"/>
        <v>1.078839858</v>
      </c>
      <c r="DI36" s="33">
        <v>0.88</v>
      </c>
      <c r="DJ36" s="90">
        <f t="shared" si="83"/>
        <v>0.495</v>
      </c>
      <c r="DK36" s="35">
        <f t="shared" si="84"/>
        <v>-0.1183088633</v>
      </c>
      <c r="DL36" s="106">
        <f t="shared" si="85"/>
        <v>2.835342654</v>
      </c>
      <c r="DM36" s="91">
        <f t="shared" si="86"/>
        <v>0.865</v>
      </c>
    </row>
    <row r="37">
      <c r="A37" s="28">
        <v>2023.0</v>
      </c>
      <c r="B37" s="29" t="s">
        <v>815</v>
      </c>
      <c r="C37" s="29" t="s">
        <v>18</v>
      </c>
      <c r="D37" s="30">
        <f t="array" ref="D37">INDEX(
  TP!C:C,
  MATCH(
    1,
    (TP!A:A = A37) * (TP!B:B = C37),
    0
  )
)
</f>
        <v>50.52</v>
      </c>
      <c r="E37" s="64">
        <f t="shared" si="1"/>
        <v>3.966870143</v>
      </c>
      <c r="F37" s="32">
        <f t="shared" si="2"/>
        <v>0.685</v>
      </c>
      <c r="G37" s="33">
        <v>2414.0</v>
      </c>
      <c r="H37" s="33">
        <v>4.9</v>
      </c>
      <c r="I37" s="33">
        <v>0.0</v>
      </c>
      <c r="J37" s="99">
        <f t="shared" si="3"/>
        <v>4.9</v>
      </c>
      <c r="K37" s="100">
        <f t="shared" si="4"/>
        <v>0.1826843413</v>
      </c>
      <c r="L37" s="101">
        <f t="shared" si="5"/>
        <v>0.694</v>
      </c>
      <c r="M37" s="73">
        <f t="shared" si="6"/>
        <v>0.4009654725</v>
      </c>
      <c r="N37" s="33">
        <v>0.15</v>
      </c>
      <c r="O37" s="101">
        <f t="shared" si="7"/>
        <v>0.55</v>
      </c>
      <c r="P37" s="73">
        <f t="shared" si="8"/>
        <v>-0.0459893446</v>
      </c>
      <c r="Q37" s="33">
        <v>2.76</v>
      </c>
      <c r="R37" s="34">
        <f t="shared" si="9"/>
        <v>0.937</v>
      </c>
      <c r="S37" s="35">
        <f t="shared" si="10"/>
        <v>1.611060016</v>
      </c>
      <c r="T37" s="33">
        <v>33.78</v>
      </c>
      <c r="U37" s="34">
        <f t="shared" si="11"/>
        <v>0.486</v>
      </c>
      <c r="V37" s="35">
        <f t="shared" si="12"/>
        <v>-0.1932969533</v>
      </c>
      <c r="W37" s="36">
        <f t="shared" si="13"/>
        <v>2852.124084</v>
      </c>
      <c r="X37" s="35">
        <f t="shared" si="14"/>
        <v>0.985028313</v>
      </c>
      <c r="Y37" s="40">
        <f t="shared" si="15"/>
        <v>0.793</v>
      </c>
      <c r="Z37" s="33">
        <v>0.11</v>
      </c>
      <c r="AA37" s="40">
        <f t="shared" si="16"/>
        <v>0.396</v>
      </c>
      <c r="AB37" s="35">
        <f t="shared" si="17"/>
        <v>-0.1546051426</v>
      </c>
      <c r="AC37" s="43">
        <f t="shared" si="18"/>
        <v>1.185399298</v>
      </c>
      <c r="AD37" s="44">
        <f t="shared" si="19"/>
        <v>0.685</v>
      </c>
      <c r="AE37" s="33">
        <v>1.3</v>
      </c>
      <c r="AF37" s="34">
        <f t="shared" si="20"/>
        <v>0.198</v>
      </c>
      <c r="AG37" s="35">
        <f t="shared" si="21"/>
        <v>-0.8634819866</v>
      </c>
      <c r="AH37" s="33">
        <v>31.43</v>
      </c>
      <c r="AI37" s="34">
        <f t="shared" si="22"/>
        <v>0.523</v>
      </c>
      <c r="AJ37" s="35">
        <f t="shared" si="23"/>
        <v>-0.02035790566</v>
      </c>
      <c r="AK37" s="36">
        <f t="shared" si="24"/>
        <v>1347.28125</v>
      </c>
      <c r="AL37" s="35">
        <f t="shared" si="25"/>
        <v>-0.6335960968</v>
      </c>
      <c r="AM37" s="114">
        <f t="shared" si="26"/>
        <v>0.234</v>
      </c>
      <c r="AN37" s="33">
        <v>0.19</v>
      </c>
      <c r="AO37" s="114">
        <f t="shared" si="27"/>
        <v>0.333</v>
      </c>
      <c r="AP37" s="35">
        <f t="shared" si="28"/>
        <v>-0.6345059578</v>
      </c>
      <c r="AQ37" s="33">
        <v>0.3</v>
      </c>
      <c r="AR37" s="114">
        <f t="shared" si="29"/>
        <v>0.108</v>
      </c>
      <c r="AS37" s="35">
        <f t="shared" si="30"/>
        <v>-1.065456684</v>
      </c>
      <c r="AT37" s="33">
        <v>1.71</v>
      </c>
      <c r="AU37" s="114">
        <f t="shared" si="31"/>
        <v>0.27</v>
      </c>
      <c r="AV37" s="35">
        <f t="shared" si="32"/>
        <v>-0.6912293067</v>
      </c>
      <c r="AW37" s="33">
        <v>2.95</v>
      </c>
      <c r="AX37" s="34">
        <f t="shared" si="33"/>
        <v>0.631</v>
      </c>
      <c r="AY37" s="35">
        <f t="shared" si="34"/>
        <v>0.3240258756</v>
      </c>
      <c r="AZ37" s="33">
        <v>49.37</v>
      </c>
      <c r="BA37" s="34">
        <f t="shared" si="35"/>
        <v>0.586</v>
      </c>
      <c r="BB37" s="35">
        <f t="shared" si="36"/>
        <v>0.2864676494</v>
      </c>
      <c r="BC37" s="36">
        <f t="shared" si="37"/>
        <v>3339.626122</v>
      </c>
      <c r="BD37" s="35">
        <f t="shared" si="38"/>
        <v>0.5497411493</v>
      </c>
      <c r="BE37" s="114">
        <f t="shared" si="39"/>
        <v>0.739</v>
      </c>
      <c r="BF37" s="115">
        <f t="shared" si="40"/>
        <v>-2.475046896</v>
      </c>
      <c r="BG37" s="116">
        <f t="shared" si="41"/>
        <v>0.252</v>
      </c>
      <c r="BH37" s="33">
        <v>4.36</v>
      </c>
      <c r="BI37" s="34">
        <f t="shared" si="42"/>
        <v>0.685</v>
      </c>
      <c r="BJ37" s="35">
        <f t="shared" si="43"/>
        <v>0.3965439887</v>
      </c>
      <c r="BK37" s="33">
        <v>52.14</v>
      </c>
      <c r="BL37" s="34">
        <f t="shared" si="44"/>
        <v>0.36</v>
      </c>
      <c r="BM37" s="35">
        <f t="shared" si="45"/>
        <v>-0.3022037387</v>
      </c>
      <c r="BN37" s="36">
        <f t="shared" si="46"/>
        <v>3638.386866</v>
      </c>
      <c r="BO37" s="35">
        <f t="shared" si="47"/>
        <v>0.3260709664</v>
      </c>
      <c r="BP37" s="37">
        <f t="shared" si="48"/>
        <v>0.64</v>
      </c>
      <c r="BQ37" s="33">
        <v>2.8</v>
      </c>
      <c r="BR37" s="37">
        <f t="shared" si="49"/>
        <v>0.82</v>
      </c>
      <c r="BS37" s="35">
        <f t="shared" si="50"/>
        <v>0.8313574887</v>
      </c>
      <c r="BT37" s="33">
        <v>1.12</v>
      </c>
      <c r="BU37" s="37">
        <f t="shared" si="51"/>
        <v>0.82</v>
      </c>
      <c r="BV37" s="35">
        <f t="shared" si="52"/>
        <v>1.001698374</v>
      </c>
      <c r="BW37" s="33">
        <v>12.0</v>
      </c>
      <c r="BX37" s="34">
        <f t="shared" si="53"/>
        <v>0.82</v>
      </c>
      <c r="BY37" s="35">
        <f t="shared" si="54"/>
        <v>1.073615674</v>
      </c>
      <c r="BZ37" s="33">
        <v>41.93</v>
      </c>
      <c r="CA37" s="34">
        <f t="shared" si="55"/>
        <v>0.414</v>
      </c>
      <c r="CB37" s="35">
        <f t="shared" si="56"/>
        <v>-0.1694669159</v>
      </c>
      <c r="CC37" s="36">
        <f t="shared" si="57"/>
        <v>3797.561884</v>
      </c>
      <c r="CD37" s="35">
        <f t="shared" si="58"/>
        <v>0.6102722467</v>
      </c>
      <c r="CE37" s="37">
        <f t="shared" si="59"/>
        <v>0.721</v>
      </c>
      <c r="CF37" s="33">
        <v>6.11</v>
      </c>
      <c r="CG37" s="102">
        <f t="shared" si="60"/>
        <v>0.775</v>
      </c>
      <c r="CH37" s="73">
        <f t="shared" si="61"/>
        <v>0.6256508057</v>
      </c>
      <c r="CI37" s="66">
        <f t="shared" si="62"/>
        <v>6.221189723</v>
      </c>
      <c r="CJ37" s="102">
        <f t="shared" si="63"/>
        <v>0.775</v>
      </c>
      <c r="CK37" s="73">
        <f t="shared" si="64"/>
        <v>0.6954095907</v>
      </c>
      <c r="CL37" s="33">
        <v>45.73</v>
      </c>
      <c r="CM37" s="102">
        <f t="shared" si="65"/>
        <v>0.054</v>
      </c>
      <c r="CN37" s="73">
        <f t="shared" si="66"/>
        <v>-1.579566157</v>
      </c>
      <c r="CO37" s="36">
        <f t="shared" si="67"/>
        <v>3883.0181</v>
      </c>
      <c r="CP37" s="35">
        <f t="shared" si="68"/>
        <v>-0.536103095</v>
      </c>
      <c r="CQ37" s="37">
        <f t="shared" si="69"/>
        <v>0.27</v>
      </c>
      <c r="CR37" s="117">
        <f t="shared" si="70"/>
        <v>2.233295981</v>
      </c>
      <c r="CS37" s="104">
        <f t="shared" si="71"/>
        <v>0.739</v>
      </c>
      <c r="CT37" s="33">
        <v>25.43</v>
      </c>
      <c r="CU37" s="90">
        <f t="shared" si="72"/>
        <v>0.847</v>
      </c>
      <c r="CV37" s="35">
        <f t="shared" si="73"/>
        <v>0.9722289985</v>
      </c>
      <c r="CW37" s="33">
        <v>9.21</v>
      </c>
      <c r="CX37" s="34">
        <f t="shared" si="74"/>
        <v>0.802</v>
      </c>
      <c r="CY37" s="35">
        <f t="shared" si="75"/>
        <v>0.7007288337</v>
      </c>
      <c r="CZ37" s="33">
        <v>72.06</v>
      </c>
      <c r="DA37" s="34">
        <f t="shared" si="76"/>
        <v>0.892</v>
      </c>
      <c r="DB37" s="35">
        <f t="shared" si="77"/>
        <v>1.193630505</v>
      </c>
      <c r="DC37" s="36">
        <f t="shared" si="78"/>
        <v>5906.806169</v>
      </c>
      <c r="DD37" s="35">
        <f t="shared" si="79"/>
        <v>1.32581679</v>
      </c>
      <c r="DE37" s="90">
        <f t="shared" si="80"/>
        <v>0.91</v>
      </c>
      <c r="DF37" s="33">
        <v>0.41</v>
      </c>
      <c r="DG37" s="90">
        <f t="shared" si="81"/>
        <v>0.495</v>
      </c>
      <c r="DH37" s="35">
        <f t="shared" si="82"/>
        <v>-0.1294607829</v>
      </c>
      <c r="DI37" s="33">
        <v>1.3</v>
      </c>
      <c r="DJ37" s="90">
        <f t="shared" si="83"/>
        <v>0.829</v>
      </c>
      <c r="DK37" s="35">
        <f t="shared" si="84"/>
        <v>0.854636754</v>
      </c>
      <c r="DL37" s="106">
        <f t="shared" si="85"/>
        <v>3.02322176</v>
      </c>
      <c r="DM37" s="91">
        <f t="shared" si="86"/>
        <v>0.892</v>
      </c>
    </row>
    <row r="38">
      <c r="A38" s="28">
        <v>2024.0</v>
      </c>
      <c r="B38" s="29" t="s">
        <v>449</v>
      </c>
      <c r="C38" s="29" t="s">
        <v>16</v>
      </c>
      <c r="D38" s="30">
        <f t="array" ref="D38">INDEX(
  TP!C:C,
  MATCH(
    1,
    (TP!A:A = A38) * (TP!B:B = C38),
    0
  )
)
</f>
        <v>51.44</v>
      </c>
      <c r="E38" s="64">
        <f t="shared" si="1"/>
        <v>3.686185355</v>
      </c>
      <c r="F38" s="32">
        <f t="shared" si="2"/>
        <v>0.676</v>
      </c>
      <c r="G38" s="33">
        <v>2181.0</v>
      </c>
      <c r="H38" s="33">
        <v>3.44</v>
      </c>
      <c r="I38" s="33">
        <v>0.0</v>
      </c>
      <c r="J38" s="99">
        <f t="shared" si="3"/>
        <v>3.44</v>
      </c>
      <c r="K38" s="100">
        <f t="shared" si="4"/>
        <v>0.1419532325</v>
      </c>
      <c r="L38" s="101">
        <f t="shared" si="5"/>
        <v>0.477</v>
      </c>
      <c r="M38" s="73">
        <f t="shared" si="6"/>
        <v>-0.1266110588</v>
      </c>
      <c r="N38" s="33">
        <v>0.12</v>
      </c>
      <c r="O38" s="101">
        <f t="shared" si="7"/>
        <v>0.423</v>
      </c>
      <c r="P38" s="73">
        <f t="shared" si="8"/>
        <v>-0.2912658491</v>
      </c>
      <c r="Q38" s="33">
        <v>1.32</v>
      </c>
      <c r="R38" s="34">
        <f t="shared" si="9"/>
        <v>0.369</v>
      </c>
      <c r="S38" s="35">
        <f t="shared" si="10"/>
        <v>-0.3438851301</v>
      </c>
      <c r="T38" s="33">
        <v>40.63</v>
      </c>
      <c r="U38" s="34">
        <f t="shared" si="11"/>
        <v>0.667</v>
      </c>
      <c r="V38" s="35">
        <f t="shared" si="12"/>
        <v>0.2658850587</v>
      </c>
      <c r="W38" s="36">
        <f t="shared" si="13"/>
        <v>2179.811792</v>
      </c>
      <c r="X38" s="35">
        <f t="shared" si="14"/>
        <v>0.1936209294</v>
      </c>
      <c r="Y38" s="40">
        <f t="shared" si="15"/>
        <v>0.595</v>
      </c>
      <c r="Z38" s="33">
        <v>0.13</v>
      </c>
      <c r="AA38" s="40">
        <f t="shared" si="16"/>
        <v>0.577</v>
      </c>
      <c r="AB38" s="35">
        <f t="shared" si="17"/>
        <v>0.2138156227</v>
      </c>
      <c r="AC38" s="43">
        <f t="shared" si="18"/>
        <v>-0.01044035583</v>
      </c>
      <c r="AD38" s="44">
        <f t="shared" si="19"/>
        <v>0.505</v>
      </c>
      <c r="AE38" s="33">
        <v>3.76</v>
      </c>
      <c r="AF38" s="34">
        <f t="shared" si="20"/>
        <v>0.937</v>
      </c>
      <c r="AG38" s="35">
        <f t="shared" si="21"/>
        <v>1.385162219</v>
      </c>
      <c r="AH38" s="33">
        <v>34.07</v>
      </c>
      <c r="AI38" s="34">
        <f t="shared" si="22"/>
        <v>0.64</v>
      </c>
      <c r="AJ38" s="35">
        <f t="shared" si="23"/>
        <v>0.2382084838</v>
      </c>
      <c r="AK38" s="36">
        <f t="shared" si="24"/>
        <v>2735.784858</v>
      </c>
      <c r="AL38" s="35">
        <f t="shared" si="25"/>
        <v>1.316162092</v>
      </c>
      <c r="AM38" s="114">
        <f t="shared" si="26"/>
        <v>0.883</v>
      </c>
      <c r="AN38" s="33">
        <v>0.54</v>
      </c>
      <c r="AO38" s="114">
        <f t="shared" si="27"/>
        <v>0.802</v>
      </c>
      <c r="AP38" s="35">
        <f t="shared" si="28"/>
        <v>0.8674646669</v>
      </c>
      <c r="AQ38" s="33">
        <v>1.03</v>
      </c>
      <c r="AR38" s="114">
        <f t="shared" si="29"/>
        <v>0.829</v>
      </c>
      <c r="AS38" s="35">
        <f t="shared" si="30"/>
        <v>0.9674893713</v>
      </c>
      <c r="AT38" s="33">
        <v>1.86</v>
      </c>
      <c r="AU38" s="114">
        <f t="shared" si="31"/>
        <v>0.306</v>
      </c>
      <c r="AV38" s="35">
        <f t="shared" si="32"/>
        <v>-0.5284503279</v>
      </c>
      <c r="AW38" s="33">
        <v>3.26</v>
      </c>
      <c r="AX38" s="34">
        <f t="shared" si="33"/>
        <v>0.73</v>
      </c>
      <c r="AY38" s="35">
        <f t="shared" si="34"/>
        <v>0.6390686759</v>
      </c>
      <c r="AZ38" s="33">
        <v>43.04</v>
      </c>
      <c r="BA38" s="34">
        <f t="shared" si="35"/>
        <v>0.351</v>
      </c>
      <c r="BB38" s="35">
        <f t="shared" si="36"/>
        <v>-0.3330616799</v>
      </c>
      <c r="BC38" s="36">
        <f t="shared" si="37"/>
        <v>3071.561477</v>
      </c>
      <c r="BD38" s="35">
        <f t="shared" si="38"/>
        <v>0.2377017408</v>
      </c>
      <c r="BE38" s="114">
        <f t="shared" si="39"/>
        <v>0.586</v>
      </c>
      <c r="BF38" s="115">
        <f t="shared" si="40"/>
        <v>2.860367543</v>
      </c>
      <c r="BG38" s="116">
        <f t="shared" si="41"/>
        <v>0.784</v>
      </c>
      <c r="BH38" s="33">
        <v>4.5</v>
      </c>
      <c r="BI38" s="34">
        <f t="shared" si="42"/>
        <v>0.721</v>
      </c>
      <c r="BJ38" s="35">
        <f t="shared" si="43"/>
        <v>0.4750021558</v>
      </c>
      <c r="BK38" s="33">
        <v>53.21</v>
      </c>
      <c r="BL38" s="34">
        <f t="shared" si="44"/>
        <v>0.432</v>
      </c>
      <c r="BM38" s="35">
        <f t="shared" si="45"/>
        <v>-0.1652290941</v>
      </c>
      <c r="BN38" s="36">
        <f t="shared" si="46"/>
        <v>3770.07459</v>
      </c>
      <c r="BO38" s="35">
        <f t="shared" si="47"/>
        <v>0.4612321385</v>
      </c>
      <c r="BP38" s="37">
        <f t="shared" si="48"/>
        <v>0.694</v>
      </c>
      <c r="BQ38" s="33">
        <v>2.06</v>
      </c>
      <c r="BR38" s="37">
        <f t="shared" si="49"/>
        <v>0.55</v>
      </c>
      <c r="BS38" s="35">
        <f t="shared" si="50"/>
        <v>0.02244801859</v>
      </c>
      <c r="BT38" s="33">
        <v>0.29</v>
      </c>
      <c r="BU38" s="37">
        <f t="shared" si="51"/>
        <v>0.324</v>
      </c>
      <c r="BV38" s="35">
        <f t="shared" si="52"/>
        <v>-0.665885452</v>
      </c>
      <c r="BW38" s="33">
        <v>10.11</v>
      </c>
      <c r="BX38" s="34">
        <f t="shared" si="53"/>
        <v>0.721</v>
      </c>
      <c r="BY38" s="35">
        <f t="shared" si="54"/>
        <v>0.4341228328</v>
      </c>
      <c r="BZ38" s="33">
        <v>47.35</v>
      </c>
      <c r="CA38" s="34">
        <f t="shared" si="55"/>
        <v>0.748</v>
      </c>
      <c r="CB38" s="35">
        <f t="shared" si="56"/>
        <v>0.609875483</v>
      </c>
      <c r="CC38" s="36">
        <f t="shared" si="57"/>
        <v>4025.777993</v>
      </c>
      <c r="CD38" s="35">
        <f t="shared" si="58"/>
        <v>0.9465417273</v>
      </c>
      <c r="CE38" s="37">
        <f t="shared" si="59"/>
        <v>0.829</v>
      </c>
      <c r="CF38" s="33">
        <v>7.26</v>
      </c>
      <c r="CG38" s="102">
        <f t="shared" si="60"/>
        <v>0.892</v>
      </c>
      <c r="CH38" s="73">
        <f t="shared" si="61"/>
        <v>1.409463896</v>
      </c>
      <c r="CI38" s="66">
        <f t="shared" si="62"/>
        <v>7.625594496</v>
      </c>
      <c r="CJ38" s="102">
        <f t="shared" si="63"/>
        <v>0.937</v>
      </c>
      <c r="CK38" s="73">
        <f t="shared" si="64"/>
        <v>1.633532384</v>
      </c>
      <c r="CL38" s="33">
        <v>62.5</v>
      </c>
      <c r="CM38" s="102">
        <f t="shared" si="65"/>
        <v>0.856</v>
      </c>
      <c r="CN38" s="73">
        <f t="shared" si="66"/>
        <v>1.016358435</v>
      </c>
      <c r="CO38" s="36">
        <f t="shared" si="67"/>
        <v>5784.034455</v>
      </c>
      <c r="CP38" s="35">
        <f t="shared" si="68"/>
        <v>1.896137723</v>
      </c>
      <c r="CQ38" s="37">
        <f t="shared" si="69"/>
        <v>0.973</v>
      </c>
      <c r="CR38" s="117">
        <f t="shared" si="70"/>
        <v>2.660474155</v>
      </c>
      <c r="CS38" s="104">
        <f t="shared" si="71"/>
        <v>0.784</v>
      </c>
      <c r="CT38" s="33">
        <v>21.66</v>
      </c>
      <c r="CU38" s="90">
        <f t="shared" si="72"/>
        <v>0.595</v>
      </c>
      <c r="CV38" s="35">
        <f t="shared" si="73"/>
        <v>0.2420109681</v>
      </c>
      <c r="CW38" s="33">
        <v>8.05</v>
      </c>
      <c r="CX38" s="34">
        <f t="shared" si="74"/>
        <v>0.622</v>
      </c>
      <c r="CY38" s="35">
        <f t="shared" si="75"/>
        <v>0.27413828</v>
      </c>
      <c r="CZ38" s="33">
        <v>55.38</v>
      </c>
      <c r="DA38" s="34">
        <f t="shared" si="76"/>
        <v>0.117</v>
      </c>
      <c r="DB38" s="35">
        <f t="shared" si="77"/>
        <v>-1.152760577</v>
      </c>
      <c r="DC38" s="36">
        <f t="shared" si="78"/>
        <v>4303.894313</v>
      </c>
      <c r="DD38" s="35">
        <f t="shared" si="79"/>
        <v>-0.3579000203</v>
      </c>
      <c r="DE38" s="90">
        <f t="shared" si="80"/>
        <v>0.351</v>
      </c>
      <c r="DF38" s="33">
        <v>0.33</v>
      </c>
      <c r="DG38" s="90">
        <f t="shared" si="81"/>
        <v>0.342</v>
      </c>
      <c r="DH38" s="35">
        <f t="shared" si="82"/>
        <v>-0.5012455954</v>
      </c>
      <c r="DI38" s="33">
        <v>0.41</v>
      </c>
      <c r="DJ38" s="90">
        <f t="shared" si="83"/>
        <v>0.09</v>
      </c>
      <c r="DK38" s="35">
        <f t="shared" si="84"/>
        <v>-1.20708134</v>
      </c>
      <c r="DL38" s="106">
        <f t="shared" si="85"/>
        <v>-1.824215987</v>
      </c>
      <c r="DM38" s="91">
        <f t="shared" si="86"/>
        <v>0.243</v>
      </c>
    </row>
    <row r="39">
      <c r="A39" s="28">
        <v>2023.0</v>
      </c>
      <c r="B39" s="29" t="s">
        <v>816</v>
      </c>
      <c r="C39" s="29" t="s">
        <v>28</v>
      </c>
      <c r="D39" s="30">
        <f t="array" ref="D39">INDEX(
  TP!C:C,
  MATCH(
    1,
    (TP!A:A = A39) * (TP!B:B = C39),
    0
  )
)
</f>
        <v>45.73</v>
      </c>
      <c r="E39" s="64">
        <f t="shared" si="1"/>
        <v>3.603759511</v>
      </c>
      <c r="F39" s="32">
        <f t="shared" si="2"/>
        <v>0.667</v>
      </c>
      <c r="G39" s="33">
        <v>1777.0</v>
      </c>
      <c r="H39" s="33">
        <v>2.27</v>
      </c>
      <c r="I39" s="33">
        <v>0.0</v>
      </c>
      <c r="J39" s="99">
        <f t="shared" si="3"/>
        <v>2.27</v>
      </c>
      <c r="K39" s="100">
        <f t="shared" si="4"/>
        <v>0.114969049</v>
      </c>
      <c r="L39" s="101">
        <f t="shared" si="5"/>
        <v>0.333</v>
      </c>
      <c r="M39" s="73">
        <f t="shared" si="6"/>
        <v>-0.4761282294</v>
      </c>
      <c r="N39" s="33">
        <v>0.1</v>
      </c>
      <c r="O39" s="101">
        <f t="shared" si="7"/>
        <v>0.333</v>
      </c>
      <c r="P39" s="73">
        <f t="shared" si="8"/>
        <v>-0.4547835188</v>
      </c>
      <c r="Q39" s="33">
        <v>1.42</v>
      </c>
      <c r="R39" s="34">
        <f t="shared" si="9"/>
        <v>0.441</v>
      </c>
      <c r="S39" s="35">
        <f t="shared" si="10"/>
        <v>-0.2081250506</v>
      </c>
      <c r="T39" s="33">
        <v>35.71</v>
      </c>
      <c r="U39" s="34">
        <f t="shared" si="11"/>
        <v>0.541</v>
      </c>
      <c r="V39" s="35">
        <f t="shared" si="12"/>
        <v>-0.06392158353</v>
      </c>
      <c r="W39" s="36">
        <f t="shared" si="13"/>
        <v>2011.922645</v>
      </c>
      <c r="X39" s="35">
        <f t="shared" si="14"/>
        <v>-0.00400852458</v>
      </c>
      <c r="Y39" s="40">
        <f t="shared" si="15"/>
        <v>0.514</v>
      </c>
      <c r="Z39" s="33">
        <v>0.17</v>
      </c>
      <c r="AA39" s="40">
        <f t="shared" si="16"/>
        <v>0.829</v>
      </c>
      <c r="AB39" s="35">
        <f t="shared" si="17"/>
        <v>0.9506571534</v>
      </c>
      <c r="AC39" s="43">
        <f t="shared" si="18"/>
        <v>0.01573688057</v>
      </c>
      <c r="AD39" s="44">
        <f t="shared" si="19"/>
        <v>0.514</v>
      </c>
      <c r="AE39" s="33">
        <v>1.22</v>
      </c>
      <c r="AF39" s="34">
        <f t="shared" si="20"/>
        <v>0.162</v>
      </c>
      <c r="AG39" s="35">
        <f t="shared" si="21"/>
        <v>-0.9366086275</v>
      </c>
      <c r="AH39" s="33">
        <v>29.17</v>
      </c>
      <c r="AI39" s="34">
        <f t="shared" si="22"/>
        <v>0.405</v>
      </c>
      <c r="AJ39" s="35">
        <f t="shared" si="23"/>
        <v>-0.2417064057</v>
      </c>
      <c r="AK39" s="36">
        <f t="shared" si="24"/>
        <v>1197.25678</v>
      </c>
      <c r="AL39" s="35">
        <f t="shared" si="25"/>
        <v>-0.8442627714</v>
      </c>
      <c r="AM39" s="114">
        <f t="shared" si="26"/>
        <v>0.207</v>
      </c>
      <c r="AN39" s="33">
        <v>0.2</v>
      </c>
      <c r="AO39" s="114">
        <f t="shared" si="27"/>
        <v>0.378</v>
      </c>
      <c r="AP39" s="35">
        <f t="shared" si="28"/>
        <v>-0.5915925113</v>
      </c>
      <c r="AQ39" s="33">
        <v>0.41</v>
      </c>
      <c r="AR39" s="114">
        <f t="shared" si="29"/>
        <v>0.198</v>
      </c>
      <c r="AS39" s="35">
        <f t="shared" si="30"/>
        <v>-0.7591223466</v>
      </c>
      <c r="AT39" s="33">
        <v>2.43</v>
      </c>
      <c r="AU39" s="114">
        <f t="shared" si="31"/>
        <v>0.532</v>
      </c>
      <c r="AV39" s="35">
        <f t="shared" si="32"/>
        <v>0.09010979188</v>
      </c>
      <c r="AW39" s="33">
        <v>2.73</v>
      </c>
      <c r="AX39" s="34">
        <f t="shared" si="33"/>
        <v>0.568</v>
      </c>
      <c r="AY39" s="35">
        <f t="shared" si="34"/>
        <v>0.1004471141</v>
      </c>
      <c r="AZ39" s="33">
        <v>55.56</v>
      </c>
      <c r="BA39" s="34">
        <f t="shared" si="35"/>
        <v>0.82</v>
      </c>
      <c r="BB39" s="35">
        <f t="shared" si="36"/>
        <v>0.8922949082</v>
      </c>
      <c r="BC39" s="36">
        <f t="shared" si="37"/>
        <v>3601.560593</v>
      </c>
      <c r="BD39" s="35">
        <f t="shared" si="38"/>
        <v>0.8546447562</v>
      </c>
      <c r="BE39" s="114">
        <f t="shared" si="39"/>
        <v>0.838</v>
      </c>
      <c r="BF39" s="115">
        <f t="shared" si="40"/>
        <v>-1.250223081</v>
      </c>
      <c r="BG39" s="116">
        <f t="shared" si="41"/>
        <v>0.396</v>
      </c>
      <c r="BH39" s="33">
        <v>3.04</v>
      </c>
      <c r="BI39" s="34">
        <f t="shared" si="42"/>
        <v>0.423</v>
      </c>
      <c r="BJ39" s="35">
        <f t="shared" si="43"/>
        <v>-0.343204444</v>
      </c>
      <c r="BK39" s="33">
        <v>58.33</v>
      </c>
      <c r="BL39" s="34">
        <f t="shared" si="44"/>
        <v>0.721</v>
      </c>
      <c r="BM39" s="35">
        <f t="shared" si="45"/>
        <v>0.4902009813</v>
      </c>
      <c r="BN39" s="36">
        <f t="shared" si="46"/>
        <v>3384.932263</v>
      </c>
      <c r="BO39" s="35">
        <f t="shared" si="47"/>
        <v>0.06593114336</v>
      </c>
      <c r="BP39" s="37">
        <f t="shared" si="48"/>
        <v>0.523</v>
      </c>
      <c r="BQ39" s="33">
        <v>2.58</v>
      </c>
      <c r="BR39" s="37">
        <f t="shared" si="49"/>
        <v>0.748</v>
      </c>
      <c r="BS39" s="35">
        <f t="shared" si="50"/>
        <v>0.5908708894</v>
      </c>
      <c r="BT39" s="33">
        <v>0.81</v>
      </c>
      <c r="BU39" s="37">
        <f t="shared" si="51"/>
        <v>0.658</v>
      </c>
      <c r="BV39" s="35">
        <f t="shared" si="52"/>
        <v>0.3788658606</v>
      </c>
      <c r="BW39" s="33">
        <v>7.9</v>
      </c>
      <c r="BX39" s="34">
        <f t="shared" si="53"/>
        <v>0.36</v>
      </c>
      <c r="BY39" s="35">
        <f t="shared" si="54"/>
        <v>-0.3136439283</v>
      </c>
      <c r="BZ39" s="33">
        <v>48.08</v>
      </c>
      <c r="CA39" s="34">
        <f t="shared" si="55"/>
        <v>0.784</v>
      </c>
      <c r="CB39" s="35">
        <f t="shared" si="56"/>
        <v>0.7148422636</v>
      </c>
      <c r="CC39" s="36">
        <f t="shared" si="57"/>
        <v>3711.299527</v>
      </c>
      <c r="CD39" s="35">
        <f t="shared" si="58"/>
        <v>0.4831672922</v>
      </c>
      <c r="CE39" s="37">
        <f t="shared" si="59"/>
        <v>0.685</v>
      </c>
      <c r="CF39" s="33">
        <v>4.46</v>
      </c>
      <c r="CG39" s="102">
        <f t="shared" si="60"/>
        <v>0.324</v>
      </c>
      <c r="CH39" s="73">
        <f t="shared" si="61"/>
        <v>-0.4989505842</v>
      </c>
      <c r="CI39" s="66">
        <f t="shared" si="62"/>
        <v>3.798371571</v>
      </c>
      <c r="CJ39" s="102">
        <f t="shared" si="63"/>
        <v>0.18</v>
      </c>
      <c r="CK39" s="73">
        <f t="shared" si="64"/>
        <v>-0.9229991298</v>
      </c>
      <c r="CL39" s="33">
        <v>53.41</v>
      </c>
      <c r="CM39" s="102">
        <f t="shared" si="65"/>
        <v>0.333</v>
      </c>
      <c r="CN39" s="73">
        <f t="shared" si="66"/>
        <v>-0.3907348589</v>
      </c>
      <c r="CO39" s="36">
        <f t="shared" si="67"/>
        <v>3597.513677</v>
      </c>
      <c r="CP39" s="35">
        <f t="shared" si="68"/>
        <v>-0.9013895425</v>
      </c>
      <c r="CQ39" s="37">
        <f t="shared" si="69"/>
        <v>0.18</v>
      </c>
      <c r="CR39" s="117">
        <f t="shared" si="70"/>
        <v>0.6174456432</v>
      </c>
      <c r="CS39" s="104">
        <f t="shared" si="71"/>
        <v>0.604</v>
      </c>
      <c r="CT39" s="33">
        <v>22.99</v>
      </c>
      <c r="CU39" s="90">
        <f t="shared" si="72"/>
        <v>0.748</v>
      </c>
      <c r="CV39" s="35">
        <f t="shared" si="73"/>
        <v>0.4996210425</v>
      </c>
      <c r="CW39" s="33">
        <v>7.9</v>
      </c>
      <c r="CX39" s="34">
        <f t="shared" si="74"/>
        <v>0.595</v>
      </c>
      <c r="CY39" s="35">
        <f t="shared" si="75"/>
        <v>0.2189757084</v>
      </c>
      <c r="CZ39" s="33">
        <v>73.72</v>
      </c>
      <c r="DA39" s="34">
        <f t="shared" si="76"/>
        <v>0.946</v>
      </c>
      <c r="DB39" s="35">
        <f t="shared" si="77"/>
        <v>1.427144246</v>
      </c>
      <c r="DC39" s="36">
        <f t="shared" si="78"/>
        <v>5685.729557</v>
      </c>
      <c r="DD39" s="35">
        <f t="shared" si="79"/>
        <v>1.093595407</v>
      </c>
      <c r="DE39" s="90">
        <f t="shared" si="80"/>
        <v>0.847</v>
      </c>
      <c r="DF39" s="33">
        <v>0.61</v>
      </c>
      <c r="DG39" s="90">
        <f t="shared" si="81"/>
        <v>0.712</v>
      </c>
      <c r="DH39" s="35">
        <f t="shared" si="82"/>
        <v>0.8000012483</v>
      </c>
      <c r="DI39" s="33">
        <v>1.72</v>
      </c>
      <c r="DJ39" s="90">
        <f t="shared" si="83"/>
        <v>0.955</v>
      </c>
      <c r="DK39" s="35">
        <f t="shared" si="84"/>
        <v>1.827582371</v>
      </c>
      <c r="DL39" s="106">
        <f t="shared" si="85"/>
        <v>4.220800069</v>
      </c>
      <c r="DM39" s="91">
        <f t="shared" si="86"/>
        <v>0.937</v>
      </c>
    </row>
    <row r="40">
      <c r="A40" s="28">
        <v>2022.0</v>
      </c>
      <c r="B40" s="29" t="s">
        <v>814</v>
      </c>
      <c r="C40" s="29" t="s">
        <v>5</v>
      </c>
      <c r="D40" s="30">
        <f t="array" ref="D40">INDEX(
  TP!C:C,
  MATCH(
    1,
    (TP!A:A = A40) * (TP!B:B = C40),
    0
  )
)
</f>
        <v>54.54</v>
      </c>
      <c r="E40" s="64">
        <f t="shared" si="1"/>
        <v>3.420890627</v>
      </c>
      <c r="F40" s="32">
        <f t="shared" si="2"/>
        <v>0.658</v>
      </c>
      <c r="G40" s="33">
        <v>1789.0</v>
      </c>
      <c r="H40" s="33">
        <v>5.03</v>
      </c>
      <c r="I40" s="33">
        <v>0.0</v>
      </c>
      <c r="J40" s="99">
        <f t="shared" si="3"/>
        <v>5.03</v>
      </c>
      <c r="K40" s="100">
        <f t="shared" si="4"/>
        <v>0.2530463946</v>
      </c>
      <c r="L40" s="101">
        <f t="shared" si="5"/>
        <v>0.883</v>
      </c>
      <c r="M40" s="73">
        <f t="shared" si="6"/>
        <v>1.31234179</v>
      </c>
      <c r="N40" s="33">
        <v>0.15</v>
      </c>
      <c r="O40" s="101">
        <f t="shared" si="7"/>
        <v>0.55</v>
      </c>
      <c r="P40" s="73">
        <f t="shared" si="8"/>
        <v>-0.0459893446</v>
      </c>
      <c r="Q40" s="33">
        <v>1.51</v>
      </c>
      <c r="R40" s="34">
        <f t="shared" si="9"/>
        <v>0.495</v>
      </c>
      <c r="S40" s="35">
        <f t="shared" si="10"/>
        <v>-0.08594097894</v>
      </c>
      <c r="T40" s="33">
        <v>46.67</v>
      </c>
      <c r="U40" s="34">
        <f t="shared" si="11"/>
        <v>0.829</v>
      </c>
      <c r="V40" s="35">
        <f t="shared" si="12"/>
        <v>0.6707696357</v>
      </c>
      <c r="W40" s="36">
        <f t="shared" si="13"/>
        <v>2738.056882</v>
      </c>
      <c r="X40" s="35">
        <f t="shared" si="14"/>
        <v>0.8507549594</v>
      </c>
      <c r="Y40" s="40">
        <f t="shared" si="15"/>
        <v>0.784</v>
      </c>
      <c r="Z40" s="33">
        <v>0.16</v>
      </c>
      <c r="AA40" s="40">
        <f t="shared" si="16"/>
        <v>0.775</v>
      </c>
      <c r="AB40" s="35">
        <f t="shared" si="17"/>
        <v>0.7664467707</v>
      </c>
      <c r="AC40" s="43">
        <f t="shared" si="18"/>
        <v>2.883554175</v>
      </c>
      <c r="AD40" s="44">
        <f t="shared" si="19"/>
        <v>0.811</v>
      </c>
      <c r="AE40" s="33">
        <v>3.32</v>
      </c>
      <c r="AF40" s="34">
        <f t="shared" si="20"/>
        <v>0.856</v>
      </c>
      <c r="AG40" s="35">
        <f t="shared" si="21"/>
        <v>0.9829656944</v>
      </c>
      <c r="AH40" s="33">
        <v>27.27</v>
      </c>
      <c r="AI40" s="34">
        <f t="shared" si="22"/>
        <v>0.288</v>
      </c>
      <c r="AJ40" s="35">
        <f t="shared" si="23"/>
        <v>-0.4277958526</v>
      </c>
      <c r="AK40" s="36">
        <f t="shared" si="24"/>
        <v>2053.626879</v>
      </c>
      <c r="AL40" s="35">
        <f t="shared" si="25"/>
        <v>0.3582653323</v>
      </c>
      <c r="AM40" s="114">
        <f t="shared" si="26"/>
        <v>0.712</v>
      </c>
      <c r="AN40" s="33">
        <v>0.2</v>
      </c>
      <c r="AO40" s="114">
        <f t="shared" si="27"/>
        <v>0.378</v>
      </c>
      <c r="AP40" s="35">
        <f t="shared" si="28"/>
        <v>-0.5915925113</v>
      </c>
      <c r="AQ40" s="33">
        <v>0.91</v>
      </c>
      <c r="AR40" s="114">
        <f t="shared" si="29"/>
        <v>0.757</v>
      </c>
      <c r="AS40" s="35">
        <f t="shared" si="30"/>
        <v>0.6333064582</v>
      </c>
      <c r="AT40" s="33">
        <v>2.52</v>
      </c>
      <c r="AU40" s="114">
        <f t="shared" si="31"/>
        <v>0.559</v>
      </c>
      <c r="AV40" s="35">
        <f t="shared" si="32"/>
        <v>0.1877771792</v>
      </c>
      <c r="AW40" s="33">
        <v>3.62</v>
      </c>
      <c r="AX40" s="34">
        <f t="shared" si="33"/>
        <v>0.847</v>
      </c>
      <c r="AY40" s="35">
        <f t="shared" si="34"/>
        <v>1.004924831</v>
      </c>
      <c r="AZ40" s="33">
        <v>36.11</v>
      </c>
      <c r="BA40" s="34">
        <f t="shared" si="35"/>
        <v>0.153</v>
      </c>
      <c r="BB40" s="35">
        <f t="shared" si="36"/>
        <v>-1.011314168</v>
      </c>
      <c r="BC40" s="36">
        <f t="shared" si="37"/>
        <v>2721.252504</v>
      </c>
      <c r="BD40" s="35">
        <f t="shared" si="38"/>
        <v>-0.170073797</v>
      </c>
      <c r="BE40" s="114">
        <f t="shared" si="39"/>
        <v>0.369</v>
      </c>
      <c r="BF40" s="115">
        <f t="shared" si="40"/>
        <v>0.4176826613</v>
      </c>
      <c r="BG40" s="116">
        <f t="shared" si="41"/>
        <v>0.559</v>
      </c>
      <c r="BH40" s="33">
        <v>3.92</v>
      </c>
      <c r="BI40" s="34">
        <f t="shared" si="42"/>
        <v>0.64</v>
      </c>
      <c r="BJ40" s="35">
        <f t="shared" si="43"/>
        <v>0.1499611778</v>
      </c>
      <c r="BK40" s="33">
        <v>55.13</v>
      </c>
      <c r="BL40" s="34">
        <f t="shared" si="44"/>
        <v>0.541</v>
      </c>
      <c r="BM40" s="35">
        <f t="shared" si="45"/>
        <v>0.08055718421</v>
      </c>
      <c r="BN40" s="36">
        <f t="shared" si="46"/>
        <v>3650.768919</v>
      </c>
      <c r="BO40" s="35">
        <f t="shared" si="47"/>
        <v>0.3387796136</v>
      </c>
      <c r="BP40" s="37">
        <f t="shared" si="48"/>
        <v>0.649</v>
      </c>
      <c r="BQ40" s="33">
        <v>1.46</v>
      </c>
      <c r="BR40" s="37">
        <f t="shared" si="49"/>
        <v>0.324</v>
      </c>
      <c r="BS40" s="35">
        <f t="shared" si="50"/>
        <v>-0.6334245247</v>
      </c>
      <c r="BT40" s="33">
        <v>0.65</v>
      </c>
      <c r="BU40" s="37">
        <f t="shared" si="51"/>
        <v>0.577</v>
      </c>
      <c r="BV40" s="35">
        <f t="shared" si="52"/>
        <v>0.05740391828</v>
      </c>
      <c r="BW40" s="33">
        <v>6.89</v>
      </c>
      <c r="BX40" s="34">
        <f t="shared" si="53"/>
        <v>0.288</v>
      </c>
      <c r="BY40" s="35">
        <f t="shared" si="54"/>
        <v>-0.6553834889</v>
      </c>
      <c r="BZ40" s="33">
        <v>43.8</v>
      </c>
      <c r="CA40" s="34">
        <f t="shared" si="55"/>
        <v>0.514</v>
      </c>
      <c r="CB40" s="35">
        <f t="shared" si="56"/>
        <v>0.09942059069</v>
      </c>
      <c r="CC40" s="36">
        <f t="shared" si="57"/>
        <v>3194.631174</v>
      </c>
      <c r="CD40" s="35">
        <f t="shared" si="58"/>
        <v>-0.2781277777</v>
      </c>
      <c r="CE40" s="37">
        <f t="shared" si="59"/>
        <v>0.396</v>
      </c>
      <c r="CF40" s="33">
        <v>4.28</v>
      </c>
      <c r="CG40" s="102">
        <f t="shared" si="60"/>
        <v>0.288</v>
      </c>
      <c r="CH40" s="73">
        <f t="shared" si="61"/>
        <v>-0.6216343722</v>
      </c>
      <c r="CI40" s="66">
        <f t="shared" si="62"/>
        <v>4.954425296</v>
      </c>
      <c r="CJ40" s="102">
        <f t="shared" si="63"/>
        <v>0.459</v>
      </c>
      <c r="CK40" s="73">
        <f t="shared" si="64"/>
        <v>-0.1507713715</v>
      </c>
      <c r="CL40" s="33">
        <v>56.47</v>
      </c>
      <c r="CM40" s="102">
        <f t="shared" si="65"/>
        <v>0.55</v>
      </c>
      <c r="CN40" s="73">
        <f t="shared" si="66"/>
        <v>0.08294011137</v>
      </c>
      <c r="CO40" s="36">
        <f t="shared" si="67"/>
        <v>4327.156848</v>
      </c>
      <c r="CP40" s="35">
        <f t="shared" si="68"/>
        <v>0.03214682459</v>
      </c>
      <c r="CQ40" s="37">
        <f t="shared" si="69"/>
        <v>0.495</v>
      </c>
      <c r="CR40" s="117">
        <f t="shared" si="70"/>
        <v>-0.4832219459</v>
      </c>
      <c r="CS40" s="104">
        <f t="shared" si="71"/>
        <v>0.514</v>
      </c>
      <c r="CT40" s="33">
        <v>23.09</v>
      </c>
      <c r="CU40" s="90">
        <f t="shared" si="72"/>
        <v>0.757</v>
      </c>
      <c r="CV40" s="35">
        <f t="shared" si="73"/>
        <v>0.518990221</v>
      </c>
      <c r="CW40" s="33">
        <v>10.77</v>
      </c>
      <c r="CX40" s="34">
        <f t="shared" si="74"/>
        <v>0.91</v>
      </c>
      <c r="CY40" s="35">
        <f t="shared" si="75"/>
        <v>1.274419578</v>
      </c>
      <c r="CZ40" s="33">
        <v>57.01</v>
      </c>
      <c r="DA40" s="34">
        <f t="shared" si="76"/>
        <v>0.144</v>
      </c>
      <c r="DB40" s="35">
        <f t="shared" si="77"/>
        <v>-0.9234669638</v>
      </c>
      <c r="DC40" s="36">
        <f t="shared" si="78"/>
        <v>4959.136623</v>
      </c>
      <c r="DD40" s="35">
        <f t="shared" si="79"/>
        <v>0.330373941</v>
      </c>
      <c r="DE40" s="90">
        <f t="shared" si="80"/>
        <v>0.631</v>
      </c>
      <c r="DF40" s="33">
        <v>0.5</v>
      </c>
      <c r="DG40" s="90">
        <f t="shared" si="81"/>
        <v>0.64</v>
      </c>
      <c r="DH40" s="35">
        <f t="shared" si="82"/>
        <v>0.2887971311</v>
      </c>
      <c r="DI40" s="33">
        <v>0.7</v>
      </c>
      <c r="DJ40" s="90">
        <f t="shared" si="83"/>
        <v>0.315</v>
      </c>
      <c r="DK40" s="35">
        <f t="shared" si="84"/>
        <v>-0.5352855564</v>
      </c>
      <c r="DL40" s="106">
        <f t="shared" si="85"/>
        <v>0.6028757367</v>
      </c>
      <c r="DM40" s="91">
        <f t="shared" si="86"/>
        <v>0.559</v>
      </c>
    </row>
    <row r="41">
      <c r="A41" s="28">
        <v>2023.0</v>
      </c>
      <c r="B41" s="29" t="s">
        <v>817</v>
      </c>
      <c r="C41" s="29" t="s">
        <v>25</v>
      </c>
      <c r="D41" s="30">
        <f t="array" ref="D41">INDEX(
  TP!C:C,
  MATCH(
    1,
    (TP!A:A = A41) * (TP!B:B = C41),
    0
  )
)
</f>
        <v>50.57</v>
      </c>
      <c r="E41" s="64">
        <f t="shared" si="1"/>
        <v>3.353515358</v>
      </c>
      <c r="F41" s="32">
        <f t="shared" si="2"/>
        <v>0.649</v>
      </c>
      <c r="G41" s="33">
        <v>860.0</v>
      </c>
      <c r="H41" s="33">
        <v>2.11</v>
      </c>
      <c r="I41" s="33">
        <v>0.0</v>
      </c>
      <c r="J41" s="99">
        <f t="shared" si="3"/>
        <v>2.11</v>
      </c>
      <c r="K41" s="100">
        <f t="shared" si="4"/>
        <v>0.2208139535</v>
      </c>
      <c r="L41" s="101">
        <f t="shared" si="5"/>
        <v>0.829</v>
      </c>
      <c r="M41" s="73">
        <f t="shared" si="6"/>
        <v>0.8948456802</v>
      </c>
      <c r="N41" s="33">
        <v>0.42</v>
      </c>
      <c r="O41" s="101">
        <f t="shared" si="7"/>
        <v>0.973</v>
      </c>
      <c r="P41" s="73">
        <f t="shared" si="8"/>
        <v>2.161499196</v>
      </c>
      <c r="Q41" s="33">
        <v>2.09</v>
      </c>
      <c r="R41" s="34">
        <f t="shared" si="9"/>
        <v>0.739</v>
      </c>
      <c r="S41" s="35">
        <f t="shared" si="10"/>
        <v>0.7014674826</v>
      </c>
      <c r="T41" s="33">
        <v>45.0</v>
      </c>
      <c r="U41" s="34">
        <f t="shared" si="11"/>
        <v>0.802</v>
      </c>
      <c r="V41" s="35">
        <f t="shared" si="12"/>
        <v>0.5588230722</v>
      </c>
      <c r="W41" s="36">
        <f t="shared" si="13"/>
        <v>3236.464613</v>
      </c>
      <c r="X41" s="35">
        <f t="shared" si="14"/>
        <v>1.43745189</v>
      </c>
      <c r="Y41" s="40">
        <f t="shared" si="15"/>
        <v>0.919</v>
      </c>
      <c r="Z41" s="33">
        <v>0.12</v>
      </c>
      <c r="AA41" s="40">
        <f t="shared" si="16"/>
        <v>0.532</v>
      </c>
      <c r="AB41" s="35">
        <f t="shared" si="17"/>
        <v>0.02960524007</v>
      </c>
      <c r="AC41" s="43">
        <f t="shared" si="18"/>
        <v>4.523402007</v>
      </c>
      <c r="AD41" s="44">
        <f t="shared" si="19"/>
        <v>0.937</v>
      </c>
      <c r="AE41" s="33">
        <v>1.05</v>
      </c>
      <c r="AF41" s="34">
        <f t="shared" si="20"/>
        <v>0.108</v>
      </c>
      <c r="AG41" s="35">
        <f t="shared" si="21"/>
        <v>-1.092002739</v>
      </c>
      <c r="AH41" s="33">
        <v>40.0</v>
      </c>
      <c r="AI41" s="34">
        <f t="shared" si="22"/>
        <v>0.82</v>
      </c>
      <c r="AJ41" s="35">
        <f t="shared" si="23"/>
        <v>0.8190034418</v>
      </c>
      <c r="AK41" s="36">
        <f t="shared" si="24"/>
        <v>1477.759591</v>
      </c>
      <c r="AL41" s="35">
        <f t="shared" si="25"/>
        <v>-0.4503763973</v>
      </c>
      <c r="AM41" s="114">
        <f t="shared" si="26"/>
        <v>0.288</v>
      </c>
      <c r="AN41" s="33">
        <v>0.1</v>
      </c>
      <c r="AO41" s="114">
        <f t="shared" si="27"/>
        <v>0.117</v>
      </c>
      <c r="AP41" s="35">
        <f t="shared" si="28"/>
        <v>-1.020726976</v>
      </c>
      <c r="AQ41" s="33">
        <v>0.42</v>
      </c>
      <c r="AR41" s="114">
        <f t="shared" si="29"/>
        <v>0.216</v>
      </c>
      <c r="AS41" s="35">
        <f t="shared" si="30"/>
        <v>-0.7312737705</v>
      </c>
      <c r="AT41" s="33">
        <v>1.78</v>
      </c>
      <c r="AU41" s="114">
        <f t="shared" si="31"/>
        <v>0.288</v>
      </c>
      <c r="AV41" s="35">
        <f t="shared" si="32"/>
        <v>-0.6152657833</v>
      </c>
      <c r="AW41" s="33">
        <v>2.72</v>
      </c>
      <c r="AX41" s="34">
        <f t="shared" si="33"/>
        <v>0.559</v>
      </c>
      <c r="AY41" s="35">
        <f t="shared" si="34"/>
        <v>0.09028444307</v>
      </c>
      <c r="AZ41" s="33">
        <v>53.85</v>
      </c>
      <c r="BA41" s="34">
        <f t="shared" si="35"/>
        <v>0.757</v>
      </c>
      <c r="BB41" s="35">
        <f t="shared" si="36"/>
        <v>0.7249339045</v>
      </c>
      <c r="BC41" s="36">
        <f t="shared" si="37"/>
        <v>3483.594776</v>
      </c>
      <c r="BD41" s="35">
        <f t="shared" si="38"/>
        <v>0.7173271941</v>
      </c>
      <c r="BE41" s="114">
        <f t="shared" si="39"/>
        <v>0.793</v>
      </c>
      <c r="BF41" s="115">
        <f t="shared" si="40"/>
        <v>-2.100315733</v>
      </c>
      <c r="BG41" s="116">
        <f t="shared" si="41"/>
        <v>0.279</v>
      </c>
      <c r="BH41" s="33">
        <v>4.08</v>
      </c>
      <c r="BI41" s="34">
        <f t="shared" si="42"/>
        <v>0.649</v>
      </c>
      <c r="BJ41" s="35">
        <f t="shared" si="43"/>
        <v>0.2396276545</v>
      </c>
      <c r="BK41" s="33">
        <v>41.03</v>
      </c>
      <c r="BL41" s="34">
        <f t="shared" si="44"/>
        <v>0.027</v>
      </c>
      <c r="BM41" s="35">
        <f t="shared" si="45"/>
        <v>-1.724435797</v>
      </c>
      <c r="BN41" s="36">
        <f t="shared" si="46"/>
        <v>2771.625397</v>
      </c>
      <c r="BO41" s="35">
        <f t="shared" si="47"/>
        <v>-0.563552548</v>
      </c>
      <c r="BP41" s="37">
        <f t="shared" si="48"/>
        <v>0.234</v>
      </c>
      <c r="BQ41" s="33">
        <v>2.3</v>
      </c>
      <c r="BR41" s="37">
        <f t="shared" si="49"/>
        <v>0.649</v>
      </c>
      <c r="BS41" s="35">
        <f t="shared" si="50"/>
        <v>0.2847970359</v>
      </c>
      <c r="BT41" s="33">
        <v>1.57</v>
      </c>
      <c r="BU41" s="37">
        <f t="shared" si="51"/>
        <v>0.964</v>
      </c>
      <c r="BV41" s="35">
        <f t="shared" si="52"/>
        <v>1.905810087</v>
      </c>
      <c r="BW41" s="33">
        <v>9.63</v>
      </c>
      <c r="BX41" s="34">
        <f t="shared" si="53"/>
        <v>0.64</v>
      </c>
      <c r="BY41" s="35">
        <f t="shared" si="54"/>
        <v>0.2717119526</v>
      </c>
      <c r="BZ41" s="33">
        <v>36.96</v>
      </c>
      <c r="CA41" s="34">
        <f t="shared" si="55"/>
        <v>0.207</v>
      </c>
      <c r="CB41" s="35">
        <f t="shared" si="56"/>
        <v>-0.8841037651</v>
      </c>
      <c r="CC41" s="36">
        <f t="shared" si="57"/>
        <v>3084.763553</v>
      </c>
      <c r="CD41" s="35">
        <f t="shared" si="58"/>
        <v>-0.4400143696</v>
      </c>
      <c r="CE41" s="37">
        <f t="shared" si="59"/>
        <v>0.333</v>
      </c>
      <c r="CF41" s="33">
        <v>4.92</v>
      </c>
      <c r="CG41" s="102">
        <f t="shared" si="60"/>
        <v>0.477</v>
      </c>
      <c r="CH41" s="73">
        <f t="shared" si="61"/>
        <v>-0.1854253482</v>
      </c>
      <c r="CI41" s="66">
        <f t="shared" si="62"/>
        <v>5.01814098</v>
      </c>
      <c r="CJ41" s="102">
        <f t="shared" si="63"/>
        <v>0.514</v>
      </c>
      <c r="CK41" s="73">
        <f t="shared" si="64"/>
        <v>-0.1082101838</v>
      </c>
      <c r="CL41" s="33">
        <v>51.06</v>
      </c>
      <c r="CM41" s="102">
        <f t="shared" si="65"/>
        <v>0.189</v>
      </c>
      <c r="CN41" s="73">
        <f t="shared" si="66"/>
        <v>-0.7545048525</v>
      </c>
      <c r="CO41" s="36">
        <f t="shared" si="67"/>
        <v>3935.94352</v>
      </c>
      <c r="CP41" s="35">
        <f t="shared" si="68"/>
        <v>-0.4683880712</v>
      </c>
      <c r="CQ41" s="37">
        <f t="shared" si="69"/>
        <v>0.306</v>
      </c>
      <c r="CR41" s="117">
        <f t="shared" si="70"/>
        <v>0.718652134</v>
      </c>
      <c r="CS41" s="104">
        <f t="shared" si="71"/>
        <v>0.64</v>
      </c>
      <c r="CT41" s="33">
        <v>19.67</v>
      </c>
      <c r="CU41" s="90">
        <f t="shared" si="72"/>
        <v>0.441</v>
      </c>
      <c r="CV41" s="35">
        <f t="shared" si="73"/>
        <v>-0.1434356845</v>
      </c>
      <c r="CW41" s="33">
        <v>8.79</v>
      </c>
      <c r="CX41" s="34">
        <f t="shared" si="74"/>
        <v>0.748</v>
      </c>
      <c r="CY41" s="35">
        <f t="shared" si="75"/>
        <v>0.5462736332</v>
      </c>
      <c r="CZ41" s="33">
        <v>71.43</v>
      </c>
      <c r="DA41" s="34">
        <f t="shared" si="76"/>
        <v>0.874</v>
      </c>
      <c r="DB41" s="35">
        <f t="shared" si="77"/>
        <v>1.105007821</v>
      </c>
      <c r="DC41" s="36">
        <f t="shared" si="78"/>
        <v>5749.304057</v>
      </c>
      <c r="DD41" s="35">
        <f t="shared" si="79"/>
        <v>1.160374784</v>
      </c>
      <c r="DE41" s="90">
        <f t="shared" si="80"/>
        <v>0.883</v>
      </c>
      <c r="DF41" s="33">
        <v>0.31</v>
      </c>
      <c r="DG41" s="90">
        <f t="shared" si="81"/>
        <v>0.324</v>
      </c>
      <c r="DH41" s="35">
        <f t="shared" si="82"/>
        <v>-0.5941917986</v>
      </c>
      <c r="DI41" s="33">
        <v>0.84</v>
      </c>
      <c r="DJ41" s="90">
        <f t="shared" si="83"/>
        <v>0.459</v>
      </c>
      <c r="DK41" s="35">
        <f t="shared" si="84"/>
        <v>-0.2109703507</v>
      </c>
      <c r="DL41" s="106">
        <f t="shared" si="85"/>
        <v>0.2117769498</v>
      </c>
      <c r="DM41" s="91">
        <f t="shared" si="86"/>
        <v>0.532</v>
      </c>
    </row>
    <row r="42">
      <c r="A42" s="28">
        <v>2023.0</v>
      </c>
      <c r="B42" s="29" t="s">
        <v>818</v>
      </c>
      <c r="C42" s="29" t="s">
        <v>6</v>
      </c>
      <c r="D42" s="30">
        <f t="array" ref="D42">INDEX(
  TP!C:C,
  MATCH(
    1,
    (TP!A:A = A42) * (TP!B:B = C42),
    0
  )
)
</f>
        <v>55.32</v>
      </c>
      <c r="E42" s="64">
        <f t="shared" si="1"/>
        <v>3.353109679</v>
      </c>
      <c r="F42" s="32">
        <f t="shared" si="2"/>
        <v>0.64</v>
      </c>
      <c r="G42" s="33">
        <v>925.0</v>
      </c>
      <c r="H42" s="33">
        <v>2.96</v>
      </c>
      <c r="I42" s="33">
        <v>0.0</v>
      </c>
      <c r="J42" s="99">
        <f t="shared" si="3"/>
        <v>2.96</v>
      </c>
      <c r="K42" s="100">
        <f t="shared" si="4"/>
        <v>0.288</v>
      </c>
      <c r="L42" s="101">
        <f t="shared" si="5"/>
        <v>0.955</v>
      </c>
      <c r="M42" s="73">
        <f t="shared" si="6"/>
        <v>1.765084236</v>
      </c>
      <c r="N42" s="33">
        <v>0.3</v>
      </c>
      <c r="O42" s="101">
        <f t="shared" si="7"/>
        <v>0.883</v>
      </c>
      <c r="P42" s="73">
        <f t="shared" si="8"/>
        <v>1.180393178</v>
      </c>
      <c r="Q42" s="33">
        <v>2.08</v>
      </c>
      <c r="R42" s="34">
        <f t="shared" si="9"/>
        <v>0.73</v>
      </c>
      <c r="S42" s="35">
        <f t="shared" si="10"/>
        <v>0.6878914746</v>
      </c>
      <c r="T42" s="33">
        <v>33.33</v>
      </c>
      <c r="U42" s="34">
        <f t="shared" si="11"/>
        <v>0.378</v>
      </c>
      <c r="V42" s="35">
        <f t="shared" si="12"/>
        <v>-0.223462195</v>
      </c>
      <c r="W42" s="36">
        <f t="shared" si="13"/>
        <v>2390.25392</v>
      </c>
      <c r="X42" s="35">
        <f t="shared" si="14"/>
        <v>0.4413413054</v>
      </c>
      <c r="Y42" s="40">
        <f t="shared" si="15"/>
        <v>0.64</v>
      </c>
      <c r="Z42" s="33">
        <v>0.08</v>
      </c>
      <c r="AA42" s="40">
        <f t="shared" si="16"/>
        <v>0.207</v>
      </c>
      <c r="AB42" s="35">
        <f t="shared" si="17"/>
        <v>-0.7072362906</v>
      </c>
      <c r="AC42" s="43">
        <f t="shared" si="18"/>
        <v>2.679582429</v>
      </c>
      <c r="AD42" s="44">
        <f t="shared" si="19"/>
        <v>0.802</v>
      </c>
      <c r="AE42" s="33">
        <v>1.69</v>
      </c>
      <c r="AF42" s="34">
        <f t="shared" si="20"/>
        <v>0.333</v>
      </c>
      <c r="AG42" s="35">
        <f t="shared" si="21"/>
        <v>-0.5069896126</v>
      </c>
      <c r="AH42" s="33">
        <v>29.41</v>
      </c>
      <c r="AI42" s="34">
        <f t="shared" si="22"/>
        <v>0.414</v>
      </c>
      <c r="AJ42" s="35">
        <f t="shared" si="23"/>
        <v>-0.2182003703</v>
      </c>
      <c r="AK42" s="36">
        <f t="shared" si="24"/>
        <v>1497.770141</v>
      </c>
      <c r="AL42" s="35">
        <f t="shared" si="25"/>
        <v>-0.4222772741</v>
      </c>
      <c r="AM42" s="114">
        <f t="shared" si="26"/>
        <v>0.324</v>
      </c>
      <c r="AN42" s="33">
        <v>0.1</v>
      </c>
      <c r="AO42" s="114">
        <f t="shared" si="27"/>
        <v>0.117</v>
      </c>
      <c r="AP42" s="35">
        <f t="shared" si="28"/>
        <v>-1.020726976</v>
      </c>
      <c r="AQ42" s="33">
        <v>0.59</v>
      </c>
      <c r="AR42" s="114">
        <f t="shared" si="29"/>
        <v>0.45</v>
      </c>
      <c r="AS42" s="35">
        <f t="shared" si="30"/>
        <v>-0.2578479769</v>
      </c>
      <c r="AT42" s="33">
        <v>3.27</v>
      </c>
      <c r="AU42" s="114">
        <f t="shared" si="31"/>
        <v>0.838</v>
      </c>
      <c r="AV42" s="35">
        <f t="shared" si="32"/>
        <v>1.001672074</v>
      </c>
      <c r="AW42" s="33">
        <v>1.49</v>
      </c>
      <c r="AX42" s="34">
        <f t="shared" si="33"/>
        <v>0.09</v>
      </c>
      <c r="AY42" s="35">
        <f t="shared" si="34"/>
        <v>-1.159724087</v>
      </c>
      <c r="AZ42" s="33">
        <v>60.0</v>
      </c>
      <c r="BA42" s="34">
        <f t="shared" si="35"/>
        <v>0.901</v>
      </c>
      <c r="BB42" s="35">
        <f t="shared" si="36"/>
        <v>1.326846286</v>
      </c>
      <c r="BC42" s="36">
        <f t="shared" si="37"/>
        <v>2695.37126</v>
      </c>
      <c r="BD42" s="35">
        <f t="shared" si="38"/>
        <v>-0.2002007383</v>
      </c>
      <c r="BE42" s="114">
        <f t="shared" si="39"/>
        <v>0.36</v>
      </c>
      <c r="BF42" s="115">
        <f t="shared" si="40"/>
        <v>-0.8993808912</v>
      </c>
      <c r="BG42" s="116">
        <f t="shared" si="41"/>
        <v>0.423</v>
      </c>
      <c r="BH42" s="33">
        <v>4.66</v>
      </c>
      <c r="BI42" s="34">
        <f t="shared" si="42"/>
        <v>0.766</v>
      </c>
      <c r="BJ42" s="35">
        <f t="shared" si="43"/>
        <v>0.5646686325</v>
      </c>
      <c r="BK42" s="33">
        <v>57.45</v>
      </c>
      <c r="BL42" s="34">
        <f t="shared" si="44"/>
        <v>0.64</v>
      </c>
      <c r="BM42" s="35">
        <f t="shared" si="45"/>
        <v>0.3775489371</v>
      </c>
      <c r="BN42" s="36">
        <f t="shared" si="46"/>
        <v>4138.960502</v>
      </c>
      <c r="BO42" s="35">
        <f t="shared" si="47"/>
        <v>0.839847932</v>
      </c>
      <c r="BP42" s="37">
        <f t="shared" si="48"/>
        <v>0.82</v>
      </c>
      <c r="BQ42" s="33">
        <v>2.87</v>
      </c>
      <c r="BR42" s="37">
        <f t="shared" si="49"/>
        <v>0.847</v>
      </c>
      <c r="BS42" s="35">
        <f t="shared" si="50"/>
        <v>0.907875952</v>
      </c>
      <c r="BT42" s="33">
        <v>0.89</v>
      </c>
      <c r="BU42" s="37">
        <f t="shared" si="51"/>
        <v>0.712</v>
      </c>
      <c r="BV42" s="35">
        <f t="shared" si="52"/>
        <v>0.5395968318</v>
      </c>
      <c r="BW42" s="33">
        <v>12.09</v>
      </c>
      <c r="BX42" s="34">
        <f t="shared" si="53"/>
        <v>0.829</v>
      </c>
      <c r="BY42" s="35">
        <f t="shared" si="54"/>
        <v>1.104067714</v>
      </c>
      <c r="BZ42" s="33">
        <v>33.61</v>
      </c>
      <c r="CA42" s="34">
        <f t="shared" si="55"/>
        <v>0.081</v>
      </c>
      <c r="CB42" s="35">
        <f t="shared" si="56"/>
        <v>-1.365800635</v>
      </c>
      <c r="CC42" s="36">
        <f t="shared" si="57"/>
        <v>3052.214917</v>
      </c>
      <c r="CD42" s="35">
        <f t="shared" si="58"/>
        <v>-0.4879737922</v>
      </c>
      <c r="CE42" s="37">
        <f t="shared" si="59"/>
        <v>0.315</v>
      </c>
      <c r="CF42" s="33">
        <v>4.46</v>
      </c>
      <c r="CG42" s="102">
        <f t="shared" si="60"/>
        <v>0.324</v>
      </c>
      <c r="CH42" s="73">
        <f t="shared" si="61"/>
        <v>-0.4989505842</v>
      </c>
      <c r="CI42" s="66">
        <f t="shared" si="62"/>
        <v>5.280985877</v>
      </c>
      <c r="CJ42" s="102">
        <f t="shared" si="63"/>
        <v>0.586</v>
      </c>
      <c r="CK42" s="73">
        <f t="shared" si="64"/>
        <v>0.06736654013</v>
      </c>
      <c r="CL42" s="33">
        <v>62.22</v>
      </c>
      <c r="CM42" s="102">
        <f t="shared" si="65"/>
        <v>0.847</v>
      </c>
      <c r="CN42" s="73">
        <f t="shared" si="66"/>
        <v>0.9730156274</v>
      </c>
      <c r="CO42" s="36">
        <f t="shared" si="67"/>
        <v>4910.445976</v>
      </c>
      <c r="CP42" s="35">
        <f t="shared" si="68"/>
        <v>0.7784316339</v>
      </c>
      <c r="CQ42" s="37">
        <f t="shared" si="69"/>
        <v>0.82</v>
      </c>
      <c r="CR42" s="117">
        <f t="shared" si="70"/>
        <v>2.577778558</v>
      </c>
      <c r="CS42" s="104">
        <f t="shared" si="71"/>
        <v>0.766</v>
      </c>
      <c r="CT42" s="33">
        <v>20.42</v>
      </c>
      <c r="CU42" s="90">
        <f t="shared" si="72"/>
        <v>0.505</v>
      </c>
      <c r="CV42" s="35">
        <f t="shared" si="73"/>
        <v>0.001833154396</v>
      </c>
      <c r="CW42" s="33">
        <v>7.93</v>
      </c>
      <c r="CX42" s="34">
        <f t="shared" si="74"/>
        <v>0.604</v>
      </c>
      <c r="CY42" s="35">
        <f t="shared" si="75"/>
        <v>0.2300082227</v>
      </c>
      <c r="CZ42" s="33">
        <v>62.5</v>
      </c>
      <c r="DA42" s="34">
        <f t="shared" si="76"/>
        <v>0.423</v>
      </c>
      <c r="DB42" s="35">
        <f t="shared" si="77"/>
        <v>-0.1511835681</v>
      </c>
      <c r="DC42" s="36">
        <f t="shared" si="78"/>
        <v>4827.795999</v>
      </c>
      <c r="DD42" s="35">
        <f t="shared" si="79"/>
        <v>0.1924122581</v>
      </c>
      <c r="DE42" s="90">
        <f t="shared" si="80"/>
        <v>0.559</v>
      </c>
      <c r="DF42" s="33">
        <v>0.3</v>
      </c>
      <c r="DG42" s="90">
        <f t="shared" si="81"/>
        <v>0.315</v>
      </c>
      <c r="DH42" s="35">
        <f t="shared" si="82"/>
        <v>-0.6406649001</v>
      </c>
      <c r="DI42" s="33">
        <v>0.69</v>
      </c>
      <c r="DJ42" s="90">
        <f t="shared" si="83"/>
        <v>0.297</v>
      </c>
      <c r="DK42" s="35">
        <f t="shared" si="84"/>
        <v>-0.5584509283</v>
      </c>
      <c r="DL42" s="106">
        <f t="shared" si="85"/>
        <v>-1.004870416</v>
      </c>
      <c r="DM42" s="91">
        <f t="shared" si="86"/>
        <v>0.414</v>
      </c>
    </row>
    <row r="43">
      <c r="A43" s="28">
        <v>2025.0</v>
      </c>
      <c r="B43" s="29" t="s">
        <v>819</v>
      </c>
      <c r="C43" s="29" t="s">
        <v>19</v>
      </c>
      <c r="D43" s="30">
        <f t="array" ref="D43">INDEX(
  TP!C:C,
  MATCH(
    1,
    (TP!A:A = A43) * (TP!B:B = C43),
    0
  )
)
</f>
        <v>46.6</v>
      </c>
      <c r="E43" s="64">
        <f t="shared" si="1"/>
        <v>3.081991898</v>
      </c>
      <c r="F43" s="32">
        <f t="shared" si="2"/>
        <v>0.631</v>
      </c>
      <c r="G43" s="33">
        <v>1017.0</v>
      </c>
      <c r="H43" s="33">
        <v>4.77</v>
      </c>
      <c r="I43" s="33">
        <v>0.0</v>
      </c>
      <c r="J43" s="99">
        <f t="shared" si="3"/>
        <v>4.77</v>
      </c>
      <c r="K43" s="100">
        <f t="shared" si="4"/>
        <v>0.4221238938</v>
      </c>
      <c r="L43" s="101">
        <f t="shared" si="5"/>
        <v>1</v>
      </c>
      <c r="M43" s="73">
        <f t="shared" si="6"/>
        <v>3.502346506</v>
      </c>
      <c r="N43" s="33">
        <v>0.62</v>
      </c>
      <c r="O43" s="101">
        <f t="shared" si="7"/>
        <v>0.991</v>
      </c>
      <c r="P43" s="73">
        <f t="shared" si="8"/>
        <v>3.796675893</v>
      </c>
      <c r="Q43" s="33">
        <v>3.1</v>
      </c>
      <c r="R43" s="34">
        <f t="shared" si="9"/>
        <v>0.973</v>
      </c>
      <c r="S43" s="35">
        <f t="shared" si="10"/>
        <v>2.072644286</v>
      </c>
      <c r="T43" s="33">
        <v>40.0</v>
      </c>
      <c r="U43" s="34">
        <f t="shared" si="11"/>
        <v>0.649</v>
      </c>
      <c r="V43" s="35">
        <f t="shared" si="12"/>
        <v>0.2236537204</v>
      </c>
      <c r="W43" s="36">
        <f t="shared" si="13"/>
        <v>3598.043237</v>
      </c>
      <c r="X43" s="35">
        <f t="shared" si="14"/>
        <v>1.863081463</v>
      </c>
      <c r="Y43" s="40">
        <f t="shared" si="15"/>
        <v>0.991</v>
      </c>
      <c r="Z43" s="33">
        <v>0.08</v>
      </c>
      <c r="AA43" s="40">
        <f t="shared" si="16"/>
        <v>0.207</v>
      </c>
      <c r="AB43" s="35">
        <f t="shared" si="17"/>
        <v>-0.7072362906</v>
      </c>
      <c r="AC43" s="43">
        <f t="shared" si="18"/>
        <v>8.45486757</v>
      </c>
      <c r="AD43" s="44">
        <f t="shared" si="19"/>
        <v>0.991</v>
      </c>
      <c r="AE43" s="33">
        <v>1.24</v>
      </c>
      <c r="AF43" s="34">
        <f t="shared" si="20"/>
        <v>0.171</v>
      </c>
      <c r="AG43" s="35">
        <f t="shared" si="21"/>
        <v>-0.9183269673</v>
      </c>
      <c r="AH43" s="33">
        <v>42.86</v>
      </c>
      <c r="AI43" s="34">
        <f t="shared" si="22"/>
        <v>0.91</v>
      </c>
      <c r="AJ43" s="35">
        <f t="shared" si="23"/>
        <v>1.09911703</v>
      </c>
      <c r="AK43" s="36">
        <f t="shared" si="24"/>
        <v>1778.933886</v>
      </c>
      <c r="AL43" s="35">
        <f t="shared" si="25"/>
        <v>-0.0274628052</v>
      </c>
      <c r="AM43" s="114">
        <f t="shared" si="26"/>
        <v>0.468</v>
      </c>
      <c r="AN43" s="33">
        <v>0.0</v>
      </c>
      <c r="AO43" s="114">
        <f t="shared" si="27"/>
        <v>0</v>
      </c>
      <c r="AP43" s="35">
        <f t="shared" si="28"/>
        <v>-1.44986144</v>
      </c>
      <c r="AQ43" s="33">
        <v>0.44</v>
      </c>
      <c r="AR43" s="114">
        <f t="shared" si="29"/>
        <v>0.252</v>
      </c>
      <c r="AS43" s="35">
        <f t="shared" si="30"/>
        <v>-0.6755766183</v>
      </c>
      <c r="AT43" s="33">
        <v>3.98</v>
      </c>
      <c r="AU43" s="114">
        <f t="shared" si="31"/>
        <v>0.946</v>
      </c>
      <c r="AV43" s="35">
        <f t="shared" si="32"/>
        <v>1.77215924</v>
      </c>
      <c r="AW43" s="33">
        <v>2.39</v>
      </c>
      <c r="AX43" s="34">
        <f t="shared" si="33"/>
        <v>0.441</v>
      </c>
      <c r="AY43" s="35">
        <f t="shared" si="34"/>
        <v>-0.2450836992</v>
      </c>
      <c r="AZ43" s="33">
        <v>48.15</v>
      </c>
      <c r="BA43" s="34">
        <f t="shared" si="35"/>
        <v>0.559</v>
      </c>
      <c r="BB43" s="35">
        <f t="shared" si="36"/>
        <v>0.1670638924</v>
      </c>
      <c r="BC43" s="36">
        <f t="shared" si="37"/>
        <v>2894.605314</v>
      </c>
      <c r="BD43" s="35">
        <f t="shared" si="38"/>
        <v>0.03171673907</v>
      </c>
      <c r="BE43" s="114">
        <f t="shared" si="39"/>
        <v>0.505</v>
      </c>
      <c r="BF43" s="115">
        <f t="shared" si="40"/>
        <v>-0.3490248839</v>
      </c>
      <c r="BG43" s="116">
        <f t="shared" si="41"/>
        <v>0.477</v>
      </c>
      <c r="BH43" s="33">
        <v>1.77</v>
      </c>
      <c r="BI43" s="34">
        <f t="shared" si="42"/>
        <v>0.126</v>
      </c>
      <c r="BJ43" s="35">
        <f t="shared" si="43"/>
        <v>-1.054932103</v>
      </c>
      <c r="BK43" s="33">
        <v>60.0</v>
      </c>
      <c r="BL43" s="34">
        <f t="shared" si="44"/>
        <v>0.811</v>
      </c>
      <c r="BM43" s="35">
        <f t="shared" si="45"/>
        <v>0.7039838379</v>
      </c>
      <c r="BN43" s="36">
        <f t="shared" si="46"/>
        <v>2540.720131</v>
      </c>
      <c r="BO43" s="35">
        <f t="shared" si="47"/>
        <v>-0.8005482636</v>
      </c>
      <c r="BP43" s="37">
        <f t="shared" si="48"/>
        <v>0.189</v>
      </c>
      <c r="BQ43" s="33">
        <v>0.97</v>
      </c>
      <c r="BR43" s="37">
        <f t="shared" si="49"/>
        <v>0.072</v>
      </c>
      <c r="BS43" s="35">
        <f t="shared" si="50"/>
        <v>-1.169053768</v>
      </c>
      <c r="BT43" s="33">
        <v>0.09</v>
      </c>
      <c r="BU43" s="37">
        <f t="shared" si="51"/>
        <v>0.117</v>
      </c>
      <c r="BV43" s="35">
        <f t="shared" si="52"/>
        <v>-1.06771288</v>
      </c>
      <c r="BW43" s="33">
        <v>5.58</v>
      </c>
      <c r="BX43" s="34">
        <f t="shared" si="53"/>
        <v>0.099</v>
      </c>
      <c r="BY43" s="35">
        <f t="shared" si="54"/>
        <v>-1.09862985</v>
      </c>
      <c r="BZ43" s="33">
        <v>50.79</v>
      </c>
      <c r="CA43" s="34">
        <f t="shared" si="55"/>
        <v>0.865</v>
      </c>
      <c r="CB43" s="35">
        <f t="shared" si="56"/>
        <v>1.104513463</v>
      </c>
      <c r="CC43" s="36">
        <f t="shared" si="57"/>
        <v>3378.845417</v>
      </c>
      <c r="CD43" s="35">
        <f t="shared" si="58"/>
        <v>-0.006693705468</v>
      </c>
      <c r="CE43" s="37">
        <f t="shared" si="59"/>
        <v>0.477</v>
      </c>
      <c r="CF43" s="33">
        <v>3.98</v>
      </c>
      <c r="CG43" s="102">
        <f t="shared" si="60"/>
        <v>0.189</v>
      </c>
      <c r="CH43" s="73">
        <f t="shared" si="61"/>
        <v>-0.8261073522</v>
      </c>
      <c r="CI43" s="66">
        <f t="shared" si="62"/>
        <v>3.508603053</v>
      </c>
      <c r="CJ43" s="102">
        <f t="shared" si="63"/>
        <v>0.126</v>
      </c>
      <c r="CK43" s="73">
        <f t="shared" si="64"/>
        <v>-1.116560457</v>
      </c>
      <c r="CL43" s="33">
        <v>55.56</v>
      </c>
      <c r="CM43" s="102">
        <f t="shared" si="65"/>
        <v>0.495</v>
      </c>
      <c r="CN43" s="73">
        <f t="shared" si="66"/>
        <v>-0.05792401379</v>
      </c>
      <c r="CO43" s="36">
        <f t="shared" si="67"/>
        <v>3593.691366</v>
      </c>
      <c r="CP43" s="35">
        <f t="shared" si="68"/>
        <v>-0.9062799688</v>
      </c>
      <c r="CQ43" s="37">
        <f t="shared" si="69"/>
        <v>0.171</v>
      </c>
      <c r="CR43" s="117">
        <f t="shared" si="70"/>
        <v>-3.950288586</v>
      </c>
      <c r="CS43" s="104">
        <f t="shared" si="71"/>
        <v>0.108</v>
      </c>
      <c r="CT43" s="33">
        <v>15.04</v>
      </c>
      <c r="CU43" s="90">
        <f t="shared" si="72"/>
        <v>0.18</v>
      </c>
      <c r="CV43" s="35">
        <f t="shared" si="73"/>
        <v>-1.04022865</v>
      </c>
      <c r="CW43" s="33">
        <v>6.9</v>
      </c>
      <c r="CX43" s="34">
        <f t="shared" si="74"/>
        <v>0.486</v>
      </c>
      <c r="CY43" s="35">
        <f t="shared" si="75"/>
        <v>-0.148774769</v>
      </c>
      <c r="CZ43" s="33">
        <v>64.1</v>
      </c>
      <c r="DA43" s="34">
        <f t="shared" si="76"/>
        <v>0.514</v>
      </c>
      <c r="DB43" s="35">
        <f t="shared" si="77"/>
        <v>0.07388991701</v>
      </c>
      <c r="DC43" s="36">
        <f t="shared" si="78"/>
        <v>4674.231276</v>
      </c>
      <c r="DD43" s="35">
        <f t="shared" si="79"/>
        <v>0.03110613</v>
      </c>
      <c r="DE43" s="90">
        <f t="shared" si="80"/>
        <v>0.486</v>
      </c>
      <c r="DF43" s="33">
        <v>0.27</v>
      </c>
      <c r="DG43" s="90">
        <f t="shared" si="81"/>
        <v>0.252</v>
      </c>
      <c r="DH43" s="35">
        <f t="shared" si="82"/>
        <v>-0.7800842048</v>
      </c>
      <c r="DI43" s="33">
        <v>1.24</v>
      </c>
      <c r="DJ43" s="90">
        <f t="shared" si="83"/>
        <v>0.784</v>
      </c>
      <c r="DK43" s="35">
        <f t="shared" si="84"/>
        <v>0.7156445229</v>
      </c>
      <c r="DL43" s="106">
        <f t="shared" si="85"/>
        <v>-1.073562202</v>
      </c>
      <c r="DM43" s="91">
        <f t="shared" si="86"/>
        <v>0.405</v>
      </c>
    </row>
    <row r="44">
      <c r="A44" s="28">
        <v>2022.0</v>
      </c>
      <c r="B44" s="29" t="s">
        <v>589</v>
      </c>
      <c r="C44" s="29" t="s">
        <v>17</v>
      </c>
      <c r="D44" s="30">
        <f t="array" ref="D44">INDEX(
  TP!C:C,
  MATCH(
    1,
    (TP!A:A = A44) * (TP!B:B = C44),
    0
  )
)
</f>
        <v>52.67</v>
      </c>
      <c r="E44" s="64">
        <f t="shared" si="1"/>
        <v>3.064528772</v>
      </c>
      <c r="F44" s="32">
        <f t="shared" si="2"/>
        <v>0.622</v>
      </c>
      <c r="G44" s="33">
        <v>2516.0</v>
      </c>
      <c r="H44" s="33">
        <v>3.69</v>
      </c>
      <c r="I44" s="33">
        <v>0.0</v>
      </c>
      <c r="J44" s="99">
        <f t="shared" si="3"/>
        <v>3.69</v>
      </c>
      <c r="K44" s="100">
        <f t="shared" si="4"/>
        <v>0.1319952305</v>
      </c>
      <c r="L44" s="101">
        <f t="shared" si="5"/>
        <v>0.45</v>
      </c>
      <c r="M44" s="73">
        <f t="shared" si="6"/>
        <v>-0.255593752</v>
      </c>
      <c r="N44" s="33">
        <v>0.14</v>
      </c>
      <c r="O44" s="101">
        <f t="shared" si="7"/>
        <v>0.523</v>
      </c>
      <c r="P44" s="73">
        <f t="shared" si="8"/>
        <v>-0.1277481794</v>
      </c>
      <c r="Q44" s="33">
        <v>1.72</v>
      </c>
      <c r="R44" s="34">
        <f t="shared" si="9"/>
        <v>0.631</v>
      </c>
      <c r="S44" s="35">
        <f t="shared" si="10"/>
        <v>0.1991551882</v>
      </c>
      <c r="T44" s="33">
        <v>31.25</v>
      </c>
      <c r="U44" s="34">
        <f t="shared" si="11"/>
        <v>0.324</v>
      </c>
      <c r="V44" s="35">
        <f t="shared" si="12"/>
        <v>-0.3628926454</v>
      </c>
      <c r="W44" s="36">
        <f t="shared" si="13"/>
        <v>1993.460981</v>
      </c>
      <c r="X44" s="35">
        <f t="shared" si="14"/>
        <v>-0.02574053419</v>
      </c>
      <c r="Y44" s="40">
        <f t="shared" si="15"/>
        <v>0.505</v>
      </c>
      <c r="Z44" s="33">
        <v>0.18</v>
      </c>
      <c r="AA44" s="40">
        <f t="shared" si="16"/>
        <v>0.856</v>
      </c>
      <c r="AB44" s="35">
        <f t="shared" si="17"/>
        <v>1.134867536</v>
      </c>
      <c r="AC44" s="43">
        <f t="shared" si="18"/>
        <v>0.7257850704</v>
      </c>
      <c r="AD44" s="44">
        <f t="shared" si="19"/>
        <v>0.631</v>
      </c>
      <c r="AE44" s="33">
        <v>2.15</v>
      </c>
      <c r="AF44" s="34">
        <f t="shared" si="20"/>
        <v>0.532</v>
      </c>
      <c r="AG44" s="35">
        <f t="shared" si="21"/>
        <v>-0.08651142777</v>
      </c>
      <c r="AH44" s="33">
        <v>36.67</v>
      </c>
      <c r="AI44" s="34">
        <f t="shared" si="22"/>
        <v>0.757</v>
      </c>
      <c r="AJ44" s="35">
        <f t="shared" si="23"/>
        <v>0.4928572006</v>
      </c>
      <c r="AK44" s="36">
        <f t="shared" si="24"/>
        <v>2165.424019</v>
      </c>
      <c r="AL44" s="35">
        <f t="shared" si="25"/>
        <v>0.5152526017</v>
      </c>
      <c r="AM44" s="114">
        <f t="shared" si="26"/>
        <v>0.748</v>
      </c>
      <c r="AN44" s="33">
        <v>0.29</v>
      </c>
      <c r="AO44" s="114">
        <f t="shared" si="27"/>
        <v>0.505</v>
      </c>
      <c r="AP44" s="35">
        <f t="shared" si="28"/>
        <v>-0.2053714936</v>
      </c>
      <c r="AQ44" s="33">
        <v>0.61</v>
      </c>
      <c r="AR44" s="114">
        <f t="shared" si="29"/>
        <v>0.468</v>
      </c>
      <c r="AS44" s="35">
        <f t="shared" si="30"/>
        <v>-0.2021508247</v>
      </c>
      <c r="AT44" s="33">
        <v>1.9</v>
      </c>
      <c r="AU44" s="114">
        <f t="shared" si="31"/>
        <v>0.333</v>
      </c>
      <c r="AV44" s="35">
        <f t="shared" si="32"/>
        <v>-0.4850426002</v>
      </c>
      <c r="AW44" s="33">
        <v>3.18</v>
      </c>
      <c r="AX44" s="34">
        <f t="shared" si="33"/>
        <v>0.694</v>
      </c>
      <c r="AY44" s="35">
        <f t="shared" si="34"/>
        <v>0.5577673081</v>
      </c>
      <c r="AZ44" s="33">
        <v>52.81</v>
      </c>
      <c r="BA44" s="34">
        <f t="shared" si="35"/>
        <v>0.721</v>
      </c>
      <c r="BB44" s="35">
        <f t="shared" si="36"/>
        <v>0.6231470953</v>
      </c>
      <c r="BC44" s="36">
        <f t="shared" si="37"/>
        <v>3719.500485</v>
      </c>
      <c r="BD44" s="35">
        <f t="shared" si="38"/>
        <v>0.9919321417</v>
      </c>
      <c r="BE44" s="114">
        <f t="shared" si="39"/>
        <v>0.847</v>
      </c>
      <c r="BF44" s="115">
        <f t="shared" si="40"/>
        <v>0.6146198249</v>
      </c>
      <c r="BG44" s="116">
        <f t="shared" si="41"/>
        <v>0.568</v>
      </c>
      <c r="BH44" s="33">
        <v>2.93</v>
      </c>
      <c r="BI44" s="34">
        <f t="shared" si="42"/>
        <v>0.405</v>
      </c>
      <c r="BJ44" s="35">
        <f t="shared" si="43"/>
        <v>-0.4048501467</v>
      </c>
      <c r="BK44" s="33">
        <v>59.76</v>
      </c>
      <c r="BL44" s="34">
        <f t="shared" si="44"/>
        <v>0.802</v>
      </c>
      <c r="BM44" s="35">
        <f t="shared" si="45"/>
        <v>0.6732605531</v>
      </c>
      <c r="BN44" s="36">
        <f t="shared" si="46"/>
        <v>3399.351751</v>
      </c>
      <c r="BO44" s="35">
        <f t="shared" si="47"/>
        <v>0.08073096597</v>
      </c>
      <c r="BP44" s="37">
        <f t="shared" si="48"/>
        <v>0.541</v>
      </c>
      <c r="BQ44" s="33">
        <v>1.4</v>
      </c>
      <c r="BR44" s="37">
        <f t="shared" si="49"/>
        <v>0.279</v>
      </c>
      <c r="BS44" s="35">
        <f t="shared" si="50"/>
        <v>-0.699011779</v>
      </c>
      <c r="BT44" s="33">
        <v>0.32</v>
      </c>
      <c r="BU44" s="37">
        <f t="shared" si="51"/>
        <v>0.342</v>
      </c>
      <c r="BV44" s="35">
        <f t="shared" si="52"/>
        <v>-0.6056113378</v>
      </c>
      <c r="BW44" s="33">
        <v>9.48</v>
      </c>
      <c r="BX44" s="34">
        <f t="shared" si="53"/>
        <v>0.622</v>
      </c>
      <c r="BY44" s="35">
        <f t="shared" si="54"/>
        <v>0.2209585525</v>
      </c>
      <c r="BZ44" s="33">
        <v>44.53</v>
      </c>
      <c r="CA44" s="34">
        <f t="shared" si="55"/>
        <v>0.577</v>
      </c>
      <c r="CB44" s="35">
        <f t="shared" si="56"/>
        <v>0.2043873714</v>
      </c>
      <c r="CC44" s="36">
        <f t="shared" si="57"/>
        <v>3694.226824</v>
      </c>
      <c r="CD44" s="35">
        <f t="shared" si="58"/>
        <v>0.4580111853</v>
      </c>
      <c r="CE44" s="37">
        <f t="shared" si="59"/>
        <v>0.667</v>
      </c>
      <c r="CF44" s="33">
        <v>6.44</v>
      </c>
      <c r="CG44" s="102">
        <f t="shared" si="60"/>
        <v>0.811</v>
      </c>
      <c r="CH44" s="73">
        <f t="shared" si="61"/>
        <v>0.8505710837</v>
      </c>
      <c r="CI44" s="66">
        <f t="shared" si="62"/>
        <v>7.040072225</v>
      </c>
      <c r="CJ44" s="102">
        <f t="shared" si="63"/>
        <v>0.874</v>
      </c>
      <c r="CK44" s="73">
        <f t="shared" si="64"/>
        <v>1.242411676</v>
      </c>
      <c r="CL44" s="33">
        <v>53.33</v>
      </c>
      <c r="CM44" s="102">
        <f t="shared" si="65"/>
        <v>0.315</v>
      </c>
      <c r="CN44" s="73">
        <f t="shared" si="66"/>
        <v>-0.4031185183</v>
      </c>
      <c r="CO44" s="36">
        <f t="shared" si="67"/>
        <v>4774.388897</v>
      </c>
      <c r="CP44" s="35">
        <f t="shared" si="68"/>
        <v>0.6043544456</v>
      </c>
      <c r="CQ44" s="37">
        <f t="shared" si="69"/>
        <v>0.757</v>
      </c>
      <c r="CR44" s="117">
        <f t="shared" si="70"/>
        <v>-0.16152652</v>
      </c>
      <c r="CS44" s="104">
        <f t="shared" si="71"/>
        <v>0.55</v>
      </c>
      <c r="CT44" s="33">
        <v>26.33</v>
      </c>
      <c r="CU44" s="90">
        <f t="shared" si="72"/>
        <v>0.856</v>
      </c>
      <c r="CV44" s="35">
        <f t="shared" si="73"/>
        <v>1.146551605</v>
      </c>
      <c r="CW44" s="33">
        <v>9.62</v>
      </c>
      <c r="CX44" s="34">
        <f t="shared" si="74"/>
        <v>0.865</v>
      </c>
      <c r="CY44" s="35">
        <f t="shared" si="75"/>
        <v>0.8515065294</v>
      </c>
      <c r="CZ44" s="33">
        <v>57.99</v>
      </c>
      <c r="DA44" s="34">
        <f t="shared" si="76"/>
        <v>0.18</v>
      </c>
      <c r="DB44" s="35">
        <f t="shared" si="77"/>
        <v>-0.7856094542</v>
      </c>
      <c r="DC44" s="36">
        <f t="shared" si="78"/>
        <v>4834.030529</v>
      </c>
      <c r="DD44" s="35">
        <f t="shared" si="79"/>
        <v>0.1989610794</v>
      </c>
      <c r="DE44" s="90">
        <f t="shared" si="80"/>
        <v>0.568</v>
      </c>
      <c r="DF44" s="33">
        <v>0.43</v>
      </c>
      <c r="DG44" s="90">
        <f t="shared" si="81"/>
        <v>0.541</v>
      </c>
      <c r="DH44" s="35">
        <f t="shared" si="82"/>
        <v>-0.0365145798</v>
      </c>
      <c r="DI44" s="33">
        <v>1.18</v>
      </c>
      <c r="DJ44" s="90">
        <f t="shared" si="83"/>
        <v>0.775</v>
      </c>
      <c r="DK44" s="35">
        <f t="shared" si="84"/>
        <v>0.5766522919</v>
      </c>
      <c r="DL44" s="106">
        <f t="shared" si="85"/>
        <v>1.885650397</v>
      </c>
      <c r="DM44" s="91">
        <f t="shared" si="86"/>
        <v>0.775</v>
      </c>
    </row>
    <row r="45">
      <c r="A45" s="28">
        <v>2023.0</v>
      </c>
      <c r="B45" s="29" t="s">
        <v>820</v>
      </c>
      <c r="C45" s="29" t="s">
        <v>27</v>
      </c>
      <c r="D45" s="30">
        <f t="array" ref="D45">INDEX(
  TP!C:C,
  MATCH(
    1,
    (TP!A:A = A45) * (TP!B:B = C45),
    0
  )
)
</f>
        <v>51.79</v>
      </c>
      <c r="E45" s="64">
        <f t="shared" si="1"/>
        <v>2.911966428</v>
      </c>
      <c r="F45" s="32">
        <f t="shared" si="2"/>
        <v>0.613</v>
      </c>
      <c r="G45" s="33">
        <v>2244.0</v>
      </c>
      <c r="H45" s="33">
        <v>3.18</v>
      </c>
      <c r="I45" s="33">
        <v>0.0</v>
      </c>
      <c r="J45" s="99">
        <f t="shared" si="3"/>
        <v>3.18</v>
      </c>
      <c r="K45" s="100">
        <f t="shared" si="4"/>
        <v>0.127540107</v>
      </c>
      <c r="L45" s="101">
        <f t="shared" si="5"/>
        <v>0.432</v>
      </c>
      <c r="M45" s="73">
        <f t="shared" si="6"/>
        <v>-0.3132994886</v>
      </c>
      <c r="N45" s="33">
        <v>0.2</v>
      </c>
      <c r="O45" s="101">
        <f t="shared" si="7"/>
        <v>0.721</v>
      </c>
      <c r="P45" s="73">
        <f t="shared" si="8"/>
        <v>0.3628048296</v>
      </c>
      <c r="Q45" s="33">
        <v>1.6</v>
      </c>
      <c r="R45" s="34">
        <f t="shared" si="9"/>
        <v>0.55</v>
      </c>
      <c r="S45" s="35">
        <f t="shared" si="10"/>
        <v>0.03624309267</v>
      </c>
      <c r="T45" s="33">
        <v>25.0</v>
      </c>
      <c r="U45" s="34">
        <f t="shared" si="11"/>
        <v>0.216</v>
      </c>
      <c r="V45" s="35">
        <f t="shared" si="12"/>
        <v>-0.7818543352</v>
      </c>
      <c r="W45" s="36">
        <f t="shared" si="13"/>
        <v>1522.857562</v>
      </c>
      <c r="X45" s="35">
        <f t="shared" si="14"/>
        <v>-0.5797078271</v>
      </c>
      <c r="Y45" s="40">
        <f t="shared" si="15"/>
        <v>0.324</v>
      </c>
      <c r="Z45" s="33">
        <v>0.15</v>
      </c>
      <c r="AA45" s="40">
        <f t="shared" si="16"/>
        <v>0.721</v>
      </c>
      <c r="AB45" s="35">
        <f t="shared" si="17"/>
        <v>0.582236388</v>
      </c>
      <c r="AC45" s="43">
        <f t="shared" si="18"/>
        <v>0.05203390197</v>
      </c>
      <c r="AD45" s="44">
        <f t="shared" si="19"/>
        <v>0.532</v>
      </c>
      <c r="AE45" s="33">
        <v>3.17</v>
      </c>
      <c r="AF45" s="34">
        <f t="shared" si="20"/>
        <v>0.838</v>
      </c>
      <c r="AG45" s="35">
        <f t="shared" si="21"/>
        <v>0.8458532429</v>
      </c>
      <c r="AH45" s="33">
        <v>41.77</v>
      </c>
      <c r="AI45" s="34">
        <f t="shared" si="22"/>
        <v>0.883</v>
      </c>
      <c r="AJ45" s="35">
        <f t="shared" si="23"/>
        <v>0.9923604529</v>
      </c>
      <c r="AK45" s="36">
        <f t="shared" si="24"/>
        <v>3069.611491</v>
      </c>
      <c r="AL45" s="35">
        <f t="shared" si="25"/>
        <v>1.784926599</v>
      </c>
      <c r="AM45" s="114">
        <f t="shared" si="26"/>
        <v>0.964</v>
      </c>
      <c r="AN45" s="33">
        <v>0.24</v>
      </c>
      <c r="AO45" s="114">
        <f t="shared" si="27"/>
        <v>0.441</v>
      </c>
      <c r="AP45" s="35">
        <f t="shared" si="28"/>
        <v>-0.4199387257</v>
      </c>
      <c r="AQ45" s="33">
        <v>1.08</v>
      </c>
      <c r="AR45" s="114">
        <f t="shared" si="29"/>
        <v>0.838</v>
      </c>
      <c r="AS45" s="35">
        <f t="shared" si="30"/>
        <v>1.106732252</v>
      </c>
      <c r="AT45" s="33">
        <v>2.49</v>
      </c>
      <c r="AU45" s="114">
        <f t="shared" si="31"/>
        <v>0.55</v>
      </c>
      <c r="AV45" s="35">
        <f t="shared" si="32"/>
        <v>0.1552213834</v>
      </c>
      <c r="AW45" s="33">
        <v>2.49</v>
      </c>
      <c r="AX45" s="34">
        <f t="shared" si="33"/>
        <v>0.468</v>
      </c>
      <c r="AY45" s="35">
        <f t="shared" si="34"/>
        <v>-0.1434569894</v>
      </c>
      <c r="AZ45" s="33">
        <v>54.84</v>
      </c>
      <c r="BA45" s="34">
        <f t="shared" si="35"/>
        <v>0.802</v>
      </c>
      <c r="BB45" s="35">
        <f t="shared" si="36"/>
        <v>0.8218271172</v>
      </c>
      <c r="BC45" s="36">
        <f t="shared" si="37"/>
        <v>3375.290959</v>
      </c>
      <c r="BD45" s="35">
        <f t="shared" si="38"/>
        <v>0.5912566377</v>
      </c>
      <c r="BE45" s="114">
        <f t="shared" si="39"/>
        <v>0.757</v>
      </c>
      <c r="BF45" s="115">
        <f t="shared" si="40"/>
        <v>3.218198146</v>
      </c>
      <c r="BG45" s="116">
        <f t="shared" si="41"/>
        <v>0.811</v>
      </c>
      <c r="BH45" s="33">
        <v>5.09</v>
      </c>
      <c r="BI45" s="34">
        <f t="shared" si="42"/>
        <v>0.793</v>
      </c>
      <c r="BJ45" s="35">
        <f t="shared" si="43"/>
        <v>0.8056472886</v>
      </c>
      <c r="BK45" s="33">
        <v>53.54</v>
      </c>
      <c r="BL45" s="34">
        <f t="shared" si="44"/>
        <v>0.459</v>
      </c>
      <c r="BM45" s="35">
        <f t="shared" si="45"/>
        <v>-0.1229845775</v>
      </c>
      <c r="BN45" s="36">
        <f t="shared" si="46"/>
        <v>4020.206874</v>
      </c>
      <c r="BO45" s="35">
        <f t="shared" si="47"/>
        <v>0.7179620108</v>
      </c>
      <c r="BP45" s="37">
        <f t="shared" si="48"/>
        <v>0.775</v>
      </c>
      <c r="BQ45" s="33">
        <v>2.09</v>
      </c>
      <c r="BR45" s="37">
        <f t="shared" si="49"/>
        <v>0.577</v>
      </c>
      <c r="BS45" s="35">
        <f t="shared" si="50"/>
        <v>0.05524164576</v>
      </c>
      <c r="BT45" s="33">
        <v>0.88</v>
      </c>
      <c r="BU45" s="37">
        <f t="shared" si="51"/>
        <v>0.694</v>
      </c>
      <c r="BV45" s="35">
        <f t="shared" si="52"/>
        <v>0.5195054604</v>
      </c>
      <c r="BW45" s="33">
        <v>8.58</v>
      </c>
      <c r="BX45" s="34">
        <f t="shared" si="53"/>
        <v>0.495</v>
      </c>
      <c r="BY45" s="35">
        <f t="shared" si="54"/>
        <v>-0.08356184799</v>
      </c>
      <c r="BZ45" s="33">
        <v>38.79</v>
      </c>
      <c r="CA45" s="34">
        <f t="shared" si="55"/>
        <v>0.261</v>
      </c>
      <c r="CB45" s="35">
        <f t="shared" si="56"/>
        <v>-0.6209678629</v>
      </c>
      <c r="CC45" s="36">
        <f t="shared" si="57"/>
        <v>3095.048516</v>
      </c>
      <c r="CD45" s="35">
        <f t="shared" si="58"/>
        <v>-0.4248597896</v>
      </c>
      <c r="CE45" s="37">
        <f t="shared" si="59"/>
        <v>0.351</v>
      </c>
      <c r="CF45" s="33">
        <v>4.69</v>
      </c>
      <c r="CG45" s="102">
        <f t="shared" si="60"/>
        <v>0.405</v>
      </c>
      <c r="CH45" s="73">
        <f t="shared" si="61"/>
        <v>-0.3421879662</v>
      </c>
      <c r="CI45" s="66">
        <f t="shared" si="62"/>
        <v>4.983444675</v>
      </c>
      <c r="CJ45" s="102">
        <f t="shared" si="63"/>
        <v>0.495</v>
      </c>
      <c r="CK45" s="73">
        <f t="shared" si="64"/>
        <v>-0.1313868317</v>
      </c>
      <c r="CL45" s="33">
        <v>56.41</v>
      </c>
      <c r="CM45" s="102">
        <f t="shared" si="65"/>
        <v>0.532</v>
      </c>
      <c r="CN45" s="73">
        <f t="shared" si="66"/>
        <v>0.07365236685</v>
      </c>
      <c r="CO45" s="36">
        <f t="shared" si="67"/>
        <v>4334.338114</v>
      </c>
      <c r="CP45" s="35">
        <f t="shared" si="68"/>
        <v>0.04133484118</v>
      </c>
      <c r="CQ45" s="37">
        <f t="shared" si="69"/>
        <v>0.505</v>
      </c>
      <c r="CR45" s="117">
        <f t="shared" si="70"/>
        <v>0.9091841686</v>
      </c>
      <c r="CS45" s="104">
        <f t="shared" si="71"/>
        <v>0.649</v>
      </c>
      <c r="CT45" s="33">
        <v>16.6</v>
      </c>
      <c r="CU45" s="90">
        <f t="shared" si="72"/>
        <v>0.243</v>
      </c>
      <c r="CV45" s="35">
        <f t="shared" si="73"/>
        <v>-0.7380694652</v>
      </c>
      <c r="CW45" s="33">
        <v>6.42</v>
      </c>
      <c r="CX45" s="34">
        <f t="shared" si="74"/>
        <v>0.441</v>
      </c>
      <c r="CY45" s="35">
        <f t="shared" si="75"/>
        <v>-0.3252949982</v>
      </c>
      <c r="CZ45" s="33">
        <v>65.0</v>
      </c>
      <c r="DA45" s="34">
        <f t="shared" si="76"/>
        <v>0.55</v>
      </c>
      <c r="DB45" s="35">
        <f t="shared" si="77"/>
        <v>0.2004937524</v>
      </c>
      <c r="DC45" s="36">
        <f t="shared" si="78"/>
        <v>4596.109887</v>
      </c>
      <c r="DD45" s="35">
        <f t="shared" si="79"/>
        <v>-0.05095346436</v>
      </c>
      <c r="DE45" s="90">
        <f t="shared" si="80"/>
        <v>0.45</v>
      </c>
      <c r="DF45" s="33">
        <v>0.48</v>
      </c>
      <c r="DG45" s="90">
        <f t="shared" si="81"/>
        <v>0.622</v>
      </c>
      <c r="DH45" s="35">
        <f t="shared" si="82"/>
        <v>0.195850928</v>
      </c>
      <c r="DI45" s="33">
        <v>0.64</v>
      </c>
      <c r="DJ45" s="90">
        <f t="shared" si="83"/>
        <v>0.261</v>
      </c>
      <c r="DK45" s="35">
        <f t="shared" si="84"/>
        <v>-0.6742777875</v>
      </c>
      <c r="DL45" s="106">
        <f t="shared" si="85"/>
        <v>-1.267449789</v>
      </c>
      <c r="DM45" s="91">
        <f t="shared" si="86"/>
        <v>0.351</v>
      </c>
    </row>
    <row r="46">
      <c r="A46" s="28">
        <v>2023.0</v>
      </c>
      <c r="B46" s="29" t="s">
        <v>381</v>
      </c>
      <c r="C46" s="29" t="s">
        <v>17</v>
      </c>
      <c r="D46" s="30">
        <f t="array" ref="D46">INDEX(
  TP!C:C,
  MATCH(
    1,
    (TP!A:A = A46) * (TP!B:B = C46),
    0
  )
)
</f>
        <v>51.64</v>
      </c>
      <c r="E46" s="64">
        <f t="shared" si="1"/>
        <v>2.89073278</v>
      </c>
      <c r="F46" s="32">
        <f t="shared" si="2"/>
        <v>0.604</v>
      </c>
      <c r="G46" s="33">
        <v>1938.0</v>
      </c>
      <c r="H46" s="33">
        <v>1.86</v>
      </c>
      <c r="I46" s="33">
        <v>0.0</v>
      </c>
      <c r="J46" s="99">
        <f t="shared" si="3"/>
        <v>1.86</v>
      </c>
      <c r="K46" s="100">
        <f t="shared" si="4"/>
        <v>0.08637770898</v>
      </c>
      <c r="L46" s="101">
        <f t="shared" si="5"/>
        <v>0.207</v>
      </c>
      <c r="M46" s="73">
        <f t="shared" si="6"/>
        <v>-0.8464623643</v>
      </c>
      <c r="N46" s="33">
        <v>0.05</v>
      </c>
      <c r="O46" s="101">
        <f t="shared" si="7"/>
        <v>0.144</v>
      </c>
      <c r="P46" s="73">
        <f t="shared" si="8"/>
        <v>-0.863577693</v>
      </c>
      <c r="Q46" s="33">
        <v>0.84</v>
      </c>
      <c r="R46" s="34">
        <f t="shared" si="9"/>
        <v>0.171</v>
      </c>
      <c r="S46" s="35">
        <f t="shared" si="10"/>
        <v>-0.9955335121</v>
      </c>
      <c r="T46" s="33">
        <v>33.33</v>
      </c>
      <c r="U46" s="34">
        <f t="shared" si="11"/>
        <v>0.378</v>
      </c>
      <c r="V46" s="35">
        <f t="shared" si="12"/>
        <v>-0.223462195</v>
      </c>
      <c r="W46" s="36">
        <f t="shared" si="13"/>
        <v>1295.63179</v>
      </c>
      <c r="X46" s="35">
        <f t="shared" si="14"/>
        <v>-0.8471849439</v>
      </c>
      <c r="Y46" s="40">
        <f t="shared" si="15"/>
        <v>0.225</v>
      </c>
      <c r="Z46" s="33">
        <v>0.16</v>
      </c>
      <c r="AA46" s="40">
        <f t="shared" si="16"/>
        <v>0.775</v>
      </c>
      <c r="AB46" s="35">
        <f t="shared" si="17"/>
        <v>0.7664467707</v>
      </c>
      <c r="AC46" s="43">
        <f t="shared" si="18"/>
        <v>-1.790778231</v>
      </c>
      <c r="AD46" s="44">
        <f t="shared" si="19"/>
        <v>0.306</v>
      </c>
      <c r="AE46" s="33">
        <v>2.83</v>
      </c>
      <c r="AF46" s="34">
        <f t="shared" si="20"/>
        <v>0.712</v>
      </c>
      <c r="AG46" s="35">
        <f t="shared" si="21"/>
        <v>0.5350650193</v>
      </c>
      <c r="AH46" s="33">
        <v>26.23</v>
      </c>
      <c r="AI46" s="34">
        <f t="shared" si="22"/>
        <v>0.243</v>
      </c>
      <c r="AJ46" s="35">
        <f t="shared" si="23"/>
        <v>-0.5296553394</v>
      </c>
      <c r="AK46" s="36">
        <f t="shared" si="24"/>
        <v>1812.787289</v>
      </c>
      <c r="AL46" s="35">
        <f t="shared" si="25"/>
        <v>0.02007466531</v>
      </c>
      <c r="AM46" s="114">
        <f t="shared" si="26"/>
        <v>0.495</v>
      </c>
      <c r="AN46" s="33">
        <v>0.19</v>
      </c>
      <c r="AO46" s="114">
        <f t="shared" si="27"/>
        <v>0.333</v>
      </c>
      <c r="AP46" s="35">
        <f t="shared" si="28"/>
        <v>-0.6345059578</v>
      </c>
      <c r="AQ46" s="33">
        <v>0.7</v>
      </c>
      <c r="AR46" s="114">
        <f t="shared" si="29"/>
        <v>0.613</v>
      </c>
      <c r="AS46" s="35">
        <f t="shared" si="30"/>
        <v>0.04848636017</v>
      </c>
      <c r="AT46" s="33">
        <v>2.41</v>
      </c>
      <c r="AU46" s="114">
        <f t="shared" si="31"/>
        <v>0.523</v>
      </c>
      <c r="AV46" s="35">
        <f t="shared" si="32"/>
        <v>0.06840592803</v>
      </c>
      <c r="AW46" s="33">
        <v>3.53</v>
      </c>
      <c r="AX46" s="34">
        <f t="shared" si="33"/>
        <v>0.838</v>
      </c>
      <c r="AY46" s="35">
        <f t="shared" si="34"/>
        <v>0.9134607924</v>
      </c>
      <c r="AZ46" s="33">
        <v>52.63</v>
      </c>
      <c r="BA46" s="34">
        <f t="shared" si="35"/>
        <v>0.703</v>
      </c>
      <c r="BB46" s="35">
        <f t="shared" si="36"/>
        <v>0.6055301476</v>
      </c>
      <c r="BC46" s="36">
        <f t="shared" si="37"/>
        <v>3915.216705</v>
      </c>
      <c r="BD46" s="35">
        <f t="shared" si="38"/>
        <v>1.219754701</v>
      </c>
      <c r="BE46" s="114">
        <f t="shared" si="39"/>
        <v>0.91</v>
      </c>
      <c r="BF46" s="115">
        <f t="shared" si="40"/>
        <v>0.7222156966</v>
      </c>
      <c r="BG46" s="116">
        <f t="shared" si="41"/>
        <v>0.595</v>
      </c>
      <c r="BH46" s="33">
        <v>1.95</v>
      </c>
      <c r="BI46" s="34">
        <f t="shared" si="42"/>
        <v>0.162</v>
      </c>
      <c r="BJ46" s="35">
        <f t="shared" si="43"/>
        <v>-0.9540573165</v>
      </c>
      <c r="BK46" s="33">
        <v>54.76</v>
      </c>
      <c r="BL46" s="34">
        <f t="shared" si="44"/>
        <v>0.514</v>
      </c>
      <c r="BM46" s="35">
        <f t="shared" si="45"/>
        <v>0.03319212017</v>
      </c>
      <c r="BN46" s="36">
        <f t="shared" si="46"/>
        <v>2462.118566</v>
      </c>
      <c r="BO46" s="35">
        <f t="shared" si="47"/>
        <v>-0.8812230548</v>
      </c>
      <c r="BP46" s="37">
        <f t="shared" si="48"/>
        <v>0.18</v>
      </c>
      <c r="BQ46" s="33">
        <v>1.39</v>
      </c>
      <c r="BR46" s="37">
        <f t="shared" si="49"/>
        <v>0.261</v>
      </c>
      <c r="BS46" s="35">
        <f t="shared" si="50"/>
        <v>-0.7099429881</v>
      </c>
      <c r="BT46" s="33">
        <v>0.14</v>
      </c>
      <c r="BU46" s="37">
        <f t="shared" si="51"/>
        <v>0.171</v>
      </c>
      <c r="BV46" s="35">
        <f t="shared" si="52"/>
        <v>-0.967256023</v>
      </c>
      <c r="BW46" s="33">
        <v>5.02</v>
      </c>
      <c r="BX46" s="34">
        <f t="shared" si="53"/>
        <v>0.072</v>
      </c>
      <c r="BY46" s="35">
        <f t="shared" si="54"/>
        <v>-1.28810921</v>
      </c>
      <c r="BZ46" s="33">
        <v>51.85</v>
      </c>
      <c r="CA46" s="34">
        <f t="shared" si="55"/>
        <v>0.892</v>
      </c>
      <c r="CB46" s="35">
        <f t="shared" si="56"/>
        <v>1.25693098</v>
      </c>
      <c r="CC46" s="36">
        <f t="shared" si="57"/>
        <v>3286.514312</v>
      </c>
      <c r="CD46" s="35">
        <f t="shared" si="58"/>
        <v>-0.1427407756</v>
      </c>
      <c r="CE46" s="37">
        <f t="shared" si="59"/>
        <v>0.459</v>
      </c>
      <c r="CF46" s="33">
        <v>6.08</v>
      </c>
      <c r="CG46" s="102">
        <f t="shared" si="60"/>
        <v>0.766</v>
      </c>
      <c r="CH46" s="73">
        <f t="shared" si="61"/>
        <v>0.6052035077</v>
      </c>
      <c r="CI46" s="66">
        <f t="shared" si="62"/>
        <v>6.428609223</v>
      </c>
      <c r="CJ46" s="102">
        <f t="shared" si="63"/>
        <v>0.838</v>
      </c>
      <c r="CK46" s="73">
        <f t="shared" si="64"/>
        <v>0.8339629222</v>
      </c>
      <c r="CL46" s="33">
        <v>55.73</v>
      </c>
      <c r="CM46" s="102">
        <f t="shared" si="65"/>
        <v>0.514</v>
      </c>
      <c r="CN46" s="73">
        <f t="shared" si="66"/>
        <v>-0.03160873766</v>
      </c>
      <c r="CO46" s="36">
        <f t="shared" si="67"/>
        <v>4799.9198</v>
      </c>
      <c r="CP46" s="35">
        <f t="shared" si="68"/>
        <v>0.6370197639</v>
      </c>
      <c r="CQ46" s="37">
        <f t="shared" si="69"/>
        <v>0.775</v>
      </c>
      <c r="CR46" s="117">
        <f t="shared" si="70"/>
        <v>-2.064143078</v>
      </c>
      <c r="CS46" s="104">
        <f t="shared" si="71"/>
        <v>0.243</v>
      </c>
      <c r="CT46" s="33">
        <v>31.9</v>
      </c>
      <c r="CU46" s="90">
        <f t="shared" si="72"/>
        <v>0.991</v>
      </c>
      <c r="CV46" s="35">
        <f t="shared" si="73"/>
        <v>2.225414849</v>
      </c>
      <c r="CW46" s="33">
        <v>16.02</v>
      </c>
      <c r="CX46" s="34">
        <f t="shared" si="74"/>
        <v>1</v>
      </c>
      <c r="CY46" s="35">
        <f t="shared" si="75"/>
        <v>3.205109585</v>
      </c>
      <c r="CZ46" s="33">
        <v>72.17</v>
      </c>
      <c r="DA46" s="34">
        <f t="shared" si="76"/>
        <v>0.901</v>
      </c>
      <c r="DB46" s="35">
        <f t="shared" si="77"/>
        <v>1.209104307</v>
      </c>
      <c r="DC46" s="36">
        <f t="shared" si="78"/>
        <v>7217</v>
      </c>
      <c r="DD46" s="35">
        <f t="shared" si="79"/>
        <v>2.702059264</v>
      </c>
      <c r="DE46" s="90">
        <f t="shared" si="80"/>
        <v>1</v>
      </c>
      <c r="DF46" s="33">
        <v>0.42</v>
      </c>
      <c r="DG46" s="90">
        <f t="shared" si="81"/>
        <v>0.514</v>
      </c>
      <c r="DH46" s="35">
        <f t="shared" si="82"/>
        <v>-0.08298768136</v>
      </c>
      <c r="DI46" s="33">
        <v>1.44</v>
      </c>
      <c r="DJ46" s="90">
        <f t="shared" si="83"/>
        <v>0.883</v>
      </c>
      <c r="DK46" s="35">
        <f t="shared" si="84"/>
        <v>1.17895196</v>
      </c>
      <c r="DL46" s="106">
        <f t="shared" si="85"/>
        <v>6.023438392</v>
      </c>
      <c r="DM46" s="91">
        <f t="shared" si="86"/>
        <v>0.982</v>
      </c>
    </row>
    <row r="47">
      <c r="A47" s="28">
        <v>2023.0</v>
      </c>
      <c r="B47" s="29" t="s">
        <v>821</v>
      </c>
      <c r="C47" s="29" t="s">
        <v>10</v>
      </c>
      <c r="D47" s="30">
        <f t="array" ref="D47">INDEX(
  TP!C:C,
  MATCH(
    1,
    (TP!A:A = A47) * (TP!B:B = C47),
    0
  )
)
</f>
        <v>49.16</v>
      </c>
      <c r="E47" s="64">
        <f t="shared" si="1"/>
        <v>2.710977512</v>
      </c>
      <c r="F47" s="32">
        <f t="shared" si="2"/>
        <v>0.595</v>
      </c>
      <c r="G47" s="33">
        <v>1581.0</v>
      </c>
      <c r="H47" s="33">
        <v>1.65</v>
      </c>
      <c r="I47" s="33">
        <v>0.0</v>
      </c>
      <c r="J47" s="99">
        <f t="shared" si="3"/>
        <v>1.65</v>
      </c>
      <c r="K47" s="100">
        <f t="shared" si="4"/>
        <v>0.09392789374</v>
      </c>
      <c r="L47" s="101">
        <f t="shared" si="5"/>
        <v>0.243</v>
      </c>
      <c r="M47" s="73">
        <f t="shared" si="6"/>
        <v>-0.7486673277</v>
      </c>
      <c r="N47" s="33">
        <v>0.23</v>
      </c>
      <c r="O47" s="101">
        <f t="shared" si="7"/>
        <v>0.757</v>
      </c>
      <c r="P47" s="73">
        <f t="shared" si="8"/>
        <v>0.6080813341</v>
      </c>
      <c r="Q47" s="33">
        <v>1.71</v>
      </c>
      <c r="R47" s="34">
        <f t="shared" si="9"/>
        <v>0.622</v>
      </c>
      <c r="S47" s="35">
        <f t="shared" si="10"/>
        <v>0.1855791802</v>
      </c>
      <c r="T47" s="33">
        <v>33.33</v>
      </c>
      <c r="U47" s="34">
        <f t="shared" si="11"/>
        <v>0.378</v>
      </c>
      <c r="V47" s="35">
        <f t="shared" si="12"/>
        <v>-0.223462195</v>
      </c>
      <c r="W47" s="36">
        <f t="shared" si="13"/>
        <v>2118.319572</v>
      </c>
      <c r="X47" s="35">
        <f t="shared" si="14"/>
        <v>0.1212358226</v>
      </c>
      <c r="Y47" s="40">
        <f t="shared" si="15"/>
        <v>0.559</v>
      </c>
      <c r="Z47" s="33">
        <v>0.14</v>
      </c>
      <c r="AA47" s="40">
        <f t="shared" si="16"/>
        <v>0.667</v>
      </c>
      <c r="AB47" s="35">
        <f t="shared" si="17"/>
        <v>0.3980260054</v>
      </c>
      <c r="AC47" s="43">
        <f t="shared" si="18"/>
        <v>0.3786758344</v>
      </c>
      <c r="AD47" s="44">
        <f t="shared" si="19"/>
        <v>0.559</v>
      </c>
      <c r="AE47" s="33">
        <v>2.28</v>
      </c>
      <c r="AF47" s="34">
        <f t="shared" si="20"/>
        <v>0.55</v>
      </c>
      <c r="AG47" s="35">
        <f t="shared" si="21"/>
        <v>0.03231936358</v>
      </c>
      <c r="AH47" s="33">
        <v>32.5</v>
      </c>
      <c r="AI47" s="34">
        <f t="shared" si="22"/>
        <v>0.568</v>
      </c>
      <c r="AJ47" s="35">
        <f t="shared" si="23"/>
        <v>0.08443983551</v>
      </c>
      <c r="AK47" s="36">
        <f t="shared" si="24"/>
        <v>1986.821376</v>
      </c>
      <c r="AL47" s="35">
        <f t="shared" si="25"/>
        <v>0.2644560151</v>
      </c>
      <c r="AM47" s="114">
        <f t="shared" si="26"/>
        <v>0.658</v>
      </c>
      <c r="AN47" s="33">
        <v>0.51</v>
      </c>
      <c r="AO47" s="114">
        <f t="shared" si="27"/>
        <v>0.766</v>
      </c>
      <c r="AP47" s="35">
        <f t="shared" si="28"/>
        <v>0.7387243276</v>
      </c>
      <c r="AQ47" s="33">
        <v>0.74</v>
      </c>
      <c r="AR47" s="114">
        <f t="shared" si="29"/>
        <v>0.649</v>
      </c>
      <c r="AS47" s="35">
        <f t="shared" si="30"/>
        <v>0.1598806646</v>
      </c>
      <c r="AT47" s="33">
        <v>1.94</v>
      </c>
      <c r="AU47" s="114">
        <f t="shared" si="31"/>
        <v>0.351</v>
      </c>
      <c r="AV47" s="35">
        <f t="shared" si="32"/>
        <v>-0.4416348725</v>
      </c>
      <c r="AW47" s="33">
        <v>3.3</v>
      </c>
      <c r="AX47" s="34">
        <f t="shared" si="33"/>
        <v>0.757</v>
      </c>
      <c r="AY47" s="35">
        <f t="shared" si="34"/>
        <v>0.6797193598</v>
      </c>
      <c r="AZ47" s="33">
        <v>43.1</v>
      </c>
      <c r="BA47" s="34">
        <f t="shared" si="35"/>
        <v>0.36</v>
      </c>
      <c r="BB47" s="35">
        <f t="shared" si="36"/>
        <v>-0.3271893639</v>
      </c>
      <c r="BC47" s="36">
        <f t="shared" si="37"/>
        <v>3095.678501</v>
      </c>
      <c r="BD47" s="35">
        <f t="shared" si="38"/>
        <v>0.2657750506</v>
      </c>
      <c r="BE47" s="114">
        <f t="shared" si="39"/>
        <v>0.604</v>
      </c>
      <c r="BF47" s="115">
        <f t="shared" si="40"/>
        <v>0.9872011855</v>
      </c>
      <c r="BG47" s="116">
        <f t="shared" si="41"/>
        <v>0.622</v>
      </c>
      <c r="BH47" s="33">
        <v>6.26</v>
      </c>
      <c r="BI47" s="34">
        <f t="shared" si="42"/>
        <v>0.928</v>
      </c>
      <c r="BJ47" s="35">
        <f t="shared" si="43"/>
        <v>1.461333399</v>
      </c>
      <c r="BK47" s="33">
        <v>51.82</v>
      </c>
      <c r="BL47" s="34">
        <f t="shared" si="44"/>
        <v>0.342</v>
      </c>
      <c r="BM47" s="35">
        <f t="shared" si="45"/>
        <v>-0.3431681184</v>
      </c>
      <c r="BN47" s="36">
        <f t="shared" si="46"/>
        <v>4269.536684</v>
      </c>
      <c r="BO47" s="35">
        <f t="shared" si="47"/>
        <v>0.9738682429</v>
      </c>
      <c r="BP47" s="37">
        <f t="shared" si="48"/>
        <v>0.865</v>
      </c>
      <c r="BQ47" s="33">
        <v>2.68</v>
      </c>
      <c r="BR47" s="37">
        <f t="shared" si="49"/>
        <v>0.784</v>
      </c>
      <c r="BS47" s="35">
        <f t="shared" si="50"/>
        <v>0.70018298</v>
      </c>
      <c r="BT47" s="33">
        <v>0.46</v>
      </c>
      <c r="BU47" s="37">
        <f t="shared" si="51"/>
        <v>0.477</v>
      </c>
      <c r="BV47" s="35">
        <f t="shared" si="52"/>
        <v>-0.3243321383</v>
      </c>
      <c r="BW47" s="33">
        <v>9.96</v>
      </c>
      <c r="BX47" s="34">
        <f t="shared" si="53"/>
        <v>0.703</v>
      </c>
      <c r="BY47" s="35">
        <f t="shared" si="54"/>
        <v>0.3833694327</v>
      </c>
      <c r="BZ47" s="33">
        <v>41.71</v>
      </c>
      <c r="CA47" s="34">
        <f t="shared" si="55"/>
        <v>0.396</v>
      </c>
      <c r="CB47" s="35">
        <f t="shared" si="56"/>
        <v>-0.2011007403</v>
      </c>
      <c r="CC47" s="36">
        <f t="shared" si="57"/>
        <v>3526.235411</v>
      </c>
      <c r="CD47" s="35">
        <f t="shared" si="58"/>
        <v>0.2104809578</v>
      </c>
      <c r="CE47" s="37">
        <f t="shared" si="59"/>
        <v>0.604</v>
      </c>
      <c r="CF47" s="33">
        <v>2.5</v>
      </c>
      <c r="CG47" s="102">
        <f t="shared" si="60"/>
        <v>0</v>
      </c>
      <c r="CH47" s="73">
        <f t="shared" si="61"/>
        <v>-1.83484072</v>
      </c>
      <c r="CI47" s="66">
        <f t="shared" si="62"/>
        <v>2.42652117</v>
      </c>
      <c r="CJ47" s="102">
        <f t="shared" si="63"/>
        <v>0.018</v>
      </c>
      <c r="CK47" s="73">
        <f t="shared" si="64"/>
        <v>-1.839376057</v>
      </c>
      <c r="CL47" s="33">
        <v>34.09</v>
      </c>
      <c r="CM47" s="102">
        <f t="shared" si="65"/>
        <v>0</v>
      </c>
      <c r="CN47" s="73">
        <f t="shared" si="66"/>
        <v>-3.381388593</v>
      </c>
      <c r="CO47" s="36">
        <f t="shared" si="67"/>
        <v>1803.161718</v>
      </c>
      <c r="CP47" s="35">
        <f t="shared" si="68"/>
        <v>-3.197159416</v>
      </c>
      <c r="CQ47" s="37">
        <f t="shared" si="69"/>
        <v>0</v>
      </c>
      <c r="CR47" s="117">
        <f t="shared" si="70"/>
        <v>-1.636959373</v>
      </c>
      <c r="CS47" s="104">
        <f t="shared" si="71"/>
        <v>0.306</v>
      </c>
      <c r="CT47" s="33">
        <v>30.28</v>
      </c>
      <c r="CU47" s="90">
        <f t="shared" si="72"/>
        <v>0.964</v>
      </c>
      <c r="CV47" s="35">
        <f t="shared" si="73"/>
        <v>1.911634157</v>
      </c>
      <c r="CW47" s="33">
        <v>10.25</v>
      </c>
      <c r="CX47" s="34">
        <f t="shared" si="74"/>
        <v>0.883</v>
      </c>
      <c r="CY47" s="35">
        <f t="shared" si="75"/>
        <v>1.08318933</v>
      </c>
      <c r="CZ47" s="33">
        <v>64.44</v>
      </c>
      <c r="DA47" s="34">
        <f t="shared" si="76"/>
        <v>0.541</v>
      </c>
      <c r="DB47" s="35">
        <f t="shared" si="77"/>
        <v>0.1217180326</v>
      </c>
      <c r="DC47" s="36">
        <f t="shared" si="78"/>
        <v>5502.720884</v>
      </c>
      <c r="DD47" s="35">
        <f t="shared" si="79"/>
        <v>0.9013610195</v>
      </c>
      <c r="DE47" s="90">
        <f t="shared" si="80"/>
        <v>0.811</v>
      </c>
      <c r="DF47" s="33">
        <v>0.4</v>
      </c>
      <c r="DG47" s="90">
        <f t="shared" si="81"/>
        <v>0.468</v>
      </c>
      <c r="DH47" s="35">
        <f t="shared" si="82"/>
        <v>-0.1759338845</v>
      </c>
      <c r="DI47" s="33">
        <v>1.08</v>
      </c>
      <c r="DJ47" s="90">
        <f t="shared" si="83"/>
        <v>0.721</v>
      </c>
      <c r="DK47" s="35">
        <f t="shared" si="84"/>
        <v>0.3449985735</v>
      </c>
      <c r="DL47" s="106">
        <f t="shared" si="85"/>
        <v>2.982059865</v>
      </c>
      <c r="DM47" s="91">
        <f t="shared" si="86"/>
        <v>0.883</v>
      </c>
    </row>
    <row r="48">
      <c r="A48" s="28">
        <v>2023.0</v>
      </c>
      <c r="B48" s="29" t="s">
        <v>394</v>
      </c>
      <c r="C48" s="29" t="s">
        <v>12</v>
      </c>
      <c r="D48" s="30">
        <f t="array" ref="D48">INDEX(
  TP!C:C,
  MATCH(
    1,
    (TP!A:A = A48) * (TP!B:B = C48),
    0
  )
)
</f>
        <v>45.69</v>
      </c>
      <c r="E48" s="64">
        <f t="shared" si="1"/>
        <v>2.649630003</v>
      </c>
      <c r="F48" s="32">
        <f t="shared" si="2"/>
        <v>0.586</v>
      </c>
      <c r="G48" s="33">
        <v>1838.0</v>
      </c>
      <c r="H48" s="33">
        <v>0.52</v>
      </c>
      <c r="I48" s="33">
        <v>0.0</v>
      </c>
      <c r="J48" s="99">
        <f t="shared" si="3"/>
        <v>0.52</v>
      </c>
      <c r="K48" s="100">
        <f t="shared" si="4"/>
        <v>0.02546245919</v>
      </c>
      <c r="L48" s="101">
        <f t="shared" si="5"/>
        <v>0.018</v>
      </c>
      <c r="M48" s="73">
        <f t="shared" si="6"/>
        <v>-1.635477372</v>
      </c>
      <c r="N48" s="33">
        <v>0.05</v>
      </c>
      <c r="O48" s="101">
        <f t="shared" si="7"/>
        <v>0.144</v>
      </c>
      <c r="P48" s="73">
        <f t="shared" si="8"/>
        <v>-0.863577693</v>
      </c>
      <c r="Q48" s="33">
        <v>0.29</v>
      </c>
      <c r="R48" s="34">
        <f t="shared" si="9"/>
        <v>0.018</v>
      </c>
      <c r="S48" s="35">
        <f t="shared" si="10"/>
        <v>-1.74221395</v>
      </c>
      <c r="T48" s="33">
        <v>33.33</v>
      </c>
      <c r="U48" s="34">
        <f t="shared" si="11"/>
        <v>0.378</v>
      </c>
      <c r="V48" s="35">
        <f t="shared" si="12"/>
        <v>-0.223462195</v>
      </c>
      <c r="W48" s="36">
        <f t="shared" si="13"/>
        <v>541.0645807</v>
      </c>
      <c r="X48" s="35">
        <f t="shared" si="14"/>
        <v>-1.735418089</v>
      </c>
      <c r="Y48" s="40">
        <f t="shared" si="15"/>
        <v>0.018</v>
      </c>
      <c r="Z48" s="33">
        <v>0.11</v>
      </c>
      <c r="AA48" s="40">
        <f t="shared" si="16"/>
        <v>0.396</v>
      </c>
      <c r="AB48" s="35">
        <f t="shared" si="17"/>
        <v>-0.1546051426</v>
      </c>
      <c r="AC48" s="43">
        <f t="shared" si="18"/>
        <v>-4.389078296</v>
      </c>
      <c r="AD48" s="44">
        <f t="shared" si="19"/>
        <v>0.081</v>
      </c>
      <c r="AE48" s="33">
        <v>3.97</v>
      </c>
      <c r="AF48" s="34">
        <f t="shared" si="20"/>
        <v>0.946</v>
      </c>
      <c r="AG48" s="35">
        <f t="shared" si="21"/>
        <v>1.577119651</v>
      </c>
      <c r="AH48" s="33">
        <v>41.98</v>
      </c>
      <c r="AI48" s="34">
        <f t="shared" si="22"/>
        <v>0.892</v>
      </c>
      <c r="AJ48" s="35">
        <f t="shared" si="23"/>
        <v>1.012928234</v>
      </c>
      <c r="AK48" s="36">
        <f t="shared" si="24"/>
        <v>3464.223896</v>
      </c>
      <c r="AL48" s="35">
        <f t="shared" si="25"/>
        <v>2.339047427</v>
      </c>
      <c r="AM48" s="114">
        <f t="shared" si="26"/>
        <v>0.991</v>
      </c>
      <c r="AN48" s="33">
        <v>0.59</v>
      </c>
      <c r="AO48" s="114">
        <f t="shared" si="27"/>
        <v>0.865</v>
      </c>
      <c r="AP48" s="35">
        <f t="shared" si="28"/>
        <v>1.082031899</v>
      </c>
      <c r="AQ48" s="33">
        <v>1.66</v>
      </c>
      <c r="AR48" s="114">
        <f t="shared" si="29"/>
        <v>1</v>
      </c>
      <c r="AS48" s="35">
        <f t="shared" si="30"/>
        <v>2.721949665</v>
      </c>
      <c r="AT48" s="33">
        <v>0.88</v>
      </c>
      <c r="AU48" s="114">
        <f t="shared" si="31"/>
        <v>0.045</v>
      </c>
      <c r="AV48" s="35">
        <f t="shared" si="32"/>
        <v>-1.591939657</v>
      </c>
      <c r="AW48" s="33">
        <v>3.48</v>
      </c>
      <c r="AX48" s="34">
        <f t="shared" si="33"/>
        <v>0.802</v>
      </c>
      <c r="AY48" s="35">
        <f t="shared" si="34"/>
        <v>0.8626474375</v>
      </c>
      <c r="AZ48" s="33">
        <v>50.7</v>
      </c>
      <c r="BA48" s="34">
        <f t="shared" si="35"/>
        <v>0.631</v>
      </c>
      <c r="BB48" s="35">
        <f t="shared" si="36"/>
        <v>0.4166373189</v>
      </c>
      <c r="BC48" s="36">
        <f t="shared" si="37"/>
        <v>3743.932103</v>
      </c>
      <c r="BD48" s="35">
        <f t="shared" si="38"/>
        <v>1.020371653</v>
      </c>
      <c r="BE48" s="114">
        <f t="shared" si="39"/>
        <v>0.865</v>
      </c>
      <c r="BF48" s="115">
        <f t="shared" si="40"/>
        <v>5.571460988</v>
      </c>
      <c r="BG48" s="116">
        <f t="shared" si="41"/>
        <v>0.928</v>
      </c>
      <c r="BH48" s="33">
        <v>1.52</v>
      </c>
      <c r="BI48" s="34">
        <f t="shared" si="42"/>
        <v>0.072</v>
      </c>
      <c r="BJ48" s="35">
        <f t="shared" si="43"/>
        <v>-1.195035973</v>
      </c>
      <c r="BK48" s="33">
        <v>58.06</v>
      </c>
      <c r="BL48" s="34">
        <f t="shared" si="44"/>
        <v>0.712</v>
      </c>
      <c r="BM48" s="35">
        <f t="shared" si="45"/>
        <v>0.4556372859</v>
      </c>
      <c r="BN48" s="36">
        <f t="shared" si="46"/>
        <v>2230.319822</v>
      </c>
      <c r="BO48" s="35">
        <f t="shared" si="47"/>
        <v>-1.119135814</v>
      </c>
      <c r="BP48" s="37">
        <f t="shared" si="48"/>
        <v>0.135</v>
      </c>
      <c r="BQ48" s="33">
        <v>1.18</v>
      </c>
      <c r="BR48" s="37">
        <f t="shared" si="49"/>
        <v>0.153</v>
      </c>
      <c r="BS48" s="35">
        <f t="shared" si="50"/>
        <v>-0.9394983782</v>
      </c>
      <c r="BT48" s="33">
        <v>0.49</v>
      </c>
      <c r="BU48" s="37">
        <f t="shared" si="51"/>
        <v>0.495</v>
      </c>
      <c r="BV48" s="35">
        <f t="shared" si="52"/>
        <v>-0.2640580241</v>
      </c>
      <c r="BW48" s="33">
        <v>3.38</v>
      </c>
      <c r="BX48" s="34">
        <f t="shared" si="53"/>
        <v>0.027</v>
      </c>
      <c r="BY48" s="35">
        <f t="shared" si="54"/>
        <v>-1.843013051</v>
      </c>
      <c r="BZ48" s="33">
        <v>53.62</v>
      </c>
      <c r="CA48" s="34">
        <f t="shared" si="55"/>
        <v>0.928</v>
      </c>
      <c r="CB48" s="35">
        <f t="shared" si="56"/>
        <v>1.511439476</v>
      </c>
      <c r="CC48" s="36">
        <f t="shared" si="57"/>
        <v>2796.551581</v>
      </c>
      <c r="CD48" s="35">
        <f t="shared" si="58"/>
        <v>-0.864685925</v>
      </c>
      <c r="CE48" s="37">
        <f t="shared" si="59"/>
        <v>0.18</v>
      </c>
      <c r="CF48" s="33">
        <v>8.52</v>
      </c>
      <c r="CG48" s="102">
        <f t="shared" si="60"/>
        <v>0.973</v>
      </c>
      <c r="CH48" s="73">
        <f t="shared" si="61"/>
        <v>2.268250412</v>
      </c>
      <c r="CI48" s="66">
        <f t="shared" si="62"/>
        <v>7.244418943</v>
      </c>
      <c r="CJ48" s="102">
        <f t="shared" si="63"/>
        <v>0.919</v>
      </c>
      <c r="CK48" s="73">
        <f t="shared" si="64"/>
        <v>1.378912432</v>
      </c>
      <c r="CL48" s="33">
        <v>60.92</v>
      </c>
      <c r="CM48" s="102">
        <f t="shared" si="65"/>
        <v>0.793</v>
      </c>
      <c r="CN48" s="73">
        <f t="shared" si="66"/>
        <v>0.7717811629</v>
      </c>
      <c r="CO48" s="36">
        <f t="shared" si="67"/>
        <v>5519.556035</v>
      </c>
      <c r="CP48" s="35">
        <f t="shared" si="68"/>
        <v>1.557752833</v>
      </c>
      <c r="CQ48" s="37">
        <f t="shared" si="69"/>
        <v>0.919</v>
      </c>
      <c r="CR48" s="117">
        <f t="shared" si="70"/>
        <v>-1.629625308</v>
      </c>
      <c r="CS48" s="104">
        <f t="shared" si="71"/>
        <v>0.315</v>
      </c>
      <c r="CT48" s="33">
        <v>27.86</v>
      </c>
      <c r="CU48" s="90">
        <f t="shared" si="72"/>
        <v>0.937</v>
      </c>
      <c r="CV48" s="35">
        <f t="shared" si="73"/>
        <v>1.442900037</v>
      </c>
      <c r="CW48" s="33">
        <v>13.12</v>
      </c>
      <c r="CX48" s="34">
        <f t="shared" si="74"/>
        <v>0.964</v>
      </c>
      <c r="CY48" s="35">
        <f t="shared" si="75"/>
        <v>2.1386332</v>
      </c>
      <c r="CZ48" s="33">
        <v>62.69</v>
      </c>
      <c r="DA48" s="34">
        <f t="shared" si="76"/>
        <v>0.441</v>
      </c>
      <c r="DB48" s="35">
        <f t="shared" si="77"/>
        <v>-0.1244560917</v>
      </c>
      <c r="DC48" s="36">
        <f t="shared" si="78"/>
        <v>5855.849349</v>
      </c>
      <c r="DD48" s="35">
        <f t="shared" si="79"/>
        <v>1.272291169</v>
      </c>
      <c r="DE48" s="90">
        <f t="shared" si="80"/>
        <v>0.892</v>
      </c>
      <c r="DF48" s="33">
        <v>0.69</v>
      </c>
      <c r="DG48" s="90">
        <f t="shared" si="81"/>
        <v>0.865</v>
      </c>
      <c r="DH48" s="35">
        <f t="shared" si="82"/>
        <v>1.171786061</v>
      </c>
      <c r="DI48" s="33">
        <v>0.59</v>
      </c>
      <c r="DJ48" s="90">
        <f t="shared" si="83"/>
        <v>0.189</v>
      </c>
      <c r="DK48" s="35">
        <f t="shared" si="84"/>
        <v>-0.7901046467</v>
      </c>
      <c r="DL48" s="106">
        <f t="shared" si="85"/>
        <v>3.096872619</v>
      </c>
      <c r="DM48" s="91">
        <f t="shared" si="86"/>
        <v>0.901</v>
      </c>
    </row>
    <row r="49">
      <c r="A49" s="28">
        <v>2024.0</v>
      </c>
      <c r="B49" s="29" t="s">
        <v>822</v>
      </c>
      <c r="C49" s="29" t="s">
        <v>13</v>
      </c>
      <c r="D49" s="30">
        <f t="array" ref="D49">INDEX(
  TP!C:C,
  MATCH(
    1,
    (TP!A:A = A49) * (TP!B:B = C49),
    0
  )
)
</f>
        <v>53.94</v>
      </c>
      <c r="E49" s="64">
        <f t="shared" si="1"/>
        <v>1.7282919</v>
      </c>
      <c r="F49" s="32">
        <f t="shared" si="2"/>
        <v>0.577</v>
      </c>
      <c r="G49" s="33">
        <v>1193.0</v>
      </c>
      <c r="H49" s="33">
        <v>1.97</v>
      </c>
      <c r="I49" s="33">
        <v>0.0</v>
      </c>
      <c r="J49" s="99">
        <f t="shared" si="3"/>
        <v>1.97</v>
      </c>
      <c r="K49" s="100">
        <f t="shared" si="4"/>
        <v>0.1486169321</v>
      </c>
      <c r="L49" s="101">
        <f t="shared" si="5"/>
        <v>0.541</v>
      </c>
      <c r="M49" s="73">
        <f t="shared" si="6"/>
        <v>-0.04029836958</v>
      </c>
      <c r="N49" s="33">
        <v>0.0</v>
      </c>
      <c r="O49" s="101">
        <f t="shared" si="7"/>
        <v>0</v>
      </c>
      <c r="P49" s="73">
        <f t="shared" si="8"/>
        <v>-1.272371867</v>
      </c>
      <c r="Q49" s="33">
        <v>1.81</v>
      </c>
      <c r="R49" s="34">
        <f t="shared" si="9"/>
        <v>0.676</v>
      </c>
      <c r="S49" s="35">
        <f t="shared" si="10"/>
        <v>0.3213392598</v>
      </c>
      <c r="T49" s="33">
        <v>20.83</v>
      </c>
      <c r="U49" s="34">
        <f t="shared" si="11"/>
        <v>0.099</v>
      </c>
      <c r="V49" s="35">
        <f t="shared" si="12"/>
        <v>-1.061385575</v>
      </c>
      <c r="W49" s="36">
        <f t="shared" si="13"/>
        <v>1371.988678</v>
      </c>
      <c r="X49" s="35">
        <f t="shared" si="14"/>
        <v>-0.7573020056</v>
      </c>
      <c r="Y49" s="40">
        <f t="shared" si="15"/>
        <v>0.252</v>
      </c>
      <c r="Z49" s="33">
        <v>0.1</v>
      </c>
      <c r="AA49" s="40">
        <f t="shared" si="16"/>
        <v>0.342</v>
      </c>
      <c r="AB49" s="35">
        <f t="shared" si="17"/>
        <v>-0.3388155252</v>
      </c>
      <c r="AC49" s="43">
        <f t="shared" si="18"/>
        <v>-2.408787768</v>
      </c>
      <c r="AD49" s="44">
        <f t="shared" si="19"/>
        <v>0.216</v>
      </c>
      <c r="AE49" s="33">
        <v>3.09</v>
      </c>
      <c r="AF49" s="34">
        <f t="shared" si="20"/>
        <v>0.802</v>
      </c>
      <c r="AG49" s="35">
        <f t="shared" si="21"/>
        <v>0.772726602</v>
      </c>
      <c r="AH49" s="33">
        <v>17.07</v>
      </c>
      <c r="AI49" s="34">
        <f t="shared" si="22"/>
        <v>0.072</v>
      </c>
      <c r="AJ49" s="35">
        <f t="shared" si="23"/>
        <v>-1.426802357</v>
      </c>
      <c r="AK49" s="36">
        <f t="shared" si="24"/>
        <v>1237.42961</v>
      </c>
      <c r="AL49" s="35">
        <f t="shared" si="25"/>
        <v>-0.787851464</v>
      </c>
      <c r="AM49" s="114">
        <f t="shared" si="26"/>
        <v>0.216</v>
      </c>
      <c r="AN49" s="33">
        <v>0.98</v>
      </c>
      <c r="AO49" s="114">
        <f t="shared" si="27"/>
        <v>0.991</v>
      </c>
      <c r="AP49" s="35">
        <f t="shared" si="28"/>
        <v>2.755656309</v>
      </c>
      <c r="AQ49" s="33">
        <v>0.3</v>
      </c>
      <c r="AR49" s="114">
        <f t="shared" si="29"/>
        <v>0.108</v>
      </c>
      <c r="AS49" s="35">
        <f t="shared" si="30"/>
        <v>-1.065456684</v>
      </c>
      <c r="AT49" s="33">
        <v>4.6</v>
      </c>
      <c r="AU49" s="114">
        <f t="shared" si="31"/>
        <v>0.991</v>
      </c>
      <c r="AV49" s="35">
        <f t="shared" si="32"/>
        <v>2.44497902</v>
      </c>
      <c r="AW49" s="33">
        <v>3.02</v>
      </c>
      <c r="AX49" s="34">
        <f t="shared" si="33"/>
        <v>0.64</v>
      </c>
      <c r="AY49" s="35">
        <f t="shared" si="34"/>
        <v>0.3951645724</v>
      </c>
      <c r="AZ49" s="33">
        <v>35.0</v>
      </c>
      <c r="BA49" s="34">
        <f t="shared" si="35"/>
        <v>0.126</v>
      </c>
      <c r="BB49" s="35">
        <f t="shared" si="36"/>
        <v>-1.119952013</v>
      </c>
      <c r="BC49" s="36">
        <f t="shared" si="37"/>
        <v>2397.84485</v>
      </c>
      <c r="BD49" s="35">
        <f t="shared" si="38"/>
        <v>-0.546534978</v>
      </c>
      <c r="BE49" s="114">
        <f t="shared" si="39"/>
        <v>0.243</v>
      </c>
      <c r="BF49" s="115">
        <f t="shared" si="40"/>
        <v>2.800792203</v>
      </c>
      <c r="BG49" s="116">
        <f t="shared" si="41"/>
        <v>0.775</v>
      </c>
      <c r="BH49" s="33">
        <v>5.73</v>
      </c>
      <c r="BI49" s="34">
        <f t="shared" si="42"/>
        <v>0.856</v>
      </c>
      <c r="BJ49" s="35">
        <f t="shared" si="43"/>
        <v>1.164313195</v>
      </c>
      <c r="BK49" s="33">
        <v>55.26</v>
      </c>
      <c r="BL49" s="34">
        <f t="shared" si="44"/>
        <v>0.55</v>
      </c>
      <c r="BM49" s="35">
        <f t="shared" si="45"/>
        <v>0.09719896346</v>
      </c>
      <c r="BN49" s="36">
        <f t="shared" si="46"/>
        <v>4378.862196</v>
      </c>
      <c r="BO49" s="35">
        <f t="shared" si="47"/>
        <v>1.086077368</v>
      </c>
      <c r="BP49" s="37">
        <f t="shared" si="48"/>
        <v>0.883</v>
      </c>
      <c r="BQ49" s="33">
        <v>3.39</v>
      </c>
      <c r="BR49" s="37">
        <f t="shared" si="49"/>
        <v>0.928</v>
      </c>
      <c r="BS49" s="35">
        <f t="shared" si="50"/>
        <v>1.476298823</v>
      </c>
      <c r="BT49" s="33">
        <v>0.08</v>
      </c>
      <c r="BU49" s="37">
        <f t="shared" si="51"/>
        <v>0.099</v>
      </c>
      <c r="BV49" s="35">
        <f t="shared" si="52"/>
        <v>-1.087804251</v>
      </c>
      <c r="BW49" s="33">
        <v>12.15</v>
      </c>
      <c r="BX49" s="34">
        <f t="shared" si="53"/>
        <v>0.838</v>
      </c>
      <c r="BY49" s="35">
        <f t="shared" si="54"/>
        <v>1.124369074</v>
      </c>
      <c r="BZ49" s="33">
        <v>43.48</v>
      </c>
      <c r="CA49" s="34">
        <f t="shared" si="55"/>
        <v>0.495</v>
      </c>
      <c r="CB49" s="35">
        <f t="shared" si="56"/>
        <v>0.05340775533</v>
      </c>
      <c r="CC49" s="36">
        <f t="shared" si="57"/>
        <v>3955.557447</v>
      </c>
      <c r="CD49" s="35">
        <f t="shared" si="58"/>
        <v>0.8430738931</v>
      </c>
      <c r="CE49" s="37">
        <f t="shared" si="59"/>
        <v>0.793</v>
      </c>
      <c r="CF49" s="33">
        <v>5.58</v>
      </c>
      <c r="CG49" s="102">
        <f t="shared" si="60"/>
        <v>0.667</v>
      </c>
      <c r="CH49" s="73">
        <f t="shared" si="61"/>
        <v>0.2644152077</v>
      </c>
      <c r="CI49" s="66">
        <f t="shared" si="62"/>
        <v>6.344641223</v>
      </c>
      <c r="CJ49" s="102">
        <f t="shared" si="63"/>
        <v>0.811</v>
      </c>
      <c r="CK49" s="73">
        <f t="shared" si="64"/>
        <v>0.7778734701</v>
      </c>
      <c r="CL49" s="33">
        <v>51.35</v>
      </c>
      <c r="CM49" s="102">
        <f t="shared" si="65"/>
        <v>0.216</v>
      </c>
      <c r="CN49" s="73">
        <f t="shared" si="66"/>
        <v>-0.7096140873</v>
      </c>
      <c r="CO49" s="36">
        <f t="shared" si="67"/>
        <v>4397.607751</v>
      </c>
      <c r="CP49" s="35">
        <f t="shared" si="68"/>
        <v>0.1222846939</v>
      </c>
      <c r="CQ49" s="37">
        <f t="shared" si="69"/>
        <v>0.595</v>
      </c>
      <c r="CR49" s="117">
        <f t="shared" si="70"/>
        <v>2.439930527</v>
      </c>
      <c r="CS49" s="104">
        <f t="shared" si="71"/>
        <v>0.748</v>
      </c>
      <c r="CT49" s="33">
        <v>14.64</v>
      </c>
      <c r="CU49" s="90">
        <f t="shared" si="72"/>
        <v>0.153</v>
      </c>
      <c r="CV49" s="35">
        <f t="shared" si="73"/>
        <v>-1.117705364</v>
      </c>
      <c r="CW49" s="33">
        <v>4.38</v>
      </c>
      <c r="CX49" s="34">
        <f t="shared" si="74"/>
        <v>0.135</v>
      </c>
      <c r="CY49" s="35">
        <f t="shared" si="75"/>
        <v>-1.075505972</v>
      </c>
      <c r="CZ49" s="33">
        <v>53.45</v>
      </c>
      <c r="DA49" s="34">
        <f t="shared" si="76"/>
        <v>0.081</v>
      </c>
      <c r="DB49" s="35">
        <f t="shared" si="77"/>
        <v>-1.424255468</v>
      </c>
      <c r="DC49" s="36">
        <f t="shared" si="78"/>
        <v>3173.159707</v>
      </c>
      <c r="DD49" s="35">
        <f t="shared" si="79"/>
        <v>-1.545636487</v>
      </c>
      <c r="DE49" s="90">
        <f t="shared" si="80"/>
        <v>0.072</v>
      </c>
      <c r="DF49" s="33">
        <v>0.45</v>
      </c>
      <c r="DG49" s="90">
        <f t="shared" si="81"/>
        <v>0.568</v>
      </c>
      <c r="DH49" s="35">
        <f t="shared" si="82"/>
        <v>0.05643162333</v>
      </c>
      <c r="DI49" s="33">
        <v>1.58</v>
      </c>
      <c r="DJ49" s="90">
        <f t="shared" si="83"/>
        <v>0.928</v>
      </c>
      <c r="DK49" s="35">
        <f t="shared" si="84"/>
        <v>1.503267165</v>
      </c>
      <c r="DL49" s="106">
        <f t="shared" si="85"/>
        <v>-1.103643063</v>
      </c>
      <c r="DM49" s="91">
        <f t="shared" si="86"/>
        <v>0.396</v>
      </c>
    </row>
    <row r="50">
      <c r="A50" s="28">
        <v>2023.0</v>
      </c>
      <c r="B50" s="29" t="s">
        <v>823</v>
      </c>
      <c r="C50" s="29" t="s">
        <v>15</v>
      </c>
      <c r="D50" s="30">
        <f t="array" ref="D50">INDEX(
  TP!C:C,
  MATCH(
    1,
    (TP!A:A = A50) * (TP!B:B = C50),
    0
  )
)
</f>
        <v>50.33</v>
      </c>
      <c r="E50" s="64">
        <f t="shared" si="1"/>
        <v>1.628945501</v>
      </c>
      <c r="F50" s="32">
        <f t="shared" si="2"/>
        <v>0.568</v>
      </c>
      <c r="G50" s="33">
        <v>1990.0</v>
      </c>
      <c r="H50" s="33">
        <v>5.94</v>
      </c>
      <c r="I50" s="33">
        <v>0.0</v>
      </c>
      <c r="J50" s="99">
        <f t="shared" si="3"/>
        <v>5.94</v>
      </c>
      <c r="K50" s="100">
        <f t="shared" si="4"/>
        <v>0.2686432161</v>
      </c>
      <c r="L50" s="101">
        <f t="shared" si="5"/>
        <v>0.928</v>
      </c>
      <c r="M50" s="73">
        <f t="shared" si="6"/>
        <v>1.51436224</v>
      </c>
      <c r="N50" s="33">
        <v>0.32</v>
      </c>
      <c r="O50" s="101">
        <f t="shared" si="7"/>
        <v>0.91</v>
      </c>
      <c r="P50" s="73">
        <f t="shared" si="8"/>
        <v>1.343910848</v>
      </c>
      <c r="Q50" s="33">
        <v>2.13</v>
      </c>
      <c r="R50" s="34">
        <f t="shared" si="9"/>
        <v>0.784</v>
      </c>
      <c r="S50" s="35">
        <f t="shared" si="10"/>
        <v>0.7557715144</v>
      </c>
      <c r="T50" s="33">
        <v>44.68</v>
      </c>
      <c r="U50" s="34">
        <f t="shared" si="11"/>
        <v>0.793</v>
      </c>
      <c r="V50" s="35">
        <f t="shared" si="12"/>
        <v>0.5373722337</v>
      </c>
      <c r="W50" s="36">
        <f t="shared" si="13"/>
        <v>3250.085254</v>
      </c>
      <c r="X50" s="35">
        <f t="shared" si="14"/>
        <v>1.453485327</v>
      </c>
      <c r="Y50" s="40">
        <f t="shared" si="15"/>
        <v>0.937</v>
      </c>
      <c r="Z50" s="33">
        <v>0.12</v>
      </c>
      <c r="AA50" s="40">
        <f t="shared" si="16"/>
        <v>0.532</v>
      </c>
      <c r="AB50" s="35">
        <f t="shared" si="17"/>
        <v>0.02960524007</v>
      </c>
      <c r="AC50" s="43">
        <f t="shared" si="18"/>
        <v>4.341363654</v>
      </c>
      <c r="AD50" s="44">
        <f t="shared" si="19"/>
        <v>0.91</v>
      </c>
      <c r="AE50" s="33">
        <v>1.36</v>
      </c>
      <c r="AF50" s="34">
        <f t="shared" si="20"/>
        <v>0.216</v>
      </c>
      <c r="AG50" s="35">
        <f t="shared" si="21"/>
        <v>-0.808637006</v>
      </c>
      <c r="AH50" s="33">
        <v>23.33</v>
      </c>
      <c r="AI50" s="34">
        <f t="shared" si="22"/>
        <v>0.162</v>
      </c>
      <c r="AJ50" s="35">
        <f t="shared" si="23"/>
        <v>-0.8136866005</v>
      </c>
      <c r="AK50" s="36">
        <f t="shared" si="24"/>
        <v>1030.986683</v>
      </c>
      <c r="AL50" s="35">
        <f t="shared" si="25"/>
        <v>-1.077741808</v>
      </c>
      <c r="AM50" s="114">
        <f t="shared" si="26"/>
        <v>0.144</v>
      </c>
      <c r="AN50" s="33">
        <v>0.14</v>
      </c>
      <c r="AO50" s="114">
        <f t="shared" si="27"/>
        <v>0.162</v>
      </c>
      <c r="AP50" s="35">
        <f t="shared" si="28"/>
        <v>-0.8490731899</v>
      </c>
      <c r="AQ50" s="33">
        <v>0.32</v>
      </c>
      <c r="AR50" s="114">
        <f t="shared" si="29"/>
        <v>0.135</v>
      </c>
      <c r="AS50" s="35">
        <f t="shared" si="30"/>
        <v>-1.009759531</v>
      </c>
      <c r="AT50" s="33">
        <v>2.67</v>
      </c>
      <c r="AU50" s="114">
        <f t="shared" si="31"/>
        <v>0.676</v>
      </c>
      <c r="AV50" s="35">
        <f t="shared" si="32"/>
        <v>0.3505561581</v>
      </c>
      <c r="AW50" s="33">
        <v>2.26</v>
      </c>
      <c r="AX50" s="34">
        <f t="shared" si="33"/>
        <v>0.387</v>
      </c>
      <c r="AY50" s="35">
        <f t="shared" si="34"/>
        <v>-0.377198422</v>
      </c>
      <c r="AZ50" s="33">
        <v>34.0</v>
      </c>
      <c r="BA50" s="34">
        <f t="shared" si="35"/>
        <v>0.099</v>
      </c>
      <c r="BB50" s="35">
        <f t="shared" si="36"/>
        <v>-1.217823945</v>
      </c>
      <c r="BC50" s="36">
        <f t="shared" si="37"/>
        <v>1978.490849</v>
      </c>
      <c r="BD50" s="35">
        <f t="shared" si="38"/>
        <v>-1.03468206</v>
      </c>
      <c r="BE50" s="114">
        <f t="shared" si="39"/>
        <v>0.144</v>
      </c>
      <c r="BF50" s="115">
        <f t="shared" si="40"/>
        <v>-3.620700431</v>
      </c>
      <c r="BG50" s="116">
        <f t="shared" si="41"/>
        <v>0.162</v>
      </c>
      <c r="BH50" s="33">
        <v>4.57</v>
      </c>
      <c r="BI50" s="34">
        <f t="shared" si="42"/>
        <v>0.73</v>
      </c>
      <c r="BJ50" s="35">
        <f t="shared" si="43"/>
        <v>0.5142312394</v>
      </c>
      <c r="BK50" s="33">
        <v>48.51</v>
      </c>
      <c r="BL50" s="34">
        <f t="shared" si="44"/>
        <v>0.216</v>
      </c>
      <c r="BM50" s="35">
        <f t="shared" si="45"/>
        <v>-0.766893421</v>
      </c>
      <c r="BN50" s="36">
        <f t="shared" si="46"/>
        <v>3462.565146</v>
      </c>
      <c r="BO50" s="35">
        <f t="shared" si="47"/>
        <v>0.1456117028</v>
      </c>
      <c r="BP50" s="37">
        <f t="shared" si="48"/>
        <v>0.568</v>
      </c>
      <c r="BQ50" s="33">
        <v>2.76</v>
      </c>
      <c r="BR50" s="37">
        <f t="shared" si="49"/>
        <v>0.811</v>
      </c>
      <c r="BS50" s="35">
        <f t="shared" si="50"/>
        <v>0.7876326524</v>
      </c>
      <c r="BT50" s="33">
        <v>1.04</v>
      </c>
      <c r="BU50" s="37">
        <f t="shared" si="51"/>
        <v>0.802</v>
      </c>
      <c r="BV50" s="35">
        <f t="shared" si="52"/>
        <v>0.8409674028</v>
      </c>
      <c r="BW50" s="33">
        <v>11.98</v>
      </c>
      <c r="BX50" s="34">
        <f t="shared" si="53"/>
        <v>0.811</v>
      </c>
      <c r="BY50" s="35">
        <f t="shared" si="54"/>
        <v>1.066848554</v>
      </c>
      <c r="BZ50" s="33">
        <v>46.04</v>
      </c>
      <c r="CA50" s="34">
        <f t="shared" si="55"/>
        <v>0.694</v>
      </c>
      <c r="CB50" s="35">
        <f t="shared" si="56"/>
        <v>0.4215104382</v>
      </c>
      <c r="CC50" s="36">
        <f t="shared" si="57"/>
        <v>4167.297858</v>
      </c>
      <c r="CD50" s="35">
        <f t="shared" si="58"/>
        <v>1.155066935</v>
      </c>
      <c r="CE50" s="37">
        <f t="shared" si="59"/>
        <v>0.865</v>
      </c>
      <c r="CF50" s="33">
        <v>5.29</v>
      </c>
      <c r="CG50" s="102">
        <f t="shared" si="60"/>
        <v>0.577</v>
      </c>
      <c r="CH50" s="73">
        <f t="shared" si="61"/>
        <v>0.06675799376</v>
      </c>
      <c r="CI50" s="66">
        <f t="shared" si="62"/>
        <v>5.351096783</v>
      </c>
      <c r="CJ50" s="102">
        <f t="shared" si="63"/>
        <v>0.613</v>
      </c>
      <c r="CK50" s="73">
        <f t="shared" si="64"/>
        <v>0.1141996469</v>
      </c>
      <c r="CL50" s="33">
        <v>58.12</v>
      </c>
      <c r="CM50" s="102">
        <f t="shared" si="65"/>
        <v>0.631</v>
      </c>
      <c r="CN50" s="73">
        <f t="shared" si="66"/>
        <v>0.3383530855</v>
      </c>
      <c r="CO50" s="36">
        <f t="shared" si="67"/>
        <v>4614.580554</v>
      </c>
      <c r="CP50" s="35">
        <f t="shared" si="68"/>
        <v>0.3998888849</v>
      </c>
      <c r="CQ50" s="37">
        <f t="shared" si="69"/>
        <v>0.694</v>
      </c>
      <c r="CR50" s="117">
        <f t="shared" si="70"/>
        <v>3.329167578</v>
      </c>
      <c r="CS50" s="104">
        <f t="shared" si="71"/>
        <v>0.829</v>
      </c>
      <c r="CT50" s="33">
        <v>18.18</v>
      </c>
      <c r="CU50" s="90">
        <f t="shared" si="72"/>
        <v>0.324</v>
      </c>
      <c r="CV50" s="35">
        <f t="shared" si="73"/>
        <v>-0.4320364445</v>
      </c>
      <c r="CW50" s="33">
        <v>4.66</v>
      </c>
      <c r="CX50" s="34">
        <f t="shared" si="74"/>
        <v>0.171</v>
      </c>
      <c r="CY50" s="35">
        <f t="shared" si="75"/>
        <v>-0.9725358383</v>
      </c>
      <c r="CZ50" s="33">
        <v>58.25</v>
      </c>
      <c r="DA50" s="34">
        <f t="shared" si="76"/>
        <v>0.216</v>
      </c>
      <c r="DB50" s="35">
        <f t="shared" si="77"/>
        <v>-0.7490350129</v>
      </c>
      <c r="DC50" s="36">
        <f t="shared" si="78"/>
        <v>3562.388131</v>
      </c>
      <c r="DD50" s="35">
        <f t="shared" si="79"/>
        <v>-1.136786532</v>
      </c>
      <c r="DE50" s="90">
        <f t="shared" si="80"/>
        <v>0.117</v>
      </c>
      <c r="DF50" s="33">
        <v>0.27</v>
      </c>
      <c r="DG50" s="90">
        <f t="shared" si="81"/>
        <v>0.252</v>
      </c>
      <c r="DH50" s="35">
        <f t="shared" si="82"/>
        <v>-0.7800842048</v>
      </c>
      <c r="DI50" s="33">
        <v>0.9</v>
      </c>
      <c r="DJ50" s="90">
        <f t="shared" si="83"/>
        <v>0.523</v>
      </c>
      <c r="DK50" s="35">
        <f t="shared" si="84"/>
        <v>-0.07197811965</v>
      </c>
      <c r="DL50" s="106">
        <f t="shared" si="85"/>
        <v>-2.420885301</v>
      </c>
      <c r="DM50" s="91">
        <f t="shared" si="86"/>
        <v>0.18</v>
      </c>
    </row>
    <row r="51">
      <c r="A51" s="28">
        <v>2024.0</v>
      </c>
      <c r="B51" s="29" t="s">
        <v>809</v>
      </c>
      <c r="C51" s="29" t="s">
        <v>20</v>
      </c>
      <c r="D51" s="30">
        <f t="array" ref="D51">INDEX(
  TP!C:C,
  MATCH(
    1,
    (TP!A:A = A51) * (TP!B:B = C51),
    0
  )
)
</f>
        <v>59.94</v>
      </c>
      <c r="E51" s="64">
        <f t="shared" si="1"/>
        <v>1.472372564</v>
      </c>
      <c r="F51" s="32">
        <f t="shared" si="2"/>
        <v>0.559</v>
      </c>
      <c r="G51" s="33">
        <v>1940.0</v>
      </c>
      <c r="H51" s="33">
        <v>1.55</v>
      </c>
      <c r="I51" s="33">
        <v>0.0</v>
      </c>
      <c r="J51" s="99">
        <f t="shared" si="3"/>
        <v>1.55</v>
      </c>
      <c r="K51" s="100">
        <f t="shared" si="4"/>
        <v>0.07190721649</v>
      </c>
      <c r="L51" s="101">
        <f t="shared" si="5"/>
        <v>0.153</v>
      </c>
      <c r="M51" s="73">
        <f t="shared" si="6"/>
        <v>-1.03389385</v>
      </c>
      <c r="N51" s="33">
        <v>0.0</v>
      </c>
      <c r="O51" s="101">
        <f t="shared" si="7"/>
        <v>0</v>
      </c>
      <c r="P51" s="73">
        <f t="shared" si="8"/>
        <v>-1.272371867</v>
      </c>
      <c r="Q51" s="33">
        <v>1.21</v>
      </c>
      <c r="R51" s="34">
        <f t="shared" si="9"/>
        <v>0.306</v>
      </c>
      <c r="S51" s="35">
        <f t="shared" si="10"/>
        <v>-0.4932212177</v>
      </c>
      <c r="T51" s="33">
        <v>23.08</v>
      </c>
      <c r="U51" s="34">
        <f t="shared" si="11"/>
        <v>0.171</v>
      </c>
      <c r="V51" s="35">
        <f t="shared" si="12"/>
        <v>-0.9105593663</v>
      </c>
      <c r="W51" s="36">
        <f t="shared" si="13"/>
        <v>1166.778116</v>
      </c>
      <c r="X51" s="35">
        <f t="shared" si="14"/>
        <v>-0.9988640823</v>
      </c>
      <c r="Y51" s="40">
        <f t="shared" si="15"/>
        <v>0.171</v>
      </c>
      <c r="Z51" s="33">
        <v>0.14</v>
      </c>
      <c r="AA51" s="40">
        <f t="shared" si="16"/>
        <v>0.667</v>
      </c>
      <c r="AB51" s="35">
        <f t="shared" si="17"/>
        <v>0.3980260054</v>
      </c>
      <c r="AC51" s="43">
        <f t="shared" si="18"/>
        <v>-2.907103794</v>
      </c>
      <c r="AD51" s="44">
        <f t="shared" si="19"/>
        <v>0.144</v>
      </c>
      <c r="AE51" s="33">
        <v>3.15</v>
      </c>
      <c r="AF51" s="34">
        <f t="shared" si="20"/>
        <v>0.811</v>
      </c>
      <c r="AG51" s="35">
        <f t="shared" si="21"/>
        <v>0.8275715826</v>
      </c>
      <c r="AH51" s="33">
        <v>33.82</v>
      </c>
      <c r="AI51" s="34">
        <f t="shared" si="22"/>
        <v>0.613</v>
      </c>
      <c r="AJ51" s="35">
        <f t="shared" si="23"/>
        <v>0.2137230302</v>
      </c>
      <c r="AK51" s="36">
        <f t="shared" si="24"/>
        <v>2477.010406</v>
      </c>
      <c r="AL51" s="35">
        <f t="shared" si="25"/>
        <v>0.9527870135</v>
      </c>
      <c r="AM51" s="114">
        <f t="shared" si="26"/>
        <v>0.82</v>
      </c>
      <c r="AN51" s="33">
        <v>0.28</v>
      </c>
      <c r="AO51" s="114">
        <f t="shared" si="27"/>
        <v>0.486</v>
      </c>
      <c r="AP51" s="35">
        <f t="shared" si="28"/>
        <v>-0.24828494</v>
      </c>
      <c r="AQ51" s="33">
        <v>1.02</v>
      </c>
      <c r="AR51" s="114">
        <f t="shared" si="29"/>
        <v>0.82</v>
      </c>
      <c r="AS51" s="35">
        <f t="shared" si="30"/>
        <v>0.9396407952</v>
      </c>
      <c r="AT51" s="33">
        <v>2.13</v>
      </c>
      <c r="AU51" s="114">
        <f t="shared" si="31"/>
        <v>0.45</v>
      </c>
      <c r="AV51" s="35">
        <f t="shared" si="32"/>
        <v>-0.2354481659</v>
      </c>
      <c r="AW51" s="33">
        <v>3.48</v>
      </c>
      <c r="AX51" s="34">
        <f t="shared" si="33"/>
        <v>0.802</v>
      </c>
      <c r="AY51" s="35">
        <f t="shared" si="34"/>
        <v>0.8626474375</v>
      </c>
      <c r="AZ51" s="33">
        <v>56.0</v>
      </c>
      <c r="BA51" s="34">
        <f t="shared" si="35"/>
        <v>0.838</v>
      </c>
      <c r="BB51" s="35">
        <f t="shared" si="36"/>
        <v>0.9353585582</v>
      </c>
      <c r="BC51" s="36">
        <f t="shared" si="37"/>
        <v>4135.309621</v>
      </c>
      <c r="BD51" s="35">
        <f t="shared" si="38"/>
        <v>1.47595284</v>
      </c>
      <c r="BE51" s="114">
        <f t="shared" si="39"/>
        <v>0.946</v>
      </c>
      <c r="BF51" s="115">
        <f t="shared" si="40"/>
        <v>2.884647543</v>
      </c>
      <c r="BG51" s="116">
        <f t="shared" si="41"/>
        <v>0.793</v>
      </c>
      <c r="BH51" s="33">
        <v>2.18</v>
      </c>
      <c r="BI51" s="34">
        <f t="shared" si="42"/>
        <v>0.216</v>
      </c>
      <c r="BJ51" s="35">
        <f t="shared" si="43"/>
        <v>-0.8251617562</v>
      </c>
      <c r="BK51" s="33">
        <v>65.96</v>
      </c>
      <c r="BL51" s="34">
        <f t="shared" si="44"/>
        <v>0.928</v>
      </c>
      <c r="BM51" s="35">
        <f t="shared" si="45"/>
        <v>1.46694541</v>
      </c>
      <c r="BN51" s="36">
        <f t="shared" si="46"/>
        <v>3171.508503</v>
      </c>
      <c r="BO51" s="35">
        <f t="shared" si="47"/>
        <v>-0.1531219664</v>
      </c>
      <c r="BP51" s="37">
        <f t="shared" si="48"/>
        <v>0.396</v>
      </c>
      <c r="BQ51" s="33">
        <v>1.9</v>
      </c>
      <c r="BR51" s="37">
        <f t="shared" si="49"/>
        <v>0.495</v>
      </c>
      <c r="BS51" s="35">
        <f t="shared" si="50"/>
        <v>-0.1524513263</v>
      </c>
      <c r="BT51" s="33">
        <v>0.32</v>
      </c>
      <c r="BU51" s="37">
        <f t="shared" si="51"/>
        <v>0.342</v>
      </c>
      <c r="BV51" s="35">
        <f t="shared" si="52"/>
        <v>-0.6056113378</v>
      </c>
      <c r="BW51" s="33">
        <v>5.94</v>
      </c>
      <c r="BX51" s="34">
        <f t="shared" si="53"/>
        <v>0.135</v>
      </c>
      <c r="BY51" s="35">
        <f t="shared" si="54"/>
        <v>-0.9768216894</v>
      </c>
      <c r="BZ51" s="33">
        <v>50.78</v>
      </c>
      <c r="CA51" s="34">
        <f t="shared" si="55"/>
        <v>0.856</v>
      </c>
      <c r="CB51" s="35">
        <f t="shared" si="56"/>
        <v>1.103075562</v>
      </c>
      <c r="CC51" s="36">
        <f t="shared" si="57"/>
        <v>3473.690936</v>
      </c>
      <c r="CD51" s="35">
        <f t="shared" si="58"/>
        <v>0.133058275</v>
      </c>
      <c r="CE51" s="37">
        <f t="shared" si="59"/>
        <v>0.559</v>
      </c>
      <c r="CF51" s="33">
        <v>2.69</v>
      </c>
      <c r="CG51" s="102">
        <f t="shared" si="60"/>
        <v>0.027</v>
      </c>
      <c r="CH51" s="73">
        <f t="shared" si="61"/>
        <v>-1.705341166</v>
      </c>
      <c r="CI51" s="66">
        <f t="shared" si="62"/>
        <v>3.589836856</v>
      </c>
      <c r="CJ51" s="102">
        <f t="shared" si="63"/>
        <v>0.135</v>
      </c>
      <c r="CK51" s="73">
        <f t="shared" si="64"/>
        <v>-1.06229741</v>
      </c>
      <c r="CL51" s="33">
        <v>55.17</v>
      </c>
      <c r="CM51" s="102">
        <f t="shared" si="65"/>
        <v>0.45</v>
      </c>
      <c r="CN51" s="73">
        <f t="shared" si="66"/>
        <v>-0.1182943531</v>
      </c>
      <c r="CO51" s="36">
        <f t="shared" si="67"/>
        <v>3610.778454</v>
      </c>
      <c r="CP51" s="35">
        <f t="shared" si="68"/>
        <v>-0.8844180257</v>
      </c>
      <c r="CQ51" s="37">
        <f t="shared" si="69"/>
        <v>0.189</v>
      </c>
      <c r="CR51" s="117">
        <f t="shared" si="70"/>
        <v>-1.662544381</v>
      </c>
      <c r="CS51" s="104">
        <f t="shared" si="71"/>
        <v>0.288</v>
      </c>
      <c r="CT51" s="33">
        <v>24.45</v>
      </c>
      <c r="CU51" s="90">
        <f t="shared" si="72"/>
        <v>0.811</v>
      </c>
      <c r="CV51" s="35">
        <f t="shared" si="73"/>
        <v>0.7824110489</v>
      </c>
      <c r="CW51" s="33">
        <v>6.68</v>
      </c>
      <c r="CX51" s="34">
        <f t="shared" si="74"/>
        <v>0.468</v>
      </c>
      <c r="CY51" s="35">
        <f t="shared" si="75"/>
        <v>-0.229679874</v>
      </c>
      <c r="CZ51" s="33">
        <v>72.92</v>
      </c>
      <c r="DA51" s="34">
        <f t="shared" si="76"/>
        <v>0.928</v>
      </c>
      <c r="DB51" s="35">
        <f t="shared" si="77"/>
        <v>1.314607504</v>
      </c>
      <c r="DC51" s="36">
        <f t="shared" si="78"/>
        <v>5244.732848</v>
      </c>
      <c r="DD51" s="35">
        <f t="shared" si="79"/>
        <v>0.6303674576</v>
      </c>
      <c r="DE51" s="90">
        <f t="shared" si="80"/>
        <v>0.775</v>
      </c>
      <c r="DF51" s="33">
        <v>0.42</v>
      </c>
      <c r="DG51" s="90">
        <f t="shared" si="81"/>
        <v>0.514</v>
      </c>
      <c r="DH51" s="35">
        <f t="shared" si="82"/>
        <v>-0.08298768136</v>
      </c>
      <c r="DI51" s="33">
        <v>1.72</v>
      </c>
      <c r="DJ51" s="90">
        <f t="shared" si="83"/>
        <v>0.955</v>
      </c>
      <c r="DK51" s="35">
        <f t="shared" si="84"/>
        <v>1.827582371</v>
      </c>
      <c r="DL51" s="106">
        <f t="shared" si="85"/>
        <v>3.157373196</v>
      </c>
      <c r="DM51" s="91">
        <f t="shared" si="86"/>
        <v>0.919</v>
      </c>
    </row>
    <row r="52">
      <c r="A52" s="28">
        <v>2022.0</v>
      </c>
      <c r="B52" s="29" t="s">
        <v>824</v>
      </c>
      <c r="C52" s="29" t="s">
        <v>14</v>
      </c>
      <c r="D52" s="30">
        <f t="array" ref="D52">INDEX(
  TP!C:C,
  MATCH(
    1,
    (TP!A:A = A52) * (TP!B:B = C52),
    0
  )
)
</f>
        <v>49.1</v>
      </c>
      <c r="E52" s="64">
        <f t="shared" si="1"/>
        <v>0.9101062986</v>
      </c>
      <c r="F52" s="32">
        <f t="shared" si="2"/>
        <v>0.55</v>
      </c>
      <c r="G52" s="33">
        <v>1030.0</v>
      </c>
      <c r="H52" s="33">
        <v>1.69</v>
      </c>
      <c r="I52" s="33">
        <v>0.0</v>
      </c>
      <c r="J52" s="99">
        <f t="shared" si="3"/>
        <v>1.69</v>
      </c>
      <c r="K52" s="100">
        <f t="shared" si="4"/>
        <v>0.1476699029</v>
      </c>
      <c r="L52" s="101">
        <f t="shared" si="5"/>
        <v>0.514</v>
      </c>
      <c r="M52" s="73">
        <f t="shared" si="6"/>
        <v>-0.05256492429</v>
      </c>
      <c r="N52" s="33">
        <v>0.09</v>
      </c>
      <c r="O52" s="101">
        <f t="shared" si="7"/>
        <v>0.306</v>
      </c>
      <c r="P52" s="73">
        <f t="shared" si="8"/>
        <v>-0.5365423536</v>
      </c>
      <c r="Q52" s="33">
        <v>2.18</v>
      </c>
      <c r="R52" s="34">
        <f t="shared" si="9"/>
        <v>0.793</v>
      </c>
      <c r="S52" s="35">
        <f t="shared" si="10"/>
        <v>0.8236515542</v>
      </c>
      <c r="T52" s="33">
        <v>32.0</v>
      </c>
      <c r="U52" s="34">
        <f t="shared" si="11"/>
        <v>0.342</v>
      </c>
      <c r="V52" s="35">
        <f t="shared" si="12"/>
        <v>-0.3126172426</v>
      </c>
      <c r="W52" s="36">
        <f t="shared" si="13"/>
        <v>2360.054993</v>
      </c>
      <c r="X52" s="35">
        <f t="shared" si="14"/>
        <v>0.4057928648</v>
      </c>
      <c r="Y52" s="40">
        <f t="shared" si="15"/>
        <v>0.622</v>
      </c>
      <c r="Z52" s="33">
        <v>0.11</v>
      </c>
      <c r="AA52" s="40">
        <f t="shared" si="16"/>
        <v>0.396</v>
      </c>
      <c r="AB52" s="35">
        <f t="shared" si="17"/>
        <v>-0.1546051426</v>
      </c>
      <c r="AC52" s="43">
        <f t="shared" si="18"/>
        <v>-0.3379195557</v>
      </c>
      <c r="AD52" s="44">
        <f t="shared" si="19"/>
        <v>0.45</v>
      </c>
      <c r="AE52" s="33">
        <v>1.57</v>
      </c>
      <c r="AF52" s="34">
        <f t="shared" si="20"/>
        <v>0.288</v>
      </c>
      <c r="AG52" s="35">
        <f t="shared" si="21"/>
        <v>-0.6166795738</v>
      </c>
      <c r="AH52" s="33">
        <v>33.33</v>
      </c>
      <c r="AI52" s="34">
        <f t="shared" si="22"/>
        <v>0.586</v>
      </c>
      <c r="AJ52" s="35">
        <f t="shared" si="23"/>
        <v>0.1657315413</v>
      </c>
      <c r="AK52" s="36">
        <f t="shared" si="24"/>
        <v>1619.124631</v>
      </c>
      <c r="AL52" s="35">
        <f t="shared" si="25"/>
        <v>-0.2518694267</v>
      </c>
      <c r="AM52" s="114">
        <f t="shared" si="26"/>
        <v>0.405</v>
      </c>
      <c r="AN52" s="33">
        <v>0.17</v>
      </c>
      <c r="AO52" s="114">
        <f t="shared" si="27"/>
        <v>0.234</v>
      </c>
      <c r="AP52" s="35">
        <f t="shared" si="28"/>
        <v>-0.7203328506</v>
      </c>
      <c r="AQ52" s="33">
        <v>0.44</v>
      </c>
      <c r="AR52" s="114">
        <f t="shared" si="29"/>
        <v>0.252</v>
      </c>
      <c r="AS52" s="35">
        <f t="shared" si="30"/>
        <v>-0.6755766183</v>
      </c>
      <c r="AT52" s="33">
        <v>2.97</v>
      </c>
      <c r="AU52" s="114">
        <f t="shared" si="31"/>
        <v>0.766</v>
      </c>
      <c r="AV52" s="35">
        <f t="shared" si="32"/>
        <v>0.6761141158</v>
      </c>
      <c r="AW52" s="33">
        <v>2.01</v>
      </c>
      <c r="AX52" s="34">
        <f t="shared" si="33"/>
        <v>0.306</v>
      </c>
      <c r="AY52" s="35">
        <f t="shared" si="34"/>
        <v>-0.6312651964</v>
      </c>
      <c r="AZ52" s="33">
        <v>60.87</v>
      </c>
      <c r="BA52" s="34">
        <f t="shared" si="35"/>
        <v>0.937</v>
      </c>
      <c r="BB52" s="35">
        <f t="shared" si="36"/>
        <v>1.411994867</v>
      </c>
      <c r="BC52" s="36">
        <f t="shared" si="37"/>
        <v>3302.928555</v>
      </c>
      <c r="BD52" s="35">
        <f t="shared" si="38"/>
        <v>0.5070235155</v>
      </c>
      <c r="BE52" s="114">
        <f t="shared" si="39"/>
        <v>0.73</v>
      </c>
      <c r="BF52" s="115">
        <f t="shared" si="40"/>
        <v>-0.4646412644</v>
      </c>
      <c r="BG52" s="116">
        <f t="shared" si="41"/>
        <v>0.459</v>
      </c>
      <c r="BH52" s="33">
        <v>5.42</v>
      </c>
      <c r="BI52" s="34">
        <f t="shared" si="42"/>
        <v>0.829</v>
      </c>
      <c r="BJ52" s="35">
        <f t="shared" si="43"/>
        <v>0.9905843968</v>
      </c>
      <c r="BK52" s="33">
        <v>46.77</v>
      </c>
      <c r="BL52" s="34">
        <f t="shared" si="44"/>
        <v>0.18</v>
      </c>
      <c r="BM52" s="35">
        <f t="shared" si="45"/>
        <v>-0.9896372357</v>
      </c>
      <c r="BN52" s="36">
        <f t="shared" si="46"/>
        <v>3614.438994</v>
      </c>
      <c r="BO52" s="35">
        <f t="shared" si="47"/>
        <v>0.3014914355</v>
      </c>
      <c r="BP52" s="37">
        <f t="shared" si="48"/>
        <v>0.631</v>
      </c>
      <c r="BQ52" s="33">
        <v>3.32</v>
      </c>
      <c r="BR52" s="37">
        <f t="shared" si="49"/>
        <v>0.91</v>
      </c>
      <c r="BS52" s="35">
        <f t="shared" si="50"/>
        <v>1.39978036</v>
      </c>
      <c r="BT52" s="33">
        <v>1.22</v>
      </c>
      <c r="BU52" s="37">
        <f t="shared" si="51"/>
        <v>0.865</v>
      </c>
      <c r="BV52" s="35">
        <f t="shared" si="52"/>
        <v>1.202612088</v>
      </c>
      <c r="BW52" s="33">
        <v>14.24</v>
      </c>
      <c r="BX52" s="34">
        <f t="shared" si="53"/>
        <v>0.964</v>
      </c>
      <c r="BY52" s="35">
        <f t="shared" si="54"/>
        <v>1.831533115</v>
      </c>
      <c r="BZ52" s="33">
        <v>34.36</v>
      </c>
      <c r="CA52" s="34">
        <f t="shared" si="55"/>
        <v>0.126</v>
      </c>
      <c r="CB52" s="35">
        <f t="shared" si="56"/>
        <v>-1.257958052</v>
      </c>
      <c r="CC52" s="36">
        <f t="shared" si="57"/>
        <v>3304.831125</v>
      </c>
      <c r="CD52" s="35">
        <f t="shared" si="58"/>
        <v>-0.1157515089</v>
      </c>
      <c r="CE52" s="37">
        <f t="shared" si="59"/>
        <v>0.468</v>
      </c>
      <c r="CF52" s="33">
        <v>8.56</v>
      </c>
      <c r="CG52" s="102">
        <f t="shared" si="60"/>
        <v>0.982</v>
      </c>
      <c r="CH52" s="73">
        <f t="shared" si="61"/>
        <v>2.295513476</v>
      </c>
      <c r="CI52" s="66">
        <f t="shared" si="62"/>
        <v>8.290449148</v>
      </c>
      <c r="CJ52" s="102">
        <f t="shared" si="63"/>
        <v>0.973</v>
      </c>
      <c r="CK52" s="73">
        <f t="shared" si="64"/>
        <v>2.077646014</v>
      </c>
      <c r="CL52" s="33">
        <v>47.96</v>
      </c>
      <c r="CM52" s="102">
        <f t="shared" si="65"/>
        <v>0.09</v>
      </c>
      <c r="CN52" s="73">
        <f t="shared" si="66"/>
        <v>-1.234371652</v>
      </c>
      <c r="CO52" s="36">
        <f t="shared" si="67"/>
        <v>4591.387023</v>
      </c>
      <c r="CP52" s="35">
        <f t="shared" si="68"/>
        <v>0.3702140994</v>
      </c>
      <c r="CQ52" s="37">
        <f t="shared" si="69"/>
        <v>0.667</v>
      </c>
      <c r="CR52" s="117">
        <f t="shared" si="70"/>
        <v>3.158346474</v>
      </c>
      <c r="CS52" s="104">
        <f t="shared" si="71"/>
        <v>0.82</v>
      </c>
      <c r="CT52" s="33">
        <v>19.92</v>
      </c>
      <c r="CU52" s="90">
        <f t="shared" si="72"/>
        <v>0.468</v>
      </c>
      <c r="CV52" s="35">
        <f t="shared" si="73"/>
        <v>-0.09501273823</v>
      </c>
      <c r="CW52" s="33">
        <v>5.07</v>
      </c>
      <c r="CX52" s="34">
        <f t="shared" si="74"/>
        <v>0.198</v>
      </c>
      <c r="CY52" s="35">
        <f t="shared" si="75"/>
        <v>-0.8217581426</v>
      </c>
      <c r="CZ52" s="33">
        <v>63.79</v>
      </c>
      <c r="DA52" s="34">
        <f t="shared" si="76"/>
        <v>0.477</v>
      </c>
      <c r="DB52" s="35">
        <f t="shared" si="77"/>
        <v>0.03028192927</v>
      </c>
      <c r="DC52" s="36">
        <f t="shared" si="78"/>
        <v>4058.59042</v>
      </c>
      <c r="DD52" s="35">
        <f t="shared" si="79"/>
        <v>-0.6155700144</v>
      </c>
      <c r="DE52" s="90">
        <f t="shared" si="80"/>
        <v>0.261</v>
      </c>
      <c r="DF52" s="33">
        <v>0.35</v>
      </c>
      <c r="DG52" s="90">
        <f t="shared" si="81"/>
        <v>0.378</v>
      </c>
      <c r="DH52" s="35">
        <f t="shared" si="82"/>
        <v>-0.4082993923</v>
      </c>
      <c r="DI52" s="33">
        <v>0.79</v>
      </c>
      <c r="DJ52" s="90">
        <f t="shared" si="83"/>
        <v>0.369</v>
      </c>
      <c r="DK52" s="35">
        <f t="shared" si="84"/>
        <v>-0.3267972099</v>
      </c>
      <c r="DL52" s="106">
        <f t="shared" si="85"/>
        <v>-1.445679355</v>
      </c>
      <c r="DM52" s="91">
        <f t="shared" si="86"/>
        <v>0.297</v>
      </c>
    </row>
    <row r="53">
      <c r="A53" s="28">
        <v>2025.0</v>
      </c>
      <c r="B53" s="29" t="s">
        <v>448</v>
      </c>
      <c r="C53" s="29" t="s">
        <v>32</v>
      </c>
      <c r="D53" s="30">
        <f t="array" ref="D53">INDEX(
  TP!C:C,
  MATCH(
    1,
    (TP!A:A = A53) * (TP!B:B = C53),
    0
  )
)
</f>
        <v>44.88</v>
      </c>
      <c r="E53" s="64">
        <f t="shared" si="1"/>
        <v>0.8972174253</v>
      </c>
      <c r="F53" s="32">
        <f t="shared" si="2"/>
        <v>0.541</v>
      </c>
      <c r="G53" s="33">
        <v>1671.0</v>
      </c>
      <c r="H53" s="33">
        <v>1.96</v>
      </c>
      <c r="I53" s="33">
        <v>0.0</v>
      </c>
      <c r="J53" s="99">
        <f t="shared" si="3"/>
        <v>1.96</v>
      </c>
      <c r="K53" s="100">
        <f t="shared" si="4"/>
        <v>0.1055655296</v>
      </c>
      <c r="L53" s="101">
        <f t="shared" si="5"/>
        <v>0.279</v>
      </c>
      <c r="M53" s="73">
        <f t="shared" si="6"/>
        <v>-0.5979288936</v>
      </c>
      <c r="N53" s="33">
        <v>0.16</v>
      </c>
      <c r="O53" s="101">
        <f t="shared" si="7"/>
        <v>0.586</v>
      </c>
      <c r="P53" s="73">
        <f t="shared" si="8"/>
        <v>0.03576949024</v>
      </c>
      <c r="Q53" s="33">
        <v>1.35</v>
      </c>
      <c r="R53" s="34">
        <f t="shared" si="9"/>
        <v>0.405</v>
      </c>
      <c r="S53" s="35">
        <f t="shared" si="10"/>
        <v>-0.3031571063</v>
      </c>
      <c r="T53" s="33">
        <v>40.0</v>
      </c>
      <c r="U53" s="34">
        <f t="shared" si="11"/>
        <v>0.649</v>
      </c>
      <c r="V53" s="35">
        <f t="shared" si="12"/>
        <v>0.2236537204</v>
      </c>
      <c r="W53" s="36">
        <f t="shared" si="13"/>
        <v>2178.775106</v>
      </c>
      <c r="X53" s="35">
        <f t="shared" si="14"/>
        <v>0.1924006017</v>
      </c>
      <c r="Y53" s="40">
        <f t="shared" si="15"/>
        <v>0.586</v>
      </c>
      <c r="Z53" s="33">
        <v>0.08</v>
      </c>
      <c r="AA53" s="40">
        <f t="shared" si="16"/>
        <v>0.207</v>
      </c>
      <c r="AB53" s="35">
        <f t="shared" si="17"/>
        <v>-0.7072362906</v>
      </c>
      <c r="AC53" s="43">
        <f t="shared" si="18"/>
        <v>-1.076995092</v>
      </c>
      <c r="AD53" s="44">
        <f t="shared" si="19"/>
        <v>0.387</v>
      </c>
      <c r="AE53" s="33">
        <v>2.8</v>
      </c>
      <c r="AF53" s="34">
        <f t="shared" si="20"/>
        <v>0.694</v>
      </c>
      <c r="AG53" s="35">
        <f t="shared" si="21"/>
        <v>0.507642529</v>
      </c>
      <c r="AH53" s="33">
        <v>28.85</v>
      </c>
      <c r="AI53" s="34">
        <f t="shared" si="22"/>
        <v>0.396</v>
      </c>
      <c r="AJ53" s="35">
        <f t="shared" si="23"/>
        <v>-0.2730477862</v>
      </c>
      <c r="AK53" s="36">
        <f t="shared" si="24"/>
        <v>1982.182767</v>
      </c>
      <c r="AL53" s="35">
        <f t="shared" si="25"/>
        <v>0.257942408</v>
      </c>
      <c r="AM53" s="114">
        <f t="shared" si="26"/>
        <v>0.649</v>
      </c>
      <c r="AN53" s="33">
        <v>0.54</v>
      </c>
      <c r="AO53" s="114">
        <f t="shared" si="27"/>
        <v>0.802</v>
      </c>
      <c r="AP53" s="35">
        <f t="shared" si="28"/>
        <v>0.8674646669</v>
      </c>
      <c r="AQ53" s="33">
        <v>0.81</v>
      </c>
      <c r="AR53" s="114">
        <f t="shared" si="29"/>
        <v>0.685</v>
      </c>
      <c r="AS53" s="35">
        <f t="shared" si="30"/>
        <v>0.3548206972</v>
      </c>
      <c r="AT53" s="33">
        <v>1.94</v>
      </c>
      <c r="AU53" s="114">
        <f t="shared" si="31"/>
        <v>0.351</v>
      </c>
      <c r="AV53" s="35">
        <f t="shared" si="32"/>
        <v>-0.4416348725</v>
      </c>
      <c r="AW53" s="33">
        <v>3.12</v>
      </c>
      <c r="AX53" s="34">
        <f t="shared" si="33"/>
        <v>0.685</v>
      </c>
      <c r="AY53" s="35">
        <f t="shared" si="34"/>
        <v>0.4967912822</v>
      </c>
      <c r="AZ53" s="33">
        <v>41.38</v>
      </c>
      <c r="BA53" s="34">
        <f t="shared" si="35"/>
        <v>0.279</v>
      </c>
      <c r="BB53" s="35">
        <f t="shared" si="36"/>
        <v>-0.4955290869</v>
      </c>
      <c r="BC53" s="36">
        <f t="shared" si="37"/>
        <v>2885.005202</v>
      </c>
      <c r="BD53" s="35">
        <f t="shared" si="38"/>
        <v>0.02054177265</v>
      </c>
      <c r="BE53" s="114">
        <f t="shared" si="39"/>
        <v>0.495</v>
      </c>
      <c r="BF53" s="115">
        <f t="shared" si="40"/>
        <v>1.059134672</v>
      </c>
      <c r="BG53" s="116">
        <f t="shared" si="41"/>
        <v>0.631</v>
      </c>
      <c r="BH53" s="33">
        <v>3.66</v>
      </c>
      <c r="BI53" s="34">
        <f t="shared" si="42"/>
        <v>0.559</v>
      </c>
      <c r="BJ53" s="35">
        <f t="shared" si="43"/>
        <v>0.004253153191</v>
      </c>
      <c r="BK53" s="33">
        <v>60.29</v>
      </c>
      <c r="BL53" s="34">
        <f t="shared" si="44"/>
        <v>0.82</v>
      </c>
      <c r="BM53" s="35">
        <f t="shared" si="45"/>
        <v>0.741107807</v>
      </c>
      <c r="BN53" s="36">
        <f t="shared" si="46"/>
        <v>3856.423616</v>
      </c>
      <c r="BO53" s="35">
        <f t="shared" si="47"/>
        <v>0.5498587404</v>
      </c>
      <c r="BP53" s="37">
        <f t="shared" si="48"/>
        <v>0.739</v>
      </c>
      <c r="BQ53" s="33">
        <v>2.69</v>
      </c>
      <c r="BR53" s="37">
        <f t="shared" si="49"/>
        <v>0.793</v>
      </c>
      <c r="BS53" s="35">
        <f t="shared" si="50"/>
        <v>0.711114189</v>
      </c>
      <c r="BT53" s="33">
        <v>0.27</v>
      </c>
      <c r="BU53" s="37">
        <f t="shared" si="51"/>
        <v>0.306</v>
      </c>
      <c r="BV53" s="35">
        <f t="shared" si="52"/>
        <v>-0.7060681948</v>
      </c>
      <c r="BW53" s="33">
        <v>6.62</v>
      </c>
      <c r="BX53" s="34">
        <f t="shared" si="53"/>
        <v>0.243</v>
      </c>
      <c r="BY53" s="35">
        <f t="shared" si="54"/>
        <v>-0.746739609</v>
      </c>
      <c r="BZ53" s="33">
        <v>55.28</v>
      </c>
      <c r="CA53" s="34">
        <f t="shared" si="55"/>
        <v>0.964</v>
      </c>
      <c r="CB53" s="35">
        <f t="shared" si="56"/>
        <v>1.750131059</v>
      </c>
      <c r="CC53" s="36">
        <f t="shared" si="57"/>
        <v>3963.978938</v>
      </c>
      <c r="CD53" s="35">
        <f t="shared" si="58"/>
        <v>0.8554827024</v>
      </c>
      <c r="CE53" s="37">
        <f t="shared" si="59"/>
        <v>0.802</v>
      </c>
      <c r="CF53" s="33">
        <v>4.52</v>
      </c>
      <c r="CG53" s="102">
        <f t="shared" si="60"/>
        <v>0.342</v>
      </c>
      <c r="CH53" s="73">
        <f t="shared" si="61"/>
        <v>-0.4580559882</v>
      </c>
      <c r="CI53" s="66">
        <f t="shared" si="62"/>
        <v>3.718576301</v>
      </c>
      <c r="CJ53" s="102">
        <f t="shared" si="63"/>
        <v>0.162</v>
      </c>
      <c r="CK53" s="73">
        <f t="shared" si="64"/>
        <v>-0.9763012571</v>
      </c>
      <c r="CL53" s="33">
        <v>63.1</v>
      </c>
      <c r="CM53" s="102">
        <f t="shared" si="65"/>
        <v>0.874</v>
      </c>
      <c r="CN53" s="73">
        <f t="shared" si="66"/>
        <v>1.10923588</v>
      </c>
      <c r="CO53" s="36">
        <f t="shared" si="67"/>
        <v>4204.751606</v>
      </c>
      <c r="CP53" s="35">
        <f t="shared" si="68"/>
        <v>-0.1244636249</v>
      </c>
      <c r="CQ53" s="37">
        <f t="shared" si="69"/>
        <v>0.405</v>
      </c>
      <c r="CR53" s="117">
        <f t="shared" si="70"/>
        <v>1.285923812</v>
      </c>
      <c r="CS53" s="104">
        <f t="shared" si="71"/>
        <v>0.676</v>
      </c>
      <c r="CT53" s="33">
        <v>18.64</v>
      </c>
      <c r="CU53" s="90">
        <f t="shared" si="72"/>
        <v>0.36</v>
      </c>
      <c r="CV53" s="35">
        <f t="shared" si="73"/>
        <v>-0.3429382233</v>
      </c>
      <c r="CW53" s="33">
        <v>9.32</v>
      </c>
      <c r="CX53" s="34">
        <f t="shared" si="74"/>
        <v>0.829</v>
      </c>
      <c r="CY53" s="35">
        <f t="shared" si="75"/>
        <v>0.7411813862</v>
      </c>
      <c r="CZ53" s="33">
        <v>62.43</v>
      </c>
      <c r="DA53" s="34">
        <f t="shared" si="76"/>
        <v>0.414</v>
      </c>
      <c r="DB53" s="35">
        <f t="shared" si="77"/>
        <v>-0.1610305331</v>
      </c>
      <c r="DC53" s="36">
        <f t="shared" si="78"/>
        <v>5141.031905</v>
      </c>
      <c r="DD53" s="35">
        <f t="shared" si="79"/>
        <v>0.5214388102</v>
      </c>
      <c r="DE53" s="90">
        <f t="shared" si="80"/>
        <v>0.703</v>
      </c>
      <c r="DF53" s="33">
        <v>0.38</v>
      </c>
      <c r="DG53" s="90">
        <f t="shared" si="81"/>
        <v>0.441</v>
      </c>
      <c r="DH53" s="35">
        <f t="shared" si="82"/>
        <v>-0.2688800876</v>
      </c>
      <c r="DI53" s="33">
        <v>0.81</v>
      </c>
      <c r="DJ53" s="90">
        <f t="shared" si="83"/>
        <v>0.405</v>
      </c>
      <c r="DK53" s="35">
        <f t="shared" si="84"/>
        <v>-0.2804664662</v>
      </c>
      <c r="DL53" s="106">
        <f t="shared" si="85"/>
        <v>-0.370845967</v>
      </c>
      <c r="DM53" s="91">
        <f t="shared" si="86"/>
        <v>0.468</v>
      </c>
    </row>
    <row r="54">
      <c r="A54" s="28">
        <v>2023.0</v>
      </c>
      <c r="B54" s="29" t="s">
        <v>825</v>
      </c>
      <c r="C54" s="29" t="s">
        <v>19</v>
      </c>
      <c r="D54" s="30">
        <f t="array" ref="D54">INDEX(
  TP!C:C,
  MATCH(
    1,
    (TP!A:A = A54) * (TP!B:B = C54),
    0
  )
)
</f>
        <v>51.06</v>
      </c>
      <c r="E54" s="64">
        <f t="shared" si="1"/>
        <v>0.7722047048</v>
      </c>
      <c r="F54" s="32">
        <f t="shared" si="2"/>
        <v>0.532</v>
      </c>
      <c r="G54" s="33">
        <v>2829.0</v>
      </c>
      <c r="H54" s="33">
        <v>2.99</v>
      </c>
      <c r="I54" s="33">
        <v>0.0</v>
      </c>
      <c r="J54" s="99">
        <f t="shared" si="3"/>
        <v>2.99</v>
      </c>
      <c r="K54" s="100">
        <f t="shared" si="4"/>
        <v>0.09512195122</v>
      </c>
      <c r="L54" s="101">
        <f t="shared" si="5"/>
        <v>0.261</v>
      </c>
      <c r="M54" s="73">
        <f t="shared" si="6"/>
        <v>-0.7332010975</v>
      </c>
      <c r="N54" s="33">
        <v>0.13</v>
      </c>
      <c r="O54" s="101">
        <f t="shared" si="7"/>
        <v>0.495</v>
      </c>
      <c r="P54" s="73">
        <f t="shared" si="8"/>
        <v>-0.2095070143</v>
      </c>
      <c r="Q54" s="33">
        <v>0.76</v>
      </c>
      <c r="R54" s="34">
        <f t="shared" si="9"/>
        <v>0.126</v>
      </c>
      <c r="S54" s="35">
        <f t="shared" si="10"/>
        <v>-1.104141576</v>
      </c>
      <c r="T54" s="33">
        <v>41.67</v>
      </c>
      <c r="U54" s="34">
        <f t="shared" si="11"/>
        <v>0.694</v>
      </c>
      <c r="V54" s="35">
        <f t="shared" si="12"/>
        <v>0.3356002839</v>
      </c>
      <c r="W54" s="36">
        <f t="shared" si="13"/>
        <v>1501.745976</v>
      </c>
      <c r="X54" s="35">
        <f t="shared" si="14"/>
        <v>-0.6045591728</v>
      </c>
      <c r="Y54" s="40">
        <f t="shared" si="15"/>
        <v>0.297</v>
      </c>
      <c r="Z54" s="33">
        <v>0.19</v>
      </c>
      <c r="AA54" s="40">
        <f t="shared" si="16"/>
        <v>0.883</v>
      </c>
      <c r="AB54" s="35">
        <f t="shared" si="17"/>
        <v>1.319077919</v>
      </c>
      <c r="AC54" s="43">
        <f t="shared" si="18"/>
        <v>-0.228189366</v>
      </c>
      <c r="AD54" s="44">
        <f t="shared" si="19"/>
        <v>0.477</v>
      </c>
      <c r="AE54" s="33">
        <v>2.04</v>
      </c>
      <c r="AF54" s="34">
        <f t="shared" si="20"/>
        <v>0.495</v>
      </c>
      <c r="AG54" s="35">
        <f t="shared" si="21"/>
        <v>-0.1870605589</v>
      </c>
      <c r="AH54" s="33">
        <v>31.25</v>
      </c>
      <c r="AI54" s="34">
        <f t="shared" si="22"/>
        <v>0.486</v>
      </c>
      <c r="AJ54" s="35">
        <f t="shared" si="23"/>
        <v>-0.03798743221</v>
      </c>
      <c r="AK54" s="36">
        <f t="shared" si="24"/>
        <v>1788.197253</v>
      </c>
      <c r="AL54" s="35">
        <f t="shared" si="25"/>
        <v>-0.01445504281</v>
      </c>
      <c r="AM54" s="114">
        <f t="shared" si="26"/>
        <v>0.477</v>
      </c>
      <c r="AN54" s="33">
        <v>0.51</v>
      </c>
      <c r="AO54" s="114">
        <f t="shared" si="27"/>
        <v>0.766</v>
      </c>
      <c r="AP54" s="35">
        <f t="shared" si="28"/>
        <v>0.7387243276</v>
      </c>
      <c r="AQ54" s="33">
        <v>0.64</v>
      </c>
      <c r="AR54" s="114">
        <f t="shared" si="29"/>
        <v>0.514</v>
      </c>
      <c r="AS54" s="35">
        <f t="shared" si="30"/>
        <v>-0.1186050964</v>
      </c>
      <c r="AT54" s="33">
        <v>1.56</v>
      </c>
      <c r="AU54" s="114">
        <f t="shared" si="31"/>
        <v>0.234</v>
      </c>
      <c r="AV54" s="35">
        <f t="shared" si="32"/>
        <v>-0.8540082856</v>
      </c>
      <c r="AW54" s="33">
        <v>2.32</v>
      </c>
      <c r="AX54" s="34">
        <f t="shared" si="33"/>
        <v>0.405</v>
      </c>
      <c r="AY54" s="35">
        <f t="shared" si="34"/>
        <v>-0.3162223961</v>
      </c>
      <c r="AZ54" s="33">
        <v>53.42</v>
      </c>
      <c r="BA54" s="34">
        <f t="shared" si="35"/>
        <v>0.739</v>
      </c>
      <c r="BB54" s="35">
        <f t="shared" si="36"/>
        <v>0.6828489738</v>
      </c>
      <c r="BC54" s="36">
        <f t="shared" si="37"/>
        <v>3156.532628</v>
      </c>
      <c r="BD54" s="35">
        <f t="shared" si="38"/>
        <v>0.3366120149</v>
      </c>
      <c r="BE54" s="114">
        <f t="shared" si="39"/>
        <v>0.622</v>
      </c>
      <c r="BF54" s="115">
        <f t="shared" si="40"/>
        <v>0.08826791773</v>
      </c>
      <c r="BG54" s="116">
        <f t="shared" si="41"/>
        <v>0.532</v>
      </c>
      <c r="BH54" s="33">
        <v>3.47</v>
      </c>
      <c r="BI54" s="34">
        <f t="shared" si="42"/>
        <v>0.505</v>
      </c>
      <c r="BJ54" s="35">
        <f t="shared" si="43"/>
        <v>-0.1022257879</v>
      </c>
      <c r="BK54" s="33">
        <v>53.21</v>
      </c>
      <c r="BL54" s="34">
        <f t="shared" si="44"/>
        <v>0.432</v>
      </c>
      <c r="BM54" s="35">
        <f t="shared" si="45"/>
        <v>-0.1652290941</v>
      </c>
      <c r="BN54" s="36">
        <f t="shared" si="46"/>
        <v>3311.495708</v>
      </c>
      <c r="BO54" s="35">
        <f t="shared" si="47"/>
        <v>-0.009442402593</v>
      </c>
      <c r="BP54" s="37">
        <f t="shared" si="48"/>
        <v>0.486</v>
      </c>
      <c r="BQ54" s="33">
        <v>2.32</v>
      </c>
      <c r="BR54" s="37">
        <f t="shared" si="49"/>
        <v>0.658</v>
      </c>
      <c r="BS54" s="35">
        <f t="shared" si="50"/>
        <v>0.306659454</v>
      </c>
      <c r="BT54" s="33">
        <v>0.95</v>
      </c>
      <c r="BU54" s="37">
        <f t="shared" si="51"/>
        <v>0.748</v>
      </c>
      <c r="BV54" s="35">
        <f t="shared" si="52"/>
        <v>0.6601450602</v>
      </c>
      <c r="BW54" s="33">
        <v>6.78</v>
      </c>
      <c r="BX54" s="34">
        <f t="shared" si="53"/>
        <v>0.261</v>
      </c>
      <c r="BY54" s="35">
        <f t="shared" si="54"/>
        <v>-0.6926026489</v>
      </c>
      <c r="BZ54" s="33">
        <v>43.19</v>
      </c>
      <c r="CA54" s="34">
        <f t="shared" si="55"/>
        <v>0.477</v>
      </c>
      <c r="CB54" s="35">
        <f t="shared" si="56"/>
        <v>0.01170862328</v>
      </c>
      <c r="CC54" s="36">
        <f t="shared" si="57"/>
        <v>3128.728328</v>
      </c>
      <c r="CD54" s="35">
        <f t="shared" si="58"/>
        <v>-0.3752336135</v>
      </c>
      <c r="CE54" s="37">
        <f t="shared" si="59"/>
        <v>0.378</v>
      </c>
      <c r="CF54" s="33">
        <v>4.29</v>
      </c>
      <c r="CG54" s="102">
        <f t="shared" si="60"/>
        <v>0.297</v>
      </c>
      <c r="CH54" s="73">
        <f t="shared" si="61"/>
        <v>-0.6148186062</v>
      </c>
      <c r="CI54" s="66">
        <f t="shared" si="62"/>
        <v>4.449086018</v>
      </c>
      <c r="CJ54" s="102">
        <f t="shared" si="63"/>
        <v>0.297</v>
      </c>
      <c r="CK54" s="73">
        <f t="shared" si="64"/>
        <v>-0.488330959</v>
      </c>
      <c r="CL54" s="33">
        <v>51.85</v>
      </c>
      <c r="CM54" s="102">
        <f t="shared" si="65"/>
        <v>0.252</v>
      </c>
      <c r="CN54" s="73">
        <f t="shared" si="66"/>
        <v>-0.6322162163</v>
      </c>
      <c r="CO54" s="36">
        <f t="shared" si="67"/>
        <v>3775.638617</v>
      </c>
      <c r="CP54" s="35">
        <f t="shared" si="68"/>
        <v>-0.6734889526</v>
      </c>
      <c r="CQ54" s="37">
        <f t="shared" si="69"/>
        <v>0.252</v>
      </c>
      <c r="CR54" s="117">
        <f t="shared" si="70"/>
        <v>-0.0913604545</v>
      </c>
      <c r="CS54" s="104">
        <f t="shared" si="71"/>
        <v>0.568</v>
      </c>
      <c r="CT54" s="33">
        <v>23.64</v>
      </c>
      <c r="CU54" s="90">
        <f t="shared" si="72"/>
        <v>0.793</v>
      </c>
      <c r="CV54" s="35">
        <f t="shared" si="73"/>
        <v>0.6255207029</v>
      </c>
      <c r="CW54" s="33">
        <v>8.78</v>
      </c>
      <c r="CX54" s="34">
        <f t="shared" si="74"/>
        <v>0.739</v>
      </c>
      <c r="CY54" s="35">
        <f t="shared" si="75"/>
        <v>0.5425961284</v>
      </c>
      <c r="CZ54" s="33">
        <v>63.77</v>
      </c>
      <c r="DA54" s="34">
        <f t="shared" si="76"/>
        <v>0.468</v>
      </c>
      <c r="DB54" s="35">
        <f t="shared" si="77"/>
        <v>0.02746851071</v>
      </c>
      <c r="DC54" s="36">
        <f t="shared" si="78"/>
        <v>5130.461718</v>
      </c>
      <c r="DD54" s="35">
        <f t="shared" si="79"/>
        <v>0.5103357653</v>
      </c>
      <c r="DE54" s="90">
        <f t="shared" si="80"/>
        <v>0.694</v>
      </c>
      <c r="DF54" s="33">
        <v>0.38</v>
      </c>
      <c r="DG54" s="90">
        <f t="shared" si="81"/>
        <v>0.441</v>
      </c>
      <c r="DH54" s="35">
        <f t="shared" si="82"/>
        <v>-0.2688800876</v>
      </c>
      <c r="DI54" s="33">
        <v>0.99</v>
      </c>
      <c r="DJ54" s="90">
        <f t="shared" si="83"/>
        <v>0.613</v>
      </c>
      <c r="DK54" s="35">
        <f t="shared" si="84"/>
        <v>0.1365102269</v>
      </c>
      <c r="DL54" s="106">
        <f t="shared" si="85"/>
        <v>1.003486608</v>
      </c>
      <c r="DM54" s="91">
        <f t="shared" si="86"/>
        <v>0.622</v>
      </c>
    </row>
    <row r="55">
      <c r="A55" s="28">
        <v>2025.0</v>
      </c>
      <c r="B55" s="29" t="s">
        <v>826</v>
      </c>
      <c r="C55" s="29" t="s">
        <v>33</v>
      </c>
      <c r="D55" s="30">
        <f t="array" ref="D55">INDEX(
  TP!C:C,
  MATCH(
    1,
    (TP!A:A = A55) * (TP!B:B = C55),
    0
  )
)
</f>
        <v>52.41</v>
      </c>
      <c r="E55" s="64">
        <f t="shared" si="1"/>
        <v>0.6932180828</v>
      </c>
      <c r="F55" s="32">
        <f t="shared" si="2"/>
        <v>0.523</v>
      </c>
      <c r="G55" s="33">
        <v>891.0</v>
      </c>
      <c r="H55" s="33">
        <v>0.85</v>
      </c>
      <c r="I55" s="33">
        <v>0.0</v>
      </c>
      <c r="J55" s="99">
        <f t="shared" si="3"/>
        <v>0.85</v>
      </c>
      <c r="K55" s="100">
        <f t="shared" si="4"/>
        <v>0.08585858586</v>
      </c>
      <c r="L55" s="101">
        <f t="shared" si="5"/>
        <v>0.198</v>
      </c>
      <c r="M55" s="73">
        <f t="shared" si="6"/>
        <v>-0.8531863938</v>
      </c>
      <c r="N55" s="33">
        <v>0.1</v>
      </c>
      <c r="O55" s="101">
        <f t="shared" si="7"/>
        <v>0.333</v>
      </c>
      <c r="P55" s="73">
        <f t="shared" si="8"/>
        <v>-0.4547835188</v>
      </c>
      <c r="Q55" s="33">
        <v>1.52</v>
      </c>
      <c r="R55" s="34">
        <f t="shared" si="9"/>
        <v>0.505</v>
      </c>
      <c r="S55" s="35">
        <f t="shared" si="10"/>
        <v>-0.07236497099</v>
      </c>
      <c r="T55" s="33">
        <v>33.33</v>
      </c>
      <c r="U55" s="34">
        <f t="shared" si="11"/>
        <v>0.378</v>
      </c>
      <c r="V55" s="35">
        <f t="shared" si="12"/>
        <v>-0.223462195</v>
      </c>
      <c r="W55" s="36">
        <f t="shared" si="13"/>
        <v>1963.8682</v>
      </c>
      <c r="X55" s="35">
        <f t="shared" si="14"/>
        <v>-0.0605754548</v>
      </c>
      <c r="Y55" s="40">
        <f t="shared" si="15"/>
        <v>0.486</v>
      </c>
      <c r="Z55" s="33">
        <v>0.07</v>
      </c>
      <c r="AA55" s="40">
        <f t="shared" si="16"/>
        <v>0.18</v>
      </c>
      <c r="AB55" s="35">
        <f t="shared" si="17"/>
        <v>-0.8914466732</v>
      </c>
      <c r="AC55" s="43">
        <f t="shared" si="18"/>
        <v>-2.259992041</v>
      </c>
      <c r="AD55" s="44">
        <f t="shared" si="19"/>
        <v>0.234</v>
      </c>
      <c r="AE55" s="33">
        <v>2.42</v>
      </c>
      <c r="AF55" s="34">
        <f t="shared" si="20"/>
        <v>0.586</v>
      </c>
      <c r="AG55" s="35">
        <f t="shared" si="21"/>
        <v>0.160290985</v>
      </c>
      <c r="AH55" s="33">
        <v>58.33</v>
      </c>
      <c r="AI55" s="34">
        <f t="shared" si="22"/>
        <v>0.991</v>
      </c>
      <c r="AJ55" s="35">
        <f t="shared" si="23"/>
        <v>2.614276896</v>
      </c>
      <c r="AK55" s="36">
        <f t="shared" si="24"/>
        <v>3691.360147</v>
      </c>
      <c r="AL55" s="35">
        <f t="shared" si="25"/>
        <v>2.657995654</v>
      </c>
      <c r="AM55" s="114">
        <f t="shared" si="26"/>
        <v>1</v>
      </c>
      <c r="AN55" s="33">
        <v>0.4</v>
      </c>
      <c r="AO55" s="114">
        <f t="shared" si="27"/>
        <v>0.631</v>
      </c>
      <c r="AP55" s="35">
        <f t="shared" si="28"/>
        <v>0.266676417</v>
      </c>
      <c r="AQ55" s="33">
        <v>1.21</v>
      </c>
      <c r="AR55" s="114">
        <f t="shared" si="29"/>
        <v>0.91</v>
      </c>
      <c r="AS55" s="35">
        <f t="shared" si="30"/>
        <v>1.468763741</v>
      </c>
      <c r="AT55" s="33">
        <v>1.52</v>
      </c>
      <c r="AU55" s="114">
        <f t="shared" si="31"/>
        <v>0.162</v>
      </c>
      <c r="AV55" s="35">
        <f t="shared" si="32"/>
        <v>-0.8974160133</v>
      </c>
      <c r="AW55" s="33">
        <v>4.24</v>
      </c>
      <c r="AX55" s="34">
        <f t="shared" si="33"/>
        <v>0.955</v>
      </c>
      <c r="AY55" s="35">
        <f t="shared" si="34"/>
        <v>1.635010432</v>
      </c>
      <c r="AZ55" s="33">
        <v>47.62</v>
      </c>
      <c r="BA55" s="34">
        <f t="shared" si="35"/>
        <v>0.532</v>
      </c>
      <c r="BB55" s="35">
        <f t="shared" si="36"/>
        <v>0.1151917685</v>
      </c>
      <c r="BC55" s="36">
        <f t="shared" si="37"/>
        <v>3883.934781</v>
      </c>
      <c r="BD55" s="35">
        <f t="shared" si="38"/>
        <v>1.183341122</v>
      </c>
      <c r="BE55" s="114">
        <f t="shared" si="39"/>
        <v>0.901</v>
      </c>
      <c r="BF55" s="115">
        <f t="shared" si="40"/>
        <v>4.679360921</v>
      </c>
      <c r="BG55" s="116">
        <f t="shared" si="41"/>
        <v>0.901</v>
      </c>
      <c r="BH55" s="33">
        <v>6.57</v>
      </c>
      <c r="BI55" s="34">
        <f t="shared" si="42"/>
        <v>0.955</v>
      </c>
      <c r="BJ55" s="35">
        <f t="shared" si="43"/>
        <v>1.635062198</v>
      </c>
      <c r="BK55" s="33">
        <v>40.0</v>
      </c>
      <c r="BL55" s="34">
        <f t="shared" si="44"/>
        <v>0.018</v>
      </c>
      <c r="BM55" s="35">
        <f t="shared" si="45"/>
        <v>-1.856289894</v>
      </c>
      <c r="BN55" s="36">
        <f t="shared" si="46"/>
        <v>3365.180744</v>
      </c>
      <c r="BO55" s="35">
        <f t="shared" si="47"/>
        <v>0.04565865102</v>
      </c>
      <c r="BP55" s="37">
        <f t="shared" si="48"/>
        <v>0.505</v>
      </c>
      <c r="BQ55" s="33">
        <v>2.12</v>
      </c>
      <c r="BR55" s="37">
        <f t="shared" si="49"/>
        <v>0.586</v>
      </c>
      <c r="BS55" s="35">
        <f t="shared" si="50"/>
        <v>0.08803527292</v>
      </c>
      <c r="BT55" s="33">
        <v>0.1</v>
      </c>
      <c r="BU55" s="37">
        <f t="shared" si="51"/>
        <v>0.135</v>
      </c>
      <c r="BV55" s="35">
        <f t="shared" si="52"/>
        <v>-1.047621509</v>
      </c>
      <c r="BW55" s="33">
        <v>14.75</v>
      </c>
      <c r="BX55" s="34">
        <f t="shared" si="53"/>
        <v>0.973</v>
      </c>
      <c r="BY55" s="35">
        <f t="shared" si="54"/>
        <v>2.004094675</v>
      </c>
      <c r="BZ55" s="33">
        <v>34.93</v>
      </c>
      <c r="CA55" s="34">
        <f t="shared" si="55"/>
        <v>0.144</v>
      </c>
      <c r="CB55" s="35">
        <f t="shared" si="56"/>
        <v>-1.175997689</v>
      </c>
      <c r="CC55" s="36">
        <f t="shared" si="57"/>
        <v>3400.254369</v>
      </c>
      <c r="CD55" s="35">
        <f t="shared" si="58"/>
        <v>0.02485173157</v>
      </c>
      <c r="CE55" s="37">
        <f t="shared" si="59"/>
        <v>0.514</v>
      </c>
      <c r="CF55" s="33">
        <v>5.25</v>
      </c>
      <c r="CG55" s="102">
        <f t="shared" si="60"/>
        <v>0.55</v>
      </c>
      <c r="CH55" s="73">
        <f t="shared" si="61"/>
        <v>0.03949492976</v>
      </c>
      <c r="CI55" s="66">
        <f t="shared" si="62"/>
        <v>5.691790229</v>
      </c>
      <c r="CJ55" s="102">
        <f t="shared" si="63"/>
        <v>0.694</v>
      </c>
      <c r="CK55" s="73">
        <f t="shared" si="64"/>
        <v>0.341778115</v>
      </c>
      <c r="CL55" s="33">
        <v>46.15</v>
      </c>
      <c r="CM55" s="102">
        <f t="shared" si="65"/>
        <v>0.063</v>
      </c>
      <c r="CN55" s="73">
        <f t="shared" si="66"/>
        <v>-1.514551945</v>
      </c>
      <c r="CO55" s="36">
        <f t="shared" si="67"/>
        <v>3767.766209</v>
      </c>
      <c r="CP55" s="35">
        <f t="shared" si="68"/>
        <v>-0.6835612444</v>
      </c>
      <c r="CQ55" s="37">
        <f t="shared" si="69"/>
        <v>0.243</v>
      </c>
      <c r="CR55" s="117">
        <f t="shared" si="70"/>
        <v>-1.572637097</v>
      </c>
      <c r="CS55" s="104">
        <f t="shared" si="71"/>
        <v>0.324</v>
      </c>
      <c r="CT55" s="33">
        <v>21.72</v>
      </c>
      <c r="CU55" s="90">
        <f t="shared" si="72"/>
        <v>0.622</v>
      </c>
      <c r="CV55" s="35">
        <f t="shared" si="73"/>
        <v>0.2536324752</v>
      </c>
      <c r="CW55" s="33">
        <v>8.59</v>
      </c>
      <c r="CX55" s="34">
        <f t="shared" si="74"/>
        <v>0.694</v>
      </c>
      <c r="CY55" s="35">
        <f t="shared" si="75"/>
        <v>0.4727235377</v>
      </c>
      <c r="CZ55" s="33">
        <v>58.82</v>
      </c>
      <c r="DA55" s="34">
        <f t="shared" si="76"/>
        <v>0.243</v>
      </c>
      <c r="DB55" s="35">
        <f t="shared" si="77"/>
        <v>-0.6688525838</v>
      </c>
      <c r="DC55" s="36">
        <f t="shared" si="78"/>
        <v>4691.508361</v>
      </c>
      <c r="DD55" s="35">
        <f t="shared" si="79"/>
        <v>0.04925417565</v>
      </c>
      <c r="DE55" s="90">
        <f t="shared" si="80"/>
        <v>0.505</v>
      </c>
      <c r="DF55" s="33">
        <v>0.4</v>
      </c>
      <c r="DG55" s="90">
        <f t="shared" si="81"/>
        <v>0.468</v>
      </c>
      <c r="DH55" s="35">
        <f t="shared" si="82"/>
        <v>-0.1759338845</v>
      </c>
      <c r="DI55" s="33">
        <v>0.81</v>
      </c>
      <c r="DJ55" s="90">
        <f t="shared" si="83"/>
        <v>0.405</v>
      </c>
      <c r="DK55" s="35">
        <f t="shared" si="84"/>
        <v>-0.2804664662</v>
      </c>
      <c r="DL55" s="106">
        <f t="shared" si="85"/>
        <v>-0.1535136998</v>
      </c>
      <c r="DM55" s="91">
        <f t="shared" si="86"/>
        <v>0.514</v>
      </c>
    </row>
    <row r="56">
      <c r="A56" s="28">
        <v>2022.0</v>
      </c>
      <c r="B56" s="29" t="s">
        <v>470</v>
      </c>
      <c r="C56" s="29" t="s">
        <v>25</v>
      </c>
      <c r="D56" s="30">
        <f t="array" ref="D56">INDEX(
  TP!C:C,
  MATCH(
    1,
    (TP!A:A = A56) * (TP!B:B = C56),
    0
  )
)
</f>
        <v>50.78</v>
      </c>
      <c r="E56" s="64">
        <f t="shared" si="1"/>
        <v>0.6167081052</v>
      </c>
      <c r="F56" s="32">
        <f t="shared" si="2"/>
        <v>0.514</v>
      </c>
      <c r="G56" s="33">
        <v>1348.0</v>
      </c>
      <c r="H56" s="33">
        <v>2.51</v>
      </c>
      <c r="I56" s="33">
        <v>1.0</v>
      </c>
      <c r="J56" s="99">
        <f t="shared" si="3"/>
        <v>1.77</v>
      </c>
      <c r="K56" s="100">
        <f t="shared" si="4"/>
        <v>0.1181750742</v>
      </c>
      <c r="L56" s="101">
        <f t="shared" si="5"/>
        <v>0.36</v>
      </c>
      <c r="M56" s="73">
        <f t="shared" si="6"/>
        <v>-0.434601649</v>
      </c>
      <c r="N56" s="33">
        <v>0.13</v>
      </c>
      <c r="O56" s="101">
        <f t="shared" si="7"/>
        <v>0.495</v>
      </c>
      <c r="P56" s="73">
        <f t="shared" si="8"/>
        <v>-0.2095070143</v>
      </c>
      <c r="Q56" s="33">
        <v>0.73</v>
      </c>
      <c r="R56" s="34">
        <f t="shared" si="9"/>
        <v>0.117</v>
      </c>
      <c r="S56" s="35">
        <f t="shared" si="10"/>
        <v>-1.1448696</v>
      </c>
      <c r="T56" s="33">
        <v>81.82</v>
      </c>
      <c r="U56" s="34">
        <f t="shared" si="11"/>
        <v>0.991</v>
      </c>
      <c r="V56" s="35">
        <f t="shared" si="12"/>
        <v>3.027010179</v>
      </c>
      <c r="W56" s="36">
        <f t="shared" si="13"/>
        <v>2859.03599</v>
      </c>
      <c r="X56" s="35">
        <f t="shared" si="14"/>
        <v>0.9931646119</v>
      </c>
      <c r="Y56" s="40">
        <f t="shared" si="15"/>
        <v>0.802</v>
      </c>
      <c r="Z56" s="33">
        <v>0.15</v>
      </c>
      <c r="AA56" s="40">
        <f t="shared" si="16"/>
        <v>0.721</v>
      </c>
      <c r="AB56" s="35">
        <f t="shared" si="17"/>
        <v>0.582236388</v>
      </c>
      <c r="AC56" s="43">
        <f t="shared" si="18"/>
        <v>0.9312923366</v>
      </c>
      <c r="AD56" s="44">
        <f t="shared" si="19"/>
        <v>0.649</v>
      </c>
      <c r="AE56" s="33">
        <v>1.67</v>
      </c>
      <c r="AF56" s="34">
        <f t="shared" si="20"/>
        <v>0.324</v>
      </c>
      <c r="AG56" s="35">
        <f t="shared" si="21"/>
        <v>-0.5252712728</v>
      </c>
      <c r="AH56" s="33">
        <v>28.0</v>
      </c>
      <c r="AI56" s="34">
        <f t="shared" si="22"/>
        <v>0.333</v>
      </c>
      <c r="AJ56" s="35">
        <f t="shared" si="23"/>
        <v>-0.3562983283</v>
      </c>
      <c r="AK56" s="36">
        <f t="shared" si="24"/>
        <v>1415.208695</v>
      </c>
      <c r="AL56" s="35">
        <f t="shared" si="25"/>
        <v>-0.5382113299</v>
      </c>
      <c r="AM56" s="114">
        <f t="shared" si="26"/>
        <v>0.252</v>
      </c>
      <c r="AN56" s="33">
        <v>0.07</v>
      </c>
      <c r="AO56" s="114">
        <f t="shared" si="27"/>
        <v>0.063</v>
      </c>
      <c r="AP56" s="35">
        <f t="shared" si="28"/>
        <v>-1.149467315</v>
      </c>
      <c r="AQ56" s="33">
        <v>0.53</v>
      </c>
      <c r="AR56" s="114">
        <f t="shared" si="29"/>
        <v>0.387</v>
      </c>
      <c r="AS56" s="35">
        <f t="shared" si="30"/>
        <v>-0.4249394335</v>
      </c>
      <c r="AT56" s="33">
        <v>1.87</v>
      </c>
      <c r="AU56" s="114">
        <f t="shared" si="31"/>
        <v>0.315</v>
      </c>
      <c r="AV56" s="35">
        <f t="shared" si="32"/>
        <v>-0.5175983959</v>
      </c>
      <c r="AW56" s="33">
        <v>1.8</v>
      </c>
      <c r="AX56" s="34">
        <f t="shared" si="33"/>
        <v>0.216</v>
      </c>
      <c r="AY56" s="35">
        <f t="shared" si="34"/>
        <v>-0.844681287</v>
      </c>
      <c r="AZ56" s="33">
        <v>55.56</v>
      </c>
      <c r="BA56" s="34">
        <f t="shared" si="35"/>
        <v>0.82</v>
      </c>
      <c r="BB56" s="35">
        <f t="shared" si="36"/>
        <v>0.8922949082</v>
      </c>
      <c r="BC56" s="36">
        <f t="shared" si="37"/>
        <v>2816.935221</v>
      </c>
      <c r="BD56" s="35">
        <f t="shared" si="38"/>
        <v>-0.05869477294</v>
      </c>
      <c r="BE56" s="114">
        <f t="shared" si="39"/>
        <v>0.441</v>
      </c>
      <c r="BF56" s="115">
        <f t="shared" si="40"/>
        <v>-2.688911247</v>
      </c>
      <c r="BG56" s="116">
        <f t="shared" si="41"/>
        <v>0.225</v>
      </c>
      <c r="BH56" s="33">
        <v>3.47</v>
      </c>
      <c r="BI56" s="34">
        <f t="shared" si="42"/>
        <v>0.505</v>
      </c>
      <c r="BJ56" s="35">
        <f t="shared" si="43"/>
        <v>-0.1022257879</v>
      </c>
      <c r="BK56" s="33">
        <v>46.15</v>
      </c>
      <c r="BL56" s="34">
        <f t="shared" si="44"/>
        <v>0.153</v>
      </c>
      <c r="BM56" s="35">
        <f t="shared" si="45"/>
        <v>-1.069005721</v>
      </c>
      <c r="BN56" s="36">
        <f t="shared" si="46"/>
        <v>2872.120409</v>
      </c>
      <c r="BO56" s="35">
        <f t="shared" si="47"/>
        <v>-0.4604068401</v>
      </c>
      <c r="BP56" s="37">
        <f t="shared" si="48"/>
        <v>0.297</v>
      </c>
      <c r="BQ56" s="33">
        <v>2.2</v>
      </c>
      <c r="BR56" s="37">
        <f t="shared" si="49"/>
        <v>0.604</v>
      </c>
      <c r="BS56" s="35">
        <f t="shared" si="50"/>
        <v>0.1754849454</v>
      </c>
      <c r="BT56" s="33">
        <v>1.27</v>
      </c>
      <c r="BU56" s="37">
        <f t="shared" si="51"/>
        <v>0.892</v>
      </c>
      <c r="BV56" s="35">
        <f t="shared" si="52"/>
        <v>1.303068945</v>
      </c>
      <c r="BW56" s="33">
        <v>8.81</v>
      </c>
      <c r="BX56" s="34">
        <f t="shared" si="53"/>
        <v>0.541</v>
      </c>
      <c r="BY56" s="35">
        <f t="shared" si="54"/>
        <v>-0.005739967866</v>
      </c>
      <c r="BZ56" s="33">
        <v>32.58</v>
      </c>
      <c r="CA56" s="34">
        <f t="shared" si="55"/>
        <v>0.036</v>
      </c>
      <c r="CB56" s="35">
        <f t="shared" si="56"/>
        <v>-1.513904449</v>
      </c>
      <c r="CC56" s="36">
        <f t="shared" si="57"/>
        <v>2626.846598</v>
      </c>
      <c r="CD56" s="35">
        <f t="shared" si="58"/>
        <v>-1.114741046</v>
      </c>
      <c r="CE56" s="37">
        <f t="shared" si="59"/>
        <v>0.117</v>
      </c>
      <c r="CF56" s="33">
        <v>7.95</v>
      </c>
      <c r="CG56" s="102">
        <f t="shared" si="60"/>
        <v>0.946</v>
      </c>
      <c r="CH56" s="73">
        <f t="shared" si="61"/>
        <v>1.87975175</v>
      </c>
      <c r="CI56" s="66">
        <f t="shared" si="62"/>
        <v>8.166981098</v>
      </c>
      <c r="CJ56" s="102">
        <f t="shared" si="63"/>
        <v>0.964</v>
      </c>
      <c r="CK56" s="73">
        <f t="shared" si="64"/>
        <v>1.99517108</v>
      </c>
      <c r="CL56" s="33">
        <v>51.26</v>
      </c>
      <c r="CM56" s="102">
        <f t="shared" si="65"/>
        <v>0.207</v>
      </c>
      <c r="CN56" s="73">
        <f t="shared" si="66"/>
        <v>-0.7235457041</v>
      </c>
      <c r="CO56" s="36">
        <f t="shared" si="67"/>
        <v>4877.853378</v>
      </c>
      <c r="CP56" s="35">
        <f t="shared" si="68"/>
        <v>0.7367312838</v>
      </c>
      <c r="CQ56" s="37">
        <f t="shared" si="69"/>
        <v>0.811</v>
      </c>
      <c r="CR56" s="117">
        <f t="shared" si="70"/>
        <v>0.6401372885</v>
      </c>
      <c r="CS56" s="104">
        <f t="shared" si="71"/>
        <v>0.613</v>
      </c>
      <c r="CT56" s="33">
        <v>20.76</v>
      </c>
      <c r="CU56" s="90">
        <f t="shared" si="72"/>
        <v>0.532</v>
      </c>
      <c r="CV56" s="35">
        <f t="shared" si="73"/>
        <v>0.06768836138</v>
      </c>
      <c r="CW56" s="33">
        <v>7.81</v>
      </c>
      <c r="CX56" s="34">
        <f t="shared" si="74"/>
        <v>0.586</v>
      </c>
      <c r="CY56" s="35">
        <f t="shared" si="75"/>
        <v>0.1858781654</v>
      </c>
      <c r="CZ56" s="33">
        <v>65.81</v>
      </c>
      <c r="DA56" s="34">
        <f t="shared" si="76"/>
        <v>0.613</v>
      </c>
      <c r="DB56" s="35">
        <f t="shared" si="77"/>
        <v>0.3144372042</v>
      </c>
      <c r="DC56" s="36">
        <f t="shared" si="78"/>
        <v>5052.063997</v>
      </c>
      <c r="DD56" s="35">
        <f t="shared" si="79"/>
        <v>0.4279859093</v>
      </c>
      <c r="DE56" s="90">
        <f t="shared" si="80"/>
        <v>0.676</v>
      </c>
      <c r="DF56" s="33">
        <v>0.67</v>
      </c>
      <c r="DG56" s="90">
        <f t="shared" si="81"/>
        <v>0.82</v>
      </c>
      <c r="DH56" s="35">
        <f t="shared" si="82"/>
        <v>1.078839858</v>
      </c>
      <c r="DI56" s="33">
        <v>1.0</v>
      </c>
      <c r="DJ56" s="90">
        <f t="shared" si="83"/>
        <v>0.64</v>
      </c>
      <c r="DK56" s="35">
        <f t="shared" si="84"/>
        <v>0.1596755988</v>
      </c>
      <c r="DL56" s="106">
        <f t="shared" si="85"/>
        <v>1.734189727</v>
      </c>
      <c r="DM56" s="91">
        <f t="shared" si="86"/>
        <v>0.721</v>
      </c>
    </row>
    <row r="57">
      <c r="A57" s="28">
        <v>2022.0</v>
      </c>
      <c r="B57" s="29" t="s">
        <v>827</v>
      </c>
      <c r="C57" s="29" t="s">
        <v>11</v>
      </c>
      <c r="D57" s="30">
        <f t="array" ref="D57">INDEX(
  TP!C:C,
  MATCH(
    1,
    (TP!A:A = A57) * (TP!B:B = C57),
    0
  )
)
</f>
        <v>48.87</v>
      </c>
      <c r="E57" s="64">
        <f t="shared" si="1"/>
        <v>0.4543755201</v>
      </c>
      <c r="F57" s="32">
        <f t="shared" si="2"/>
        <v>0.505</v>
      </c>
      <c r="G57" s="33">
        <v>1045.0</v>
      </c>
      <c r="H57" s="33">
        <v>1.39</v>
      </c>
      <c r="I57" s="33">
        <v>0.0</v>
      </c>
      <c r="J57" s="99">
        <f t="shared" si="3"/>
        <v>1.39</v>
      </c>
      <c r="K57" s="100">
        <f t="shared" si="4"/>
        <v>0.1197129187</v>
      </c>
      <c r="L57" s="101">
        <f t="shared" si="5"/>
        <v>0.369</v>
      </c>
      <c r="M57" s="73">
        <f t="shared" si="6"/>
        <v>-0.4146824601</v>
      </c>
      <c r="N57" s="33">
        <v>0.09</v>
      </c>
      <c r="O57" s="101">
        <f t="shared" si="7"/>
        <v>0.306</v>
      </c>
      <c r="P57" s="73">
        <f t="shared" si="8"/>
        <v>-0.5365423536</v>
      </c>
      <c r="Q57" s="33">
        <v>1.55</v>
      </c>
      <c r="R57" s="34">
        <f t="shared" si="9"/>
        <v>0.532</v>
      </c>
      <c r="S57" s="35">
        <f t="shared" si="10"/>
        <v>-0.03163694711</v>
      </c>
      <c r="T57" s="33">
        <v>27.78</v>
      </c>
      <c r="U57" s="34">
        <f t="shared" si="11"/>
        <v>0.261</v>
      </c>
      <c r="V57" s="35">
        <f t="shared" si="12"/>
        <v>-0.5955001756</v>
      </c>
      <c r="W57" s="36">
        <f t="shared" si="13"/>
        <v>1657.810126</v>
      </c>
      <c r="X57" s="35">
        <f t="shared" si="14"/>
        <v>-0.4208494268</v>
      </c>
      <c r="Y57" s="40">
        <f t="shared" si="15"/>
        <v>0.369</v>
      </c>
      <c r="Z57" s="33">
        <v>0.08</v>
      </c>
      <c r="AA57" s="40">
        <f t="shared" si="16"/>
        <v>0.207</v>
      </c>
      <c r="AB57" s="35">
        <f t="shared" si="17"/>
        <v>-0.7072362906</v>
      </c>
      <c r="AC57" s="43">
        <f t="shared" si="18"/>
        <v>-2.079310531</v>
      </c>
      <c r="AD57" s="44">
        <f t="shared" si="19"/>
        <v>0.27</v>
      </c>
      <c r="AE57" s="33">
        <v>2.24</v>
      </c>
      <c r="AF57" s="34">
        <f t="shared" si="20"/>
        <v>0.541</v>
      </c>
      <c r="AG57" s="35">
        <f t="shared" si="21"/>
        <v>-0.004243956834</v>
      </c>
      <c r="AH57" s="33">
        <v>26.92</v>
      </c>
      <c r="AI57" s="34">
        <f t="shared" si="22"/>
        <v>0.27</v>
      </c>
      <c r="AJ57" s="35">
        <f t="shared" si="23"/>
        <v>-0.4620754876</v>
      </c>
      <c r="AK57" s="36">
        <f t="shared" si="24"/>
        <v>1628.699811</v>
      </c>
      <c r="AL57" s="35">
        <f t="shared" si="25"/>
        <v>-0.2384238115</v>
      </c>
      <c r="AM57" s="114">
        <f t="shared" si="26"/>
        <v>0.414</v>
      </c>
      <c r="AN57" s="33">
        <v>0.43</v>
      </c>
      <c r="AO57" s="114">
        <f t="shared" si="27"/>
        <v>0.685</v>
      </c>
      <c r="AP57" s="35">
        <f t="shared" si="28"/>
        <v>0.3954167563</v>
      </c>
      <c r="AQ57" s="33">
        <v>0.69</v>
      </c>
      <c r="AR57" s="114">
        <f t="shared" si="29"/>
        <v>0.577</v>
      </c>
      <c r="AS57" s="35">
        <f t="shared" si="30"/>
        <v>0.02063778407</v>
      </c>
      <c r="AT57" s="33">
        <v>1.55</v>
      </c>
      <c r="AU57" s="114">
        <f t="shared" si="31"/>
        <v>0.216</v>
      </c>
      <c r="AV57" s="35">
        <f t="shared" si="32"/>
        <v>-0.8648602175</v>
      </c>
      <c r="AW57" s="33">
        <v>3.7</v>
      </c>
      <c r="AX57" s="34">
        <f t="shared" si="33"/>
        <v>0.874</v>
      </c>
      <c r="AY57" s="35">
        <f t="shared" si="34"/>
        <v>1.086226199</v>
      </c>
      <c r="AZ57" s="33">
        <v>53.49</v>
      </c>
      <c r="BA57" s="34">
        <f t="shared" si="35"/>
        <v>0.748</v>
      </c>
      <c r="BB57" s="35">
        <f t="shared" si="36"/>
        <v>0.689700009</v>
      </c>
      <c r="BC57" s="36">
        <f t="shared" si="37"/>
        <v>4076.230147</v>
      </c>
      <c r="BD57" s="35">
        <f t="shared" si="38"/>
        <v>1.407181651</v>
      </c>
      <c r="BE57" s="114">
        <f t="shared" si="39"/>
        <v>0.937</v>
      </c>
      <c r="BF57" s="115">
        <f t="shared" si="40"/>
        <v>0.7199521624</v>
      </c>
      <c r="BG57" s="116">
        <f t="shared" si="41"/>
        <v>0.586</v>
      </c>
      <c r="BH57" s="33">
        <v>1.89</v>
      </c>
      <c r="BI57" s="34">
        <f t="shared" si="42"/>
        <v>0.144</v>
      </c>
      <c r="BJ57" s="35">
        <f t="shared" si="43"/>
        <v>-0.9876822452</v>
      </c>
      <c r="BK57" s="33">
        <v>72.73</v>
      </c>
      <c r="BL57" s="34">
        <f t="shared" si="44"/>
        <v>0.991</v>
      </c>
      <c r="BM57" s="35">
        <f t="shared" si="45"/>
        <v>2.333598068</v>
      </c>
      <c r="BN57" s="36">
        <f t="shared" si="46"/>
        <v>3207.970917</v>
      </c>
      <c r="BO57" s="35">
        <f t="shared" si="47"/>
        <v>-0.115697805</v>
      </c>
      <c r="BP57" s="37">
        <f t="shared" si="48"/>
        <v>0.441</v>
      </c>
      <c r="BQ57" s="33">
        <v>1.64</v>
      </c>
      <c r="BR57" s="37">
        <f t="shared" si="49"/>
        <v>0.405</v>
      </c>
      <c r="BS57" s="35">
        <f t="shared" si="50"/>
        <v>-0.4366627617</v>
      </c>
      <c r="BT57" s="33">
        <v>0.69</v>
      </c>
      <c r="BU57" s="37">
        <f t="shared" si="51"/>
        <v>0.604</v>
      </c>
      <c r="BV57" s="35">
        <f t="shared" si="52"/>
        <v>0.1377694039</v>
      </c>
      <c r="BW57" s="33">
        <v>6.2</v>
      </c>
      <c r="BX57" s="34">
        <f t="shared" si="53"/>
        <v>0.171</v>
      </c>
      <c r="BY57" s="35">
        <f t="shared" si="54"/>
        <v>-0.8888491293</v>
      </c>
      <c r="BZ57" s="33">
        <v>56.94</v>
      </c>
      <c r="CA57" s="34">
        <f t="shared" si="55"/>
        <v>0.973</v>
      </c>
      <c r="CB57" s="35">
        <f t="shared" si="56"/>
        <v>1.988822643</v>
      </c>
      <c r="CC57" s="36">
        <f t="shared" si="57"/>
        <v>3969.02322</v>
      </c>
      <c r="CD57" s="35">
        <f t="shared" si="58"/>
        <v>0.8629152989</v>
      </c>
      <c r="CE57" s="37">
        <f t="shared" si="59"/>
        <v>0.811</v>
      </c>
      <c r="CF57" s="33">
        <v>6.55</v>
      </c>
      <c r="CG57" s="102">
        <f t="shared" si="60"/>
        <v>0.829</v>
      </c>
      <c r="CH57" s="73">
        <f t="shared" si="61"/>
        <v>0.9255445097</v>
      </c>
      <c r="CI57" s="66">
        <f t="shared" si="62"/>
        <v>6.291082486</v>
      </c>
      <c r="CJ57" s="102">
        <f t="shared" si="63"/>
        <v>0.793</v>
      </c>
      <c r="CK57" s="73">
        <f t="shared" si="64"/>
        <v>0.7420969808</v>
      </c>
      <c r="CL57" s="33">
        <v>55.26</v>
      </c>
      <c r="CM57" s="102">
        <f t="shared" si="65"/>
        <v>0.459</v>
      </c>
      <c r="CN57" s="73">
        <f t="shared" si="66"/>
        <v>-0.1043627364</v>
      </c>
      <c r="CO57" s="36">
        <f t="shared" si="67"/>
        <v>4715.089022</v>
      </c>
      <c r="CP57" s="35">
        <f t="shared" si="68"/>
        <v>0.5284836746</v>
      </c>
      <c r="CQ57" s="37">
        <f t="shared" si="69"/>
        <v>0.739</v>
      </c>
      <c r="CR57" s="117">
        <f t="shared" si="70"/>
        <v>0.9768078107</v>
      </c>
      <c r="CS57" s="104">
        <f t="shared" si="71"/>
        <v>0.658</v>
      </c>
      <c r="CT57" s="33">
        <v>19.98</v>
      </c>
      <c r="CU57" s="90">
        <f t="shared" si="72"/>
        <v>0.477</v>
      </c>
      <c r="CV57" s="35">
        <f t="shared" si="73"/>
        <v>-0.08339123111</v>
      </c>
      <c r="CW57" s="33">
        <v>9.04</v>
      </c>
      <c r="CX57" s="34">
        <f t="shared" si="74"/>
        <v>0.793</v>
      </c>
      <c r="CY57" s="35">
        <f t="shared" si="75"/>
        <v>0.6382112526</v>
      </c>
      <c r="CZ57" s="33">
        <v>70.48</v>
      </c>
      <c r="DA57" s="34">
        <f t="shared" si="76"/>
        <v>0.838</v>
      </c>
      <c r="DB57" s="35">
        <f t="shared" si="77"/>
        <v>0.9713704388</v>
      </c>
      <c r="DC57" s="36">
        <f t="shared" si="78"/>
        <v>5735.541168</v>
      </c>
      <c r="DD57" s="35">
        <f t="shared" si="79"/>
        <v>1.145918089</v>
      </c>
      <c r="DE57" s="90">
        <f t="shared" si="80"/>
        <v>0.865</v>
      </c>
      <c r="DF57" s="33">
        <v>0.34</v>
      </c>
      <c r="DG57" s="90">
        <f t="shared" si="81"/>
        <v>0.351</v>
      </c>
      <c r="DH57" s="35">
        <f t="shared" si="82"/>
        <v>-0.4547724939</v>
      </c>
      <c r="DI57" s="33">
        <v>1.03</v>
      </c>
      <c r="DJ57" s="90">
        <f t="shared" si="83"/>
        <v>0.685</v>
      </c>
      <c r="DK57" s="35">
        <f t="shared" si="84"/>
        <v>0.2291717143</v>
      </c>
      <c r="DL57" s="106">
        <f t="shared" si="85"/>
        <v>0.8369260781</v>
      </c>
      <c r="DM57" s="91">
        <f t="shared" si="86"/>
        <v>0.595</v>
      </c>
    </row>
    <row r="58">
      <c r="A58" s="28">
        <v>2023.0</v>
      </c>
      <c r="B58" s="29" t="s">
        <v>528</v>
      </c>
      <c r="C58" s="29" t="s">
        <v>15</v>
      </c>
      <c r="D58" s="30">
        <f t="array" ref="D58">INDEX(
  TP!C:C,
  MATCH(
    1,
    (TP!A:A = A58) * (TP!B:B = C58),
    0
  )
)
</f>
        <v>50.33</v>
      </c>
      <c r="E58" s="64">
        <f t="shared" si="1"/>
        <v>0.2372543195</v>
      </c>
      <c r="F58" s="32">
        <f t="shared" si="2"/>
        <v>0.486</v>
      </c>
      <c r="G58" s="33">
        <v>2163.0</v>
      </c>
      <c r="H58" s="33">
        <v>1.55</v>
      </c>
      <c r="I58" s="33">
        <v>0.0</v>
      </c>
      <c r="J58" s="99">
        <f t="shared" si="3"/>
        <v>1.55</v>
      </c>
      <c r="K58" s="100">
        <f t="shared" si="4"/>
        <v>0.06449375867</v>
      </c>
      <c r="L58" s="101">
        <f t="shared" si="5"/>
        <v>0.099</v>
      </c>
      <c r="M58" s="73">
        <f t="shared" si="6"/>
        <v>-1.129917908</v>
      </c>
      <c r="N58" s="33">
        <v>0.08</v>
      </c>
      <c r="O58" s="101">
        <f t="shared" si="7"/>
        <v>0.252</v>
      </c>
      <c r="P58" s="73">
        <f t="shared" si="8"/>
        <v>-0.6183011885</v>
      </c>
      <c r="Q58" s="33">
        <v>1.17</v>
      </c>
      <c r="R58" s="34">
        <f t="shared" si="9"/>
        <v>0.279</v>
      </c>
      <c r="S58" s="35">
        <f t="shared" si="10"/>
        <v>-0.5475252495</v>
      </c>
      <c r="T58" s="33">
        <v>50.0</v>
      </c>
      <c r="U58" s="34">
        <f t="shared" si="11"/>
        <v>0.847</v>
      </c>
      <c r="V58" s="35">
        <f t="shared" si="12"/>
        <v>0.893992424</v>
      </c>
      <c r="W58" s="36">
        <f t="shared" si="13"/>
        <v>2469.461003</v>
      </c>
      <c r="X58" s="35">
        <f t="shared" si="14"/>
        <v>0.5345793303</v>
      </c>
      <c r="Y58" s="40">
        <f t="shared" si="15"/>
        <v>0.712</v>
      </c>
      <c r="Z58" s="33">
        <v>0.05</v>
      </c>
      <c r="AA58" s="40">
        <f t="shared" si="16"/>
        <v>0.09</v>
      </c>
      <c r="AB58" s="35">
        <f t="shared" si="17"/>
        <v>-1.259867439</v>
      </c>
      <c r="AC58" s="43">
        <f t="shared" si="18"/>
        <v>-2.473507204</v>
      </c>
      <c r="AD58" s="44">
        <f t="shared" si="19"/>
        <v>0.198</v>
      </c>
      <c r="AE58" s="33">
        <v>2.54</v>
      </c>
      <c r="AF58" s="34">
        <f t="shared" si="20"/>
        <v>0.631</v>
      </c>
      <c r="AG58" s="35">
        <f t="shared" si="21"/>
        <v>0.2699809463</v>
      </c>
      <c r="AH58" s="33">
        <v>27.87</v>
      </c>
      <c r="AI58" s="34">
        <f t="shared" si="22"/>
        <v>0.306</v>
      </c>
      <c r="AJ58" s="35">
        <f t="shared" si="23"/>
        <v>-0.3690307641</v>
      </c>
      <c r="AK58" s="36">
        <f t="shared" si="24"/>
        <v>1813.192225</v>
      </c>
      <c r="AL58" s="35">
        <f t="shared" si="25"/>
        <v>0.0206432822</v>
      </c>
      <c r="AM58" s="114">
        <f t="shared" si="26"/>
        <v>0.505</v>
      </c>
      <c r="AN58" s="33">
        <v>0.17</v>
      </c>
      <c r="AO58" s="114">
        <f t="shared" si="27"/>
        <v>0.234</v>
      </c>
      <c r="AP58" s="35">
        <f t="shared" si="28"/>
        <v>-0.7203328506</v>
      </c>
      <c r="AQ58" s="33">
        <v>0.67</v>
      </c>
      <c r="AR58" s="114">
        <f t="shared" si="29"/>
        <v>0.541</v>
      </c>
      <c r="AS58" s="35">
        <f t="shared" si="30"/>
        <v>-0.03505936812</v>
      </c>
      <c r="AT58" s="33">
        <v>1.54</v>
      </c>
      <c r="AU58" s="114">
        <f t="shared" si="31"/>
        <v>0.189</v>
      </c>
      <c r="AV58" s="35">
        <f t="shared" si="32"/>
        <v>-0.8757121495</v>
      </c>
      <c r="AW58" s="33">
        <v>2.83</v>
      </c>
      <c r="AX58" s="34">
        <f t="shared" si="33"/>
        <v>0.595</v>
      </c>
      <c r="AY58" s="35">
        <f t="shared" si="34"/>
        <v>0.2020738238</v>
      </c>
      <c r="AZ58" s="33">
        <v>45.59</v>
      </c>
      <c r="BA58" s="34">
        <f t="shared" si="35"/>
        <v>0.459</v>
      </c>
      <c r="BB58" s="35">
        <f t="shared" si="36"/>
        <v>-0.08348825338</v>
      </c>
      <c r="BC58" s="36">
        <f t="shared" si="37"/>
        <v>3014.670019</v>
      </c>
      <c r="BD58" s="35">
        <f t="shared" si="38"/>
        <v>0.171477503</v>
      </c>
      <c r="BE58" s="114">
        <f t="shared" si="39"/>
        <v>0.532</v>
      </c>
      <c r="BF58" s="115">
        <f t="shared" si="40"/>
        <v>-1.438983583</v>
      </c>
      <c r="BG58" s="116">
        <f t="shared" si="41"/>
        <v>0.351</v>
      </c>
      <c r="BH58" s="33">
        <v>3.74</v>
      </c>
      <c r="BI58" s="34">
        <f t="shared" si="42"/>
        <v>0.595</v>
      </c>
      <c r="BJ58" s="35">
        <f t="shared" si="43"/>
        <v>0.04908639154</v>
      </c>
      <c r="BK58" s="33">
        <v>57.78</v>
      </c>
      <c r="BL58" s="34">
        <f t="shared" si="44"/>
        <v>0.667</v>
      </c>
      <c r="BM58" s="35">
        <f t="shared" si="45"/>
        <v>0.4197934537</v>
      </c>
      <c r="BN58" s="36">
        <f t="shared" si="46"/>
        <v>3736.749333</v>
      </c>
      <c r="BO58" s="35">
        <f t="shared" si="47"/>
        <v>0.4270278809</v>
      </c>
      <c r="BP58" s="37">
        <f t="shared" si="48"/>
        <v>0.667</v>
      </c>
      <c r="BQ58" s="33">
        <v>2.41</v>
      </c>
      <c r="BR58" s="37">
        <f t="shared" si="49"/>
        <v>0.685</v>
      </c>
      <c r="BS58" s="35">
        <f t="shared" si="50"/>
        <v>0.4050403355</v>
      </c>
      <c r="BT58" s="33">
        <v>0.58</v>
      </c>
      <c r="BU58" s="37">
        <f t="shared" si="51"/>
        <v>0.55</v>
      </c>
      <c r="BV58" s="35">
        <f t="shared" si="52"/>
        <v>-0.0832356815</v>
      </c>
      <c r="BW58" s="33">
        <v>10.36</v>
      </c>
      <c r="BX58" s="34">
        <f t="shared" si="53"/>
        <v>0.73</v>
      </c>
      <c r="BY58" s="35">
        <f t="shared" si="54"/>
        <v>0.518711833</v>
      </c>
      <c r="BZ58" s="33">
        <v>49.8</v>
      </c>
      <c r="CA58" s="34">
        <f t="shared" si="55"/>
        <v>0.82</v>
      </c>
      <c r="CB58" s="35">
        <f t="shared" si="56"/>
        <v>0.9621612537</v>
      </c>
      <c r="CC58" s="36">
        <f t="shared" si="57"/>
        <v>4273.211684</v>
      </c>
      <c r="CD58" s="35">
        <f t="shared" si="58"/>
        <v>1.311127729</v>
      </c>
      <c r="CE58" s="37">
        <f t="shared" si="59"/>
        <v>0.919</v>
      </c>
      <c r="CF58" s="33">
        <v>4.91</v>
      </c>
      <c r="CG58" s="102">
        <f t="shared" si="60"/>
        <v>0.459</v>
      </c>
      <c r="CH58" s="73">
        <f t="shared" si="61"/>
        <v>-0.1922411142</v>
      </c>
      <c r="CI58" s="66">
        <f t="shared" si="62"/>
        <v>4.966707978</v>
      </c>
      <c r="CJ58" s="102">
        <f t="shared" si="63"/>
        <v>0.477</v>
      </c>
      <c r="CK58" s="73">
        <f t="shared" si="64"/>
        <v>-0.1425667114</v>
      </c>
      <c r="CL58" s="33">
        <v>56.78</v>
      </c>
      <c r="CM58" s="102">
        <f t="shared" si="65"/>
        <v>0.559</v>
      </c>
      <c r="CN58" s="73">
        <f t="shared" si="66"/>
        <v>0.1309267914</v>
      </c>
      <c r="CO58" s="36">
        <f t="shared" si="67"/>
        <v>4355.936642</v>
      </c>
      <c r="CP58" s="35">
        <f t="shared" si="68"/>
        <v>0.06896891176</v>
      </c>
      <c r="CQ58" s="37">
        <f t="shared" si="69"/>
        <v>0.532</v>
      </c>
      <c r="CR58" s="117">
        <f t="shared" si="70"/>
        <v>2.128929176</v>
      </c>
      <c r="CS58" s="104">
        <f t="shared" si="71"/>
        <v>0.721</v>
      </c>
      <c r="CT58" s="33">
        <v>27.25</v>
      </c>
      <c r="CU58" s="90">
        <f t="shared" si="72"/>
        <v>0.901</v>
      </c>
      <c r="CV58" s="35">
        <f t="shared" si="73"/>
        <v>1.324748048</v>
      </c>
      <c r="CW58" s="33">
        <v>12.65</v>
      </c>
      <c r="CX58" s="34">
        <f t="shared" si="74"/>
        <v>0.946</v>
      </c>
      <c r="CY58" s="35">
        <f t="shared" si="75"/>
        <v>1.965790476</v>
      </c>
      <c r="CZ58" s="33">
        <v>68.75</v>
      </c>
      <c r="DA58" s="34">
        <f t="shared" si="76"/>
        <v>0.748</v>
      </c>
      <c r="DB58" s="35">
        <f t="shared" si="77"/>
        <v>0.7280097331</v>
      </c>
      <c r="DC58" s="36">
        <f t="shared" si="78"/>
        <v>6339.799664</v>
      </c>
      <c r="DD58" s="35">
        <f t="shared" si="79"/>
        <v>1.780638073</v>
      </c>
      <c r="DE58" s="90">
        <f t="shared" si="80"/>
        <v>0.973</v>
      </c>
      <c r="DF58" s="33">
        <v>0.21</v>
      </c>
      <c r="DG58" s="90">
        <f t="shared" si="81"/>
        <v>0.117</v>
      </c>
      <c r="DH58" s="35">
        <f t="shared" si="82"/>
        <v>-1.058922814</v>
      </c>
      <c r="DI58" s="33">
        <v>0.92</v>
      </c>
      <c r="DJ58" s="90">
        <f t="shared" si="83"/>
        <v>0.541</v>
      </c>
      <c r="DK58" s="35">
        <f t="shared" si="84"/>
        <v>-0.02564737597</v>
      </c>
      <c r="DL58" s="106">
        <f t="shared" si="85"/>
        <v>2.020815931</v>
      </c>
      <c r="DM58" s="91">
        <f t="shared" si="86"/>
        <v>0.793</v>
      </c>
    </row>
    <row r="59">
      <c r="A59" s="28">
        <v>2023.0</v>
      </c>
      <c r="B59" s="29" t="s">
        <v>528</v>
      </c>
      <c r="C59" s="29" t="s">
        <v>15</v>
      </c>
      <c r="D59" s="30">
        <f t="array" ref="D59">INDEX(
  TP!C:C,
  MATCH(
    1,
    (TP!A:A = A59) * (TP!B:B = C59),
    0
  )
)
</f>
        <v>50.33</v>
      </c>
      <c r="E59" s="64">
        <f t="shared" si="1"/>
        <v>0.2372543195</v>
      </c>
      <c r="F59" s="32">
        <f t="shared" si="2"/>
        <v>0.486</v>
      </c>
      <c r="G59" s="33">
        <v>2163.0</v>
      </c>
      <c r="H59" s="33">
        <v>1.55</v>
      </c>
      <c r="I59" s="33">
        <v>0.0</v>
      </c>
      <c r="J59" s="99">
        <f t="shared" si="3"/>
        <v>1.55</v>
      </c>
      <c r="K59" s="100">
        <f t="shared" si="4"/>
        <v>0.06449375867</v>
      </c>
      <c r="L59" s="101">
        <f t="shared" si="5"/>
        <v>0.099</v>
      </c>
      <c r="M59" s="73">
        <f t="shared" si="6"/>
        <v>-1.129917908</v>
      </c>
      <c r="N59" s="33">
        <v>0.08</v>
      </c>
      <c r="O59" s="101">
        <f t="shared" si="7"/>
        <v>0.252</v>
      </c>
      <c r="P59" s="73">
        <f t="shared" si="8"/>
        <v>-0.6183011885</v>
      </c>
      <c r="Q59" s="33">
        <v>1.17</v>
      </c>
      <c r="R59" s="34">
        <f t="shared" si="9"/>
        <v>0.279</v>
      </c>
      <c r="S59" s="35">
        <f t="shared" si="10"/>
        <v>-0.5475252495</v>
      </c>
      <c r="T59" s="33">
        <v>50.0</v>
      </c>
      <c r="U59" s="34">
        <f t="shared" si="11"/>
        <v>0.847</v>
      </c>
      <c r="V59" s="35">
        <f t="shared" si="12"/>
        <v>0.893992424</v>
      </c>
      <c r="W59" s="36">
        <f t="shared" si="13"/>
        <v>2469.461003</v>
      </c>
      <c r="X59" s="35">
        <f t="shared" si="14"/>
        <v>0.5345793303</v>
      </c>
      <c r="Y59" s="40">
        <f t="shared" si="15"/>
        <v>0.712</v>
      </c>
      <c r="Z59" s="33">
        <v>0.05</v>
      </c>
      <c r="AA59" s="40">
        <f t="shared" si="16"/>
        <v>0.09</v>
      </c>
      <c r="AB59" s="35">
        <f t="shared" si="17"/>
        <v>-1.259867439</v>
      </c>
      <c r="AC59" s="43">
        <f t="shared" si="18"/>
        <v>-2.473507204</v>
      </c>
      <c r="AD59" s="44">
        <f t="shared" si="19"/>
        <v>0.198</v>
      </c>
      <c r="AE59" s="33">
        <v>2.54</v>
      </c>
      <c r="AF59" s="34">
        <f t="shared" si="20"/>
        <v>0.631</v>
      </c>
      <c r="AG59" s="35">
        <f t="shared" si="21"/>
        <v>0.2699809463</v>
      </c>
      <c r="AH59" s="33">
        <v>27.87</v>
      </c>
      <c r="AI59" s="34">
        <f t="shared" si="22"/>
        <v>0.306</v>
      </c>
      <c r="AJ59" s="35">
        <f t="shared" si="23"/>
        <v>-0.3690307641</v>
      </c>
      <c r="AK59" s="36">
        <f t="shared" si="24"/>
        <v>1813.192225</v>
      </c>
      <c r="AL59" s="35">
        <f t="shared" si="25"/>
        <v>0.0206432822</v>
      </c>
      <c r="AM59" s="114">
        <f t="shared" si="26"/>
        <v>0.505</v>
      </c>
      <c r="AN59" s="33">
        <v>0.17</v>
      </c>
      <c r="AO59" s="114">
        <f t="shared" si="27"/>
        <v>0.234</v>
      </c>
      <c r="AP59" s="35">
        <f t="shared" si="28"/>
        <v>-0.7203328506</v>
      </c>
      <c r="AQ59" s="33">
        <v>0.67</v>
      </c>
      <c r="AR59" s="114">
        <f t="shared" si="29"/>
        <v>0.541</v>
      </c>
      <c r="AS59" s="35">
        <f t="shared" si="30"/>
        <v>-0.03505936812</v>
      </c>
      <c r="AT59" s="33">
        <v>1.54</v>
      </c>
      <c r="AU59" s="114">
        <f t="shared" si="31"/>
        <v>0.189</v>
      </c>
      <c r="AV59" s="35">
        <f t="shared" si="32"/>
        <v>-0.8757121495</v>
      </c>
      <c r="AW59" s="33">
        <v>2.83</v>
      </c>
      <c r="AX59" s="34">
        <f t="shared" si="33"/>
        <v>0.595</v>
      </c>
      <c r="AY59" s="35">
        <f t="shared" si="34"/>
        <v>0.2020738238</v>
      </c>
      <c r="AZ59" s="33">
        <v>45.59</v>
      </c>
      <c r="BA59" s="34">
        <f t="shared" si="35"/>
        <v>0.459</v>
      </c>
      <c r="BB59" s="35">
        <f t="shared" si="36"/>
        <v>-0.08348825338</v>
      </c>
      <c r="BC59" s="36">
        <f t="shared" si="37"/>
        <v>3014.670019</v>
      </c>
      <c r="BD59" s="35">
        <f t="shared" si="38"/>
        <v>0.171477503</v>
      </c>
      <c r="BE59" s="114">
        <f t="shared" si="39"/>
        <v>0.532</v>
      </c>
      <c r="BF59" s="115">
        <f t="shared" si="40"/>
        <v>-1.438983583</v>
      </c>
      <c r="BG59" s="116">
        <f t="shared" si="41"/>
        <v>0.351</v>
      </c>
      <c r="BH59" s="33">
        <v>3.74</v>
      </c>
      <c r="BI59" s="34">
        <f t="shared" si="42"/>
        <v>0.595</v>
      </c>
      <c r="BJ59" s="35">
        <f t="shared" si="43"/>
        <v>0.04908639154</v>
      </c>
      <c r="BK59" s="33">
        <v>57.78</v>
      </c>
      <c r="BL59" s="34">
        <f t="shared" si="44"/>
        <v>0.667</v>
      </c>
      <c r="BM59" s="35">
        <f t="shared" si="45"/>
        <v>0.4197934537</v>
      </c>
      <c r="BN59" s="36">
        <f t="shared" si="46"/>
        <v>3736.749333</v>
      </c>
      <c r="BO59" s="35">
        <f t="shared" si="47"/>
        <v>0.4270278809</v>
      </c>
      <c r="BP59" s="37">
        <f t="shared" si="48"/>
        <v>0.667</v>
      </c>
      <c r="BQ59" s="33">
        <v>2.41</v>
      </c>
      <c r="BR59" s="37">
        <f t="shared" si="49"/>
        <v>0.685</v>
      </c>
      <c r="BS59" s="35">
        <f t="shared" si="50"/>
        <v>0.4050403355</v>
      </c>
      <c r="BT59" s="33">
        <v>0.58</v>
      </c>
      <c r="BU59" s="37">
        <f t="shared" si="51"/>
        <v>0.55</v>
      </c>
      <c r="BV59" s="35">
        <f t="shared" si="52"/>
        <v>-0.0832356815</v>
      </c>
      <c r="BW59" s="33">
        <v>10.36</v>
      </c>
      <c r="BX59" s="34">
        <f t="shared" si="53"/>
        <v>0.73</v>
      </c>
      <c r="BY59" s="35">
        <f t="shared" si="54"/>
        <v>0.518711833</v>
      </c>
      <c r="BZ59" s="33">
        <v>49.8</v>
      </c>
      <c r="CA59" s="34">
        <f t="shared" si="55"/>
        <v>0.82</v>
      </c>
      <c r="CB59" s="35">
        <f t="shared" si="56"/>
        <v>0.9621612537</v>
      </c>
      <c r="CC59" s="36">
        <f t="shared" si="57"/>
        <v>4273.211684</v>
      </c>
      <c r="CD59" s="35">
        <f t="shared" si="58"/>
        <v>1.311127729</v>
      </c>
      <c r="CE59" s="37">
        <f t="shared" si="59"/>
        <v>0.919</v>
      </c>
      <c r="CF59" s="33">
        <v>4.91</v>
      </c>
      <c r="CG59" s="102">
        <f t="shared" si="60"/>
        <v>0.459</v>
      </c>
      <c r="CH59" s="73">
        <f t="shared" si="61"/>
        <v>-0.1922411142</v>
      </c>
      <c r="CI59" s="66">
        <f t="shared" si="62"/>
        <v>4.966707978</v>
      </c>
      <c r="CJ59" s="102">
        <f t="shared" si="63"/>
        <v>0.477</v>
      </c>
      <c r="CK59" s="73">
        <f t="shared" si="64"/>
        <v>-0.1425667114</v>
      </c>
      <c r="CL59" s="33">
        <v>56.78</v>
      </c>
      <c r="CM59" s="102">
        <f t="shared" si="65"/>
        <v>0.559</v>
      </c>
      <c r="CN59" s="73">
        <f t="shared" si="66"/>
        <v>0.1309267914</v>
      </c>
      <c r="CO59" s="36">
        <f t="shared" si="67"/>
        <v>4355.936642</v>
      </c>
      <c r="CP59" s="35">
        <f t="shared" si="68"/>
        <v>0.06896891176</v>
      </c>
      <c r="CQ59" s="37">
        <f t="shared" si="69"/>
        <v>0.532</v>
      </c>
      <c r="CR59" s="117">
        <f t="shared" si="70"/>
        <v>2.128929176</v>
      </c>
      <c r="CS59" s="104">
        <f t="shared" si="71"/>
        <v>0.721</v>
      </c>
      <c r="CT59" s="33">
        <v>27.25</v>
      </c>
      <c r="CU59" s="90">
        <f t="shared" si="72"/>
        <v>0.901</v>
      </c>
      <c r="CV59" s="35">
        <f t="shared" si="73"/>
        <v>1.324748048</v>
      </c>
      <c r="CW59" s="33">
        <v>12.65</v>
      </c>
      <c r="CX59" s="34">
        <f t="shared" si="74"/>
        <v>0.946</v>
      </c>
      <c r="CY59" s="35">
        <f t="shared" si="75"/>
        <v>1.965790476</v>
      </c>
      <c r="CZ59" s="33">
        <v>68.75</v>
      </c>
      <c r="DA59" s="34">
        <f t="shared" si="76"/>
        <v>0.748</v>
      </c>
      <c r="DB59" s="35">
        <f t="shared" si="77"/>
        <v>0.7280097331</v>
      </c>
      <c r="DC59" s="36">
        <f t="shared" si="78"/>
        <v>6339.799664</v>
      </c>
      <c r="DD59" s="35">
        <f t="shared" si="79"/>
        <v>1.780638073</v>
      </c>
      <c r="DE59" s="90">
        <f t="shared" si="80"/>
        <v>0.973</v>
      </c>
      <c r="DF59" s="33">
        <v>0.21</v>
      </c>
      <c r="DG59" s="90">
        <f t="shared" si="81"/>
        <v>0.117</v>
      </c>
      <c r="DH59" s="35">
        <f t="shared" si="82"/>
        <v>-1.058922814</v>
      </c>
      <c r="DI59" s="33">
        <v>0.92</v>
      </c>
      <c r="DJ59" s="90">
        <f t="shared" si="83"/>
        <v>0.541</v>
      </c>
      <c r="DK59" s="35">
        <f t="shared" si="84"/>
        <v>-0.02564737597</v>
      </c>
      <c r="DL59" s="106">
        <f t="shared" si="85"/>
        <v>2.020815931</v>
      </c>
      <c r="DM59" s="91">
        <f t="shared" si="86"/>
        <v>0.793</v>
      </c>
    </row>
    <row r="60">
      <c r="A60" s="28">
        <v>2025.0</v>
      </c>
      <c r="B60" s="29" t="s">
        <v>828</v>
      </c>
      <c r="C60" s="29" t="s">
        <v>25</v>
      </c>
      <c r="D60" s="30">
        <f t="array" ref="D60">INDEX(
  TP!C:C,
  MATCH(
    1,
    (TP!A:A = A60) * (TP!B:B = C60),
    0
  )
)
</f>
        <v>52.9</v>
      </c>
      <c r="E60" s="64">
        <f t="shared" si="1"/>
        <v>0.235327804</v>
      </c>
      <c r="F60" s="32">
        <f t="shared" si="2"/>
        <v>0.477</v>
      </c>
      <c r="G60" s="33">
        <v>1252.0</v>
      </c>
      <c r="H60" s="33">
        <v>1.48</v>
      </c>
      <c r="I60" s="33">
        <v>0.0</v>
      </c>
      <c r="J60" s="99">
        <f t="shared" si="3"/>
        <v>1.48</v>
      </c>
      <c r="K60" s="100">
        <f t="shared" si="4"/>
        <v>0.1063897764</v>
      </c>
      <c r="L60" s="101">
        <f t="shared" si="5"/>
        <v>0.288</v>
      </c>
      <c r="M60" s="73">
        <f t="shared" si="6"/>
        <v>-0.5872526992</v>
      </c>
      <c r="N60" s="33">
        <v>0.0</v>
      </c>
      <c r="O60" s="101">
        <f t="shared" si="7"/>
        <v>0</v>
      </c>
      <c r="P60" s="73">
        <f t="shared" si="8"/>
        <v>-1.272371867</v>
      </c>
      <c r="Q60" s="33">
        <v>1.8</v>
      </c>
      <c r="R60" s="34">
        <f t="shared" si="9"/>
        <v>0.667</v>
      </c>
      <c r="S60" s="35">
        <f t="shared" si="10"/>
        <v>0.3077632518</v>
      </c>
      <c r="T60" s="33">
        <v>16.0</v>
      </c>
      <c r="U60" s="34">
        <f t="shared" si="11"/>
        <v>0.054</v>
      </c>
      <c r="V60" s="35">
        <f t="shared" si="12"/>
        <v>-1.385159169</v>
      </c>
      <c r="W60" s="36">
        <f t="shared" si="13"/>
        <v>1050.219527</v>
      </c>
      <c r="X60" s="35">
        <f t="shared" si="14"/>
        <v>-1.136070153</v>
      </c>
      <c r="Y60" s="40">
        <f t="shared" si="15"/>
        <v>0.135</v>
      </c>
      <c r="Z60" s="33">
        <v>0.1</v>
      </c>
      <c r="AA60" s="40">
        <f t="shared" si="16"/>
        <v>0.342</v>
      </c>
      <c r="AB60" s="35">
        <f t="shared" si="17"/>
        <v>-0.3388155252</v>
      </c>
      <c r="AC60" s="43">
        <f t="shared" si="18"/>
        <v>-3.334510245</v>
      </c>
      <c r="AD60" s="44">
        <f t="shared" si="19"/>
        <v>0.108</v>
      </c>
      <c r="AE60" s="33">
        <v>2.01</v>
      </c>
      <c r="AF60" s="34">
        <f t="shared" si="20"/>
        <v>0.486</v>
      </c>
      <c r="AG60" s="35">
        <f t="shared" si="21"/>
        <v>-0.2144830492</v>
      </c>
      <c r="AH60" s="33">
        <v>57.14</v>
      </c>
      <c r="AI60" s="34">
        <f t="shared" si="22"/>
        <v>0.982</v>
      </c>
      <c r="AJ60" s="35">
        <f t="shared" si="23"/>
        <v>2.497726137</v>
      </c>
      <c r="AK60" s="36">
        <f t="shared" si="24"/>
        <v>3240.518319</v>
      </c>
      <c r="AL60" s="35">
        <f t="shared" si="25"/>
        <v>2.024916604</v>
      </c>
      <c r="AM60" s="114">
        <f t="shared" si="26"/>
        <v>0.973</v>
      </c>
      <c r="AN60" s="33">
        <v>0.14</v>
      </c>
      <c r="AO60" s="114">
        <f t="shared" si="27"/>
        <v>0.162</v>
      </c>
      <c r="AP60" s="35">
        <f t="shared" si="28"/>
        <v>-0.8490731899</v>
      </c>
      <c r="AQ60" s="33">
        <v>0.93</v>
      </c>
      <c r="AR60" s="114">
        <f t="shared" si="29"/>
        <v>0.766</v>
      </c>
      <c r="AS60" s="35">
        <f t="shared" si="30"/>
        <v>0.6890036104</v>
      </c>
      <c r="AT60" s="33">
        <v>1.15</v>
      </c>
      <c r="AU60" s="114">
        <f t="shared" si="31"/>
        <v>0.072</v>
      </c>
      <c r="AV60" s="35">
        <f t="shared" si="32"/>
        <v>-1.298937495</v>
      </c>
      <c r="AW60" s="33">
        <v>3.74</v>
      </c>
      <c r="AX60" s="34">
        <f t="shared" si="33"/>
        <v>0.883</v>
      </c>
      <c r="AY60" s="35">
        <f t="shared" si="34"/>
        <v>1.126876883</v>
      </c>
      <c r="AZ60" s="33">
        <v>51.92</v>
      </c>
      <c r="BA60" s="34">
        <f t="shared" si="35"/>
        <v>0.667</v>
      </c>
      <c r="BB60" s="35">
        <f t="shared" si="36"/>
        <v>0.5360410759</v>
      </c>
      <c r="BC60" s="36">
        <f t="shared" si="37"/>
        <v>3978.254292</v>
      </c>
      <c r="BD60" s="35">
        <f t="shared" si="38"/>
        <v>1.293133311</v>
      </c>
      <c r="BE60" s="114">
        <f t="shared" si="39"/>
        <v>0.928</v>
      </c>
      <c r="BF60" s="115">
        <f t="shared" si="40"/>
        <v>1.859042842</v>
      </c>
      <c r="BG60" s="116">
        <f t="shared" si="41"/>
        <v>0.703</v>
      </c>
      <c r="BH60" s="33">
        <v>1.29</v>
      </c>
      <c r="BI60" s="34">
        <f t="shared" si="42"/>
        <v>0.045</v>
      </c>
      <c r="BJ60" s="35">
        <f t="shared" si="43"/>
        <v>-1.323931533</v>
      </c>
      <c r="BK60" s="33">
        <v>38.89</v>
      </c>
      <c r="BL60" s="34">
        <f t="shared" si="44"/>
        <v>0.009</v>
      </c>
      <c r="BM60" s="35">
        <f t="shared" si="45"/>
        <v>-1.998385086</v>
      </c>
      <c r="BN60" s="36">
        <f t="shared" si="46"/>
        <v>1339.226666</v>
      </c>
      <c r="BO60" s="35">
        <f t="shared" si="47"/>
        <v>-2.033732798</v>
      </c>
      <c r="BP60" s="37">
        <f t="shared" si="48"/>
        <v>0.018</v>
      </c>
      <c r="BQ60" s="33">
        <v>1.51</v>
      </c>
      <c r="BR60" s="37">
        <f t="shared" si="49"/>
        <v>0.351</v>
      </c>
      <c r="BS60" s="35">
        <f t="shared" si="50"/>
        <v>-0.5787684794</v>
      </c>
      <c r="BT60" s="33">
        <v>0.07</v>
      </c>
      <c r="BU60" s="37">
        <f t="shared" si="51"/>
        <v>0.036</v>
      </c>
      <c r="BV60" s="35">
        <f t="shared" si="52"/>
        <v>-1.107895623</v>
      </c>
      <c r="BW60" s="33">
        <v>6.9</v>
      </c>
      <c r="BX60" s="34">
        <f t="shared" si="53"/>
        <v>0.297</v>
      </c>
      <c r="BY60" s="35">
        <f t="shared" si="54"/>
        <v>-0.6519999289</v>
      </c>
      <c r="BZ60" s="33">
        <v>47.92</v>
      </c>
      <c r="CA60" s="34">
        <f t="shared" si="55"/>
        <v>0.775</v>
      </c>
      <c r="CB60" s="35">
        <f t="shared" si="56"/>
        <v>0.6918358459</v>
      </c>
      <c r="CC60" s="36">
        <f t="shared" si="57"/>
        <v>3497.273944</v>
      </c>
      <c r="CD60" s="35">
        <f t="shared" si="58"/>
        <v>0.1678071187</v>
      </c>
      <c r="CE60" s="37">
        <f t="shared" si="59"/>
        <v>0.586</v>
      </c>
      <c r="CF60" s="33">
        <v>8.41</v>
      </c>
      <c r="CG60" s="102">
        <f t="shared" si="60"/>
        <v>0.964</v>
      </c>
      <c r="CH60" s="73">
        <f t="shared" si="61"/>
        <v>2.193276986</v>
      </c>
      <c r="CI60" s="66">
        <f t="shared" si="62"/>
        <v>9.260695645</v>
      </c>
      <c r="CJ60" s="102">
        <f t="shared" si="63"/>
        <v>1</v>
      </c>
      <c r="CK60" s="73">
        <f t="shared" si="64"/>
        <v>2.725757136</v>
      </c>
      <c r="CL60" s="33">
        <v>59.83</v>
      </c>
      <c r="CM60" s="102">
        <f t="shared" si="65"/>
        <v>0.721</v>
      </c>
      <c r="CN60" s="73">
        <f t="shared" si="66"/>
        <v>0.6030538042</v>
      </c>
      <c r="CO60" s="36">
        <f t="shared" si="67"/>
        <v>5983</v>
      </c>
      <c r="CP60" s="35">
        <f t="shared" si="68"/>
        <v>2.150702666</v>
      </c>
      <c r="CQ60" s="37">
        <f t="shared" si="69"/>
        <v>0.991</v>
      </c>
      <c r="CR60" s="117">
        <f t="shared" si="70"/>
        <v>-1.401887115</v>
      </c>
      <c r="CS60" s="104">
        <f t="shared" si="71"/>
        <v>0.369</v>
      </c>
      <c r="CT60" s="33">
        <v>31.7</v>
      </c>
      <c r="CU60" s="90">
        <f t="shared" si="72"/>
        <v>0.982</v>
      </c>
      <c r="CV60" s="35">
        <f t="shared" si="73"/>
        <v>2.186676492</v>
      </c>
      <c r="CW60" s="33">
        <v>14.31</v>
      </c>
      <c r="CX60" s="34">
        <f t="shared" si="74"/>
        <v>0.982</v>
      </c>
      <c r="CY60" s="35">
        <f t="shared" si="75"/>
        <v>2.576256268</v>
      </c>
      <c r="CZ60" s="33">
        <v>65.83</v>
      </c>
      <c r="DA60" s="34">
        <f t="shared" si="76"/>
        <v>0.622</v>
      </c>
      <c r="DB60" s="35">
        <f t="shared" si="77"/>
        <v>0.3172506228</v>
      </c>
      <c r="DC60" s="36">
        <f t="shared" si="78"/>
        <v>6337.08203</v>
      </c>
      <c r="DD60" s="35">
        <f t="shared" si="79"/>
        <v>1.777783439</v>
      </c>
      <c r="DE60" s="90">
        <f t="shared" si="80"/>
        <v>0.964</v>
      </c>
      <c r="DF60" s="33">
        <v>0.29</v>
      </c>
      <c r="DG60" s="90">
        <f t="shared" si="81"/>
        <v>0.288</v>
      </c>
      <c r="DH60" s="35">
        <f t="shared" si="82"/>
        <v>-0.6871380017</v>
      </c>
      <c r="DI60" s="33">
        <v>0.86</v>
      </c>
      <c r="DJ60" s="90">
        <f t="shared" si="83"/>
        <v>0.468</v>
      </c>
      <c r="DK60" s="35">
        <f t="shared" si="84"/>
        <v>-0.164639607</v>
      </c>
      <c r="DL60" s="106">
        <f t="shared" si="85"/>
        <v>3.112682323</v>
      </c>
      <c r="DM60" s="91">
        <f t="shared" si="86"/>
        <v>0.91</v>
      </c>
    </row>
    <row r="61">
      <c r="A61" s="28">
        <v>2023.0</v>
      </c>
      <c r="B61" s="29" t="s">
        <v>697</v>
      </c>
      <c r="C61" s="29" t="s">
        <v>12</v>
      </c>
      <c r="D61" s="30">
        <f t="array" ref="D61">INDEX(
  TP!C:C,
  MATCH(
    1,
    (TP!A:A = A61) * (TP!B:B = C61),
    0
  )
)
</f>
        <v>45.69</v>
      </c>
      <c r="E61" s="64">
        <f t="shared" si="1"/>
        <v>0.1377097837</v>
      </c>
      <c r="F61" s="32">
        <f t="shared" si="2"/>
        <v>0.468</v>
      </c>
      <c r="G61" s="33">
        <v>1566.0</v>
      </c>
      <c r="H61" s="33">
        <v>2.18</v>
      </c>
      <c r="I61" s="33">
        <v>0.0</v>
      </c>
      <c r="J61" s="99">
        <f t="shared" si="3"/>
        <v>2.18</v>
      </c>
      <c r="K61" s="100">
        <f t="shared" si="4"/>
        <v>0.1252873563</v>
      </c>
      <c r="L61" s="101">
        <f t="shared" si="5"/>
        <v>0.405</v>
      </c>
      <c r="M61" s="73">
        <f t="shared" si="6"/>
        <v>-0.3424786196</v>
      </c>
      <c r="N61" s="33">
        <v>0.11</v>
      </c>
      <c r="O61" s="101">
        <f t="shared" si="7"/>
        <v>0.414</v>
      </c>
      <c r="P61" s="73">
        <f t="shared" si="8"/>
        <v>-0.3730246839</v>
      </c>
      <c r="Q61" s="33">
        <v>0.92</v>
      </c>
      <c r="R61" s="34">
        <f t="shared" si="9"/>
        <v>0.189</v>
      </c>
      <c r="S61" s="35">
        <f t="shared" si="10"/>
        <v>-0.8869254484</v>
      </c>
      <c r="T61" s="33">
        <v>25.0</v>
      </c>
      <c r="U61" s="34">
        <f t="shared" si="11"/>
        <v>0.216</v>
      </c>
      <c r="V61" s="35">
        <f t="shared" si="12"/>
        <v>-0.7818543352</v>
      </c>
      <c r="W61" s="36">
        <f t="shared" si="13"/>
        <v>1039.650909</v>
      </c>
      <c r="X61" s="35">
        <f t="shared" si="14"/>
        <v>-1.148510923</v>
      </c>
      <c r="Y61" s="40">
        <f t="shared" si="15"/>
        <v>0.126</v>
      </c>
      <c r="Z61" s="33">
        <v>0.17</v>
      </c>
      <c r="AA61" s="40">
        <f t="shared" si="16"/>
        <v>0.829</v>
      </c>
      <c r="AB61" s="35">
        <f t="shared" si="17"/>
        <v>0.9506571534</v>
      </c>
      <c r="AC61" s="43">
        <f t="shared" si="18"/>
        <v>-0.9133570732</v>
      </c>
      <c r="AD61" s="44">
        <f t="shared" si="19"/>
        <v>0.405</v>
      </c>
      <c r="AE61" s="33">
        <v>1.72</v>
      </c>
      <c r="AF61" s="34">
        <f t="shared" si="20"/>
        <v>0.351</v>
      </c>
      <c r="AG61" s="35">
        <f t="shared" si="21"/>
        <v>-0.4795671223</v>
      </c>
      <c r="AH61" s="33">
        <v>36.67</v>
      </c>
      <c r="AI61" s="34">
        <f t="shared" si="22"/>
        <v>0.757</v>
      </c>
      <c r="AJ61" s="35">
        <f t="shared" si="23"/>
        <v>0.4928572006</v>
      </c>
      <c r="AK61" s="36">
        <f t="shared" si="24"/>
        <v>1888.432696</v>
      </c>
      <c r="AL61" s="35">
        <f t="shared" si="25"/>
        <v>0.126297113</v>
      </c>
      <c r="AM61" s="114">
        <f t="shared" si="26"/>
        <v>0.586</v>
      </c>
      <c r="AN61" s="33">
        <v>0.4</v>
      </c>
      <c r="AO61" s="114">
        <f t="shared" si="27"/>
        <v>0.631</v>
      </c>
      <c r="AP61" s="35">
        <f t="shared" si="28"/>
        <v>0.266676417</v>
      </c>
      <c r="AQ61" s="33">
        <v>0.75</v>
      </c>
      <c r="AR61" s="114">
        <f t="shared" si="29"/>
        <v>0.658</v>
      </c>
      <c r="AS61" s="35">
        <f t="shared" si="30"/>
        <v>0.1877292406</v>
      </c>
      <c r="AT61" s="33">
        <v>2.07</v>
      </c>
      <c r="AU61" s="114">
        <f t="shared" si="31"/>
        <v>0.414</v>
      </c>
      <c r="AV61" s="35">
        <f t="shared" si="32"/>
        <v>-0.3005597574</v>
      </c>
      <c r="AW61" s="33">
        <v>2.41</v>
      </c>
      <c r="AX61" s="34">
        <f t="shared" si="33"/>
        <v>0.45</v>
      </c>
      <c r="AY61" s="35">
        <f t="shared" si="34"/>
        <v>-0.2247583573</v>
      </c>
      <c r="AZ61" s="33">
        <v>52.38</v>
      </c>
      <c r="BA61" s="34">
        <f t="shared" si="35"/>
        <v>0.685</v>
      </c>
      <c r="BB61" s="35">
        <f t="shared" si="36"/>
        <v>0.5810621646</v>
      </c>
      <c r="BC61" s="36">
        <f t="shared" si="37"/>
        <v>3164.070194</v>
      </c>
      <c r="BD61" s="35">
        <f t="shared" si="38"/>
        <v>0.345386084</v>
      </c>
      <c r="BE61" s="114">
        <f t="shared" si="39"/>
        <v>0.631</v>
      </c>
      <c r="BF61" s="115">
        <f t="shared" si="40"/>
        <v>0.6255290972</v>
      </c>
      <c r="BG61" s="116">
        <f t="shared" si="41"/>
        <v>0.577</v>
      </c>
      <c r="BH61" s="33">
        <v>2.41</v>
      </c>
      <c r="BI61" s="34">
        <f t="shared" si="42"/>
        <v>0.261</v>
      </c>
      <c r="BJ61" s="35">
        <f t="shared" si="43"/>
        <v>-0.696266196</v>
      </c>
      <c r="BK61" s="33">
        <v>54.76</v>
      </c>
      <c r="BL61" s="34">
        <f t="shared" si="44"/>
        <v>0.514</v>
      </c>
      <c r="BM61" s="35">
        <f t="shared" si="45"/>
        <v>0.03319212017</v>
      </c>
      <c r="BN61" s="36">
        <f t="shared" si="46"/>
        <v>2791.917796</v>
      </c>
      <c r="BO61" s="35">
        <f t="shared" si="47"/>
        <v>-0.5427249086</v>
      </c>
      <c r="BP61" s="37">
        <f t="shared" si="48"/>
        <v>0.252</v>
      </c>
      <c r="BQ61" s="33">
        <v>1.61</v>
      </c>
      <c r="BR61" s="37">
        <f t="shared" si="49"/>
        <v>0.378</v>
      </c>
      <c r="BS61" s="35">
        <f t="shared" si="50"/>
        <v>-0.4694563889</v>
      </c>
      <c r="BT61" s="33">
        <v>0.92</v>
      </c>
      <c r="BU61" s="37">
        <f t="shared" si="51"/>
        <v>0.73</v>
      </c>
      <c r="BV61" s="35">
        <f t="shared" si="52"/>
        <v>0.599870946</v>
      </c>
      <c r="BW61" s="33">
        <v>7.64</v>
      </c>
      <c r="BX61" s="34">
        <f t="shared" si="53"/>
        <v>0.333</v>
      </c>
      <c r="BY61" s="35">
        <f t="shared" si="54"/>
        <v>-0.4016164885</v>
      </c>
      <c r="BZ61" s="33">
        <v>33.08</v>
      </c>
      <c r="CA61" s="34">
        <f t="shared" si="55"/>
        <v>0.072</v>
      </c>
      <c r="CB61" s="35">
        <f t="shared" si="56"/>
        <v>-1.442009394</v>
      </c>
      <c r="CC61" s="36">
        <f t="shared" si="57"/>
        <v>2518.8166</v>
      </c>
      <c r="CD61" s="35">
        <f t="shared" si="58"/>
        <v>-1.273919955</v>
      </c>
      <c r="CE61" s="37">
        <f t="shared" si="59"/>
        <v>0.081</v>
      </c>
      <c r="CF61" s="33">
        <v>5.52</v>
      </c>
      <c r="CG61" s="102">
        <f t="shared" si="60"/>
        <v>0.64</v>
      </c>
      <c r="CH61" s="73">
        <f t="shared" si="61"/>
        <v>0.2235206117</v>
      </c>
      <c r="CI61" s="66">
        <f t="shared" si="62"/>
        <v>4.693567202</v>
      </c>
      <c r="CJ61" s="102">
        <f t="shared" si="63"/>
        <v>0.387</v>
      </c>
      <c r="CK61" s="73">
        <f t="shared" si="64"/>
        <v>-0.3250209386</v>
      </c>
      <c r="CL61" s="33">
        <v>64.58</v>
      </c>
      <c r="CM61" s="102">
        <f t="shared" si="65"/>
        <v>0.91</v>
      </c>
      <c r="CN61" s="73">
        <f t="shared" si="66"/>
        <v>1.338333578</v>
      </c>
      <c r="CO61" s="36">
        <f t="shared" si="67"/>
        <v>4824.351941</v>
      </c>
      <c r="CP61" s="35">
        <f t="shared" si="68"/>
        <v>0.6682792796</v>
      </c>
      <c r="CQ61" s="37">
        <f t="shared" si="69"/>
        <v>0.784</v>
      </c>
      <c r="CR61" s="117">
        <f t="shared" si="70"/>
        <v>-1.017951027</v>
      </c>
      <c r="CS61" s="104">
        <f t="shared" si="71"/>
        <v>0.441</v>
      </c>
      <c r="CT61" s="33">
        <v>21.44</v>
      </c>
      <c r="CU61" s="90">
        <f t="shared" si="72"/>
        <v>0.577</v>
      </c>
      <c r="CV61" s="35">
        <f t="shared" si="73"/>
        <v>0.1993987753</v>
      </c>
      <c r="CW61" s="33">
        <v>8.68</v>
      </c>
      <c r="CX61" s="34">
        <f t="shared" si="74"/>
        <v>0.703</v>
      </c>
      <c r="CY61" s="35">
        <f t="shared" si="75"/>
        <v>0.5058210807</v>
      </c>
      <c r="CZ61" s="33">
        <v>70.2</v>
      </c>
      <c r="DA61" s="34">
        <f t="shared" si="76"/>
        <v>0.811</v>
      </c>
      <c r="DB61" s="35">
        <f t="shared" si="77"/>
        <v>0.9319825789</v>
      </c>
      <c r="DC61" s="36">
        <f t="shared" si="78"/>
        <v>5622.317139</v>
      </c>
      <c r="DD61" s="35">
        <f t="shared" si="79"/>
        <v>1.026986284</v>
      </c>
      <c r="DE61" s="90">
        <f t="shared" si="80"/>
        <v>0.829</v>
      </c>
      <c r="DF61" s="33">
        <v>0.52</v>
      </c>
      <c r="DG61" s="90">
        <f t="shared" si="81"/>
        <v>0.667</v>
      </c>
      <c r="DH61" s="35">
        <f t="shared" si="82"/>
        <v>0.3817433343</v>
      </c>
      <c r="DI61" s="33">
        <v>0.86</v>
      </c>
      <c r="DJ61" s="90">
        <f t="shared" si="83"/>
        <v>0.468</v>
      </c>
      <c r="DK61" s="35">
        <f t="shared" si="84"/>
        <v>-0.164639607</v>
      </c>
      <c r="DL61" s="106">
        <f t="shared" si="85"/>
        <v>1.443488787</v>
      </c>
      <c r="DM61" s="91">
        <f t="shared" si="86"/>
        <v>0.676</v>
      </c>
    </row>
    <row r="62">
      <c r="A62" s="28">
        <v>2024.0</v>
      </c>
      <c r="B62" s="29" t="s">
        <v>801</v>
      </c>
      <c r="C62" s="29" t="s">
        <v>6</v>
      </c>
      <c r="D62" s="30">
        <f t="array" ref="D62">INDEX(
  TP!C:C,
  MATCH(
    1,
    (TP!A:A = A62) * (TP!B:B = C62),
    0
  )
)
</f>
        <v>50.52</v>
      </c>
      <c r="E62" s="64">
        <f t="shared" si="1"/>
        <v>-0.2202864041</v>
      </c>
      <c r="F62" s="32">
        <f t="shared" si="2"/>
        <v>0.459</v>
      </c>
      <c r="G62" s="33">
        <v>2318.0</v>
      </c>
      <c r="H62" s="33">
        <v>4.66</v>
      </c>
      <c r="I62" s="33">
        <v>0.0</v>
      </c>
      <c r="J62" s="99">
        <f t="shared" si="3"/>
        <v>4.66</v>
      </c>
      <c r="K62" s="100">
        <f t="shared" si="4"/>
        <v>0.1809318378</v>
      </c>
      <c r="L62" s="101">
        <f t="shared" si="5"/>
        <v>0.685</v>
      </c>
      <c r="M62" s="73">
        <f t="shared" si="6"/>
        <v>0.3782658758</v>
      </c>
      <c r="N62" s="33">
        <v>0.12</v>
      </c>
      <c r="O62" s="101">
        <f t="shared" si="7"/>
        <v>0.423</v>
      </c>
      <c r="P62" s="73">
        <f t="shared" si="8"/>
        <v>-0.2912658491</v>
      </c>
      <c r="Q62" s="33">
        <v>1.32</v>
      </c>
      <c r="R62" s="34">
        <f t="shared" si="9"/>
        <v>0.369</v>
      </c>
      <c r="S62" s="35">
        <f t="shared" si="10"/>
        <v>-0.3438851301</v>
      </c>
      <c r="T62" s="33">
        <v>38.24</v>
      </c>
      <c r="U62" s="34">
        <f t="shared" si="11"/>
        <v>0.577</v>
      </c>
      <c r="V62" s="35">
        <f t="shared" si="12"/>
        <v>0.1056741085</v>
      </c>
      <c r="W62" s="36">
        <f t="shared" si="13"/>
        <v>2051.587569</v>
      </c>
      <c r="X62" s="35">
        <f t="shared" si="14"/>
        <v>0.0426827446</v>
      </c>
      <c r="Y62" s="40">
        <f t="shared" si="15"/>
        <v>0.523</v>
      </c>
      <c r="Z62" s="33">
        <v>0.13</v>
      </c>
      <c r="AA62" s="40">
        <f t="shared" si="16"/>
        <v>0.577</v>
      </c>
      <c r="AB62" s="35">
        <f t="shared" si="17"/>
        <v>0.2138156227</v>
      </c>
      <c r="AC62" s="43">
        <f t="shared" si="18"/>
        <v>0.343498394</v>
      </c>
      <c r="AD62" s="44">
        <f t="shared" si="19"/>
        <v>0.55</v>
      </c>
      <c r="AE62" s="33">
        <v>1.36</v>
      </c>
      <c r="AF62" s="34">
        <f t="shared" si="20"/>
        <v>0.216</v>
      </c>
      <c r="AG62" s="35">
        <f t="shared" si="21"/>
        <v>-0.808637006</v>
      </c>
      <c r="AH62" s="33">
        <v>37.14</v>
      </c>
      <c r="AI62" s="34">
        <f t="shared" si="22"/>
        <v>0.784</v>
      </c>
      <c r="AJ62" s="35">
        <f t="shared" si="23"/>
        <v>0.5388898533</v>
      </c>
      <c r="AK62" s="36">
        <f t="shared" si="24"/>
        <v>1641.270699</v>
      </c>
      <c r="AL62" s="35">
        <f t="shared" si="25"/>
        <v>-0.2207715774</v>
      </c>
      <c r="AM62" s="114">
        <f t="shared" si="26"/>
        <v>0.423</v>
      </c>
      <c r="AN62" s="33">
        <v>0.04</v>
      </c>
      <c r="AO62" s="114">
        <f t="shared" si="27"/>
        <v>0.027</v>
      </c>
      <c r="AP62" s="35">
        <f t="shared" si="28"/>
        <v>-1.278207654</v>
      </c>
      <c r="AQ62" s="33">
        <v>0.43</v>
      </c>
      <c r="AR62" s="114">
        <f t="shared" si="29"/>
        <v>0.234</v>
      </c>
      <c r="AS62" s="35">
        <f t="shared" si="30"/>
        <v>-0.7034251944</v>
      </c>
      <c r="AT62" s="33">
        <v>2.68</v>
      </c>
      <c r="AU62" s="114">
        <f t="shared" si="31"/>
        <v>0.685</v>
      </c>
      <c r="AV62" s="35">
        <f t="shared" si="32"/>
        <v>0.36140809</v>
      </c>
      <c r="AW62" s="33">
        <v>2.68</v>
      </c>
      <c r="AX62" s="34">
        <f t="shared" si="33"/>
        <v>0.541</v>
      </c>
      <c r="AY62" s="35">
        <f t="shared" si="34"/>
        <v>0.04963375916</v>
      </c>
      <c r="AZ62" s="33">
        <v>50.72</v>
      </c>
      <c r="BA62" s="34">
        <f t="shared" si="35"/>
        <v>0.64</v>
      </c>
      <c r="BB62" s="35">
        <f t="shared" si="36"/>
        <v>0.4185947575</v>
      </c>
      <c r="BC62" s="36">
        <f t="shared" si="37"/>
        <v>3254.111865</v>
      </c>
      <c r="BD62" s="35">
        <f t="shared" si="38"/>
        <v>0.4501986737</v>
      </c>
      <c r="BE62" s="114">
        <f t="shared" si="39"/>
        <v>0.685</v>
      </c>
      <c r="BF62" s="115">
        <f t="shared" si="40"/>
        <v>-1.390797662</v>
      </c>
      <c r="BG62" s="116">
        <f t="shared" si="41"/>
        <v>0.378</v>
      </c>
      <c r="BH62" s="33">
        <v>3.3</v>
      </c>
      <c r="BI62" s="34">
        <f t="shared" si="42"/>
        <v>0.459</v>
      </c>
      <c r="BJ62" s="35">
        <f t="shared" si="43"/>
        <v>-0.1974964194</v>
      </c>
      <c r="BK62" s="33">
        <v>44.71</v>
      </c>
      <c r="BL62" s="34">
        <f t="shared" si="44"/>
        <v>0.099</v>
      </c>
      <c r="BM62" s="35">
        <f t="shared" si="45"/>
        <v>-1.25334543</v>
      </c>
      <c r="BN62" s="36">
        <f t="shared" si="46"/>
        <v>2710.452637</v>
      </c>
      <c r="BO62" s="35">
        <f t="shared" si="47"/>
        <v>-0.626338825</v>
      </c>
      <c r="BP62" s="37">
        <f t="shared" si="48"/>
        <v>0.216</v>
      </c>
      <c r="BQ62" s="33">
        <v>2.29</v>
      </c>
      <c r="BR62" s="37">
        <f t="shared" si="49"/>
        <v>0.64</v>
      </c>
      <c r="BS62" s="35">
        <f t="shared" si="50"/>
        <v>0.2738658269</v>
      </c>
      <c r="BT62" s="33">
        <v>0.82</v>
      </c>
      <c r="BU62" s="37">
        <f t="shared" si="51"/>
        <v>0.676</v>
      </c>
      <c r="BV62" s="35">
        <f t="shared" si="52"/>
        <v>0.398957232</v>
      </c>
      <c r="BW62" s="33">
        <v>8.93</v>
      </c>
      <c r="BX62" s="34">
        <f t="shared" si="53"/>
        <v>0.577</v>
      </c>
      <c r="BY62" s="35">
        <f t="shared" si="54"/>
        <v>0.0348627522</v>
      </c>
      <c r="BZ62" s="33">
        <v>36.52</v>
      </c>
      <c r="CA62" s="34">
        <f t="shared" si="55"/>
        <v>0.198</v>
      </c>
      <c r="CB62" s="35">
        <f t="shared" si="56"/>
        <v>-0.9473714137</v>
      </c>
      <c r="CC62" s="36">
        <f t="shared" si="57"/>
        <v>2960.197657</v>
      </c>
      <c r="CD62" s="35">
        <f t="shared" si="58"/>
        <v>-0.6235584211</v>
      </c>
      <c r="CE62" s="37">
        <f t="shared" si="59"/>
        <v>0.279</v>
      </c>
      <c r="CF62" s="33">
        <v>5.24</v>
      </c>
      <c r="CG62" s="102">
        <f t="shared" si="60"/>
        <v>0.541</v>
      </c>
      <c r="CH62" s="73">
        <f t="shared" si="61"/>
        <v>0.03267916377</v>
      </c>
      <c r="CI62" s="66">
        <f t="shared" si="62"/>
        <v>5.335357471</v>
      </c>
      <c r="CJ62" s="102">
        <f t="shared" si="63"/>
        <v>0.604</v>
      </c>
      <c r="CK62" s="73">
        <f t="shared" si="64"/>
        <v>0.1036860063</v>
      </c>
      <c r="CL62" s="33">
        <v>50.37</v>
      </c>
      <c r="CM62" s="102">
        <f t="shared" si="65"/>
        <v>0.162</v>
      </c>
      <c r="CN62" s="73">
        <f t="shared" si="66"/>
        <v>-0.8613139144</v>
      </c>
      <c r="CO62" s="36">
        <f t="shared" si="67"/>
        <v>3993.88231</v>
      </c>
      <c r="CP62" s="35">
        <f t="shared" si="68"/>
        <v>-0.3942587307</v>
      </c>
      <c r="CQ62" s="37">
        <f t="shared" si="69"/>
        <v>0.342</v>
      </c>
      <c r="CR62" s="117">
        <f t="shared" si="70"/>
        <v>-0.9713329179</v>
      </c>
      <c r="CS62" s="104">
        <f t="shared" si="71"/>
        <v>0.459</v>
      </c>
      <c r="CT62" s="33">
        <v>17.9</v>
      </c>
      <c r="CU62" s="90">
        <f t="shared" si="72"/>
        <v>0.297</v>
      </c>
      <c r="CV62" s="35">
        <f t="shared" si="73"/>
        <v>-0.4862701444</v>
      </c>
      <c r="CW62" s="33">
        <v>5.82</v>
      </c>
      <c r="CX62" s="34">
        <f t="shared" si="74"/>
        <v>0.288</v>
      </c>
      <c r="CY62" s="35">
        <f t="shared" si="75"/>
        <v>-0.5459452846</v>
      </c>
      <c r="CZ62" s="33">
        <v>67.33</v>
      </c>
      <c r="DA62" s="34">
        <f t="shared" si="76"/>
        <v>0.676</v>
      </c>
      <c r="DB62" s="35">
        <f t="shared" si="77"/>
        <v>0.528257015</v>
      </c>
      <c r="DC62" s="36">
        <f t="shared" si="78"/>
        <v>4560.564292</v>
      </c>
      <c r="DD62" s="35">
        <f t="shared" si="79"/>
        <v>-0.08829096082</v>
      </c>
      <c r="DE62" s="90">
        <f t="shared" si="80"/>
        <v>0.432</v>
      </c>
      <c r="DF62" s="33">
        <v>0.62</v>
      </c>
      <c r="DG62" s="90">
        <f t="shared" si="81"/>
        <v>0.739</v>
      </c>
      <c r="DH62" s="35">
        <f t="shared" si="82"/>
        <v>0.8464743499</v>
      </c>
      <c r="DI62" s="33">
        <v>1.59</v>
      </c>
      <c r="DJ62" s="90">
        <f t="shared" si="83"/>
        <v>0.937</v>
      </c>
      <c r="DK62" s="35">
        <f t="shared" si="84"/>
        <v>1.526432537</v>
      </c>
      <c r="DL62" s="106">
        <f t="shared" si="85"/>
        <v>1.798345782</v>
      </c>
      <c r="DM62" s="91">
        <f t="shared" si="86"/>
        <v>0.73</v>
      </c>
    </row>
    <row r="63">
      <c r="A63" s="28">
        <v>2025.0</v>
      </c>
      <c r="B63" s="29" t="s">
        <v>780</v>
      </c>
      <c r="C63" s="29" t="s">
        <v>33</v>
      </c>
      <c r="D63" s="30">
        <f t="array" ref="D63">INDEX(
  TP!C:C,
  MATCH(
    1,
    (TP!A:A = A63) * (TP!B:B = C63),
    0
  )
)
</f>
        <v>52.41</v>
      </c>
      <c r="E63" s="64">
        <f t="shared" si="1"/>
        <v>-0.3368277961</v>
      </c>
      <c r="F63" s="32">
        <f t="shared" si="2"/>
        <v>0.45</v>
      </c>
      <c r="G63" s="33">
        <v>2505.0</v>
      </c>
      <c r="H63" s="33">
        <v>3.35</v>
      </c>
      <c r="I63" s="33">
        <v>0.0</v>
      </c>
      <c r="J63" s="99">
        <f t="shared" si="3"/>
        <v>3.35</v>
      </c>
      <c r="K63" s="100">
        <f t="shared" si="4"/>
        <v>0.1203592814</v>
      </c>
      <c r="L63" s="101">
        <f t="shared" si="5"/>
        <v>0.387</v>
      </c>
      <c r="M63" s="73">
        <f t="shared" si="6"/>
        <v>-0.4063103376</v>
      </c>
      <c r="N63" s="33">
        <v>0.18</v>
      </c>
      <c r="O63" s="101">
        <f t="shared" si="7"/>
        <v>0.631</v>
      </c>
      <c r="P63" s="73">
        <f t="shared" si="8"/>
        <v>0.1992871599</v>
      </c>
      <c r="Q63" s="33">
        <v>1.29</v>
      </c>
      <c r="R63" s="34">
        <f t="shared" si="9"/>
        <v>0.36</v>
      </c>
      <c r="S63" s="35">
        <f t="shared" si="10"/>
        <v>-0.384613154</v>
      </c>
      <c r="T63" s="33">
        <v>33.33</v>
      </c>
      <c r="U63" s="34">
        <f t="shared" si="11"/>
        <v>0.378</v>
      </c>
      <c r="V63" s="35">
        <f t="shared" si="12"/>
        <v>-0.223462195</v>
      </c>
      <c r="W63" s="36">
        <f t="shared" si="13"/>
        <v>1760.509489</v>
      </c>
      <c r="X63" s="35">
        <f t="shared" si="14"/>
        <v>-0.2999576396</v>
      </c>
      <c r="Y63" s="40">
        <f t="shared" si="15"/>
        <v>0.405</v>
      </c>
      <c r="Z63" s="33">
        <v>0.1</v>
      </c>
      <c r="AA63" s="40">
        <f t="shared" si="16"/>
        <v>0.342</v>
      </c>
      <c r="AB63" s="35">
        <f t="shared" si="17"/>
        <v>-0.3388155252</v>
      </c>
      <c r="AC63" s="43">
        <f t="shared" si="18"/>
        <v>-0.8457963425</v>
      </c>
      <c r="AD63" s="44">
        <f t="shared" si="19"/>
        <v>0.423</v>
      </c>
      <c r="AE63" s="33">
        <v>3.16</v>
      </c>
      <c r="AF63" s="34">
        <f t="shared" si="20"/>
        <v>0.829</v>
      </c>
      <c r="AG63" s="35">
        <f t="shared" si="21"/>
        <v>0.8367124128</v>
      </c>
      <c r="AH63" s="33">
        <v>30.68</v>
      </c>
      <c r="AI63" s="34">
        <f t="shared" si="22"/>
        <v>0.459</v>
      </c>
      <c r="AJ63" s="35">
        <f t="shared" si="23"/>
        <v>-0.09381426629</v>
      </c>
      <c r="AK63" s="36">
        <f t="shared" si="24"/>
        <v>2250.833837</v>
      </c>
      <c r="AL63" s="35">
        <f t="shared" si="25"/>
        <v>0.635186385</v>
      </c>
      <c r="AM63" s="114">
        <f t="shared" si="26"/>
        <v>0.775</v>
      </c>
      <c r="AN63" s="33">
        <v>0.54</v>
      </c>
      <c r="AO63" s="114">
        <f t="shared" si="27"/>
        <v>0.802</v>
      </c>
      <c r="AP63" s="35">
        <f t="shared" si="28"/>
        <v>0.8674646669</v>
      </c>
      <c r="AQ63" s="33">
        <v>0.9</v>
      </c>
      <c r="AR63" s="114">
        <f t="shared" si="29"/>
        <v>0.748</v>
      </c>
      <c r="AS63" s="35">
        <f t="shared" si="30"/>
        <v>0.6054578821</v>
      </c>
      <c r="AT63" s="33">
        <v>2.3</v>
      </c>
      <c r="AU63" s="114">
        <f t="shared" si="31"/>
        <v>0.477</v>
      </c>
      <c r="AV63" s="35">
        <f t="shared" si="32"/>
        <v>-0.05096532315</v>
      </c>
      <c r="AW63" s="33">
        <v>3.52</v>
      </c>
      <c r="AX63" s="34">
        <f t="shared" si="33"/>
        <v>0.829</v>
      </c>
      <c r="AY63" s="35">
        <f t="shared" si="34"/>
        <v>0.9032981214</v>
      </c>
      <c r="AZ63" s="33">
        <v>42.86</v>
      </c>
      <c r="BA63" s="34">
        <f t="shared" si="35"/>
        <v>0.333</v>
      </c>
      <c r="BB63" s="35">
        <f t="shared" si="36"/>
        <v>-0.3506786276</v>
      </c>
      <c r="BC63" s="36">
        <f t="shared" si="37"/>
        <v>3183.749083</v>
      </c>
      <c r="BD63" s="35">
        <f t="shared" si="38"/>
        <v>0.3682932042</v>
      </c>
      <c r="BE63" s="114">
        <f t="shared" si="39"/>
        <v>0.658</v>
      </c>
      <c r="BF63" s="115">
        <f t="shared" si="40"/>
        <v>2.425436815</v>
      </c>
      <c r="BG63" s="116">
        <f t="shared" si="41"/>
        <v>0.73</v>
      </c>
      <c r="BH63" s="33">
        <v>3.88</v>
      </c>
      <c r="BI63" s="34">
        <f t="shared" si="42"/>
        <v>0.622</v>
      </c>
      <c r="BJ63" s="35">
        <f t="shared" si="43"/>
        <v>0.1275445586</v>
      </c>
      <c r="BK63" s="33">
        <v>52.78</v>
      </c>
      <c r="BL63" s="34">
        <f t="shared" si="44"/>
        <v>0.405</v>
      </c>
      <c r="BM63" s="35">
        <f t="shared" si="45"/>
        <v>-0.2202749793</v>
      </c>
      <c r="BN63" s="36">
        <f t="shared" si="46"/>
        <v>3477.241963</v>
      </c>
      <c r="BO63" s="35">
        <f t="shared" si="47"/>
        <v>0.160675641</v>
      </c>
      <c r="BP63" s="37">
        <f t="shared" si="48"/>
        <v>0.586</v>
      </c>
      <c r="BQ63" s="33">
        <v>2.08</v>
      </c>
      <c r="BR63" s="37">
        <f t="shared" si="49"/>
        <v>0.568</v>
      </c>
      <c r="BS63" s="35">
        <f t="shared" si="50"/>
        <v>0.0443104367</v>
      </c>
      <c r="BT63" s="33">
        <v>0.14</v>
      </c>
      <c r="BU63" s="37">
        <f t="shared" si="51"/>
        <v>0.171</v>
      </c>
      <c r="BV63" s="35">
        <f t="shared" si="52"/>
        <v>-0.967256023</v>
      </c>
      <c r="BW63" s="33">
        <v>8.12</v>
      </c>
      <c r="BX63" s="34">
        <f t="shared" si="53"/>
        <v>0.423</v>
      </c>
      <c r="BY63" s="35">
        <f t="shared" si="54"/>
        <v>-0.2392056082</v>
      </c>
      <c r="BZ63" s="33">
        <v>39.38</v>
      </c>
      <c r="CA63" s="34">
        <f t="shared" si="55"/>
        <v>0.288</v>
      </c>
      <c r="CB63" s="35">
        <f t="shared" si="56"/>
        <v>-0.5361316977</v>
      </c>
      <c r="CC63" s="36">
        <f t="shared" si="57"/>
        <v>3073.700169</v>
      </c>
      <c r="CD63" s="35">
        <f t="shared" si="58"/>
        <v>-0.456315928</v>
      </c>
      <c r="CE63" s="37">
        <f t="shared" si="59"/>
        <v>0.324</v>
      </c>
      <c r="CF63" s="33">
        <v>3.41</v>
      </c>
      <c r="CG63" s="102">
        <f t="shared" si="60"/>
        <v>0.072</v>
      </c>
      <c r="CH63" s="73">
        <f t="shared" si="61"/>
        <v>-1.214606014</v>
      </c>
      <c r="CI63" s="66">
        <f t="shared" si="62"/>
        <v>3.696953272</v>
      </c>
      <c r="CJ63" s="102">
        <f t="shared" si="63"/>
        <v>0.153</v>
      </c>
      <c r="CK63" s="73">
        <f t="shared" si="64"/>
        <v>-0.9907451383</v>
      </c>
      <c r="CL63" s="33">
        <v>62.11</v>
      </c>
      <c r="CM63" s="102">
        <f t="shared" si="65"/>
        <v>0.838</v>
      </c>
      <c r="CN63" s="73">
        <f t="shared" si="66"/>
        <v>0.9559880958</v>
      </c>
      <c r="CO63" s="36">
        <f t="shared" si="67"/>
        <v>4126.529249</v>
      </c>
      <c r="CP63" s="35">
        <f t="shared" si="68"/>
        <v>-0.2245446202</v>
      </c>
      <c r="CQ63" s="37">
        <f t="shared" si="69"/>
        <v>0.387</v>
      </c>
      <c r="CR63" s="117">
        <f t="shared" si="70"/>
        <v>-1.443130493</v>
      </c>
      <c r="CS63" s="104">
        <f t="shared" si="71"/>
        <v>0.36</v>
      </c>
      <c r="CT63" s="33">
        <v>18.79</v>
      </c>
      <c r="CU63" s="90">
        <f t="shared" si="72"/>
        <v>0.378</v>
      </c>
      <c r="CV63" s="35">
        <f t="shared" si="73"/>
        <v>-0.3138844556</v>
      </c>
      <c r="CW63" s="33">
        <v>5.43</v>
      </c>
      <c r="CX63" s="34">
        <f t="shared" si="74"/>
        <v>0.252</v>
      </c>
      <c r="CY63" s="35">
        <f t="shared" si="75"/>
        <v>-0.6893679708</v>
      </c>
      <c r="CZ63" s="33">
        <v>61.59</v>
      </c>
      <c r="DA63" s="34">
        <f t="shared" si="76"/>
        <v>0.369</v>
      </c>
      <c r="DB63" s="35">
        <f t="shared" si="77"/>
        <v>-0.2791941127</v>
      </c>
      <c r="DC63" s="36">
        <f t="shared" si="78"/>
        <v>4043.813917</v>
      </c>
      <c r="DD63" s="35">
        <f t="shared" si="79"/>
        <v>-0.6310914214</v>
      </c>
      <c r="DE63" s="90">
        <f t="shared" si="80"/>
        <v>0.243</v>
      </c>
      <c r="DF63" s="33">
        <v>0.5</v>
      </c>
      <c r="DG63" s="90">
        <f t="shared" si="81"/>
        <v>0.64</v>
      </c>
      <c r="DH63" s="35">
        <f t="shared" si="82"/>
        <v>0.2887971311</v>
      </c>
      <c r="DI63" s="33">
        <v>1.01</v>
      </c>
      <c r="DJ63" s="90">
        <f t="shared" si="83"/>
        <v>0.667</v>
      </c>
      <c r="DK63" s="35">
        <f t="shared" si="84"/>
        <v>0.1828409706</v>
      </c>
      <c r="DL63" s="106">
        <f t="shared" si="85"/>
        <v>-0.4733377752</v>
      </c>
      <c r="DM63" s="91">
        <f t="shared" si="86"/>
        <v>0.459</v>
      </c>
    </row>
    <row r="64">
      <c r="A64" s="28">
        <v>2023.0</v>
      </c>
      <c r="B64" s="29" t="s">
        <v>313</v>
      </c>
      <c r="C64" s="29" t="s">
        <v>12</v>
      </c>
      <c r="D64" s="30">
        <f t="array" ref="D64">INDEX(
  TP!C:C,
  MATCH(
    1,
    (TP!A:A = A64) * (TP!B:B = C64),
    0
  )
)
</f>
        <v>45.69</v>
      </c>
      <c r="E64" s="64">
        <f t="shared" si="1"/>
        <v>-0.3736800759</v>
      </c>
      <c r="F64" s="32">
        <f t="shared" si="2"/>
        <v>0.441</v>
      </c>
      <c r="G64" s="33">
        <v>1641.0</v>
      </c>
      <c r="H64" s="33">
        <v>0.11</v>
      </c>
      <c r="I64" s="33">
        <v>0.0</v>
      </c>
      <c r="J64" s="99">
        <f t="shared" si="3"/>
        <v>0.11</v>
      </c>
      <c r="K64" s="100">
        <f t="shared" si="4"/>
        <v>0.006032906764</v>
      </c>
      <c r="L64" s="101">
        <f t="shared" si="5"/>
        <v>0</v>
      </c>
      <c r="M64" s="73">
        <f t="shared" si="6"/>
        <v>-1.887141914</v>
      </c>
      <c r="N64" s="33">
        <v>0.0</v>
      </c>
      <c r="O64" s="101">
        <f t="shared" si="7"/>
        <v>0</v>
      </c>
      <c r="P64" s="73">
        <f t="shared" si="8"/>
        <v>-1.272371867</v>
      </c>
      <c r="Q64" s="33">
        <v>0.16</v>
      </c>
      <c r="R64" s="34">
        <f t="shared" si="9"/>
        <v>0</v>
      </c>
      <c r="S64" s="35">
        <f t="shared" si="10"/>
        <v>-1.918702053</v>
      </c>
      <c r="T64" s="33">
        <v>66.67</v>
      </c>
      <c r="U64" s="34">
        <f t="shared" si="11"/>
        <v>0.946</v>
      </c>
      <c r="V64" s="35">
        <f t="shared" si="12"/>
        <v>2.011447043</v>
      </c>
      <c r="W64" s="36">
        <f t="shared" si="13"/>
        <v>630.821199</v>
      </c>
      <c r="X64" s="35">
        <f t="shared" si="14"/>
        <v>-1.629761757</v>
      </c>
      <c r="Y64" s="40">
        <f t="shared" si="15"/>
        <v>0.036</v>
      </c>
      <c r="Z64" s="33">
        <v>0.11</v>
      </c>
      <c r="AA64" s="40">
        <f t="shared" si="16"/>
        <v>0.396</v>
      </c>
      <c r="AB64" s="35">
        <f t="shared" si="17"/>
        <v>-0.1546051426</v>
      </c>
      <c r="AC64" s="43">
        <f t="shared" si="18"/>
        <v>-4.943880681</v>
      </c>
      <c r="AD64" s="44">
        <f t="shared" si="19"/>
        <v>0.054</v>
      </c>
      <c r="AE64" s="33">
        <v>3.02</v>
      </c>
      <c r="AF64" s="34">
        <f t="shared" si="20"/>
        <v>0.784</v>
      </c>
      <c r="AG64" s="35">
        <f t="shared" si="21"/>
        <v>0.7087407913</v>
      </c>
      <c r="AH64" s="33">
        <v>32.73</v>
      </c>
      <c r="AI64" s="34">
        <f t="shared" si="22"/>
        <v>0.577</v>
      </c>
      <c r="AJ64" s="35">
        <f t="shared" si="23"/>
        <v>0.1069664528</v>
      </c>
      <c r="AK64" s="36">
        <f t="shared" si="24"/>
        <v>2343.567178</v>
      </c>
      <c r="AL64" s="35">
        <f t="shared" si="25"/>
        <v>0.7654039743</v>
      </c>
      <c r="AM64" s="114">
        <f t="shared" si="26"/>
        <v>0.802</v>
      </c>
      <c r="AN64" s="33">
        <v>0.55</v>
      </c>
      <c r="AO64" s="114">
        <f t="shared" si="27"/>
        <v>0.838</v>
      </c>
      <c r="AP64" s="35">
        <f t="shared" si="28"/>
        <v>0.9103781133</v>
      </c>
      <c r="AQ64" s="33">
        <v>0.93</v>
      </c>
      <c r="AR64" s="114">
        <f t="shared" si="29"/>
        <v>0.766</v>
      </c>
      <c r="AS64" s="35">
        <f t="shared" si="30"/>
        <v>0.6890036104</v>
      </c>
      <c r="AT64" s="33">
        <v>1.59</v>
      </c>
      <c r="AU64" s="114">
        <f t="shared" si="31"/>
        <v>0.243</v>
      </c>
      <c r="AV64" s="35">
        <f t="shared" si="32"/>
        <v>-0.8214524898</v>
      </c>
      <c r="AW64" s="33">
        <v>3.18</v>
      </c>
      <c r="AX64" s="34">
        <f t="shared" si="33"/>
        <v>0.694</v>
      </c>
      <c r="AY64" s="35">
        <f t="shared" si="34"/>
        <v>0.5577673081</v>
      </c>
      <c r="AZ64" s="33">
        <v>43.1</v>
      </c>
      <c r="BA64" s="34">
        <f t="shared" si="35"/>
        <v>0.36</v>
      </c>
      <c r="BB64" s="35">
        <f t="shared" si="36"/>
        <v>-0.3271893639</v>
      </c>
      <c r="BC64" s="36">
        <f t="shared" si="37"/>
        <v>3035.608236</v>
      </c>
      <c r="BD64" s="35">
        <f t="shared" si="38"/>
        <v>0.1958505366</v>
      </c>
      <c r="BE64" s="114">
        <f t="shared" si="39"/>
        <v>0.559</v>
      </c>
      <c r="BF64" s="115">
        <f t="shared" si="40"/>
        <v>1.739183745</v>
      </c>
      <c r="BG64" s="116">
        <f t="shared" si="41"/>
        <v>0.694</v>
      </c>
      <c r="BH64" s="33">
        <v>2.36</v>
      </c>
      <c r="BI64" s="34">
        <f t="shared" si="42"/>
        <v>0.252</v>
      </c>
      <c r="BJ64" s="35">
        <f t="shared" si="43"/>
        <v>-0.7242869699</v>
      </c>
      <c r="BK64" s="33">
        <v>65.12</v>
      </c>
      <c r="BL64" s="34">
        <f t="shared" si="44"/>
        <v>0.91</v>
      </c>
      <c r="BM64" s="35">
        <f t="shared" si="45"/>
        <v>1.359413913</v>
      </c>
      <c r="BN64" s="36">
        <f t="shared" si="46"/>
        <v>3280.139629</v>
      </c>
      <c r="BO64" s="35">
        <f t="shared" si="47"/>
        <v>-0.04162554212</v>
      </c>
      <c r="BP64" s="37">
        <f t="shared" si="48"/>
        <v>0.468</v>
      </c>
      <c r="BQ64" s="33">
        <v>2.85</v>
      </c>
      <c r="BR64" s="37">
        <f t="shared" si="49"/>
        <v>0.838</v>
      </c>
      <c r="BS64" s="35">
        <f t="shared" si="50"/>
        <v>0.8860135339</v>
      </c>
      <c r="BT64" s="33">
        <v>0.38</v>
      </c>
      <c r="BU64" s="37">
        <f t="shared" si="51"/>
        <v>0.414</v>
      </c>
      <c r="BV64" s="35">
        <f t="shared" si="52"/>
        <v>-0.4850631094</v>
      </c>
      <c r="BW64" s="33">
        <v>4.99</v>
      </c>
      <c r="BX64" s="34">
        <f t="shared" si="53"/>
        <v>0.063</v>
      </c>
      <c r="BY64" s="35">
        <f t="shared" si="54"/>
        <v>-1.29825989</v>
      </c>
      <c r="BZ64" s="33">
        <v>51.65</v>
      </c>
      <c r="CA64" s="34">
        <f t="shared" si="55"/>
        <v>0.874</v>
      </c>
      <c r="CB64" s="35">
        <f t="shared" si="56"/>
        <v>1.228172958</v>
      </c>
      <c r="CC64" s="36">
        <f t="shared" si="57"/>
        <v>3264.725997</v>
      </c>
      <c r="CD64" s="35">
        <f t="shared" si="58"/>
        <v>-0.1748451934</v>
      </c>
      <c r="CE64" s="37">
        <f t="shared" si="59"/>
        <v>0.441</v>
      </c>
      <c r="CF64" s="33">
        <v>5.7</v>
      </c>
      <c r="CG64" s="102">
        <f t="shared" si="60"/>
        <v>0.694</v>
      </c>
      <c r="CH64" s="73">
        <f t="shared" si="61"/>
        <v>0.3462043997</v>
      </c>
      <c r="CI64" s="66">
        <f t="shared" si="62"/>
        <v>4.846618307</v>
      </c>
      <c r="CJ64" s="102">
        <f t="shared" si="63"/>
        <v>0.441</v>
      </c>
      <c r="CK64" s="73">
        <f t="shared" si="64"/>
        <v>-0.2227849364</v>
      </c>
      <c r="CL64" s="33">
        <v>61.54</v>
      </c>
      <c r="CM64" s="102">
        <f t="shared" si="65"/>
        <v>0.811</v>
      </c>
      <c r="CN64" s="73">
        <f t="shared" si="66"/>
        <v>0.8677545229</v>
      </c>
      <c r="CO64" s="36">
        <f t="shared" si="67"/>
        <v>4667.365545</v>
      </c>
      <c r="CP64" s="35">
        <f t="shared" si="68"/>
        <v>0.4674242376</v>
      </c>
      <c r="CQ64" s="37">
        <f t="shared" si="69"/>
        <v>0.73</v>
      </c>
      <c r="CR64" s="117">
        <f t="shared" si="70"/>
        <v>0.6519039266</v>
      </c>
      <c r="CS64" s="104">
        <f t="shared" si="71"/>
        <v>0.622</v>
      </c>
      <c r="CT64" s="33">
        <v>22.16</v>
      </c>
      <c r="CU64" s="90">
        <f t="shared" si="72"/>
        <v>0.676</v>
      </c>
      <c r="CV64" s="35">
        <f t="shared" si="73"/>
        <v>0.3388568607</v>
      </c>
      <c r="CW64" s="33">
        <v>12.23</v>
      </c>
      <c r="CX64" s="34">
        <f t="shared" si="74"/>
        <v>0.937</v>
      </c>
      <c r="CY64" s="35">
        <f t="shared" si="75"/>
        <v>1.811335275</v>
      </c>
      <c r="CZ64" s="33">
        <v>65.02</v>
      </c>
      <c r="DA64" s="34">
        <f t="shared" si="76"/>
        <v>0.559</v>
      </c>
      <c r="DB64" s="35">
        <f t="shared" si="77"/>
        <v>0.2033071709</v>
      </c>
      <c r="DC64" s="36">
        <f t="shared" si="78"/>
        <v>5924.144358</v>
      </c>
      <c r="DD64" s="35">
        <f t="shared" si="79"/>
        <v>1.344029021</v>
      </c>
      <c r="DE64" s="90">
        <f t="shared" si="80"/>
        <v>0.919</v>
      </c>
      <c r="DF64" s="33">
        <v>0.6</v>
      </c>
      <c r="DG64" s="90">
        <f t="shared" si="81"/>
        <v>0.694</v>
      </c>
      <c r="DH64" s="35">
        <f t="shared" si="82"/>
        <v>0.7535281468</v>
      </c>
      <c r="DI64" s="33">
        <v>0.82</v>
      </c>
      <c r="DJ64" s="90">
        <f t="shared" si="83"/>
        <v>0.441</v>
      </c>
      <c r="DK64" s="35">
        <f t="shared" si="84"/>
        <v>-0.2573010944</v>
      </c>
      <c r="DL64" s="106">
        <f t="shared" si="85"/>
        <v>2.179112934</v>
      </c>
      <c r="DM64" s="91">
        <f t="shared" si="86"/>
        <v>0.838</v>
      </c>
    </row>
    <row r="65">
      <c r="A65" s="28">
        <v>2022.0</v>
      </c>
      <c r="B65" s="29" t="s">
        <v>829</v>
      </c>
      <c r="C65" s="29" t="s">
        <v>18</v>
      </c>
      <c r="D65" s="30">
        <f t="array" ref="D65">INDEX(
  TP!C:C,
  MATCH(
    1,
    (TP!A:A = A65) * (TP!B:B = C65),
    0
  )
)
</f>
        <v>59.23</v>
      </c>
      <c r="E65" s="64">
        <f t="shared" si="1"/>
        <v>-0.5736378597</v>
      </c>
      <c r="F65" s="32">
        <f t="shared" si="2"/>
        <v>0.432</v>
      </c>
      <c r="G65" s="33">
        <v>1743.0</v>
      </c>
      <c r="H65" s="33">
        <v>2.15</v>
      </c>
      <c r="I65" s="33">
        <v>0.0</v>
      </c>
      <c r="J65" s="99">
        <f t="shared" si="3"/>
        <v>2.15</v>
      </c>
      <c r="K65" s="100">
        <f t="shared" si="4"/>
        <v>0.1110154905</v>
      </c>
      <c r="L65" s="101">
        <f t="shared" si="5"/>
        <v>0.324</v>
      </c>
      <c r="M65" s="73">
        <f t="shared" si="6"/>
        <v>-0.5273373592</v>
      </c>
      <c r="N65" s="33">
        <v>0.05</v>
      </c>
      <c r="O65" s="101">
        <f t="shared" si="7"/>
        <v>0.144</v>
      </c>
      <c r="P65" s="73">
        <f t="shared" si="8"/>
        <v>-0.863577693</v>
      </c>
      <c r="Q65" s="33">
        <v>1.14</v>
      </c>
      <c r="R65" s="34">
        <f t="shared" si="9"/>
        <v>0.252</v>
      </c>
      <c r="S65" s="35">
        <f t="shared" si="10"/>
        <v>-0.5882532734</v>
      </c>
      <c r="T65" s="33">
        <v>22.73</v>
      </c>
      <c r="U65" s="34">
        <f t="shared" si="11"/>
        <v>0.162</v>
      </c>
      <c r="V65" s="35">
        <f t="shared" si="12"/>
        <v>-0.9340212209</v>
      </c>
      <c r="W65" s="36">
        <f t="shared" si="13"/>
        <v>1102.444282</v>
      </c>
      <c r="X65" s="35">
        <f t="shared" si="14"/>
        <v>-1.074594174</v>
      </c>
      <c r="Y65" s="40">
        <f t="shared" si="15"/>
        <v>0.153</v>
      </c>
      <c r="Z65" s="33">
        <v>0.19</v>
      </c>
      <c r="AA65" s="40">
        <f t="shared" si="16"/>
        <v>0.883</v>
      </c>
      <c r="AB65" s="35">
        <f t="shared" si="17"/>
        <v>1.319077919</v>
      </c>
      <c r="AC65" s="43">
        <f t="shared" si="18"/>
        <v>-1.146431307</v>
      </c>
      <c r="AD65" s="44">
        <f t="shared" si="19"/>
        <v>0.369</v>
      </c>
      <c r="AE65" s="33">
        <v>1.34</v>
      </c>
      <c r="AF65" s="34">
        <f t="shared" si="20"/>
        <v>0.207</v>
      </c>
      <c r="AG65" s="35">
        <f t="shared" si="21"/>
        <v>-0.8269186662</v>
      </c>
      <c r="AH65" s="33">
        <v>42.31</v>
      </c>
      <c r="AI65" s="34">
        <f t="shared" si="22"/>
        <v>0.901</v>
      </c>
      <c r="AJ65" s="35">
        <f t="shared" si="23"/>
        <v>1.045249033</v>
      </c>
      <c r="AK65" s="36">
        <f t="shared" si="24"/>
        <v>1851.208454</v>
      </c>
      <c r="AL65" s="35">
        <f t="shared" si="25"/>
        <v>0.07402625822</v>
      </c>
      <c r="AM65" s="114">
        <f t="shared" si="26"/>
        <v>0.55</v>
      </c>
      <c r="AN65" s="33">
        <v>0.1</v>
      </c>
      <c r="AO65" s="114">
        <f t="shared" si="27"/>
        <v>0.117</v>
      </c>
      <c r="AP65" s="35">
        <f t="shared" si="28"/>
        <v>-1.020726976</v>
      </c>
      <c r="AQ65" s="33">
        <v>0.62</v>
      </c>
      <c r="AR65" s="114">
        <f t="shared" si="29"/>
        <v>0.495</v>
      </c>
      <c r="AS65" s="35">
        <f t="shared" si="30"/>
        <v>-0.1743022486</v>
      </c>
      <c r="AT65" s="33">
        <v>2.84</v>
      </c>
      <c r="AU65" s="114">
        <f t="shared" si="31"/>
        <v>0.721</v>
      </c>
      <c r="AV65" s="35">
        <f t="shared" si="32"/>
        <v>0.5350390008</v>
      </c>
      <c r="AW65" s="33">
        <v>1.45</v>
      </c>
      <c r="AX65" s="34">
        <f t="shared" si="33"/>
        <v>0.081</v>
      </c>
      <c r="AY65" s="35">
        <f t="shared" si="34"/>
        <v>-1.200374771</v>
      </c>
      <c r="AZ65" s="33">
        <v>57.14</v>
      </c>
      <c r="BA65" s="34">
        <f t="shared" si="35"/>
        <v>0.865</v>
      </c>
      <c r="BB65" s="35">
        <f t="shared" si="36"/>
        <v>1.046932561</v>
      </c>
      <c r="BC65" s="36">
        <f t="shared" si="37"/>
        <v>2521.324873</v>
      </c>
      <c r="BD65" s="35">
        <f t="shared" si="38"/>
        <v>-0.4027986291</v>
      </c>
      <c r="BE65" s="114">
        <f t="shared" si="39"/>
        <v>0.324</v>
      </c>
      <c r="BF65" s="115">
        <f t="shared" si="40"/>
        <v>-0.9887625942</v>
      </c>
      <c r="BG65" s="116">
        <f t="shared" si="41"/>
        <v>0.414</v>
      </c>
      <c r="BH65" s="33">
        <v>3.67</v>
      </c>
      <c r="BI65" s="34">
        <f t="shared" si="42"/>
        <v>0.568</v>
      </c>
      <c r="BJ65" s="35">
        <f t="shared" si="43"/>
        <v>0.009857307985</v>
      </c>
      <c r="BK65" s="33">
        <v>43.66</v>
      </c>
      <c r="BL65" s="34">
        <f t="shared" si="44"/>
        <v>0.081</v>
      </c>
      <c r="BM65" s="35">
        <f t="shared" si="45"/>
        <v>-1.387759801</v>
      </c>
      <c r="BN65" s="36">
        <f t="shared" si="46"/>
        <v>2796.582715</v>
      </c>
      <c r="BO65" s="35">
        <f t="shared" si="47"/>
        <v>-0.5379369457</v>
      </c>
      <c r="BP65" s="37">
        <f t="shared" si="48"/>
        <v>0.261</v>
      </c>
      <c r="BQ65" s="33">
        <v>1.24</v>
      </c>
      <c r="BR65" s="37">
        <f t="shared" si="49"/>
        <v>0.18</v>
      </c>
      <c r="BS65" s="35">
        <f t="shared" si="50"/>
        <v>-0.8739111239</v>
      </c>
      <c r="BT65" s="33">
        <v>0.41</v>
      </c>
      <c r="BU65" s="37">
        <f t="shared" si="51"/>
        <v>0.441</v>
      </c>
      <c r="BV65" s="35">
        <f t="shared" si="52"/>
        <v>-0.4247889953</v>
      </c>
      <c r="BW65" s="33">
        <v>12.86</v>
      </c>
      <c r="BX65" s="34">
        <f t="shared" si="53"/>
        <v>0.883</v>
      </c>
      <c r="BY65" s="35">
        <f t="shared" si="54"/>
        <v>1.364601834</v>
      </c>
      <c r="BZ65" s="33">
        <v>31.33</v>
      </c>
      <c r="CA65" s="34">
        <f t="shared" si="55"/>
        <v>0.018</v>
      </c>
      <c r="CB65" s="35">
        <f t="shared" si="56"/>
        <v>-1.693642087</v>
      </c>
      <c r="CC65" s="36">
        <f t="shared" si="57"/>
        <v>2908.394662</v>
      </c>
      <c r="CD65" s="35">
        <f t="shared" si="58"/>
        <v>-0.6998885544</v>
      </c>
      <c r="CE65" s="37">
        <f t="shared" si="59"/>
        <v>0.225</v>
      </c>
      <c r="CF65" s="33">
        <v>6.82</v>
      </c>
      <c r="CG65" s="102">
        <f t="shared" si="60"/>
        <v>0.865</v>
      </c>
      <c r="CH65" s="73">
        <f t="shared" si="61"/>
        <v>1.109570192</v>
      </c>
      <c r="CI65" s="66">
        <f t="shared" si="62"/>
        <v>8.949627784</v>
      </c>
      <c r="CJ65" s="102">
        <f t="shared" si="63"/>
        <v>0.991</v>
      </c>
      <c r="CK65" s="73">
        <f t="shared" si="64"/>
        <v>2.517968146</v>
      </c>
      <c r="CL65" s="33">
        <v>65.15</v>
      </c>
      <c r="CM65" s="102">
        <f t="shared" si="65"/>
        <v>0.928</v>
      </c>
      <c r="CN65" s="73">
        <f t="shared" si="66"/>
        <v>1.426567151</v>
      </c>
      <c r="CO65" s="36">
        <f t="shared" si="67"/>
        <v>6428.857434</v>
      </c>
      <c r="CP65" s="35">
        <f t="shared" si="68"/>
        <v>2.721151546</v>
      </c>
      <c r="CQ65" s="37">
        <f t="shared" si="69"/>
        <v>1</v>
      </c>
      <c r="CR65" s="117">
        <f t="shared" si="70"/>
        <v>0.1846259263</v>
      </c>
      <c r="CS65" s="104">
        <f t="shared" si="71"/>
        <v>0.577</v>
      </c>
      <c r="CT65" s="33">
        <v>19.26</v>
      </c>
      <c r="CU65" s="90">
        <f t="shared" si="72"/>
        <v>0.414</v>
      </c>
      <c r="CV65" s="35">
        <f t="shared" si="73"/>
        <v>-0.2228493165</v>
      </c>
      <c r="CW65" s="33">
        <v>5.89</v>
      </c>
      <c r="CX65" s="34">
        <f t="shared" si="74"/>
        <v>0.306</v>
      </c>
      <c r="CY65" s="35">
        <f t="shared" si="75"/>
        <v>-0.5202027512</v>
      </c>
      <c r="CZ65" s="33">
        <v>65.79</v>
      </c>
      <c r="DA65" s="34">
        <f t="shared" si="76"/>
        <v>0.595</v>
      </c>
      <c r="DB65" s="35">
        <f t="shared" si="77"/>
        <v>0.3116237856</v>
      </c>
      <c r="DC65" s="36">
        <f t="shared" si="78"/>
        <v>4479.955686</v>
      </c>
      <c r="DD65" s="35">
        <f t="shared" si="79"/>
        <v>-0.1729631555</v>
      </c>
      <c r="DE65" s="90">
        <f t="shared" si="80"/>
        <v>0.405</v>
      </c>
      <c r="DF65" s="33">
        <v>0.77</v>
      </c>
      <c r="DG65" s="90">
        <f t="shared" si="81"/>
        <v>0.937</v>
      </c>
      <c r="DH65" s="35">
        <f t="shared" si="82"/>
        <v>1.543570873</v>
      </c>
      <c r="DI65" s="33">
        <v>1.03</v>
      </c>
      <c r="DJ65" s="90">
        <f t="shared" si="83"/>
        <v>0.685</v>
      </c>
      <c r="DK65" s="35">
        <f t="shared" si="84"/>
        <v>0.2291717143</v>
      </c>
      <c r="DL65" s="106">
        <f t="shared" si="85"/>
        <v>1.376930116</v>
      </c>
      <c r="DM65" s="91">
        <f t="shared" si="86"/>
        <v>0.667</v>
      </c>
    </row>
    <row r="66">
      <c r="A66" s="28">
        <v>2025.0</v>
      </c>
      <c r="B66" s="29" t="s">
        <v>803</v>
      </c>
      <c r="C66" s="29" t="s">
        <v>13</v>
      </c>
      <c r="D66" s="30">
        <f t="array" ref="D66">INDEX(
  TP!C:C,
  MATCH(
    1,
    (TP!A:A = A66) * (TP!B:B = C66),
    0
  )
)
</f>
        <v>58.96</v>
      </c>
      <c r="E66" s="64">
        <f t="shared" si="1"/>
        <v>-0.9555391893</v>
      </c>
      <c r="F66" s="32">
        <f t="shared" si="2"/>
        <v>0.423</v>
      </c>
      <c r="G66" s="33">
        <v>2564.0</v>
      </c>
      <c r="H66" s="33">
        <v>5.06</v>
      </c>
      <c r="I66" s="33">
        <v>0.0</v>
      </c>
      <c r="J66" s="99">
        <f t="shared" si="3"/>
        <v>5.06</v>
      </c>
      <c r="K66" s="100">
        <f t="shared" si="4"/>
        <v>0.1776131045</v>
      </c>
      <c r="L66" s="101">
        <f t="shared" si="5"/>
        <v>0.658</v>
      </c>
      <c r="M66" s="73">
        <f t="shared" si="6"/>
        <v>0.3352794255</v>
      </c>
      <c r="N66" s="33">
        <v>0.18</v>
      </c>
      <c r="O66" s="101">
        <f t="shared" si="7"/>
        <v>0.631</v>
      </c>
      <c r="P66" s="73">
        <f t="shared" si="8"/>
        <v>0.1992871599</v>
      </c>
      <c r="Q66" s="33">
        <v>1.54</v>
      </c>
      <c r="R66" s="34">
        <f t="shared" si="9"/>
        <v>0.514</v>
      </c>
      <c r="S66" s="35">
        <f t="shared" si="10"/>
        <v>-0.04521295507</v>
      </c>
      <c r="T66" s="33">
        <v>40.91</v>
      </c>
      <c r="U66" s="34">
        <f t="shared" si="11"/>
        <v>0.676</v>
      </c>
      <c r="V66" s="35">
        <f t="shared" si="12"/>
        <v>0.2846545424</v>
      </c>
      <c r="W66" s="36">
        <f t="shared" si="13"/>
        <v>2431.11345</v>
      </c>
      <c r="X66" s="35">
        <f t="shared" si="14"/>
        <v>0.4894387951</v>
      </c>
      <c r="Y66" s="40">
        <f t="shared" si="15"/>
        <v>0.685</v>
      </c>
      <c r="Z66" s="33">
        <v>0.15</v>
      </c>
      <c r="AA66" s="40">
        <f t="shared" si="16"/>
        <v>0.721</v>
      </c>
      <c r="AB66" s="35">
        <f t="shared" si="17"/>
        <v>0.582236388</v>
      </c>
      <c r="AC66" s="43">
        <f t="shared" si="18"/>
        <v>1.606241769</v>
      </c>
      <c r="AD66" s="44">
        <f t="shared" si="19"/>
        <v>0.748</v>
      </c>
      <c r="AE66" s="33">
        <v>1.4</v>
      </c>
      <c r="AF66" s="34">
        <f t="shared" si="20"/>
        <v>0.243</v>
      </c>
      <c r="AG66" s="35">
        <f t="shared" si="21"/>
        <v>-0.7720736856</v>
      </c>
      <c r="AH66" s="33">
        <v>30.0</v>
      </c>
      <c r="AI66" s="34">
        <f t="shared" si="22"/>
        <v>0.432</v>
      </c>
      <c r="AJ66" s="35">
        <f t="shared" si="23"/>
        <v>-0.1604146999</v>
      </c>
      <c r="AK66" s="36">
        <f t="shared" si="24"/>
        <v>1351.693305</v>
      </c>
      <c r="AL66" s="35">
        <f t="shared" si="25"/>
        <v>-0.6274006211</v>
      </c>
      <c r="AM66" s="114">
        <f t="shared" si="26"/>
        <v>0.243</v>
      </c>
      <c r="AN66" s="33">
        <v>0.14</v>
      </c>
      <c r="AO66" s="114">
        <f t="shared" si="27"/>
        <v>0.162</v>
      </c>
      <c r="AP66" s="35">
        <f t="shared" si="28"/>
        <v>-0.8490731899</v>
      </c>
      <c r="AQ66" s="33">
        <v>0.42</v>
      </c>
      <c r="AR66" s="114">
        <f t="shared" si="29"/>
        <v>0.216</v>
      </c>
      <c r="AS66" s="35">
        <f t="shared" si="30"/>
        <v>-0.7312737705</v>
      </c>
      <c r="AT66" s="33">
        <v>2.56</v>
      </c>
      <c r="AU66" s="114">
        <f t="shared" si="31"/>
        <v>0.586</v>
      </c>
      <c r="AV66" s="35">
        <f t="shared" si="32"/>
        <v>0.2311849069</v>
      </c>
      <c r="AW66" s="33">
        <v>2.67</v>
      </c>
      <c r="AX66" s="34">
        <f t="shared" si="33"/>
        <v>0.532</v>
      </c>
      <c r="AY66" s="35">
        <f t="shared" si="34"/>
        <v>0.03947108818</v>
      </c>
      <c r="AZ66" s="33">
        <v>50.0</v>
      </c>
      <c r="BA66" s="34">
        <f t="shared" si="35"/>
        <v>0.595</v>
      </c>
      <c r="BB66" s="35">
        <f t="shared" si="36"/>
        <v>0.3481269665</v>
      </c>
      <c r="BC66" s="36">
        <f t="shared" si="37"/>
        <v>3201.218217</v>
      </c>
      <c r="BD66" s="35">
        <f t="shared" si="38"/>
        <v>0.3886280688</v>
      </c>
      <c r="BE66" s="114">
        <f t="shared" si="39"/>
        <v>0.667</v>
      </c>
      <c r="BF66" s="115">
        <f t="shared" si="40"/>
        <v>-1.587934606</v>
      </c>
      <c r="BG66" s="116">
        <f t="shared" si="41"/>
        <v>0.324</v>
      </c>
      <c r="BH66" s="33">
        <v>4.42</v>
      </c>
      <c r="BI66" s="34">
        <f t="shared" si="42"/>
        <v>0.694</v>
      </c>
      <c r="BJ66" s="35">
        <f t="shared" si="43"/>
        <v>0.4301689175</v>
      </c>
      <c r="BK66" s="33">
        <v>44.44</v>
      </c>
      <c r="BL66" s="34">
        <f t="shared" si="44"/>
        <v>0.09</v>
      </c>
      <c r="BM66" s="35">
        <f t="shared" si="45"/>
        <v>-1.287909125</v>
      </c>
      <c r="BN66" s="36">
        <f t="shared" si="46"/>
        <v>3121.633031</v>
      </c>
      <c r="BO66" s="35">
        <f t="shared" si="47"/>
        <v>-0.2043129737</v>
      </c>
      <c r="BP66" s="37">
        <f t="shared" si="48"/>
        <v>0.369</v>
      </c>
      <c r="BQ66" s="33">
        <v>2.0</v>
      </c>
      <c r="BR66" s="37">
        <f t="shared" si="49"/>
        <v>0.541</v>
      </c>
      <c r="BS66" s="35">
        <f t="shared" si="50"/>
        <v>-0.04313923573</v>
      </c>
      <c r="BT66" s="33">
        <v>0.39</v>
      </c>
      <c r="BU66" s="37">
        <f t="shared" si="51"/>
        <v>0.432</v>
      </c>
      <c r="BV66" s="35">
        <f t="shared" si="52"/>
        <v>-0.464971738</v>
      </c>
      <c r="BW66" s="33">
        <v>8.85</v>
      </c>
      <c r="BX66" s="34">
        <f t="shared" si="53"/>
        <v>0.568</v>
      </c>
      <c r="BY66" s="35">
        <f t="shared" si="54"/>
        <v>0.007794272155</v>
      </c>
      <c r="BZ66" s="33">
        <v>42.06</v>
      </c>
      <c r="CA66" s="34">
        <f t="shared" si="55"/>
        <v>0.423</v>
      </c>
      <c r="CB66" s="35">
        <f t="shared" si="56"/>
        <v>-0.1507742016</v>
      </c>
      <c r="CC66" s="36">
        <f t="shared" si="57"/>
        <v>3397.239416</v>
      </c>
      <c r="CD66" s="35">
        <f t="shared" si="58"/>
        <v>0.02040929052</v>
      </c>
      <c r="CE66" s="37">
        <f t="shared" si="59"/>
        <v>0.505</v>
      </c>
      <c r="CF66" s="33">
        <v>3.69</v>
      </c>
      <c r="CG66" s="102">
        <f t="shared" si="60"/>
        <v>0.144</v>
      </c>
      <c r="CH66" s="73">
        <f t="shared" si="61"/>
        <v>-1.023764566</v>
      </c>
      <c r="CI66" s="66">
        <f t="shared" si="62"/>
        <v>4.810684733</v>
      </c>
      <c r="CJ66" s="102">
        <f t="shared" si="63"/>
        <v>0.432</v>
      </c>
      <c r="CK66" s="73">
        <f t="shared" si="64"/>
        <v>-0.2467880621</v>
      </c>
      <c r="CL66" s="33">
        <v>51.43</v>
      </c>
      <c r="CM66" s="102">
        <f t="shared" si="65"/>
        <v>0.225</v>
      </c>
      <c r="CN66" s="73">
        <f t="shared" si="66"/>
        <v>-0.6972304279</v>
      </c>
      <c r="CO66" s="36">
        <f t="shared" si="67"/>
        <v>3886.977082</v>
      </c>
      <c r="CP66" s="35">
        <f t="shared" si="68"/>
        <v>-0.5310378051</v>
      </c>
      <c r="CQ66" s="37">
        <f t="shared" si="69"/>
        <v>0.279</v>
      </c>
      <c r="CR66" s="117">
        <f t="shared" si="70"/>
        <v>-1.223052462</v>
      </c>
      <c r="CS66" s="104">
        <f t="shared" si="71"/>
        <v>0.405</v>
      </c>
      <c r="CT66" s="33">
        <v>20.25</v>
      </c>
      <c r="CU66" s="90">
        <f t="shared" si="72"/>
        <v>0.495</v>
      </c>
      <c r="CV66" s="35">
        <f t="shared" si="73"/>
        <v>-0.0310944491</v>
      </c>
      <c r="CW66" s="33">
        <v>5.93</v>
      </c>
      <c r="CX66" s="34">
        <f t="shared" si="74"/>
        <v>0.324</v>
      </c>
      <c r="CY66" s="35">
        <f t="shared" si="75"/>
        <v>-0.5054927321</v>
      </c>
      <c r="CZ66" s="33">
        <v>62.13</v>
      </c>
      <c r="DA66" s="34">
        <f t="shared" si="76"/>
        <v>0.405</v>
      </c>
      <c r="DB66" s="35">
        <f t="shared" si="77"/>
        <v>-0.2032318115</v>
      </c>
      <c r="DC66" s="36">
        <f t="shared" si="78"/>
        <v>4243.417716</v>
      </c>
      <c r="DD66" s="35">
        <f t="shared" si="79"/>
        <v>-0.4214253244</v>
      </c>
      <c r="DE66" s="90">
        <f t="shared" si="80"/>
        <v>0.342</v>
      </c>
      <c r="DF66" s="33">
        <v>0.39</v>
      </c>
      <c r="DG66" s="90">
        <f t="shared" si="81"/>
        <v>0.459</v>
      </c>
      <c r="DH66" s="35">
        <f t="shared" si="82"/>
        <v>-0.2224069861</v>
      </c>
      <c r="DI66" s="33">
        <v>1.33</v>
      </c>
      <c r="DJ66" s="90">
        <f t="shared" si="83"/>
        <v>0.847</v>
      </c>
      <c r="DK66" s="35">
        <f t="shared" si="84"/>
        <v>0.9241328695</v>
      </c>
      <c r="DL66" s="106">
        <f t="shared" si="85"/>
        <v>0.24920611</v>
      </c>
      <c r="DM66" s="91">
        <f t="shared" si="86"/>
        <v>0.541</v>
      </c>
    </row>
    <row r="67">
      <c r="A67" s="28">
        <v>2025.0</v>
      </c>
      <c r="B67" s="29" t="s">
        <v>418</v>
      </c>
      <c r="C67" s="29" t="s">
        <v>5</v>
      </c>
      <c r="D67" s="30">
        <f t="array" ref="D67">INDEX(
  TP!C:C,
  MATCH(
    1,
    (TP!A:A = A67) * (TP!B:B = C67),
    0
  )
)
</f>
        <v>45.69</v>
      </c>
      <c r="E67" s="64">
        <f t="shared" si="1"/>
        <v>-1.223834052</v>
      </c>
      <c r="F67" s="32">
        <f t="shared" si="2"/>
        <v>0.414</v>
      </c>
      <c r="G67" s="33">
        <v>2101.0</v>
      </c>
      <c r="H67" s="33">
        <v>4.75</v>
      </c>
      <c r="I67" s="33">
        <v>0.0</v>
      </c>
      <c r="J67" s="99">
        <f t="shared" si="3"/>
        <v>4.75</v>
      </c>
      <c r="K67" s="100">
        <f t="shared" si="4"/>
        <v>0.2034745359</v>
      </c>
      <c r="L67" s="101">
        <f t="shared" si="5"/>
        <v>0.766</v>
      </c>
      <c r="M67" s="73">
        <f t="shared" si="6"/>
        <v>0.670253961</v>
      </c>
      <c r="N67" s="33">
        <v>0.26</v>
      </c>
      <c r="O67" s="101">
        <f t="shared" si="7"/>
        <v>0.829</v>
      </c>
      <c r="P67" s="73">
        <f t="shared" si="8"/>
        <v>0.8533578386</v>
      </c>
      <c r="Q67" s="33">
        <v>2.1</v>
      </c>
      <c r="R67" s="34">
        <f t="shared" si="9"/>
        <v>0.748</v>
      </c>
      <c r="S67" s="35">
        <f t="shared" si="10"/>
        <v>0.7150434905</v>
      </c>
      <c r="T67" s="33">
        <v>30.61</v>
      </c>
      <c r="U67" s="34">
        <f t="shared" si="11"/>
        <v>0.306</v>
      </c>
      <c r="V67" s="35">
        <f t="shared" si="12"/>
        <v>-0.4057943224</v>
      </c>
      <c r="W67" s="36">
        <f t="shared" si="13"/>
        <v>2207.82017</v>
      </c>
      <c r="X67" s="35">
        <f t="shared" si="14"/>
        <v>0.2265907822</v>
      </c>
      <c r="Y67" s="40">
        <f t="shared" si="15"/>
        <v>0.604</v>
      </c>
      <c r="Z67" s="33">
        <v>0.16</v>
      </c>
      <c r="AA67" s="40">
        <f t="shared" si="16"/>
        <v>0.775</v>
      </c>
      <c r="AB67" s="35">
        <f t="shared" si="17"/>
        <v>0.7664467707</v>
      </c>
      <c r="AC67" s="43">
        <f t="shared" si="18"/>
        <v>2.516649353</v>
      </c>
      <c r="AD67" s="44">
        <f t="shared" si="19"/>
        <v>0.793</v>
      </c>
      <c r="AE67" s="33">
        <v>3.04</v>
      </c>
      <c r="AF67" s="34">
        <f t="shared" si="20"/>
        <v>0.793</v>
      </c>
      <c r="AG67" s="35">
        <f t="shared" si="21"/>
        <v>0.7270224515</v>
      </c>
      <c r="AH67" s="33">
        <v>30.99</v>
      </c>
      <c r="AI67" s="34">
        <f t="shared" si="22"/>
        <v>0.477</v>
      </c>
      <c r="AJ67" s="35">
        <f t="shared" si="23"/>
        <v>-0.0634523039</v>
      </c>
      <c r="AK67" s="36">
        <f t="shared" si="24"/>
        <v>2226.893138</v>
      </c>
      <c r="AL67" s="35">
        <f t="shared" si="25"/>
        <v>0.6015684875</v>
      </c>
      <c r="AM67" s="114">
        <f t="shared" si="26"/>
        <v>0.757</v>
      </c>
      <c r="AN67" s="33">
        <v>0.51</v>
      </c>
      <c r="AO67" s="114">
        <f t="shared" si="27"/>
        <v>0.766</v>
      </c>
      <c r="AP67" s="35">
        <f t="shared" si="28"/>
        <v>0.7387243276</v>
      </c>
      <c r="AQ67" s="33">
        <v>0.99</v>
      </c>
      <c r="AR67" s="114">
        <f t="shared" si="29"/>
        <v>0.802</v>
      </c>
      <c r="AS67" s="35">
        <f t="shared" si="30"/>
        <v>0.856095067</v>
      </c>
      <c r="AT67" s="33">
        <v>2.53</v>
      </c>
      <c r="AU67" s="114">
        <f t="shared" si="31"/>
        <v>0.577</v>
      </c>
      <c r="AV67" s="35">
        <f t="shared" si="32"/>
        <v>0.1986291111</v>
      </c>
      <c r="AW67" s="33">
        <v>3.26</v>
      </c>
      <c r="AX67" s="34">
        <f t="shared" si="33"/>
        <v>0.73</v>
      </c>
      <c r="AY67" s="35">
        <f t="shared" si="34"/>
        <v>0.6390686759</v>
      </c>
      <c r="AZ67" s="33">
        <v>38.16</v>
      </c>
      <c r="BA67" s="34">
        <f t="shared" si="35"/>
        <v>0.198</v>
      </c>
      <c r="BB67" s="35">
        <f t="shared" si="36"/>
        <v>-0.8106767078</v>
      </c>
      <c r="BC67" s="36">
        <f t="shared" si="37"/>
        <v>2723.29893</v>
      </c>
      <c r="BD67" s="35">
        <f t="shared" si="38"/>
        <v>-0.1676916632</v>
      </c>
      <c r="BE67" s="114">
        <f t="shared" si="39"/>
        <v>0.378</v>
      </c>
      <c r="BF67" s="115">
        <f t="shared" si="40"/>
        <v>2.22732533</v>
      </c>
      <c r="BG67" s="116">
        <f t="shared" si="41"/>
        <v>0.712</v>
      </c>
      <c r="BH67" s="33">
        <v>2.1</v>
      </c>
      <c r="BI67" s="34">
        <f t="shared" si="42"/>
        <v>0.18</v>
      </c>
      <c r="BJ67" s="35">
        <f t="shared" si="43"/>
        <v>-0.8699949946</v>
      </c>
      <c r="BK67" s="33">
        <v>59.18</v>
      </c>
      <c r="BL67" s="34">
        <f t="shared" si="44"/>
        <v>0.757</v>
      </c>
      <c r="BM67" s="35">
        <f t="shared" si="45"/>
        <v>0.5990126149</v>
      </c>
      <c r="BN67" s="36">
        <f t="shared" si="46"/>
        <v>2782.841149</v>
      </c>
      <c r="BO67" s="35">
        <f t="shared" si="47"/>
        <v>-0.5520409653</v>
      </c>
      <c r="BP67" s="37">
        <f t="shared" si="48"/>
        <v>0.243</v>
      </c>
      <c r="BQ67" s="33">
        <v>1.46</v>
      </c>
      <c r="BR67" s="37">
        <f t="shared" si="49"/>
        <v>0.324</v>
      </c>
      <c r="BS67" s="35">
        <f t="shared" si="50"/>
        <v>-0.6334245247</v>
      </c>
      <c r="BT67" s="33">
        <v>0.09</v>
      </c>
      <c r="BU67" s="37">
        <f t="shared" si="51"/>
        <v>0.117</v>
      </c>
      <c r="BV67" s="35">
        <f t="shared" si="52"/>
        <v>-1.06771288</v>
      </c>
      <c r="BW67" s="33">
        <v>4.84</v>
      </c>
      <c r="BX67" s="34">
        <f t="shared" si="53"/>
        <v>0.054</v>
      </c>
      <c r="BY67" s="35">
        <f t="shared" si="54"/>
        <v>-1.34901329</v>
      </c>
      <c r="BZ67" s="33">
        <v>39.82</v>
      </c>
      <c r="CA67" s="34">
        <f t="shared" si="55"/>
        <v>0.315</v>
      </c>
      <c r="CB67" s="35">
        <f t="shared" si="56"/>
        <v>-0.4728640491</v>
      </c>
      <c r="CC67" s="36">
        <f t="shared" si="57"/>
        <v>2481.309413</v>
      </c>
      <c r="CD67" s="35">
        <f t="shared" si="58"/>
        <v>-1.329185652</v>
      </c>
      <c r="CE67" s="37">
        <f t="shared" si="59"/>
        <v>0.054</v>
      </c>
      <c r="CF67" s="33">
        <v>4.07</v>
      </c>
      <c r="CG67" s="102">
        <f t="shared" si="60"/>
        <v>0.216</v>
      </c>
      <c r="CH67" s="73">
        <f t="shared" si="61"/>
        <v>-0.7647654582</v>
      </c>
      <c r="CI67" s="66">
        <f t="shared" si="62"/>
        <v>3.460655528</v>
      </c>
      <c r="CJ67" s="102">
        <f t="shared" si="63"/>
        <v>0.117</v>
      </c>
      <c r="CK67" s="73">
        <f t="shared" si="64"/>
        <v>-1.148588735</v>
      </c>
      <c r="CL67" s="33">
        <v>53.68</v>
      </c>
      <c r="CM67" s="102">
        <f t="shared" si="65"/>
        <v>0.36</v>
      </c>
      <c r="CN67" s="73">
        <f t="shared" si="66"/>
        <v>-0.3489400086</v>
      </c>
      <c r="CO67" s="36">
        <f t="shared" si="67"/>
        <v>3447.440773</v>
      </c>
      <c r="CP67" s="35">
        <f t="shared" si="68"/>
        <v>-1.093399171</v>
      </c>
      <c r="CQ67" s="37">
        <f t="shared" si="69"/>
        <v>0.117</v>
      </c>
      <c r="CR67" s="117">
        <f t="shared" si="70"/>
        <v>-4.675763193</v>
      </c>
      <c r="CS67" s="104">
        <f t="shared" si="71"/>
        <v>0.081</v>
      </c>
      <c r="CT67" s="33">
        <v>17.73</v>
      </c>
      <c r="CU67" s="90">
        <f t="shared" si="72"/>
        <v>0.279</v>
      </c>
      <c r="CV67" s="35">
        <f t="shared" si="73"/>
        <v>-0.5191977479</v>
      </c>
      <c r="CW67" s="33">
        <v>6.04</v>
      </c>
      <c r="CX67" s="34">
        <f t="shared" si="74"/>
        <v>0.342</v>
      </c>
      <c r="CY67" s="35">
        <f t="shared" si="75"/>
        <v>-0.4650401796</v>
      </c>
      <c r="CZ67" s="33">
        <v>48.94</v>
      </c>
      <c r="DA67" s="34">
        <f t="shared" si="76"/>
        <v>0.018</v>
      </c>
      <c r="DB67" s="35">
        <f t="shared" si="77"/>
        <v>-2.058681354</v>
      </c>
      <c r="DC67" s="36">
        <f t="shared" si="78"/>
        <v>3369.745638</v>
      </c>
      <c r="DD67" s="35">
        <f t="shared" si="79"/>
        <v>-1.339140393</v>
      </c>
      <c r="DE67" s="90">
        <f t="shared" si="80"/>
        <v>0.108</v>
      </c>
      <c r="DF67" s="33">
        <v>0.64</v>
      </c>
      <c r="DG67" s="90">
        <f t="shared" si="81"/>
        <v>0.775</v>
      </c>
      <c r="DH67" s="35">
        <f t="shared" si="82"/>
        <v>0.939420553</v>
      </c>
      <c r="DI67" s="33">
        <v>0.77</v>
      </c>
      <c r="DJ67" s="90">
        <f t="shared" si="83"/>
        <v>0.342</v>
      </c>
      <c r="DK67" s="35">
        <f t="shared" si="84"/>
        <v>-0.3731279536</v>
      </c>
      <c r="DL67" s="106">
        <f t="shared" si="85"/>
        <v>-1.292045542</v>
      </c>
      <c r="DM67" s="91">
        <f t="shared" si="86"/>
        <v>0.342</v>
      </c>
    </row>
    <row r="68">
      <c r="A68" s="28">
        <v>2024.0</v>
      </c>
      <c r="B68" s="29" t="s">
        <v>421</v>
      </c>
      <c r="C68" s="29" t="s">
        <v>12</v>
      </c>
      <c r="D68" s="30">
        <f t="array" ref="D68">INDEX(
  TP!C:C,
  MATCH(
    1,
    (TP!A:A = A68) * (TP!B:B = C68),
    0
  )
)
</f>
        <v>45.69</v>
      </c>
      <c r="E68" s="64">
        <f t="shared" si="1"/>
        <v>-1.388211591</v>
      </c>
      <c r="F68" s="32">
        <f t="shared" si="2"/>
        <v>0.405</v>
      </c>
      <c r="G68" s="33">
        <v>2421.0</v>
      </c>
      <c r="H68" s="33">
        <v>1.69</v>
      </c>
      <c r="I68" s="33">
        <v>0.0</v>
      </c>
      <c r="J68" s="99">
        <f t="shared" si="3"/>
        <v>1.69</v>
      </c>
      <c r="K68" s="100">
        <f t="shared" si="4"/>
        <v>0.06282527881</v>
      </c>
      <c r="L68" s="101">
        <f t="shared" si="5"/>
        <v>0.09</v>
      </c>
      <c r="M68" s="73">
        <f t="shared" si="6"/>
        <v>-1.151529173</v>
      </c>
      <c r="N68" s="33">
        <v>0.04</v>
      </c>
      <c r="O68" s="101">
        <f t="shared" si="7"/>
        <v>0.117</v>
      </c>
      <c r="P68" s="73">
        <f t="shared" si="8"/>
        <v>-0.9453365278</v>
      </c>
      <c r="Q68" s="33">
        <v>0.82</v>
      </c>
      <c r="R68" s="34">
        <f t="shared" si="9"/>
        <v>0.153</v>
      </c>
      <c r="S68" s="35">
        <f t="shared" si="10"/>
        <v>-1.022685528</v>
      </c>
      <c r="T68" s="33">
        <v>36.36</v>
      </c>
      <c r="U68" s="34">
        <f t="shared" si="11"/>
        <v>0.559</v>
      </c>
      <c r="V68" s="35">
        <f t="shared" si="12"/>
        <v>-0.02034956779</v>
      </c>
      <c r="W68" s="36">
        <f t="shared" si="13"/>
        <v>1388.083273</v>
      </c>
      <c r="X68" s="35">
        <f t="shared" si="14"/>
        <v>-0.7383563726</v>
      </c>
      <c r="Y68" s="40">
        <f t="shared" si="15"/>
        <v>0.261</v>
      </c>
      <c r="Z68" s="33">
        <v>0.13</v>
      </c>
      <c r="AA68" s="40">
        <f t="shared" si="16"/>
        <v>0.577</v>
      </c>
      <c r="AB68" s="35">
        <f t="shared" si="17"/>
        <v>0.2138156227</v>
      </c>
      <c r="AC68" s="43">
        <f t="shared" si="18"/>
        <v>-2.621406451</v>
      </c>
      <c r="AD68" s="44">
        <f t="shared" si="19"/>
        <v>0.162</v>
      </c>
      <c r="AE68" s="33">
        <v>3.38</v>
      </c>
      <c r="AF68" s="34">
        <f t="shared" si="20"/>
        <v>0.874</v>
      </c>
      <c r="AG68" s="35">
        <f t="shared" si="21"/>
        <v>1.037810675</v>
      </c>
      <c r="AH68" s="33">
        <v>34.07</v>
      </c>
      <c r="AI68" s="34">
        <f t="shared" si="22"/>
        <v>0.64</v>
      </c>
      <c r="AJ68" s="35">
        <f t="shared" si="23"/>
        <v>0.2382084838</v>
      </c>
      <c r="AK68" s="36">
        <f t="shared" si="24"/>
        <v>2589.901346</v>
      </c>
      <c r="AL68" s="35">
        <f t="shared" si="25"/>
        <v>1.111310212</v>
      </c>
      <c r="AM68" s="114">
        <f t="shared" si="26"/>
        <v>0.856</v>
      </c>
      <c r="AN68" s="33">
        <v>0.45</v>
      </c>
      <c r="AO68" s="114">
        <f t="shared" si="27"/>
        <v>0.703</v>
      </c>
      <c r="AP68" s="35">
        <f t="shared" si="28"/>
        <v>0.4812436491</v>
      </c>
      <c r="AQ68" s="33">
        <v>1.08</v>
      </c>
      <c r="AR68" s="114">
        <f t="shared" si="29"/>
        <v>0.838</v>
      </c>
      <c r="AS68" s="35">
        <f t="shared" si="30"/>
        <v>1.106732252</v>
      </c>
      <c r="AT68" s="33">
        <v>1.93</v>
      </c>
      <c r="AU68" s="114">
        <f t="shared" si="31"/>
        <v>0.342</v>
      </c>
      <c r="AV68" s="35">
        <f t="shared" si="32"/>
        <v>-0.4524868044</v>
      </c>
      <c r="AW68" s="33">
        <v>3.64</v>
      </c>
      <c r="AX68" s="34">
        <f t="shared" si="33"/>
        <v>0.856</v>
      </c>
      <c r="AY68" s="35">
        <f t="shared" si="34"/>
        <v>1.025250173</v>
      </c>
      <c r="AZ68" s="33">
        <v>45.92</v>
      </c>
      <c r="BA68" s="34">
        <f t="shared" si="35"/>
        <v>0.477</v>
      </c>
      <c r="BB68" s="35">
        <f t="shared" si="36"/>
        <v>-0.05119051584</v>
      </c>
      <c r="BC68" s="36">
        <f t="shared" si="37"/>
        <v>3470.302528</v>
      </c>
      <c r="BD68" s="35">
        <f t="shared" si="38"/>
        <v>0.7018544139</v>
      </c>
      <c r="BE68" s="114">
        <f t="shared" si="39"/>
        <v>0.784</v>
      </c>
      <c r="BF68" s="115">
        <f t="shared" si="40"/>
        <v>2.948653723</v>
      </c>
      <c r="BG68" s="116">
        <f t="shared" si="41"/>
        <v>0.802</v>
      </c>
      <c r="BH68" s="33">
        <v>2.75</v>
      </c>
      <c r="BI68" s="34">
        <f t="shared" si="42"/>
        <v>0.36</v>
      </c>
      <c r="BJ68" s="35">
        <f t="shared" si="43"/>
        <v>-0.505724933</v>
      </c>
      <c r="BK68" s="33">
        <v>51.35</v>
      </c>
      <c r="BL68" s="34">
        <f t="shared" si="44"/>
        <v>0.297</v>
      </c>
      <c r="BM68" s="35">
        <f t="shared" si="45"/>
        <v>-0.4033345511</v>
      </c>
      <c r="BN68" s="36">
        <f t="shared" si="46"/>
        <v>2820.903025</v>
      </c>
      <c r="BO68" s="35">
        <f t="shared" si="47"/>
        <v>-0.5129751534</v>
      </c>
      <c r="BP68" s="37">
        <f t="shared" si="48"/>
        <v>0.27</v>
      </c>
      <c r="BQ68" s="33">
        <v>1.04</v>
      </c>
      <c r="BR68" s="37">
        <f t="shared" si="49"/>
        <v>0.099</v>
      </c>
      <c r="BS68" s="35">
        <f t="shared" si="50"/>
        <v>-1.092535305</v>
      </c>
      <c r="BT68" s="33">
        <v>0.07</v>
      </c>
      <c r="BU68" s="37">
        <f t="shared" si="51"/>
        <v>0.036</v>
      </c>
      <c r="BV68" s="35">
        <f t="shared" si="52"/>
        <v>-1.107895623</v>
      </c>
      <c r="BW68" s="33">
        <v>5.43</v>
      </c>
      <c r="BX68" s="34">
        <f t="shared" si="53"/>
        <v>0.081</v>
      </c>
      <c r="BY68" s="35">
        <f t="shared" si="54"/>
        <v>-1.14938325</v>
      </c>
      <c r="BZ68" s="33">
        <v>38.36</v>
      </c>
      <c r="CA68" s="34">
        <f t="shared" si="55"/>
        <v>0.243</v>
      </c>
      <c r="CB68" s="35">
        <f t="shared" si="56"/>
        <v>-0.6827976104</v>
      </c>
      <c r="CC68" s="36">
        <f t="shared" si="57"/>
        <v>2520.694607</v>
      </c>
      <c r="CD68" s="35">
        <f t="shared" si="58"/>
        <v>-1.271152769</v>
      </c>
      <c r="CE68" s="37">
        <f t="shared" si="59"/>
        <v>0.09</v>
      </c>
      <c r="CF68" s="33">
        <v>5.87</v>
      </c>
      <c r="CG68" s="102">
        <f t="shared" si="60"/>
        <v>0.748</v>
      </c>
      <c r="CH68" s="73">
        <f t="shared" si="61"/>
        <v>0.4620724217</v>
      </c>
      <c r="CI68" s="66">
        <f t="shared" si="62"/>
        <v>4.991166572</v>
      </c>
      <c r="CJ68" s="102">
        <f t="shared" si="63"/>
        <v>0.505</v>
      </c>
      <c r="CK68" s="73">
        <f t="shared" si="64"/>
        <v>-0.126228712</v>
      </c>
      <c r="CL68" s="33">
        <v>63.29</v>
      </c>
      <c r="CM68" s="102">
        <f t="shared" si="65"/>
        <v>0.883</v>
      </c>
      <c r="CN68" s="73">
        <f t="shared" si="66"/>
        <v>1.138647071</v>
      </c>
      <c r="CO68" s="36">
        <f t="shared" si="67"/>
        <v>4866.477937</v>
      </c>
      <c r="CP68" s="35">
        <f t="shared" si="68"/>
        <v>0.7221770628</v>
      </c>
      <c r="CQ68" s="37">
        <f t="shared" si="69"/>
        <v>0.802</v>
      </c>
      <c r="CR68" s="117">
        <f t="shared" si="70"/>
        <v>-3.262381787</v>
      </c>
      <c r="CS68" s="104">
        <f t="shared" si="71"/>
        <v>0.144</v>
      </c>
      <c r="CT68" s="33">
        <v>24.54</v>
      </c>
      <c r="CU68" s="90">
        <f t="shared" si="72"/>
        <v>0.829</v>
      </c>
      <c r="CV68" s="35">
        <f t="shared" si="73"/>
        <v>0.7998433096</v>
      </c>
      <c r="CW68" s="33">
        <v>10.82</v>
      </c>
      <c r="CX68" s="34">
        <f t="shared" si="74"/>
        <v>0.919</v>
      </c>
      <c r="CY68" s="35">
        <f t="shared" si="75"/>
        <v>1.292807102</v>
      </c>
      <c r="CZ68" s="33">
        <v>59.11</v>
      </c>
      <c r="DA68" s="34">
        <f t="shared" si="76"/>
        <v>0.261</v>
      </c>
      <c r="DB68" s="35">
        <f t="shared" si="77"/>
        <v>-0.6280580146</v>
      </c>
      <c r="DC68" s="36">
        <f t="shared" si="78"/>
        <v>5150.650055</v>
      </c>
      <c r="DD68" s="35">
        <f t="shared" si="79"/>
        <v>0.5315418242</v>
      </c>
      <c r="DE68" s="90">
        <f t="shared" si="80"/>
        <v>0.721</v>
      </c>
      <c r="DF68" s="33">
        <v>0.41</v>
      </c>
      <c r="DG68" s="90">
        <f t="shared" si="81"/>
        <v>0.495</v>
      </c>
      <c r="DH68" s="35">
        <f t="shared" si="82"/>
        <v>-0.1294607829</v>
      </c>
      <c r="DI68" s="33">
        <v>1.08</v>
      </c>
      <c r="DJ68" s="90">
        <f t="shared" si="83"/>
        <v>0.721</v>
      </c>
      <c r="DK68" s="35">
        <f t="shared" si="84"/>
        <v>0.3449985735</v>
      </c>
      <c r="DL68" s="106">
        <f t="shared" si="85"/>
        <v>1.546922924</v>
      </c>
      <c r="DM68" s="91">
        <f t="shared" si="86"/>
        <v>0.685</v>
      </c>
    </row>
    <row r="69">
      <c r="A69" s="28">
        <v>2025.0</v>
      </c>
      <c r="B69" s="29" t="s">
        <v>756</v>
      </c>
      <c r="C69" s="29" t="s">
        <v>9</v>
      </c>
      <c r="D69" s="30">
        <f t="array" ref="D69">INDEX(
  TP!C:C,
  MATCH(
    1,
    (TP!A:A = A69) * (TP!B:B = C69),
    0
  )
)
</f>
        <v>51.61</v>
      </c>
      <c r="E69" s="64">
        <f t="shared" si="1"/>
        <v>-1.575275165</v>
      </c>
      <c r="F69" s="32">
        <f t="shared" si="2"/>
        <v>0.396</v>
      </c>
      <c r="G69" s="33">
        <v>1611.0</v>
      </c>
      <c r="H69" s="33">
        <v>3.77</v>
      </c>
      <c r="I69" s="33">
        <v>0.0</v>
      </c>
      <c r="J69" s="99">
        <f t="shared" si="3"/>
        <v>3.77</v>
      </c>
      <c r="K69" s="100">
        <f t="shared" si="4"/>
        <v>0.2106145251</v>
      </c>
      <c r="L69" s="101">
        <f t="shared" si="5"/>
        <v>0.802</v>
      </c>
      <c r="M69" s="73">
        <f t="shared" si="6"/>
        <v>0.7627358708</v>
      </c>
      <c r="N69" s="33">
        <v>0.17</v>
      </c>
      <c r="O69" s="101">
        <f t="shared" si="7"/>
        <v>0.604</v>
      </c>
      <c r="P69" s="73">
        <f t="shared" si="8"/>
        <v>0.1175283251</v>
      </c>
      <c r="Q69" s="33">
        <v>2.57</v>
      </c>
      <c r="R69" s="34">
        <f t="shared" si="9"/>
        <v>0.892</v>
      </c>
      <c r="S69" s="35">
        <f t="shared" si="10"/>
        <v>1.353115865</v>
      </c>
      <c r="T69" s="33">
        <v>21.74</v>
      </c>
      <c r="U69" s="34">
        <f t="shared" si="11"/>
        <v>0.135</v>
      </c>
      <c r="V69" s="35">
        <f t="shared" si="12"/>
        <v>-1.000384753</v>
      </c>
      <c r="W69" s="36">
        <f t="shared" si="13"/>
        <v>1763.693441</v>
      </c>
      <c r="X69" s="35">
        <f t="shared" si="14"/>
        <v>-0.2962096747</v>
      </c>
      <c r="Y69" s="40">
        <f t="shared" si="15"/>
        <v>0.414</v>
      </c>
      <c r="Z69" s="33">
        <v>0.13</v>
      </c>
      <c r="AA69" s="40">
        <f t="shared" si="16"/>
        <v>0.577</v>
      </c>
      <c r="AB69" s="35">
        <f t="shared" si="17"/>
        <v>0.2138156227</v>
      </c>
      <c r="AC69" s="43">
        <f t="shared" si="18"/>
        <v>0.797870144</v>
      </c>
      <c r="AD69" s="44">
        <f t="shared" si="19"/>
        <v>0.64</v>
      </c>
      <c r="AE69" s="33">
        <v>1.79</v>
      </c>
      <c r="AF69" s="34">
        <f t="shared" si="20"/>
        <v>0.378</v>
      </c>
      <c r="AG69" s="35">
        <f t="shared" si="21"/>
        <v>-0.4155813115</v>
      </c>
      <c r="AH69" s="33">
        <v>25.0</v>
      </c>
      <c r="AI69" s="34">
        <f t="shared" si="22"/>
        <v>0.198</v>
      </c>
      <c r="AJ69" s="35">
        <f t="shared" si="23"/>
        <v>-0.6501237708</v>
      </c>
      <c r="AK69" s="36">
        <f t="shared" si="24"/>
        <v>1320.143805</v>
      </c>
      <c r="AL69" s="35">
        <f t="shared" si="25"/>
        <v>-0.6717029162</v>
      </c>
      <c r="AM69" s="114">
        <f t="shared" si="26"/>
        <v>0.225</v>
      </c>
      <c r="AN69" s="33">
        <v>0.28</v>
      </c>
      <c r="AO69" s="114">
        <f t="shared" si="27"/>
        <v>0.486</v>
      </c>
      <c r="AP69" s="35">
        <f t="shared" si="28"/>
        <v>-0.24828494</v>
      </c>
      <c r="AQ69" s="33">
        <v>0.56</v>
      </c>
      <c r="AR69" s="114">
        <f t="shared" si="29"/>
        <v>0.432</v>
      </c>
      <c r="AS69" s="35">
        <f t="shared" si="30"/>
        <v>-0.3413937052</v>
      </c>
      <c r="AT69" s="33">
        <v>2.29</v>
      </c>
      <c r="AU69" s="114">
        <f t="shared" si="31"/>
        <v>0.468</v>
      </c>
      <c r="AV69" s="35">
        <f t="shared" si="32"/>
        <v>-0.06181725507</v>
      </c>
      <c r="AW69" s="33">
        <v>2.68</v>
      </c>
      <c r="AX69" s="34">
        <f t="shared" si="33"/>
        <v>0.541</v>
      </c>
      <c r="AY69" s="35">
        <f t="shared" si="34"/>
        <v>0.04963375916</v>
      </c>
      <c r="AZ69" s="33">
        <v>41.67</v>
      </c>
      <c r="BA69" s="34">
        <f t="shared" si="35"/>
        <v>0.288</v>
      </c>
      <c r="BB69" s="35">
        <f t="shared" si="36"/>
        <v>-0.4671462266</v>
      </c>
      <c r="BC69" s="36">
        <f t="shared" si="37"/>
        <v>2673.478734</v>
      </c>
      <c r="BD69" s="35">
        <f t="shared" si="38"/>
        <v>-0.2256846318</v>
      </c>
      <c r="BE69" s="114">
        <f t="shared" si="39"/>
        <v>0.342</v>
      </c>
      <c r="BF69" s="115">
        <f t="shared" si="40"/>
        <v>-1.548883448</v>
      </c>
      <c r="BG69" s="116">
        <f t="shared" si="41"/>
        <v>0.333</v>
      </c>
      <c r="BH69" s="33">
        <v>2.91</v>
      </c>
      <c r="BI69" s="34">
        <f t="shared" si="42"/>
        <v>0.396</v>
      </c>
      <c r="BJ69" s="35">
        <f t="shared" si="43"/>
        <v>-0.4160584563</v>
      </c>
      <c r="BK69" s="33">
        <v>59.62</v>
      </c>
      <c r="BL69" s="34">
        <f t="shared" si="44"/>
        <v>0.793</v>
      </c>
      <c r="BM69" s="35">
        <f t="shared" si="45"/>
        <v>0.655338637</v>
      </c>
      <c r="BN69" s="36">
        <f t="shared" si="46"/>
        <v>3378.745565</v>
      </c>
      <c r="BO69" s="35">
        <f t="shared" si="47"/>
        <v>0.05958126335</v>
      </c>
      <c r="BP69" s="37">
        <f t="shared" si="48"/>
        <v>0.514</v>
      </c>
      <c r="BQ69" s="33">
        <v>1.96</v>
      </c>
      <c r="BR69" s="37">
        <f t="shared" si="49"/>
        <v>0.532</v>
      </c>
      <c r="BS69" s="35">
        <f t="shared" si="50"/>
        <v>-0.08686407195</v>
      </c>
      <c r="BT69" s="33">
        <v>0.11</v>
      </c>
      <c r="BU69" s="37">
        <f t="shared" si="51"/>
        <v>0.153</v>
      </c>
      <c r="BV69" s="35">
        <f t="shared" si="52"/>
        <v>-1.027530137</v>
      </c>
      <c r="BW69" s="33">
        <v>7.77</v>
      </c>
      <c r="BX69" s="34">
        <f t="shared" si="53"/>
        <v>0.351</v>
      </c>
      <c r="BY69" s="35">
        <f t="shared" si="54"/>
        <v>-0.3576302084</v>
      </c>
      <c r="BZ69" s="33">
        <v>45.32</v>
      </c>
      <c r="CA69" s="34">
        <f t="shared" si="55"/>
        <v>0.667</v>
      </c>
      <c r="CB69" s="35">
        <f t="shared" si="56"/>
        <v>0.3179815586</v>
      </c>
      <c r="CC69" s="36">
        <f t="shared" si="57"/>
        <v>3474.70787</v>
      </c>
      <c r="CD69" s="35">
        <f t="shared" si="58"/>
        <v>0.1345566971</v>
      </c>
      <c r="CE69" s="37">
        <f t="shared" si="59"/>
        <v>0.568</v>
      </c>
      <c r="CF69" s="33">
        <v>5.25</v>
      </c>
      <c r="CG69" s="102">
        <f t="shared" si="60"/>
        <v>0.55</v>
      </c>
      <c r="CH69" s="73">
        <f t="shared" si="61"/>
        <v>0.03949492976</v>
      </c>
      <c r="CI69" s="66">
        <f t="shared" si="62"/>
        <v>5.545524771</v>
      </c>
      <c r="CJ69" s="102">
        <f t="shared" si="63"/>
        <v>0.667</v>
      </c>
      <c r="CK69" s="73">
        <f t="shared" si="64"/>
        <v>0.2440748298</v>
      </c>
      <c r="CL69" s="33">
        <v>57.45</v>
      </c>
      <c r="CM69" s="102">
        <f t="shared" si="65"/>
        <v>0.595</v>
      </c>
      <c r="CN69" s="73">
        <f t="shared" si="66"/>
        <v>0.2346399385</v>
      </c>
      <c r="CO69" s="36">
        <f t="shared" si="67"/>
        <v>4635.787686</v>
      </c>
      <c r="CP69" s="35">
        <f t="shared" si="68"/>
        <v>0.4270221878</v>
      </c>
      <c r="CQ69" s="37">
        <f t="shared" si="69"/>
        <v>0.721</v>
      </c>
      <c r="CR69" s="117">
        <f t="shared" si="70"/>
        <v>-0.4932340609</v>
      </c>
      <c r="CS69" s="104">
        <f t="shared" si="71"/>
        <v>0.505</v>
      </c>
      <c r="CT69" s="33">
        <v>21.56</v>
      </c>
      <c r="CU69" s="90">
        <f t="shared" si="72"/>
        <v>0.586</v>
      </c>
      <c r="CV69" s="35">
        <f t="shared" si="73"/>
        <v>0.2226417896</v>
      </c>
      <c r="CW69" s="33">
        <v>7.37</v>
      </c>
      <c r="CX69" s="34">
        <f t="shared" si="74"/>
        <v>0.532</v>
      </c>
      <c r="CY69" s="35">
        <f t="shared" si="75"/>
        <v>0.02406795535</v>
      </c>
      <c r="CZ69" s="33">
        <v>65.15</v>
      </c>
      <c r="DA69" s="34">
        <f t="shared" si="76"/>
        <v>0.568</v>
      </c>
      <c r="DB69" s="35">
        <f t="shared" si="77"/>
        <v>0.2215943916</v>
      </c>
      <c r="DC69" s="36">
        <f t="shared" si="78"/>
        <v>4883.634341</v>
      </c>
      <c r="DD69" s="35">
        <f t="shared" si="79"/>
        <v>0.2510654866</v>
      </c>
      <c r="DE69" s="90">
        <f t="shared" si="80"/>
        <v>0.586</v>
      </c>
      <c r="DF69" s="33">
        <v>0.34</v>
      </c>
      <c r="DG69" s="90">
        <f t="shared" si="81"/>
        <v>0.351</v>
      </c>
      <c r="DH69" s="35">
        <f t="shared" si="82"/>
        <v>-0.4547724939</v>
      </c>
      <c r="DI69" s="33">
        <v>0.78</v>
      </c>
      <c r="DJ69" s="90">
        <f t="shared" si="83"/>
        <v>0.36</v>
      </c>
      <c r="DK69" s="35">
        <f t="shared" si="84"/>
        <v>-0.3499625817</v>
      </c>
      <c r="DL69" s="106">
        <f t="shared" si="85"/>
        <v>-0.3310277995</v>
      </c>
      <c r="DM69" s="91">
        <f t="shared" si="86"/>
        <v>0.495</v>
      </c>
    </row>
    <row r="70">
      <c r="A70" s="28">
        <v>2025.0</v>
      </c>
      <c r="B70" s="29" t="s">
        <v>821</v>
      </c>
      <c r="C70" s="29" t="s">
        <v>10</v>
      </c>
      <c r="D70" s="30">
        <f t="array" ref="D70">INDEX(
  TP!C:C,
  MATCH(
    1,
    (TP!A:A = A70) * (TP!B:B = C70),
    0
  )
)
</f>
        <v>49.44</v>
      </c>
      <c r="E70" s="64">
        <f t="shared" si="1"/>
        <v>-1.930036842</v>
      </c>
      <c r="F70" s="32">
        <f t="shared" si="2"/>
        <v>0.387</v>
      </c>
      <c r="G70" s="33">
        <v>1555.0</v>
      </c>
      <c r="H70" s="33">
        <v>1.38</v>
      </c>
      <c r="I70" s="33">
        <v>0.0</v>
      </c>
      <c r="J70" s="99">
        <f t="shared" si="3"/>
        <v>1.38</v>
      </c>
      <c r="K70" s="100">
        <f t="shared" si="4"/>
        <v>0.07987138264</v>
      </c>
      <c r="L70" s="101">
        <f t="shared" si="5"/>
        <v>0.171</v>
      </c>
      <c r="M70" s="73">
        <f t="shared" si="6"/>
        <v>-0.9307366494</v>
      </c>
      <c r="N70" s="33">
        <v>0.12</v>
      </c>
      <c r="O70" s="101">
        <f t="shared" si="7"/>
        <v>0.423</v>
      </c>
      <c r="P70" s="73">
        <f t="shared" si="8"/>
        <v>-0.2912658491</v>
      </c>
      <c r="Q70" s="33">
        <v>1.33</v>
      </c>
      <c r="R70" s="34">
        <f t="shared" si="9"/>
        <v>0.387</v>
      </c>
      <c r="S70" s="35">
        <f t="shared" si="10"/>
        <v>-0.3303091222</v>
      </c>
      <c r="T70" s="33">
        <v>21.74</v>
      </c>
      <c r="U70" s="34">
        <f t="shared" si="11"/>
        <v>0.135</v>
      </c>
      <c r="V70" s="35">
        <f t="shared" si="12"/>
        <v>-1.000384753</v>
      </c>
      <c r="W70" s="36">
        <f t="shared" si="13"/>
        <v>1172.318598</v>
      </c>
      <c r="X70" s="35">
        <f t="shared" si="14"/>
        <v>-0.9923421457</v>
      </c>
      <c r="Y70" s="40">
        <f t="shared" si="15"/>
        <v>0.18</v>
      </c>
      <c r="Z70" s="33">
        <v>0.13</v>
      </c>
      <c r="AA70" s="40">
        <f t="shared" si="16"/>
        <v>0.577</v>
      </c>
      <c r="AB70" s="35">
        <f t="shared" si="17"/>
        <v>0.2138156227</v>
      </c>
      <c r="AC70" s="43">
        <f t="shared" si="18"/>
        <v>-2.000529021</v>
      </c>
      <c r="AD70" s="44">
        <f t="shared" si="19"/>
        <v>0.279</v>
      </c>
      <c r="AE70" s="33">
        <v>1.79</v>
      </c>
      <c r="AF70" s="34">
        <f t="shared" si="20"/>
        <v>0.378</v>
      </c>
      <c r="AG70" s="35">
        <f t="shared" si="21"/>
        <v>-0.4155813115</v>
      </c>
      <c r="AH70" s="33">
        <v>35.48</v>
      </c>
      <c r="AI70" s="34">
        <f t="shared" si="22"/>
        <v>0.721</v>
      </c>
      <c r="AJ70" s="35">
        <f t="shared" si="23"/>
        <v>0.3763064417</v>
      </c>
      <c r="AK70" s="36">
        <f t="shared" si="24"/>
        <v>1873.548088</v>
      </c>
      <c r="AL70" s="35">
        <f t="shared" si="25"/>
        <v>0.1053959156</v>
      </c>
      <c r="AM70" s="114">
        <f t="shared" si="26"/>
        <v>0.568</v>
      </c>
      <c r="AN70" s="33">
        <v>0.46</v>
      </c>
      <c r="AO70" s="114">
        <f t="shared" si="27"/>
        <v>0.73</v>
      </c>
      <c r="AP70" s="35">
        <f t="shared" si="28"/>
        <v>0.5241570955</v>
      </c>
      <c r="AQ70" s="33">
        <v>0.69</v>
      </c>
      <c r="AR70" s="114">
        <f t="shared" si="29"/>
        <v>0.577</v>
      </c>
      <c r="AS70" s="35">
        <f t="shared" si="30"/>
        <v>0.02063778407</v>
      </c>
      <c r="AT70" s="33">
        <v>1.33</v>
      </c>
      <c r="AU70" s="114">
        <f t="shared" si="31"/>
        <v>0.126</v>
      </c>
      <c r="AV70" s="35">
        <f t="shared" si="32"/>
        <v>-1.10360272</v>
      </c>
      <c r="AW70" s="33">
        <v>3.07</v>
      </c>
      <c r="AX70" s="34">
        <f t="shared" si="33"/>
        <v>0.667</v>
      </c>
      <c r="AY70" s="35">
        <f t="shared" si="34"/>
        <v>0.4459779273</v>
      </c>
      <c r="AZ70" s="33">
        <v>39.62</v>
      </c>
      <c r="BA70" s="34">
        <f t="shared" si="35"/>
        <v>0.234</v>
      </c>
      <c r="BB70" s="35">
        <f t="shared" si="36"/>
        <v>-0.6677836871</v>
      </c>
      <c r="BC70" s="36">
        <f t="shared" si="37"/>
        <v>2738.476598</v>
      </c>
      <c r="BD70" s="35">
        <f t="shared" si="38"/>
        <v>-0.1500241698</v>
      </c>
      <c r="BE70" s="114">
        <f t="shared" si="39"/>
        <v>0.387</v>
      </c>
      <c r="BF70" s="115">
        <f t="shared" si="40"/>
        <v>-0.6034360945</v>
      </c>
      <c r="BG70" s="116">
        <f t="shared" si="41"/>
        <v>0.441</v>
      </c>
      <c r="BH70" s="33">
        <v>3.7</v>
      </c>
      <c r="BI70" s="34">
        <f t="shared" si="42"/>
        <v>0.577</v>
      </c>
      <c r="BJ70" s="35">
        <f t="shared" si="43"/>
        <v>0.02666977236</v>
      </c>
      <c r="BK70" s="33">
        <v>45.31</v>
      </c>
      <c r="BL70" s="34">
        <f t="shared" si="44"/>
        <v>0.126</v>
      </c>
      <c r="BM70" s="35">
        <f t="shared" si="45"/>
        <v>-1.176537218</v>
      </c>
      <c r="BN70" s="36">
        <f t="shared" si="46"/>
        <v>2914.33004</v>
      </c>
      <c r="BO70" s="35">
        <f t="shared" si="47"/>
        <v>-0.417083871</v>
      </c>
      <c r="BP70" s="37">
        <f t="shared" si="48"/>
        <v>0.306</v>
      </c>
      <c r="BQ70" s="33">
        <v>2.6</v>
      </c>
      <c r="BR70" s="37">
        <f t="shared" si="49"/>
        <v>0.766</v>
      </c>
      <c r="BS70" s="35">
        <f t="shared" si="50"/>
        <v>0.6127333076</v>
      </c>
      <c r="BT70" s="33">
        <v>0.35</v>
      </c>
      <c r="BU70" s="37">
        <f t="shared" si="51"/>
        <v>0.378</v>
      </c>
      <c r="BV70" s="35">
        <f t="shared" si="52"/>
        <v>-0.5453372236</v>
      </c>
      <c r="BW70" s="33">
        <v>7.35</v>
      </c>
      <c r="BX70" s="34">
        <f t="shared" si="53"/>
        <v>0.315</v>
      </c>
      <c r="BY70" s="35">
        <f t="shared" si="54"/>
        <v>-0.4997397286</v>
      </c>
      <c r="BZ70" s="33">
        <v>41.73</v>
      </c>
      <c r="CA70" s="34">
        <f t="shared" si="55"/>
        <v>0.405</v>
      </c>
      <c r="CB70" s="35">
        <f t="shared" si="56"/>
        <v>-0.198224938</v>
      </c>
      <c r="CC70" s="36">
        <f t="shared" si="57"/>
        <v>3127.148396</v>
      </c>
      <c r="CD70" s="35">
        <f t="shared" si="58"/>
        <v>-0.3775615943</v>
      </c>
      <c r="CE70" s="37">
        <f t="shared" si="59"/>
        <v>0.369</v>
      </c>
      <c r="CF70" s="33">
        <v>3.76</v>
      </c>
      <c r="CG70" s="102">
        <f t="shared" si="60"/>
        <v>0.171</v>
      </c>
      <c r="CH70" s="73">
        <f t="shared" si="61"/>
        <v>-0.9760542042</v>
      </c>
      <c r="CI70" s="66">
        <f t="shared" si="62"/>
        <v>3.686313436</v>
      </c>
      <c r="CJ70" s="102">
        <f t="shared" si="63"/>
        <v>0.144</v>
      </c>
      <c r="CK70" s="73">
        <f t="shared" si="64"/>
        <v>-0.9978524009</v>
      </c>
      <c r="CL70" s="33">
        <v>60.0</v>
      </c>
      <c r="CM70" s="102">
        <f t="shared" si="65"/>
        <v>0.73</v>
      </c>
      <c r="CN70" s="73">
        <f t="shared" si="66"/>
        <v>0.6293690804</v>
      </c>
      <c r="CO70" s="36">
        <f t="shared" si="67"/>
        <v>3980.498733</v>
      </c>
      <c r="CP70" s="35">
        <f t="shared" si="68"/>
        <v>-0.411382246</v>
      </c>
      <c r="CQ70" s="37">
        <f t="shared" si="69"/>
        <v>0.333</v>
      </c>
      <c r="CR70" s="117">
        <f t="shared" si="70"/>
        <v>-1.138631627</v>
      </c>
      <c r="CS70" s="104">
        <f t="shared" si="71"/>
        <v>0.414</v>
      </c>
      <c r="CT70" s="33">
        <v>30.79</v>
      </c>
      <c r="CU70" s="90">
        <f t="shared" si="72"/>
        <v>0.973</v>
      </c>
      <c r="CV70" s="35">
        <f t="shared" si="73"/>
        <v>2.010416967</v>
      </c>
      <c r="CW70" s="33">
        <v>8.8</v>
      </c>
      <c r="CX70" s="34">
        <f t="shared" si="74"/>
        <v>0.757</v>
      </c>
      <c r="CY70" s="35">
        <f t="shared" si="75"/>
        <v>0.549951138</v>
      </c>
      <c r="CZ70" s="33">
        <v>61.84</v>
      </c>
      <c r="DA70" s="34">
        <f t="shared" si="76"/>
        <v>0.396</v>
      </c>
      <c r="DB70" s="35">
        <f t="shared" si="77"/>
        <v>-0.2440263807</v>
      </c>
      <c r="DC70" s="36">
        <f t="shared" si="78"/>
        <v>4979.64537</v>
      </c>
      <c r="DD70" s="35">
        <f t="shared" si="79"/>
        <v>0.3519165611</v>
      </c>
      <c r="DE70" s="90">
        <f t="shared" si="80"/>
        <v>0.649</v>
      </c>
      <c r="DF70" s="33">
        <v>0.35</v>
      </c>
      <c r="DG70" s="90">
        <f t="shared" si="81"/>
        <v>0.378</v>
      </c>
      <c r="DH70" s="35">
        <f t="shared" si="82"/>
        <v>-0.4082993923</v>
      </c>
      <c r="DI70" s="33">
        <v>0.87</v>
      </c>
      <c r="DJ70" s="90">
        <f t="shared" si="83"/>
        <v>0.486</v>
      </c>
      <c r="DK70" s="35">
        <f t="shared" si="84"/>
        <v>-0.1414742352</v>
      </c>
      <c r="DL70" s="106">
        <f t="shared" si="85"/>
        <v>1.812559901</v>
      </c>
      <c r="DM70" s="91">
        <f t="shared" si="86"/>
        <v>0.739</v>
      </c>
    </row>
    <row r="71">
      <c r="A71" s="28">
        <v>2025.0</v>
      </c>
      <c r="B71" s="29" t="s">
        <v>373</v>
      </c>
      <c r="C71" s="29" t="s">
        <v>5</v>
      </c>
      <c r="D71" s="30">
        <f t="array" ref="D71">INDEX(
  TP!C:C,
  MATCH(
    1,
    (TP!A:A = A71) * (TP!B:B = C71),
    0
  )
)
</f>
        <v>45.69</v>
      </c>
      <c r="E71" s="64">
        <f t="shared" si="1"/>
        <v>-2.105320712</v>
      </c>
      <c r="F71" s="32">
        <f t="shared" si="2"/>
        <v>0.378</v>
      </c>
      <c r="G71" s="33">
        <v>1051.0</v>
      </c>
      <c r="H71" s="33">
        <v>2.63</v>
      </c>
      <c r="I71" s="33">
        <v>0.0</v>
      </c>
      <c r="J71" s="99">
        <f t="shared" si="3"/>
        <v>2.63</v>
      </c>
      <c r="K71" s="100">
        <f t="shared" si="4"/>
        <v>0.2252140818</v>
      </c>
      <c r="L71" s="101">
        <f t="shared" si="5"/>
        <v>0.838</v>
      </c>
      <c r="M71" s="73">
        <f t="shared" si="6"/>
        <v>0.9518390818</v>
      </c>
      <c r="N71" s="33">
        <v>0.26</v>
      </c>
      <c r="O71" s="101">
        <f t="shared" si="7"/>
        <v>0.829</v>
      </c>
      <c r="P71" s="73">
        <f t="shared" si="8"/>
        <v>0.8533578386</v>
      </c>
      <c r="Q71" s="33">
        <v>2.65</v>
      </c>
      <c r="R71" s="34">
        <f t="shared" si="9"/>
        <v>0.91</v>
      </c>
      <c r="S71" s="35">
        <f t="shared" si="10"/>
        <v>1.461723928</v>
      </c>
      <c r="T71" s="33">
        <v>32.26</v>
      </c>
      <c r="U71" s="34">
        <f t="shared" si="11"/>
        <v>0.351</v>
      </c>
      <c r="V71" s="35">
        <f t="shared" si="12"/>
        <v>-0.2951884363</v>
      </c>
      <c r="W71" s="36">
        <f t="shared" si="13"/>
        <v>2662.723102</v>
      </c>
      <c r="X71" s="35">
        <f t="shared" si="14"/>
        <v>0.7620763641</v>
      </c>
      <c r="Y71" s="40">
        <f t="shared" si="15"/>
        <v>0.757</v>
      </c>
      <c r="Z71" s="33">
        <v>0.06</v>
      </c>
      <c r="AA71" s="40">
        <f t="shared" si="16"/>
        <v>0.135</v>
      </c>
      <c r="AB71" s="35">
        <f t="shared" si="17"/>
        <v>-1.075657056</v>
      </c>
      <c r="AC71" s="43">
        <f t="shared" si="18"/>
        <v>1.491616229</v>
      </c>
      <c r="AD71" s="44">
        <f t="shared" si="19"/>
        <v>0.721</v>
      </c>
      <c r="AE71" s="33">
        <v>2.06</v>
      </c>
      <c r="AF71" s="34">
        <f t="shared" si="20"/>
        <v>0.505</v>
      </c>
      <c r="AG71" s="35">
        <f t="shared" si="21"/>
        <v>-0.1687788987</v>
      </c>
      <c r="AH71" s="33">
        <v>33.33</v>
      </c>
      <c r="AI71" s="34">
        <f t="shared" si="22"/>
        <v>0.586</v>
      </c>
      <c r="AJ71" s="35">
        <f t="shared" si="23"/>
        <v>0.1657315413</v>
      </c>
      <c r="AK71" s="36">
        <f t="shared" si="24"/>
        <v>1918.467869</v>
      </c>
      <c r="AL71" s="35">
        <f t="shared" si="25"/>
        <v>0.1684729659</v>
      </c>
      <c r="AM71" s="114">
        <f t="shared" si="26"/>
        <v>0.604</v>
      </c>
      <c r="AN71" s="33">
        <v>0.34</v>
      </c>
      <c r="AO71" s="114">
        <f t="shared" si="27"/>
        <v>0.577</v>
      </c>
      <c r="AP71" s="35">
        <f t="shared" si="28"/>
        <v>0.009195738518</v>
      </c>
      <c r="AQ71" s="33">
        <v>0.69</v>
      </c>
      <c r="AR71" s="114">
        <f t="shared" si="29"/>
        <v>0.577</v>
      </c>
      <c r="AS71" s="35">
        <f t="shared" si="30"/>
        <v>0.02063778407</v>
      </c>
      <c r="AT71" s="33">
        <v>2.65</v>
      </c>
      <c r="AU71" s="114">
        <f t="shared" si="31"/>
        <v>0.64</v>
      </c>
      <c r="AV71" s="35">
        <f t="shared" si="32"/>
        <v>0.3288522942</v>
      </c>
      <c r="AW71" s="33">
        <v>2.14</v>
      </c>
      <c r="AX71" s="34">
        <f t="shared" si="33"/>
        <v>0.351</v>
      </c>
      <c r="AY71" s="35">
        <f t="shared" si="34"/>
        <v>-0.4991504737</v>
      </c>
      <c r="AZ71" s="33">
        <v>44.0</v>
      </c>
      <c r="BA71" s="34">
        <f t="shared" si="35"/>
        <v>0.405</v>
      </c>
      <c r="BB71" s="35">
        <f t="shared" si="36"/>
        <v>-0.2391046252</v>
      </c>
      <c r="BC71" s="36">
        <f t="shared" si="37"/>
        <v>2479.140685</v>
      </c>
      <c r="BD71" s="35">
        <f t="shared" si="38"/>
        <v>-0.451902938</v>
      </c>
      <c r="BE71" s="114">
        <f t="shared" si="39"/>
        <v>0.279</v>
      </c>
      <c r="BF71" s="115">
        <f t="shared" si="40"/>
        <v>0.0752558447</v>
      </c>
      <c r="BG71" s="116">
        <f t="shared" si="41"/>
        <v>0.505</v>
      </c>
      <c r="BH71" s="33">
        <v>4.2</v>
      </c>
      <c r="BI71" s="34">
        <f t="shared" si="42"/>
        <v>0.676</v>
      </c>
      <c r="BJ71" s="35">
        <f t="shared" si="43"/>
        <v>0.306877512</v>
      </c>
      <c r="BK71" s="33">
        <v>48.98</v>
      </c>
      <c r="BL71" s="34">
        <f t="shared" si="44"/>
        <v>0.225</v>
      </c>
      <c r="BM71" s="35">
        <f t="shared" si="45"/>
        <v>-0.7067269883</v>
      </c>
      <c r="BN71" s="36">
        <f t="shared" si="46"/>
        <v>3356.185762</v>
      </c>
      <c r="BO71" s="35">
        <f t="shared" si="47"/>
        <v>0.03642641338</v>
      </c>
      <c r="BP71" s="37">
        <f t="shared" si="48"/>
        <v>0.495</v>
      </c>
      <c r="BQ71" s="33">
        <v>2.06</v>
      </c>
      <c r="BR71" s="37">
        <f t="shared" si="49"/>
        <v>0.55</v>
      </c>
      <c r="BS71" s="35">
        <f t="shared" si="50"/>
        <v>0.02244801859</v>
      </c>
      <c r="BT71" s="33">
        <v>0.51</v>
      </c>
      <c r="BU71" s="37">
        <f t="shared" si="51"/>
        <v>0.514</v>
      </c>
      <c r="BV71" s="35">
        <f t="shared" si="52"/>
        <v>-0.2238752813</v>
      </c>
      <c r="BW71" s="33">
        <v>10.02</v>
      </c>
      <c r="BX71" s="34">
        <f t="shared" si="53"/>
        <v>0.712</v>
      </c>
      <c r="BY71" s="35">
        <f t="shared" si="54"/>
        <v>0.4036707928</v>
      </c>
      <c r="BZ71" s="33">
        <v>34.19</v>
      </c>
      <c r="CA71" s="34">
        <f t="shared" si="55"/>
        <v>0.117</v>
      </c>
      <c r="CB71" s="35">
        <f t="shared" si="56"/>
        <v>-1.282402371</v>
      </c>
      <c r="CC71" s="36">
        <f t="shared" si="57"/>
        <v>2897.072683</v>
      </c>
      <c r="CD71" s="35">
        <f t="shared" si="58"/>
        <v>-0.7165711456</v>
      </c>
      <c r="CE71" s="37">
        <f t="shared" si="59"/>
        <v>0.216</v>
      </c>
      <c r="CF71" s="33">
        <v>4.54</v>
      </c>
      <c r="CG71" s="102">
        <f t="shared" si="60"/>
        <v>0.351</v>
      </c>
      <c r="CH71" s="73">
        <f t="shared" si="61"/>
        <v>-0.4444244562</v>
      </c>
      <c r="CI71" s="66">
        <f t="shared" si="62"/>
        <v>3.860288967</v>
      </c>
      <c r="CJ71" s="102">
        <f t="shared" si="63"/>
        <v>0.207</v>
      </c>
      <c r="CK71" s="73">
        <f t="shared" si="64"/>
        <v>-0.8816391732</v>
      </c>
      <c r="CL71" s="33">
        <v>52.83</v>
      </c>
      <c r="CM71" s="102">
        <f t="shared" si="65"/>
        <v>0.288</v>
      </c>
      <c r="CN71" s="73">
        <f t="shared" si="66"/>
        <v>-0.4805163892</v>
      </c>
      <c r="CO71" s="36">
        <f t="shared" si="67"/>
        <v>3587.538604</v>
      </c>
      <c r="CP71" s="35">
        <f t="shared" si="68"/>
        <v>-0.9141520728</v>
      </c>
      <c r="CQ71" s="37">
        <f t="shared" si="69"/>
        <v>0.162</v>
      </c>
      <c r="CR71" s="117">
        <f t="shared" si="70"/>
        <v>-1.795724068</v>
      </c>
      <c r="CS71" s="104">
        <f t="shared" si="71"/>
        <v>0.27</v>
      </c>
      <c r="CT71" s="33">
        <v>14.56</v>
      </c>
      <c r="CU71" s="90">
        <f t="shared" si="72"/>
        <v>0.144</v>
      </c>
      <c r="CV71" s="35">
        <f t="shared" si="73"/>
        <v>-1.133200707</v>
      </c>
      <c r="CW71" s="33">
        <v>5.48</v>
      </c>
      <c r="CX71" s="34">
        <f t="shared" si="74"/>
        <v>0.279</v>
      </c>
      <c r="CY71" s="35">
        <f t="shared" si="75"/>
        <v>-0.6709804469</v>
      </c>
      <c r="CZ71" s="33">
        <v>65.63</v>
      </c>
      <c r="DA71" s="34">
        <f t="shared" si="76"/>
        <v>0.577</v>
      </c>
      <c r="DB71" s="35">
        <f t="shared" si="77"/>
        <v>0.2891164371</v>
      </c>
      <c r="DC71" s="36">
        <f t="shared" si="78"/>
        <v>4327.003872</v>
      </c>
      <c r="DD71" s="35">
        <f t="shared" si="79"/>
        <v>-0.3336254777</v>
      </c>
      <c r="DE71" s="90">
        <f t="shared" si="80"/>
        <v>0.378</v>
      </c>
      <c r="DF71" s="33">
        <v>0.43</v>
      </c>
      <c r="DG71" s="90">
        <f t="shared" si="81"/>
        <v>0.541</v>
      </c>
      <c r="DH71" s="35">
        <f t="shared" si="82"/>
        <v>-0.0365145798</v>
      </c>
      <c r="DI71" s="33">
        <v>0.77</v>
      </c>
      <c r="DJ71" s="90">
        <f t="shared" si="83"/>
        <v>0.342</v>
      </c>
      <c r="DK71" s="35">
        <f t="shared" si="84"/>
        <v>-0.3731279536</v>
      </c>
      <c r="DL71" s="106">
        <f t="shared" si="85"/>
        <v>-1.876468718</v>
      </c>
      <c r="DM71" s="91">
        <f t="shared" si="86"/>
        <v>0.234</v>
      </c>
    </row>
    <row r="72">
      <c r="A72" s="28">
        <v>2025.0</v>
      </c>
      <c r="B72" s="29" t="s">
        <v>830</v>
      </c>
      <c r="C72" s="29" t="s">
        <v>19</v>
      </c>
      <c r="D72" s="30">
        <f t="array" ref="D72">INDEX(
  TP!C:C,
  MATCH(
    1,
    (TP!A:A = A72) * (TP!B:B = C72),
    0
  )
)
</f>
        <v>46.6</v>
      </c>
      <c r="E72" s="64">
        <f t="shared" si="1"/>
        <v>-2.437242542</v>
      </c>
      <c r="F72" s="32">
        <f t="shared" si="2"/>
        <v>0.369</v>
      </c>
      <c r="G72" s="33">
        <v>1937.0</v>
      </c>
      <c r="H72" s="33">
        <v>3.08</v>
      </c>
      <c r="I72" s="33">
        <v>0.0</v>
      </c>
      <c r="J72" s="99">
        <f t="shared" si="3"/>
        <v>3.08</v>
      </c>
      <c r="K72" s="100">
        <f t="shared" si="4"/>
        <v>0.1431078988</v>
      </c>
      <c r="L72" s="101">
        <f t="shared" si="5"/>
        <v>0.505</v>
      </c>
      <c r="M72" s="73">
        <f t="shared" si="6"/>
        <v>-0.1116550489</v>
      </c>
      <c r="N72" s="33">
        <v>0.19</v>
      </c>
      <c r="O72" s="101">
        <f t="shared" si="7"/>
        <v>0.694</v>
      </c>
      <c r="P72" s="73">
        <f t="shared" si="8"/>
        <v>0.2810459948</v>
      </c>
      <c r="Q72" s="33">
        <v>1.12</v>
      </c>
      <c r="R72" s="34">
        <f t="shared" si="9"/>
        <v>0.234</v>
      </c>
      <c r="S72" s="35">
        <f t="shared" si="10"/>
        <v>-0.6154052893</v>
      </c>
      <c r="T72" s="33">
        <v>50.0</v>
      </c>
      <c r="U72" s="34">
        <f t="shared" si="11"/>
        <v>0.847</v>
      </c>
      <c r="V72" s="35">
        <f t="shared" si="12"/>
        <v>0.893992424</v>
      </c>
      <c r="W72" s="36">
        <f t="shared" si="13"/>
        <v>2395.156393</v>
      </c>
      <c r="X72" s="35">
        <f t="shared" si="14"/>
        <v>0.4471122144</v>
      </c>
      <c r="Y72" s="40">
        <f t="shared" si="15"/>
        <v>0.658</v>
      </c>
      <c r="Z72" s="33">
        <v>0.11</v>
      </c>
      <c r="AA72" s="40">
        <f t="shared" si="16"/>
        <v>0.396</v>
      </c>
      <c r="AB72" s="35">
        <f t="shared" si="17"/>
        <v>-0.1546051426</v>
      </c>
      <c r="AC72" s="43">
        <f t="shared" si="18"/>
        <v>0.4618980177</v>
      </c>
      <c r="AD72" s="44">
        <f t="shared" si="19"/>
        <v>0.568</v>
      </c>
      <c r="AE72" s="33">
        <v>1.77</v>
      </c>
      <c r="AF72" s="34">
        <f t="shared" si="20"/>
        <v>0.369</v>
      </c>
      <c r="AG72" s="35">
        <f t="shared" si="21"/>
        <v>-0.4338629717</v>
      </c>
      <c r="AH72" s="33">
        <v>36.84</v>
      </c>
      <c r="AI72" s="34">
        <f t="shared" si="22"/>
        <v>0.775</v>
      </c>
      <c r="AJ72" s="35">
        <f t="shared" si="23"/>
        <v>0.509507309</v>
      </c>
      <c r="AK72" s="36">
        <f t="shared" si="24"/>
        <v>1931.723641</v>
      </c>
      <c r="AL72" s="35">
        <f t="shared" si="25"/>
        <v>0.1870869249</v>
      </c>
      <c r="AM72" s="114">
        <f t="shared" si="26"/>
        <v>0.631</v>
      </c>
      <c r="AN72" s="33">
        <v>0.23</v>
      </c>
      <c r="AO72" s="114">
        <f t="shared" si="27"/>
        <v>0.432</v>
      </c>
      <c r="AP72" s="35">
        <f t="shared" si="28"/>
        <v>-0.4628521721</v>
      </c>
      <c r="AQ72" s="33">
        <v>0.6</v>
      </c>
      <c r="AR72" s="114">
        <f t="shared" si="29"/>
        <v>0.459</v>
      </c>
      <c r="AS72" s="35">
        <f t="shared" si="30"/>
        <v>-0.2299994008</v>
      </c>
      <c r="AT72" s="33">
        <v>2.74</v>
      </c>
      <c r="AU72" s="114">
        <f t="shared" si="31"/>
        <v>0.703</v>
      </c>
      <c r="AV72" s="35">
        <f t="shared" si="32"/>
        <v>0.4265196816</v>
      </c>
      <c r="AW72" s="33">
        <v>2.37</v>
      </c>
      <c r="AX72" s="34">
        <f t="shared" si="33"/>
        <v>0.423</v>
      </c>
      <c r="AY72" s="35">
        <f t="shared" si="34"/>
        <v>-0.2654090412</v>
      </c>
      <c r="AZ72" s="33">
        <v>52.94</v>
      </c>
      <c r="BA72" s="34">
        <f t="shared" si="35"/>
        <v>0.73</v>
      </c>
      <c r="BB72" s="35">
        <f t="shared" si="36"/>
        <v>0.6358704465</v>
      </c>
      <c r="BC72" s="36">
        <f t="shared" si="37"/>
        <v>3167.137536</v>
      </c>
      <c r="BD72" s="35">
        <f t="shared" si="38"/>
        <v>0.3489566099</v>
      </c>
      <c r="BE72" s="114">
        <f t="shared" si="39"/>
        <v>0.64</v>
      </c>
      <c r="BF72" s="115">
        <f t="shared" si="40"/>
        <v>0.2697116436</v>
      </c>
      <c r="BG72" s="116">
        <f t="shared" si="41"/>
        <v>0.541</v>
      </c>
      <c r="BH72" s="33">
        <v>3.44</v>
      </c>
      <c r="BI72" s="34">
        <f t="shared" si="42"/>
        <v>0.495</v>
      </c>
      <c r="BJ72" s="35">
        <f t="shared" si="43"/>
        <v>-0.1190382523</v>
      </c>
      <c r="BK72" s="33">
        <v>55.41</v>
      </c>
      <c r="BL72" s="34">
        <f t="shared" si="44"/>
        <v>0.559</v>
      </c>
      <c r="BM72" s="35">
        <f t="shared" si="45"/>
        <v>0.1164010165</v>
      </c>
      <c r="BN72" s="36">
        <f t="shared" si="46"/>
        <v>3432.903381</v>
      </c>
      <c r="BO72" s="35">
        <f t="shared" si="47"/>
        <v>0.1151675669</v>
      </c>
      <c r="BP72" s="37">
        <f t="shared" si="48"/>
        <v>0.55</v>
      </c>
      <c r="BQ72" s="33">
        <v>1.39</v>
      </c>
      <c r="BR72" s="37">
        <f t="shared" si="49"/>
        <v>0.261</v>
      </c>
      <c r="BS72" s="35">
        <f t="shared" si="50"/>
        <v>-0.7099429881</v>
      </c>
      <c r="BT72" s="33">
        <v>0.23</v>
      </c>
      <c r="BU72" s="37">
        <f t="shared" si="51"/>
        <v>0.279</v>
      </c>
      <c r="BV72" s="35">
        <f t="shared" si="52"/>
        <v>-0.7864336804</v>
      </c>
      <c r="BW72" s="33">
        <v>7.95</v>
      </c>
      <c r="BX72" s="34">
        <f t="shared" si="53"/>
        <v>0.378</v>
      </c>
      <c r="BY72" s="35">
        <f t="shared" si="54"/>
        <v>-0.2967261283</v>
      </c>
      <c r="BZ72" s="33">
        <v>39.18</v>
      </c>
      <c r="CA72" s="34">
        <f t="shared" si="55"/>
        <v>0.279</v>
      </c>
      <c r="CB72" s="35">
        <f t="shared" si="56"/>
        <v>-0.5648897198</v>
      </c>
      <c r="CC72" s="36">
        <f t="shared" si="57"/>
        <v>3032.058205</v>
      </c>
      <c r="CD72" s="35">
        <f t="shared" si="58"/>
        <v>-0.5176740929</v>
      </c>
      <c r="CE72" s="37">
        <f t="shared" si="59"/>
        <v>0.297</v>
      </c>
      <c r="CF72" s="33">
        <v>4.69</v>
      </c>
      <c r="CG72" s="102">
        <f t="shared" si="60"/>
        <v>0.405</v>
      </c>
      <c r="CH72" s="73">
        <f t="shared" si="61"/>
        <v>-0.3421879662</v>
      </c>
      <c r="CI72" s="66">
        <f t="shared" si="62"/>
        <v>4.134509628</v>
      </c>
      <c r="CJ72" s="102">
        <f t="shared" si="63"/>
        <v>0.261</v>
      </c>
      <c r="CK72" s="73">
        <f t="shared" si="64"/>
        <v>-0.6984635982</v>
      </c>
      <c r="CL72" s="33">
        <v>52.48</v>
      </c>
      <c r="CM72" s="102">
        <f t="shared" si="65"/>
        <v>0.27</v>
      </c>
      <c r="CN72" s="73">
        <f t="shared" si="66"/>
        <v>-0.5346948989</v>
      </c>
      <c r="CO72" s="36">
        <f t="shared" si="67"/>
        <v>3687.484312</v>
      </c>
      <c r="CP72" s="35">
        <f t="shared" si="68"/>
        <v>-0.7862773022</v>
      </c>
      <c r="CQ72" s="37">
        <f t="shared" si="69"/>
        <v>0.207</v>
      </c>
      <c r="CR72" s="117">
        <f t="shared" si="70"/>
        <v>-2.685160497</v>
      </c>
      <c r="CS72" s="104">
        <f t="shared" si="71"/>
        <v>0.216</v>
      </c>
      <c r="CT72" s="33">
        <v>13.47</v>
      </c>
      <c r="CU72" s="90">
        <f t="shared" si="72"/>
        <v>0.09</v>
      </c>
      <c r="CV72" s="35">
        <f t="shared" si="73"/>
        <v>-1.344324753</v>
      </c>
      <c r="CW72" s="33">
        <v>6.09</v>
      </c>
      <c r="CX72" s="34">
        <f t="shared" si="74"/>
        <v>0.378</v>
      </c>
      <c r="CY72" s="35">
        <f t="shared" si="75"/>
        <v>-0.4466526557</v>
      </c>
      <c r="CZ72" s="33">
        <v>61.07</v>
      </c>
      <c r="DA72" s="34">
        <f t="shared" si="76"/>
        <v>0.36</v>
      </c>
      <c r="DB72" s="35">
        <f t="shared" si="77"/>
        <v>-0.3523429954</v>
      </c>
      <c r="DC72" s="36">
        <f t="shared" si="78"/>
        <v>4220.200846</v>
      </c>
      <c r="DD72" s="35">
        <f t="shared" si="79"/>
        <v>-0.4458125885</v>
      </c>
      <c r="DE72" s="90">
        <f t="shared" si="80"/>
        <v>0.333</v>
      </c>
      <c r="DF72" s="33">
        <v>0.56</v>
      </c>
      <c r="DG72" s="90">
        <f t="shared" si="81"/>
        <v>0.685</v>
      </c>
      <c r="DH72" s="35">
        <f t="shared" si="82"/>
        <v>0.5676357405</v>
      </c>
      <c r="DI72" s="33">
        <v>1.25</v>
      </c>
      <c r="DJ72" s="90">
        <f t="shared" si="83"/>
        <v>0.793</v>
      </c>
      <c r="DK72" s="35">
        <f t="shared" si="84"/>
        <v>0.7388098948</v>
      </c>
      <c r="DL72" s="106">
        <f t="shared" si="85"/>
        <v>-0.4836917063</v>
      </c>
      <c r="DM72" s="91">
        <f t="shared" si="86"/>
        <v>0.45</v>
      </c>
    </row>
    <row r="73">
      <c r="A73" s="28">
        <v>2022.0</v>
      </c>
      <c r="B73" s="29" t="s">
        <v>831</v>
      </c>
      <c r="C73" s="29" t="s">
        <v>15</v>
      </c>
      <c r="D73" s="30">
        <f t="array" ref="D73">INDEX(
  TP!C:C,
  MATCH(
    1,
    (TP!A:A = A73) * (TP!B:B = C73),
    0
  )
)
</f>
        <v>51.78</v>
      </c>
      <c r="E73" s="64">
        <f t="shared" si="1"/>
        <v>-2.941477962</v>
      </c>
      <c r="F73" s="32">
        <f t="shared" si="2"/>
        <v>0.36</v>
      </c>
      <c r="G73" s="33">
        <v>1740.0</v>
      </c>
      <c r="H73" s="33">
        <v>2.42</v>
      </c>
      <c r="I73" s="33">
        <v>0.0</v>
      </c>
      <c r="J73" s="99">
        <f t="shared" si="3"/>
        <v>2.42</v>
      </c>
      <c r="K73" s="100">
        <f t="shared" si="4"/>
        <v>0.1251724138</v>
      </c>
      <c r="L73" s="101">
        <f t="shared" si="5"/>
        <v>0.396</v>
      </c>
      <c r="M73" s="73">
        <f t="shared" si="6"/>
        <v>-0.3439674321</v>
      </c>
      <c r="N73" s="33">
        <v>0.0</v>
      </c>
      <c r="O73" s="101">
        <f t="shared" si="7"/>
        <v>0</v>
      </c>
      <c r="P73" s="73">
        <f t="shared" si="8"/>
        <v>-1.272371867</v>
      </c>
      <c r="Q73" s="33">
        <v>1.76</v>
      </c>
      <c r="R73" s="34">
        <f t="shared" si="9"/>
        <v>0.649</v>
      </c>
      <c r="S73" s="35">
        <f t="shared" si="10"/>
        <v>0.25345922</v>
      </c>
      <c r="T73" s="33">
        <v>23.53</v>
      </c>
      <c r="U73" s="34">
        <f t="shared" si="11"/>
        <v>0.189</v>
      </c>
      <c r="V73" s="35">
        <f t="shared" si="12"/>
        <v>-0.8803941246</v>
      </c>
      <c r="W73" s="36">
        <f t="shared" si="13"/>
        <v>1522.895288</v>
      </c>
      <c r="X73" s="35">
        <f t="shared" si="14"/>
        <v>-0.5796634187</v>
      </c>
      <c r="Y73" s="40">
        <f t="shared" si="15"/>
        <v>0.333</v>
      </c>
      <c r="Z73" s="33">
        <v>0.13</v>
      </c>
      <c r="AA73" s="40">
        <f t="shared" si="16"/>
        <v>0.577</v>
      </c>
      <c r="AB73" s="35">
        <f t="shared" si="17"/>
        <v>0.2138156227</v>
      </c>
      <c r="AC73" s="43">
        <f t="shared" si="18"/>
        <v>-1.982187095</v>
      </c>
      <c r="AD73" s="44">
        <f t="shared" si="19"/>
        <v>0.288</v>
      </c>
      <c r="AE73" s="33">
        <v>3.47</v>
      </c>
      <c r="AF73" s="34">
        <f t="shared" si="20"/>
        <v>0.901</v>
      </c>
      <c r="AG73" s="35">
        <f t="shared" si="21"/>
        <v>1.120078146</v>
      </c>
      <c r="AH73" s="33">
        <v>29.85</v>
      </c>
      <c r="AI73" s="34">
        <f t="shared" si="22"/>
        <v>0.423</v>
      </c>
      <c r="AJ73" s="35">
        <f t="shared" si="23"/>
        <v>-0.1751059721</v>
      </c>
      <c r="AK73" s="36">
        <f t="shared" si="24"/>
        <v>2300.356085</v>
      </c>
      <c r="AL73" s="35">
        <f t="shared" si="25"/>
        <v>0.7047262908</v>
      </c>
      <c r="AM73" s="114">
        <f t="shared" si="26"/>
        <v>0.793</v>
      </c>
      <c r="AN73" s="33">
        <v>0.52</v>
      </c>
      <c r="AO73" s="114">
        <f t="shared" si="27"/>
        <v>0.793</v>
      </c>
      <c r="AP73" s="35">
        <f t="shared" si="28"/>
        <v>0.7816377741</v>
      </c>
      <c r="AQ73" s="33">
        <v>0.98</v>
      </c>
      <c r="AR73" s="114">
        <f t="shared" si="29"/>
        <v>0.793</v>
      </c>
      <c r="AS73" s="35">
        <f t="shared" si="30"/>
        <v>0.8282464909</v>
      </c>
      <c r="AT73" s="33">
        <v>1.34</v>
      </c>
      <c r="AU73" s="114">
        <f t="shared" si="31"/>
        <v>0.144</v>
      </c>
      <c r="AV73" s="35">
        <f t="shared" si="32"/>
        <v>-1.092750788</v>
      </c>
      <c r="AW73" s="33">
        <v>3.83</v>
      </c>
      <c r="AX73" s="34">
        <f t="shared" si="33"/>
        <v>0.91</v>
      </c>
      <c r="AY73" s="35">
        <f t="shared" si="34"/>
        <v>1.218340922</v>
      </c>
      <c r="AZ73" s="33">
        <v>40.54</v>
      </c>
      <c r="BA73" s="34">
        <f t="shared" si="35"/>
        <v>0.261</v>
      </c>
      <c r="BB73" s="35">
        <f t="shared" si="36"/>
        <v>-0.5777415097</v>
      </c>
      <c r="BC73" s="36">
        <f t="shared" si="37"/>
        <v>3143.835863</v>
      </c>
      <c r="BD73" s="35">
        <f t="shared" si="38"/>
        <v>0.3218324044</v>
      </c>
      <c r="BE73" s="114">
        <f t="shared" si="39"/>
        <v>0.613</v>
      </c>
      <c r="BF73" s="115">
        <f t="shared" si="40"/>
        <v>1.543692172</v>
      </c>
      <c r="BG73" s="116">
        <f t="shared" si="41"/>
        <v>0.685</v>
      </c>
      <c r="BH73" s="33">
        <v>2.33</v>
      </c>
      <c r="BI73" s="34">
        <f t="shared" si="42"/>
        <v>0.243</v>
      </c>
      <c r="BJ73" s="35">
        <f t="shared" si="43"/>
        <v>-0.7410994343</v>
      </c>
      <c r="BK73" s="33">
        <v>51.11</v>
      </c>
      <c r="BL73" s="34">
        <f t="shared" si="44"/>
        <v>0.288</v>
      </c>
      <c r="BM73" s="35">
        <f t="shared" si="45"/>
        <v>-0.4340578359</v>
      </c>
      <c r="BN73" s="36">
        <f t="shared" si="46"/>
        <v>2555.394645</v>
      </c>
      <c r="BO73" s="35">
        <f t="shared" si="47"/>
        <v>-0.7854866884</v>
      </c>
      <c r="BP73" s="37">
        <f t="shared" si="48"/>
        <v>0.198</v>
      </c>
      <c r="BQ73" s="33">
        <v>0.93</v>
      </c>
      <c r="BR73" s="37">
        <f t="shared" si="49"/>
        <v>0.045</v>
      </c>
      <c r="BS73" s="35">
        <f t="shared" si="50"/>
        <v>-1.212778605</v>
      </c>
      <c r="BT73" s="33">
        <v>0.47</v>
      </c>
      <c r="BU73" s="37">
        <f t="shared" si="51"/>
        <v>0.486</v>
      </c>
      <c r="BV73" s="35">
        <f t="shared" si="52"/>
        <v>-0.3042407669</v>
      </c>
      <c r="BW73" s="33">
        <v>6.78</v>
      </c>
      <c r="BX73" s="34">
        <f t="shared" si="53"/>
        <v>0.261</v>
      </c>
      <c r="BY73" s="35">
        <f t="shared" si="54"/>
        <v>-0.6926026489</v>
      </c>
      <c r="BZ73" s="33">
        <v>48.85</v>
      </c>
      <c r="CA73" s="34">
        <f t="shared" si="55"/>
        <v>0.811</v>
      </c>
      <c r="CB73" s="35">
        <f t="shared" si="56"/>
        <v>0.8255606487</v>
      </c>
      <c r="CC73" s="36">
        <f t="shared" si="57"/>
        <v>3538.744589</v>
      </c>
      <c r="CD73" s="35">
        <f t="shared" si="58"/>
        <v>0.2289128509</v>
      </c>
      <c r="CE73" s="37">
        <f t="shared" si="59"/>
        <v>0.613</v>
      </c>
      <c r="CF73" s="33">
        <v>6.41</v>
      </c>
      <c r="CG73" s="102">
        <f t="shared" si="60"/>
        <v>0.802</v>
      </c>
      <c r="CH73" s="73">
        <f t="shared" si="61"/>
        <v>0.8301237857</v>
      </c>
      <c r="CI73" s="66">
        <f t="shared" si="62"/>
        <v>6.808827146</v>
      </c>
      <c r="CJ73" s="102">
        <f t="shared" si="63"/>
        <v>0.865</v>
      </c>
      <c r="CK73" s="73">
        <f t="shared" si="64"/>
        <v>1.087943189</v>
      </c>
      <c r="CL73" s="33">
        <v>57.26</v>
      </c>
      <c r="CM73" s="102">
        <f t="shared" si="65"/>
        <v>0.586</v>
      </c>
      <c r="CN73" s="73">
        <f t="shared" si="66"/>
        <v>0.2052287475</v>
      </c>
      <c r="CO73" s="36">
        <f t="shared" si="67"/>
        <v>5054.453698</v>
      </c>
      <c r="CP73" s="35">
        <f t="shared" si="68"/>
        <v>0.962681211</v>
      </c>
      <c r="CQ73" s="37">
        <f t="shared" si="69"/>
        <v>0.856</v>
      </c>
      <c r="CR73" s="117">
        <f t="shared" si="70"/>
        <v>-1.110911998</v>
      </c>
      <c r="CS73" s="104">
        <f t="shared" si="71"/>
        <v>0.423</v>
      </c>
      <c r="CT73" s="33">
        <v>22.09</v>
      </c>
      <c r="CU73" s="90">
        <f t="shared" si="72"/>
        <v>0.667</v>
      </c>
      <c r="CV73" s="35">
        <f t="shared" si="73"/>
        <v>0.3252984358</v>
      </c>
      <c r="CW73" s="33">
        <v>8.69</v>
      </c>
      <c r="CX73" s="34">
        <f t="shared" si="74"/>
        <v>0.712</v>
      </c>
      <c r="CY73" s="35">
        <f t="shared" si="75"/>
        <v>0.5094985855</v>
      </c>
      <c r="CZ73" s="33">
        <v>63.1</v>
      </c>
      <c r="DA73" s="34">
        <f t="shared" si="76"/>
        <v>0.45</v>
      </c>
      <c r="DB73" s="35">
        <f t="shared" si="77"/>
        <v>-0.06678101117</v>
      </c>
      <c r="DC73" s="36">
        <f t="shared" si="78"/>
        <v>5055.976863</v>
      </c>
      <c r="DD73" s="35">
        <f t="shared" si="79"/>
        <v>0.4320960282</v>
      </c>
      <c r="DE73" s="90">
        <f t="shared" si="80"/>
        <v>0.685</v>
      </c>
      <c r="DF73" s="33">
        <v>0.26</v>
      </c>
      <c r="DG73" s="90">
        <f t="shared" si="81"/>
        <v>0.234</v>
      </c>
      <c r="DH73" s="35">
        <f t="shared" si="82"/>
        <v>-0.8265573064</v>
      </c>
      <c r="DI73" s="33">
        <v>0.36</v>
      </c>
      <c r="DJ73" s="90">
        <f t="shared" si="83"/>
        <v>0.045</v>
      </c>
      <c r="DK73" s="35">
        <f t="shared" si="84"/>
        <v>-1.322908199</v>
      </c>
      <c r="DL73" s="106">
        <f t="shared" si="85"/>
        <v>-1.392071041</v>
      </c>
      <c r="DM73" s="91">
        <f t="shared" si="86"/>
        <v>0.324</v>
      </c>
    </row>
    <row r="74">
      <c r="A74" s="28">
        <v>2022.0</v>
      </c>
      <c r="B74" s="29" t="s">
        <v>832</v>
      </c>
      <c r="C74" s="29" t="s">
        <v>25</v>
      </c>
      <c r="D74" s="30">
        <f t="array" ref="D74">INDEX(
  TP!C:C,
  MATCH(
    1,
    (TP!A:A = A74) * (TP!B:B = C74),
    0
  )
)
</f>
        <v>50.78</v>
      </c>
      <c r="E74" s="64">
        <f t="shared" si="1"/>
        <v>-2.983896306</v>
      </c>
      <c r="F74" s="32">
        <f t="shared" si="2"/>
        <v>0.351</v>
      </c>
      <c r="G74" s="33">
        <v>1072.0</v>
      </c>
      <c r="H74" s="33">
        <v>2.18</v>
      </c>
      <c r="I74" s="33">
        <v>0.0</v>
      </c>
      <c r="J74" s="99">
        <f t="shared" si="3"/>
        <v>2.18</v>
      </c>
      <c r="K74" s="100">
        <f t="shared" si="4"/>
        <v>0.1830223881</v>
      </c>
      <c r="L74" s="101">
        <f t="shared" si="5"/>
        <v>0.703</v>
      </c>
      <c r="M74" s="73">
        <f t="shared" si="6"/>
        <v>0.4053440794</v>
      </c>
      <c r="N74" s="33">
        <v>0.08</v>
      </c>
      <c r="O74" s="101">
        <f t="shared" si="7"/>
        <v>0.252</v>
      </c>
      <c r="P74" s="73">
        <f t="shared" si="8"/>
        <v>-0.6183011885</v>
      </c>
      <c r="Q74" s="33">
        <v>1.68</v>
      </c>
      <c r="R74" s="34">
        <f t="shared" si="9"/>
        <v>0.604</v>
      </c>
      <c r="S74" s="35">
        <f t="shared" si="10"/>
        <v>0.1448511563</v>
      </c>
      <c r="T74" s="33">
        <v>25.0</v>
      </c>
      <c r="U74" s="34">
        <f t="shared" si="11"/>
        <v>0.216</v>
      </c>
      <c r="V74" s="35">
        <f t="shared" si="12"/>
        <v>-0.7818543352</v>
      </c>
      <c r="W74" s="36">
        <f t="shared" si="13"/>
        <v>1571.157068</v>
      </c>
      <c r="X74" s="35">
        <f t="shared" si="14"/>
        <v>-0.5228524251</v>
      </c>
      <c r="Y74" s="40">
        <f t="shared" si="15"/>
        <v>0.351</v>
      </c>
      <c r="Z74" s="33">
        <v>0.04</v>
      </c>
      <c r="AA74" s="40">
        <f t="shared" si="16"/>
        <v>0.036</v>
      </c>
      <c r="AB74" s="35">
        <f t="shared" si="17"/>
        <v>-1.444077821</v>
      </c>
      <c r="AC74" s="43">
        <f t="shared" si="18"/>
        <v>-2.179887355</v>
      </c>
      <c r="AD74" s="44">
        <f t="shared" si="19"/>
        <v>0.261</v>
      </c>
      <c r="AE74" s="33">
        <v>1.09</v>
      </c>
      <c r="AF74" s="34">
        <f t="shared" si="20"/>
        <v>0.126</v>
      </c>
      <c r="AG74" s="35">
        <f t="shared" si="21"/>
        <v>-1.055439419</v>
      </c>
      <c r="AH74" s="33">
        <v>15.38</v>
      </c>
      <c r="AI74" s="34">
        <f t="shared" si="22"/>
        <v>0.054</v>
      </c>
      <c r="AJ74" s="35">
        <f t="shared" si="23"/>
        <v>-1.592324023</v>
      </c>
      <c r="AK74" s="36">
        <f t="shared" si="24"/>
        <v>583.4944883</v>
      </c>
      <c r="AL74" s="35">
        <f t="shared" si="25"/>
        <v>-1.706117251</v>
      </c>
      <c r="AM74" s="114">
        <f t="shared" si="26"/>
        <v>0.027</v>
      </c>
      <c r="AN74" s="33">
        <v>0.17</v>
      </c>
      <c r="AO74" s="114">
        <f t="shared" si="27"/>
        <v>0.234</v>
      </c>
      <c r="AP74" s="35">
        <f t="shared" si="28"/>
        <v>-0.7203328506</v>
      </c>
      <c r="AQ74" s="33">
        <v>0.25</v>
      </c>
      <c r="AR74" s="114">
        <f t="shared" si="29"/>
        <v>0.081</v>
      </c>
      <c r="AS74" s="35">
        <f t="shared" si="30"/>
        <v>-1.204699564</v>
      </c>
      <c r="AT74" s="33">
        <v>2.94</v>
      </c>
      <c r="AU74" s="114">
        <f t="shared" si="31"/>
        <v>0.748</v>
      </c>
      <c r="AV74" s="35">
        <f t="shared" si="32"/>
        <v>0.6435583201</v>
      </c>
      <c r="AW74" s="33">
        <v>1.51</v>
      </c>
      <c r="AX74" s="34">
        <f t="shared" si="33"/>
        <v>0.108</v>
      </c>
      <c r="AY74" s="35">
        <f t="shared" si="34"/>
        <v>-1.139398745</v>
      </c>
      <c r="AZ74" s="33">
        <v>61.11</v>
      </c>
      <c r="BA74" s="34">
        <f t="shared" si="35"/>
        <v>0.946</v>
      </c>
      <c r="BB74" s="35">
        <f t="shared" si="36"/>
        <v>1.43548413</v>
      </c>
      <c r="BC74" s="36">
        <f t="shared" si="37"/>
        <v>2769.309309</v>
      </c>
      <c r="BD74" s="35">
        <f t="shared" si="38"/>
        <v>-0.1141334956</v>
      </c>
      <c r="BE74" s="114">
        <f t="shared" si="39"/>
        <v>0.405</v>
      </c>
      <c r="BF74" s="115">
        <f t="shared" si="40"/>
        <v>-3.101724841</v>
      </c>
      <c r="BG74" s="116">
        <f t="shared" si="41"/>
        <v>0.189</v>
      </c>
      <c r="BH74" s="33">
        <v>2.94</v>
      </c>
      <c r="BI74" s="34">
        <f t="shared" si="42"/>
        <v>0.414</v>
      </c>
      <c r="BJ74" s="35">
        <f t="shared" si="43"/>
        <v>-0.3992459919</v>
      </c>
      <c r="BK74" s="33">
        <v>54.29</v>
      </c>
      <c r="BL74" s="34">
        <f t="shared" si="44"/>
        <v>0.477</v>
      </c>
      <c r="BM74" s="35">
        <f t="shared" si="45"/>
        <v>-0.02697431253</v>
      </c>
      <c r="BN74" s="36">
        <f t="shared" si="46"/>
        <v>3093.933761</v>
      </c>
      <c r="BO74" s="35">
        <f t="shared" si="47"/>
        <v>-0.2327428507</v>
      </c>
      <c r="BP74" s="37">
        <f t="shared" si="48"/>
        <v>0.342</v>
      </c>
      <c r="BQ74" s="33">
        <v>2.27</v>
      </c>
      <c r="BR74" s="37">
        <f t="shared" si="49"/>
        <v>0.622</v>
      </c>
      <c r="BS74" s="35">
        <f t="shared" si="50"/>
        <v>0.2520034087</v>
      </c>
      <c r="BT74" s="33">
        <v>1.85</v>
      </c>
      <c r="BU74" s="37">
        <f t="shared" si="51"/>
        <v>0.982</v>
      </c>
      <c r="BV74" s="35">
        <f t="shared" si="52"/>
        <v>2.468368486</v>
      </c>
      <c r="BW74" s="33">
        <v>7.56</v>
      </c>
      <c r="BX74" s="34">
        <f t="shared" si="53"/>
        <v>0.324</v>
      </c>
      <c r="BY74" s="35">
        <f t="shared" si="54"/>
        <v>-0.4286849685</v>
      </c>
      <c r="BZ74" s="33">
        <v>38.89</v>
      </c>
      <c r="CA74" s="34">
        <f t="shared" si="55"/>
        <v>0.27</v>
      </c>
      <c r="CB74" s="35">
        <f t="shared" si="56"/>
        <v>-0.6065888519</v>
      </c>
      <c r="CC74" s="36">
        <f t="shared" si="57"/>
        <v>2948.434309</v>
      </c>
      <c r="CD74" s="35">
        <f t="shared" si="58"/>
        <v>-0.6408913554</v>
      </c>
      <c r="CE74" s="37">
        <f t="shared" si="59"/>
        <v>0.27</v>
      </c>
      <c r="CF74" s="33">
        <v>6.97</v>
      </c>
      <c r="CG74" s="102">
        <f t="shared" si="60"/>
        <v>0.874</v>
      </c>
      <c r="CH74" s="73">
        <f t="shared" si="61"/>
        <v>1.211806682</v>
      </c>
      <c r="CI74" s="66">
        <f t="shared" si="62"/>
        <v>7.160233743</v>
      </c>
      <c r="CJ74" s="102">
        <f t="shared" si="63"/>
        <v>0.901</v>
      </c>
      <c r="CK74" s="73">
        <f t="shared" si="64"/>
        <v>1.322677893</v>
      </c>
      <c r="CL74" s="33">
        <v>65.06</v>
      </c>
      <c r="CM74" s="102">
        <f t="shared" si="65"/>
        <v>0.919</v>
      </c>
      <c r="CN74" s="73">
        <f t="shared" si="66"/>
        <v>1.412635535</v>
      </c>
      <c r="CO74" s="36">
        <f t="shared" si="67"/>
        <v>5865.974254</v>
      </c>
      <c r="CP74" s="35">
        <f t="shared" si="68"/>
        <v>2.000974972</v>
      </c>
      <c r="CQ74" s="37">
        <f t="shared" si="69"/>
        <v>0.982</v>
      </c>
      <c r="CR74" s="117">
        <f t="shared" si="70"/>
        <v>3.84771266</v>
      </c>
      <c r="CS74" s="104">
        <f t="shared" si="71"/>
        <v>0.847</v>
      </c>
      <c r="CT74" s="33">
        <v>17.88</v>
      </c>
      <c r="CU74" s="90">
        <f t="shared" si="72"/>
        <v>0.288</v>
      </c>
      <c r="CV74" s="35">
        <f t="shared" si="73"/>
        <v>-0.4901439801</v>
      </c>
      <c r="CW74" s="33">
        <v>5.37</v>
      </c>
      <c r="CX74" s="34">
        <f t="shared" si="74"/>
        <v>0.243</v>
      </c>
      <c r="CY74" s="35">
        <f t="shared" si="75"/>
        <v>-0.7114329994</v>
      </c>
      <c r="CZ74" s="33">
        <v>68.75</v>
      </c>
      <c r="DA74" s="34">
        <f t="shared" si="76"/>
        <v>0.748</v>
      </c>
      <c r="DB74" s="35">
        <f t="shared" si="77"/>
        <v>0.7280097331</v>
      </c>
      <c r="DC74" s="36">
        <f t="shared" si="78"/>
        <v>4491.178099</v>
      </c>
      <c r="DD74" s="35">
        <f t="shared" si="79"/>
        <v>-0.1611750056</v>
      </c>
      <c r="DE74" s="90">
        <f t="shared" si="80"/>
        <v>0.414</v>
      </c>
      <c r="DF74" s="33">
        <v>0.25</v>
      </c>
      <c r="DG74" s="90">
        <f t="shared" si="81"/>
        <v>0.225</v>
      </c>
      <c r="DH74" s="35">
        <f t="shared" si="82"/>
        <v>-0.8730304079</v>
      </c>
      <c r="DI74" s="33">
        <v>0.92</v>
      </c>
      <c r="DJ74" s="90">
        <f t="shared" si="83"/>
        <v>0.541</v>
      </c>
      <c r="DK74" s="35">
        <f t="shared" si="84"/>
        <v>-0.02564737597</v>
      </c>
      <c r="DL74" s="106">
        <f t="shared" si="85"/>
        <v>-1.54999677</v>
      </c>
      <c r="DM74" s="91">
        <f t="shared" si="86"/>
        <v>0.27</v>
      </c>
    </row>
    <row r="75">
      <c r="A75" s="28">
        <v>2022.0</v>
      </c>
      <c r="B75" s="29" t="s">
        <v>783</v>
      </c>
      <c r="C75" s="29" t="s">
        <v>17</v>
      </c>
      <c r="D75" s="30">
        <f t="array" ref="D75">INDEX(
  TP!C:C,
  MATCH(
    1,
    (TP!A:A = A75) * (TP!B:B = C75),
    0
  )
)
</f>
        <v>52.67</v>
      </c>
      <c r="E75" s="64">
        <f t="shared" si="1"/>
        <v>-3.033664805</v>
      </c>
      <c r="F75" s="32">
        <f t="shared" si="2"/>
        <v>0.342</v>
      </c>
      <c r="G75" s="33">
        <v>1197.0</v>
      </c>
      <c r="H75" s="33">
        <v>1.42</v>
      </c>
      <c r="I75" s="33">
        <v>0.0</v>
      </c>
      <c r="J75" s="99">
        <f t="shared" si="3"/>
        <v>1.42</v>
      </c>
      <c r="K75" s="100">
        <f t="shared" si="4"/>
        <v>0.1067669173</v>
      </c>
      <c r="L75" s="101">
        <f t="shared" si="5"/>
        <v>0.297</v>
      </c>
      <c r="M75" s="73">
        <f t="shared" si="6"/>
        <v>-0.5823677179</v>
      </c>
      <c r="N75" s="33">
        <v>0.23</v>
      </c>
      <c r="O75" s="101">
        <f t="shared" si="7"/>
        <v>0.757</v>
      </c>
      <c r="P75" s="73">
        <f t="shared" si="8"/>
        <v>0.6080813341</v>
      </c>
      <c r="Q75" s="33">
        <v>1.28</v>
      </c>
      <c r="R75" s="34">
        <f t="shared" si="9"/>
        <v>0.342</v>
      </c>
      <c r="S75" s="35">
        <f t="shared" si="10"/>
        <v>-0.398189162</v>
      </c>
      <c r="T75" s="33">
        <v>41.18</v>
      </c>
      <c r="U75" s="34">
        <f t="shared" si="11"/>
        <v>0.685</v>
      </c>
      <c r="V75" s="35">
        <f t="shared" si="12"/>
        <v>0.3027536874</v>
      </c>
      <c r="W75" s="36">
        <f t="shared" si="13"/>
        <v>2163.661885</v>
      </c>
      <c r="X75" s="35">
        <f t="shared" si="14"/>
        <v>0.1746101871</v>
      </c>
      <c r="Y75" s="40">
        <f t="shared" si="15"/>
        <v>0.577</v>
      </c>
      <c r="Z75" s="33">
        <v>0.11</v>
      </c>
      <c r="AA75" s="40">
        <f t="shared" si="16"/>
        <v>0.396</v>
      </c>
      <c r="AB75" s="35">
        <f t="shared" si="17"/>
        <v>-0.1546051426</v>
      </c>
      <c r="AC75" s="43">
        <f t="shared" si="18"/>
        <v>0.04571866073</v>
      </c>
      <c r="AD75" s="44">
        <f t="shared" si="19"/>
        <v>0.523</v>
      </c>
      <c r="AE75" s="33">
        <v>1.28</v>
      </c>
      <c r="AF75" s="34">
        <f t="shared" si="20"/>
        <v>0.18</v>
      </c>
      <c r="AG75" s="35">
        <f t="shared" si="21"/>
        <v>-0.8817636468</v>
      </c>
      <c r="AH75" s="33">
        <v>35.29</v>
      </c>
      <c r="AI75" s="34">
        <f t="shared" si="22"/>
        <v>0.712</v>
      </c>
      <c r="AJ75" s="35">
        <f t="shared" si="23"/>
        <v>0.3576974971</v>
      </c>
      <c r="AK75" s="36">
        <f t="shared" si="24"/>
        <v>1496.882098</v>
      </c>
      <c r="AL75" s="35">
        <f t="shared" si="25"/>
        <v>-0.4235242786</v>
      </c>
      <c r="AM75" s="114">
        <f t="shared" si="26"/>
        <v>0.315</v>
      </c>
      <c r="AN75" s="33">
        <v>0.08</v>
      </c>
      <c r="AO75" s="114">
        <f t="shared" si="27"/>
        <v>0.081</v>
      </c>
      <c r="AP75" s="35">
        <f t="shared" si="28"/>
        <v>-1.106553868</v>
      </c>
      <c r="AQ75" s="33">
        <v>0.38</v>
      </c>
      <c r="AR75" s="114">
        <f t="shared" si="29"/>
        <v>0.171</v>
      </c>
      <c r="AS75" s="35">
        <f t="shared" si="30"/>
        <v>-0.8426680749</v>
      </c>
      <c r="AT75" s="33">
        <v>1.95</v>
      </c>
      <c r="AU75" s="114">
        <f t="shared" si="31"/>
        <v>0.369</v>
      </c>
      <c r="AV75" s="35">
        <f t="shared" si="32"/>
        <v>-0.4307829405</v>
      </c>
      <c r="AW75" s="33">
        <v>2.11</v>
      </c>
      <c r="AX75" s="34">
        <f t="shared" si="33"/>
        <v>0.333</v>
      </c>
      <c r="AY75" s="35">
        <f t="shared" si="34"/>
        <v>-0.5296384866</v>
      </c>
      <c r="AZ75" s="33">
        <v>60.71</v>
      </c>
      <c r="BA75" s="34">
        <f t="shared" si="35"/>
        <v>0.928</v>
      </c>
      <c r="BB75" s="35">
        <f t="shared" si="36"/>
        <v>1.396335358</v>
      </c>
      <c r="BC75" s="36">
        <f t="shared" si="37"/>
        <v>3391.951312</v>
      </c>
      <c r="BD75" s="35">
        <f t="shared" si="38"/>
        <v>0.6106500433</v>
      </c>
      <c r="BE75" s="114">
        <f t="shared" si="39"/>
        <v>0.766</v>
      </c>
      <c r="BF75" s="115">
        <f t="shared" si="40"/>
        <v>-2.192879119</v>
      </c>
      <c r="BG75" s="116">
        <f t="shared" si="41"/>
        <v>0.261</v>
      </c>
      <c r="BH75" s="33">
        <v>1.58</v>
      </c>
      <c r="BI75" s="34">
        <f t="shared" si="42"/>
        <v>0.099</v>
      </c>
      <c r="BJ75" s="35">
        <f t="shared" si="43"/>
        <v>-1.161411044</v>
      </c>
      <c r="BK75" s="33">
        <v>61.9</v>
      </c>
      <c r="BL75" s="34">
        <f t="shared" si="44"/>
        <v>0.847</v>
      </c>
      <c r="BM75" s="35">
        <f t="shared" si="45"/>
        <v>0.9472098424</v>
      </c>
      <c r="BN75" s="36">
        <f t="shared" si="46"/>
        <v>2438.366407</v>
      </c>
      <c r="BO75" s="35">
        <f t="shared" si="47"/>
        <v>-0.9056017096</v>
      </c>
      <c r="BP75" s="37">
        <f t="shared" si="48"/>
        <v>0.162</v>
      </c>
      <c r="BQ75" s="33">
        <v>1.13</v>
      </c>
      <c r="BR75" s="37">
        <f t="shared" si="49"/>
        <v>0.135</v>
      </c>
      <c r="BS75" s="35">
        <f t="shared" si="50"/>
        <v>-0.9941544235</v>
      </c>
      <c r="BT75" s="33">
        <v>0.68</v>
      </c>
      <c r="BU75" s="37">
        <f t="shared" si="51"/>
        <v>0.586</v>
      </c>
      <c r="BV75" s="35">
        <f t="shared" si="52"/>
        <v>0.1176780325</v>
      </c>
      <c r="BW75" s="33">
        <v>6.32</v>
      </c>
      <c r="BX75" s="34">
        <f t="shared" si="53"/>
        <v>0.198</v>
      </c>
      <c r="BY75" s="35">
        <f t="shared" si="54"/>
        <v>-0.8482464092</v>
      </c>
      <c r="BZ75" s="33">
        <v>45.24</v>
      </c>
      <c r="CA75" s="34">
        <f t="shared" si="55"/>
        <v>0.649</v>
      </c>
      <c r="CB75" s="35">
        <f t="shared" si="56"/>
        <v>0.3064783498</v>
      </c>
      <c r="CC75" s="36">
        <f t="shared" si="57"/>
        <v>3179.875026</v>
      </c>
      <c r="CD75" s="35">
        <f t="shared" si="58"/>
        <v>-0.299870513</v>
      </c>
      <c r="CE75" s="37">
        <f t="shared" si="59"/>
        <v>0.387</v>
      </c>
      <c r="CF75" s="33">
        <v>4.21</v>
      </c>
      <c r="CG75" s="102">
        <f t="shared" si="60"/>
        <v>0.27</v>
      </c>
      <c r="CH75" s="73">
        <f t="shared" si="61"/>
        <v>-0.6693447342</v>
      </c>
      <c r="CI75" s="66">
        <f t="shared" si="62"/>
        <v>4.602283241</v>
      </c>
      <c r="CJ75" s="102">
        <f t="shared" si="63"/>
        <v>0.342</v>
      </c>
      <c r="CK75" s="73">
        <f t="shared" si="64"/>
        <v>-0.3859973515</v>
      </c>
      <c r="CL75" s="33">
        <v>60.71</v>
      </c>
      <c r="CM75" s="102">
        <f t="shared" si="65"/>
        <v>0.784</v>
      </c>
      <c r="CN75" s="73">
        <f t="shared" si="66"/>
        <v>0.7392740571</v>
      </c>
      <c r="CO75" s="36">
        <f t="shared" si="67"/>
        <v>4493.105723</v>
      </c>
      <c r="CP75" s="35">
        <f t="shared" si="68"/>
        <v>0.2444688421</v>
      </c>
      <c r="CQ75" s="37">
        <f t="shared" si="69"/>
        <v>0.622</v>
      </c>
      <c r="CR75" s="117">
        <f t="shared" si="70"/>
        <v>-1.837479772</v>
      </c>
      <c r="CS75" s="104">
        <f t="shared" si="71"/>
        <v>0.261</v>
      </c>
      <c r="CT75" s="33">
        <v>26.54</v>
      </c>
      <c r="CU75" s="90">
        <f t="shared" si="72"/>
        <v>0.874</v>
      </c>
      <c r="CV75" s="35">
        <f t="shared" si="73"/>
        <v>1.18722688</v>
      </c>
      <c r="CW75" s="33">
        <v>9.77</v>
      </c>
      <c r="CX75" s="34">
        <f t="shared" si="74"/>
        <v>0.874</v>
      </c>
      <c r="CY75" s="35">
        <f t="shared" si="75"/>
        <v>0.9066691011</v>
      </c>
      <c r="CZ75" s="33">
        <v>68.46</v>
      </c>
      <c r="DA75" s="34">
        <f t="shared" si="76"/>
        <v>0.721</v>
      </c>
      <c r="DB75" s="35">
        <f t="shared" si="77"/>
        <v>0.6872151639</v>
      </c>
      <c r="DC75" s="36">
        <f t="shared" si="78"/>
        <v>5740.683089</v>
      </c>
      <c r="DD75" s="35">
        <f t="shared" si="79"/>
        <v>1.151319221</v>
      </c>
      <c r="DE75" s="90">
        <f t="shared" si="80"/>
        <v>0.874</v>
      </c>
      <c r="DF75" s="33">
        <v>0.08</v>
      </c>
      <c r="DG75" s="90">
        <f t="shared" si="81"/>
        <v>0.018</v>
      </c>
      <c r="DH75" s="35">
        <f t="shared" si="82"/>
        <v>-1.663073135</v>
      </c>
      <c r="DI75" s="33">
        <v>1.05</v>
      </c>
      <c r="DJ75" s="90">
        <f t="shared" si="83"/>
        <v>0.703</v>
      </c>
      <c r="DK75" s="35">
        <f t="shared" si="84"/>
        <v>0.275502458</v>
      </c>
      <c r="DL75" s="106">
        <f t="shared" si="85"/>
        <v>0.9509754246</v>
      </c>
      <c r="DM75" s="91">
        <f t="shared" si="86"/>
        <v>0.613</v>
      </c>
    </row>
    <row r="76">
      <c r="A76" s="28">
        <v>2025.0</v>
      </c>
      <c r="B76" s="29" t="s">
        <v>823</v>
      </c>
      <c r="C76" s="29" t="s">
        <v>18</v>
      </c>
      <c r="D76" s="30">
        <f t="array" ref="D76">INDEX(
  TP!C:C,
  MATCH(
    1,
    (TP!A:A = A76) * (TP!B:B = C76),
    0
  )
)
</f>
        <v>53.25</v>
      </c>
      <c r="E76" s="64">
        <f t="shared" si="1"/>
        <v>-3.114816254</v>
      </c>
      <c r="F76" s="32">
        <f t="shared" si="2"/>
        <v>0.333</v>
      </c>
      <c r="G76" s="33">
        <v>1925.0</v>
      </c>
      <c r="H76" s="33">
        <v>5.97</v>
      </c>
      <c r="I76" s="33">
        <v>1.0</v>
      </c>
      <c r="J76" s="99">
        <f t="shared" si="3"/>
        <v>5.23</v>
      </c>
      <c r="K76" s="100">
        <f t="shared" si="4"/>
        <v>0.2445194805</v>
      </c>
      <c r="L76" s="101">
        <f t="shared" si="5"/>
        <v>0.856</v>
      </c>
      <c r="M76" s="73">
        <f t="shared" si="6"/>
        <v>1.201895502</v>
      </c>
      <c r="N76" s="33">
        <v>0.42</v>
      </c>
      <c r="O76" s="101">
        <f t="shared" si="7"/>
        <v>0.973</v>
      </c>
      <c r="P76" s="73">
        <f t="shared" si="8"/>
        <v>2.161499196</v>
      </c>
      <c r="Q76" s="33">
        <v>2.1</v>
      </c>
      <c r="R76" s="34">
        <f t="shared" si="9"/>
        <v>0.748</v>
      </c>
      <c r="S76" s="35">
        <f t="shared" si="10"/>
        <v>0.7150434905</v>
      </c>
      <c r="T76" s="33">
        <v>44.44</v>
      </c>
      <c r="U76" s="34">
        <f t="shared" si="11"/>
        <v>0.784</v>
      </c>
      <c r="V76" s="35">
        <f t="shared" si="12"/>
        <v>0.5212841048</v>
      </c>
      <c r="W76" s="36">
        <f t="shared" si="13"/>
        <v>3205.342319</v>
      </c>
      <c r="X76" s="35">
        <f t="shared" si="14"/>
        <v>1.400816515</v>
      </c>
      <c r="Y76" s="40">
        <f t="shared" si="15"/>
        <v>0.91</v>
      </c>
      <c r="Z76" s="33">
        <v>0.05</v>
      </c>
      <c r="AA76" s="40">
        <f t="shared" si="16"/>
        <v>0.09</v>
      </c>
      <c r="AB76" s="35">
        <f t="shared" si="17"/>
        <v>-1.259867439</v>
      </c>
      <c r="AC76" s="43">
        <f t="shared" si="18"/>
        <v>3.504343774</v>
      </c>
      <c r="AD76" s="44">
        <f t="shared" si="19"/>
        <v>0.892</v>
      </c>
      <c r="AE76" s="33">
        <v>1.03</v>
      </c>
      <c r="AF76" s="34">
        <f t="shared" si="20"/>
        <v>0.099</v>
      </c>
      <c r="AG76" s="35">
        <f t="shared" si="21"/>
        <v>-1.110284399</v>
      </c>
      <c r="AH76" s="33">
        <v>31.82</v>
      </c>
      <c r="AI76" s="34">
        <f t="shared" si="22"/>
        <v>0.532</v>
      </c>
      <c r="AJ76" s="35">
        <f t="shared" si="23"/>
        <v>0.01783940187</v>
      </c>
      <c r="AK76" s="36">
        <f t="shared" si="24"/>
        <v>1159.502406</v>
      </c>
      <c r="AL76" s="35">
        <f t="shared" si="25"/>
        <v>-0.8972780469</v>
      </c>
      <c r="AM76" s="114">
        <f t="shared" si="26"/>
        <v>0.198</v>
      </c>
      <c r="AN76" s="33">
        <v>0.05</v>
      </c>
      <c r="AO76" s="114">
        <f t="shared" si="27"/>
        <v>0.045</v>
      </c>
      <c r="AP76" s="35">
        <f t="shared" si="28"/>
        <v>-1.235294208</v>
      </c>
      <c r="AQ76" s="33">
        <v>0.37</v>
      </c>
      <c r="AR76" s="114">
        <f t="shared" si="29"/>
        <v>0.162</v>
      </c>
      <c r="AS76" s="35">
        <f t="shared" si="30"/>
        <v>-0.870516651</v>
      </c>
      <c r="AT76" s="33">
        <v>2.66</v>
      </c>
      <c r="AU76" s="114">
        <f t="shared" si="31"/>
        <v>0.658</v>
      </c>
      <c r="AV76" s="35">
        <f t="shared" si="32"/>
        <v>0.3397042262</v>
      </c>
      <c r="AW76" s="33">
        <v>1.26</v>
      </c>
      <c r="AX76" s="34">
        <f t="shared" si="33"/>
        <v>0.054</v>
      </c>
      <c r="AY76" s="35">
        <f t="shared" si="34"/>
        <v>-1.39346552</v>
      </c>
      <c r="AZ76" s="33">
        <v>62.96</v>
      </c>
      <c r="BA76" s="34">
        <f t="shared" si="35"/>
        <v>0.964</v>
      </c>
      <c r="BB76" s="35">
        <f t="shared" si="36"/>
        <v>1.616547205</v>
      </c>
      <c r="BC76" s="36">
        <f t="shared" si="37"/>
        <v>2527.869115</v>
      </c>
      <c r="BD76" s="35">
        <f t="shared" si="38"/>
        <v>-0.3951808345</v>
      </c>
      <c r="BE76" s="114">
        <f t="shared" si="39"/>
        <v>0.333</v>
      </c>
      <c r="BF76" s="115">
        <f t="shared" si="40"/>
        <v>-3.058565514</v>
      </c>
      <c r="BG76" s="116">
        <f t="shared" si="41"/>
        <v>0.198</v>
      </c>
      <c r="BH76" s="33">
        <v>2.29</v>
      </c>
      <c r="BI76" s="34">
        <f t="shared" si="42"/>
        <v>0.234</v>
      </c>
      <c r="BJ76" s="35">
        <f t="shared" si="43"/>
        <v>-0.7635160535</v>
      </c>
      <c r="BK76" s="33">
        <v>63.27</v>
      </c>
      <c r="BL76" s="34">
        <f t="shared" si="44"/>
        <v>0.892</v>
      </c>
      <c r="BM76" s="35">
        <f t="shared" si="45"/>
        <v>1.122588593</v>
      </c>
      <c r="BN76" s="36">
        <f t="shared" si="46"/>
        <v>3131.591211</v>
      </c>
      <c r="BO76" s="35">
        <f t="shared" si="47"/>
        <v>-0.1940921322</v>
      </c>
      <c r="BP76" s="37">
        <f t="shared" si="48"/>
        <v>0.387</v>
      </c>
      <c r="BQ76" s="33">
        <v>1.31</v>
      </c>
      <c r="BR76" s="37">
        <f t="shared" si="49"/>
        <v>0.216</v>
      </c>
      <c r="BS76" s="35">
        <f t="shared" si="50"/>
        <v>-0.7973926605</v>
      </c>
      <c r="BT76" s="33">
        <v>0.14</v>
      </c>
      <c r="BU76" s="37">
        <f t="shared" si="51"/>
        <v>0.171</v>
      </c>
      <c r="BV76" s="35">
        <f t="shared" si="52"/>
        <v>-0.967256023</v>
      </c>
      <c r="BW76" s="33">
        <v>8.37</v>
      </c>
      <c r="BX76" s="34">
        <f t="shared" si="53"/>
        <v>0.468</v>
      </c>
      <c r="BY76" s="35">
        <f t="shared" si="54"/>
        <v>-0.1546166081</v>
      </c>
      <c r="BZ76" s="33">
        <v>52.51</v>
      </c>
      <c r="CA76" s="34">
        <f t="shared" si="55"/>
        <v>0.901</v>
      </c>
      <c r="CB76" s="35">
        <f t="shared" si="56"/>
        <v>1.351832453</v>
      </c>
      <c r="CC76" s="36">
        <f t="shared" si="57"/>
        <v>4148.669197</v>
      </c>
      <c r="CD76" s="35">
        <f t="shared" si="58"/>
        <v>1.12761817</v>
      </c>
      <c r="CE76" s="37">
        <f t="shared" si="59"/>
        <v>0.847</v>
      </c>
      <c r="CF76" s="33">
        <v>4.68</v>
      </c>
      <c r="CG76" s="102">
        <f t="shared" si="60"/>
        <v>0.387</v>
      </c>
      <c r="CH76" s="73">
        <f t="shared" si="61"/>
        <v>-0.3490037322</v>
      </c>
      <c r="CI76" s="66">
        <f t="shared" si="62"/>
        <v>5.210065785</v>
      </c>
      <c r="CJ76" s="102">
        <f t="shared" si="63"/>
        <v>0.568</v>
      </c>
      <c r="CK76" s="73">
        <f t="shared" si="64"/>
        <v>0.01999290781</v>
      </c>
      <c r="CL76" s="33">
        <v>55.0</v>
      </c>
      <c r="CM76" s="102">
        <f t="shared" si="65"/>
        <v>0.423</v>
      </c>
      <c r="CN76" s="73">
        <f t="shared" si="66"/>
        <v>-0.1446096293</v>
      </c>
      <c r="CO76" s="36">
        <f t="shared" si="67"/>
        <v>4313.814439</v>
      </c>
      <c r="CP76" s="35">
        <f t="shared" si="68"/>
        <v>0.0150759818</v>
      </c>
      <c r="CQ76" s="37">
        <f t="shared" si="69"/>
        <v>0.486</v>
      </c>
      <c r="CR76" s="117">
        <f t="shared" si="70"/>
        <v>-0.8160466636</v>
      </c>
      <c r="CS76" s="104">
        <f t="shared" si="71"/>
        <v>0.468</v>
      </c>
      <c r="CT76" s="33">
        <v>18.05</v>
      </c>
      <c r="CU76" s="90">
        <f t="shared" si="72"/>
        <v>0.306</v>
      </c>
      <c r="CV76" s="35">
        <f t="shared" si="73"/>
        <v>-0.4572163766</v>
      </c>
      <c r="CW76" s="33">
        <v>4.77</v>
      </c>
      <c r="CX76" s="34">
        <f t="shared" si="74"/>
        <v>0.18</v>
      </c>
      <c r="CY76" s="35">
        <f t="shared" si="75"/>
        <v>-0.9320832858</v>
      </c>
      <c r="CZ76" s="33">
        <v>59.8</v>
      </c>
      <c r="DA76" s="34">
        <f t="shared" si="76"/>
        <v>0.324</v>
      </c>
      <c r="DB76" s="35">
        <f t="shared" si="77"/>
        <v>-0.5309950742</v>
      </c>
      <c r="DC76" s="36">
        <f t="shared" si="78"/>
        <v>3697.791159</v>
      </c>
      <c r="DD76" s="35">
        <f t="shared" si="79"/>
        <v>-0.9945576539</v>
      </c>
      <c r="DE76" s="90">
        <f t="shared" si="80"/>
        <v>0.153</v>
      </c>
      <c r="DF76" s="33">
        <v>0.23</v>
      </c>
      <c r="DG76" s="90">
        <f t="shared" si="81"/>
        <v>0.18</v>
      </c>
      <c r="DH76" s="35">
        <f t="shared" si="82"/>
        <v>-0.9659766111</v>
      </c>
      <c r="DI76" s="33">
        <v>0.79</v>
      </c>
      <c r="DJ76" s="90">
        <f t="shared" si="83"/>
        <v>0.369</v>
      </c>
      <c r="DK76" s="35">
        <f t="shared" si="84"/>
        <v>-0.3267972099</v>
      </c>
      <c r="DL76" s="106">
        <f t="shared" si="85"/>
        <v>-2.744547851</v>
      </c>
      <c r="DM76" s="91">
        <f t="shared" si="86"/>
        <v>0.153</v>
      </c>
    </row>
    <row r="77">
      <c r="A77" s="28">
        <v>2025.0</v>
      </c>
      <c r="B77" s="29" t="s">
        <v>833</v>
      </c>
      <c r="C77" s="29" t="s">
        <v>28</v>
      </c>
      <c r="D77" s="30">
        <f t="array" ref="D77">INDEX(
  TP!C:C,
  MATCH(
    1,
    (TP!A:A = A77) * (TP!B:B = C77),
    0
  )
)
</f>
        <v>49.45</v>
      </c>
      <c r="E77" s="64">
        <f t="shared" si="1"/>
        <v>-3.660372038</v>
      </c>
      <c r="F77" s="32">
        <f t="shared" si="2"/>
        <v>0.324</v>
      </c>
      <c r="G77" s="33">
        <v>1178.0</v>
      </c>
      <c r="H77" s="33">
        <v>2.53</v>
      </c>
      <c r="I77" s="33">
        <v>0.0</v>
      </c>
      <c r="J77" s="99">
        <f t="shared" si="3"/>
        <v>2.53</v>
      </c>
      <c r="K77" s="100">
        <f t="shared" si="4"/>
        <v>0.1932937182</v>
      </c>
      <c r="L77" s="101">
        <f t="shared" si="5"/>
        <v>0.73</v>
      </c>
      <c r="M77" s="73">
        <f t="shared" si="6"/>
        <v>0.5383852083</v>
      </c>
      <c r="N77" s="33">
        <v>0.23</v>
      </c>
      <c r="O77" s="101">
        <f t="shared" si="7"/>
        <v>0.757</v>
      </c>
      <c r="P77" s="73">
        <f t="shared" si="8"/>
        <v>0.6080813341</v>
      </c>
      <c r="Q77" s="33">
        <v>1.15</v>
      </c>
      <c r="R77" s="34">
        <f t="shared" si="9"/>
        <v>0.261</v>
      </c>
      <c r="S77" s="35">
        <f t="shared" si="10"/>
        <v>-0.5746772654</v>
      </c>
      <c r="T77" s="33">
        <v>46.67</v>
      </c>
      <c r="U77" s="34">
        <f t="shared" si="11"/>
        <v>0.829</v>
      </c>
      <c r="V77" s="35">
        <f t="shared" si="12"/>
        <v>0.6707696357</v>
      </c>
      <c r="W77" s="36">
        <f t="shared" si="13"/>
        <v>2277.446237</v>
      </c>
      <c r="X77" s="35">
        <f t="shared" si="14"/>
        <v>0.3085505852</v>
      </c>
      <c r="Y77" s="40">
        <f t="shared" si="15"/>
        <v>0.613</v>
      </c>
      <c r="Z77" s="33">
        <v>0.07</v>
      </c>
      <c r="AA77" s="40">
        <f t="shared" si="16"/>
        <v>0.18</v>
      </c>
      <c r="AB77" s="35">
        <f t="shared" si="17"/>
        <v>-0.8914466732</v>
      </c>
      <c r="AC77" s="43">
        <f t="shared" si="18"/>
        <v>0.5635704544</v>
      </c>
      <c r="AD77" s="44">
        <f t="shared" si="19"/>
        <v>0.595</v>
      </c>
      <c r="AE77" s="33">
        <v>2.14</v>
      </c>
      <c r="AF77" s="34">
        <f t="shared" si="20"/>
        <v>0.523</v>
      </c>
      <c r="AG77" s="35">
        <f t="shared" si="21"/>
        <v>-0.09565225788</v>
      </c>
      <c r="AH77" s="33">
        <v>25.0</v>
      </c>
      <c r="AI77" s="34">
        <f t="shared" si="22"/>
        <v>0.198</v>
      </c>
      <c r="AJ77" s="35">
        <f t="shared" si="23"/>
        <v>-0.6501237708</v>
      </c>
      <c r="AK77" s="36">
        <f t="shared" si="24"/>
        <v>1472.200198</v>
      </c>
      <c r="AL77" s="35">
        <f t="shared" si="25"/>
        <v>-0.4581829829</v>
      </c>
      <c r="AM77" s="114">
        <f t="shared" si="26"/>
        <v>0.279</v>
      </c>
      <c r="AN77" s="33">
        <v>0.38</v>
      </c>
      <c r="AO77" s="114">
        <f t="shared" si="27"/>
        <v>0.613</v>
      </c>
      <c r="AP77" s="35">
        <f t="shared" si="28"/>
        <v>0.1808495242</v>
      </c>
      <c r="AQ77" s="33">
        <v>0.69</v>
      </c>
      <c r="AR77" s="114">
        <f t="shared" si="29"/>
        <v>0.577</v>
      </c>
      <c r="AS77" s="35">
        <f t="shared" si="30"/>
        <v>0.02063778407</v>
      </c>
      <c r="AT77" s="33">
        <v>2.52</v>
      </c>
      <c r="AU77" s="114">
        <f t="shared" si="31"/>
        <v>0.559</v>
      </c>
      <c r="AV77" s="35">
        <f t="shared" si="32"/>
        <v>0.1877771792</v>
      </c>
      <c r="AW77" s="33">
        <v>2.37</v>
      </c>
      <c r="AX77" s="34">
        <f t="shared" si="33"/>
        <v>0.423</v>
      </c>
      <c r="AY77" s="35">
        <f t="shared" si="34"/>
        <v>-0.2654090412</v>
      </c>
      <c r="AZ77" s="33">
        <v>41.94</v>
      </c>
      <c r="BA77" s="34">
        <f t="shared" si="35"/>
        <v>0.315</v>
      </c>
      <c r="BB77" s="35">
        <f t="shared" si="36"/>
        <v>-0.440720805</v>
      </c>
      <c r="BC77" s="36">
        <f t="shared" si="37"/>
        <v>2509.062113</v>
      </c>
      <c r="BD77" s="35">
        <f t="shared" si="38"/>
        <v>-0.4170730377</v>
      </c>
      <c r="BE77" s="114">
        <f t="shared" si="39"/>
        <v>0.306</v>
      </c>
      <c r="BF77" s="115">
        <f t="shared" si="40"/>
        <v>-0.4859915331</v>
      </c>
      <c r="BG77" s="116">
        <f t="shared" si="41"/>
        <v>0.45</v>
      </c>
      <c r="BH77" s="33">
        <v>2.14</v>
      </c>
      <c r="BI77" s="34">
        <f t="shared" si="42"/>
        <v>0.198</v>
      </c>
      <c r="BJ77" s="35">
        <f t="shared" si="43"/>
        <v>-0.8475783754</v>
      </c>
      <c r="BK77" s="33">
        <v>71.43</v>
      </c>
      <c r="BL77" s="34">
        <f t="shared" si="44"/>
        <v>0.964</v>
      </c>
      <c r="BM77" s="35">
        <f t="shared" si="45"/>
        <v>2.167180276</v>
      </c>
      <c r="BN77" s="36">
        <f t="shared" si="46"/>
        <v>3396.938765</v>
      </c>
      <c r="BO77" s="35">
        <f t="shared" si="47"/>
        <v>0.07825433442</v>
      </c>
      <c r="BP77" s="37">
        <f t="shared" si="48"/>
        <v>0.532</v>
      </c>
      <c r="BQ77" s="33">
        <v>0.92</v>
      </c>
      <c r="BR77" s="37">
        <f t="shared" si="49"/>
        <v>0.036</v>
      </c>
      <c r="BS77" s="35">
        <f t="shared" si="50"/>
        <v>-1.223709814</v>
      </c>
      <c r="BT77" s="33">
        <v>0.0</v>
      </c>
      <c r="BU77" s="37">
        <f t="shared" si="51"/>
        <v>0</v>
      </c>
      <c r="BV77" s="35">
        <f t="shared" si="52"/>
        <v>-1.248535223</v>
      </c>
      <c r="BW77" s="33">
        <v>6.95</v>
      </c>
      <c r="BX77" s="34">
        <f t="shared" si="53"/>
        <v>0.306</v>
      </c>
      <c r="BY77" s="35">
        <f t="shared" si="54"/>
        <v>-0.6350821289</v>
      </c>
      <c r="BZ77" s="33">
        <v>50.55</v>
      </c>
      <c r="CA77" s="34">
        <f t="shared" si="55"/>
        <v>0.847</v>
      </c>
      <c r="CB77" s="35">
        <f t="shared" si="56"/>
        <v>1.070003837</v>
      </c>
      <c r="CC77" s="36">
        <f t="shared" si="57"/>
        <v>3700.47677</v>
      </c>
      <c r="CD77" s="35">
        <f t="shared" si="58"/>
        <v>0.4672202898</v>
      </c>
      <c r="CE77" s="37">
        <f t="shared" si="59"/>
        <v>0.676</v>
      </c>
      <c r="CF77" s="33">
        <v>5.42</v>
      </c>
      <c r="CG77" s="102">
        <f t="shared" si="60"/>
        <v>0.613</v>
      </c>
      <c r="CH77" s="73">
        <f t="shared" si="61"/>
        <v>0.1553629518</v>
      </c>
      <c r="CI77" s="66">
        <f t="shared" si="62"/>
        <v>5.315677886</v>
      </c>
      <c r="CJ77" s="102">
        <f t="shared" si="63"/>
        <v>0.595</v>
      </c>
      <c r="CK77" s="73">
        <f t="shared" si="64"/>
        <v>0.09054031754</v>
      </c>
      <c r="CL77" s="33">
        <v>53.52</v>
      </c>
      <c r="CM77" s="102">
        <f t="shared" si="65"/>
        <v>0.342</v>
      </c>
      <c r="CN77" s="73">
        <f t="shared" si="66"/>
        <v>-0.3737073273</v>
      </c>
      <c r="CO77" s="36">
        <f t="shared" si="67"/>
        <v>4236.497184</v>
      </c>
      <c r="CP77" s="35">
        <f t="shared" si="68"/>
        <v>-0.08384698808</v>
      </c>
      <c r="CQ77" s="37">
        <f t="shared" si="69"/>
        <v>0.423</v>
      </c>
      <c r="CR77" s="117">
        <f t="shared" si="70"/>
        <v>-2.0106174</v>
      </c>
      <c r="CS77" s="104">
        <f t="shared" si="71"/>
        <v>0.252</v>
      </c>
      <c r="CT77" s="33">
        <v>12.84</v>
      </c>
      <c r="CU77" s="90">
        <f t="shared" si="72"/>
        <v>0.045</v>
      </c>
      <c r="CV77" s="35">
        <f t="shared" si="73"/>
        <v>-1.466350578</v>
      </c>
      <c r="CW77" s="33">
        <v>3.59</v>
      </c>
      <c r="CX77" s="34">
        <f t="shared" si="74"/>
        <v>0.054</v>
      </c>
      <c r="CY77" s="35">
        <f t="shared" si="75"/>
        <v>-1.366028849</v>
      </c>
      <c r="CZ77" s="33">
        <v>55.32</v>
      </c>
      <c r="DA77" s="34">
        <f t="shared" si="76"/>
        <v>0.108</v>
      </c>
      <c r="DB77" s="35">
        <f t="shared" si="77"/>
        <v>-1.161200832</v>
      </c>
      <c r="DC77" s="36">
        <f t="shared" si="78"/>
        <v>2974.222637</v>
      </c>
      <c r="DD77" s="35">
        <f t="shared" si="79"/>
        <v>-1.754602244</v>
      </c>
      <c r="DE77" s="90">
        <f t="shared" si="80"/>
        <v>0.036</v>
      </c>
      <c r="DF77" s="33">
        <v>0.69</v>
      </c>
      <c r="DG77" s="90">
        <f t="shared" si="81"/>
        <v>0.865</v>
      </c>
      <c r="DH77" s="35">
        <f t="shared" si="82"/>
        <v>1.171786061</v>
      </c>
      <c r="DI77" s="33">
        <v>1.07</v>
      </c>
      <c r="DJ77" s="90">
        <f t="shared" si="83"/>
        <v>0.712</v>
      </c>
      <c r="DK77" s="35">
        <f t="shared" si="84"/>
        <v>0.3218332016</v>
      </c>
      <c r="DL77" s="106">
        <f t="shared" si="85"/>
        <v>-1.727333559</v>
      </c>
      <c r="DM77" s="91">
        <f t="shared" si="86"/>
        <v>0.252</v>
      </c>
    </row>
    <row r="78">
      <c r="A78" s="28">
        <v>2025.0</v>
      </c>
      <c r="B78" s="29" t="s">
        <v>457</v>
      </c>
      <c r="C78" s="29" t="s">
        <v>10</v>
      </c>
      <c r="D78" s="30">
        <f t="array" ref="D78">INDEX(
  TP!C:C,
  MATCH(
    1,
    (TP!A:A = A78) * (TP!B:B = C78),
    0
  )
)
</f>
        <v>49.44</v>
      </c>
      <c r="E78" s="64">
        <f t="shared" si="1"/>
        <v>-3.676874321</v>
      </c>
      <c r="F78" s="32">
        <f t="shared" si="2"/>
        <v>0.315</v>
      </c>
      <c r="G78" s="33">
        <v>1129.0</v>
      </c>
      <c r="H78" s="33">
        <v>1.93</v>
      </c>
      <c r="I78" s="33">
        <v>0.0</v>
      </c>
      <c r="J78" s="99">
        <f t="shared" si="3"/>
        <v>1.93</v>
      </c>
      <c r="K78" s="100">
        <f t="shared" si="4"/>
        <v>0.1538529672</v>
      </c>
      <c r="L78" s="101">
        <f t="shared" si="5"/>
        <v>0.559</v>
      </c>
      <c r="M78" s="73">
        <f t="shared" si="6"/>
        <v>0.0275222551</v>
      </c>
      <c r="N78" s="33">
        <v>0.24</v>
      </c>
      <c r="O78" s="101">
        <f t="shared" si="7"/>
        <v>0.802</v>
      </c>
      <c r="P78" s="73">
        <f t="shared" si="8"/>
        <v>0.6898401689</v>
      </c>
      <c r="Q78" s="33">
        <v>1.12</v>
      </c>
      <c r="R78" s="34">
        <f t="shared" si="9"/>
        <v>0.234</v>
      </c>
      <c r="S78" s="35">
        <f t="shared" si="10"/>
        <v>-0.6154052893</v>
      </c>
      <c r="T78" s="33">
        <v>50.0</v>
      </c>
      <c r="U78" s="34">
        <f t="shared" si="11"/>
        <v>0.847</v>
      </c>
      <c r="V78" s="35">
        <f t="shared" si="12"/>
        <v>0.893992424</v>
      </c>
      <c r="W78" s="36">
        <f t="shared" si="13"/>
        <v>2395.156393</v>
      </c>
      <c r="X78" s="35">
        <f t="shared" si="14"/>
        <v>0.4471122144</v>
      </c>
      <c r="Y78" s="40">
        <f t="shared" si="15"/>
        <v>0.658</v>
      </c>
      <c r="Z78" s="33">
        <v>0.11</v>
      </c>
      <c r="AA78" s="40">
        <f t="shared" si="16"/>
        <v>0.396</v>
      </c>
      <c r="AB78" s="35">
        <f t="shared" si="17"/>
        <v>-0.1546051426</v>
      </c>
      <c r="AC78" s="43">
        <f t="shared" si="18"/>
        <v>1.009869496</v>
      </c>
      <c r="AD78" s="44">
        <f t="shared" si="19"/>
        <v>0.667</v>
      </c>
      <c r="AE78" s="33">
        <v>2.55</v>
      </c>
      <c r="AF78" s="34">
        <f t="shared" si="20"/>
        <v>0.649</v>
      </c>
      <c r="AG78" s="35">
        <f t="shared" si="21"/>
        <v>0.2791217764</v>
      </c>
      <c r="AH78" s="33">
        <v>28.13</v>
      </c>
      <c r="AI78" s="34">
        <f t="shared" si="22"/>
        <v>0.342</v>
      </c>
      <c r="AJ78" s="35">
        <f t="shared" si="23"/>
        <v>-0.3435658924</v>
      </c>
      <c r="AK78" s="36">
        <f t="shared" si="24"/>
        <v>1834.191398</v>
      </c>
      <c r="AL78" s="35">
        <f t="shared" si="25"/>
        <v>0.05013064469</v>
      </c>
      <c r="AM78" s="114">
        <f t="shared" si="26"/>
        <v>0.523</v>
      </c>
      <c r="AN78" s="33">
        <v>0.32</v>
      </c>
      <c r="AO78" s="114">
        <f t="shared" si="27"/>
        <v>0.541</v>
      </c>
      <c r="AP78" s="35">
        <f t="shared" si="28"/>
        <v>-0.07663115432</v>
      </c>
      <c r="AQ78" s="33">
        <v>0.56</v>
      </c>
      <c r="AR78" s="114">
        <f t="shared" si="29"/>
        <v>0.432</v>
      </c>
      <c r="AS78" s="35">
        <f t="shared" si="30"/>
        <v>-0.3413937052</v>
      </c>
      <c r="AT78" s="33">
        <v>2.39</v>
      </c>
      <c r="AU78" s="114">
        <f t="shared" si="31"/>
        <v>0.505</v>
      </c>
      <c r="AV78" s="35">
        <f t="shared" si="32"/>
        <v>0.04670206418</v>
      </c>
      <c r="AW78" s="33">
        <v>2.31</v>
      </c>
      <c r="AX78" s="34">
        <f t="shared" si="33"/>
        <v>0.396</v>
      </c>
      <c r="AY78" s="35">
        <f t="shared" si="34"/>
        <v>-0.3263850671</v>
      </c>
      <c r="AZ78" s="33">
        <v>27.59</v>
      </c>
      <c r="BA78" s="34">
        <f t="shared" si="35"/>
        <v>0.045</v>
      </c>
      <c r="BB78" s="35">
        <f t="shared" si="36"/>
        <v>-1.845183028</v>
      </c>
      <c r="BC78" s="36">
        <f t="shared" si="37"/>
        <v>1626.16628</v>
      </c>
      <c r="BD78" s="35">
        <f t="shared" si="38"/>
        <v>-1.444803842</v>
      </c>
      <c r="BE78" s="114">
        <f t="shared" si="39"/>
        <v>0.108</v>
      </c>
      <c r="BF78" s="115">
        <f t="shared" si="40"/>
        <v>-1.765995993</v>
      </c>
      <c r="BG78" s="116">
        <f t="shared" si="41"/>
        <v>0.306</v>
      </c>
      <c r="BH78" s="33">
        <v>4.62</v>
      </c>
      <c r="BI78" s="34">
        <f t="shared" si="42"/>
        <v>0.739</v>
      </c>
      <c r="BJ78" s="35">
        <f t="shared" si="43"/>
        <v>0.5422520134</v>
      </c>
      <c r="BK78" s="33">
        <v>48.28</v>
      </c>
      <c r="BL78" s="34">
        <f t="shared" si="44"/>
        <v>0.198</v>
      </c>
      <c r="BM78" s="35">
        <f t="shared" si="45"/>
        <v>-0.796336569</v>
      </c>
      <c r="BN78" s="36">
        <f t="shared" si="46"/>
        <v>3464.080441</v>
      </c>
      <c r="BO78" s="35">
        <f t="shared" si="47"/>
        <v>0.147166966</v>
      </c>
      <c r="BP78" s="37">
        <f t="shared" si="48"/>
        <v>0.577</v>
      </c>
      <c r="BQ78" s="33">
        <v>1.91</v>
      </c>
      <c r="BR78" s="37">
        <f t="shared" si="49"/>
        <v>0.505</v>
      </c>
      <c r="BS78" s="35">
        <f t="shared" si="50"/>
        <v>-0.1415201172</v>
      </c>
      <c r="BT78" s="33">
        <v>0.32</v>
      </c>
      <c r="BU78" s="37">
        <f t="shared" si="51"/>
        <v>0.342</v>
      </c>
      <c r="BV78" s="35">
        <f t="shared" si="52"/>
        <v>-0.6056113378</v>
      </c>
      <c r="BW78" s="33">
        <v>9.49</v>
      </c>
      <c r="BX78" s="34">
        <f t="shared" si="53"/>
        <v>0.631</v>
      </c>
      <c r="BY78" s="35">
        <f t="shared" si="54"/>
        <v>0.2243421125</v>
      </c>
      <c r="BZ78" s="33">
        <v>39.5</v>
      </c>
      <c r="CA78" s="34">
        <f t="shared" si="55"/>
        <v>0.306</v>
      </c>
      <c r="CB78" s="35">
        <f t="shared" si="56"/>
        <v>-0.5188768845</v>
      </c>
      <c r="CC78" s="36">
        <f t="shared" si="57"/>
        <v>3278.266228</v>
      </c>
      <c r="CD78" s="35">
        <f t="shared" si="58"/>
        <v>-0.1548940753</v>
      </c>
      <c r="CE78" s="37">
        <f t="shared" si="59"/>
        <v>0.45</v>
      </c>
      <c r="CF78" s="33">
        <v>3.91</v>
      </c>
      <c r="CG78" s="102">
        <f t="shared" si="60"/>
        <v>0.18</v>
      </c>
      <c r="CH78" s="73">
        <f t="shared" si="61"/>
        <v>-0.8738177142</v>
      </c>
      <c r="CI78" s="66">
        <f t="shared" si="62"/>
        <v>3.833373812</v>
      </c>
      <c r="CJ78" s="102">
        <f t="shared" si="63"/>
        <v>0.189</v>
      </c>
      <c r="CK78" s="73">
        <f t="shared" si="64"/>
        <v>-0.8996181213</v>
      </c>
      <c r="CL78" s="33">
        <v>55.1</v>
      </c>
      <c r="CM78" s="102">
        <f t="shared" si="65"/>
        <v>0.432</v>
      </c>
      <c r="CN78" s="73">
        <f t="shared" si="66"/>
        <v>-0.1291300551</v>
      </c>
      <c r="CO78" s="36">
        <f t="shared" si="67"/>
        <v>3728.546381</v>
      </c>
      <c r="CP78" s="35">
        <f t="shared" si="68"/>
        <v>-0.7337407526</v>
      </c>
      <c r="CQ78" s="37">
        <f t="shared" si="69"/>
        <v>0.225</v>
      </c>
      <c r="CR78" s="117">
        <f t="shared" si="70"/>
        <v>-1.488599317</v>
      </c>
      <c r="CS78" s="104">
        <f t="shared" si="71"/>
        <v>0.342</v>
      </c>
      <c r="CT78" s="33">
        <v>19.45</v>
      </c>
      <c r="CU78" s="90">
        <f t="shared" si="72"/>
        <v>0.423</v>
      </c>
      <c r="CV78" s="35">
        <f t="shared" si="73"/>
        <v>-0.1860478773</v>
      </c>
      <c r="CW78" s="33">
        <v>7.41</v>
      </c>
      <c r="CX78" s="34">
        <f t="shared" si="74"/>
        <v>0.55</v>
      </c>
      <c r="CY78" s="35">
        <f t="shared" si="75"/>
        <v>0.03877797444</v>
      </c>
      <c r="CZ78" s="33">
        <v>59.14</v>
      </c>
      <c r="DA78" s="34">
        <f t="shared" si="76"/>
        <v>0.279</v>
      </c>
      <c r="DB78" s="35">
        <f t="shared" si="77"/>
        <v>-0.6238378868</v>
      </c>
      <c r="DC78" s="36">
        <f t="shared" si="78"/>
        <v>4443.073287</v>
      </c>
      <c r="DD78" s="35">
        <f t="shared" si="79"/>
        <v>-0.2117048464</v>
      </c>
      <c r="DE78" s="90">
        <f t="shared" si="80"/>
        <v>0.396</v>
      </c>
      <c r="DF78" s="33">
        <v>0.48</v>
      </c>
      <c r="DG78" s="90">
        <f t="shared" si="81"/>
        <v>0.622</v>
      </c>
      <c r="DH78" s="35">
        <f t="shared" si="82"/>
        <v>0.195850928</v>
      </c>
      <c r="DI78" s="33">
        <v>0.4</v>
      </c>
      <c r="DJ78" s="90">
        <f t="shared" si="83"/>
        <v>0.081</v>
      </c>
      <c r="DK78" s="35">
        <f t="shared" si="84"/>
        <v>-1.230246712</v>
      </c>
      <c r="DL78" s="106">
        <f t="shared" si="85"/>
        <v>-1.432148507</v>
      </c>
      <c r="DM78" s="91">
        <f t="shared" si="86"/>
        <v>0.306</v>
      </c>
    </row>
    <row r="79">
      <c r="A79" s="28">
        <v>2023.0</v>
      </c>
      <c r="B79" s="29" t="s">
        <v>813</v>
      </c>
      <c r="C79" s="29" t="s">
        <v>26</v>
      </c>
      <c r="D79" s="30">
        <f t="array" ref="D79">INDEX(
  TP!C:C,
  MATCH(
    1,
    (TP!A:A = A79) * (TP!B:B = C79),
    0
  )
)
</f>
        <v>46.54</v>
      </c>
      <c r="E79" s="64">
        <f t="shared" si="1"/>
        <v>-3.980597183</v>
      </c>
      <c r="F79" s="32">
        <f t="shared" si="2"/>
        <v>0.306</v>
      </c>
      <c r="G79" s="33">
        <v>2066.0</v>
      </c>
      <c r="H79" s="33">
        <v>2.68</v>
      </c>
      <c r="I79" s="33">
        <v>0.0</v>
      </c>
      <c r="J79" s="99">
        <f t="shared" si="3"/>
        <v>2.68</v>
      </c>
      <c r="K79" s="100">
        <f t="shared" si="4"/>
        <v>0.1167473379</v>
      </c>
      <c r="L79" s="101">
        <f t="shared" si="5"/>
        <v>0.342</v>
      </c>
      <c r="M79" s="73">
        <f t="shared" si="6"/>
        <v>-0.4530946438</v>
      </c>
      <c r="N79" s="33">
        <v>0.04</v>
      </c>
      <c r="O79" s="101">
        <f t="shared" si="7"/>
        <v>0.117</v>
      </c>
      <c r="P79" s="73">
        <f t="shared" si="8"/>
        <v>-0.9453365278</v>
      </c>
      <c r="Q79" s="33">
        <v>1.48</v>
      </c>
      <c r="R79" s="34">
        <f t="shared" si="9"/>
        <v>0.477</v>
      </c>
      <c r="S79" s="35">
        <f t="shared" si="10"/>
        <v>-0.1266690028</v>
      </c>
      <c r="T79" s="33">
        <v>21.21</v>
      </c>
      <c r="U79" s="34">
        <f t="shared" si="11"/>
        <v>0.117</v>
      </c>
      <c r="V79" s="35">
        <f t="shared" si="12"/>
        <v>-1.035912704</v>
      </c>
      <c r="W79" s="36">
        <f t="shared" si="13"/>
        <v>1228.099488</v>
      </c>
      <c r="X79" s="35">
        <f t="shared" si="14"/>
        <v>-0.926680088</v>
      </c>
      <c r="Y79" s="40">
        <f t="shared" si="15"/>
        <v>0.207</v>
      </c>
      <c r="Z79" s="33">
        <v>0.11</v>
      </c>
      <c r="AA79" s="40">
        <f t="shared" si="16"/>
        <v>0.396</v>
      </c>
      <c r="AB79" s="35">
        <f t="shared" si="17"/>
        <v>-0.1546051426</v>
      </c>
      <c r="AC79" s="43">
        <f t="shared" si="18"/>
        <v>-2.479716402</v>
      </c>
      <c r="AD79" s="44">
        <f t="shared" si="19"/>
        <v>0.189</v>
      </c>
      <c r="AE79" s="33">
        <v>3.15</v>
      </c>
      <c r="AF79" s="34">
        <f t="shared" si="20"/>
        <v>0.811</v>
      </c>
      <c r="AG79" s="35">
        <f t="shared" si="21"/>
        <v>0.8275715826</v>
      </c>
      <c r="AH79" s="33">
        <v>27.14</v>
      </c>
      <c r="AI79" s="34">
        <f t="shared" si="22"/>
        <v>0.279</v>
      </c>
      <c r="AJ79" s="35">
        <f t="shared" si="23"/>
        <v>-0.4405282885</v>
      </c>
      <c r="AK79" s="36">
        <f t="shared" si="24"/>
        <v>1987.760568</v>
      </c>
      <c r="AL79" s="35">
        <f t="shared" si="25"/>
        <v>0.2657748432</v>
      </c>
      <c r="AM79" s="114">
        <f t="shared" si="26"/>
        <v>0.676</v>
      </c>
      <c r="AN79" s="33">
        <v>0.45</v>
      </c>
      <c r="AO79" s="114">
        <f t="shared" si="27"/>
        <v>0.703</v>
      </c>
      <c r="AP79" s="35">
        <f t="shared" si="28"/>
        <v>0.4812436491</v>
      </c>
      <c r="AQ79" s="33">
        <v>0.76</v>
      </c>
      <c r="AR79" s="114">
        <f t="shared" si="29"/>
        <v>0.667</v>
      </c>
      <c r="AS79" s="35">
        <f t="shared" si="30"/>
        <v>0.2155778167</v>
      </c>
      <c r="AT79" s="33">
        <v>2.65</v>
      </c>
      <c r="AU79" s="114">
        <f t="shared" si="31"/>
        <v>0.64</v>
      </c>
      <c r="AV79" s="35">
        <f t="shared" si="32"/>
        <v>0.3288522942</v>
      </c>
      <c r="AW79" s="33">
        <v>2.56</v>
      </c>
      <c r="AX79" s="34">
        <f t="shared" si="33"/>
        <v>0.495</v>
      </c>
      <c r="AY79" s="35">
        <f t="shared" si="34"/>
        <v>-0.07231829259</v>
      </c>
      <c r="AZ79" s="33">
        <v>43.86</v>
      </c>
      <c r="BA79" s="34">
        <f t="shared" si="35"/>
        <v>0.396</v>
      </c>
      <c r="BB79" s="35">
        <f t="shared" si="36"/>
        <v>-0.2528066957</v>
      </c>
      <c r="BC79" s="36">
        <f t="shared" si="37"/>
        <v>2742.384554</v>
      </c>
      <c r="BD79" s="35">
        <f t="shared" si="38"/>
        <v>-0.145475131</v>
      </c>
      <c r="BE79" s="114">
        <f t="shared" si="39"/>
        <v>0.396</v>
      </c>
      <c r="BF79" s="115">
        <f t="shared" si="40"/>
        <v>1.145973472</v>
      </c>
      <c r="BG79" s="116">
        <f t="shared" si="41"/>
        <v>0.649</v>
      </c>
      <c r="BH79" s="33">
        <v>3.55</v>
      </c>
      <c r="BI79" s="34">
        <f t="shared" si="42"/>
        <v>0.541</v>
      </c>
      <c r="BJ79" s="35">
        <f t="shared" si="43"/>
        <v>-0.05739254954</v>
      </c>
      <c r="BK79" s="33">
        <v>49.37</v>
      </c>
      <c r="BL79" s="34">
        <f t="shared" si="44"/>
        <v>0.243</v>
      </c>
      <c r="BM79" s="35">
        <f t="shared" si="45"/>
        <v>-0.6568016506</v>
      </c>
      <c r="BN79" s="36">
        <f t="shared" si="46"/>
        <v>3108.913954</v>
      </c>
      <c r="BO79" s="35">
        <f t="shared" si="47"/>
        <v>-0.2173675334</v>
      </c>
      <c r="BP79" s="37">
        <f t="shared" si="48"/>
        <v>0.36</v>
      </c>
      <c r="BQ79" s="33">
        <v>1.44</v>
      </c>
      <c r="BR79" s="37">
        <f t="shared" si="49"/>
        <v>0.315</v>
      </c>
      <c r="BS79" s="35">
        <f t="shared" si="50"/>
        <v>-0.6552869428</v>
      </c>
      <c r="BT79" s="33">
        <v>0.54</v>
      </c>
      <c r="BU79" s="37">
        <f t="shared" si="51"/>
        <v>0.532</v>
      </c>
      <c r="BV79" s="35">
        <f t="shared" si="52"/>
        <v>-0.1636011671</v>
      </c>
      <c r="BW79" s="33">
        <v>10.47</v>
      </c>
      <c r="BX79" s="34">
        <f t="shared" si="53"/>
        <v>0.757</v>
      </c>
      <c r="BY79" s="35">
        <f t="shared" si="54"/>
        <v>0.555930993</v>
      </c>
      <c r="BZ79" s="33">
        <v>32.62</v>
      </c>
      <c r="CA79" s="34">
        <f t="shared" si="55"/>
        <v>0.045</v>
      </c>
      <c r="CB79" s="35">
        <f t="shared" si="56"/>
        <v>-1.508152845</v>
      </c>
      <c r="CC79" s="36">
        <f t="shared" si="57"/>
        <v>2810.139008</v>
      </c>
      <c r="CD79" s="35">
        <f t="shared" si="58"/>
        <v>-0.8446652653</v>
      </c>
      <c r="CE79" s="37">
        <f t="shared" si="59"/>
        <v>0.189</v>
      </c>
      <c r="CF79" s="33">
        <v>5.3</v>
      </c>
      <c r="CG79" s="102">
        <f t="shared" si="60"/>
        <v>0.586</v>
      </c>
      <c r="CH79" s="73">
        <f t="shared" si="61"/>
        <v>0.07357375976</v>
      </c>
      <c r="CI79" s="66">
        <f t="shared" si="62"/>
        <v>4.661289228</v>
      </c>
      <c r="CJ79" s="102">
        <f t="shared" si="63"/>
        <v>0.369</v>
      </c>
      <c r="CK79" s="73">
        <f t="shared" si="64"/>
        <v>-0.3465821755</v>
      </c>
      <c r="CL79" s="33">
        <v>46.61</v>
      </c>
      <c r="CM79" s="102">
        <f t="shared" si="65"/>
        <v>0.072</v>
      </c>
      <c r="CN79" s="73">
        <f t="shared" si="66"/>
        <v>-1.443345904</v>
      </c>
      <c r="CO79" s="36">
        <f t="shared" si="67"/>
        <v>3470.548765</v>
      </c>
      <c r="CP79" s="35">
        <f t="shared" si="68"/>
        <v>-1.063833828</v>
      </c>
      <c r="CQ79" s="37">
        <f t="shared" si="69"/>
        <v>0.126</v>
      </c>
      <c r="CR79" s="117">
        <f t="shared" si="70"/>
        <v>-2.944754736</v>
      </c>
      <c r="CS79" s="104">
        <f t="shared" si="71"/>
        <v>0.162</v>
      </c>
      <c r="CT79" s="33">
        <v>21.71</v>
      </c>
      <c r="CU79" s="90">
        <f t="shared" si="72"/>
        <v>0.604</v>
      </c>
      <c r="CV79" s="35">
        <f t="shared" si="73"/>
        <v>0.2516955574</v>
      </c>
      <c r="CW79" s="33">
        <v>8.14</v>
      </c>
      <c r="CX79" s="34">
        <f t="shared" si="74"/>
        <v>0.631</v>
      </c>
      <c r="CY79" s="35">
        <f t="shared" si="75"/>
        <v>0.3072358229</v>
      </c>
      <c r="CZ79" s="33">
        <v>59.12</v>
      </c>
      <c r="DA79" s="34">
        <f t="shared" si="76"/>
        <v>0.27</v>
      </c>
      <c r="DB79" s="35">
        <f t="shared" si="77"/>
        <v>-0.6266513053</v>
      </c>
      <c r="DC79" s="36">
        <f t="shared" si="78"/>
        <v>4615.191362</v>
      </c>
      <c r="DD79" s="35">
        <f t="shared" si="79"/>
        <v>-0.03091006565</v>
      </c>
      <c r="DE79" s="90">
        <f t="shared" si="80"/>
        <v>0.477</v>
      </c>
      <c r="DF79" s="33">
        <v>0.45</v>
      </c>
      <c r="DG79" s="90">
        <f t="shared" si="81"/>
        <v>0.568</v>
      </c>
      <c r="DH79" s="35">
        <f t="shared" si="82"/>
        <v>0.05643162333</v>
      </c>
      <c r="DI79" s="33">
        <v>0.94</v>
      </c>
      <c r="DJ79" s="90">
        <f t="shared" si="83"/>
        <v>0.577</v>
      </c>
      <c r="DK79" s="35">
        <f t="shared" si="84"/>
        <v>0.02068336771</v>
      </c>
      <c r="DL79" s="106">
        <f t="shared" si="85"/>
        <v>0.2979004827</v>
      </c>
      <c r="DM79" s="91">
        <f t="shared" si="86"/>
        <v>0.55</v>
      </c>
    </row>
    <row r="80">
      <c r="A80" s="28">
        <v>2022.0</v>
      </c>
      <c r="B80" s="29" t="s">
        <v>485</v>
      </c>
      <c r="C80" s="29" t="s">
        <v>11</v>
      </c>
      <c r="D80" s="30">
        <f t="array" ref="D80">INDEX(
  TP!C:C,
  MATCH(
    1,
    (TP!A:A = A80) * (TP!B:B = C80),
    0
  )
)
</f>
        <v>48.87</v>
      </c>
      <c r="E80" s="64">
        <f t="shared" si="1"/>
        <v>-4.244965162</v>
      </c>
      <c r="F80" s="32">
        <f t="shared" si="2"/>
        <v>0.297</v>
      </c>
      <c r="G80" s="33">
        <v>1182.0</v>
      </c>
      <c r="H80" s="33">
        <v>3.31</v>
      </c>
      <c r="I80" s="33">
        <v>0.0</v>
      </c>
      <c r="J80" s="99">
        <f t="shared" si="3"/>
        <v>3.31</v>
      </c>
      <c r="K80" s="100">
        <f t="shared" si="4"/>
        <v>0.2520304569</v>
      </c>
      <c r="L80" s="101">
        <f t="shared" si="5"/>
        <v>0.874</v>
      </c>
      <c r="M80" s="73">
        <f t="shared" si="6"/>
        <v>1.299182685</v>
      </c>
      <c r="N80" s="33">
        <v>0.15</v>
      </c>
      <c r="O80" s="101">
        <f t="shared" si="7"/>
        <v>0.55</v>
      </c>
      <c r="P80" s="73">
        <f t="shared" si="8"/>
        <v>-0.0459893446</v>
      </c>
      <c r="Q80" s="33">
        <v>3.12</v>
      </c>
      <c r="R80" s="34">
        <f t="shared" si="9"/>
        <v>0.982</v>
      </c>
      <c r="S80" s="35">
        <f t="shared" si="10"/>
        <v>2.099796302</v>
      </c>
      <c r="T80" s="33">
        <v>21.95</v>
      </c>
      <c r="U80" s="34">
        <f t="shared" si="11"/>
        <v>0.153</v>
      </c>
      <c r="V80" s="35">
        <f t="shared" si="12"/>
        <v>-0.9863076398</v>
      </c>
      <c r="W80" s="36">
        <f t="shared" si="13"/>
        <v>1981.235596</v>
      </c>
      <c r="X80" s="35">
        <f t="shared" si="14"/>
        <v>-0.04013155381</v>
      </c>
      <c r="Y80" s="40">
        <f t="shared" si="15"/>
        <v>0.495</v>
      </c>
      <c r="Z80" s="33">
        <v>0.12</v>
      </c>
      <c r="AA80" s="40">
        <f t="shared" si="16"/>
        <v>0.532</v>
      </c>
      <c r="AB80" s="35">
        <f t="shared" si="17"/>
        <v>0.02960524007</v>
      </c>
      <c r="AC80" s="43">
        <f t="shared" si="18"/>
        <v>1.242667027</v>
      </c>
      <c r="AD80" s="44">
        <f t="shared" si="19"/>
        <v>0.694</v>
      </c>
      <c r="AE80" s="33">
        <v>1.14</v>
      </c>
      <c r="AF80" s="34">
        <f t="shared" si="20"/>
        <v>0.135</v>
      </c>
      <c r="AG80" s="35">
        <f t="shared" si="21"/>
        <v>-1.009735268</v>
      </c>
      <c r="AH80" s="33">
        <v>40.0</v>
      </c>
      <c r="AI80" s="34">
        <f t="shared" si="22"/>
        <v>0.82</v>
      </c>
      <c r="AJ80" s="35">
        <f t="shared" si="23"/>
        <v>0.8190034418</v>
      </c>
      <c r="AK80" s="36">
        <f t="shared" si="24"/>
        <v>1566.210346</v>
      </c>
      <c r="AL80" s="35">
        <f t="shared" si="25"/>
        <v>-0.3261724827</v>
      </c>
      <c r="AM80" s="114">
        <f t="shared" si="26"/>
        <v>0.378</v>
      </c>
      <c r="AN80" s="33">
        <v>0.15</v>
      </c>
      <c r="AO80" s="114">
        <f t="shared" si="27"/>
        <v>0.207</v>
      </c>
      <c r="AP80" s="35">
        <f t="shared" si="28"/>
        <v>-0.8061597434</v>
      </c>
      <c r="AQ80" s="33">
        <v>0.38</v>
      </c>
      <c r="AR80" s="114">
        <f t="shared" si="29"/>
        <v>0.171</v>
      </c>
      <c r="AS80" s="35">
        <f t="shared" si="30"/>
        <v>-0.8426680749</v>
      </c>
      <c r="AT80" s="33">
        <v>2.59</v>
      </c>
      <c r="AU80" s="114">
        <f t="shared" si="31"/>
        <v>0.613</v>
      </c>
      <c r="AV80" s="35">
        <f t="shared" si="32"/>
        <v>0.2637407027</v>
      </c>
      <c r="AW80" s="33">
        <v>1.68</v>
      </c>
      <c r="AX80" s="34">
        <f t="shared" si="33"/>
        <v>0.189</v>
      </c>
      <c r="AY80" s="35">
        <f t="shared" si="34"/>
        <v>-0.9666333387</v>
      </c>
      <c r="AZ80" s="33">
        <v>59.09</v>
      </c>
      <c r="BA80" s="34">
        <f t="shared" si="35"/>
        <v>0.892</v>
      </c>
      <c r="BB80" s="35">
        <f t="shared" si="36"/>
        <v>1.237782828</v>
      </c>
      <c r="BC80" s="36">
        <f t="shared" si="37"/>
        <v>2868.455398</v>
      </c>
      <c r="BD80" s="35">
        <f t="shared" si="38"/>
        <v>0.001277049821</v>
      </c>
      <c r="BE80" s="114">
        <f t="shared" si="39"/>
        <v>0.477</v>
      </c>
      <c r="BF80" s="115">
        <f t="shared" si="40"/>
        <v>-1.709982549</v>
      </c>
      <c r="BG80" s="116">
        <f t="shared" si="41"/>
        <v>0.315</v>
      </c>
      <c r="BH80" s="33">
        <v>4.42</v>
      </c>
      <c r="BI80" s="34">
        <f t="shared" si="42"/>
        <v>0.694</v>
      </c>
      <c r="BJ80" s="35">
        <f t="shared" si="43"/>
        <v>0.4301689175</v>
      </c>
      <c r="BK80" s="33">
        <v>43.1</v>
      </c>
      <c r="BL80" s="34">
        <f t="shared" si="44"/>
        <v>0.072</v>
      </c>
      <c r="BM80" s="35">
        <f t="shared" si="45"/>
        <v>-1.459447466</v>
      </c>
      <c r="BN80" s="36">
        <f t="shared" si="46"/>
        <v>3027.506382</v>
      </c>
      <c r="BO80" s="35">
        <f t="shared" si="47"/>
        <v>-0.3009223441</v>
      </c>
      <c r="BP80" s="37">
        <f t="shared" si="48"/>
        <v>0.324</v>
      </c>
      <c r="BQ80" s="33">
        <v>1.52</v>
      </c>
      <c r="BR80" s="37">
        <f t="shared" si="49"/>
        <v>0.36</v>
      </c>
      <c r="BS80" s="35">
        <f t="shared" si="50"/>
        <v>-0.5678372704</v>
      </c>
      <c r="BT80" s="33">
        <v>0.38</v>
      </c>
      <c r="BU80" s="37">
        <f t="shared" si="51"/>
        <v>0.414</v>
      </c>
      <c r="BV80" s="35">
        <f t="shared" si="52"/>
        <v>-0.4850631094</v>
      </c>
      <c r="BW80" s="33">
        <v>8.83</v>
      </c>
      <c r="BX80" s="34">
        <f t="shared" si="53"/>
        <v>0.55</v>
      </c>
      <c r="BY80" s="35">
        <f t="shared" si="54"/>
        <v>0.001027152144</v>
      </c>
      <c r="BZ80" s="33">
        <v>33.62</v>
      </c>
      <c r="CA80" s="34">
        <f t="shared" si="55"/>
        <v>0.09</v>
      </c>
      <c r="CB80" s="35">
        <f t="shared" si="56"/>
        <v>-1.364362734</v>
      </c>
      <c r="CC80" s="36">
        <f t="shared" si="57"/>
        <v>2713.117067</v>
      </c>
      <c r="CD80" s="35">
        <f t="shared" si="58"/>
        <v>-0.987624139</v>
      </c>
      <c r="CE80" s="37">
        <f t="shared" si="59"/>
        <v>0.144</v>
      </c>
      <c r="CF80" s="33">
        <v>6.32</v>
      </c>
      <c r="CG80" s="102">
        <f t="shared" si="60"/>
        <v>0.793</v>
      </c>
      <c r="CH80" s="73">
        <f t="shared" si="61"/>
        <v>0.7687818917</v>
      </c>
      <c r="CI80" s="66">
        <f t="shared" si="62"/>
        <v>6.070174246</v>
      </c>
      <c r="CJ80" s="102">
        <f t="shared" si="63"/>
        <v>0.73</v>
      </c>
      <c r="CK80" s="73">
        <f t="shared" si="64"/>
        <v>0.5945333588</v>
      </c>
      <c r="CL80" s="33">
        <v>51.81</v>
      </c>
      <c r="CM80" s="102">
        <f t="shared" si="65"/>
        <v>0.243</v>
      </c>
      <c r="CN80" s="73">
        <f t="shared" si="66"/>
        <v>-0.638408046</v>
      </c>
      <c r="CO80" s="36">
        <f t="shared" si="67"/>
        <v>4352.25315</v>
      </c>
      <c r="CP80" s="35">
        <f t="shared" si="68"/>
        <v>0.064256096</v>
      </c>
      <c r="CQ80" s="37">
        <f t="shared" si="69"/>
        <v>0.523</v>
      </c>
      <c r="CR80" s="117">
        <f t="shared" si="70"/>
        <v>-2.277190767</v>
      </c>
      <c r="CS80" s="104">
        <f t="shared" si="71"/>
        <v>0.225</v>
      </c>
      <c r="CT80" s="33">
        <v>20.79</v>
      </c>
      <c r="CU80" s="90">
        <f t="shared" si="72"/>
        <v>0.541</v>
      </c>
      <c r="CV80" s="35">
        <f t="shared" si="73"/>
        <v>0.07349911494</v>
      </c>
      <c r="CW80" s="33">
        <v>7.39</v>
      </c>
      <c r="CX80" s="34">
        <f t="shared" si="74"/>
        <v>0.541</v>
      </c>
      <c r="CY80" s="35">
        <f t="shared" si="75"/>
        <v>0.0314229649</v>
      </c>
      <c r="CZ80" s="33">
        <v>65.98</v>
      </c>
      <c r="DA80" s="34">
        <f t="shared" si="76"/>
        <v>0.631</v>
      </c>
      <c r="DB80" s="35">
        <f t="shared" si="77"/>
        <v>0.338351262</v>
      </c>
      <c r="DC80" s="36">
        <f t="shared" si="78"/>
        <v>4951.406721</v>
      </c>
      <c r="DD80" s="35">
        <f t="shared" si="79"/>
        <v>0.3222543639</v>
      </c>
      <c r="DE80" s="90">
        <f t="shared" si="80"/>
        <v>0.613</v>
      </c>
      <c r="DF80" s="33">
        <v>0.15</v>
      </c>
      <c r="DG80" s="90">
        <f t="shared" si="81"/>
        <v>0.045</v>
      </c>
      <c r="DH80" s="35">
        <f t="shared" si="82"/>
        <v>-1.337761424</v>
      </c>
      <c r="DI80" s="33">
        <v>0.69</v>
      </c>
      <c r="DJ80" s="90">
        <f t="shared" si="83"/>
        <v>0.297</v>
      </c>
      <c r="DK80" s="35">
        <f t="shared" si="84"/>
        <v>-0.5584509283</v>
      </c>
      <c r="DL80" s="106">
        <f t="shared" si="85"/>
        <v>-1.500458873</v>
      </c>
      <c r="DM80" s="91">
        <f t="shared" si="86"/>
        <v>0.288</v>
      </c>
    </row>
    <row r="81">
      <c r="A81" s="28">
        <v>2025.0</v>
      </c>
      <c r="B81" s="29" t="s">
        <v>798</v>
      </c>
      <c r="C81" s="29" t="s">
        <v>10</v>
      </c>
      <c r="D81" s="30">
        <f t="array" ref="D81">INDEX(
  TP!C:C,
  MATCH(
    1,
    (TP!A:A = A81) * (TP!B:B = C81),
    0
  )
)
</f>
        <v>49.44</v>
      </c>
      <c r="E81" s="64">
        <f t="shared" si="1"/>
        <v>-4.626201091</v>
      </c>
      <c r="F81" s="32">
        <f t="shared" si="2"/>
        <v>0.288</v>
      </c>
      <c r="G81" s="33">
        <v>1171.0</v>
      </c>
      <c r="H81" s="33">
        <v>2.09</v>
      </c>
      <c r="I81" s="33">
        <v>0.0</v>
      </c>
      <c r="J81" s="99">
        <f t="shared" si="3"/>
        <v>2.09</v>
      </c>
      <c r="K81" s="100">
        <f t="shared" si="4"/>
        <v>0.1606319385</v>
      </c>
      <c r="L81" s="101">
        <f t="shared" si="5"/>
        <v>0.604</v>
      </c>
      <c r="M81" s="73">
        <f t="shared" si="6"/>
        <v>0.1153280197</v>
      </c>
      <c r="N81" s="33">
        <v>0.08</v>
      </c>
      <c r="O81" s="101">
        <f t="shared" si="7"/>
        <v>0.252</v>
      </c>
      <c r="P81" s="73">
        <f t="shared" si="8"/>
        <v>-0.6183011885</v>
      </c>
      <c r="Q81" s="33">
        <v>1.92</v>
      </c>
      <c r="R81" s="34">
        <f t="shared" si="9"/>
        <v>0.694</v>
      </c>
      <c r="S81" s="35">
        <f t="shared" si="10"/>
        <v>0.4706753473</v>
      </c>
      <c r="T81" s="33">
        <v>44.0</v>
      </c>
      <c r="U81" s="34">
        <f t="shared" si="11"/>
        <v>0.775</v>
      </c>
      <c r="V81" s="35">
        <f t="shared" si="12"/>
        <v>0.4917892018</v>
      </c>
      <c r="W81" s="36">
        <f t="shared" si="13"/>
        <v>3005.814143</v>
      </c>
      <c r="X81" s="35">
        <f t="shared" si="14"/>
        <v>1.165943416</v>
      </c>
      <c r="Y81" s="40">
        <f t="shared" si="15"/>
        <v>0.847</v>
      </c>
      <c r="Z81" s="33">
        <v>0.11</v>
      </c>
      <c r="AA81" s="40">
        <f t="shared" si="16"/>
        <v>0.396</v>
      </c>
      <c r="AB81" s="35">
        <f t="shared" si="17"/>
        <v>-0.1546051426</v>
      </c>
      <c r="AC81" s="43">
        <f t="shared" si="18"/>
        <v>0.508365105</v>
      </c>
      <c r="AD81" s="44">
        <f t="shared" si="19"/>
        <v>0.586</v>
      </c>
      <c r="AE81" s="33">
        <v>2.61</v>
      </c>
      <c r="AF81" s="34">
        <f t="shared" si="20"/>
        <v>0.658</v>
      </c>
      <c r="AG81" s="35">
        <f t="shared" si="21"/>
        <v>0.333966757</v>
      </c>
      <c r="AH81" s="33">
        <v>14.71</v>
      </c>
      <c r="AI81" s="34">
        <f t="shared" si="22"/>
        <v>0.036</v>
      </c>
      <c r="AJ81" s="35">
        <f t="shared" si="23"/>
        <v>-1.657945039</v>
      </c>
      <c r="AK81" s="36">
        <f t="shared" si="24"/>
        <v>971.8407585</v>
      </c>
      <c r="AL81" s="35">
        <f t="shared" si="25"/>
        <v>-1.160795427</v>
      </c>
      <c r="AM81" s="114">
        <f t="shared" si="26"/>
        <v>0.126</v>
      </c>
      <c r="AN81" s="33">
        <v>0.54</v>
      </c>
      <c r="AO81" s="114">
        <f t="shared" si="27"/>
        <v>0.802</v>
      </c>
      <c r="AP81" s="35">
        <f t="shared" si="28"/>
        <v>0.8674646669</v>
      </c>
      <c r="AQ81" s="33">
        <v>0.46</v>
      </c>
      <c r="AR81" s="114">
        <f t="shared" si="29"/>
        <v>0.288</v>
      </c>
      <c r="AS81" s="35">
        <f t="shared" si="30"/>
        <v>-0.6198794661</v>
      </c>
      <c r="AT81" s="33">
        <v>2.38</v>
      </c>
      <c r="AU81" s="114">
        <f t="shared" si="31"/>
        <v>0.495</v>
      </c>
      <c r="AV81" s="35">
        <f t="shared" si="32"/>
        <v>0.03585013225</v>
      </c>
      <c r="AW81" s="33">
        <v>2.15</v>
      </c>
      <c r="AX81" s="34">
        <f t="shared" si="33"/>
        <v>0.36</v>
      </c>
      <c r="AY81" s="35">
        <f t="shared" si="34"/>
        <v>-0.4889878027</v>
      </c>
      <c r="AZ81" s="33">
        <v>25.0</v>
      </c>
      <c r="BA81" s="34">
        <f t="shared" si="35"/>
        <v>0.018</v>
      </c>
      <c r="BB81" s="35">
        <f t="shared" si="36"/>
        <v>-2.098671332</v>
      </c>
      <c r="BC81" s="36">
        <f t="shared" si="37"/>
        <v>1412.516993</v>
      </c>
      <c r="BD81" s="35">
        <f t="shared" si="38"/>
        <v>-1.693501304</v>
      </c>
      <c r="BE81" s="114">
        <f t="shared" si="39"/>
        <v>0.054</v>
      </c>
      <c r="BF81" s="115">
        <f t="shared" si="40"/>
        <v>-2.570861399</v>
      </c>
      <c r="BG81" s="116">
        <f t="shared" si="41"/>
        <v>0.234</v>
      </c>
      <c r="BH81" s="33">
        <v>5.23</v>
      </c>
      <c r="BI81" s="34">
        <f t="shared" si="42"/>
        <v>0.802</v>
      </c>
      <c r="BJ81" s="35">
        <f t="shared" si="43"/>
        <v>0.8841054558</v>
      </c>
      <c r="BK81" s="33">
        <v>52.94</v>
      </c>
      <c r="BL81" s="34">
        <f t="shared" si="44"/>
        <v>0.423</v>
      </c>
      <c r="BM81" s="35">
        <f t="shared" si="45"/>
        <v>-0.1997927894</v>
      </c>
      <c r="BN81" s="36">
        <f t="shared" si="46"/>
        <v>4025.162925</v>
      </c>
      <c r="BO81" s="35">
        <f t="shared" si="47"/>
        <v>0.7230487848</v>
      </c>
      <c r="BP81" s="37">
        <f t="shared" si="48"/>
        <v>0.784</v>
      </c>
      <c r="BQ81" s="33">
        <v>3.38</v>
      </c>
      <c r="BR81" s="37">
        <f t="shared" si="49"/>
        <v>0.919</v>
      </c>
      <c r="BS81" s="35">
        <f t="shared" si="50"/>
        <v>1.465367614</v>
      </c>
      <c r="BT81" s="33">
        <v>0.77</v>
      </c>
      <c r="BU81" s="37">
        <f t="shared" si="51"/>
        <v>0.649</v>
      </c>
      <c r="BV81" s="35">
        <f t="shared" si="52"/>
        <v>0.298500375</v>
      </c>
      <c r="BW81" s="33">
        <v>9.68</v>
      </c>
      <c r="BX81" s="34">
        <f t="shared" si="53"/>
        <v>0.649</v>
      </c>
      <c r="BY81" s="35">
        <f t="shared" si="54"/>
        <v>0.2886297526</v>
      </c>
      <c r="BZ81" s="33">
        <v>45.24</v>
      </c>
      <c r="CA81" s="34">
        <f t="shared" si="55"/>
        <v>0.649</v>
      </c>
      <c r="CB81" s="35">
        <f t="shared" si="56"/>
        <v>0.3064783498</v>
      </c>
      <c r="CC81" s="36">
        <f t="shared" si="57"/>
        <v>3783.326912</v>
      </c>
      <c r="CD81" s="35">
        <f t="shared" si="58"/>
        <v>0.5892974487</v>
      </c>
      <c r="CE81" s="37">
        <f t="shared" si="59"/>
        <v>0.712</v>
      </c>
      <c r="CF81" s="33">
        <v>4.3</v>
      </c>
      <c r="CG81" s="102">
        <f t="shared" si="60"/>
        <v>0.306</v>
      </c>
      <c r="CH81" s="73">
        <f t="shared" si="61"/>
        <v>-0.6080028402</v>
      </c>
      <c r="CI81" s="66">
        <f t="shared" si="62"/>
        <v>4.215730791</v>
      </c>
      <c r="CJ81" s="102">
        <f t="shared" si="63"/>
        <v>0.279</v>
      </c>
      <c r="CK81" s="73">
        <f t="shared" si="64"/>
        <v>-0.6442089945</v>
      </c>
      <c r="CL81" s="33">
        <v>55.36</v>
      </c>
      <c r="CM81" s="102">
        <f t="shared" si="65"/>
        <v>0.477</v>
      </c>
      <c r="CN81" s="73">
        <f t="shared" si="66"/>
        <v>-0.08888316217</v>
      </c>
      <c r="CO81" s="36">
        <f t="shared" si="67"/>
        <v>3927.163621</v>
      </c>
      <c r="CP81" s="35">
        <f t="shared" si="68"/>
        <v>-0.4796214458</v>
      </c>
      <c r="CQ81" s="37">
        <f t="shared" si="69"/>
        <v>0.297</v>
      </c>
      <c r="CR81" s="117">
        <f t="shared" si="70"/>
        <v>2.596592777</v>
      </c>
      <c r="CS81" s="104">
        <f t="shared" si="71"/>
        <v>0.775</v>
      </c>
      <c r="CT81" s="33">
        <v>12.91</v>
      </c>
      <c r="CU81" s="90">
        <f t="shared" si="72"/>
        <v>0.054</v>
      </c>
      <c r="CV81" s="35">
        <f t="shared" si="73"/>
        <v>-1.452792153</v>
      </c>
      <c r="CW81" s="33">
        <v>3.84</v>
      </c>
      <c r="CX81" s="34">
        <f t="shared" si="74"/>
        <v>0.09</v>
      </c>
      <c r="CY81" s="35">
        <f t="shared" si="75"/>
        <v>-1.27409123</v>
      </c>
      <c r="CZ81" s="33">
        <v>58.0</v>
      </c>
      <c r="DA81" s="34">
        <f t="shared" si="76"/>
        <v>0.189</v>
      </c>
      <c r="DB81" s="35">
        <f t="shared" si="77"/>
        <v>-0.7842027449</v>
      </c>
      <c r="DC81" s="36">
        <f t="shared" si="78"/>
        <v>3226.834772</v>
      </c>
      <c r="DD81" s="35">
        <f t="shared" si="79"/>
        <v>-1.48925559</v>
      </c>
      <c r="DE81" s="90">
        <f t="shared" si="80"/>
        <v>0.081</v>
      </c>
      <c r="DF81" s="33">
        <v>0.31</v>
      </c>
      <c r="DG81" s="90">
        <f t="shared" si="81"/>
        <v>0.324</v>
      </c>
      <c r="DH81" s="35">
        <f t="shared" si="82"/>
        <v>-0.5941917986</v>
      </c>
      <c r="DI81" s="33">
        <v>0.23</v>
      </c>
      <c r="DJ81" s="90">
        <f t="shared" si="83"/>
        <v>0.009</v>
      </c>
      <c r="DK81" s="35">
        <f t="shared" si="84"/>
        <v>-1.624058033</v>
      </c>
      <c r="DL81" s="106">
        <f t="shared" si="85"/>
        <v>-5.160297574</v>
      </c>
      <c r="DM81" s="91">
        <f t="shared" si="86"/>
        <v>0.018</v>
      </c>
    </row>
    <row r="82">
      <c r="A82" s="28">
        <v>2022.0</v>
      </c>
      <c r="B82" s="29" t="s">
        <v>374</v>
      </c>
      <c r="C82" s="29" t="s">
        <v>20</v>
      </c>
      <c r="D82" s="30">
        <f t="array" ref="D82">INDEX(
  TP!C:C,
  MATCH(
    1,
    (TP!A:A = A82) * (TP!B:B = C82),
    0
  )
)
</f>
        <v>47.35</v>
      </c>
      <c r="E82" s="64">
        <f t="shared" si="1"/>
        <v>-4.773947477</v>
      </c>
      <c r="F82" s="32">
        <f t="shared" si="2"/>
        <v>0.279</v>
      </c>
      <c r="G82" s="33">
        <v>2580.0</v>
      </c>
      <c r="H82" s="33">
        <v>1.94</v>
      </c>
      <c r="I82" s="33">
        <v>0.0</v>
      </c>
      <c r="J82" s="99">
        <f t="shared" si="3"/>
        <v>1.94</v>
      </c>
      <c r="K82" s="100">
        <f t="shared" si="4"/>
        <v>0.0676744186</v>
      </c>
      <c r="L82" s="101">
        <f t="shared" si="5"/>
        <v>0.126</v>
      </c>
      <c r="M82" s="73">
        <f t="shared" si="6"/>
        <v>-1.088719875</v>
      </c>
      <c r="N82" s="33">
        <v>0.07</v>
      </c>
      <c r="O82" s="101">
        <f t="shared" si="7"/>
        <v>0.216</v>
      </c>
      <c r="P82" s="73">
        <f t="shared" si="8"/>
        <v>-0.7000600233</v>
      </c>
      <c r="Q82" s="33">
        <v>0.94</v>
      </c>
      <c r="R82" s="34">
        <f t="shared" si="9"/>
        <v>0.198</v>
      </c>
      <c r="S82" s="35">
        <f t="shared" si="10"/>
        <v>-0.8597734325</v>
      </c>
      <c r="T82" s="33">
        <v>30.77</v>
      </c>
      <c r="U82" s="34">
        <f t="shared" si="11"/>
        <v>0.315</v>
      </c>
      <c r="V82" s="35">
        <f t="shared" si="12"/>
        <v>-0.3950689032</v>
      </c>
      <c r="W82" s="36">
        <f t="shared" si="13"/>
        <v>1299.930002</v>
      </c>
      <c r="X82" s="35">
        <f t="shared" si="14"/>
        <v>-0.8421253364</v>
      </c>
      <c r="Y82" s="40">
        <f t="shared" si="15"/>
        <v>0.234</v>
      </c>
      <c r="Z82" s="33">
        <v>0.06</v>
      </c>
      <c r="AA82" s="40">
        <f t="shared" si="16"/>
        <v>0.135</v>
      </c>
      <c r="AB82" s="35">
        <f t="shared" si="17"/>
        <v>-1.075657056</v>
      </c>
      <c r="AC82" s="43">
        <f t="shared" si="18"/>
        <v>-3.706562291</v>
      </c>
      <c r="AD82" s="44">
        <f t="shared" si="19"/>
        <v>0.099</v>
      </c>
      <c r="AE82" s="33">
        <v>1.01</v>
      </c>
      <c r="AF82" s="34">
        <f t="shared" si="20"/>
        <v>0.09</v>
      </c>
      <c r="AG82" s="35">
        <f t="shared" si="21"/>
        <v>-1.12856606</v>
      </c>
      <c r="AH82" s="33">
        <v>32.14</v>
      </c>
      <c r="AI82" s="34">
        <f t="shared" si="22"/>
        <v>0.559</v>
      </c>
      <c r="AJ82" s="35">
        <f t="shared" si="23"/>
        <v>0.0491807824</v>
      </c>
      <c r="AK82" s="36">
        <f t="shared" si="24"/>
        <v>1154.785645</v>
      </c>
      <c r="AL82" s="35">
        <f t="shared" si="25"/>
        <v>-0.903901395</v>
      </c>
      <c r="AM82" s="114">
        <f t="shared" si="26"/>
        <v>0.189</v>
      </c>
      <c r="AN82" s="33">
        <v>0.14</v>
      </c>
      <c r="AO82" s="114">
        <f t="shared" si="27"/>
        <v>0.162</v>
      </c>
      <c r="AP82" s="35">
        <f t="shared" si="28"/>
        <v>-0.8490731899</v>
      </c>
      <c r="AQ82" s="33">
        <v>0.33</v>
      </c>
      <c r="AR82" s="114">
        <f t="shared" si="29"/>
        <v>0.144</v>
      </c>
      <c r="AS82" s="35">
        <f t="shared" si="30"/>
        <v>-0.9819109554</v>
      </c>
      <c r="AT82" s="33">
        <v>1.23</v>
      </c>
      <c r="AU82" s="114">
        <f t="shared" si="31"/>
        <v>0.099</v>
      </c>
      <c r="AV82" s="35">
        <f t="shared" si="32"/>
        <v>-1.212122039</v>
      </c>
      <c r="AW82" s="33">
        <v>1.81</v>
      </c>
      <c r="AX82" s="34">
        <f t="shared" si="33"/>
        <v>0.225</v>
      </c>
      <c r="AY82" s="35">
        <f t="shared" si="34"/>
        <v>-0.834518616</v>
      </c>
      <c r="AZ82" s="33">
        <v>60.0</v>
      </c>
      <c r="BA82" s="34">
        <f t="shared" si="35"/>
        <v>0.901</v>
      </c>
      <c r="BB82" s="35">
        <f t="shared" si="36"/>
        <v>1.326846286</v>
      </c>
      <c r="BC82" s="36">
        <f t="shared" si="37"/>
        <v>3052.579788</v>
      </c>
      <c r="BD82" s="35">
        <f t="shared" si="38"/>
        <v>0.2156061935</v>
      </c>
      <c r="BE82" s="114">
        <f t="shared" si="39"/>
        <v>0.577</v>
      </c>
      <c r="BF82" s="115">
        <f t="shared" si="40"/>
        <v>-3.731401386</v>
      </c>
      <c r="BG82" s="116">
        <f t="shared" si="41"/>
        <v>0.153</v>
      </c>
      <c r="BH82" s="33">
        <v>2.57</v>
      </c>
      <c r="BI82" s="34">
        <f t="shared" si="42"/>
        <v>0.297</v>
      </c>
      <c r="BJ82" s="35">
        <f t="shared" si="43"/>
        <v>-0.6065997193</v>
      </c>
      <c r="BK82" s="33">
        <v>53.52</v>
      </c>
      <c r="BL82" s="34">
        <f t="shared" si="44"/>
        <v>0.45</v>
      </c>
      <c r="BM82" s="35">
        <f t="shared" si="45"/>
        <v>-0.1255448512</v>
      </c>
      <c r="BN82" s="36">
        <f t="shared" si="46"/>
        <v>2830.692885</v>
      </c>
      <c r="BO82" s="35">
        <f t="shared" si="47"/>
        <v>-0.5029270728</v>
      </c>
      <c r="BP82" s="37">
        <f t="shared" si="48"/>
        <v>0.279</v>
      </c>
      <c r="BQ82" s="33">
        <v>1.37</v>
      </c>
      <c r="BR82" s="37">
        <f t="shared" si="49"/>
        <v>0.252</v>
      </c>
      <c r="BS82" s="35">
        <f t="shared" si="50"/>
        <v>-0.7318054062</v>
      </c>
      <c r="BT82" s="33">
        <v>0.58</v>
      </c>
      <c r="BU82" s="37">
        <f t="shared" si="51"/>
        <v>0.55</v>
      </c>
      <c r="BV82" s="35">
        <f t="shared" si="52"/>
        <v>-0.0832356815</v>
      </c>
      <c r="BW82" s="33">
        <v>6.33</v>
      </c>
      <c r="BX82" s="34">
        <f t="shared" si="53"/>
        <v>0.207</v>
      </c>
      <c r="BY82" s="35">
        <f t="shared" si="54"/>
        <v>-0.8448628492</v>
      </c>
      <c r="BZ82" s="33">
        <v>44.0</v>
      </c>
      <c r="CA82" s="34">
        <f t="shared" si="55"/>
        <v>0.559</v>
      </c>
      <c r="CB82" s="35">
        <f t="shared" si="56"/>
        <v>0.1281786128</v>
      </c>
      <c r="CC82" s="36">
        <f t="shared" si="57"/>
        <v>3094.837675</v>
      </c>
      <c r="CD82" s="35">
        <f t="shared" si="58"/>
        <v>-0.4251704573</v>
      </c>
      <c r="CE82" s="37">
        <f t="shared" si="59"/>
        <v>0.342</v>
      </c>
      <c r="CF82" s="33">
        <v>6.72</v>
      </c>
      <c r="CG82" s="102">
        <f t="shared" si="60"/>
        <v>0.856</v>
      </c>
      <c r="CH82" s="73">
        <f t="shared" si="61"/>
        <v>1.041412532</v>
      </c>
      <c r="CI82" s="66">
        <f t="shared" si="62"/>
        <v>6.09850114</v>
      </c>
      <c r="CJ82" s="102">
        <f t="shared" si="63"/>
        <v>0.739</v>
      </c>
      <c r="CK82" s="73">
        <f t="shared" si="64"/>
        <v>0.6134553287</v>
      </c>
      <c r="CL82" s="33">
        <v>66.13</v>
      </c>
      <c r="CM82" s="102">
        <f t="shared" si="65"/>
        <v>0.955</v>
      </c>
      <c r="CN82" s="73">
        <f t="shared" si="66"/>
        <v>1.578266978</v>
      </c>
      <c r="CO82" s="36">
        <f t="shared" si="67"/>
        <v>5566.548864</v>
      </c>
      <c r="CP82" s="35">
        <f t="shared" si="68"/>
        <v>1.617877449</v>
      </c>
      <c r="CQ82" s="37">
        <f t="shared" si="69"/>
        <v>0.928</v>
      </c>
      <c r="CR82" s="117">
        <f t="shared" si="70"/>
        <v>-0.1252611689</v>
      </c>
      <c r="CS82" s="104">
        <f t="shared" si="71"/>
        <v>0.559</v>
      </c>
      <c r="CT82" s="33">
        <v>26.6</v>
      </c>
      <c r="CU82" s="90">
        <f t="shared" si="72"/>
        <v>0.883</v>
      </c>
      <c r="CV82" s="35">
        <f t="shared" si="73"/>
        <v>1.198848387</v>
      </c>
      <c r="CW82" s="33">
        <v>13.48</v>
      </c>
      <c r="CX82" s="34">
        <f t="shared" si="74"/>
        <v>0.973</v>
      </c>
      <c r="CY82" s="35">
        <f t="shared" si="75"/>
        <v>2.271023372</v>
      </c>
      <c r="CZ82" s="33">
        <v>67.83</v>
      </c>
      <c r="DA82" s="34">
        <f t="shared" si="76"/>
        <v>0.703</v>
      </c>
      <c r="DB82" s="35">
        <f t="shared" si="77"/>
        <v>0.5985924791</v>
      </c>
      <c r="DC82" s="36">
        <f t="shared" si="78"/>
        <v>6396.224083</v>
      </c>
      <c r="DD82" s="35">
        <f t="shared" si="79"/>
        <v>1.839906923</v>
      </c>
      <c r="DE82" s="90">
        <f t="shared" si="80"/>
        <v>0.991</v>
      </c>
      <c r="DF82" s="33">
        <v>0.29</v>
      </c>
      <c r="DG82" s="90">
        <f t="shared" si="81"/>
        <v>0.288</v>
      </c>
      <c r="DH82" s="35">
        <f t="shared" si="82"/>
        <v>-0.6871380017</v>
      </c>
      <c r="DI82" s="33">
        <v>1.12</v>
      </c>
      <c r="DJ82" s="90">
        <f t="shared" si="83"/>
        <v>0.766</v>
      </c>
      <c r="DK82" s="35">
        <f t="shared" si="84"/>
        <v>0.4376600608</v>
      </c>
      <c r="DL82" s="106">
        <f t="shared" si="85"/>
        <v>2.789277369</v>
      </c>
      <c r="DM82" s="91">
        <f t="shared" si="86"/>
        <v>0.856</v>
      </c>
    </row>
    <row r="83">
      <c r="A83" s="28">
        <v>2025.0</v>
      </c>
      <c r="B83" s="29" t="s">
        <v>367</v>
      </c>
      <c r="C83" s="29" t="s">
        <v>10</v>
      </c>
      <c r="D83" s="30">
        <f t="array" ref="D83">INDEX(
  TP!C:C,
  MATCH(
    1,
    (TP!A:A = A83) * (TP!B:B = C83),
    0
  )
)
</f>
        <v>49.44</v>
      </c>
      <c r="E83" s="64">
        <f t="shared" si="1"/>
        <v>-4.989504231</v>
      </c>
      <c r="F83" s="32">
        <f t="shared" si="2"/>
        <v>0.27</v>
      </c>
      <c r="G83" s="33">
        <v>899.0</v>
      </c>
      <c r="H83" s="33">
        <v>0.34</v>
      </c>
      <c r="I83" s="33">
        <v>0.0</v>
      </c>
      <c r="J83" s="99">
        <f t="shared" si="3"/>
        <v>0.34</v>
      </c>
      <c r="K83" s="100">
        <f t="shared" si="4"/>
        <v>0.0340378198</v>
      </c>
      <c r="L83" s="101">
        <f t="shared" si="5"/>
        <v>0.036</v>
      </c>
      <c r="M83" s="73">
        <f t="shared" si="6"/>
        <v>-1.524403573</v>
      </c>
      <c r="N83" s="33">
        <v>0.1</v>
      </c>
      <c r="O83" s="101">
        <f t="shared" si="7"/>
        <v>0.333</v>
      </c>
      <c r="P83" s="73">
        <f t="shared" si="8"/>
        <v>-0.4547835188</v>
      </c>
      <c r="Q83" s="33">
        <v>0.4</v>
      </c>
      <c r="R83" s="34">
        <f t="shared" si="9"/>
        <v>0.045</v>
      </c>
      <c r="S83" s="35">
        <f t="shared" si="10"/>
        <v>-1.592877862</v>
      </c>
      <c r="T83" s="33">
        <v>75.0</v>
      </c>
      <c r="U83" s="34">
        <f t="shared" si="11"/>
        <v>0.973</v>
      </c>
      <c r="V83" s="35">
        <f t="shared" si="12"/>
        <v>2.569839183</v>
      </c>
      <c r="W83" s="36">
        <f t="shared" si="13"/>
        <v>1608.76971</v>
      </c>
      <c r="X83" s="35">
        <f t="shared" si="14"/>
        <v>-0.4785769855</v>
      </c>
      <c r="Y83" s="40">
        <f t="shared" si="15"/>
        <v>0.36</v>
      </c>
      <c r="Z83" s="33">
        <v>0.11</v>
      </c>
      <c r="AA83" s="40">
        <f t="shared" si="16"/>
        <v>0.396</v>
      </c>
      <c r="AB83" s="35">
        <f t="shared" si="17"/>
        <v>-0.1546051426</v>
      </c>
      <c r="AC83" s="43">
        <f t="shared" si="18"/>
        <v>-2.61236922</v>
      </c>
      <c r="AD83" s="44">
        <f t="shared" si="19"/>
        <v>0.171</v>
      </c>
      <c r="AE83" s="33">
        <v>1.7</v>
      </c>
      <c r="AF83" s="34">
        <f t="shared" si="20"/>
        <v>0.342</v>
      </c>
      <c r="AG83" s="35">
        <f t="shared" si="21"/>
        <v>-0.4978487825</v>
      </c>
      <c r="AH83" s="33">
        <v>41.18</v>
      </c>
      <c r="AI83" s="34">
        <f t="shared" si="22"/>
        <v>0.865</v>
      </c>
      <c r="AJ83" s="35">
        <f t="shared" si="23"/>
        <v>0.9345747825</v>
      </c>
      <c r="AK83" s="36">
        <f t="shared" si="24"/>
        <v>2105.047776</v>
      </c>
      <c r="AL83" s="35">
        <f t="shared" si="25"/>
        <v>0.43047135</v>
      </c>
      <c r="AM83" s="114">
        <f t="shared" si="26"/>
        <v>0.73</v>
      </c>
      <c r="AN83" s="33">
        <v>0.3</v>
      </c>
      <c r="AO83" s="114">
        <f t="shared" si="27"/>
        <v>0.514</v>
      </c>
      <c r="AP83" s="35">
        <f t="shared" si="28"/>
        <v>-0.1624580472</v>
      </c>
      <c r="AQ83" s="33">
        <v>0.7</v>
      </c>
      <c r="AR83" s="114">
        <f t="shared" si="29"/>
        <v>0.613</v>
      </c>
      <c r="AS83" s="35">
        <f t="shared" si="30"/>
        <v>0.04848636017</v>
      </c>
      <c r="AT83" s="33">
        <v>1.2</v>
      </c>
      <c r="AU83" s="114">
        <f t="shared" si="31"/>
        <v>0.09</v>
      </c>
      <c r="AV83" s="35">
        <f t="shared" si="32"/>
        <v>-1.244677835</v>
      </c>
      <c r="AW83" s="33">
        <v>3.1</v>
      </c>
      <c r="AX83" s="34">
        <f t="shared" si="33"/>
        <v>0.676</v>
      </c>
      <c r="AY83" s="35">
        <f t="shared" si="34"/>
        <v>0.4764659403</v>
      </c>
      <c r="AZ83" s="33">
        <v>48.39</v>
      </c>
      <c r="BA83" s="34">
        <f t="shared" si="35"/>
        <v>0.568</v>
      </c>
      <c r="BB83" s="35">
        <f t="shared" si="36"/>
        <v>0.1905531561</v>
      </c>
      <c r="BC83" s="36">
        <f t="shared" si="37"/>
        <v>3362.145664</v>
      </c>
      <c r="BD83" s="35">
        <f t="shared" si="38"/>
        <v>0.5759549173</v>
      </c>
      <c r="BE83" s="114">
        <f t="shared" si="39"/>
        <v>0.748</v>
      </c>
      <c r="BF83" s="115">
        <f t="shared" si="40"/>
        <v>-0.3522232547</v>
      </c>
      <c r="BG83" s="116">
        <f t="shared" si="41"/>
        <v>0.468</v>
      </c>
      <c r="BH83" s="33">
        <v>1.7</v>
      </c>
      <c r="BI83" s="34">
        <f t="shared" si="42"/>
        <v>0.108</v>
      </c>
      <c r="BJ83" s="35">
        <f t="shared" si="43"/>
        <v>-1.094161186</v>
      </c>
      <c r="BK83" s="33">
        <v>41.18</v>
      </c>
      <c r="BL83" s="34">
        <f t="shared" si="44"/>
        <v>0.036</v>
      </c>
      <c r="BM83" s="35">
        <f t="shared" si="45"/>
        <v>-1.705233744</v>
      </c>
      <c r="BN83" s="36">
        <f t="shared" si="46"/>
        <v>1699.973541</v>
      </c>
      <c r="BO83" s="35">
        <f t="shared" si="47"/>
        <v>-1.66347072</v>
      </c>
      <c r="BP83" s="37">
        <f t="shared" si="48"/>
        <v>0.054</v>
      </c>
      <c r="BQ83" s="33">
        <v>1.4</v>
      </c>
      <c r="BR83" s="37">
        <f t="shared" si="49"/>
        <v>0.279</v>
      </c>
      <c r="BS83" s="35">
        <f t="shared" si="50"/>
        <v>-0.699011779</v>
      </c>
      <c r="BT83" s="33">
        <v>0.0</v>
      </c>
      <c r="BU83" s="37">
        <f t="shared" si="51"/>
        <v>0</v>
      </c>
      <c r="BV83" s="35">
        <f t="shared" si="52"/>
        <v>-1.248535223</v>
      </c>
      <c r="BW83" s="33">
        <v>5.71</v>
      </c>
      <c r="BX83" s="34">
        <f t="shared" si="53"/>
        <v>0.126</v>
      </c>
      <c r="BY83" s="35">
        <f t="shared" si="54"/>
        <v>-1.05464357</v>
      </c>
      <c r="BZ83" s="33">
        <v>43.86</v>
      </c>
      <c r="CA83" s="34">
        <f t="shared" si="55"/>
        <v>0.532</v>
      </c>
      <c r="CB83" s="35">
        <f t="shared" si="56"/>
        <v>0.1080479973</v>
      </c>
      <c r="CC83" s="36">
        <f t="shared" si="57"/>
        <v>2948.12088</v>
      </c>
      <c r="CD83" s="35">
        <f t="shared" si="58"/>
        <v>-0.6413531825</v>
      </c>
      <c r="CE83" s="37">
        <f t="shared" si="59"/>
        <v>0.261</v>
      </c>
      <c r="CF83" s="33">
        <v>4.2</v>
      </c>
      <c r="CG83" s="102">
        <f t="shared" si="60"/>
        <v>0.261</v>
      </c>
      <c r="CH83" s="73">
        <f t="shared" si="61"/>
        <v>-0.6761605002</v>
      </c>
      <c r="CI83" s="66">
        <f t="shared" si="62"/>
        <v>4.11769054</v>
      </c>
      <c r="CJ83" s="102">
        <f t="shared" si="63"/>
        <v>0.252</v>
      </c>
      <c r="CK83" s="73">
        <f t="shared" si="64"/>
        <v>-0.7096985142</v>
      </c>
      <c r="CL83" s="33">
        <v>64.29</v>
      </c>
      <c r="CM83" s="102">
        <f t="shared" si="65"/>
        <v>0.892</v>
      </c>
      <c r="CN83" s="73">
        <f t="shared" si="66"/>
        <v>1.293442813</v>
      </c>
      <c r="CO83" s="36">
        <f t="shared" si="67"/>
        <v>4508.249058</v>
      </c>
      <c r="CP83" s="35">
        <f t="shared" si="68"/>
        <v>0.2638438666</v>
      </c>
      <c r="CQ83" s="37">
        <f t="shared" si="69"/>
        <v>0.631</v>
      </c>
      <c r="CR83" s="117">
        <f t="shared" si="70"/>
        <v>-3.988527037</v>
      </c>
      <c r="CS83" s="104">
        <f t="shared" si="71"/>
        <v>0.099</v>
      </c>
      <c r="CT83" s="33">
        <v>22.22</v>
      </c>
      <c r="CU83" s="90">
        <f t="shared" si="72"/>
        <v>0.694</v>
      </c>
      <c r="CV83" s="35">
        <f t="shared" si="73"/>
        <v>0.3504783678</v>
      </c>
      <c r="CW83" s="33">
        <v>9.31</v>
      </c>
      <c r="CX83" s="34">
        <f t="shared" si="74"/>
        <v>0.82</v>
      </c>
      <c r="CY83" s="35">
        <f t="shared" si="75"/>
        <v>0.7375038815</v>
      </c>
      <c r="CZ83" s="33">
        <v>75.27</v>
      </c>
      <c r="DA83" s="34">
        <f t="shared" si="76"/>
        <v>0.982</v>
      </c>
      <c r="DB83" s="35">
        <f t="shared" si="77"/>
        <v>1.645184185</v>
      </c>
      <c r="DC83" s="36">
        <f t="shared" si="78"/>
        <v>6195.815239</v>
      </c>
      <c r="DD83" s="35">
        <f t="shared" si="79"/>
        <v>1.629395198</v>
      </c>
      <c r="DE83" s="90">
        <f t="shared" si="80"/>
        <v>0.946</v>
      </c>
      <c r="DF83" s="33">
        <v>0.4</v>
      </c>
      <c r="DG83" s="90">
        <f t="shared" si="81"/>
        <v>0.468</v>
      </c>
      <c r="DH83" s="35">
        <f t="shared" si="82"/>
        <v>-0.1759338845</v>
      </c>
      <c r="DI83" s="33">
        <v>1.0</v>
      </c>
      <c r="DJ83" s="90">
        <f t="shared" si="83"/>
        <v>0.64</v>
      </c>
      <c r="DK83" s="35">
        <f t="shared" si="84"/>
        <v>0.1596755988</v>
      </c>
      <c r="DL83" s="106">
        <f t="shared" si="85"/>
        <v>1.96361528</v>
      </c>
      <c r="DM83" s="91">
        <f t="shared" si="86"/>
        <v>0.784</v>
      </c>
    </row>
    <row r="84">
      <c r="A84" s="28">
        <v>2025.0</v>
      </c>
      <c r="B84" s="29" t="s">
        <v>834</v>
      </c>
      <c r="C84" s="29" t="s">
        <v>9</v>
      </c>
      <c r="D84" s="30">
        <f t="array" ref="D84">INDEX(
  TP!C:C,
  MATCH(
    1,
    (TP!A:A = A84) * (TP!B:B = C84),
    0
  )
)
</f>
        <v>51.61</v>
      </c>
      <c r="E84" s="64">
        <f t="shared" si="1"/>
        <v>-5.294573058</v>
      </c>
      <c r="F84" s="32">
        <f t="shared" si="2"/>
        <v>0.261</v>
      </c>
      <c r="G84" s="33">
        <v>948.0</v>
      </c>
      <c r="H84" s="33">
        <v>1.75</v>
      </c>
      <c r="I84" s="33">
        <v>0.0</v>
      </c>
      <c r="J84" s="99">
        <f t="shared" si="3"/>
        <v>1.75</v>
      </c>
      <c r="K84" s="100">
        <f t="shared" si="4"/>
        <v>0.1661392405</v>
      </c>
      <c r="L84" s="101">
        <f t="shared" si="5"/>
        <v>0.613</v>
      </c>
      <c r="M84" s="73">
        <f t="shared" si="6"/>
        <v>0.186662274</v>
      </c>
      <c r="N84" s="33">
        <v>0.0</v>
      </c>
      <c r="O84" s="101">
        <f t="shared" si="7"/>
        <v>0</v>
      </c>
      <c r="P84" s="73">
        <f t="shared" si="8"/>
        <v>-1.272371867</v>
      </c>
      <c r="Q84" s="33">
        <v>1.42</v>
      </c>
      <c r="R84" s="34">
        <f t="shared" si="9"/>
        <v>0.441</v>
      </c>
      <c r="S84" s="35">
        <f t="shared" si="10"/>
        <v>-0.2081250506</v>
      </c>
      <c r="T84" s="33">
        <v>13.33</v>
      </c>
      <c r="U84" s="34">
        <f t="shared" si="11"/>
        <v>0.018</v>
      </c>
      <c r="V84" s="35">
        <f t="shared" si="12"/>
        <v>-1.564139602</v>
      </c>
      <c r="W84" s="36">
        <f t="shared" si="13"/>
        <v>751.0201303</v>
      </c>
      <c r="X84" s="35">
        <f t="shared" si="14"/>
        <v>-1.488270485</v>
      </c>
      <c r="Y84" s="40">
        <f t="shared" si="15"/>
        <v>0.063</v>
      </c>
      <c r="Z84" s="33">
        <v>0.12</v>
      </c>
      <c r="AA84" s="40">
        <f t="shared" si="16"/>
        <v>0.532</v>
      </c>
      <c r="AB84" s="35">
        <f t="shared" si="17"/>
        <v>0.02960524007</v>
      </c>
      <c r="AC84" s="43">
        <f t="shared" si="18"/>
        <v>-2.544374838</v>
      </c>
      <c r="AD84" s="44">
        <f t="shared" si="19"/>
        <v>0.18</v>
      </c>
      <c r="AE84" s="33">
        <v>1.9</v>
      </c>
      <c r="AF84" s="34">
        <f t="shared" si="20"/>
        <v>0.45</v>
      </c>
      <c r="AG84" s="35">
        <f t="shared" si="21"/>
        <v>-0.3150321804</v>
      </c>
      <c r="AH84" s="33">
        <v>30.0</v>
      </c>
      <c r="AI84" s="34">
        <f t="shared" si="22"/>
        <v>0.432</v>
      </c>
      <c r="AJ84" s="35">
        <f t="shared" si="23"/>
        <v>-0.1604146999</v>
      </c>
      <c r="AK84" s="36">
        <f t="shared" si="24"/>
        <v>1643.876376</v>
      </c>
      <c r="AL84" s="35">
        <f t="shared" si="25"/>
        <v>-0.2171126456</v>
      </c>
      <c r="AM84" s="114">
        <f t="shared" si="26"/>
        <v>0.432</v>
      </c>
      <c r="AN84" s="33">
        <v>0.19</v>
      </c>
      <c r="AO84" s="114">
        <f t="shared" si="27"/>
        <v>0.333</v>
      </c>
      <c r="AP84" s="35">
        <f t="shared" si="28"/>
        <v>-0.6345059578</v>
      </c>
      <c r="AQ84" s="33">
        <v>0.66</v>
      </c>
      <c r="AR84" s="114">
        <f t="shared" si="29"/>
        <v>0.532</v>
      </c>
      <c r="AS84" s="35">
        <f t="shared" si="30"/>
        <v>-0.06290794422</v>
      </c>
      <c r="AT84" s="33">
        <v>3.32</v>
      </c>
      <c r="AU84" s="114">
        <f t="shared" si="31"/>
        <v>0.856</v>
      </c>
      <c r="AV84" s="35">
        <f t="shared" si="32"/>
        <v>1.055931733</v>
      </c>
      <c r="AW84" s="33">
        <v>1.99</v>
      </c>
      <c r="AX84" s="34">
        <f t="shared" si="33"/>
        <v>0.288</v>
      </c>
      <c r="AY84" s="35">
        <f t="shared" si="34"/>
        <v>-0.6515905384</v>
      </c>
      <c r="AZ84" s="33">
        <v>38.1</v>
      </c>
      <c r="BA84" s="34">
        <f t="shared" si="35"/>
        <v>0.189</v>
      </c>
      <c r="BB84" s="35">
        <f t="shared" si="36"/>
        <v>-0.8165490237</v>
      </c>
      <c r="BC84" s="36">
        <f t="shared" si="37"/>
        <v>2054.875007</v>
      </c>
      <c r="BD84" s="35">
        <f t="shared" si="38"/>
        <v>-0.9457674351</v>
      </c>
      <c r="BE84" s="114">
        <f t="shared" si="39"/>
        <v>0.171</v>
      </c>
      <c r="BF84" s="115">
        <f t="shared" si="40"/>
        <v>-0.8043622495</v>
      </c>
      <c r="BG84" s="116">
        <f t="shared" si="41"/>
        <v>0.432</v>
      </c>
      <c r="BH84" s="33">
        <v>3.51</v>
      </c>
      <c r="BI84" s="34">
        <f t="shared" si="42"/>
        <v>0.523</v>
      </c>
      <c r="BJ84" s="35">
        <f t="shared" si="43"/>
        <v>-0.07980916871</v>
      </c>
      <c r="BK84" s="33">
        <v>51.35</v>
      </c>
      <c r="BL84" s="34">
        <f t="shared" si="44"/>
        <v>0.297</v>
      </c>
      <c r="BM84" s="35">
        <f t="shared" si="45"/>
        <v>-0.4033345511</v>
      </c>
      <c r="BN84" s="36">
        <f t="shared" si="46"/>
        <v>3214.752732</v>
      </c>
      <c r="BO84" s="35">
        <f t="shared" si="47"/>
        <v>-0.1087371104</v>
      </c>
      <c r="BP84" s="37">
        <f t="shared" si="48"/>
        <v>0.45</v>
      </c>
      <c r="BQ84" s="33">
        <v>2.47</v>
      </c>
      <c r="BR84" s="37">
        <f t="shared" si="49"/>
        <v>0.712</v>
      </c>
      <c r="BS84" s="35">
        <f t="shared" si="50"/>
        <v>0.4706275898</v>
      </c>
      <c r="BT84" s="33">
        <v>0.95</v>
      </c>
      <c r="BU84" s="37">
        <f t="shared" si="51"/>
        <v>0.748</v>
      </c>
      <c r="BV84" s="35">
        <f t="shared" si="52"/>
        <v>0.6601450602</v>
      </c>
      <c r="BW84" s="33">
        <v>11.2</v>
      </c>
      <c r="BX84" s="34">
        <f t="shared" si="53"/>
        <v>0.784</v>
      </c>
      <c r="BY84" s="35">
        <f t="shared" si="54"/>
        <v>0.8029308734</v>
      </c>
      <c r="BZ84" s="33">
        <v>33.05</v>
      </c>
      <c r="CA84" s="34">
        <f t="shared" si="55"/>
        <v>0.063</v>
      </c>
      <c r="CB84" s="35">
        <f t="shared" si="56"/>
        <v>-1.446323097</v>
      </c>
      <c r="CC84" s="36">
        <f t="shared" si="57"/>
        <v>2919.187924</v>
      </c>
      <c r="CD84" s="35">
        <f t="shared" si="58"/>
        <v>-0.6839850115</v>
      </c>
      <c r="CE84" s="37">
        <f t="shared" si="59"/>
        <v>0.243</v>
      </c>
      <c r="CF84" s="33">
        <v>4.84</v>
      </c>
      <c r="CG84" s="102">
        <f t="shared" si="60"/>
        <v>0.45</v>
      </c>
      <c r="CH84" s="73">
        <f t="shared" si="61"/>
        <v>-0.2399514762</v>
      </c>
      <c r="CI84" s="66">
        <f t="shared" si="62"/>
        <v>5.112445693</v>
      </c>
      <c r="CJ84" s="102">
        <f t="shared" si="63"/>
        <v>0.532</v>
      </c>
      <c r="CK84" s="73">
        <f t="shared" si="64"/>
        <v>-0.04521595123</v>
      </c>
      <c r="CL84" s="33">
        <v>49.02</v>
      </c>
      <c r="CM84" s="102">
        <f t="shared" si="65"/>
        <v>0.117</v>
      </c>
      <c r="CN84" s="73">
        <f t="shared" si="66"/>
        <v>-1.070288166</v>
      </c>
      <c r="CO84" s="36">
        <f t="shared" si="67"/>
        <v>3811.426424</v>
      </c>
      <c r="CP84" s="35">
        <f t="shared" si="68"/>
        <v>-0.6277005161</v>
      </c>
      <c r="CQ84" s="37">
        <f t="shared" si="69"/>
        <v>0.261</v>
      </c>
      <c r="CR84" s="117">
        <f t="shared" si="70"/>
        <v>-0.289649988</v>
      </c>
      <c r="CS84" s="104">
        <f t="shared" si="71"/>
        <v>0.523</v>
      </c>
      <c r="CT84" s="33">
        <v>14.43</v>
      </c>
      <c r="CU84" s="90">
        <f t="shared" si="72"/>
        <v>0.126</v>
      </c>
      <c r="CV84" s="35">
        <f t="shared" si="73"/>
        <v>-1.158380639</v>
      </c>
      <c r="CW84" s="33">
        <v>4.46</v>
      </c>
      <c r="CX84" s="34">
        <f t="shared" si="74"/>
        <v>0.153</v>
      </c>
      <c r="CY84" s="35">
        <f t="shared" si="75"/>
        <v>-1.046085934</v>
      </c>
      <c r="CZ84" s="33">
        <v>70.21</v>
      </c>
      <c r="DA84" s="34">
        <f t="shared" si="76"/>
        <v>0.82</v>
      </c>
      <c r="DB84" s="35">
        <f t="shared" si="77"/>
        <v>0.9333892882</v>
      </c>
      <c r="DC84" s="36">
        <f t="shared" si="78"/>
        <v>4204.711292</v>
      </c>
      <c r="DD84" s="35">
        <f t="shared" si="79"/>
        <v>-0.4620829913</v>
      </c>
      <c r="DE84" s="90">
        <f t="shared" si="80"/>
        <v>0.324</v>
      </c>
      <c r="DF84" s="33">
        <v>0.66</v>
      </c>
      <c r="DG84" s="90">
        <f t="shared" si="81"/>
        <v>0.802</v>
      </c>
      <c r="DH84" s="35">
        <f t="shared" si="82"/>
        <v>1.032366756</v>
      </c>
      <c r="DI84" s="33">
        <v>0.47</v>
      </c>
      <c r="DJ84" s="90">
        <f t="shared" si="83"/>
        <v>0.135</v>
      </c>
      <c r="DK84" s="35">
        <f t="shared" si="84"/>
        <v>-1.068089109</v>
      </c>
      <c r="DL84" s="106">
        <f t="shared" si="85"/>
        <v>-1.656185983</v>
      </c>
      <c r="DM84" s="91">
        <f t="shared" si="86"/>
        <v>0.261</v>
      </c>
    </row>
    <row r="85">
      <c r="A85" s="28">
        <v>2024.0</v>
      </c>
      <c r="B85" s="29" t="s">
        <v>394</v>
      </c>
      <c r="C85" s="29" t="s">
        <v>12</v>
      </c>
      <c r="D85" s="30">
        <f t="array" ref="D85">INDEX(
  TP!C:C,
  MATCH(
    1,
    (TP!A:A = A85) * (TP!B:B = C85),
    0
  )
)
</f>
        <v>45.69</v>
      </c>
      <c r="E85" s="64">
        <f t="shared" si="1"/>
        <v>-5.51997554</v>
      </c>
      <c r="F85" s="32">
        <f t="shared" si="2"/>
        <v>0.252</v>
      </c>
      <c r="G85" s="33">
        <v>932.0</v>
      </c>
      <c r="H85" s="33">
        <v>0.28</v>
      </c>
      <c r="I85" s="33">
        <v>0.0</v>
      </c>
      <c r="J85" s="99">
        <f t="shared" si="3"/>
        <v>0.28</v>
      </c>
      <c r="K85" s="100">
        <f t="shared" si="4"/>
        <v>0.02703862661</v>
      </c>
      <c r="L85" s="101">
        <f t="shared" si="5"/>
        <v>0.027</v>
      </c>
      <c r="M85" s="73">
        <f t="shared" si="6"/>
        <v>-1.615061799</v>
      </c>
      <c r="N85" s="33">
        <v>0.0</v>
      </c>
      <c r="O85" s="101">
        <f t="shared" si="7"/>
        <v>0</v>
      </c>
      <c r="P85" s="73">
        <f t="shared" si="8"/>
        <v>-1.272371867</v>
      </c>
      <c r="Q85" s="33">
        <v>0.29</v>
      </c>
      <c r="R85" s="34">
        <f t="shared" si="9"/>
        <v>0.018</v>
      </c>
      <c r="S85" s="35">
        <f t="shared" si="10"/>
        <v>-1.74221395</v>
      </c>
      <c r="T85" s="33">
        <v>66.67</v>
      </c>
      <c r="U85" s="34">
        <f t="shared" si="11"/>
        <v>0.946</v>
      </c>
      <c r="V85" s="35">
        <f t="shared" si="12"/>
        <v>2.011447043</v>
      </c>
      <c r="W85" s="36">
        <f t="shared" si="13"/>
        <v>1082.291497</v>
      </c>
      <c r="X85" s="35">
        <f t="shared" si="14"/>
        <v>-1.098316874</v>
      </c>
      <c r="Y85" s="40">
        <f t="shared" si="15"/>
        <v>0.144</v>
      </c>
      <c r="Z85" s="33">
        <v>0.04</v>
      </c>
      <c r="AA85" s="40">
        <f t="shared" si="16"/>
        <v>0.036</v>
      </c>
      <c r="AB85" s="35">
        <f t="shared" si="17"/>
        <v>-1.444077821</v>
      </c>
      <c r="AC85" s="43">
        <f t="shared" si="18"/>
        <v>-5.429828361</v>
      </c>
      <c r="AD85" s="44">
        <f t="shared" si="19"/>
        <v>0.018</v>
      </c>
      <c r="AE85" s="33">
        <v>4.64</v>
      </c>
      <c r="AF85" s="34">
        <f t="shared" si="20"/>
        <v>0.964</v>
      </c>
      <c r="AG85" s="35">
        <f t="shared" si="21"/>
        <v>2.189555268</v>
      </c>
      <c r="AH85" s="33">
        <v>33.33</v>
      </c>
      <c r="AI85" s="34">
        <f t="shared" si="22"/>
        <v>0.586</v>
      </c>
      <c r="AJ85" s="35">
        <f t="shared" si="23"/>
        <v>0.1657315413</v>
      </c>
      <c r="AK85" s="36">
        <f t="shared" si="24"/>
        <v>2967.348655</v>
      </c>
      <c r="AL85" s="35">
        <f t="shared" si="25"/>
        <v>1.641327548</v>
      </c>
      <c r="AM85" s="114">
        <f t="shared" si="26"/>
        <v>0.937</v>
      </c>
      <c r="AN85" s="33">
        <v>0.87</v>
      </c>
      <c r="AO85" s="114">
        <f t="shared" si="27"/>
        <v>0.973</v>
      </c>
      <c r="AP85" s="35">
        <f t="shared" si="28"/>
        <v>2.283608399</v>
      </c>
      <c r="AQ85" s="33">
        <v>1.55</v>
      </c>
      <c r="AR85" s="114">
        <f t="shared" si="29"/>
        <v>0.982</v>
      </c>
      <c r="AS85" s="35">
        <f t="shared" si="30"/>
        <v>2.415615328</v>
      </c>
      <c r="AT85" s="33">
        <v>1.26</v>
      </c>
      <c r="AU85" s="114">
        <f t="shared" si="31"/>
        <v>0.108</v>
      </c>
      <c r="AV85" s="35">
        <f t="shared" si="32"/>
        <v>-1.179566243</v>
      </c>
      <c r="AW85" s="33">
        <v>3.96</v>
      </c>
      <c r="AX85" s="34">
        <f t="shared" si="33"/>
        <v>0.928</v>
      </c>
      <c r="AY85" s="35">
        <f t="shared" si="34"/>
        <v>1.350455644</v>
      </c>
      <c r="AZ85" s="33">
        <v>39.02</v>
      </c>
      <c r="BA85" s="34">
        <f t="shared" si="35"/>
        <v>0.216</v>
      </c>
      <c r="BB85" s="35">
        <f t="shared" si="36"/>
        <v>-0.7265068463</v>
      </c>
      <c r="BC85" s="36">
        <f t="shared" si="37"/>
        <v>3076.993259</v>
      </c>
      <c r="BD85" s="35">
        <f t="shared" si="38"/>
        <v>0.2440245815</v>
      </c>
      <c r="BE85" s="114">
        <f t="shared" si="39"/>
        <v>0.595</v>
      </c>
      <c r="BF85" s="115">
        <f t="shared" si="40"/>
        <v>5.405009613</v>
      </c>
      <c r="BG85" s="116">
        <f t="shared" si="41"/>
        <v>0.919</v>
      </c>
      <c r="BH85" s="33">
        <v>1.35</v>
      </c>
      <c r="BI85" s="34">
        <f t="shared" si="42"/>
        <v>0.054</v>
      </c>
      <c r="BJ85" s="35">
        <f t="shared" si="43"/>
        <v>-1.290306604</v>
      </c>
      <c r="BK85" s="33">
        <v>42.86</v>
      </c>
      <c r="BL85" s="34">
        <f t="shared" si="44"/>
        <v>0.054</v>
      </c>
      <c r="BM85" s="35">
        <f t="shared" si="45"/>
        <v>-1.49017075</v>
      </c>
      <c r="BN85" s="36">
        <f t="shared" si="46"/>
        <v>1522.01057</v>
      </c>
      <c r="BO85" s="35">
        <f t="shared" si="47"/>
        <v>-1.846127713</v>
      </c>
      <c r="BP85" s="37">
        <f t="shared" si="48"/>
        <v>0.036</v>
      </c>
      <c r="BQ85" s="33">
        <v>0.58</v>
      </c>
      <c r="BR85" s="37">
        <f t="shared" si="49"/>
        <v>0.018</v>
      </c>
      <c r="BS85" s="35">
        <f t="shared" si="50"/>
        <v>-1.595370922</v>
      </c>
      <c r="BT85" s="33">
        <v>0.1</v>
      </c>
      <c r="BU85" s="37">
        <f t="shared" si="51"/>
        <v>0.135</v>
      </c>
      <c r="BV85" s="35">
        <f t="shared" si="52"/>
        <v>-1.047621509</v>
      </c>
      <c r="BW85" s="33">
        <v>4.06</v>
      </c>
      <c r="BX85" s="34">
        <f t="shared" si="53"/>
        <v>0.045</v>
      </c>
      <c r="BY85" s="35">
        <f t="shared" si="54"/>
        <v>-1.61293097</v>
      </c>
      <c r="BZ85" s="33">
        <v>47.62</v>
      </c>
      <c r="CA85" s="34">
        <f t="shared" si="55"/>
        <v>0.766</v>
      </c>
      <c r="CB85" s="35">
        <f t="shared" si="56"/>
        <v>0.6486988128</v>
      </c>
      <c r="CC85" s="36">
        <f t="shared" si="57"/>
        <v>2726.288331</v>
      </c>
      <c r="CD85" s="35">
        <f t="shared" si="58"/>
        <v>-0.9682166826</v>
      </c>
      <c r="CE85" s="37">
        <f t="shared" si="59"/>
        <v>0.153</v>
      </c>
      <c r="CF85" s="33">
        <v>7.44</v>
      </c>
      <c r="CG85" s="102">
        <f t="shared" si="60"/>
        <v>0.91</v>
      </c>
      <c r="CH85" s="73">
        <f t="shared" si="61"/>
        <v>1.532147684</v>
      </c>
      <c r="CI85" s="66">
        <f t="shared" si="62"/>
        <v>6.326112316</v>
      </c>
      <c r="CJ85" s="102">
        <f t="shared" si="63"/>
        <v>0.802</v>
      </c>
      <c r="CK85" s="73">
        <f t="shared" si="64"/>
        <v>0.7654964188</v>
      </c>
      <c r="CL85" s="33">
        <v>61.04</v>
      </c>
      <c r="CM85" s="102">
        <f t="shared" si="65"/>
        <v>0.802</v>
      </c>
      <c r="CN85" s="73">
        <f t="shared" si="66"/>
        <v>0.790356652</v>
      </c>
      <c r="CO85" s="36">
        <f t="shared" si="67"/>
        <v>5220.836017</v>
      </c>
      <c r="CP85" s="35">
        <f t="shared" si="68"/>
        <v>1.175557795</v>
      </c>
      <c r="CQ85" s="37">
        <f t="shared" si="69"/>
        <v>0.874</v>
      </c>
      <c r="CR85" s="117">
        <f t="shared" si="70"/>
        <v>-4.281779031</v>
      </c>
      <c r="CS85" s="104">
        <f t="shared" si="71"/>
        <v>0.09</v>
      </c>
      <c r="CT85" s="33">
        <v>22.69</v>
      </c>
      <c r="CU85" s="90">
        <f t="shared" si="72"/>
        <v>0.73</v>
      </c>
      <c r="CV85" s="35">
        <f t="shared" si="73"/>
        <v>0.4415135069</v>
      </c>
      <c r="CW85" s="33">
        <v>10.91</v>
      </c>
      <c r="CX85" s="34">
        <f t="shared" si="74"/>
        <v>0.928</v>
      </c>
      <c r="CY85" s="35">
        <f t="shared" si="75"/>
        <v>1.325904645</v>
      </c>
      <c r="CZ85" s="33">
        <v>53.98</v>
      </c>
      <c r="DA85" s="34">
        <f t="shared" si="76"/>
        <v>0.09</v>
      </c>
      <c r="DB85" s="35">
        <f t="shared" si="77"/>
        <v>-1.349699876</v>
      </c>
      <c r="DC85" s="36">
        <f t="shared" si="78"/>
        <v>4718.084897</v>
      </c>
      <c r="DD85" s="35">
        <f t="shared" si="79"/>
        <v>0.07717047091</v>
      </c>
      <c r="DE85" s="90">
        <f t="shared" si="80"/>
        <v>0.523</v>
      </c>
      <c r="DF85" s="33">
        <v>0.29</v>
      </c>
      <c r="DG85" s="90">
        <f t="shared" si="81"/>
        <v>0.288</v>
      </c>
      <c r="DH85" s="35">
        <f t="shared" si="82"/>
        <v>-0.6871380017</v>
      </c>
      <c r="DI85" s="33">
        <v>0.48</v>
      </c>
      <c r="DJ85" s="90">
        <f t="shared" si="83"/>
        <v>0.153</v>
      </c>
      <c r="DK85" s="35">
        <f t="shared" si="84"/>
        <v>-1.044923737</v>
      </c>
      <c r="DL85" s="106">
        <f t="shared" si="85"/>
        <v>-1.213377761</v>
      </c>
      <c r="DM85" s="91">
        <f t="shared" si="86"/>
        <v>0.378</v>
      </c>
    </row>
    <row r="86">
      <c r="A86" s="28">
        <v>2022.0</v>
      </c>
      <c r="B86" s="29" t="s">
        <v>835</v>
      </c>
      <c r="C86" s="29" t="s">
        <v>25</v>
      </c>
      <c r="D86" s="30">
        <f t="array" ref="D86">INDEX(
  TP!C:C,
  MATCH(
    1,
    (TP!A:A = A86) * (TP!B:B = C86),
    0
  )
)
</f>
        <v>50.78</v>
      </c>
      <c r="E86" s="64">
        <f t="shared" si="1"/>
        <v>-5.635161757</v>
      </c>
      <c r="F86" s="32">
        <f t="shared" si="2"/>
        <v>0.243</v>
      </c>
      <c r="G86" s="33">
        <v>990.0</v>
      </c>
      <c r="H86" s="33">
        <v>2.13</v>
      </c>
      <c r="I86" s="33">
        <v>0.0</v>
      </c>
      <c r="J86" s="99">
        <f t="shared" si="3"/>
        <v>2.13</v>
      </c>
      <c r="K86" s="100">
        <f t="shared" si="4"/>
        <v>0.1936363636</v>
      </c>
      <c r="L86" s="101">
        <f t="shared" si="5"/>
        <v>0.739</v>
      </c>
      <c r="M86" s="73">
        <f t="shared" si="6"/>
        <v>0.5428233814</v>
      </c>
      <c r="N86" s="33">
        <v>0.18</v>
      </c>
      <c r="O86" s="101">
        <f t="shared" si="7"/>
        <v>0.631</v>
      </c>
      <c r="P86" s="73">
        <f t="shared" si="8"/>
        <v>0.1992871599</v>
      </c>
      <c r="Q86" s="33">
        <v>0.82</v>
      </c>
      <c r="R86" s="34">
        <f t="shared" si="9"/>
        <v>0.153</v>
      </c>
      <c r="S86" s="35">
        <f t="shared" si="10"/>
        <v>-1.022685528</v>
      </c>
      <c r="T86" s="33">
        <v>66.67</v>
      </c>
      <c r="U86" s="34">
        <f t="shared" si="11"/>
        <v>0.946</v>
      </c>
      <c r="V86" s="35">
        <f t="shared" si="12"/>
        <v>2.011447043</v>
      </c>
      <c r="W86" s="36">
        <f t="shared" si="13"/>
        <v>2545.201096</v>
      </c>
      <c r="X86" s="35">
        <f t="shared" si="14"/>
        <v>0.6237362137</v>
      </c>
      <c r="Y86" s="40">
        <f t="shared" si="15"/>
        <v>0.739</v>
      </c>
      <c r="Z86" s="33">
        <v>0.04</v>
      </c>
      <c r="AA86" s="40">
        <f t="shared" si="16"/>
        <v>0.036</v>
      </c>
      <c r="AB86" s="35">
        <f t="shared" si="17"/>
        <v>-1.444077821</v>
      </c>
      <c r="AC86" s="43">
        <f t="shared" si="18"/>
        <v>-0.07823106625</v>
      </c>
      <c r="AD86" s="44">
        <f t="shared" si="19"/>
        <v>0.495</v>
      </c>
      <c r="AE86" s="33">
        <v>1.18</v>
      </c>
      <c r="AF86" s="34">
        <f t="shared" si="20"/>
        <v>0.153</v>
      </c>
      <c r="AG86" s="35">
        <f t="shared" si="21"/>
        <v>-0.9731719479</v>
      </c>
      <c r="AH86" s="33">
        <v>7.69</v>
      </c>
      <c r="AI86" s="34">
        <f t="shared" si="22"/>
        <v>0.009</v>
      </c>
      <c r="AJ86" s="35">
        <f t="shared" si="23"/>
        <v>-2.345496574</v>
      </c>
      <c r="AK86" s="36">
        <f t="shared" si="24"/>
        <v>308.4332181</v>
      </c>
      <c r="AL86" s="35">
        <f t="shared" si="25"/>
        <v>-2.09236253</v>
      </c>
      <c r="AM86" s="114">
        <f t="shared" si="26"/>
        <v>0.009</v>
      </c>
      <c r="AN86" s="33">
        <v>0.0</v>
      </c>
      <c r="AO86" s="114">
        <f t="shared" si="27"/>
        <v>0</v>
      </c>
      <c r="AP86" s="35">
        <f t="shared" si="28"/>
        <v>-1.44986144</v>
      </c>
      <c r="AQ86" s="33">
        <v>0.0</v>
      </c>
      <c r="AR86" s="114">
        <f t="shared" si="29"/>
        <v>0</v>
      </c>
      <c r="AS86" s="35">
        <f t="shared" si="30"/>
        <v>-1.900913967</v>
      </c>
      <c r="AT86" s="33">
        <v>2.0</v>
      </c>
      <c r="AU86" s="114">
        <f t="shared" si="31"/>
        <v>0.396</v>
      </c>
      <c r="AV86" s="35">
        <f t="shared" si="32"/>
        <v>-0.3765232809</v>
      </c>
      <c r="AW86" s="33">
        <v>1.0</v>
      </c>
      <c r="AX86" s="34">
        <f t="shared" si="33"/>
        <v>0.027</v>
      </c>
      <c r="AY86" s="35">
        <f t="shared" si="34"/>
        <v>-1.657694965</v>
      </c>
      <c r="AZ86" s="33">
        <v>54.55</v>
      </c>
      <c r="BA86" s="34">
        <f t="shared" si="35"/>
        <v>0.775</v>
      </c>
      <c r="BB86" s="35">
        <f t="shared" si="36"/>
        <v>0.7934442569</v>
      </c>
      <c r="BC86" s="36">
        <f t="shared" si="37"/>
        <v>1861.907557</v>
      </c>
      <c r="BD86" s="35">
        <f t="shared" si="38"/>
        <v>-1.1703903</v>
      </c>
      <c r="BE86" s="114">
        <f t="shared" si="39"/>
        <v>0.135</v>
      </c>
      <c r="BF86" s="115">
        <f t="shared" si="40"/>
        <v>-6.990051518</v>
      </c>
      <c r="BG86" s="116">
        <f t="shared" si="41"/>
        <v>0.009</v>
      </c>
      <c r="BH86" s="33">
        <v>4.45</v>
      </c>
      <c r="BI86" s="34">
        <f t="shared" si="42"/>
        <v>0.712</v>
      </c>
      <c r="BJ86" s="35">
        <f t="shared" si="43"/>
        <v>0.4469813819</v>
      </c>
      <c r="BK86" s="33">
        <v>65.31</v>
      </c>
      <c r="BL86" s="34">
        <f t="shared" si="44"/>
        <v>0.919</v>
      </c>
      <c r="BM86" s="35">
        <f t="shared" si="45"/>
        <v>1.383736514</v>
      </c>
      <c r="BN86" s="36">
        <f t="shared" si="46"/>
        <v>4602.603466</v>
      </c>
      <c r="BO86" s="35">
        <f t="shared" si="47"/>
        <v>1.315720127</v>
      </c>
      <c r="BP86" s="37">
        <f t="shared" si="48"/>
        <v>0.937</v>
      </c>
      <c r="BQ86" s="33">
        <v>2.36</v>
      </c>
      <c r="BR86" s="37">
        <f t="shared" si="49"/>
        <v>0.676</v>
      </c>
      <c r="BS86" s="35">
        <f t="shared" si="50"/>
        <v>0.3503842902</v>
      </c>
      <c r="BT86" s="33">
        <v>1.36</v>
      </c>
      <c r="BU86" s="37">
        <f t="shared" si="51"/>
        <v>0.919</v>
      </c>
      <c r="BV86" s="35">
        <f t="shared" si="52"/>
        <v>1.483891287</v>
      </c>
      <c r="BW86" s="33">
        <v>13.0</v>
      </c>
      <c r="BX86" s="34">
        <f t="shared" si="53"/>
        <v>0.892</v>
      </c>
      <c r="BY86" s="35">
        <f t="shared" si="54"/>
        <v>1.411971674</v>
      </c>
      <c r="BZ86" s="33">
        <v>48.25</v>
      </c>
      <c r="CA86" s="34">
        <f t="shared" si="55"/>
        <v>0.793</v>
      </c>
      <c r="CB86" s="35">
        <f t="shared" si="56"/>
        <v>0.7392865824</v>
      </c>
      <c r="CC86" s="36">
        <f t="shared" si="57"/>
        <v>4496.217845</v>
      </c>
      <c r="CD86" s="35">
        <f t="shared" si="58"/>
        <v>1.639720511</v>
      </c>
      <c r="CE86" s="37">
        <f t="shared" si="59"/>
        <v>0.955</v>
      </c>
      <c r="CF86" s="33">
        <v>5.55</v>
      </c>
      <c r="CG86" s="102">
        <f t="shared" si="60"/>
        <v>0.649</v>
      </c>
      <c r="CH86" s="73">
        <f t="shared" si="61"/>
        <v>0.2439679097</v>
      </c>
      <c r="CI86" s="66">
        <f t="shared" si="62"/>
        <v>5.70147737</v>
      </c>
      <c r="CJ86" s="102">
        <f t="shared" si="63"/>
        <v>0.703</v>
      </c>
      <c r="CK86" s="73">
        <f t="shared" si="64"/>
        <v>0.3482489903</v>
      </c>
      <c r="CL86" s="33">
        <v>50.82</v>
      </c>
      <c r="CM86" s="102">
        <f t="shared" si="65"/>
        <v>0.171</v>
      </c>
      <c r="CN86" s="73">
        <f t="shared" si="66"/>
        <v>-0.7916558305</v>
      </c>
      <c r="CO86" s="36">
        <f t="shared" si="67"/>
        <v>4152.190536</v>
      </c>
      <c r="CP86" s="35">
        <f t="shared" si="68"/>
        <v>-0.1917124831</v>
      </c>
      <c r="CQ86" s="37">
        <f t="shared" si="69"/>
        <v>0.396</v>
      </c>
      <c r="CR86" s="117">
        <f t="shared" si="70"/>
        <v>4.598003733</v>
      </c>
      <c r="CS86" s="104">
        <f t="shared" si="71"/>
        <v>0.892</v>
      </c>
      <c r="CT86" s="33">
        <v>14.45</v>
      </c>
      <c r="CU86" s="90">
        <f t="shared" si="72"/>
        <v>0.135</v>
      </c>
      <c r="CV86" s="35">
        <f t="shared" si="73"/>
        <v>-1.154506804</v>
      </c>
      <c r="CW86" s="33">
        <v>5.45</v>
      </c>
      <c r="CX86" s="34">
        <f t="shared" si="74"/>
        <v>0.261</v>
      </c>
      <c r="CY86" s="35">
        <f t="shared" si="75"/>
        <v>-0.6820129612</v>
      </c>
      <c r="CZ86" s="33">
        <v>75.0</v>
      </c>
      <c r="DA86" s="34">
        <f t="shared" si="76"/>
        <v>0.964</v>
      </c>
      <c r="DB86" s="35">
        <f t="shared" si="77"/>
        <v>1.607203034</v>
      </c>
      <c r="DC86" s="36">
        <f t="shared" si="78"/>
        <v>4932.491755</v>
      </c>
      <c r="DD86" s="35">
        <f t="shared" si="79"/>
        <v>0.3023858691</v>
      </c>
      <c r="DE86" s="90">
        <f t="shared" si="80"/>
        <v>0.595</v>
      </c>
      <c r="DF86" s="33">
        <v>0.18</v>
      </c>
      <c r="DG86" s="90">
        <f t="shared" si="81"/>
        <v>0.09</v>
      </c>
      <c r="DH86" s="35">
        <f t="shared" si="82"/>
        <v>-1.198342119</v>
      </c>
      <c r="DI86" s="33">
        <v>0.45</v>
      </c>
      <c r="DJ86" s="90">
        <f t="shared" si="83"/>
        <v>0.117</v>
      </c>
      <c r="DK86" s="35">
        <f t="shared" si="84"/>
        <v>-1.114419852</v>
      </c>
      <c r="DL86" s="106">
        <f t="shared" si="85"/>
        <v>-3.164882906</v>
      </c>
      <c r="DM86" s="91">
        <f t="shared" si="86"/>
        <v>0.135</v>
      </c>
    </row>
    <row r="87">
      <c r="A87" s="28">
        <v>2024.0</v>
      </c>
      <c r="B87" s="29" t="s">
        <v>836</v>
      </c>
      <c r="C87" s="29" t="s">
        <v>32</v>
      </c>
      <c r="D87" s="30">
        <f t="array" ref="D87">INDEX(
  TP!C:C,
  MATCH(
    1,
    (TP!A:A = A87) * (TP!B:B = C87),
    0
  )
)
</f>
        <v>46.54</v>
      </c>
      <c r="E87" s="64">
        <f t="shared" si="1"/>
        <v>-5.742306701</v>
      </c>
      <c r="F87" s="32">
        <f t="shared" si="2"/>
        <v>0.234</v>
      </c>
      <c r="G87" s="33">
        <v>2082.0</v>
      </c>
      <c r="H87" s="33">
        <v>6.65</v>
      </c>
      <c r="I87" s="33">
        <v>1.0</v>
      </c>
      <c r="J87" s="99">
        <f t="shared" si="3"/>
        <v>5.91</v>
      </c>
      <c r="K87" s="100">
        <f t="shared" si="4"/>
        <v>0.2554755043</v>
      </c>
      <c r="L87" s="101">
        <f t="shared" si="5"/>
        <v>0.892</v>
      </c>
      <c r="M87" s="73">
        <f t="shared" si="6"/>
        <v>1.343805241</v>
      </c>
      <c r="N87" s="33">
        <v>0.26</v>
      </c>
      <c r="O87" s="101">
        <f t="shared" si="7"/>
        <v>0.829</v>
      </c>
      <c r="P87" s="73">
        <f t="shared" si="8"/>
        <v>0.8533578386</v>
      </c>
      <c r="Q87" s="33">
        <v>1.9</v>
      </c>
      <c r="R87" s="34">
        <f t="shared" si="9"/>
        <v>0.685</v>
      </c>
      <c r="S87" s="35">
        <f t="shared" si="10"/>
        <v>0.4435233314</v>
      </c>
      <c r="T87" s="33">
        <v>43.18</v>
      </c>
      <c r="U87" s="34">
        <f t="shared" si="11"/>
        <v>0.757</v>
      </c>
      <c r="V87" s="35">
        <f t="shared" si="12"/>
        <v>0.4368214281</v>
      </c>
      <c r="W87" s="36">
        <f t="shared" si="13"/>
        <v>2930.877412</v>
      </c>
      <c r="X87" s="35">
        <f t="shared" si="14"/>
        <v>1.077732204</v>
      </c>
      <c r="Y87" s="40">
        <f t="shared" si="15"/>
        <v>0.829</v>
      </c>
      <c r="Z87" s="33">
        <v>0.11</v>
      </c>
      <c r="AA87" s="40">
        <f t="shared" si="16"/>
        <v>0.396</v>
      </c>
      <c r="AB87" s="35">
        <f t="shared" si="17"/>
        <v>-0.1546051426</v>
      </c>
      <c r="AC87" s="43">
        <f t="shared" si="18"/>
        <v>3.120290141</v>
      </c>
      <c r="AD87" s="44">
        <f t="shared" si="19"/>
        <v>0.847</v>
      </c>
      <c r="AE87" s="33">
        <v>0.86</v>
      </c>
      <c r="AF87" s="34">
        <f t="shared" si="20"/>
        <v>0.063</v>
      </c>
      <c r="AG87" s="35">
        <f t="shared" si="21"/>
        <v>-1.265678511</v>
      </c>
      <c r="AH87" s="33">
        <v>5.0</v>
      </c>
      <c r="AI87" s="34">
        <f t="shared" si="22"/>
        <v>0</v>
      </c>
      <c r="AJ87" s="35">
        <f t="shared" si="23"/>
        <v>-2.608960054</v>
      </c>
      <c r="AK87" s="36">
        <f t="shared" si="24"/>
        <v>159.6914217</v>
      </c>
      <c r="AL87" s="35">
        <f t="shared" si="25"/>
        <v>-2.301228056</v>
      </c>
      <c r="AM87" s="114">
        <f t="shared" si="26"/>
        <v>0</v>
      </c>
      <c r="AN87" s="33">
        <v>0.17</v>
      </c>
      <c r="AO87" s="114">
        <f t="shared" si="27"/>
        <v>0.234</v>
      </c>
      <c r="AP87" s="35">
        <f t="shared" si="28"/>
        <v>-0.7203328506</v>
      </c>
      <c r="AQ87" s="33">
        <v>0.13</v>
      </c>
      <c r="AR87" s="114">
        <f t="shared" si="29"/>
        <v>0.027</v>
      </c>
      <c r="AS87" s="35">
        <f t="shared" si="30"/>
        <v>-1.538882477</v>
      </c>
      <c r="AT87" s="33">
        <v>2.68</v>
      </c>
      <c r="AU87" s="114">
        <f t="shared" si="31"/>
        <v>0.685</v>
      </c>
      <c r="AV87" s="35">
        <f t="shared" si="32"/>
        <v>0.36140809</v>
      </c>
      <c r="AW87" s="33">
        <v>2.94</v>
      </c>
      <c r="AX87" s="34">
        <f t="shared" si="33"/>
        <v>0.622</v>
      </c>
      <c r="AY87" s="35">
        <f t="shared" si="34"/>
        <v>0.3138632046</v>
      </c>
      <c r="AZ87" s="33">
        <v>47.06</v>
      </c>
      <c r="BA87" s="34">
        <f t="shared" si="35"/>
        <v>0.505</v>
      </c>
      <c r="BB87" s="35">
        <f t="shared" si="36"/>
        <v>0.06038348659</v>
      </c>
      <c r="BC87" s="36">
        <f t="shared" si="37"/>
        <v>3177.492402</v>
      </c>
      <c r="BD87" s="35">
        <f t="shared" si="38"/>
        <v>0.3610101426</v>
      </c>
      <c r="BE87" s="114">
        <f t="shared" si="39"/>
        <v>0.649</v>
      </c>
      <c r="BF87" s="115">
        <f t="shared" si="40"/>
        <v>-3.838025151</v>
      </c>
      <c r="BG87" s="116">
        <f t="shared" si="41"/>
        <v>0.135</v>
      </c>
      <c r="BH87" s="33">
        <v>1.73</v>
      </c>
      <c r="BI87" s="34">
        <f t="shared" si="42"/>
        <v>0.117</v>
      </c>
      <c r="BJ87" s="35">
        <f t="shared" si="43"/>
        <v>-1.077348722</v>
      </c>
      <c r="BK87" s="33">
        <v>45.0</v>
      </c>
      <c r="BL87" s="34">
        <f t="shared" si="44"/>
        <v>0.108</v>
      </c>
      <c r="BM87" s="35">
        <f t="shared" si="45"/>
        <v>-1.216221461</v>
      </c>
      <c r="BN87" s="36">
        <f t="shared" si="46"/>
        <v>1878.335398</v>
      </c>
      <c r="BO87" s="35">
        <f t="shared" si="47"/>
        <v>-1.480404319</v>
      </c>
      <c r="BP87" s="37">
        <f t="shared" si="48"/>
        <v>0.063</v>
      </c>
      <c r="BQ87" s="33">
        <v>1.17</v>
      </c>
      <c r="BR87" s="37">
        <f t="shared" si="49"/>
        <v>0.144</v>
      </c>
      <c r="BS87" s="35">
        <f t="shared" si="50"/>
        <v>-0.9504295873</v>
      </c>
      <c r="BT87" s="33">
        <v>0.04</v>
      </c>
      <c r="BU87" s="37">
        <f t="shared" si="51"/>
        <v>0.018</v>
      </c>
      <c r="BV87" s="35">
        <f t="shared" si="52"/>
        <v>-1.168169737</v>
      </c>
      <c r="BW87" s="33">
        <v>6.48</v>
      </c>
      <c r="BX87" s="34">
        <f t="shared" si="53"/>
        <v>0.225</v>
      </c>
      <c r="BY87" s="35">
        <f t="shared" si="54"/>
        <v>-0.7941094491</v>
      </c>
      <c r="BZ87" s="33">
        <v>35.33</v>
      </c>
      <c r="CA87" s="34">
        <f t="shared" si="55"/>
        <v>0.153</v>
      </c>
      <c r="CB87" s="35">
        <f t="shared" si="56"/>
        <v>-1.118481645</v>
      </c>
      <c r="CC87" s="36">
        <f t="shared" si="57"/>
        <v>2510.28518</v>
      </c>
      <c r="CD87" s="35">
        <f t="shared" si="58"/>
        <v>-1.286490742</v>
      </c>
      <c r="CE87" s="37">
        <f t="shared" si="59"/>
        <v>0.072</v>
      </c>
      <c r="CF87" s="33">
        <v>2.59</v>
      </c>
      <c r="CG87" s="102">
        <f t="shared" si="60"/>
        <v>0.018</v>
      </c>
      <c r="CH87" s="73">
        <f t="shared" si="61"/>
        <v>-1.773498826</v>
      </c>
      <c r="CI87" s="66">
        <f t="shared" si="62"/>
        <v>2.277875302</v>
      </c>
      <c r="CJ87" s="102">
        <f t="shared" si="63"/>
        <v>0.009</v>
      </c>
      <c r="CK87" s="73">
        <f t="shared" si="64"/>
        <v>-1.938669423</v>
      </c>
      <c r="CL87" s="33">
        <v>70.0</v>
      </c>
      <c r="CM87" s="102">
        <f t="shared" si="65"/>
        <v>1</v>
      </c>
      <c r="CN87" s="73">
        <f t="shared" si="66"/>
        <v>2.1773265</v>
      </c>
      <c r="CO87" s="36">
        <f t="shared" si="67"/>
        <v>3569.254136</v>
      </c>
      <c r="CP87" s="35">
        <f t="shared" si="68"/>
        <v>-0.9375459962</v>
      </c>
      <c r="CQ87" s="37">
        <f t="shared" si="69"/>
        <v>0.153</v>
      </c>
      <c r="CR87" s="117">
        <f t="shared" si="70"/>
        <v>-5.823040382</v>
      </c>
      <c r="CS87" s="104">
        <f t="shared" si="71"/>
        <v>0.045</v>
      </c>
      <c r="CT87" s="33">
        <v>22.44</v>
      </c>
      <c r="CU87" s="90">
        <f t="shared" si="72"/>
        <v>0.703</v>
      </c>
      <c r="CV87" s="35">
        <f t="shared" si="73"/>
        <v>0.3930905606</v>
      </c>
      <c r="CW87" s="33">
        <v>8.39</v>
      </c>
      <c r="CX87" s="34">
        <f t="shared" si="74"/>
        <v>0.685</v>
      </c>
      <c r="CY87" s="35">
        <f t="shared" si="75"/>
        <v>0.3991734423</v>
      </c>
      <c r="CZ87" s="33">
        <v>51.03</v>
      </c>
      <c r="DA87" s="34">
        <f t="shared" si="76"/>
        <v>0.036</v>
      </c>
      <c r="DB87" s="35">
        <f t="shared" si="77"/>
        <v>-1.764679114</v>
      </c>
      <c r="DC87" s="36">
        <f t="shared" si="78"/>
        <v>4032.23038</v>
      </c>
      <c r="DD87" s="35">
        <f t="shared" si="79"/>
        <v>-0.6432588996</v>
      </c>
      <c r="DE87" s="90">
        <f t="shared" si="80"/>
        <v>0.234</v>
      </c>
      <c r="DF87" s="33">
        <v>0.35</v>
      </c>
      <c r="DG87" s="90">
        <f t="shared" si="81"/>
        <v>0.378</v>
      </c>
      <c r="DH87" s="35">
        <f t="shared" si="82"/>
        <v>-0.4082993923</v>
      </c>
      <c r="DI87" s="33">
        <v>1.56</v>
      </c>
      <c r="DJ87" s="90">
        <f t="shared" si="83"/>
        <v>0.91</v>
      </c>
      <c r="DK87" s="35">
        <f t="shared" si="84"/>
        <v>1.456936422</v>
      </c>
      <c r="DL87" s="106">
        <f t="shared" si="85"/>
        <v>0.7984686905</v>
      </c>
      <c r="DM87" s="91">
        <f t="shared" si="86"/>
        <v>0.577</v>
      </c>
    </row>
    <row r="88">
      <c r="A88" s="28">
        <v>2023.0</v>
      </c>
      <c r="B88" s="29" t="s">
        <v>378</v>
      </c>
      <c r="C88" s="29" t="s">
        <v>14</v>
      </c>
      <c r="D88" s="30">
        <f t="array" ref="D88">INDEX(
  TP!C:C,
  MATCH(
    1,
    (TP!A:A = A88) * (TP!B:B = C88),
    0
  )
)
</f>
        <v>48.81</v>
      </c>
      <c r="E88" s="64">
        <f t="shared" si="1"/>
        <v>-5.894393214</v>
      </c>
      <c r="F88" s="32">
        <f t="shared" si="2"/>
        <v>0.225</v>
      </c>
      <c r="G88" s="33">
        <v>929.0</v>
      </c>
      <c r="H88" s="33">
        <v>0.98</v>
      </c>
      <c r="I88" s="33">
        <v>0.0</v>
      </c>
      <c r="J88" s="99">
        <f t="shared" si="3"/>
        <v>0.98</v>
      </c>
      <c r="K88" s="100">
        <f t="shared" si="4"/>
        <v>0.09494079656</v>
      </c>
      <c r="L88" s="101">
        <f t="shared" si="5"/>
        <v>0.252</v>
      </c>
      <c r="M88" s="73">
        <f t="shared" si="6"/>
        <v>-0.7355475337</v>
      </c>
      <c r="N88" s="33">
        <v>0.1</v>
      </c>
      <c r="O88" s="101">
        <f t="shared" si="7"/>
        <v>0.333</v>
      </c>
      <c r="P88" s="73">
        <f t="shared" si="8"/>
        <v>-0.4547835188</v>
      </c>
      <c r="Q88" s="33">
        <v>0.48</v>
      </c>
      <c r="R88" s="34">
        <f t="shared" si="9"/>
        <v>0.063</v>
      </c>
      <c r="S88" s="35">
        <f t="shared" si="10"/>
        <v>-1.484269799</v>
      </c>
      <c r="T88" s="33">
        <v>60.0</v>
      </c>
      <c r="U88" s="34">
        <f t="shared" si="11"/>
        <v>0.928</v>
      </c>
      <c r="V88" s="35">
        <f t="shared" si="12"/>
        <v>1.564331128</v>
      </c>
      <c r="W88" s="36">
        <f t="shared" si="13"/>
        <v>1499.572011</v>
      </c>
      <c r="X88" s="35">
        <f t="shared" si="14"/>
        <v>-0.6071182391</v>
      </c>
      <c r="Y88" s="40">
        <f t="shared" si="15"/>
        <v>0.288</v>
      </c>
      <c r="Z88" s="33">
        <v>0.05</v>
      </c>
      <c r="AA88" s="40">
        <f t="shared" si="16"/>
        <v>0.09</v>
      </c>
      <c r="AB88" s="35">
        <f t="shared" si="17"/>
        <v>-1.259867439</v>
      </c>
      <c r="AC88" s="43">
        <f t="shared" si="18"/>
        <v>-3.05731673</v>
      </c>
      <c r="AD88" s="44">
        <f t="shared" si="19"/>
        <v>0.135</v>
      </c>
      <c r="AE88" s="33">
        <v>2.71</v>
      </c>
      <c r="AF88" s="34">
        <f t="shared" si="20"/>
        <v>0.676</v>
      </c>
      <c r="AG88" s="35">
        <f t="shared" si="21"/>
        <v>0.4253750581</v>
      </c>
      <c r="AH88" s="33">
        <v>28.57</v>
      </c>
      <c r="AI88" s="34">
        <f t="shared" si="22"/>
        <v>0.36</v>
      </c>
      <c r="AJ88" s="35">
        <f t="shared" si="23"/>
        <v>-0.3004714942</v>
      </c>
      <c r="AK88" s="36">
        <f t="shared" si="24"/>
        <v>1927.701377</v>
      </c>
      <c r="AL88" s="35">
        <f t="shared" si="25"/>
        <v>0.1814387995</v>
      </c>
      <c r="AM88" s="114">
        <f t="shared" si="26"/>
        <v>0.622</v>
      </c>
      <c r="AN88" s="33">
        <v>0.19</v>
      </c>
      <c r="AO88" s="114">
        <f t="shared" si="27"/>
        <v>0.333</v>
      </c>
      <c r="AP88" s="35">
        <f t="shared" si="28"/>
        <v>-0.6345059578</v>
      </c>
      <c r="AQ88" s="33">
        <v>0.78</v>
      </c>
      <c r="AR88" s="114">
        <f t="shared" si="29"/>
        <v>0.676</v>
      </c>
      <c r="AS88" s="35">
        <f t="shared" si="30"/>
        <v>0.2712749689</v>
      </c>
      <c r="AT88" s="33">
        <v>1.55</v>
      </c>
      <c r="AU88" s="114">
        <f t="shared" si="31"/>
        <v>0.216</v>
      </c>
      <c r="AV88" s="35">
        <f t="shared" si="32"/>
        <v>-0.8648602175</v>
      </c>
      <c r="AW88" s="33">
        <v>2.91</v>
      </c>
      <c r="AX88" s="34">
        <f t="shared" si="33"/>
        <v>0.613</v>
      </c>
      <c r="AY88" s="35">
        <f t="shared" si="34"/>
        <v>0.2833751917</v>
      </c>
      <c r="AZ88" s="33">
        <v>36.67</v>
      </c>
      <c r="BA88" s="34">
        <f t="shared" si="35"/>
        <v>0.162</v>
      </c>
      <c r="BB88" s="35">
        <f t="shared" si="36"/>
        <v>-0.9565058864</v>
      </c>
      <c r="BC88" s="36">
        <f t="shared" si="37"/>
        <v>2462.157638</v>
      </c>
      <c r="BD88" s="35">
        <f t="shared" si="38"/>
        <v>-0.4716719745</v>
      </c>
      <c r="BE88" s="114">
        <f t="shared" si="39"/>
        <v>0.27</v>
      </c>
      <c r="BF88" s="115">
        <f t="shared" si="40"/>
        <v>-1.518324381</v>
      </c>
      <c r="BG88" s="116">
        <f t="shared" si="41"/>
        <v>0.342</v>
      </c>
      <c r="BH88" s="33">
        <v>4.65</v>
      </c>
      <c r="BI88" s="34">
        <f t="shared" si="42"/>
        <v>0.757</v>
      </c>
      <c r="BJ88" s="35">
        <f t="shared" si="43"/>
        <v>0.5590644777</v>
      </c>
      <c r="BK88" s="33">
        <v>52.08</v>
      </c>
      <c r="BL88" s="34">
        <f t="shared" si="44"/>
        <v>0.351</v>
      </c>
      <c r="BM88" s="35">
        <f t="shared" si="45"/>
        <v>-0.3098845599</v>
      </c>
      <c r="BN88" s="36">
        <f t="shared" si="46"/>
        <v>3748.253492</v>
      </c>
      <c r="BO88" s="35">
        <f t="shared" si="47"/>
        <v>0.4388354776</v>
      </c>
      <c r="BP88" s="37">
        <f t="shared" si="48"/>
        <v>0.685</v>
      </c>
      <c r="BQ88" s="33">
        <v>1.74</v>
      </c>
      <c r="BR88" s="37">
        <f t="shared" si="49"/>
        <v>0.459</v>
      </c>
      <c r="BS88" s="35">
        <f t="shared" si="50"/>
        <v>-0.3273506712</v>
      </c>
      <c r="BT88" s="33">
        <v>0.68</v>
      </c>
      <c r="BU88" s="37">
        <f t="shared" si="51"/>
        <v>0.586</v>
      </c>
      <c r="BV88" s="35">
        <f t="shared" si="52"/>
        <v>0.1176780325</v>
      </c>
      <c r="BW88" s="33">
        <v>7.94</v>
      </c>
      <c r="BX88" s="34">
        <f t="shared" si="53"/>
        <v>0.369</v>
      </c>
      <c r="BY88" s="35">
        <f t="shared" si="54"/>
        <v>-0.3001096883</v>
      </c>
      <c r="BZ88" s="33">
        <v>53.66</v>
      </c>
      <c r="CA88" s="34">
        <f t="shared" si="55"/>
        <v>0.937</v>
      </c>
      <c r="CB88" s="35">
        <f t="shared" si="56"/>
        <v>1.51719108</v>
      </c>
      <c r="CC88" s="36">
        <f t="shared" si="57"/>
        <v>4150.516879</v>
      </c>
      <c r="CD88" s="35">
        <f t="shared" si="58"/>
        <v>1.130340674</v>
      </c>
      <c r="CE88" s="37">
        <f t="shared" si="59"/>
        <v>0.856</v>
      </c>
      <c r="CF88" s="33">
        <v>6.49</v>
      </c>
      <c r="CG88" s="102">
        <f t="shared" si="60"/>
        <v>0.82</v>
      </c>
      <c r="CH88" s="73">
        <f t="shared" si="61"/>
        <v>0.8846499137</v>
      </c>
      <c r="CI88" s="66">
        <f t="shared" si="62"/>
        <v>6.219847695</v>
      </c>
      <c r="CJ88" s="102">
        <f t="shared" si="63"/>
        <v>0.766</v>
      </c>
      <c r="CK88" s="73">
        <f t="shared" si="64"/>
        <v>0.6945131345</v>
      </c>
      <c r="CL88" s="33">
        <v>67.16</v>
      </c>
      <c r="CM88" s="102">
        <f t="shared" si="65"/>
        <v>0.964</v>
      </c>
      <c r="CN88" s="73">
        <f t="shared" si="66"/>
        <v>1.737706593</v>
      </c>
      <c r="CO88" s="36">
        <f t="shared" si="67"/>
        <v>5702.142551</v>
      </c>
      <c r="CP88" s="35">
        <f t="shared" si="68"/>
        <v>1.791361754</v>
      </c>
      <c r="CQ88" s="37">
        <f t="shared" si="69"/>
        <v>0.964</v>
      </c>
      <c r="CR88" s="117">
        <f t="shared" si="70"/>
        <v>3.150865267</v>
      </c>
      <c r="CS88" s="104">
        <f t="shared" si="71"/>
        <v>0.811</v>
      </c>
      <c r="CT88" s="33">
        <v>17.44</v>
      </c>
      <c r="CU88" s="90">
        <f t="shared" si="72"/>
        <v>0.27</v>
      </c>
      <c r="CV88" s="35">
        <f t="shared" si="73"/>
        <v>-0.5753683656</v>
      </c>
      <c r="CW88" s="33">
        <v>5.23</v>
      </c>
      <c r="CX88" s="34">
        <f t="shared" si="74"/>
        <v>0.216</v>
      </c>
      <c r="CY88" s="35">
        <f t="shared" si="75"/>
        <v>-0.7629180662</v>
      </c>
      <c r="CZ88" s="33">
        <v>50.0</v>
      </c>
      <c r="DA88" s="34">
        <f t="shared" si="76"/>
        <v>0.027</v>
      </c>
      <c r="DB88" s="35">
        <f t="shared" si="77"/>
        <v>-1.90957017</v>
      </c>
      <c r="DC88" s="36">
        <f t="shared" si="78"/>
        <v>3227.108653</v>
      </c>
      <c r="DD88" s="35">
        <f t="shared" si="79"/>
        <v>-1.488967902</v>
      </c>
      <c r="DE88" s="90">
        <f t="shared" si="80"/>
        <v>0.09</v>
      </c>
      <c r="DF88" s="33">
        <v>0.19</v>
      </c>
      <c r="DG88" s="90">
        <f t="shared" si="81"/>
        <v>0.108</v>
      </c>
      <c r="DH88" s="35">
        <f t="shared" si="82"/>
        <v>-1.151869017</v>
      </c>
      <c r="DI88" s="33">
        <v>0.39</v>
      </c>
      <c r="DJ88" s="90">
        <f t="shared" si="83"/>
        <v>0.072</v>
      </c>
      <c r="DK88" s="35">
        <f t="shared" si="84"/>
        <v>-1.253412083</v>
      </c>
      <c r="DL88" s="106">
        <f t="shared" si="85"/>
        <v>-4.469617369</v>
      </c>
      <c r="DM88" s="91">
        <f t="shared" si="86"/>
        <v>0.054</v>
      </c>
    </row>
    <row r="89">
      <c r="A89" s="28">
        <v>2023.0</v>
      </c>
      <c r="B89" s="29" t="s">
        <v>775</v>
      </c>
      <c r="C89" s="29" t="s">
        <v>26</v>
      </c>
      <c r="D89" s="30">
        <f t="array" ref="D89">INDEX(
  TP!C:C,
  MATCH(
    1,
    (TP!A:A = A89) * (TP!B:B = C89),
    0
  )
)
</f>
        <v>46.54</v>
      </c>
      <c r="E89" s="64">
        <f t="shared" si="1"/>
        <v>-6.274596796</v>
      </c>
      <c r="F89" s="32">
        <f t="shared" si="2"/>
        <v>0.216</v>
      </c>
      <c r="G89" s="33">
        <v>2237.0</v>
      </c>
      <c r="H89" s="33">
        <v>5.19</v>
      </c>
      <c r="I89" s="33">
        <v>1.0</v>
      </c>
      <c r="J89" s="99">
        <f t="shared" si="3"/>
        <v>4.45</v>
      </c>
      <c r="K89" s="100">
        <f t="shared" si="4"/>
        <v>0.1790344211</v>
      </c>
      <c r="L89" s="101">
        <f t="shared" si="5"/>
        <v>0.667</v>
      </c>
      <c r="M89" s="73">
        <f t="shared" si="6"/>
        <v>0.3536892673</v>
      </c>
      <c r="N89" s="33">
        <v>0.17</v>
      </c>
      <c r="O89" s="101">
        <f t="shared" si="7"/>
        <v>0.604</v>
      </c>
      <c r="P89" s="73">
        <f t="shared" si="8"/>
        <v>0.1175283251</v>
      </c>
      <c r="Q89" s="33">
        <v>1.22</v>
      </c>
      <c r="R89" s="34">
        <f t="shared" si="9"/>
        <v>0.315</v>
      </c>
      <c r="S89" s="35">
        <f t="shared" si="10"/>
        <v>-0.4796452097</v>
      </c>
      <c r="T89" s="33">
        <v>51.72</v>
      </c>
      <c r="U89" s="34">
        <f t="shared" si="11"/>
        <v>0.91</v>
      </c>
      <c r="V89" s="35">
        <f t="shared" si="12"/>
        <v>1.009290681</v>
      </c>
      <c r="W89" s="36">
        <f t="shared" si="13"/>
        <v>2629.520184</v>
      </c>
      <c r="X89" s="35">
        <f t="shared" si="14"/>
        <v>0.7229917977</v>
      </c>
      <c r="Y89" s="40">
        <f t="shared" si="15"/>
        <v>0.748</v>
      </c>
      <c r="Z89" s="33">
        <v>0.09</v>
      </c>
      <c r="AA89" s="40">
        <f t="shared" si="16"/>
        <v>0.288</v>
      </c>
      <c r="AB89" s="35">
        <f t="shared" si="17"/>
        <v>-0.5230259079</v>
      </c>
      <c r="AC89" s="43">
        <f t="shared" si="18"/>
        <v>0.6711834822</v>
      </c>
      <c r="AD89" s="44">
        <f t="shared" si="19"/>
        <v>0.604</v>
      </c>
      <c r="AE89" s="33">
        <v>0.71</v>
      </c>
      <c r="AF89" s="34">
        <f t="shared" si="20"/>
        <v>0.045</v>
      </c>
      <c r="AG89" s="35">
        <f t="shared" si="21"/>
        <v>-1.402790963</v>
      </c>
      <c r="AH89" s="33">
        <v>23.53</v>
      </c>
      <c r="AI89" s="34">
        <f t="shared" si="22"/>
        <v>0.18</v>
      </c>
      <c r="AJ89" s="35">
        <f t="shared" si="23"/>
        <v>-0.7940982376</v>
      </c>
      <c r="AK89" s="36">
        <f t="shared" si="24"/>
        <v>649.6845704</v>
      </c>
      <c r="AL89" s="35">
        <f t="shared" si="25"/>
        <v>-1.613172117</v>
      </c>
      <c r="AM89" s="114">
        <f t="shared" si="26"/>
        <v>0.036</v>
      </c>
      <c r="AN89" s="33">
        <v>0.04</v>
      </c>
      <c r="AO89" s="114">
        <f t="shared" si="27"/>
        <v>0.027</v>
      </c>
      <c r="AP89" s="35">
        <f t="shared" si="28"/>
        <v>-1.278207654</v>
      </c>
      <c r="AQ89" s="33">
        <v>0.17</v>
      </c>
      <c r="AR89" s="114">
        <f t="shared" si="29"/>
        <v>0.036</v>
      </c>
      <c r="AS89" s="35">
        <f t="shared" si="30"/>
        <v>-1.427488173</v>
      </c>
      <c r="AT89" s="33">
        <v>2.98</v>
      </c>
      <c r="AU89" s="114">
        <f t="shared" si="31"/>
        <v>0.784</v>
      </c>
      <c r="AV89" s="35">
        <f t="shared" si="32"/>
        <v>0.6869660478</v>
      </c>
      <c r="AW89" s="33">
        <v>1.17</v>
      </c>
      <c r="AX89" s="34">
        <f t="shared" si="33"/>
        <v>0.045</v>
      </c>
      <c r="AY89" s="35">
        <f t="shared" si="34"/>
        <v>-1.484929559</v>
      </c>
      <c r="AZ89" s="33">
        <v>42.86</v>
      </c>
      <c r="BA89" s="34">
        <f t="shared" si="35"/>
        <v>0.333</v>
      </c>
      <c r="BB89" s="35">
        <f t="shared" si="36"/>
        <v>-0.3506786276</v>
      </c>
      <c r="BC89" s="36">
        <f t="shared" si="37"/>
        <v>1635.079416</v>
      </c>
      <c r="BD89" s="35">
        <f t="shared" si="38"/>
        <v>-1.434428548</v>
      </c>
      <c r="BE89" s="114">
        <f t="shared" si="39"/>
        <v>0.117</v>
      </c>
      <c r="BF89" s="115">
        <f t="shared" si="40"/>
        <v>-5.066330444</v>
      </c>
      <c r="BG89" s="116">
        <f t="shared" si="41"/>
        <v>0.072</v>
      </c>
      <c r="BH89" s="33">
        <v>2.85</v>
      </c>
      <c r="BI89" s="34">
        <f t="shared" si="42"/>
        <v>0.369</v>
      </c>
      <c r="BJ89" s="35">
        <f t="shared" si="43"/>
        <v>-0.4496833851</v>
      </c>
      <c r="BK89" s="33">
        <v>58.82</v>
      </c>
      <c r="BL89" s="34">
        <f t="shared" si="44"/>
        <v>0.748</v>
      </c>
      <c r="BM89" s="35">
        <f t="shared" si="45"/>
        <v>0.5529276877</v>
      </c>
      <c r="BN89" s="36">
        <f t="shared" si="46"/>
        <v>3295.603452</v>
      </c>
      <c r="BO89" s="35">
        <f t="shared" si="47"/>
        <v>-0.02575383904</v>
      </c>
      <c r="BP89" s="37">
        <f t="shared" si="48"/>
        <v>0.477</v>
      </c>
      <c r="BQ89" s="33">
        <v>1.47</v>
      </c>
      <c r="BR89" s="37">
        <f t="shared" si="49"/>
        <v>0.342</v>
      </c>
      <c r="BS89" s="35">
        <f t="shared" si="50"/>
        <v>-0.6224933156</v>
      </c>
      <c r="BT89" s="33">
        <v>0.88</v>
      </c>
      <c r="BU89" s="37">
        <f t="shared" si="51"/>
        <v>0.694</v>
      </c>
      <c r="BV89" s="35">
        <f t="shared" si="52"/>
        <v>0.5195054604</v>
      </c>
      <c r="BW89" s="33">
        <v>8.3</v>
      </c>
      <c r="BX89" s="34">
        <f t="shared" si="53"/>
        <v>0.45</v>
      </c>
      <c r="BY89" s="35">
        <f t="shared" si="54"/>
        <v>-0.1783015281</v>
      </c>
      <c r="BZ89" s="33">
        <v>34.85</v>
      </c>
      <c r="CA89" s="34">
        <f t="shared" si="55"/>
        <v>0.135</v>
      </c>
      <c r="CB89" s="35">
        <f t="shared" si="56"/>
        <v>-1.187500898</v>
      </c>
      <c r="CC89" s="36">
        <f t="shared" si="57"/>
        <v>2744.174046</v>
      </c>
      <c r="CD89" s="35">
        <f t="shared" si="58"/>
        <v>-0.9418626272</v>
      </c>
      <c r="CE89" s="37">
        <f t="shared" si="59"/>
        <v>0.162</v>
      </c>
      <c r="CF89" s="33">
        <v>4.23</v>
      </c>
      <c r="CG89" s="102">
        <f t="shared" si="60"/>
        <v>0.279</v>
      </c>
      <c r="CH89" s="73">
        <f t="shared" si="61"/>
        <v>-0.6557132022</v>
      </c>
      <c r="CI89" s="66">
        <f t="shared" si="62"/>
        <v>3.720236497</v>
      </c>
      <c r="CJ89" s="102">
        <f t="shared" si="63"/>
        <v>0.171</v>
      </c>
      <c r="CK89" s="73">
        <f t="shared" si="64"/>
        <v>-0.9751922694</v>
      </c>
      <c r="CL89" s="33">
        <v>69.31</v>
      </c>
      <c r="CM89" s="102">
        <f t="shared" si="65"/>
        <v>0.982</v>
      </c>
      <c r="CN89" s="73">
        <f t="shared" si="66"/>
        <v>2.070517438</v>
      </c>
      <c r="CO89" s="36">
        <f t="shared" si="67"/>
        <v>4619.610323</v>
      </c>
      <c r="CP89" s="35">
        <f t="shared" si="68"/>
        <v>0.4063241848</v>
      </c>
      <c r="CQ89" s="37">
        <f t="shared" si="69"/>
        <v>0.703</v>
      </c>
      <c r="CR89" s="117">
        <f t="shared" si="70"/>
        <v>-0.6642801366</v>
      </c>
      <c r="CS89" s="104">
        <f t="shared" si="71"/>
        <v>0.486</v>
      </c>
      <c r="CT89" s="33">
        <v>19.03</v>
      </c>
      <c r="CU89" s="90">
        <f t="shared" si="72"/>
        <v>0.387</v>
      </c>
      <c r="CV89" s="35">
        <f t="shared" si="73"/>
        <v>-0.2673984271</v>
      </c>
      <c r="CW89" s="33">
        <v>6.41</v>
      </c>
      <c r="CX89" s="34">
        <f t="shared" si="74"/>
        <v>0.432</v>
      </c>
      <c r="CY89" s="35">
        <f t="shared" si="75"/>
        <v>-0.3289725029</v>
      </c>
      <c r="CZ89" s="33">
        <v>58.17</v>
      </c>
      <c r="DA89" s="34">
        <f t="shared" si="76"/>
        <v>0.207</v>
      </c>
      <c r="DB89" s="35">
        <f t="shared" si="77"/>
        <v>-0.7602886871</v>
      </c>
      <c r="DC89" s="36">
        <f t="shared" si="78"/>
        <v>4110.397041</v>
      </c>
      <c r="DD89" s="35">
        <f t="shared" si="79"/>
        <v>-0.5611517513</v>
      </c>
      <c r="DE89" s="90">
        <f t="shared" si="80"/>
        <v>0.306</v>
      </c>
      <c r="DF89" s="33">
        <v>0.42</v>
      </c>
      <c r="DG89" s="90">
        <f t="shared" si="81"/>
        <v>0.514</v>
      </c>
      <c r="DH89" s="35">
        <f t="shared" si="82"/>
        <v>-0.08298768136</v>
      </c>
      <c r="DI89" s="33">
        <v>0.8</v>
      </c>
      <c r="DJ89" s="90">
        <f t="shared" si="83"/>
        <v>0.387</v>
      </c>
      <c r="DK89" s="35">
        <f t="shared" si="84"/>
        <v>-0.303631838</v>
      </c>
      <c r="DL89" s="106">
        <f t="shared" si="85"/>
        <v>-1.215169698</v>
      </c>
      <c r="DM89" s="91">
        <f t="shared" si="86"/>
        <v>0.369</v>
      </c>
    </row>
    <row r="90">
      <c r="A90" s="28">
        <v>2025.0</v>
      </c>
      <c r="B90" s="29" t="s">
        <v>612</v>
      </c>
      <c r="C90" s="29" t="s">
        <v>33</v>
      </c>
      <c r="D90" s="30">
        <f t="array" ref="D90">INDEX(
  TP!C:C,
  MATCH(
    1,
    (TP!A:A = A90) * (TP!B:B = C90),
    0
  )
)
</f>
        <v>52.41</v>
      </c>
      <c r="E90" s="64">
        <f t="shared" si="1"/>
        <v>-6.907992246</v>
      </c>
      <c r="F90" s="32">
        <f t="shared" si="2"/>
        <v>0.207</v>
      </c>
      <c r="G90" s="33">
        <v>2644.0</v>
      </c>
      <c r="H90" s="33">
        <v>5.82</v>
      </c>
      <c r="I90" s="33">
        <v>0.0</v>
      </c>
      <c r="J90" s="99">
        <f t="shared" si="3"/>
        <v>5.82</v>
      </c>
      <c r="K90" s="100">
        <f t="shared" si="4"/>
        <v>0.1981089259</v>
      </c>
      <c r="L90" s="101">
        <f t="shared" si="5"/>
        <v>0.757</v>
      </c>
      <c r="M90" s="73">
        <f t="shared" si="6"/>
        <v>0.6007549952</v>
      </c>
      <c r="N90" s="33">
        <v>0.1</v>
      </c>
      <c r="O90" s="101">
        <f t="shared" si="7"/>
        <v>0.333</v>
      </c>
      <c r="P90" s="73">
        <f t="shared" si="8"/>
        <v>-0.4547835188</v>
      </c>
      <c r="Q90" s="33">
        <v>1.57</v>
      </c>
      <c r="R90" s="34">
        <f t="shared" si="9"/>
        <v>0.541</v>
      </c>
      <c r="S90" s="35">
        <f t="shared" si="10"/>
        <v>-0.0044849312</v>
      </c>
      <c r="T90" s="33">
        <v>23.91</v>
      </c>
      <c r="U90" s="34">
        <f t="shared" si="11"/>
        <v>0.198</v>
      </c>
      <c r="V90" s="35">
        <f t="shared" si="12"/>
        <v>-0.8549212539</v>
      </c>
      <c r="W90" s="36">
        <f t="shared" si="13"/>
        <v>1438.770944</v>
      </c>
      <c r="X90" s="35">
        <f t="shared" si="14"/>
        <v>-0.6786897609</v>
      </c>
      <c r="Y90" s="40">
        <f t="shared" si="15"/>
        <v>0.27</v>
      </c>
      <c r="Z90" s="33">
        <v>0.08</v>
      </c>
      <c r="AA90" s="40">
        <f t="shared" si="16"/>
        <v>0.207</v>
      </c>
      <c r="AB90" s="35">
        <f t="shared" si="17"/>
        <v>-0.7072362906</v>
      </c>
      <c r="AC90" s="43">
        <f t="shared" si="18"/>
        <v>-1.239954575</v>
      </c>
      <c r="AD90" s="44">
        <f t="shared" si="19"/>
        <v>0.351</v>
      </c>
      <c r="AE90" s="33">
        <v>0.71</v>
      </c>
      <c r="AF90" s="34">
        <f t="shared" si="20"/>
        <v>0.045</v>
      </c>
      <c r="AG90" s="35">
        <f t="shared" si="21"/>
        <v>-1.402790963</v>
      </c>
      <c r="AH90" s="33">
        <v>28.57</v>
      </c>
      <c r="AI90" s="34">
        <f t="shared" si="22"/>
        <v>0.36</v>
      </c>
      <c r="AJ90" s="35">
        <f t="shared" si="23"/>
        <v>-0.3004714942</v>
      </c>
      <c r="AK90" s="36">
        <f t="shared" si="24"/>
        <v>788.8435264</v>
      </c>
      <c r="AL90" s="35">
        <f t="shared" si="25"/>
        <v>-1.417762964</v>
      </c>
      <c r="AM90" s="114">
        <f t="shared" si="26"/>
        <v>0.072</v>
      </c>
      <c r="AN90" s="33">
        <v>0.17</v>
      </c>
      <c r="AO90" s="114">
        <f t="shared" si="27"/>
        <v>0.234</v>
      </c>
      <c r="AP90" s="35">
        <f t="shared" si="28"/>
        <v>-0.7203328506</v>
      </c>
      <c r="AQ90" s="33">
        <v>0.24</v>
      </c>
      <c r="AR90" s="114">
        <f t="shared" si="29"/>
        <v>0.072</v>
      </c>
      <c r="AS90" s="35">
        <f t="shared" si="30"/>
        <v>-1.23254814</v>
      </c>
      <c r="AT90" s="33">
        <v>2.31</v>
      </c>
      <c r="AU90" s="114">
        <f t="shared" si="31"/>
        <v>0.486</v>
      </c>
      <c r="AV90" s="35">
        <f t="shared" si="32"/>
        <v>-0.04011339122</v>
      </c>
      <c r="AW90" s="33">
        <v>1.77</v>
      </c>
      <c r="AX90" s="34">
        <f t="shared" si="33"/>
        <v>0.207</v>
      </c>
      <c r="AY90" s="35">
        <f t="shared" si="34"/>
        <v>-0.8751692999</v>
      </c>
      <c r="AZ90" s="33">
        <v>50.0</v>
      </c>
      <c r="BA90" s="34">
        <f t="shared" si="35"/>
        <v>0.595</v>
      </c>
      <c r="BB90" s="35">
        <f t="shared" si="36"/>
        <v>0.3481269665</v>
      </c>
      <c r="BC90" s="36">
        <f t="shared" si="37"/>
        <v>2508.516781</v>
      </c>
      <c r="BD90" s="35">
        <f t="shared" si="38"/>
        <v>-0.4177078297</v>
      </c>
      <c r="BE90" s="114">
        <f t="shared" si="39"/>
        <v>0.297</v>
      </c>
      <c r="BF90" s="115">
        <f t="shared" si="40"/>
        <v>-3.828465175</v>
      </c>
      <c r="BG90" s="116">
        <f t="shared" si="41"/>
        <v>0.144</v>
      </c>
      <c r="BH90" s="33">
        <v>1.84</v>
      </c>
      <c r="BI90" s="34">
        <f t="shared" si="42"/>
        <v>0.135</v>
      </c>
      <c r="BJ90" s="35">
        <f t="shared" si="43"/>
        <v>-1.015703019</v>
      </c>
      <c r="BK90" s="33">
        <v>46.3</v>
      </c>
      <c r="BL90" s="34">
        <f t="shared" si="44"/>
        <v>0.162</v>
      </c>
      <c r="BM90" s="35">
        <f t="shared" si="45"/>
        <v>-1.049803668</v>
      </c>
      <c r="BN90" s="36">
        <f t="shared" si="46"/>
        <v>2008.613791</v>
      </c>
      <c r="BO90" s="35">
        <f t="shared" si="47"/>
        <v>-1.346689652</v>
      </c>
      <c r="BP90" s="37">
        <f t="shared" si="48"/>
        <v>0.09</v>
      </c>
      <c r="BQ90" s="33">
        <v>1.19</v>
      </c>
      <c r="BR90" s="37">
        <f t="shared" si="49"/>
        <v>0.171</v>
      </c>
      <c r="BS90" s="35">
        <f t="shared" si="50"/>
        <v>-0.9285671692</v>
      </c>
      <c r="BT90" s="33">
        <v>0.14</v>
      </c>
      <c r="BU90" s="37">
        <f t="shared" si="51"/>
        <v>0.171</v>
      </c>
      <c r="BV90" s="35">
        <f t="shared" si="52"/>
        <v>-0.967256023</v>
      </c>
      <c r="BW90" s="33">
        <v>8.24</v>
      </c>
      <c r="BX90" s="34">
        <f t="shared" si="53"/>
        <v>0.441</v>
      </c>
      <c r="BY90" s="35">
        <f t="shared" si="54"/>
        <v>-0.1986028882</v>
      </c>
      <c r="BZ90" s="33">
        <v>35.54</v>
      </c>
      <c r="CA90" s="34">
        <f t="shared" si="55"/>
        <v>0.162</v>
      </c>
      <c r="CB90" s="35">
        <f t="shared" si="56"/>
        <v>-1.088285722</v>
      </c>
      <c r="CC90" s="36">
        <f t="shared" si="57"/>
        <v>2790.383793</v>
      </c>
      <c r="CD90" s="35">
        <f t="shared" si="58"/>
        <v>-0.8737739725</v>
      </c>
      <c r="CE90" s="37">
        <f t="shared" si="59"/>
        <v>0.171</v>
      </c>
      <c r="CF90" s="33">
        <v>3.57</v>
      </c>
      <c r="CG90" s="102">
        <f t="shared" si="60"/>
        <v>0.117</v>
      </c>
      <c r="CH90" s="73">
        <f t="shared" si="61"/>
        <v>-1.105553758</v>
      </c>
      <c r="CI90" s="66">
        <f t="shared" si="62"/>
        <v>3.870417356</v>
      </c>
      <c r="CJ90" s="102">
        <f t="shared" si="63"/>
        <v>0.216</v>
      </c>
      <c r="CK90" s="73">
        <f t="shared" si="64"/>
        <v>-0.874873551</v>
      </c>
      <c r="CL90" s="33">
        <v>65.71</v>
      </c>
      <c r="CM90" s="102">
        <f t="shared" si="65"/>
        <v>0.946</v>
      </c>
      <c r="CN90" s="73">
        <f t="shared" si="66"/>
        <v>1.513252767</v>
      </c>
      <c r="CO90" s="36">
        <f t="shared" si="67"/>
        <v>4468.058734</v>
      </c>
      <c r="CP90" s="35">
        <f t="shared" si="68"/>
        <v>0.212422664</v>
      </c>
      <c r="CQ90" s="37">
        <f t="shared" si="69"/>
        <v>0.613</v>
      </c>
      <c r="CR90" s="117">
        <f t="shared" si="70"/>
        <v>-3.903864152</v>
      </c>
      <c r="CS90" s="104">
        <f t="shared" si="71"/>
        <v>0.117</v>
      </c>
      <c r="CT90" s="33">
        <v>27.78</v>
      </c>
      <c r="CU90" s="90">
        <f t="shared" si="72"/>
        <v>0.928</v>
      </c>
      <c r="CV90" s="35">
        <f t="shared" si="73"/>
        <v>1.427404694</v>
      </c>
      <c r="CW90" s="33">
        <v>9.6</v>
      </c>
      <c r="CX90" s="34">
        <f t="shared" si="74"/>
        <v>0.856</v>
      </c>
      <c r="CY90" s="35">
        <f t="shared" si="75"/>
        <v>0.8441515199</v>
      </c>
      <c r="CZ90" s="33">
        <v>73.05</v>
      </c>
      <c r="DA90" s="34">
        <f t="shared" si="76"/>
        <v>0.937</v>
      </c>
      <c r="DB90" s="35">
        <f t="shared" si="77"/>
        <v>1.332894724</v>
      </c>
      <c r="DC90" s="36">
        <f t="shared" si="78"/>
        <v>6084.569806</v>
      </c>
      <c r="DD90" s="35">
        <f t="shared" si="79"/>
        <v>1.512541733</v>
      </c>
      <c r="DE90" s="90">
        <f t="shared" si="80"/>
        <v>0.937</v>
      </c>
      <c r="DF90" s="33">
        <v>0.24</v>
      </c>
      <c r="DG90" s="90">
        <f t="shared" si="81"/>
        <v>0.207</v>
      </c>
      <c r="DH90" s="35">
        <f t="shared" si="82"/>
        <v>-0.9195035095</v>
      </c>
      <c r="DI90" s="33">
        <v>0.95</v>
      </c>
      <c r="DJ90" s="90">
        <f t="shared" si="83"/>
        <v>0.586</v>
      </c>
      <c r="DK90" s="35">
        <f t="shared" si="84"/>
        <v>0.04384873955</v>
      </c>
      <c r="DL90" s="106">
        <f t="shared" si="85"/>
        <v>2.064291657</v>
      </c>
      <c r="DM90" s="91">
        <f t="shared" si="86"/>
        <v>0.811</v>
      </c>
    </row>
    <row r="91">
      <c r="A91" s="28">
        <v>2023.0</v>
      </c>
      <c r="B91" s="29" t="s">
        <v>424</v>
      </c>
      <c r="C91" s="29" t="s">
        <v>23</v>
      </c>
      <c r="D91" s="30">
        <f t="array" ref="D91">INDEX(
  TP!C:C,
  MATCH(
    1,
    (TP!A:A = A91) * (TP!B:B = C91),
    0
  )
)
</f>
        <v>49.4</v>
      </c>
      <c r="E91" s="64">
        <f t="shared" si="1"/>
        <v>-7.121224944</v>
      </c>
      <c r="F91" s="32">
        <f t="shared" si="2"/>
        <v>0.198</v>
      </c>
      <c r="G91" s="33">
        <v>1532.0</v>
      </c>
      <c r="H91" s="33">
        <v>0.17</v>
      </c>
      <c r="I91" s="33">
        <v>0.0</v>
      </c>
      <c r="J91" s="99">
        <f t="shared" si="3"/>
        <v>0.17</v>
      </c>
      <c r="K91" s="100">
        <f t="shared" si="4"/>
        <v>0.00998694517</v>
      </c>
      <c r="L91" s="101">
        <f t="shared" si="5"/>
        <v>0.009</v>
      </c>
      <c r="M91" s="73">
        <f t="shared" si="6"/>
        <v>-1.835926567</v>
      </c>
      <c r="N91" s="33">
        <v>0.06</v>
      </c>
      <c r="O91" s="101">
        <f t="shared" si="7"/>
        <v>0.189</v>
      </c>
      <c r="P91" s="73">
        <f t="shared" si="8"/>
        <v>-0.7818188581</v>
      </c>
      <c r="Q91" s="33">
        <v>0.35</v>
      </c>
      <c r="R91" s="34">
        <f t="shared" si="9"/>
        <v>0.036</v>
      </c>
      <c r="S91" s="35">
        <f t="shared" si="10"/>
        <v>-1.660757902</v>
      </c>
      <c r="T91" s="33">
        <v>33.33</v>
      </c>
      <c r="U91" s="34">
        <f t="shared" si="11"/>
        <v>0.378</v>
      </c>
      <c r="V91" s="35">
        <f t="shared" si="12"/>
        <v>-0.223462195</v>
      </c>
      <c r="W91" s="36">
        <f t="shared" si="13"/>
        <v>637.663175</v>
      </c>
      <c r="X91" s="35">
        <f t="shared" si="14"/>
        <v>-1.621707776</v>
      </c>
      <c r="Y91" s="40">
        <f t="shared" si="15"/>
        <v>0.045</v>
      </c>
      <c r="Z91" s="33">
        <v>0.04</v>
      </c>
      <c r="AA91" s="40">
        <f t="shared" si="16"/>
        <v>0.036</v>
      </c>
      <c r="AB91" s="35">
        <f t="shared" si="17"/>
        <v>-1.444077821</v>
      </c>
      <c r="AC91" s="43">
        <f t="shared" si="18"/>
        <v>-5.683531023</v>
      </c>
      <c r="AD91" s="44">
        <f t="shared" si="19"/>
        <v>0.009</v>
      </c>
      <c r="AE91" s="33">
        <v>1.59</v>
      </c>
      <c r="AF91" s="34">
        <f t="shared" si="20"/>
        <v>0.306</v>
      </c>
      <c r="AG91" s="35">
        <f t="shared" si="21"/>
        <v>-0.5983979136</v>
      </c>
      <c r="AH91" s="33">
        <v>22.22</v>
      </c>
      <c r="AI91" s="34">
        <f t="shared" si="22"/>
        <v>0.135</v>
      </c>
      <c r="AJ91" s="35">
        <f t="shared" si="23"/>
        <v>-0.9224020142</v>
      </c>
      <c r="AK91" s="36">
        <f t="shared" si="24"/>
        <v>1088.281299</v>
      </c>
      <c r="AL91" s="35">
        <f t="shared" si="25"/>
        <v>-0.9972878233</v>
      </c>
      <c r="AM91" s="114">
        <f t="shared" si="26"/>
        <v>0.171</v>
      </c>
      <c r="AN91" s="33">
        <v>0.12</v>
      </c>
      <c r="AO91" s="114">
        <f t="shared" si="27"/>
        <v>0.144</v>
      </c>
      <c r="AP91" s="35">
        <f t="shared" si="28"/>
        <v>-0.9349000827</v>
      </c>
      <c r="AQ91" s="33">
        <v>0.47</v>
      </c>
      <c r="AR91" s="114">
        <f t="shared" si="29"/>
        <v>0.297</v>
      </c>
      <c r="AS91" s="35">
        <f t="shared" si="30"/>
        <v>-0.59203089</v>
      </c>
      <c r="AT91" s="33">
        <v>0.47</v>
      </c>
      <c r="AU91" s="114">
        <f t="shared" si="31"/>
        <v>0</v>
      </c>
      <c r="AV91" s="35">
        <f t="shared" si="32"/>
        <v>-2.036868865</v>
      </c>
      <c r="AW91" s="33">
        <v>1.82</v>
      </c>
      <c r="AX91" s="34">
        <f t="shared" si="33"/>
        <v>0.234</v>
      </c>
      <c r="AY91" s="35">
        <f t="shared" si="34"/>
        <v>-0.824355945</v>
      </c>
      <c r="AZ91" s="33">
        <v>45.16</v>
      </c>
      <c r="BA91" s="34">
        <f t="shared" si="35"/>
        <v>0.45</v>
      </c>
      <c r="BB91" s="35">
        <f t="shared" si="36"/>
        <v>-0.1255731841</v>
      </c>
      <c r="BC91" s="36">
        <f t="shared" si="37"/>
        <v>2305.474814</v>
      </c>
      <c r="BD91" s="35">
        <f t="shared" si="38"/>
        <v>-0.6540578907</v>
      </c>
      <c r="BE91" s="114">
        <f t="shared" si="39"/>
        <v>0.225</v>
      </c>
      <c r="BF91" s="115">
        <f t="shared" si="40"/>
        <v>-5.215145552</v>
      </c>
      <c r="BG91" s="116">
        <f t="shared" si="41"/>
        <v>0.063</v>
      </c>
      <c r="BH91" s="33">
        <v>2.88</v>
      </c>
      <c r="BI91" s="34">
        <f t="shared" si="42"/>
        <v>0.378</v>
      </c>
      <c r="BJ91" s="35">
        <f t="shared" si="43"/>
        <v>-0.4328709207</v>
      </c>
      <c r="BK91" s="33">
        <v>71.43</v>
      </c>
      <c r="BL91" s="34">
        <f t="shared" si="44"/>
        <v>0.964</v>
      </c>
      <c r="BM91" s="35">
        <f t="shared" si="45"/>
        <v>2.167180276</v>
      </c>
      <c r="BN91" s="36">
        <f t="shared" si="46"/>
        <v>4025.167994</v>
      </c>
      <c r="BO91" s="35">
        <f t="shared" si="47"/>
        <v>0.7230539876</v>
      </c>
      <c r="BP91" s="37">
        <f t="shared" si="48"/>
        <v>0.793</v>
      </c>
      <c r="BQ91" s="33">
        <v>2.82</v>
      </c>
      <c r="BR91" s="37">
        <f t="shared" si="49"/>
        <v>0.829</v>
      </c>
      <c r="BS91" s="35">
        <f t="shared" si="50"/>
        <v>0.8532199068</v>
      </c>
      <c r="BT91" s="33">
        <v>1.29</v>
      </c>
      <c r="BU91" s="37">
        <f t="shared" si="51"/>
        <v>0.901</v>
      </c>
      <c r="BV91" s="35">
        <f t="shared" si="52"/>
        <v>1.343251688</v>
      </c>
      <c r="BW91" s="33">
        <v>6.05</v>
      </c>
      <c r="BX91" s="34">
        <f t="shared" si="53"/>
        <v>0.153</v>
      </c>
      <c r="BY91" s="35">
        <f t="shared" si="54"/>
        <v>-0.9396025293</v>
      </c>
      <c r="BZ91" s="33">
        <v>58.25</v>
      </c>
      <c r="CA91" s="34">
        <f t="shared" si="55"/>
        <v>0.982</v>
      </c>
      <c r="CB91" s="35">
        <f t="shared" si="56"/>
        <v>2.177187687</v>
      </c>
      <c r="CC91" s="36">
        <f t="shared" si="57"/>
        <v>4017.034085</v>
      </c>
      <c r="CD91" s="35">
        <f t="shared" si="58"/>
        <v>0.9336578446</v>
      </c>
      <c r="CE91" s="37">
        <f t="shared" si="59"/>
        <v>0.82</v>
      </c>
      <c r="CF91" s="33">
        <v>8.87</v>
      </c>
      <c r="CG91" s="102">
        <f t="shared" si="60"/>
        <v>0.991</v>
      </c>
      <c r="CH91" s="73">
        <f t="shared" si="61"/>
        <v>2.506802222</v>
      </c>
      <c r="CI91" s="66">
        <f t="shared" si="62"/>
        <v>8.683757377</v>
      </c>
      <c r="CJ91" s="102">
        <f t="shared" si="63"/>
        <v>0.982</v>
      </c>
      <c r="CK91" s="73">
        <f t="shared" si="64"/>
        <v>2.340370423</v>
      </c>
      <c r="CL91" s="33">
        <v>55.63</v>
      </c>
      <c r="CM91" s="102">
        <f t="shared" si="65"/>
        <v>0.505</v>
      </c>
      <c r="CN91" s="73">
        <f t="shared" si="66"/>
        <v>-0.04708831185</v>
      </c>
      <c r="CO91" s="36">
        <f t="shared" si="67"/>
        <v>5424.73105</v>
      </c>
      <c r="CP91" s="35">
        <f t="shared" si="68"/>
        <v>1.436429733</v>
      </c>
      <c r="CQ91" s="37">
        <f t="shared" si="69"/>
        <v>0.901</v>
      </c>
      <c r="CR91" s="117">
        <f t="shared" si="70"/>
        <v>5.28961316</v>
      </c>
      <c r="CS91" s="104">
        <f t="shared" si="71"/>
        <v>0.937</v>
      </c>
      <c r="CT91" s="33">
        <v>21.8</v>
      </c>
      <c r="CU91" s="90">
        <f t="shared" si="72"/>
        <v>0.64</v>
      </c>
      <c r="CV91" s="35">
        <f t="shared" si="73"/>
        <v>0.269127818</v>
      </c>
      <c r="CW91" s="33">
        <v>7.93</v>
      </c>
      <c r="CX91" s="34">
        <f t="shared" si="74"/>
        <v>0.604</v>
      </c>
      <c r="CY91" s="35">
        <f t="shared" si="75"/>
        <v>0.2300082227</v>
      </c>
      <c r="CZ91" s="33">
        <v>66.67</v>
      </c>
      <c r="DA91" s="34">
        <f t="shared" si="76"/>
        <v>0.667</v>
      </c>
      <c r="DB91" s="35">
        <f t="shared" si="77"/>
        <v>0.4354142024</v>
      </c>
      <c r="DC91" s="36">
        <f t="shared" si="78"/>
        <v>5149.906548</v>
      </c>
      <c r="DD91" s="35">
        <f t="shared" si="79"/>
        <v>0.5307608356</v>
      </c>
      <c r="DE91" s="90">
        <f t="shared" si="80"/>
        <v>0.712</v>
      </c>
      <c r="DF91" s="33">
        <v>0.23</v>
      </c>
      <c r="DG91" s="90">
        <f t="shared" si="81"/>
        <v>0.18</v>
      </c>
      <c r="DH91" s="35">
        <f t="shared" si="82"/>
        <v>-0.9659766111</v>
      </c>
      <c r="DI91" s="33">
        <v>0.35</v>
      </c>
      <c r="DJ91" s="90">
        <f t="shared" si="83"/>
        <v>0.036</v>
      </c>
      <c r="DK91" s="35">
        <f t="shared" si="84"/>
        <v>-1.346073571</v>
      </c>
      <c r="DL91" s="106">
        <f t="shared" si="85"/>
        <v>-1.512161528</v>
      </c>
      <c r="DM91" s="91">
        <f t="shared" si="86"/>
        <v>0.279</v>
      </c>
    </row>
    <row r="92">
      <c r="A92" s="28">
        <v>2022.0</v>
      </c>
      <c r="B92" s="29" t="s">
        <v>837</v>
      </c>
      <c r="C92" s="29" t="s">
        <v>24</v>
      </c>
      <c r="D92" s="30">
        <f t="array" ref="D92">INDEX(
  TP!C:C,
  MATCH(
    1,
    (TP!A:A = A92) * (TP!B:B = C92),
    0
  )
)
</f>
        <v>52.24</v>
      </c>
      <c r="E92" s="64">
        <f t="shared" si="1"/>
        <v>-7.834620288</v>
      </c>
      <c r="F92" s="32">
        <f t="shared" si="2"/>
        <v>0.189</v>
      </c>
      <c r="G92" s="33">
        <v>862.0</v>
      </c>
      <c r="H92" s="33">
        <v>0.68</v>
      </c>
      <c r="I92" s="33">
        <v>0.0</v>
      </c>
      <c r="J92" s="99">
        <f t="shared" si="3"/>
        <v>0.68</v>
      </c>
      <c r="K92" s="100">
        <f t="shared" si="4"/>
        <v>0.07099767981</v>
      </c>
      <c r="L92" s="101">
        <f t="shared" si="5"/>
        <v>0.144</v>
      </c>
      <c r="M92" s="73">
        <f t="shared" si="6"/>
        <v>-1.045674776</v>
      </c>
      <c r="N92" s="33">
        <v>0.1</v>
      </c>
      <c r="O92" s="101">
        <f t="shared" si="7"/>
        <v>0.333</v>
      </c>
      <c r="P92" s="73">
        <f t="shared" si="8"/>
        <v>-0.4547835188</v>
      </c>
      <c r="Q92" s="33">
        <v>0.21</v>
      </c>
      <c r="R92" s="34">
        <f t="shared" si="9"/>
        <v>0.009</v>
      </c>
      <c r="S92" s="35">
        <f t="shared" si="10"/>
        <v>-1.850822013</v>
      </c>
      <c r="T92" s="33">
        <v>100.0</v>
      </c>
      <c r="U92" s="34">
        <f t="shared" si="11"/>
        <v>1</v>
      </c>
      <c r="V92" s="35">
        <f t="shared" si="12"/>
        <v>4.245685942</v>
      </c>
      <c r="W92" s="36">
        <f t="shared" si="13"/>
        <v>1215.213727</v>
      </c>
      <c r="X92" s="35">
        <f t="shared" si="14"/>
        <v>-0.9418484654</v>
      </c>
      <c r="Y92" s="40">
        <f t="shared" si="15"/>
        <v>0.189</v>
      </c>
      <c r="Z92" s="33">
        <v>0.13</v>
      </c>
      <c r="AA92" s="40">
        <f t="shared" si="16"/>
        <v>0.577</v>
      </c>
      <c r="AB92" s="35">
        <f t="shared" si="17"/>
        <v>0.2138156227</v>
      </c>
      <c r="AC92" s="43">
        <f t="shared" si="18"/>
        <v>-2.228491138</v>
      </c>
      <c r="AD92" s="44">
        <f t="shared" si="19"/>
        <v>0.243</v>
      </c>
      <c r="AE92" s="33">
        <v>2.92</v>
      </c>
      <c r="AF92" s="34">
        <f t="shared" si="20"/>
        <v>0.739</v>
      </c>
      <c r="AG92" s="35">
        <f t="shared" si="21"/>
        <v>0.6173324903</v>
      </c>
      <c r="AH92" s="33">
        <v>21.43</v>
      </c>
      <c r="AI92" s="34">
        <f t="shared" si="22"/>
        <v>0.117</v>
      </c>
      <c r="AJ92" s="35">
        <f t="shared" si="23"/>
        <v>-0.9997760474</v>
      </c>
      <c r="AK92" s="36">
        <f t="shared" si="24"/>
        <v>1506.670465</v>
      </c>
      <c r="AL92" s="35">
        <f t="shared" si="25"/>
        <v>-0.4097793027</v>
      </c>
      <c r="AM92" s="114">
        <f t="shared" si="26"/>
        <v>0.333</v>
      </c>
      <c r="AN92" s="33">
        <v>0.63</v>
      </c>
      <c r="AO92" s="114">
        <f t="shared" si="27"/>
        <v>0.892</v>
      </c>
      <c r="AP92" s="35">
        <f t="shared" si="28"/>
        <v>1.253685685</v>
      </c>
      <c r="AQ92" s="33">
        <v>0.52</v>
      </c>
      <c r="AR92" s="114">
        <f t="shared" si="29"/>
        <v>0.369</v>
      </c>
      <c r="AS92" s="35">
        <f t="shared" si="30"/>
        <v>-0.4527880096</v>
      </c>
      <c r="AT92" s="33">
        <v>2.09</v>
      </c>
      <c r="AU92" s="114">
        <f t="shared" si="31"/>
        <v>0.423</v>
      </c>
      <c r="AV92" s="35">
        <f t="shared" si="32"/>
        <v>-0.2788558936</v>
      </c>
      <c r="AW92" s="33">
        <v>1.98</v>
      </c>
      <c r="AX92" s="34">
        <f t="shared" si="33"/>
        <v>0.27</v>
      </c>
      <c r="AY92" s="35">
        <f t="shared" si="34"/>
        <v>-0.6617532094</v>
      </c>
      <c r="AZ92" s="33">
        <v>21.05</v>
      </c>
      <c r="BA92" s="34">
        <f t="shared" si="35"/>
        <v>0.009</v>
      </c>
      <c r="BB92" s="35">
        <f t="shared" si="36"/>
        <v>-2.485265463</v>
      </c>
      <c r="BC92" s="36">
        <f t="shared" si="37"/>
        <v>1131.832427</v>
      </c>
      <c r="BD92" s="35">
        <f t="shared" si="38"/>
        <v>-2.020230873</v>
      </c>
      <c r="BE92" s="114">
        <f t="shared" si="39"/>
        <v>0.027</v>
      </c>
      <c r="BF92" s="115">
        <f t="shared" si="40"/>
        <v>-1.907968395</v>
      </c>
      <c r="BG92" s="116">
        <f t="shared" si="41"/>
        <v>0.288</v>
      </c>
      <c r="BH92" s="33">
        <v>2.61</v>
      </c>
      <c r="BI92" s="34">
        <f t="shared" si="42"/>
        <v>0.324</v>
      </c>
      <c r="BJ92" s="35">
        <f t="shared" si="43"/>
        <v>-0.5841831001</v>
      </c>
      <c r="BK92" s="33">
        <v>72.0</v>
      </c>
      <c r="BL92" s="34">
        <f t="shared" si="44"/>
        <v>0.982</v>
      </c>
      <c r="BM92" s="35">
        <f t="shared" si="45"/>
        <v>2.240148077</v>
      </c>
      <c r="BN92" s="36">
        <f t="shared" si="46"/>
        <v>3841.449584</v>
      </c>
      <c r="BO92" s="35">
        <f t="shared" si="47"/>
        <v>0.5344897478</v>
      </c>
      <c r="BP92" s="37">
        <f t="shared" si="48"/>
        <v>0.73</v>
      </c>
      <c r="BQ92" s="33">
        <v>1.67</v>
      </c>
      <c r="BR92" s="37">
        <f t="shared" si="49"/>
        <v>0.432</v>
      </c>
      <c r="BS92" s="35">
        <f t="shared" si="50"/>
        <v>-0.4038691345</v>
      </c>
      <c r="BT92" s="33">
        <v>0.73</v>
      </c>
      <c r="BU92" s="37">
        <f t="shared" si="51"/>
        <v>0.622</v>
      </c>
      <c r="BV92" s="35">
        <f t="shared" si="52"/>
        <v>0.2181348895</v>
      </c>
      <c r="BW92" s="33">
        <v>8.14</v>
      </c>
      <c r="BX92" s="34">
        <f t="shared" si="53"/>
        <v>0.432</v>
      </c>
      <c r="BY92" s="35">
        <f t="shared" si="54"/>
        <v>-0.2324384882</v>
      </c>
      <c r="BZ92" s="33">
        <v>48.72</v>
      </c>
      <c r="CA92" s="34">
        <f t="shared" si="55"/>
        <v>0.802</v>
      </c>
      <c r="CB92" s="35">
        <f t="shared" si="56"/>
        <v>0.8068679343</v>
      </c>
      <c r="CC92" s="36">
        <f t="shared" si="57"/>
        <v>3806.477287</v>
      </c>
      <c r="CD92" s="35">
        <f t="shared" si="58"/>
        <v>0.6234088204</v>
      </c>
      <c r="CE92" s="37">
        <f t="shared" si="59"/>
        <v>0.73</v>
      </c>
      <c r="CF92" s="33">
        <v>5.01</v>
      </c>
      <c r="CG92" s="102">
        <f t="shared" si="60"/>
        <v>0.505</v>
      </c>
      <c r="CH92" s="73">
        <f t="shared" si="61"/>
        <v>-0.1240834542</v>
      </c>
      <c r="CI92" s="66">
        <f t="shared" si="62"/>
        <v>5.401981217</v>
      </c>
      <c r="CJ92" s="102">
        <f t="shared" si="63"/>
        <v>0.631</v>
      </c>
      <c r="CK92" s="73">
        <f t="shared" si="64"/>
        <v>0.1481897386</v>
      </c>
      <c r="CL92" s="33">
        <v>41.67</v>
      </c>
      <c r="CM92" s="102">
        <f t="shared" si="65"/>
        <v>0.027</v>
      </c>
      <c r="CN92" s="73">
        <f t="shared" si="66"/>
        <v>-2.208036869</v>
      </c>
      <c r="CO92" s="36">
        <f t="shared" si="67"/>
        <v>3322.774086</v>
      </c>
      <c r="CP92" s="35">
        <f t="shared" si="68"/>
        <v>-1.252903008</v>
      </c>
      <c r="CQ92" s="37">
        <f t="shared" si="69"/>
        <v>0.081</v>
      </c>
      <c r="CR92" s="117">
        <f t="shared" si="70"/>
        <v>-0.280738685</v>
      </c>
      <c r="CS92" s="104">
        <f t="shared" si="71"/>
        <v>0.532</v>
      </c>
      <c r="CT92" s="33">
        <v>11.28</v>
      </c>
      <c r="CU92" s="90">
        <f t="shared" si="72"/>
        <v>0.009</v>
      </c>
      <c r="CV92" s="35">
        <f t="shared" si="73"/>
        <v>-1.768509763</v>
      </c>
      <c r="CW92" s="33">
        <v>3.76</v>
      </c>
      <c r="CX92" s="34">
        <f t="shared" si="74"/>
        <v>0.081</v>
      </c>
      <c r="CY92" s="35">
        <f t="shared" si="75"/>
        <v>-1.303511268</v>
      </c>
      <c r="CZ92" s="33">
        <v>44.44</v>
      </c>
      <c r="DA92" s="34">
        <f t="shared" si="76"/>
        <v>0</v>
      </c>
      <c r="DB92" s="35">
        <f t="shared" si="77"/>
        <v>-2.691700531</v>
      </c>
      <c r="DC92" s="36">
        <f t="shared" si="78"/>
        <v>2446.291012</v>
      </c>
      <c r="DD92" s="35">
        <f t="shared" si="79"/>
        <v>-2.309147616</v>
      </c>
      <c r="DE92" s="90">
        <f t="shared" si="80"/>
        <v>0.009</v>
      </c>
      <c r="DF92" s="33">
        <v>0.73</v>
      </c>
      <c r="DG92" s="90">
        <f t="shared" si="81"/>
        <v>0.901</v>
      </c>
      <c r="DH92" s="35">
        <f t="shared" si="82"/>
        <v>1.357678467</v>
      </c>
      <c r="DI92" s="33">
        <v>0.63</v>
      </c>
      <c r="DJ92" s="90">
        <f t="shared" si="83"/>
        <v>0.243</v>
      </c>
      <c r="DK92" s="35">
        <f t="shared" si="84"/>
        <v>-0.6974431593</v>
      </c>
      <c r="DL92" s="106">
        <f t="shared" si="85"/>
        <v>-3.417422071</v>
      </c>
      <c r="DM92" s="91">
        <f t="shared" si="86"/>
        <v>0.117</v>
      </c>
    </row>
    <row r="93">
      <c r="A93" s="28">
        <v>2025.0</v>
      </c>
      <c r="B93" s="29" t="s">
        <v>706</v>
      </c>
      <c r="C93" s="29" t="s">
        <v>26</v>
      </c>
      <c r="D93" s="30">
        <f t="array" ref="D93">INDEX(
  TP!C:C,
  MATCH(
    1,
    (TP!A:A = A93) * (TP!B:B = C93),
    0
  )
)
</f>
        <v>47.09</v>
      </c>
      <c r="E93" s="64">
        <f t="shared" si="1"/>
        <v>-8.043819477</v>
      </c>
      <c r="F93" s="32">
        <f t="shared" si="2"/>
        <v>0.18</v>
      </c>
      <c r="G93" s="33">
        <v>2080.0</v>
      </c>
      <c r="H93" s="33">
        <v>1.54</v>
      </c>
      <c r="I93" s="33">
        <v>0.0</v>
      </c>
      <c r="J93" s="99">
        <f t="shared" si="3"/>
        <v>1.54</v>
      </c>
      <c r="K93" s="100">
        <f t="shared" si="4"/>
        <v>0.06663461538</v>
      </c>
      <c r="L93" s="101">
        <f t="shared" si="5"/>
        <v>0.117</v>
      </c>
      <c r="M93" s="73">
        <f t="shared" si="6"/>
        <v>-1.102188101</v>
      </c>
      <c r="N93" s="33">
        <v>0.17</v>
      </c>
      <c r="O93" s="101">
        <f t="shared" si="7"/>
        <v>0.604</v>
      </c>
      <c r="P93" s="73">
        <f t="shared" si="8"/>
        <v>0.1175283251</v>
      </c>
      <c r="Q93" s="33">
        <v>0.69</v>
      </c>
      <c r="R93" s="34">
        <f t="shared" si="9"/>
        <v>0.108</v>
      </c>
      <c r="S93" s="35">
        <f t="shared" si="10"/>
        <v>-1.199173631</v>
      </c>
      <c r="T93" s="33">
        <v>37.5</v>
      </c>
      <c r="U93" s="34">
        <f t="shared" si="11"/>
        <v>0.568</v>
      </c>
      <c r="V93" s="35">
        <f t="shared" si="12"/>
        <v>0.05606904443</v>
      </c>
      <c r="W93" s="36">
        <f t="shared" si="13"/>
        <v>1254.438363</v>
      </c>
      <c r="X93" s="35">
        <f t="shared" si="14"/>
        <v>-0.8956754793</v>
      </c>
      <c r="Y93" s="40">
        <f t="shared" si="15"/>
        <v>0.216</v>
      </c>
      <c r="Z93" s="33">
        <v>0.09</v>
      </c>
      <c r="AA93" s="40">
        <f t="shared" si="16"/>
        <v>0.288</v>
      </c>
      <c r="AB93" s="35">
        <f t="shared" si="17"/>
        <v>-0.5230259079</v>
      </c>
      <c r="AC93" s="43">
        <f t="shared" si="18"/>
        <v>-2.403361163</v>
      </c>
      <c r="AD93" s="44">
        <f t="shared" si="19"/>
        <v>0.225</v>
      </c>
      <c r="AE93" s="33">
        <v>2.42</v>
      </c>
      <c r="AF93" s="34">
        <f t="shared" si="20"/>
        <v>0.586</v>
      </c>
      <c r="AG93" s="35">
        <f t="shared" si="21"/>
        <v>0.160290985</v>
      </c>
      <c r="AH93" s="33">
        <v>33.93</v>
      </c>
      <c r="AI93" s="34">
        <f t="shared" si="22"/>
        <v>0.622</v>
      </c>
      <c r="AJ93" s="35">
        <f t="shared" si="23"/>
        <v>0.2244966298</v>
      </c>
      <c r="AK93" s="36">
        <f t="shared" si="24"/>
        <v>2147.228695</v>
      </c>
      <c r="AL93" s="35">
        <f t="shared" si="25"/>
        <v>0.4897024469</v>
      </c>
      <c r="AM93" s="114">
        <f t="shared" si="26"/>
        <v>0.739</v>
      </c>
      <c r="AN93" s="33">
        <v>0.35</v>
      </c>
      <c r="AO93" s="114">
        <f t="shared" si="27"/>
        <v>0.586</v>
      </c>
      <c r="AP93" s="35">
        <f t="shared" si="28"/>
        <v>0.05210918494</v>
      </c>
      <c r="AQ93" s="33">
        <v>0.87</v>
      </c>
      <c r="AR93" s="114">
        <f t="shared" si="29"/>
        <v>0.73</v>
      </c>
      <c r="AS93" s="35">
        <f t="shared" si="30"/>
        <v>0.5219121538</v>
      </c>
      <c r="AT93" s="33">
        <v>2.12</v>
      </c>
      <c r="AU93" s="114">
        <f t="shared" si="31"/>
        <v>0.441</v>
      </c>
      <c r="AV93" s="35">
        <f t="shared" si="32"/>
        <v>-0.2463000978</v>
      </c>
      <c r="AW93" s="33">
        <v>1.95</v>
      </c>
      <c r="AX93" s="34">
        <f t="shared" si="33"/>
        <v>0.252</v>
      </c>
      <c r="AY93" s="35">
        <f t="shared" si="34"/>
        <v>-0.6922412223</v>
      </c>
      <c r="AZ93" s="33">
        <v>46.67</v>
      </c>
      <c r="BA93" s="34">
        <f t="shared" si="35"/>
        <v>0.486</v>
      </c>
      <c r="BB93" s="35">
        <f t="shared" si="36"/>
        <v>0.02221343313</v>
      </c>
      <c r="BC93" s="36">
        <f t="shared" si="37"/>
        <v>2486.135256</v>
      </c>
      <c r="BD93" s="35">
        <f t="shared" si="38"/>
        <v>-0.4437609396</v>
      </c>
      <c r="BE93" s="114">
        <f t="shared" si="39"/>
        <v>0.288</v>
      </c>
      <c r="BF93" s="115">
        <f t="shared" si="40"/>
        <v>0.3736627482</v>
      </c>
      <c r="BG93" s="116">
        <f t="shared" si="41"/>
        <v>0.55</v>
      </c>
      <c r="BH93" s="33">
        <v>2.16</v>
      </c>
      <c r="BI93" s="34">
        <f t="shared" si="42"/>
        <v>0.207</v>
      </c>
      <c r="BJ93" s="35">
        <f t="shared" si="43"/>
        <v>-0.8363700658</v>
      </c>
      <c r="BK93" s="33">
        <v>56.0</v>
      </c>
      <c r="BL93" s="34">
        <f t="shared" si="44"/>
        <v>0.586</v>
      </c>
      <c r="BM93" s="35">
        <f t="shared" si="45"/>
        <v>0.1919290915</v>
      </c>
      <c r="BN93" s="36">
        <f t="shared" si="46"/>
        <v>2677.92438</v>
      </c>
      <c r="BO93" s="35">
        <f t="shared" si="47"/>
        <v>-0.6597250606</v>
      </c>
      <c r="BP93" s="37">
        <f t="shared" si="48"/>
        <v>0.207</v>
      </c>
      <c r="BQ93" s="33">
        <v>1.3</v>
      </c>
      <c r="BR93" s="37">
        <f t="shared" si="49"/>
        <v>0.198</v>
      </c>
      <c r="BS93" s="35">
        <f t="shared" si="50"/>
        <v>-0.8083238696</v>
      </c>
      <c r="BT93" s="33">
        <v>0.43</v>
      </c>
      <c r="BU93" s="37">
        <f t="shared" si="51"/>
        <v>0.45</v>
      </c>
      <c r="BV93" s="35">
        <f t="shared" si="52"/>
        <v>-0.3846062525</v>
      </c>
      <c r="BW93" s="33">
        <v>7.66</v>
      </c>
      <c r="BX93" s="34">
        <f t="shared" si="53"/>
        <v>0.342</v>
      </c>
      <c r="BY93" s="35">
        <f t="shared" si="54"/>
        <v>-0.3948493685</v>
      </c>
      <c r="BZ93" s="33">
        <v>44.63</v>
      </c>
      <c r="CA93" s="34">
        <f t="shared" si="55"/>
        <v>0.604</v>
      </c>
      <c r="CB93" s="35">
        <f t="shared" si="56"/>
        <v>0.2187663824</v>
      </c>
      <c r="CC93" s="36">
        <f t="shared" si="57"/>
        <v>3401.914097</v>
      </c>
      <c r="CD93" s="35">
        <f t="shared" si="58"/>
        <v>0.02729729082</v>
      </c>
      <c r="CE93" s="37">
        <f t="shared" si="59"/>
        <v>0.523</v>
      </c>
      <c r="CF93" s="33">
        <v>5.67</v>
      </c>
      <c r="CG93" s="102">
        <f t="shared" si="60"/>
        <v>0.676</v>
      </c>
      <c r="CH93" s="73">
        <f t="shared" si="61"/>
        <v>0.3257571017</v>
      </c>
      <c r="CI93" s="66">
        <f t="shared" si="62"/>
        <v>5.094499097</v>
      </c>
      <c r="CJ93" s="102">
        <f t="shared" si="63"/>
        <v>0.523</v>
      </c>
      <c r="CK93" s="73">
        <f t="shared" si="64"/>
        <v>-0.05720402753</v>
      </c>
      <c r="CL93" s="33">
        <v>51.15</v>
      </c>
      <c r="CM93" s="102">
        <f t="shared" si="65"/>
        <v>0.198</v>
      </c>
      <c r="CN93" s="73">
        <f t="shared" si="66"/>
        <v>-0.7405732357</v>
      </c>
      <c r="CO93" s="36">
        <f t="shared" si="67"/>
        <v>3970.579561</v>
      </c>
      <c r="CP93" s="35">
        <f t="shared" si="68"/>
        <v>-0.4240732544</v>
      </c>
      <c r="CQ93" s="37">
        <f t="shared" si="69"/>
        <v>0.324</v>
      </c>
      <c r="CR93" s="117">
        <f t="shared" si="70"/>
        <v>-2.249431146</v>
      </c>
      <c r="CS93" s="104">
        <f t="shared" si="71"/>
        <v>0.234</v>
      </c>
      <c r="CT93" s="33">
        <v>13.02</v>
      </c>
      <c r="CU93" s="90">
        <f t="shared" si="72"/>
        <v>0.063</v>
      </c>
      <c r="CV93" s="35">
        <f t="shared" si="73"/>
        <v>-1.431486056</v>
      </c>
      <c r="CW93" s="33">
        <v>7.1</v>
      </c>
      <c r="CX93" s="34">
        <f t="shared" si="74"/>
        <v>0.505</v>
      </c>
      <c r="CY93" s="35">
        <f t="shared" si="75"/>
        <v>-0.07522467354</v>
      </c>
      <c r="CZ93" s="33">
        <v>55.49</v>
      </c>
      <c r="DA93" s="34">
        <f t="shared" si="76"/>
        <v>0.126</v>
      </c>
      <c r="DB93" s="35">
        <f t="shared" si="77"/>
        <v>-1.137286775</v>
      </c>
      <c r="DC93" s="36">
        <f t="shared" si="78"/>
        <v>4095.32819</v>
      </c>
      <c r="DD93" s="35">
        <f t="shared" si="79"/>
        <v>-0.5769802434</v>
      </c>
      <c r="DE93" s="90">
        <f t="shared" si="80"/>
        <v>0.288</v>
      </c>
      <c r="DF93" s="33">
        <v>0.22</v>
      </c>
      <c r="DG93" s="90">
        <f t="shared" si="81"/>
        <v>0.162</v>
      </c>
      <c r="DH93" s="35">
        <f t="shared" si="82"/>
        <v>-1.012449713</v>
      </c>
      <c r="DI93" s="33">
        <v>0.61</v>
      </c>
      <c r="DJ93" s="90">
        <f t="shared" si="83"/>
        <v>0.207</v>
      </c>
      <c r="DK93" s="35">
        <f t="shared" si="84"/>
        <v>-0.743773903</v>
      </c>
      <c r="DL93" s="106">
        <f t="shared" si="85"/>
        <v>-3.764689915</v>
      </c>
      <c r="DM93" s="91">
        <f t="shared" si="86"/>
        <v>0.099</v>
      </c>
    </row>
    <row r="94">
      <c r="A94" s="28">
        <v>2025.0</v>
      </c>
      <c r="B94" s="29" t="s">
        <v>838</v>
      </c>
      <c r="C94" s="29" t="s">
        <v>28</v>
      </c>
      <c r="D94" s="30">
        <f t="array" ref="D94">INDEX(
  TP!C:C,
  MATCH(
    1,
    (TP!A:A = A94) * (TP!B:B = C94),
    0
  )
)
</f>
        <v>49.45</v>
      </c>
      <c r="E94" s="64">
        <f t="shared" si="1"/>
        <v>-8.513997197</v>
      </c>
      <c r="F94" s="32">
        <f t="shared" si="2"/>
        <v>0.171</v>
      </c>
      <c r="G94" s="33">
        <v>1402.0</v>
      </c>
      <c r="H94" s="33">
        <v>1.53</v>
      </c>
      <c r="I94" s="33">
        <v>0.0</v>
      </c>
      <c r="J94" s="99">
        <f t="shared" si="3"/>
        <v>1.53</v>
      </c>
      <c r="K94" s="100">
        <f t="shared" si="4"/>
        <v>0.0982168331</v>
      </c>
      <c r="L94" s="101">
        <f t="shared" si="5"/>
        <v>0.27</v>
      </c>
      <c r="M94" s="73">
        <f t="shared" si="6"/>
        <v>-0.69311412</v>
      </c>
      <c r="N94" s="33">
        <v>0.13</v>
      </c>
      <c r="O94" s="101">
        <f t="shared" si="7"/>
        <v>0.495</v>
      </c>
      <c r="P94" s="73">
        <f t="shared" si="8"/>
        <v>-0.2095070143</v>
      </c>
      <c r="Q94" s="33">
        <v>1.54</v>
      </c>
      <c r="R94" s="34">
        <f t="shared" si="9"/>
        <v>0.514</v>
      </c>
      <c r="S94" s="35">
        <f t="shared" si="10"/>
        <v>-0.04521295507</v>
      </c>
      <c r="T94" s="33">
        <v>12.5</v>
      </c>
      <c r="U94" s="34">
        <f t="shared" si="11"/>
        <v>0</v>
      </c>
      <c r="V94" s="35">
        <f t="shared" si="12"/>
        <v>-1.619777715</v>
      </c>
      <c r="W94" s="36">
        <f t="shared" si="13"/>
        <v>742.8237136</v>
      </c>
      <c r="X94" s="35">
        <f t="shared" si="14"/>
        <v>-1.497918835</v>
      </c>
      <c r="Y94" s="40">
        <f t="shared" si="15"/>
        <v>0.054</v>
      </c>
      <c r="Z94" s="33">
        <v>0.13</v>
      </c>
      <c r="AA94" s="40">
        <f t="shared" si="16"/>
        <v>0.577</v>
      </c>
      <c r="AB94" s="35">
        <f t="shared" si="17"/>
        <v>0.2138156227</v>
      </c>
      <c r="AC94" s="43">
        <f t="shared" si="18"/>
        <v>-2.186724347</v>
      </c>
      <c r="AD94" s="44">
        <f t="shared" si="19"/>
        <v>0.252</v>
      </c>
      <c r="AE94" s="33">
        <v>1.8</v>
      </c>
      <c r="AF94" s="34">
        <f t="shared" si="20"/>
        <v>0.396</v>
      </c>
      <c r="AG94" s="35">
        <f t="shared" si="21"/>
        <v>-0.4064404814</v>
      </c>
      <c r="AH94" s="33">
        <v>28.57</v>
      </c>
      <c r="AI94" s="34">
        <f t="shared" si="22"/>
        <v>0.36</v>
      </c>
      <c r="AJ94" s="35">
        <f t="shared" si="23"/>
        <v>-0.3004714942</v>
      </c>
      <c r="AK94" s="36">
        <f t="shared" si="24"/>
        <v>1513.92106</v>
      </c>
      <c r="AL94" s="35">
        <f t="shared" si="25"/>
        <v>-0.3995979053</v>
      </c>
      <c r="AM94" s="114">
        <f t="shared" si="26"/>
        <v>0.351</v>
      </c>
      <c r="AN94" s="33">
        <v>0.19</v>
      </c>
      <c r="AO94" s="114">
        <f t="shared" si="27"/>
        <v>0.333</v>
      </c>
      <c r="AP94" s="35">
        <f t="shared" si="28"/>
        <v>-0.6345059578</v>
      </c>
      <c r="AQ94" s="33">
        <v>0.45</v>
      </c>
      <c r="AR94" s="114">
        <f t="shared" si="29"/>
        <v>0.279</v>
      </c>
      <c r="AS94" s="35">
        <f t="shared" si="30"/>
        <v>-0.6477280422</v>
      </c>
      <c r="AT94" s="33">
        <v>2.95</v>
      </c>
      <c r="AU94" s="114">
        <f t="shared" si="31"/>
        <v>0.757</v>
      </c>
      <c r="AV94" s="35">
        <f t="shared" si="32"/>
        <v>0.654410252</v>
      </c>
      <c r="AW94" s="33">
        <v>1.28</v>
      </c>
      <c r="AX94" s="34">
        <f t="shared" si="33"/>
        <v>0.063</v>
      </c>
      <c r="AY94" s="35">
        <f t="shared" si="34"/>
        <v>-1.373140178</v>
      </c>
      <c r="AZ94" s="33">
        <v>40.0</v>
      </c>
      <c r="BA94" s="34">
        <f t="shared" si="35"/>
        <v>0.252</v>
      </c>
      <c r="BB94" s="35">
        <f t="shared" si="36"/>
        <v>-0.630592353</v>
      </c>
      <c r="BC94" s="36">
        <f t="shared" si="37"/>
        <v>1623.370166</v>
      </c>
      <c r="BD94" s="35">
        <f t="shared" si="38"/>
        <v>-1.448058646</v>
      </c>
      <c r="BE94" s="114">
        <f t="shared" si="39"/>
        <v>0.099</v>
      </c>
      <c r="BF94" s="115">
        <f t="shared" si="40"/>
        <v>-2.475480299</v>
      </c>
      <c r="BG94" s="116">
        <f t="shared" si="41"/>
        <v>0.243</v>
      </c>
      <c r="BH94" s="33">
        <v>3.79</v>
      </c>
      <c r="BI94" s="34">
        <f t="shared" si="42"/>
        <v>0.613</v>
      </c>
      <c r="BJ94" s="35">
        <f t="shared" si="43"/>
        <v>0.07710716551</v>
      </c>
      <c r="BK94" s="33">
        <v>59.32</v>
      </c>
      <c r="BL94" s="34">
        <f t="shared" si="44"/>
        <v>0.775</v>
      </c>
      <c r="BM94" s="35">
        <f t="shared" si="45"/>
        <v>0.616934531</v>
      </c>
      <c r="BN94" s="36">
        <f t="shared" si="46"/>
        <v>3862.214975</v>
      </c>
      <c r="BO94" s="35">
        <f t="shared" si="47"/>
        <v>0.5558028547</v>
      </c>
      <c r="BP94" s="37">
        <f t="shared" si="48"/>
        <v>0.748</v>
      </c>
      <c r="BQ94" s="33">
        <v>2.57</v>
      </c>
      <c r="BR94" s="37">
        <f t="shared" si="49"/>
        <v>0.739</v>
      </c>
      <c r="BS94" s="35">
        <f t="shared" si="50"/>
        <v>0.5799396804</v>
      </c>
      <c r="BT94" s="33">
        <v>0.19</v>
      </c>
      <c r="BU94" s="37">
        <f t="shared" si="51"/>
        <v>0.234</v>
      </c>
      <c r="BV94" s="35">
        <f t="shared" si="52"/>
        <v>-0.866799166</v>
      </c>
      <c r="BW94" s="33">
        <v>9.89</v>
      </c>
      <c r="BX94" s="34">
        <f t="shared" si="53"/>
        <v>0.694</v>
      </c>
      <c r="BY94" s="35">
        <f t="shared" si="54"/>
        <v>0.3596845127</v>
      </c>
      <c r="BZ94" s="33">
        <v>42.21</v>
      </c>
      <c r="CA94" s="34">
        <f t="shared" si="55"/>
        <v>0.432</v>
      </c>
      <c r="CB94" s="35">
        <f t="shared" si="56"/>
        <v>-0.129205685</v>
      </c>
      <c r="CC94" s="36">
        <f t="shared" si="57"/>
        <v>3558.956466</v>
      </c>
      <c r="CD94" s="35">
        <f t="shared" si="58"/>
        <v>0.2586944356</v>
      </c>
      <c r="CE94" s="37">
        <f t="shared" si="59"/>
        <v>0.622</v>
      </c>
      <c r="CF94" s="33">
        <v>5.71</v>
      </c>
      <c r="CG94" s="102">
        <f t="shared" si="60"/>
        <v>0.703</v>
      </c>
      <c r="CH94" s="73">
        <f t="shared" si="61"/>
        <v>0.3530201657</v>
      </c>
      <c r="CI94" s="66">
        <f t="shared" si="62"/>
        <v>5.600096075</v>
      </c>
      <c r="CJ94" s="102">
        <f t="shared" si="63"/>
        <v>0.676</v>
      </c>
      <c r="CK94" s="73">
        <f t="shared" si="64"/>
        <v>0.2805276997</v>
      </c>
      <c r="CL94" s="33">
        <v>53.93</v>
      </c>
      <c r="CM94" s="102">
        <f t="shared" si="65"/>
        <v>0.378</v>
      </c>
      <c r="CN94" s="73">
        <f t="shared" si="66"/>
        <v>-0.3102410731</v>
      </c>
      <c r="CO94" s="36">
        <f t="shared" si="67"/>
        <v>4370.980934</v>
      </c>
      <c r="CP94" s="35">
        <f t="shared" si="68"/>
        <v>0.08821721634</v>
      </c>
      <c r="CQ94" s="37">
        <f t="shared" si="69"/>
        <v>0.568</v>
      </c>
      <c r="CR94" s="117">
        <f t="shared" si="70"/>
        <v>0.6158550211</v>
      </c>
      <c r="CS94" s="104">
        <f t="shared" si="71"/>
        <v>0.595</v>
      </c>
      <c r="CT94" s="33">
        <v>12.0</v>
      </c>
      <c r="CU94" s="90">
        <f t="shared" si="72"/>
        <v>0.027</v>
      </c>
      <c r="CV94" s="35">
        <f t="shared" si="73"/>
        <v>-1.629051677</v>
      </c>
      <c r="CW94" s="33">
        <v>2.89</v>
      </c>
      <c r="CX94" s="34">
        <f t="shared" si="74"/>
        <v>0.009</v>
      </c>
      <c r="CY94" s="35">
        <f t="shared" si="75"/>
        <v>-1.623454183</v>
      </c>
      <c r="CZ94" s="33">
        <v>55.56</v>
      </c>
      <c r="DA94" s="34">
        <f t="shared" si="76"/>
        <v>0.135</v>
      </c>
      <c r="DB94" s="35">
        <f t="shared" si="77"/>
        <v>-1.12743981</v>
      </c>
      <c r="DC94" s="36">
        <f t="shared" si="78"/>
        <v>2662.76822</v>
      </c>
      <c r="DD94" s="35">
        <f t="shared" si="79"/>
        <v>-2.0817575</v>
      </c>
      <c r="DE94" s="90">
        <f t="shared" si="80"/>
        <v>0.027</v>
      </c>
      <c r="DF94" s="33">
        <v>0.45</v>
      </c>
      <c r="DG94" s="90">
        <f t="shared" si="81"/>
        <v>0.568</v>
      </c>
      <c r="DH94" s="35">
        <f t="shared" si="82"/>
        <v>0.05643162333</v>
      </c>
      <c r="DI94" s="33">
        <v>0.58</v>
      </c>
      <c r="DJ94" s="90">
        <f t="shared" si="83"/>
        <v>0.18</v>
      </c>
      <c r="DK94" s="35">
        <f t="shared" si="84"/>
        <v>-0.8132700185</v>
      </c>
      <c r="DL94" s="106">
        <f t="shared" si="85"/>
        <v>-4.467647572</v>
      </c>
      <c r="DM94" s="91">
        <f t="shared" si="86"/>
        <v>0.063</v>
      </c>
    </row>
    <row r="95">
      <c r="A95" s="28">
        <v>2024.0</v>
      </c>
      <c r="B95" s="29" t="s">
        <v>802</v>
      </c>
      <c r="C95" s="29" t="s">
        <v>10</v>
      </c>
      <c r="D95" s="30">
        <f t="array" ref="D95">INDEX(
  TP!C:C,
  MATCH(
    1,
    (TP!A:A = A95) * (TP!B:B = C95),
    0
  )
)
</f>
        <v>49.34</v>
      </c>
      <c r="E95" s="64">
        <f t="shared" si="1"/>
        <v>-8.69331051</v>
      </c>
      <c r="F95" s="32">
        <f t="shared" si="2"/>
        <v>0.162</v>
      </c>
      <c r="G95" s="33">
        <v>1531.0</v>
      </c>
      <c r="H95" s="33">
        <v>1.58</v>
      </c>
      <c r="I95" s="33">
        <v>0.0</v>
      </c>
      <c r="J95" s="99">
        <f t="shared" si="3"/>
        <v>1.58</v>
      </c>
      <c r="K95" s="100">
        <f t="shared" si="4"/>
        <v>0.09288047028</v>
      </c>
      <c r="L95" s="101">
        <f t="shared" si="5"/>
        <v>0.225</v>
      </c>
      <c r="M95" s="73">
        <f t="shared" si="6"/>
        <v>-0.762234256</v>
      </c>
      <c r="N95" s="33">
        <v>0.12</v>
      </c>
      <c r="O95" s="101">
        <f t="shared" si="7"/>
        <v>0.423</v>
      </c>
      <c r="P95" s="73">
        <f t="shared" si="8"/>
        <v>-0.2912658491</v>
      </c>
      <c r="Q95" s="33">
        <v>1.76</v>
      </c>
      <c r="R95" s="34">
        <f t="shared" si="9"/>
        <v>0.649</v>
      </c>
      <c r="S95" s="35">
        <f t="shared" si="10"/>
        <v>0.25345922</v>
      </c>
      <c r="T95" s="33">
        <v>23.33</v>
      </c>
      <c r="U95" s="34">
        <f t="shared" si="11"/>
        <v>0.18</v>
      </c>
      <c r="V95" s="35">
        <f t="shared" si="12"/>
        <v>-0.8938008987</v>
      </c>
      <c r="W95" s="36">
        <f t="shared" si="13"/>
        <v>1509.951001</v>
      </c>
      <c r="X95" s="35">
        <f t="shared" si="14"/>
        <v>-0.5949006886</v>
      </c>
      <c r="Y95" s="40">
        <f t="shared" si="15"/>
        <v>0.306</v>
      </c>
      <c r="Z95" s="33">
        <v>0.06</v>
      </c>
      <c r="AA95" s="40">
        <f t="shared" si="16"/>
        <v>0.135</v>
      </c>
      <c r="AB95" s="35">
        <f t="shared" si="17"/>
        <v>-1.075657056</v>
      </c>
      <c r="AC95" s="43">
        <f t="shared" si="18"/>
        <v>-2.72405785</v>
      </c>
      <c r="AD95" s="44">
        <f t="shared" si="19"/>
        <v>0.153</v>
      </c>
      <c r="AE95" s="33">
        <v>1.47</v>
      </c>
      <c r="AF95" s="34">
        <f t="shared" si="20"/>
        <v>0.27</v>
      </c>
      <c r="AG95" s="35">
        <f t="shared" si="21"/>
        <v>-0.7080878749</v>
      </c>
      <c r="AH95" s="33">
        <v>32.0</v>
      </c>
      <c r="AI95" s="34">
        <f t="shared" si="22"/>
        <v>0.55</v>
      </c>
      <c r="AJ95" s="35">
        <f t="shared" si="23"/>
        <v>0.03546892842</v>
      </c>
      <c r="AK95" s="36">
        <f t="shared" si="24"/>
        <v>1489.153493</v>
      </c>
      <c r="AL95" s="35">
        <f t="shared" si="25"/>
        <v>-0.434376904</v>
      </c>
      <c r="AM95" s="114">
        <f t="shared" si="26"/>
        <v>0.306</v>
      </c>
      <c r="AN95" s="33">
        <v>0.24</v>
      </c>
      <c r="AO95" s="114">
        <f t="shared" si="27"/>
        <v>0.441</v>
      </c>
      <c r="AP95" s="35">
        <f t="shared" si="28"/>
        <v>-0.4199387257</v>
      </c>
      <c r="AQ95" s="33">
        <v>0.65</v>
      </c>
      <c r="AR95" s="114">
        <f t="shared" si="29"/>
        <v>0.523</v>
      </c>
      <c r="AS95" s="35">
        <f t="shared" si="30"/>
        <v>-0.09075652031</v>
      </c>
      <c r="AT95" s="33">
        <v>1.53</v>
      </c>
      <c r="AU95" s="114">
        <f t="shared" si="31"/>
        <v>0.171</v>
      </c>
      <c r="AV95" s="35">
        <f t="shared" si="32"/>
        <v>-0.8865640814</v>
      </c>
      <c r="AW95" s="33">
        <v>2.65</v>
      </c>
      <c r="AX95" s="34">
        <f t="shared" si="33"/>
        <v>0.505</v>
      </c>
      <c r="AY95" s="35">
        <f t="shared" si="34"/>
        <v>0.01914574622</v>
      </c>
      <c r="AZ95" s="33">
        <v>51.11</v>
      </c>
      <c r="BA95" s="34">
        <f t="shared" si="35"/>
        <v>0.658</v>
      </c>
      <c r="BB95" s="35">
        <f t="shared" si="36"/>
        <v>0.456764811</v>
      </c>
      <c r="BC95" s="36">
        <f t="shared" si="37"/>
        <v>3258.532378</v>
      </c>
      <c r="BD95" s="35">
        <f t="shared" si="38"/>
        <v>0.455344352</v>
      </c>
      <c r="BE95" s="114">
        <f t="shared" si="39"/>
        <v>0.694</v>
      </c>
      <c r="BF95" s="115">
        <f t="shared" si="40"/>
        <v>-1.376291879</v>
      </c>
      <c r="BG95" s="116">
        <f t="shared" si="41"/>
        <v>0.387</v>
      </c>
      <c r="BH95" s="33">
        <v>1.53</v>
      </c>
      <c r="BI95" s="34">
        <f t="shared" si="42"/>
        <v>0.081</v>
      </c>
      <c r="BJ95" s="35">
        <f t="shared" si="43"/>
        <v>-1.189431818</v>
      </c>
      <c r="BK95" s="33">
        <v>57.69</v>
      </c>
      <c r="BL95" s="34">
        <f t="shared" si="44"/>
        <v>0.658</v>
      </c>
      <c r="BM95" s="35">
        <f t="shared" si="45"/>
        <v>0.4082722219</v>
      </c>
      <c r="BN95" s="36">
        <f t="shared" si="46"/>
        <v>2225.602524</v>
      </c>
      <c r="BO95" s="35">
        <f t="shared" si="47"/>
        <v>-1.123977537</v>
      </c>
      <c r="BP95" s="37">
        <f t="shared" si="48"/>
        <v>0.126</v>
      </c>
      <c r="BQ95" s="33">
        <v>0.94</v>
      </c>
      <c r="BR95" s="37">
        <f t="shared" si="49"/>
        <v>0.054</v>
      </c>
      <c r="BS95" s="35">
        <f t="shared" si="50"/>
        <v>-1.201847396</v>
      </c>
      <c r="BT95" s="33">
        <v>0.29</v>
      </c>
      <c r="BU95" s="37">
        <f t="shared" si="51"/>
        <v>0.324</v>
      </c>
      <c r="BV95" s="35">
        <f t="shared" si="52"/>
        <v>-0.665885452</v>
      </c>
      <c r="BW95" s="33">
        <v>5.64</v>
      </c>
      <c r="BX95" s="34">
        <f t="shared" si="53"/>
        <v>0.117</v>
      </c>
      <c r="BY95" s="35">
        <f t="shared" si="54"/>
        <v>-1.07832849</v>
      </c>
      <c r="BZ95" s="33">
        <v>37.5</v>
      </c>
      <c r="CA95" s="34">
        <f t="shared" si="55"/>
        <v>0.225</v>
      </c>
      <c r="CB95" s="35">
        <f t="shared" si="56"/>
        <v>-0.8064571055</v>
      </c>
      <c r="CC95" s="36">
        <f t="shared" si="57"/>
        <v>2506.736994</v>
      </c>
      <c r="CD95" s="35">
        <f t="shared" si="58"/>
        <v>-1.291718886</v>
      </c>
      <c r="CE95" s="37">
        <f t="shared" si="59"/>
        <v>0.063</v>
      </c>
      <c r="CF95" s="33">
        <v>3.41</v>
      </c>
      <c r="CG95" s="102">
        <f t="shared" si="60"/>
        <v>0.072</v>
      </c>
      <c r="CH95" s="73">
        <f t="shared" si="61"/>
        <v>-1.214606014</v>
      </c>
      <c r="CI95" s="66">
        <f t="shared" si="62"/>
        <v>3.331243008</v>
      </c>
      <c r="CJ95" s="102">
        <f t="shared" si="63"/>
        <v>0.108</v>
      </c>
      <c r="CK95" s="73">
        <f t="shared" si="64"/>
        <v>-1.235034492</v>
      </c>
      <c r="CL95" s="33">
        <v>48.28</v>
      </c>
      <c r="CM95" s="102">
        <f t="shared" si="65"/>
        <v>0.099</v>
      </c>
      <c r="CN95" s="73">
        <f t="shared" si="66"/>
        <v>-1.184837015</v>
      </c>
      <c r="CO95" s="36">
        <f t="shared" si="67"/>
        <v>3039.592461</v>
      </c>
      <c r="CP95" s="35">
        <f t="shared" si="68"/>
        <v>-1.61521757</v>
      </c>
      <c r="CQ95" s="37">
        <f t="shared" si="69"/>
        <v>0.045</v>
      </c>
      <c r="CR95" s="117">
        <f t="shared" si="70"/>
        <v>-5.898646841</v>
      </c>
      <c r="CS95" s="104">
        <f t="shared" si="71"/>
        <v>0.036</v>
      </c>
      <c r="CT95" s="33">
        <v>26.45</v>
      </c>
      <c r="CU95" s="90">
        <f t="shared" si="72"/>
        <v>0.865</v>
      </c>
      <c r="CV95" s="35">
        <f t="shared" si="73"/>
        <v>1.169794619</v>
      </c>
      <c r="CW95" s="33">
        <v>7.7</v>
      </c>
      <c r="CX95" s="34">
        <f t="shared" si="74"/>
        <v>0.577</v>
      </c>
      <c r="CY95" s="35">
        <f t="shared" si="75"/>
        <v>0.1454256129</v>
      </c>
      <c r="CZ95" s="33">
        <v>65.65</v>
      </c>
      <c r="DA95" s="34">
        <f t="shared" si="76"/>
        <v>0.586</v>
      </c>
      <c r="DB95" s="35">
        <f t="shared" si="77"/>
        <v>0.2919298557</v>
      </c>
      <c r="DC95" s="36">
        <f t="shared" si="78"/>
        <v>5010.679567</v>
      </c>
      <c r="DD95" s="35">
        <f t="shared" si="79"/>
        <v>0.3845152339</v>
      </c>
      <c r="DE95" s="90">
        <f t="shared" si="80"/>
        <v>0.667</v>
      </c>
      <c r="DF95" s="33">
        <v>0.35</v>
      </c>
      <c r="DG95" s="90">
        <f t="shared" si="81"/>
        <v>0.378</v>
      </c>
      <c r="DH95" s="35">
        <f t="shared" si="82"/>
        <v>-0.4082993923</v>
      </c>
      <c r="DI95" s="33">
        <v>1.0</v>
      </c>
      <c r="DJ95" s="90">
        <f t="shared" si="83"/>
        <v>0.64</v>
      </c>
      <c r="DK95" s="35">
        <f t="shared" si="84"/>
        <v>0.1596755988</v>
      </c>
      <c r="DL95" s="106">
        <f t="shared" si="85"/>
        <v>1.30568606</v>
      </c>
      <c r="DM95" s="91">
        <f t="shared" si="86"/>
        <v>0.658</v>
      </c>
    </row>
    <row r="96">
      <c r="A96" s="28">
        <v>2022.0</v>
      </c>
      <c r="B96" s="29" t="s">
        <v>839</v>
      </c>
      <c r="C96" s="29" t="s">
        <v>28</v>
      </c>
      <c r="D96" s="30">
        <f t="array" ref="D96">INDEX(
  TP!C:C,
  MATCH(
    1,
    (TP!A:A = A96) * (TP!B:B = C96),
    0
  )
)
</f>
        <v>47.95</v>
      </c>
      <c r="E96" s="64">
        <f t="shared" si="1"/>
        <v>-8.785145593</v>
      </c>
      <c r="F96" s="32">
        <f t="shared" si="2"/>
        <v>0.153</v>
      </c>
      <c r="G96" s="33">
        <v>995.0</v>
      </c>
      <c r="H96" s="33">
        <v>0.57</v>
      </c>
      <c r="I96" s="33">
        <v>0.0</v>
      </c>
      <c r="J96" s="99">
        <f t="shared" si="3"/>
        <v>0.57</v>
      </c>
      <c r="K96" s="100">
        <f t="shared" si="4"/>
        <v>0.05155778894</v>
      </c>
      <c r="L96" s="101">
        <f t="shared" si="5"/>
        <v>0.063</v>
      </c>
      <c r="M96" s="73">
        <f t="shared" si="6"/>
        <v>-1.297473229</v>
      </c>
      <c r="N96" s="33">
        <v>0.09</v>
      </c>
      <c r="O96" s="101">
        <f t="shared" si="7"/>
        <v>0.306</v>
      </c>
      <c r="P96" s="73">
        <f t="shared" si="8"/>
        <v>-0.5365423536</v>
      </c>
      <c r="Q96" s="33">
        <v>1.09</v>
      </c>
      <c r="R96" s="34">
        <f t="shared" si="9"/>
        <v>0.225</v>
      </c>
      <c r="S96" s="35">
        <f t="shared" si="10"/>
        <v>-0.6561333132</v>
      </c>
      <c r="T96" s="33">
        <v>16.67</v>
      </c>
      <c r="U96" s="34">
        <f t="shared" si="11"/>
        <v>0.063</v>
      </c>
      <c r="V96" s="35">
        <f t="shared" si="12"/>
        <v>-1.340246475</v>
      </c>
      <c r="W96" s="36">
        <f t="shared" si="13"/>
        <v>783.3992273</v>
      </c>
      <c r="X96" s="35">
        <f t="shared" si="14"/>
        <v>-1.450155673</v>
      </c>
      <c r="Y96" s="40">
        <f t="shared" si="15"/>
        <v>0.081</v>
      </c>
      <c r="Z96" s="33">
        <v>0.13</v>
      </c>
      <c r="AA96" s="40">
        <f t="shared" si="16"/>
        <v>0.577</v>
      </c>
      <c r="AB96" s="35">
        <f t="shared" si="17"/>
        <v>0.2138156227</v>
      </c>
      <c r="AC96" s="43">
        <f t="shared" si="18"/>
        <v>-3.070355633</v>
      </c>
      <c r="AD96" s="44">
        <f t="shared" si="19"/>
        <v>0.126</v>
      </c>
      <c r="AE96" s="33">
        <v>1.72</v>
      </c>
      <c r="AF96" s="34">
        <f t="shared" si="20"/>
        <v>0.351</v>
      </c>
      <c r="AG96" s="35">
        <f t="shared" si="21"/>
        <v>-0.4795671223</v>
      </c>
      <c r="AH96" s="33">
        <v>21.05</v>
      </c>
      <c r="AI96" s="34">
        <f t="shared" si="22"/>
        <v>0.108</v>
      </c>
      <c r="AJ96" s="35">
        <f t="shared" si="23"/>
        <v>-1.036993937</v>
      </c>
      <c r="AK96" s="36">
        <f t="shared" si="24"/>
        <v>1084.033495</v>
      </c>
      <c r="AL96" s="35">
        <f t="shared" si="25"/>
        <v>-1.003252656</v>
      </c>
      <c r="AM96" s="114">
        <f t="shared" si="26"/>
        <v>0.162</v>
      </c>
      <c r="AN96" s="33">
        <v>0.27</v>
      </c>
      <c r="AO96" s="114">
        <f t="shared" si="27"/>
        <v>0.468</v>
      </c>
      <c r="AP96" s="35">
        <f t="shared" si="28"/>
        <v>-0.2911983864</v>
      </c>
      <c r="AQ96" s="33">
        <v>0.63</v>
      </c>
      <c r="AR96" s="114">
        <f t="shared" si="29"/>
        <v>0.505</v>
      </c>
      <c r="AS96" s="35">
        <f t="shared" si="30"/>
        <v>-0.1464536725</v>
      </c>
      <c r="AT96" s="33">
        <v>0.99</v>
      </c>
      <c r="AU96" s="114">
        <f t="shared" si="31"/>
        <v>0.063</v>
      </c>
      <c r="AV96" s="35">
        <f t="shared" si="32"/>
        <v>-1.472568405</v>
      </c>
      <c r="AW96" s="33">
        <v>2.08</v>
      </c>
      <c r="AX96" s="34">
        <f t="shared" si="33"/>
        <v>0.324</v>
      </c>
      <c r="AY96" s="35">
        <f t="shared" si="34"/>
        <v>-0.5601264996</v>
      </c>
      <c r="AZ96" s="33">
        <v>43.48</v>
      </c>
      <c r="BA96" s="34">
        <f t="shared" si="35"/>
        <v>0.378</v>
      </c>
      <c r="BB96" s="35">
        <f t="shared" si="36"/>
        <v>-0.2899980298</v>
      </c>
      <c r="BC96" s="36">
        <f t="shared" si="37"/>
        <v>2408.533978</v>
      </c>
      <c r="BD96" s="35">
        <f t="shared" si="38"/>
        <v>-0.5340923481</v>
      </c>
      <c r="BE96" s="114">
        <f t="shared" si="39"/>
        <v>0.252</v>
      </c>
      <c r="BF96" s="115">
        <f t="shared" si="40"/>
        <v>-3.447565468</v>
      </c>
      <c r="BG96" s="116">
        <f t="shared" si="41"/>
        <v>0.171</v>
      </c>
      <c r="BH96" s="33">
        <v>2.89</v>
      </c>
      <c r="BI96" s="34">
        <f t="shared" si="42"/>
        <v>0.387</v>
      </c>
      <c r="BJ96" s="35">
        <f t="shared" si="43"/>
        <v>-0.4272667659</v>
      </c>
      <c r="BK96" s="33">
        <v>56.25</v>
      </c>
      <c r="BL96" s="34">
        <f t="shared" si="44"/>
        <v>0.604</v>
      </c>
      <c r="BM96" s="35">
        <f t="shared" si="45"/>
        <v>0.2239325132</v>
      </c>
      <c r="BN96" s="36">
        <f t="shared" si="46"/>
        <v>3175.774068</v>
      </c>
      <c r="BO96" s="35">
        <f t="shared" si="47"/>
        <v>-0.1487438906</v>
      </c>
      <c r="BP96" s="37">
        <f t="shared" si="48"/>
        <v>0.405</v>
      </c>
      <c r="BQ96" s="33">
        <v>1.18</v>
      </c>
      <c r="BR96" s="37">
        <f t="shared" si="49"/>
        <v>0.153</v>
      </c>
      <c r="BS96" s="35">
        <f t="shared" si="50"/>
        <v>-0.9394983782</v>
      </c>
      <c r="BT96" s="33">
        <v>0.27</v>
      </c>
      <c r="BU96" s="37">
        <f t="shared" si="51"/>
        <v>0.306</v>
      </c>
      <c r="BV96" s="35">
        <f t="shared" si="52"/>
        <v>-0.7060681948</v>
      </c>
      <c r="BW96" s="33">
        <v>8.05</v>
      </c>
      <c r="BX96" s="34">
        <f t="shared" si="53"/>
        <v>0.405</v>
      </c>
      <c r="BY96" s="35">
        <f t="shared" si="54"/>
        <v>-0.2628905283</v>
      </c>
      <c r="BZ96" s="33">
        <v>43.82</v>
      </c>
      <c r="CA96" s="34">
        <f t="shared" si="55"/>
        <v>0.523</v>
      </c>
      <c r="CB96" s="35">
        <f t="shared" si="56"/>
        <v>0.1022963929</v>
      </c>
      <c r="CC96" s="36">
        <f t="shared" si="57"/>
        <v>3408.330456</v>
      </c>
      <c r="CD96" s="35">
        <f t="shared" si="58"/>
        <v>0.03675160055</v>
      </c>
      <c r="CE96" s="37">
        <f t="shared" si="59"/>
        <v>0.541</v>
      </c>
      <c r="CF96" s="33">
        <v>7.6</v>
      </c>
      <c r="CG96" s="102">
        <f t="shared" si="60"/>
        <v>0.928</v>
      </c>
      <c r="CH96" s="73">
        <f t="shared" si="61"/>
        <v>1.64119994</v>
      </c>
      <c r="CI96" s="66">
        <f t="shared" si="62"/>
        <v>7.055633823</v>
      </c>
      <c r="CJ96" s="102">
        <f t="shared" si="63"/>
        <v>0.883</v>
      </c>
      <c r="CK96" s="73">
        <f t="shared" si="64"/>
        <v>1.252806607</v>
      </c>
      <c r="CL96" s="33">
        <v>48.81</v>
      </c>
      <c r="CM96" s="102">
        <f t="shared" si="65"/>
        <v>0.108</v>
      </c>
      <c r="CN96" s="73">
        <f t="shared" si="66"/>
        <v>-1.102795272</v>
      </c>
      <c r="CO96" s="36">
        <f t="shared" si="67"/>
        <v>4373.787742</v>
      </c>
      <c r="CP96" s="35">
        <f t="shared" si="68"/>
        <v>0.09180836498</v>
      </c>
      <c r="CQ96" s="37">
        <f t="shared" si="69"/>
        <v>0.577</v>
      </c>
      <c r="CR96" s="117">
        <f t="shared" si="70"/>
        <v>-1.665750498</v>
      </c>
      <c r="CS96" s="104">
        <f t="shared" si="71"/>
        <v>0.279</v>
      </c>
      <c r="CT96" s="33">
        <v>21.71</v>
      </c>
      <c r="CU96" s="90">
        <f t="shared" si="72"/>
        <v>0.604</v>
      </c>
      <c r="CV96" s="35">
        <f t="shared" si="73"/>
        <v>0.2516955574</v>
      </c>
      <c r="CW96" s="33">
        <v>8.77</v>
      </c>
      <c r="CX96" s="34">
        <f t="shared" si="74"/>
        <v>0.73</v>
      </c>
      <c r="CY96" s="35">
        <f t="shared" si="75"/>
        <v>0.5389186237</v>
      </c>
      <c r="CZ96" s="33">
        <v>70.1</v>
      </c>
      <c r="DA96" s="34">
        <f t="shared" si="76"/>
        <v>0.802</v>
      </c>
      <c r="DB96" s="35">
        <f t="shared" si="77"/>
        <v>0.9179154861</v>
      </c>
      <c r="DC96" s="36">
        <f t="shared" si="78"/>
        <v>5637.196494</v>
      </c>
      <c r="DD96" s="35">
        <f t="shared" si="79"/>
        <v>1.042615727</v>
      </c>
      <c r="DE96" s="90">
        <f t="shared" si="80"/>
        <v>0.838</v>
      </c>
      <c r="DF96" s="33">
        <v>0.18</v>
      </c>
      <c r="DG96" s="90">
        <f t="shared" si="81"/>
        <v>0.09</v>
      </c>
      <c r="DH96" s="35">
        <f t="shared" si="82"/>
        <v>-1.198342119</v>
      </c>
      <c r="DI96" s="33">
        <v>0.63</v>
      </c>
      <c r="DJ96" s="90">
        <f t="shared" si="83"/>
        <v>0.243</v>
      </c>
      <c r="DK96" s="35">
        <f t="shared" si="84"/>
        <v>-0.6974431593</v>
      </c>
      <c r="DL96" s="106">
        <f t="shared" si="85"/>
        <v>-0.6014739941</v>
      </c>
      <c r="DM96" s="91">
        <f t="shared" si="86"/>
        <v>0.423</v>
      </c>
    </row>
    <row r="97">
      <c r="A97" s="28">
        <v>2024.0</v>
      </c>
      <c r="B97" s="29" t="s">
        <v>816</v>
      </c>
      <c r="C97" s="29" t="s">
        <v>28</v>
      </c>
      <c r="D97" s="30">
        <f t="array" ref="D97">INDEX(
  TP!C:C,
  MATCH(
    1,
    (TP!A:A = A97) * (TP!B:B = C97),
    0
  )
)
</f>
        <v>46.09</v>
      </c>
      <c r="E97" s="64">
        <f t="shared" si="1"/>
        <v>-9.155961241</v>
      </c>
      <c r="F97" s="32">
        <f t="shared" si="2"/>
        <v>0.144</v>
      </c>
      <c r="G97" s="33">
        <v>1322.0</v>
      </c>
      <c r="H97" s="33">
        <v>2.23</v>
      </c>
      <c r="I97" s="33">
        <v>0.0</v>
      </c>
      <c r="J97" s="99">
        <f t="shared" si="3"/>
        <v>2.23</v>
      </c>
      <c r="K97" s="100">
        <f t="shared" si="4"/>
        <v>0.1518154312</v>
      </c>
      <c r="L97" s="101">
        <f t="shared" si="5"/>
        <v>0.55</v>
      </c>
      <c r="M97" s="73">
        <f t="shared" si="6"/>
        <v>0.001130726913</v>
      </c>
      <c r="N97" s="33">
        <v>0.14</v>
      </c>
      <c r="O97" s="101">
        <f t="shared" si="7"/>
        <v>0.523</v>
      </c>
      <c r="P97" s="73">
        <f t="shared" si="8"/>
        <v>-0.1277481794</v>
      </c>
      <c r="Q97" s="33">
        <v>0.54</v>
      </c>
      <c r="R97" s="34">
        <f t="shared" si="9"/>
        <v>0.09</v>
      </c>
      <c r="S97" s="35">
        <f t="shared" si="10"/>
        <v>-1.402813751</v>
      </c>
      <c r="T97" s="33">
        <v>75.0</v>
      </c>
      <c r="U97" s="34">
        <f t="shared" si="11"/>
        <v>0.973</v>
      </c>
      <c r="V97" s="35">
        <f t="shared" si="12"/>
        <v>2.569839183</v>
      </c>
      <c r="W97" s="36">
        <f t="shared" si="13"/>
        <v>2064.474857</v>
      </c>
      <c r="X97" s="35">
        <f t="shared" si="14"/>
        <v>0.05785291929</v>
      </c>
      <c r="Y97" s="40">
        <f t="shared" si="15"/>
        <v>0.532</v>
      </c>
      <c r="Z97" s="33">
        <v>0.1</v>
      </c>
      <c r="AA97" s="40">
        <f t="shared" si="16"/>
        <v>0.342</v>
      </c>
      <c r="AB97" s="35">
        <f t="shared" si="17"/>
        <v>-0.3388155252</v>
      </c>
      <c r="AC97" s="43">
        <f t="shared" si="18"/>
        <v>-0.4075800585</v>
      </c>
      <c r="AD97" s="44">
        <f t="shared" si="19"/>
        <v>0.432</v>
      </c>
      <c r="AE97" s="33">
        <v>0.54</v>
      </c>
      <c r="AF97" s="34">
        <f t="shared" si="20"/>
        <v>0.018</v>
      </c>
      <c r="AG97" s="35">
        <f t="shared" si="21"/>
        <v>-1.558185075</v>
      </c>
      <c r="AH97" s="33">
        <v>50.0</v>
      </c>
      <c r="AI97" s="34">
        <f t="shared" si="22"/>
        <v>0.937</v>
      </c>
      <c r="AJ97" s="35">
        <f t="shared" si="23"/>
        <v>1.798421584</v>
      </c>
      <c r="AK97" s="36">
        <f t="shared" si="24"/>
        <v>1111.095075</v>
      </c>
      <c r="AL97" s="35">
        <f t="shared" si="25"/>
        <v>-0.9652523674</v>
      </c>
      <c r="AM97" s="114">
        <f t="shared" si="26"/>
        <v>0.18</v>
      </c>
      <c r="AN97" s="33">
        <v>0.07</v>
      </c>
      <c r="AO97" s="114">
        <f t="shared" si="27"/>
        <v>0.063</v>
      </c>
      <c r="AP97" s="35">
        <f t="shared" si="28"/>
        <v>-1.149467315</v>
      </c>
      <c r="AQ97" s="33">
        <v>0.27</v>
      </c>
      <c r="AR97" s="114">
        <f t="shared" si="29"/>
        <v>0.09</v>
      </c>
      <c r="AS97" s="35">
        <f t="shared" si="30"/>
        <v>-1.149002412</v>
      </c>
      <c r="AT97" s="33">
        <v>0.82</v>
      </c>
      <c r="AU97" s="114">
        <f t="shared" si="31"/>
        <v>0.027</v>
      </c>
      <c r="AV97" s="35">
        <f t="shared" si="32"/>
        <v>-1.657051248</v>
      </c>
      <c r="AW97" s="33">
        <v>1.5</v>
      </c>
      <c r="AX97" s="34">
        <f t="shared" si="33"/>
        <v>0.099</v>
      </c>
      <c r="AY97" s="35">
        <f t="shared" si="34"/>
        <v>-1.149561416</v>
      </c>
      <c r="AZ97" s="33">
        <v>54.55</v>
      </c>
      <c r="BA97" s="34">
        <f t="shared" si="35"/>
        <v>0.775</v>
      </c>
      <c r="BB97" s="35">
        <f t="shared" si="36"/>
        <v>0.7934442569</v>
      </c>
      <c r="BC97" s="36">
        <f t="shared" si="37"/>
        <v>2461.30791</v>
      </c>
      <c r="BD97" s="35">
        <f t="shared" si="38"/>
        <v>-0.4726610967</v>
      </c>
      <c r="BE97" s="114">
        <f t="shared" si="39"/>
        <v>0.261</v>
      </c>
      <c r="BF97" s="115">
        <f t="shared" si="40"/>
        <v>-5.393434439</v>
      </c>
      <c r="BG97" s="116">
        <f t="shared" si="41"/>
        <v>0.054</v>
      </c>
      <c r="BH97" s="33">
        <v>2.11</v>
      </c>
      <c r="BI97" s="34">
        <f t="shared" si="42"/>
        <v>0.189</v>
      </c>
      <c r="BJ97" s="35">
        <f t="shared" si="43"/>
        <v>-0.8643908398</v>
      </c>
      <c r="BK97" s="33">
        <v>45.16</v>
      </c>
      <c r="BL97" s="34">
        <f t="shared" si="44"/>
        <v>0.117</v>
      </c>
      <c r="BM97" s="35">
        <f t="shared" si="45"/>
        <v>-1.195739271</v>
      </c>
      <c r="BN97" s="36">
        <f t="shared" si="46"/>
        <v>2129.618849</v>
      </c>
      <c r="BO97" s="35">
        <f t="shared" si="47"/>
        <v>-1.222492916</v>
      </c>
      <c r="BP97" s="37">
        <f t="shared" si="48"/>
        <v>0.117</v>
      </c>
      <c r="BQ97" s="33">
        <v>1.63</v>
      </c>
      <c r="BR97" s="37">
        <f t="shared" si="49"/>
        <v>0.396</v>
      </c>
      <c r="BS97" s="35">
        <f t="shared" si="50"/>
        <v>-0.4475939708</v>
      </c>
      <c r="BT97" s="33">
        <v>0.75</v>
      </c>
      <c r="BU97" s="37">
        <f t="shared" si="51"/>
        <v>0.64</v>
      </c>
      <c r="BV97" s="35">
        <f t="shared" si="52"/>
        <v>0.2583176322</v>
      </c>
      <c r="BW97" s="33">
        <v>8.65</v>
      </c>
      <c r="BX97" s="34">
        <f t="shared" si="53"/>
        <v>0.514</v>
      </c>
      <c r="BY97" s="35">
        <f t="shared" si="54"/>
        <v>-0.05987692795</v>
      </c>
      <c r="BZ97" s="33">
        <v>40.16</v>
      </c>
      <c r="CA97" s="34">
        <f t="shared" si="55"/>
        <v>0.324</v>
      </c>
      <c r="CB97" s="35">
        <f t="shared" si="56"/>
        <v>-0.4239754115</v>
      </c>
      <c r="CC97" s="36">
        <f t="shared" si="57"/>
        <v>3214.684561</v>
      </c>
      <c r="CD97" s="35">
        <f t="shared" si="58"/>
        <v>-0.2485797232</v>
      </c>
      <c r="CE97" s="37">
        <f t="shared" si="59"/>
        <v>0.423</v>
      </c>
      <c r="CF97" s="33">
        <v>3.74</v>
      </c>
      <c r="CG97" s="102">
        <f t="shared" si="60"/>
        <v>0.162</v>
      </c>
      <c r="CH97" s="73">
        <f t="shared" si="61"/>
        <v>-0.9896857362</v>
      </c>
      <c r="CI97" s="66">
        <f t="shared" si="62"/>
        <v>3.231352347</v>
      </c>
      <c r="CJ97" s="102">
        <f t="shared" si="63"/>
        <v>0.09</v>
      </c>
      <c r="CK97" s="73">
        <f t="shared" si="64"/>
        <v>-1.30176006</v>
      </c>
      <c r="CL97" s="33">
        <v>54.55</v>
      </c>
      <c r="CM97" s="102">
        <f t="shared" si="65"/>
        <v>0.405</v>
      </c>
      <c r="CN97" s="73">
        <f t="shared" si="66"/>
        <v>-0.2142677131</v>
      </c>
      <c r="CO97" s="36">
        <f t="shared" si="67"/>
        <v>3379.67007</v>
      </c>
      <c r="CP97" s="35">
        <f t="shared" si="68"/>
        <v>-1.180107877</v>
      </c>
      <c r="CQ97" s="37">
        <f t="shared" si="69"/>
        <v>0.099</v>
      </c>
      <c r="CR97" s="117">
        <f t="shared" si="70"/>
        <v>-2.840456855</v>
      </c>
      <c r="CS97" s="104">
        <f t="shared" si="71"/>
        <v>0.18</v>
      </c>
      <c r="CT97" s="33">
        <v>20.9</v>
      </c>
      <c r="CU97" s="90">
        <f t="shared" si="72"/>
        <v>0.55</v>
      </c>
      <c r="CV97" s="35">
        <f t="shared" si="73"/>
        <v>0.09480521131</v>
      </c>
      <c r="CW97" s="33">
        <v>7.62</v>
      </c>
      <c r="CX97" s="34">
        <f t="shared" si="74"/>
        <v>0.568</v>
      </c>
      <c r="CY97" s="35">
        <f t="shared" si="75"/>
        <v>0.1160055747</v>
      </c>
      <c r="CZ97" s="33">
        <v>70.54</v>
      </c>
      <c r="DA97" s="34">
        <f t="shared" si="76"/>
        <v>0.847</v>
      </c>
      <c r="DB97" s="35">
        <f t="shared" si="77"/>
        <v>0.9798106945</v>
      </c>
      <c r="DC97" s="36">
        <f t="shared" si="78"/>
        <v>5360.913949</v>
      </c>
      <c r="DD97" s="35">
        <f t="shared" si="79"/>
        <v>0.7524054052</v>
      </c>
      <c r="DE97" s="90">
        <f t="shared" si="80"/>
        <v>0.793</v>
      </c>
      <c r="DF97" s="33">
        <v>0.27</v>
      </c>
      <c r="DG97" s="90">
        <f t="shared" si="81"/>
        <v>0.252</v>
      </c>
      <c r="DH97" s="35">
        <f t="shared" si="82"/>
        <v>-0.7800842048</v>
      </c>
      <c r="DI97" s="33">
        <v>0.68</v>
      </c>
      <c r="DJ97" s="90">
        <f t="shared" si="83"/>
        <v>0.279</v>
      </c>
      <c r="DK97" s="35">
        <f t="shared" si="84"/>
        <v>-0.5816163001</v>
      </c>
      <c r="DL97" s="106">
        <f t="shared" si="85"/>
        <v>-0.5144898884</v>
      </c>
      <c r="DM97" s="91">
        <f t="shared" si="86"/>
        <v>0.441</v>
      </c>
    </row>
    <row r="98">
      <c r="A98" s="28">
        <v>2025.0</v>
      </c>
      <c r="B98" s="29" t="s">
        <v>840</v>
      </c>
      <c r="C98" s="29" t="s">
        <v>4</v>
      </c>
      <c r="D98" s="30">
        <f t="array" ref="D98">INDEX(
  TP!C:C,
  MATCH(
    1,
    (TP!A:A = A98) * (TP!B:B = C98),
    0
  )
)
</f>
        <v>53.33</v>
      </c>
      <c r="E98" s="64">
        <f t="shared" si="1"/>
        <v>-9.534161067</v>
      </c>
      <c r="F98" s="32">
        <f t="shared" si="2"/>
        <v>0.135</v>
      </c>
      <c r="G98" s="33">
        <v>1039.0</v>
      </c>
      <c r="H98" s="33">
        <v>3.34</v>
      </c>
      <c r="I98" s="33">
        <v>0.0</v>
      </c>
      <c r="J98" s="99">
        <f t="shared" si="3"/>
        <v>3.34</v>
      </c>
      <c r="K98" s="100">
        <f t="shared" si="4"/>
        <v>0.2893166506</v>
      </c>
      <c r="L98" s="101">
        <f t="shared" si="5"/>
        <v>0.973</v>
      </c>
      <c r="M98" s="73">
        <f t="shared" si="6"/>
        <v>1.782138374</v>
      </c>
      <c r="N98" s="33">
        <v>0.26</v>
      </c>
      <c r="O98" s="101">
        <f t="shared" si="7"/>
        <v>0.829</v>
      </c>
      <c r="P98" s="73">
        <f t="shared" si="8"/>
        <v>0.8533578386</v>
      </c>
      <c r="Q98" s="33">
        <v>2.25</v>
      </c>
      <c r="R98" s="34">
        <f t="shared" si="9"/>
        <v>0.847</v>
      </c>
      <c r="S98" s="35">
        <f t="shared" si="10"/>
        <v>0.9186836099</v>
      </c>
      <c r="T98" s="33">
        <v>46.15</v>
      </c>
      <c r="U98" s="34">
        <f t="shared" si="11"/>
        <v>0.82</v>
      </c>
      <c r="V98" s="35">
        <f t="shared" si="12"/>
        <v>0.6359120231</v>
      </c>
      <c r="W98" s="36">
        <f t="shared" si="13"/>
        <v>3467.702161</v>
      </c>
      <c r="X98" s="35">
        <f t="shared" si="14"/>
        <v>1.70965144</v>
      </c>
      <c r="Y98" s="40">
        <f t="shared" si="15"/>
        <v>0.964</v>
      </c>
      <c r="Z98" s="33">
        <v>0.04</v>
      </c>
      <c r="AA98" s="40">
        <f t="shared" si="16"/>
        <v>0.036</v>
      </c>
      <c r="AB98" s="35">
        <f t="shared" si="17"/>
        <v>-1.444077821</v>
      </c>
      <c r="AC98" s="43">
        <f t="shared" si="18"/>
        <v>2.901069832</v>
      </c>
      <c r="AD98" s="44">
        <f t="shared" si="19"/>
        <v>0.82</v>
      </c>
      <c r="AE98" s="33">
        <v>0.69</v>
      </c>
      <c r="AF98" s="34">
        <f t="shared" si="20"/>
        <v>0.027</v>
      </c>
      <c r="AG98" s="35">
        <f t="shared" si="21"/>
        <v>-1.421072623</v>
      </c>
      <c r="AH98" s="33">
        <v>25.0</v>
      </c>
      <c r="AI98" s="34">
        <f t="shared" si="22"/>
        <v>0.198</v>
      </c>
      <c r="AJ98" s="35">
        <f t="shared" si="23"/>
        <v>-0.6501237708</v>
      </c>
      <c r="AK98" s="36">
        <f t="shared" si="24"/>
        <v>675.1355105</v>
      </c>
      <c r="AL98" s="35">
        <f t="shared" si="25"/>
        <v>-1.577433514</v>
      </c>
      <c r="AM98" s="114">
        <f t="shared" si="26"/>
        <v>0.054</v>
      </c>
      <c r="AN98" s="33">
        <v>0.09</v>
      </c>
      <c r="AO98" s="114">
        <f t="shared" si="27"/>
        <v>0.099</v>
      </c>
      <c r="AP98" s="35">
        <f t="shared" si="28"/>
        <v>-1.063640422</v>
      </c>
      <c r="AQ98" s="33">
        <v>0.35</v>
      </c>
      <c r="AR98" s="114">
        <f t="shared" si="29"/>
        <v>0.153</v>
      </c>
      <c r="AS98" s="35">
        <f t="shared" si="30"/>
        <v>-0.9262138032</v>
      </c>
      <c r="AT98" s="33">
        <v>2.6</v>
      </c>
      <c r="AU98" s="114">
        <f t="shared" si="31"/>
        <v>0.622</v>
      </c>
      <c r="AV98" s="35">
        <f t="shared" si="32"/>
        <v>0.2745926346</v>
      </c>
      <c r="AW98" s="33">
        <v>1.65</v>
      </c>
      <c r="AX98" s="34">
        <f t="shared" si="33"/>
        <v>0.18</v>
      </c>
      <c r="AY98" s="35">
        <f t="shared" si="34"/>
        <v>-0.9971213517</v>
      </c>
      <c r="AZ98" s="33">
        <v>47.37</v>
      </c>
      <c r="BA98" s="34">
        <f t="shared" si="35"/>
        <v>0.523</v>
      </c>
      <c r="BB98" s="35">
        <f t="shared" si="36"/>
        <v>0.09072378549</v>
      </c>
      <c r="BC98" s="36">
        <f t="shared" si="37"/>
        <v>2273.263114</v>
      </c>
      <c r="BD98" s="35">
        <f t="shared" si="38"/>
        <v>-0.69155377</v>
      </c>
      <c r="BE98" s="114">
        <f t="shared" si="39"/>
        <v>0.216</v>
      </c>
      <c r="BF98" s="115">
        <f t="shared" si="40"/>
        <v>-3.984248875</v>
      </c>
      <c r="BG98" s="116">
        <f t="shared" si="41"/>
        <v>0.126</v>
      </c>
      <c r="BH98" s="33">
        <v>2.25</v>
      </c>
      <c r="BI98" s="34">
        <f t="shared" si="42"/>
        <v>0.225</v>
      </c>
      <c r="BJ98" s="35">
        <f t="shared" si="43"/>
        <v>-0.7859326727</v>
      </c>
      <c r="BK98" s="33">
        <v>50.0</v>
      </c>
      <c r="BL98" s="34">
        <f t="shared" si="44"/>
        <v>0.261</v>
      </c>
      <c r="BM98" s="35">
        <f t="shared" si="45"/>
        <v>-0.576153028</v>
      </c>
      <c r="BN98" s="36">
        <f t="shared" si="46"/>
        <v>2449.363132</v>
      </c>
      <c r="BO98" s="35">
        <f t="shared" si="47"/>
        <v>-0.8943149305</v>
      </c>
      <c r="BP98" s="37">
        <f t="shared" si="48"/>
        <v>0.171</v>
      </c>
      <c r="BQ98" s="33">
        <v>1.3</v>
      </c>
      <c r="BR98" s="37">
        <f t="shared" si="49"/>
        <v>0.198</v>
      </c>
      <c r="BS98" s="35">
        <f t="shared" si="50"/>
        <v>-0.8083238696</v>
      </c>
      <c r="BT98" s="33">
        <v>0.17</v>
      </c>
      <c r="BU98" s="37">
        <f t="shared" si="51"/>
        <v>0.225</v>
      </c>
      <c r="BV98" s="35">
        <f t="shared" si="52"/>
        <v>-0.9069819088</v>
      </c>
      <c r="BW98" s="33">
        <v>6.76</v>
      </c>
      <c r="BX98" s="34">
        <f t="shared" si="53"/>
        <v>0.252</v>
      </c>
      <c r="BY98" s="35">
        <f t="shared" si="54"/>
        <v>-0.699369769</v>
      </c>
      <c r="BZ98" s="33">
        <v>35.9</v>
      </c>
      <c r="CA98" s="34">
        <f t="shared" si="55"/>
        <v>0.18</v>
      </c>
      <c r="CB98" s="35">
        <f t="shared" si="56"/>
        <v>-1.036521282</v>
      </c>
      <c r="CC98" s="36">
        <f t="shared" si="57"/>
        <v>2597.37027</v>
      </c>
      <c r="CD98" s="35">
        <f t="shared" si="58"/>
        <v>-1.158173516</v>
      </c>
      <c r="CE98" s="37">
        <f t="shared" si="59"/>
        <v>0.108</v>
      </c>
      <c r="CF98" s="33">
        <v>3.72</v>
      </c>
      <c r="CG98" s="102">
        <f t="shared" si="60"/>
        <v>0.153</v>
      </c>
      <c r="CH98" s="73">
        <f t="shared" si="61"/>
        <v>-1.003317268</v>
      </c>
      <c r="CI98" s="66">
        <f t="shared" si="62"/>
        <v>4.151613436</v>
      </c>
      <c r="CJ98" s="102">
        <f t="shared" si="63"/>
        <v>0.27</v>
      </c>
      <c r="CK98" s="73">
        <f t="shared" si="64"/>
        <v>-0.6870384929</v>
      </c>
      <c r="CL98" s="33">
        <v>60.47</v>
      </c>
      <c r="CM98" s="102">
        <f t="shared" si="65"/>
        <v>0.775</v>
      </c>
      <c r="CN98" s="73">
        <f t="shared" si="66"/>
        <v>0.7021230791</v>
      </c>
      <c r="CO98" s="36">
        <f t="shared" si="67"/>
        <v>4257.535292</v>
      </c>
      <c r="CP98" s="35">
        <f t="shared" si="68"/>
        <v>-0.05692994118</v>
      </c>
      <c r="CQ98" s="37">
        <f t="shared" si="69"/>
        <v>0.441</v>
      </c>
      <c r="CR98" s="117">
        <f t="shared" si="70"/>
        <v>-3.824724167</v>
      </c>
      <c r="CS98" s="104">
        <f t="shared" si="71"/>
        <v>0.126</v>
      </c>
      <c r="CT98" s="33">
        <v>13.95</v>
      </c>
      <c r="CU98" s="90">
        <f t="shared" si="72"/>
        <v>0.117</v>
      </c>
      <c r="CV98" s="35">
        <f t="shared" si="73"/>
        <v>-1.251352696</v>
      </c>
      <c r="CW98" s="33">
        <v>3.98</v>
      </c>
      <c r="CX98" s="34">
        <f t="shared" si="74"/>
        <v>0.099</v>
      </c>
      <c r="CY98" s="35">
        <f t="shared" si="75"/>
        <v>-1.222606163</v>
      </c>
      <c r="CZ98" s="33">
        <v>58.7</v>
      </c>
      <c r="DA98" s="34">
        <f t="shared" si="76"/>
        <v>0.234</v>
      </c>
      <c r="DB98" s="35">
        <f t="shared" si="77"/>
        <v>-0.6857330952</v>
      </c>
      <c r="DC98" s="36">
        <f t="shared" si="78"/>
        <v>3324.834047</v>
      </c>
      <c r="DD98" s="35">
        <f t="shared" si="79"/>
        <v>-1.386316038</v>
      </c>
      <c r="DE98" s="90">
        <f t="shared" si="80"/>
        <v>0.099</v>
      </c>
      <c r="DF98" s="33">
        <v>0.17</v>
      </c>
      <c r="DG98" s="90">
        <f t="shared" si="81"/>
        <v>0.072</v>
      </c>
      <c r="DH98" s="35">
        <f t="shared" si="82"/>
        <v>-1.24481522</v>
      </c>
      <c r="DI98" s="33">
        <v>0.61</v>
      </c>
      <c r="DJ98" s="90">
        <f t="shared" si="83"/>
        <v>0.207</v>
      </c>
      <c r="DK98" s="35">
        <f t="shared" si="84"/>
        <v>-0.743773903</v>
      </c>
      <c r="DL98" s="106">
        <f t="shared" si="85"/>
        <v>-4.626257858</v>
      </c>
      <c r="DM98" s="91">
        <f t="shared" si="86"/>
        <v>0.045</v>
      </c>
    </row>
    <row r="99">
      <c r="A99" s="28">
        <v>2024.0</v>
      </c>
      <c r="B99" s="29" t="s">
        <v>553</v>
      </c>
      <c r="C99" s="29" t="s">
        <v>19</v>
      </c>
      <c r="D99" s="30">
        <f t="array" ref="D99">INDEX(
  TP!C:C,
  MATCH(
    1,
    (TP!A:A = A99) * (TP!B:B = C99),
    0
  )
)
</f>
        <v>45.55</v>
      </c>
      <c r="E99" s="64">
        <f t="shared" si="1"/>
        <v>-9.722877817</v>
      </c>
      <c r="F99" s="32">
        <f t="shared" si="2"/>
        <v>0.126</v>
      </c>
      <c r="G99" s="33">
        <v>1216.0</v>
      </c>
      <c r="H99" s="33">
        <v>0.7</v>
      </c>
      <c r="I99" s="33">
        <v>0.0</v>
      </c>
      <c r="J99" s="99">
        <f t="shared" si="3"/>
        <v>0.7</v>
      </c>
      <c r="K99" s="100">
        <f t="shared" si="4"/>
        <v>0.05180921053</v>
      </c>
      <c r="L99" s="101">
        <f t="shared" si="5"/>
        <v>0.081</v>
      </c>
      <c r="M99" s="73">
        <f t="shared" si="6"/>
        <v>-1.294216649</v>
      </c>
      <c r="N99" s="33">
        <v>0.0</v>
      </c>
      <c r="O99" s="101">
        <f t="shared" si="7"/>
        <v>0</v>
      </c>
      <c r="P99" s="73">
        <f t="shared" si="8"/>
        <v>-1.272371867</v>
      </c>
      <c r="Q99" s="33">
        <v>0.81</v>
      </c>
      <c r="R99" s="34">
        <f t="shared" si="9"/>
        <v>0.144</v>
      </c>
      <c r="S99" s="35">
        <f t="shared" si="10"/>
        <v>-1.036261536</v>
      </c>
      <c r="T99" s="33">
        <v>27.27</v>
      </c>
      <c r="U99" s="34">
        <f t="shared" si="11"/>
        <v>0.252</v>
      </c>
      <c r="V99" s="35">
        <f t="shared" si="12"/>
        <v>-0.6296874494</v>
      </c>
      <c r="W99" s="36">
        <f t="shared" si="13"/>
        <v>1031.484055</v>
      </c>
      <c r="X99" s="35">
        <f t="shared" si="14"/>
        <v>-1.158124475</v>
      </c>
      <c r="Y99" s="40">
        <f t="shared" si="15"/>
        <v>0.117</v>
      </c>
      <c r="Z99" s="33">
        <v>0.08</v>
      </c>
      <c r="AA99" s="40">
        <f t="shared" si="16"/>
        <v>0.207</v>
      </c>
      <c r="AB99" s="35">
        <f t="shared" si="17"/>
        <v>-0.7072362906</v>
      </c>
      <c r="AC99" s="43">
        <f t="shared" si="18"/>
        <v>-4.431949281</v>
      </c>
      <c r="AD99" s="44">
        <f t="shared" si="19"/>
        <v>0.072</v>
      </c>
      <c r="AE99" s="33">
        <v>0.52</v>
      </c>
      <c r="AF99" s="34">
        <f t="shared" si="20"/>
        <v>0.009</v>
      </c>
      <c r="AG99" s="35">
        <f t="shared" si="21"/>
        <v>-1.576466735</v>
      </c>
      <c r="AH99" s="33">
        <v>71.43</v>
      </c>
      <c r="AI99" s="34">
        <f t="shared" si="22"/>
        <v>1</v>
      </c>
      <c r="AJ99" s="35">
        <f t="shared" si="23"/>
        <v>3.897314661</v>
      </c>
      <c r="AK99" s="36">
        <f t="shared" si="24"/>
        <v>1539.255083</v>
      </c>
      <c r="AL99" s="35">
        <f t="shared" si="25"/>
        <v>-0.3640234786</v>
      </c>
      <c r="AM99" s="114">
        <f t="shared" si="26"/>
        <v>0.36</v>
      </c>
      <c r="AN99" s="33">
        <v>0.15</v>
      </c>
      <c r="AO99" s="114">
        <f t="shared" si="27"/>
        <v>0.207</v>
      </c>
      <c r="AP99" s="35">
        <f t="shared" si="28"/>
        <v>-0.8061597434</v>
      </c>
      <c r="AQ99" s="33">
        <v>0.3</v>
      </c>
      <c r="AR99" s="114">
        <f t="shared" si="29"/>
        <v>0.108</v>
      </c>
      <c r="AS99" s="35">
        <f t="shared" si="30"/>
        <v>-1.065456684</v>
      </c>
      <c r="AT99" s="33">
        <v>2.0</v>
      </c>
      <c r="AU99" s="114">
        <f t="shared" si="31"/>
        <v>0.396</v>
      </c>
      <c r="AV99" s="35">
        <f t="shared" si="32"/>
        <v>-0.3765232809</v>
      </c>
      <c r="AW99" s="33">
        <v>2.22</v>
      </c>
      <c r="AX99" s="34">
        <f t="shared" si="33"/>
        <v>0.378</v>
      </c>
      <c r="AY99" s="35">
        <f t="shared" si="34"/>
        <v>-0.4178491059</v>
      </c>
      <c r="AZ99" s="33">
        <v>56.67</v>
      </c>
      <c r="BA99" s="34">
        <f t="shared" si="35"/>
        <v>0.856</v>
      </c>
      <c r="BB99" s="35">
        <f t="shared" si="36"/>
        <v>1.000932753</v>
      </c>
      <c r="BC99" s="36">
        <f t="shared" si="37"/>
        <v>3263.226943</v>
      </c>
      <c r="BD99" s="35">
        <f t="shared" si="38"/>
        <v>0.4608090383</v>
      </c>
      <c r="BE99" s="114">
        <f t="shared" si="39"/>
        <v>0.703</v>
      </c>
      <c r="BF99" s="115">
        <f t="shared" si="40"/>
        <v>-2.151354148</v>
      </c>
      <c r="BG99" s="116">
        <f t="shared" si="41"/>
        <v>0.27</v>
      </c>
      <c r="BH99" s="33">
        <v>1.55</v>
      </c>
      <c r="BI99" s="34">
        <f t="shared" si="42"/>
        <v>0.09</v>
      </c>
      <c r="BJ99" s="35">
        <f t="shared" si="43"/>
        <v>-1.178223508</v>
      </c>
      <c r="BK99" s="33">
        <v>61.9</v>
      </c>
      <c r="BL99" s="34">
        <f t="shared" si="44"/>
        <v>0.847</v>
      </c>
      <c r="BM99" s="35">
        <f t="shared" si="45"/>
        <v>0.9472098424</v>
      </c>
      <c r="BN99" s="36">
        <f t="shared" si="46"/>
        <v>2408.276146</v>
      </c>
      <c r="BO99" s="35">
        <f t="shared" si="47"/>
        <v>-0.9364856434</v>
      </c>
      <c r="BP99" s="37">
        <f t="shared" si="48"/>
        <v>0.153</v>
      </c>
      <c r="BQ99" s="33">
        <v>0.96</v>
      </c>
      <c r="BR99" s="37">
        <f t="shared" si="49"/>
        <v>0.063</v>
      </c>
      <c r="BS99" s="35">
        <f t="shared" si="50"/>
        <v>-1.179984977</v>
      </c>
      <c r="BT99" s="33">
        <v>0.07</v>
      </c>
      <c r="BU99" s="37">
        <f t="shared" si="51"/>
        <v>0.036</v>
      </c>
      <c r="BV99" s="35">
        <f t="shared" si="52"/>
        <v>-1.107895623</v>
      </c>
      <c r="BW99" s="33">
        <v>8.73</v>
      </c>
      <c r="BX99" s="34">
        <f t="shared" si="53"/>
        <v>0.523</v>
      </c>
      <c r="BY99" s="35">
        <f t="shared" si="54"/>
        <v>-0.03280844791</v>
      </c>
      <c r="BZ99" s="33">
        <v>42.37</v>
      </c>
      <c r="CA99" s="34">
        <f t="shared" si="55"/>
        <v>0.441</v>
      </c>
      <c r="CB99" s="35">
        <f t="shared" si="56"/>
        <v>-0.1061992673</v>
      </c>
      <c r="CC99" s="36">
        <f t="shared" si="57"/>
        <v>3403.940014</v>
      </c>
      <c r="CD99" s="35">
        <f t="shared" si="58"/>
        <v>0.03028241834</v>
      </c>
      <c r="CE99" s="37">
        <f t="shared" si="59"/>
        <v>0.532</v>
      </c>
      <c r="CF99" s="33">
        <v>6.14</v>
      </c>
      <c r="CG99" s="102">
        <f t="shared" si="60"/>
        <v>0.784</v>
      </c>
      <c r="CH99" s="73">
        <f t="shared" si="61"/>
        <v>0.6460981037</v>
      </c>
      <c r="CI99" s="66">
        <f t="shared" si="62"/>
        <v>5.1913534</v>
      </c>
      <c r="CJ99" s="102">
        <f t="shared" si="63"/>
        <v>0.559</v>
      </c>
      <c r="CK99" s="73">
        <f t="shared" si="64"/>
        <v>0.007493295511</v>
      </c>
      <c r="CL99" s="33">
        <v>59.04</v>
      </c>
      <c r="CM99" s="102">
        <f t="shared" si="65"/>
        <v>0.667</v>
      </c>
      <c r="CN99" s="73">
        <f t="shared" si="66"/>
        <v>0.4807651681</v>
      </c>
      <c r="CO99" s="36">
        <f t="shared" si="67"/>
        <v>4623.031424</v>
      </c>
      <c r="CP99" s="35">
        <f t="shared" si="68"/>
        <v>0.410701285</v>
      </c>
      <c r="CQ99" s="37">
        <f t="shared" si="69"/>
        <v>0.712</v>
      </c>
      <c r="CR99" s="117">
        <f t="shared" si="70"/>
        <v>-2.78338254</v>
      </c>
      <c r="CS99" s="104">
        <f t="shared" si="71"/>
        <v>0.198</v>
      </c>
      <c r="CT99" s="33">
        <v>20.06</v>
      </c>
      <c r="CU99" s="90">
        <f t="shared" si="72"/>
        <v>0.486</v>
      </c>
      <c r="CV99" s="35">
        <f t="shared" si="73"/>
        <v>-0.06789588829</v>
      </c>
      <c r="CW99" s="33">
        <v>7.33</v>
      </c>
      <c r="CX99" s="34">
        <f t="shared" si="74"/>
        <v>0.523</v>
      </c>
      <c r="CY99" s="35">
        <f t="shared" si="75"/>
        <v>0.009357936255</v>
      </c>
      <c r="CZ99" s="33">
        <v>61.62</v>
      </c>
      <c r="DA99" s="34">
        <f t="shared" si="76"/>
        <v>0.378</v>
      </c>
      <c r="DB99" s="35">
        <f t="shared" si="77"/>
        <v>-0.2749739849</v>
      </c>
      <c r="DC99" s="36">
        <f t="shared" si="78"/>
        <v>4608.611609</v>
      </c>
      <c r="DD99" s="35">
        <f t="shared" si="79"/>
        <v>-0.03782151348</v>
      </c>
      <c r="DE99" s="90">
        <f t="shared" si="80"/>
        <v>0.468</v>
      </c>
      <c r="DF99" s="33">
        <v>0.22</v>
      </c>
      <c r="DG99" s="90">
        <f t="shared" si="81"/>
        <v>0.162</v>
      </c>
      <c r="DH99" s="35">
        <f t="shared" si="82"/>
        <v>-1.012449713</v>
      </c>
      <c r="DI99" s="33">
        <v>1.26</v>
      </c>
      <c r="DJ99" s="90">
        <f t="shared" si="83"/>
        <v>0.802</v>
      </c>
      <c r="DK99" s="35">
        <f t="shared" si="84"/>
        <v>0.7619752666</v>
      </c>
      <c r="DL99" s="106">
        <f t="shared" si="85"/>
        <v>-0.3561918478</v>
      </c>
      <c r="DM99" s="91">
        <f t="shared" si="86"/>
        <v>0.477</v>
      </c>
    </row>
    <row r="100">
      <c r="A100" s="28">
        <v>2024.0</v>
      </c>
      <c r="B100" s="29" t="s">
        <v>841</v>
      </c>
      <c r="C100" s="29" t="s">
        <v>20</v>
      </c>
      <c r="D100" s="30">
        <f t="array" ref="D100">INDEX(
  TP!C:C,
  MATCH(
    1,
    (TP!A:A = A100) * (TP!B:B = C100),
    0
  )
)
</f>
        <v>59.94</v>
      </c>
      <c r="E100" s="64">
        <f t="shared" si="1"/>
        <v>-9.935380308</v>
      </c>
      <c r="F100" s="32">
        <f t="shared" si="2"/>
        <v>0.117</v>
      </c>
      <c r="G100" s="33">
        <v>2172.0</v>
      </c>
      <c r="H100" s="33">
        <v>3.17</v>
      </c>
      <c r="I100" s="33">
        <v>0.0</v>
      </c>
      <c r="J100" s="99">
        <f t="shared" si="3"/>
        <v>3.17</v>
      </c>
      <c r="K100" s="100">
        <f t="shared" si="4"/>
        <v>0.1313535912</v>
      </c>
      <c r="L100" s="101">
        <f t="shared" si="5"/>
        <v>0.441</v>
      </c>
      <c r="M100" s="73">
        <f t="shared" si="6"/>
        <v>-0.2639046937</v>
      </c>
      <c r="N100" s="33">
        <v>0.21</v>
      </c>
      <c r="O100" s="101">
        <f t="shared" si="7"/>
        <v>0.739</v>
      </c>
      <c r="P100" s="73">
        <f t="shared" si="8"/>
        <v>0.4445636644</v>
      </c>
      <c r="Q100" s="33">
        <v>1.33</v>
      </c>
      <c r="R100" s="34">
        <f t="shared" si="9"/>
        <v>0.387</v>
      </c>
      <c r="S100" s="35">
        <f t="shared" si="10"/>
        <v>-0.3303091222</v>
      </c>
      <c r="T100" s="33">
        <v>31.25</v>
      </c>
      <c r="U100" s="34">
        <f t="shared" si="11"/>
        <v>0.324</v>
      </c>
      <c r="V100" s="35">
        <f t="shared" si="12"/>
        <v>-0.3628926454</v>
      </c>
      <c r="W100" s="36">
        <f t="shared" si="13"/>
        <v>1685.140579</v>
      </c>
      <c r="X100" s="35">
        <f t="shared" si="14"/>
        <v>-0.3886775879</v>
      </c>
      <c r="Y100" s="40">
        <f t="shared" si="15"/>
        <v>0.378</v>
      </c>
      <c r="Z100" s="33">
        <v>0.07</v>
      </c>
      <c r="AA100" s="40">
        <f t="shared" si="16"/>
        <v>0.18</v>
      </c>
      <c r="AB100" s="35">
        <f t="shared" si="17"/>
        <v>-0.8914466732</v>
      </c>
      <c r="AC100" s="43">
        <f t="shared" si="18"/>
        <v>-1.09946529</v>
      </c>
      <c r="AD100" s="44">
        <f t="shared" si="19"/>
        <v>0.378</v>
      </c>
      <c r="AE100" s="33">
        <v>1.08</v>
      </c>
      <c r="AF100" s="34">
        <f t="shared" si="20"/>
        <v>0.117</v>
      </c>
      <c r="AG100" s="35">
        <f t="shared" si="21"/>
        <v>-1.064580249</v>
      </c>
      <c r="AH100" s="33">
        <v>46.15</v>
      </c>
      <c r="AI100" s="34">
        <f t="shared" si="22"/>
        <v>0.928</v>
      </c>
      <c r="AJ100" s="35">
        <f t="shared" si="23"/>
        <v>1.421345599</v>
      </c>
      <c r="AK100" s="36">
        <f t="shared" si="24"/>
        <v>1739.471302</v>
      </c>
      <c r="AL100" s="35">
        <f t="shared" si="25"/>
        <v>-0.08287677486</v>
      </c>
      <c r="AM100" s="114">
        <f t="shared" si="26"/>
        <v>0.459</v>
      </c>
      <c r="AN100" s="33">
        <v>0.17</v>
      </c>
      <c r="AO100" s="114">
        <f t="shared" si="27"/>
        <v>0.234</v>
      </c>
      <c r="AP100" s="35">
        <f t="shared" si="28"/>
        <v>-0.7203328506</v>
      </c>
      <c r="AQ100" s="33">
        <v>0.54</v>
      </c>
      <c r="AR100" s="114">
        <f t="shared" si="29"/>
        <v>0.414</v>
      </c>
      <c r="AS100" s="35">
        <f t="shared" si="30"/>
        <v>-0.3970908574</v>
      </c>
      <c r="AT100" s="33">
        <v>2.57</v>
      </c>
      <c r="AU100" s="114">
        <f t="shared" si="31"/>
        <v>0.604</v>
      </c>
      <c r="AV100" s="35">
        <f t="shared" si="32"/>
        <v>0.2420368388</v>
      </c>
      <c r="AW100" s="33">
        <v>0.95</v>
      </c>
      <c r="AX100" s="34">
        <f t="shared" si="33"/>
        <v>0.018</v>
      </c>
      <c r="AY100" s="35">
        <f t="shared" si="34"/>
        <v>-1.70850832</v>
      </c>
      <c r="AZ100" s="33">
        <v>65.22</v>
      </c>
      <c r="BA100" s="34">
        <f t="shared" si="35"/>
        <v>0.982</v>
      </c>
      <c r="BB100" s="35">
        <f t="shared" si="36"/>
        <v>1.837737771</v>
      </c>
      <c r="BC100" s="36">
        <f t="shared" si="37"/>
        <v>2144.787202</v>
      </c>
      <c r="BD100" s="35">
        <f t="shared" si="38"/>
        <v>-0.8411055605</v>
      </c>
      <c r="BE100" s="114">
        <f t="shared" si="39"/>
        <v>0.18</v>
      </c>
      <c r="BF100" s="115">
        <f t="shared" si="40"/>
        <v>-1.799369205</v>
      </c>
      <c r="BG100" s="116">
        <f t="shared" si="41"/>
        <v>0.297</v>
      </c>
      <c r="BH100" s="33">
        <v>2.61</v>
      </c>
      <c r="BI100" s="34">
        <f t="shared" si="42"/>
        <v>0.324</v>
      </c>
      <c r="BJ100" s="35">
        <f t="shared" si="43"/>
        <v>-0.5841831001</v>
      </c>
      <c r="BK100" s="33">
        <v>42.86</v>
      </c>
      <c r="BL100" s="34">
        <f t="shared" si="44"/>
        <v>0.054</v>
      </c>
      <c r="BM100" s="35">
        <f t="shared" si="45"/>
        <v>-1.49017075</v>
      </c>
      <c r="BN100" s="36">
        <f t="shared" si="46"/>
        <v>2286.729572</v>
      </c>
      <c r="BO100" s="35">
        <f t="shared" si="47"/>
        <v>-1.061238178</v>
      </c>
      <c r="BP100" s="37">
        <f t="shared" si="48"/>
        <v>0.144</v>
      </c>
      <c r="BQ100" s="33">
        <v>1.24</v>
      </c>
      <c r="BR100" s="37">
        <f t="shared" si="49"/>
        <v>0.18</v>
      </c>
      <c r="BS100" s="35">
        <f t="shared" si="50"/>
        <v>-0.8739111239</v>
      </c>
      <c r="BT100" s="33">
        <v>0.21</v>
      </c>
      <c r="BU100" s="37">
        <f t="shared" si="51"/>
        <v>0.261</v>
      </c>
      <c r="BV100" s="35">
        <f t="shared" si="52"/>
        <v>-0.8266164232</v>
      </c>
      <c r="BW100" s="33">
        <v>9.07</v>
      </c>
      <c r="BX100" s="34">
        <f t="shared" si="53"/>
        <v>0.604</v>
      </c>
      <c r="BY100" s="35">
        <f t="shared" si="54"/>
        <v>0.08223259227</v>
      </c>
      <c r="BZ100" s="33">
        <v>31.51</v>
      </c>
      <c r="CA100" s="34">
        <f t="shared" si="55"/>
        <v>0.027</v>
      </c>
      <c r="CB100" s="35">
        <f t="shared" si="56"/>
        <v>-1.667759867</v>
      </c>
      <c r="CC100" s="36">
        <f t="shared" si="57"/>
        <v>2569.679666</v>
      </c>
      <c r="CD100" s="35">
        <f t="shared" si="58"/>
        <v>-1.198974778</v>
      </c>
      <c r="CE100" s="37">
        <f t="shared" si="59"/>
        <v>0.099</v>
      </c>
      <c r="CF100" s="33">
        <v>5.1</v>
      </c>
      <c r="CG100" s="102">
        <f t="shared" si="60"/>
        <v>0.514</v>
      </c>
      <c r="CH100" s="73">
        <f t="shared" si="61"/>
        <v>-0.06274156023</v>
      </c>
      <c r="CI100" s="66">
        <f t="shared" si="62"/>
        <v>6.806010396</v>
      </c>
      <c r="CJ100" s="102">
        <f t="shared" si="63"/>
        <v>0.856</v>
      </c>
      <c r="CK100" s="73">
        <f t="shared" si="64"/>
        <v>1.08606164</v>
      </c>
      <c r="CL100" s="33">
        <v>59.35</v>
      </c>
      <c r="CM100" s="102">
        <f t="shared" si="65"/>
        <v>0.685</v>
      </c>
      <c r="CN100" s="73">
        <f t="shared" si="66"/>
        <v>0.5287518481</v>
      </c>
      <c r="CO100" s="36">
        <f t="shared" si="67"/>
        <v>5238.0225</v>
      </c>
      <c r="CP100" s="35">
        <f t="shared" si="68"/>
        <v>1.197546908</v>
      </c>
      <c r="CQ100" s="37">
        <f t="shared" si="69"/>
        <v>0.883</v>
      </c>
      <c r="CR100" s="117">
        <f t="shared" si="70"/>
        <v>-2.763193595</v>
      </c>
      <c r="CS100" s="104">
        <f t="shared" si="71"/>
        <v>0.207</v>
      </c>
      <c r="CT100" s="33">
        <v>13.84</v>
      </c>
      <c r="CU100" s="90">
        <f t="shared" si="72"/>
        <v>0.108</v>
      </c>
      <c r="CV100" s="35">
        <f t="shared" si="73"/>
        <v>-1.272658793</v>
      </c>
      <c r="CW100" s="33">
        <v>3.98</v>
      </c>
      <c r="CX100" s="34">
        <f t="shared" si="74"/>
        <v>0.099</v>
      </c>
      <c r="CY100" s="35">
        <f t="shared" si="75"/>
        <v>-1.222606163</v>
      </c>
      <c r="CZ100" s="33">
        <v>70.83</v>
      </c>
      <c r="DA100" s="34">
        <f t="shared" si="76"/>
        <v>0.856</v>
      </c>
      <c r="DB100" s="35">
        <f t="shared" si="77"/>
        <v>1.020605264</v>
      </c>
      <c r="DC100" s="36">
        <f t="shared" si="78"/>
        <v>4011.890896</v>
      </c>
      <c r="DD100" s="35">
        <f t="shared" si="79"/>
        <v>-0.6646237248</v>
      </c>
      <c r="DE100" s="90">
        <f t="shared" si="80"/>
        <v>0.216</v>
      </c>
      <c r="DF100" s="33">
        <v>0.17</v>
      </c>
      <c r="DG100" s="90">
        <f t="shared" si="81"/>
        <v>0.072</v>
      </c>
      <c r="DH100" s="35">
        <f t="shared" si="82"/>
        <v>-1.24481522</v>
      </c>
      <c r="DI100" s="33">
        <v>0.46</v>
      </c>
      <c r="DJ100" s="90">
        <f t="shared" si="83"/>
        <v>0.126</v>
      </c>
      <c r="DK100" s="35">
        <f t="shared" si="84"/>
        <v>-1.091254481</v>
      </c>
      <c r="DL100" s="106">
        <f t="shared" si="85"/>
        <v>-4.273352218</v>
      </c>
      <c r="DM100" s="91">
        <f t="shared" si="86"/>
        <v>0.081</v>
      </c>
    </row>
    <row r="101">
      <c r="A101" s="28">
        <v>2023.0</v>
      </c>
      <c r="B101" s="29" t="s">
        <v>838</v>
      </c>
      <c r="C101" s="29" t="s">
        <v>28</v>
      </c>
      <c r="D101" s="30">
        <f t="array" ref="D101">INDEX(
  TP!C:C,
  MATCH(
    1,
    (TP!A:A = A101) * (TP!B:B = C101),
    0
  )
)
</f>
        <v>45.73</v>
      </c>
      <c r="E101" s="64">
        <f t="shared" si="1"/>
        <v>-11.75702721</v>
      </c>
      <c r="F101" s="32">
        <f t="shared" si="2"/>
        <v>0.108</v>
      </c>
      <c r="G101" s="33">
        <v>1218.0</v>
      </c>
      <c r="H101" s="33">
        <v>1.71</v>
      </c>
      <c r="I101" s="33">
        <v>0.0</v>
      </c>
      <c r="J101" s="99">
        <f t="shared" si="3"/>
        <v>1.71</v>
      </c>
      <c r="K101" s="100">
        <f t="shared" si="4"/>
        <v>0.1263546798</v>
      </c>
      <c r="L101" s="101">
        <f t="shared" si="5"/>
        <v>0.414</v>
      </c>
      <c r="M101" s="73">
        <f t="shared" si="6"/>
        <v>-0.3286539329</v>
      </c>
      <c r="N101" s="33">
        <v>0.07</v>
      </c>
      <c r="O101" s="101">
        <f t="shared" si="7"/>
        <v>0.216</v>
      </c>
      <c r="P101" s="73">
        <f t="shared" si="8"/>
        <v>-0.7000600233</v>
      </c>
      <c r="Q101" s="33">
        <v>1.18</v>
      </c>
      <c r="R101" s="34">
        <f t="shared" si="9"/>
        <v>0.297</v>
      </c>
      <c r="S101" s="35">
        <f t="shared" si="10"/>
        <v>-0.5339492415</v>
      </c>
      <c r="T101" s="33">
        <v>62.5</v>
      </c>
      <c r="U101" s="34">
        <f t="shared" si="11"/>
        <v>0.937</v>
      </c>
      <c r="V101" s="35">
        <f t="shared" si="12"/>
        <v>1.731915804</v>
      </c>
      <c r="W101" s="36">
        <f t="shared" si="13"/>
        <v>3105.145386</v>
      </c>
      <c r="X101" s="35">
        <f t="shared" si="14"/>
        <v>1.282870445</v>
      </c>
      <c r="Y101" s="40">
        <f t="shared" si="15"/>
        <v>0.883</v>
      </c>
      <c r="Z101" s="33">
        <v>0.09</v>
      </c>
      <c r="AA101" s="40">
        <f t="shared" si="16"/>
        <v>0.288</v>
      </c>
      <c r="AB101" s="35">
        <f t="shared" si="17"/>
        <v>-0.5230259079</v>
      </c>
      <c r="AC101" s="43">
        <f t="shared" si="18"/>
        <v>-0.2688694187</v>
      </c>
      <c r="AD101" s="44">
        <f t="shared" si="19"/>
        <v>0.468</v>
      </c>
      <c r="AE101" s="33">
        <v>2.0</v>
      </c>
      <c r="AF101" s="34">
        <f t="shared" si="20"/>
        <v>0.477</v>
      </c>
      <c r="AG101" s="35">
        <f t="shared" si="21"/>
        <v>-0.2236238793</v>
      </c>
      <c r="AH101" s="33">
        <v>14.81</v>
      </c>
      <c r="AI101" s="34">
        <f t="shared" si="22"/>
        <v>0.045</v>
      </c>
      <c r="AJ101" s="35">
        <f t="shared" si="23"/>
        <v>-1.648150857</v>
      </c>
      <c r="AK101" s="36">
        <f t="shared" si="24"/>
        <v>837.3668751</v>
      </c>
      <c r="AL101" s="35">
        <f t="shared" si="25"/>
        <v>-1.349625729</v>
      </c>
      <c r="AM101" s="114">
        <f t="shared" si="26"/>
        <v>0.081</v>
      </c>
      <c r="AN101" s="33">
        <v>0.22</v>
      </c>
      <c r="AO101" s="114">
        <f t="shared" si="27"/>
        <v>0.414</v>
      </c>
      <c r="AP101" s="35">
        <f t="shared" si="28"/>
        <v>-0.5057656185</v>
      </c>
      <c r="AQ101" s="33">
        <v>0.22</v>
      </c>
      <c r="AR101" s="114">
        <f t="shared" si="29"/>
        <v>0.063</v>
      </c>
      <c r="AS101" s="35">
        <f t="shared" si="30"/>
        <v>-1.288245292</v>
      </c>
      <c r="AT101" s="33">
        <v>2.14</v>
      </c>
      <c r="AU101" s="114">
        <f t="shared" si="31"/>
        <v>0.459</v>
      </c>
      <c r="AV101" s="35">
        <f t="shared" si="32"/>
        <v>-0.224596234</v>
      </c>
      <c r="AW101" s="33">
        <v>1.55</v>
      </c>
      <c r="AX101" s="34">
        <f t="shared" si="33"/>
        <v>0.126</v>
      </c>
      <c r="AY101" s="35">
        <f t="shared" si="34"/>
        <v>-1.098748061</v>
      </c>
      <c r="AZ101" s="33">
        <v>33.33</v>
      </c>
      <c r="BA101" s="34">
        <f t="shared" si="35"/>
        <v>0.09</v>
      </c>
      <c r="BB101" s="35">
        <f t="shared" si="36"/>
        <v>-1.283398139</v>
      </c>
      <c r="BC101" s="36">
        <f t="shared" si="37"/>
        <v>1536.357825</v>
      </c>
      <c r="BD101" s="35">
        <f t="shared" si="38"/>
        <v>-1.549344958</v>
      </c>
      <c r="BE101" s="114">
        <f t="shared" si="39"/>
        <v>0.072</v>
      </c>
      <c r="BF101" s="115">
        <f t="shared" si="40"/>
        <v>-4.917577832</v>
      </c>
      <c r="BG101" s="116">
        <f t="shared" si="41"/>
        <v>0.09</v>
      </c>
      <c r="BH101" s="33">
        <v>3.62</v>
      </c>
      <c r="BI101" s="34">
        <f t="shared" si="42"/>
        <v>0.55</v>
      </c>
      <c r="BJ101" s="35">
        <f t="shared" si="43"/>
        <v>-0.01816346598</v>
      </c>
      <c r="BK101" s="33">
        <v>55.1</v>
      </c>
      <c r="BL101" s="34">
        <f t="shared" si="44"/>
        <v>0.532</v>
      </c>
      <c r="BM101" s="35">
        <f t="shared" si="45"/>
        <v>0.07671677361</v>
      </c>
      <c r="BN101" s="36">
        <f t="shared" si="46"/>
        <v>3504.705451</v>
      </c>
      <c r="BO101" s="35">
        <f t="shared" si="47"/>
        <v>0.1888635167</v>
      </c>
      <c r="BP101" s="37">
        <f t="shared" si="48"/>
        <v>0.604</v>
      </c>
      <c r="BQ101" s="33">
        <v>1.03</v>
      </c>
      <c r="BR101" s="37">
        <f t="shared" si="49"/>
        <v>0.081</v>
      </c>
      <c r="BS101" s="35">
        <f t="shared" si="50"/>
        <v>-1.103466514</v>
      </c>
      <c r="BT101" s="33">
        <v>0.52</v>
      </c>
      <c r="BU101" s="37">
        <f t="shared" si="51"/>
        <v>0.523</v>
      </c>
      <c r="BV101" s="35">
        <f t="shared" si="52"/>
        <v>-0.2037839099</v>
      </c>
      <c r="BW101" s="33">
        <v>8.05</v>
      </c>
      <c r="BX101" s="34">
        <f t="shared" si="53"/>
        <v>0.405</v>
      </c>
      <c r="BY101" s="35">
        <f t="shared" si="54"/>
        <v>-0.2628905283</v>
      </c>
      <c r="BZ101" s="33">
        <v>41.28</v>
      </c>
      <c r="CA101" s="34">
        <f t="shared" si="55"/>
        <v>0.369</v>
      </c>
      <c r="CB101" s="35">
        <f t="shared" si="56"/>
        <v>-0.2629304878</v>
      </c>
      <c r="CC101" s="36">
        <f t="shared" si="57"/>
        <v>3210.768627</v>
      </c>
      <c r="CD101" s="35">
        <f t="shared" si="58"/>
        <v>-0.2543497334</v>
      </c>
      <c r="CE101" s="37">
        <f t="shared" si="59"/>
        <v>0.414</v>
      </c>
      <c r="CF101" s="33">
        <v>5.76</v>
      </c>
      <c r="CG101" s="102">
        <f t="shared" si="60"/>
        <v>0.739</v>
      </c>
      <c r="CH101" s="73">
        <f t="shared" si="61"/>
        <v>0.3870989957</v>
      </c>
      <c r="CI101" s="66">
        <f t="shared" si="62"/>
        <v>4.905520235</v>
      </c>
      <c r="CJ101" s="102">
        <f t="shared" si="63"/>
        <v>0.45</v>
      </c>
      <c r="CK101" s="73">
        <f t="shared" si="64"/>
        <v>-0.1834392699</v>
      </c>
      <c r="CL101" s="33">
        <v>60.26</v>
      </c>
      <c r="CM101" s="102">
        <f t="shared" si="65"/>
        <v>0.766</v>
      </c>
      <c r="CN101" s="73">
        <f t="shared" si="66"/>
        <v>0.6696159733</v>
      </c>
      <c r="CO101" s="36">
        <f t="shared" si="67"/>
        <v>4596.230509</v>
      </c>
      <c r="CP101" s="35">
        <f t="shared" si="68"/>
        <v>0.3764110601</v>
      </c>
      <c r="CQ101" s="37">
        <f t="shared" si="69"/>
        <v>0.676</v>
      </c>
      <c r="CR101" s="117">
        <f t="shared" si="70"/>
        <v>-0.9963255805</v>
      </c>
      <c r="CS101" s="104">
        <f t="shared" si="71"/>
        <v>0.45</v>
      </c>
      <c r="CT101" s="33">
        <v>10.71</v>
      </c>
      <c r="CU101" s="90">
        <f t="shared" si="72"/>
        <v>0</v>
      </c>
      <c r="CV101" s="35">
        <f t="shared" si="73"/>
        <v>-1.87891408</v>
      </c>
      <c r="CW101" s="33">
        <v>2.44</v>
      </c>
      <c r="CX101" s="34">
        <f t="shared" si="74"/>
        <v>0</v>
      </c>
      <c r="CY101" s="35">
        <f t="shared" si="75"/>
        <v>-1.788941898</v>
      </c>
      <c r="CZ101" s="33">
        <v>57.58</v>
      </c>
      <c r="DA101" s="34">
        <f t="shared" si="76"/>
        <v>0.171</v>
      </c>
      <c r="DB101" s="35">
        <f t="shared" si="77"/>
        <v>-0.8432845347</v>
      </c>
      <c r="DC101" s="36">
        <f t="shared" si="78"/>
        <v>2509.833486</v>
      </c>
      <c r="DD101" s="35">
        <f t="shared" si="79"/>
        <v>-2.242401881</v>
      </c>
      <c r="DE101" s="90">
        <f t="shared" si="80"/>
        <v>0.018</v>
      </c>
      <c r="DF101" s="33">
        <v>0.37</v>
      </c>
      <c r="DG101" s="90">
        <f t="shared" si="81"/>
        <v>0.432</v>
      </c>
      <c r="DH101" s="35">
        <f t="shared" si="82"/>
        <v>-0.3153531892</v>
      </c>
      <c r="DI101" s="33">
        <v>0.44</v>
      </c>
      <c r="DJ101" s="90">
        <f t="shared" si="83"/>
        <v>0.108</v>
      </c>
      <c r="DK101" s="35">
        <f t="shared" si="84"/>
        <v>-1.137585224</v>
      </c>
      <c r="DL101" s="106">
        <f t="shared" si="85"/>
        <v>-5.574254375</v>
      </c>
      <c r="DM101" s="91">
        <f t="shared" si="86"/>
        <v>0.009</v>
      </c>
    </row>
    <row r="102">
      <c r="A102" s="28">
        <v>2025.0</v>
      </c>
      <c r="B102" s="29" t="s">
        <v>450</v>
      </c>
      <c r="C102" s="29" t="s">
        <v>23</v>
      </c>
      <c r="D102" s="30">
        <f t="array" ref="D102">INDEX(
  TP!C:C,
  MATCH(
    1,
    (TP!A:A = A102) * (TP!B:B = C102),
    0
  )
)
</f>
        <v>45.2</v>
      </c>
      <c r="E102" s="64">
        <f t="shared" si="1"/>
        <v>-12.11799646</v>
      </c>
      <c r="F102" s="32">
        <f t="shared" si="2"/>
        <v>0.099</v>
      </c>
      <c r="G102" s="33">
        <v>2723.0</v>
      </c>
      <c r="H102" s="33">
        <v>1.12</v>
      </c>
      <c r="I102" s="33">
        <v>0.0</v>
      </c>
      <c r="J102" s="99">
        <f t="shared" si="3"/>
        <v>1.12</v>
      </c>
      <c r="K102" s="100">
        <f t="shared" si="4"/>
        <v>0.03701799486</v>
      </c>
      <c r="L102" s="101">
        <f t="shared" si="5"/>
        <v>0.054</v>
      </c>
      <c r="M102" s="73">
        <f t="shared" si="6"/>
        <v>-1.485802355</v>
      </c>
      <c r="N102" s="33">
        <v>0.07</v>
      </c>
      <c r="O102" s="101">
        <f t="shared" si="7"/>
        <v>0.216</v>
      </c>
      <c r="P102" s="73">
        <f t="shared" si="8"/>
        <v>-0.7000600233</v>
      </c>
      <c r="Q102" s="33">
        <v>0.5</v>
      </c>
      <c r="R102" s="34">
        <f t="shared" si="9"/>
        <v>0.072</v>
      </c>
      <c r="S102" s="35">
        <f t="shared" si="10"/>
        <v>-1.457117783</v>
      </c>
      <c r="T102" s="33">
        <v>13.33</v>
      </c>
      <c r="U102" s="34">
        <f t="shared" si="11"/>
        <v>0.018</v>
      </c>
      <c r="V102" s="35">
        <f t="shared" si="12"/>
        <v>-1.564139602</v>
      </c>
      <c r="W102" s="36">
        <f t="shared" si="13"/>
        <v>344.5617139</v>
      </c>
      <c r="X102" s="35">
        <f t="shared" si="14"/>
        <v>-1.966729968</v>
      </c>
      <c r="Y102" s="40">
        <f t="shared" si="15"/>
        <v>0</v>
      </c>
      <c r="Z102" s="33">
        <v>0.17</v>
      </c>
      <c r="AA102" s="40">
        <f t="shared" si="16"/>
        <v>0.829</v>
      </c>
      <c r="AB102" s="35">
        <f t="shared" si="17"/>
        <v>0.9506571534</v>
      </c>
      <c r="AC102" s="43">
        <f t="shared" si="18"/>
        <v>-3.201935193</v>
      </c>
      <c r="AD102" s="44">
        <f t="shared" si="19"/>
        <v>0.117</v>
      </c>
      <c r="AE102" s="33">
        <v>1.42</v>
      </c>
      <c r="AF102" s="34">
        <f t="shared" si="20"/>
        <v>0.252</v>
      </c>
      <c r="AG102" s="35">
        <f t="shared" si="21"/>
        <v>-0.7537920254</v>
      </c>
      <c r="AH102" s="33">
        <v>34.88</v>
      </c>
      <c r="AI102" s="34">
        <f t="shared" si="22"/>
        <v>0.685</v>
      </c>
      <c r="AJ102" s="35">
        <f t="shared" si="23"/>
        <v>0.3175413532</v>
      </c>
      <c r="AK102" s="36">
        <f t="shared" si="24"/>
        <v>1586.466071</v>
      </c>
      <c r="AL102" s="35">
        <f t="shared" si="25"/>
        <v>-0.2977290815</v>
      </c>
      <c r="AM102" s="114">
        <f t="shared" si="26"/>
        <v>0.387</v>
      </c>
      <c r="AN102" s="33">
        <v>0.2</v>
      </c>
      <c r="AO102" s="114">
        <f t="shared" si="27"/>
        <v>0.378</v>
      </c>
      <c r="AP102" s="35">
        <f t="shared" si="28"/>
        <v>-0.5915925113</v>
      </c>
      <c r="AQ102" s="33">
        <v>0.5</v>
      </c>
      <c r="AR102" s="114">
        <f t="shared" si="29"/>
        <v>0.342</v>
      </c>
      <c r="AS102" s="35">
        <f t="shared" si="30"/>
        <v>-0.5084851618</v>
      </c>
      <c r="AT102" s="33">
        <v>0.96</v>
      </c>
      <c r="AU102" s="114">
        <f t="shared" si="31"/>
        <v>0.054</v>
      </c>
      <c r="AV102" s="35">
        <f t="shared" si="32"/>
        <v>-1.505124201</v>
      </c>
      <c r="AW102" s="33">
        <v>1.98</v>
      </c>
      <c r="AX102" s="34">
        <f t="shared" si="33"/>
        <v>0.27</v>
      </c>
      <c r="AY102" s="35">
        <f t="shared" si="34"/>
        <v>-0.6617532094</v>
      </c>
      <c r="AZ102" s="33">
        <v>46.67</v>
      </c>
      <c r="BA102" s="34">
        <f t="shared" si="35"/>
        <v>0.486</v>
      </c>
      <c r="BB102" s="35">
        <f t="shared" si="36"/>
        <v>0.02221343313</v>
      </c>
      <c r="BC102" s="36">
        <f t="shared" si="37"/>
        <v>2509.388094</v>
      </c>
      <c r="BD102" s="35">
        <f t="shared" si="38"/>
        <v>-0.4166935815</v>
      </c>
      <c r="BE102" s="114">
        <f t="shared" si="39"/>
        <v>0.315</v>
      </c>
      <c r="BF102" s="115">
        <f t="shared" si="40"/>
        <v>-3.319624537</v>
      </c>
      <c r="BG102" s="116">
        <f t="shared" si="41"/>
        <v>0.18</v>
      </c>
      <c r="BH102" s="33">
        <v>0.96</v>
      </c>
      <c r="BI102" s="34">
        <f t="shared" si="42"/>
        <v>0.018</v>
      </c>
      <c r="BJ102" s="35">
        <f t="shared" si="43"/>
        <v>-1.508868641</v>
      </c>
      <c r="BK102" s="33">
        <v>51.72</v>
      </c>
      <c r="BL102" s="34">
        <f t="shared" si="44"/>
        <v>0.324</v>
      </c>
      <c r="BM102" s="35">
        <f t="shared" si="45"/>
        <v>-0.3559694871</v>
      </c>
      <c r="BN102" s="36">
        <f t="shared" si="46"/>
        <v>1446.552558</v>
      </c>
      <c r="BO102" s="35">
        <f t="shared" si="47"/>
        <v>-1.923576035</v>
      </c>
      <c r="BP102" s="37">
        <f t="shared" si="48"/>
        <v>0.027</v>
      </c>
      <c r="BQ102" s="33">
        <v>1.06</v>
      </c>
      <c r="BR102" s="37">
        <f t="shared" si="49"/>
        <v>0.117</v>
      </c>
      <c r="BS102" s="35">
        <f t="shared" si="50"/>
        <v>-1.070672887</v>
      </c>
      <c r="BT102" s="33">
        <v>0.07</v>
      </c>
      <c r="BU102" s="37">
        <f t="shared" si="51"/>
        <v>0.036</v>
      </c>
      <c r="BV102" s="35">
        <f t="shared" si="52"/>
        <v>-1.107895623</v>
      </c>
      <c r="BW102" s="33">
        <v>2.71</v>
      </c>
      <c r="BX102" s="34">
        <f t="shared" si="53"/>
        <v>0.009</v>
      </c>
      <c r="BY102" s="35">
        <f t="shared" si="54"/>
        <v>-2.069711571</v>
      </c>
      <c r="BZ102" s="33">
        <v>43.9</v>
      </c>
      <c r="CA102" s="34">
        <f t="shared" si="55"/>
        <v>0.541</v>
      </c>
      <c r="CB102" s="35">
        <f t="shared" si="56"/>
        <v>0.1137996017</v>
      </c>
      <c r="CC102" s="36">
        <f t="shared" si="57"/>
        <v>2032.258619</v>
      </c>
      <c r="CD102" s="35">
        <f t="shared" si="58"/>
        <v>-1.99084831</v>
      </c>
      <c r="CE102" s="37">
        <f t="shared" si="59"/>
        <v>0.027</v>
      </c>
      <c r="CF102" s="33">
        <v>7.77</v>
      </c>
      <c r="CG102" s="102">
        <f t="shared" si="60"/>
        <v>0.937</v>
      </c>
      <c r="CH102" s="73">
        <f t="shared" si="61"/>
        <v>1.757067962</v>
      </c>
      <c r="CI102" s="66">
        <f t="shared" si="62"/>
        <v>6.476783747</v>
      </c>
      <c r="CJ102" s="102">
        <f t="shared" si="63"/>
        <v>0.847</v>
      </c>
      <c r="CK102" s="73">
        <f t="shared" si="64"/>
        <v>0.8661428324</v>
      </c>
      <c r="CL102" s="33">
        <v>57.45</v>
      </c>
      <c r="CM102" s="102">
        <f t="shared" si="65"/>
        <v>0.595</v>
      </c>
      <c r="CN102" s="73">
        <f t="shared" si="66"/>
        <v>0.2346399385</v>
      </c>
      <c r="CO102" s="36">
        <f t="shared" si="67"/>
        <v>4964.009865</v>
      </c>
      <c r="CP102" s="35">
        <f t="shared" si="68"/>
        <v>0.8469635412</v>
      </c>
      <c r="CQ102" s="37">
        <f t="shared" si="69"/>
        <v>0.838</v>
      </c>
      <c r="CR102" s="117">
        <f t="shared" si="70"/>
        <v>-5.246029314</v>
      </c>
      <c r="CS102" s="104">
        <f t="shared" si="71"/>
        <v>0.054</v>
      </c>
      <c r="CT102" s="33">
        <v>22.21</v>
      </c>
      <c r="CU102" s="90">
        <f t="shared" si="72"/>
        <v>0.685</v>
      </c>
      <c r="CV102" s="35">
        <f t="shared" si="73"/>
        <v>0.34854145</v>
      </c>
      <c r="CW102" s="33">
        <v>10.68</v>
      </c>
      <c r="CX102" s="34">
        <f t="shared" si="74"/>
        <v>0.892</v>
      </c>
      <c r="CY102" s="35">
        <f t="shared" si="75"/>
        <v>1.241322035</v>
      </c>
      <c r="CZ102" s="33">
        <v>60.06</v>
      </c>
      <c r="DA102" s="34">
        <f t="shared" si="76"/>
        <v>0.333</v>
      </c>
      <c r="DB102" s="35">
        <f t="shared" si="77"/>
        <v>-0.4944206329</v>
      </c>
      <c r="DC102" s="36">
        <f t="shared" si="78"/>
        <v>5208.182254</v>
      </c>
      <c r="DD102" s="35">
        <f t="shared" si="79"/>
        <v>0.5919742989</v>
      </c>
      <c r="DE102" s="90">
        <f t="shared" si="80"/>
        <v>0.739</v>
      </c>
      <c r="DF102" s="33">
        <v>0.36</v>
      </c>
      <c r="DG102" s="90">
        <f t="shared" si="81"/>
        <v>0.423</v>
      </c>
      <c r="DH102" s="35">
        <f t="shared" si="82"/>
        <v>-0.3618262907</v>
      </c>
      <c r="DI102" s="33">
        <v>0.53</v>
      </c>
      <c r="DJ102" s="90">
        <f t="shared" si="83"/>
        <v>0.162</v>
      </c>
      <c r="DK102" s="35">
        <f t="shared" si="84"/>
        <v>-0.9290968777</v>
      </c>
      <c r="DL102" s="106">
        <f t="shared" si="85"/>
        <v>-0.3504074196</v>
      </c>
      <c r="DM102" s="91">
        <f t="shared" si="86"/>
        <v>0.486</v>
      </c>
    </row>
    <row r="103">
      <c r="A103" s="28">
        <v>2022.0</v>
      </c>
      <c r="B103" s="29" t="s">
        <v>842</v>
      </c>
      <c r="C103" s="29" t="s">
        <v>27</v>
      </c>
      <c r="D103" s="30">
        <f t="array" ref="D103">INDEX(
  TP!C:C,
  MATCH(
    1,
    (TP!A:A = A103) * (TP!B:B = C103),
    0
  )
)
</f>
        <v>50.29</v>
      </c>
      <c r="E103" s="64">
        <f t="shared" si="1"/>
        <v>-12.36825258</v>
      </c>
      <c r="F103" s="32">
        <f t="shared" si="2"/>
        <v>0.09</v>
      </c>
      <c r="G103" s="33">
        <v>1403.0</v>
      </c>
      <c r="H103" s="33">
        <v>2.19</v>
      </c>
      <c r="I103" s="33">
        <v>0.0</v>
      </c>
      <c r="J103" s="99">
        <f t="shared" si="3"/>
        <v>2.19</v>
      </c>
      <c r="K103" s="100">
        <f t="shared" si="4"/>
        <v>0.1404846757</v>
      </c>
      <c r="L103" s="101">
        <f t="shared" si="5"/>
        <v>0.468</v>
      </c>
      <c r="M103" s="73">
        <f t="shared" si="6"/>
        <v>-0.1456327871</v>
      </c>
      <c r="N103" s="33">
        <v>0.19</v>
      </c>
      <c r="O103" s="101">
        <f t="shared" si="7"/>
        <v>0.694</v>
      </c>
      <c r="P103" s="73">
        <f t="shared" si="8"/>
        <v>0.2810459948</v>
      </c>
      <c r="Q103" s="33">
        <v>1.6</v>
      </c>
      <c r="R103" s="34">
        <f t="shared" si="9"/>
        <v>0.55</v>
      </c>
      <c r="S103" s="35">
        <f t="shared" si="10"/>
        <v>0.03624309267</v>
      </c>
      <c r="T103" s="33">
        <v>20.0</v>
      </c>
      <c r="U103" s="34">
        <f t="shared" si="11"/>
        <v>0.081</v>
      </c>
      <c r="V103" s="35">
        <f t="shared" si="12"/>
        <v>-1.117023687</v>
      </c>
      <c r="W103" s="36">
        <f t="shared" si="13"/>
        <v>1218.28605</v>
      </c>
      <c r="X103" s="35">
        <f t="shared" si="14"/>
        <v>-0.9382319039</v>
      </c>
      <c r="Y103" s="40">
        <f t="shared" si="15"/>
        <v>0.198</v>
      </c>
      <c r="Z103" s="33">
        <v>0.11</v>
      </c>
      <c r="AA103" s="40">
        <f t="shared" si="16"/>
        <v>0.396</v>
      </c>
      <c r="AB103" s="35">
        <f t="shared" si="17"/>
        <v>-0.1546051426</v>
      </c>
      <c r="AC103" s="43">
        <f t="shared" si="18"/>
        <v>-0.9574238388</v>
      </c>
      <c r="AD103" s="44">
        <f t="shared" si="19"/>
        <v>0.396</v>
      </c>
      <c r="AE103" s="33">
        <v>1.54</v>
      </c>
      <c r="AF103" s="34">
        <f t="shared" si="20"/>
        <v>0.279</v>
      </c>
      <c r="AG103" s="35">
        <f t="shared" si="21"/>
        <v>-0.6441020641</v>
      </c>
      <c r="AH103" s="33">
        <v>37.5</v>
      </c>
      <c r="AI103" s="34">
        <f t="shared" si="22"/>
        <v>0.793</v>
      </c>
      <c r="AJ103" s="35">
        <f t="shared" si="23"/>
        <v>0.5741489064</v>
      </c>
      <c r="AK103" s="36">
        <f t="shared" si="24"/>
        <v>1799.036182</v>
      </c>
      <c r="AL103" s="35">
        <f t="shared" si="25"/>
        <v>0.0007651477392</v>
      </c>
      <c r="AM103" s="114">
        <f t="shared" si="26"/>
        <v>0.486</v>
      </c>
      <c r="AN103" s="33">
        <v>0.26</v>
      </c>
      <c r="AO103" s="114">
        <f t="shared" si="27"/>
        <v>0.459</v>
      </c>
      <c r="AP103" s="35">
        <f t="shared" si="28"/>
        <v>-0.3341118328</v>
      </c>
      <c r="AQ103" s="33">
        <v>0.51</v>
      </c>
      <c r="AR103" s="114">
        <f t="shared" si="29"/>
        <v>0.36</v>
      </c>
      <c r="AS103" s="35">
        <f t="shared" si="30"/>
        <v>-0.4806365857</v>
      </c>
      <c r="AT103" s="33">
        <v>1.54</v>
      </c>
      <c r="AU103" s="114">
        <f t="shared" si="31"/>
        <v>0.189</v>
      </c>
      <c r="AV103" s="35">
        <f t="shared" si="32"/>
        <v>-0.8757121495</v>
      </c>
      <c r="AW103" s="33">
        <v>2.44</v>
      </c>
      <c r="AX103" s="34">
        <f t="shared" si="33"/>
        <v>0.459</v>
      </c>
      <c r="AY103" s="35">
        <f t="shared" si="34"/>
        <v>-0.1942703443</v>
      </c>
      <c r="AZ103" s="33">
        <v>28.95</v>
      </c>
      <c r="BA103" s="34">
        <f t="shared" si="35"/>
        <v>0.063</v>
      </c>
      <c r="BB103" s="35">
        <f t="shared" si="36"/>
        <v>-1.712077201</v>
      </c>
      <c r="BC103" s="36">
        <f t="shared" si="37"/>
        <v>1761.242628</v>
      </c>
      <c r="BD103" s="35">
        <f t="shared" si="38"/>
        <v>-1.287568845</v>
      </c>
      <c r="BE103" s="114">
        <f t="shared" si="39"/>
        <v>0.126</v>
      </c>
      <c r="BF103" s="115">
        <f t="shared" si="40"/>
        <v>-2.977264266</v>
      </c>
      <c r="BG103" s="116">
        <f t="shared" si="41"/>
        <v>0.207</v>
      </c>
      <c r="BH103" s="33">
        <v>1.03</v>
      </c>
      <c r="BI103" s="34">
        <f t="shared" si="42"/>
        <v>0.027</v>
      </c>
      <c r="BJ103" s="35">
        <f t="shared" si="43"/>
        <v>-1.469639557</v>
      </c>
      <c r="BK103" s="33">
        <v>68.75</v>
      </c>
      <c r="BL103" s="34">
        <f t="shared" si="44"/>
        <v>0.946</v>
      </c>
      <c r="BM103" s="35">
        <f t="shared" si="45"/>
        <v>1.824103596</v>
      </c>
      <c r="BN103" s="36">
        <f t="shared" si="46"/>
        <v>2023.132777</v>
      </c>
      <c r="BO103" s="35">
        <f t="shared" si="47"/>
        <v>-1.331787707</v>
      </c>
      <c r="BP103" s="37">
        <f t="shared" si="48"/>
        <v>0.099</v>
      </c>
      <c r="BQ103" s="33">
        <v>0.64</v>
      </c>
      <c r="BR103" s="37">
        <f t="shared" si="49"/>
        <v>0.027</v>
      </c>
      <c r="BS103" s="35">
        <f t="shared" si="50"/>
        <v>-1.529783667</v>
      </c>
      <c r="BT103" s="33">
        <v>0.13</v>
      </c>
      <c r="BU103" s="37">
        <f t="shared" si="51"/>
        <v>0.162</v>
      </c>
      <c r="BV103" s="35">
        <f t="shared" si="52"/>
        <v>-0.9873473944</v>
      </c>
      <c r="BW103" s="33">
        <v>3.78</v>
      </c>
      <c r="BX103" s="34">
        <f t="shared" si="53"/>
        <v>0.036</v>
      </c>
      <c r="BY103" s="35">
        <f t="shared" si="54"/>
        <v>-1.707670651</v>
      </c>
      <c r="BZ103" s="33">
        <v>54.24</v>
      </c>
      <c r="CA103" s="34">
        <f t="shared" si="55"/>
        <v>0.955</v>
      </c>
      <c r="CB103" s="35">
        <f t="shared" si="56"/>
        <v>1.600589344</v>
      </c>
      <c r="CC103" s="36">
        <f t="shared" si="57"/>
        <v>2996.263106</v>
      </c>
      <c r="CD103" s="35">
        <f t="shared" si="58"/>
        <v>-0.5704170802</v>
      </c>
      <c r="CE103" s="37">
        <f t="shared" si="59"/>
        <v>0.288</v>
      </c>
      <c r="CF103" s="33">
        <v>4.04</v>
      </c>
      <c r="CG103" s="102">
        <f t="shared" si="60"/>
        <v>0.207</v>
      </c>
      <c r="CH103" s="73">
        <f t="shared" si="61"/>
        <v>-0.7852127562</v>
      </c>
      <c r="CI103" s="66">
        <f t="shared" si="62"/>
        <v>4.081004592</v>
      </c>
      <c r="CJ103" s="102">
        <f t="shared" si="63"/>
        <v>0.234</v>
      </c>
      <c r="CK103" s="73">
        <f t="shared" si="64"/>
        <v>-0.7342042155</v>
      </c>
      <c r="CL103" s="33">
        <v>41.27</v>
      </c>
      <c r="CM103" s="102">
        <f t="shared" si="65"/>
        <v>0.009</v>
      </c>
      <c r="CN103" s="73">
        <f t="shared" si="66"/>
        <v>-2.269955166</v>
      </c>
      <c r="CO103" s="36">
        <f t="shared" si="67"/>
        <v>2881.250767</v>
      </c>
      <c r="CP103" s="35">
        <f t="shared" si="68"/>
        <v>-1.817806638</v>
      </c>
      <c r="CQ103" s="37">
        <f t="shared" si="69"/>
        <v>0.027</v>
      </c>
      <c r="CR103" s="117">
        <f t="shared" si="70"/>
        <v>-6.237142487</v>
      </c>
      <c r="CS103" s="104">
        <f t="shared" si="71"/>
        <v>0.027</v>
      </c>
      <c r="CT103" s="33">
        <v>23.22</v>
      </c>
      <c r="CU103" s="90">
        <f t="shared" si="72"/>
        <v>0.775</v>
      </c>
      <c r="CV103" s="35">
        <f t="shared" si="73"/>
        <v>0.5441701531</v>
      </c>
      <c r="CW103" s="33">
        <v>6.22</v>
      </c>
      <c r="CX103" s="34">
        <f t="shared" si="74"/>
        <v>0.396</v>
      </c>
      <c r="CY103" s="35">
        <f t="shared" si="75"/>
        <v>-0.3988450936</v>
      </c>
      <c r="CZ103" s="33">
        <v>59.79</v>
      </c>
      <c r="DA103" s="34">
        <f t="shared" si="76"/>
        <v>0.315</v>
      </c>
      <c r="DB103" s="35">
        <f t="shared" si="77"/>
        <v>-0.5324017835</v>
      </c>
      <c r="DC103" s="36">
        <f t="shared" si="78"/>
        <v>4170.075191</v>
      </c>
      <c r="DD103" s="35">
        <f t="shared" si="79"/>
        <v>-0.4984651456</v>
      </c>
      <c r="DE103" s="90">
        <f t="shared" si="80"/>
        <v>0.315</v>
      </c>
      <c r="DF103" s="33">
        <v>0.26</v>
      </c>
      <c r="DG103" s="90">
        <f t="shared" si="81"/>
        <v>0.234</v>
      </c>
      <c r="DH103" s="35">
        <f t="shared" si="82"/>
        <v>-0.8265573064</v>
      </c>
      <c r="DI103" s="33">
        <v>0.32</v>
      </c>
      <c r="DJ103" s="90">
        <f t="shared" si="83"/>
        <v>0.027</v>
      </c>
      <c r="DK103" s="35">
        <f t="shared" si="84"/>
        <v>-1.415569686</v>
      </c>
      <c r="DL103" s="106">
        <f t="shared" si="85"/>
        <v>-2.196421985</v>
      </c>
      <c r="DM103" s="91">
        <f t="shared" si="86"/>
        <v>0.198</v>
      </c>
    </row>
    <row r="104">
      <c r="A104" s="28">
        <v>2024.0</v>
      </c>
      <c r="B104" s="29" t="s">
        <v>838</v>
      </c>
      <c r="C104" s="29" t="s">
        <v>28</v>
      </c>
      <c r="D104" s="30">
        <f t="array" ref="D104">INDEX(
  TP!C:C,
  MATCH(
    1,
    (TP!A:A = A104) * (TP!B:B = C104),
    0
  )
)
</f>
        <v>46.09</v>
      </c>
      <c r="E104" s="64">
        <f t="shared" si="1"/>
        <v>-12.5622454</v>
      </c>
      <c r="F104" s="32">
        <f t="shared" si="2"/>
        <v>0.081</v>
      </c>
      <c r="G104" s="33">
        <v>2343.0</v>
      </c>
      <c r="H104" s="33">
        <v>2.8</v>
      </c>
      <c r="I104" s="33">
        <v>0.0</v>
      </c>
      <c r="J104" s="99">
        <f t="shared" si="3"/>
        <v>2.8</v>
      </c>
      <c r="K104" s="100">
        <f t="shared" si="4"/>
        <v>0.1075544174</v>
      </c>
      <c r="L104" s="101">
        <f t="shared" si="5"/>
        <v>0.306</v>
      </c>
      <c r="M104" s="73">
        <f t="shared" si="6"/>
        <v>-0.5721674903</v>
      </c>
      <c r="N104" s="33">
        <v>0.19</v>
      </c>
      <c r="O104" s="101">
        <f t="shared" si="7"/>
        <v>0.694</v>
      </c>
      <c r="P104" s="73">
        <f t="shared" si="8"/>
        <v>0.2810459948</v>
      </c>
      <c r="Q104" s="33">
        <v>1.04</v>
      </c>
      <c r="R104" s="34">
        <f t="shared" si="9"/>
        <v>0.216</v>
      </c>
      <c r="S104" s="35">
        <f t="shared" si="10"/>
        <v>-0.7240133529</v>
      </c>
      <c r="T104" s="33">
        <v>33.33</v>
      </c>
      <c r="U104" s="34">
        <f t="shared" si="11"/>
        <v>0.378</v>
      </c>
      <c r="V104" s="35">
        <f t="shared" si="12"/>
        <v>-0.223462195</v>
      </c>
      <c r="W104" s="36">
        <f t="shared" si="13"/>
        <v>1514.877978</v>
      </c>
      <c r="X104" s="35">
        <f t="shared" si="14"/>
        <v>-0.589100935</v>
      </c>
      <c r="Y104" s="40">
        <f t="shared" si="15"/>
        <v>0.315</v>
      </c>
      <c r="Z104" s="33">
        <v>0.08</v>
      </c>
      <c r="AA104" s="40">
        <f t="shared" si="16"/>
        <v>0.207</v>
      </c>
      <c r="AB104" s="35">
        <f t="shared" si="17"/>
        <v>-0.7072362906</v>
      </c>
      <c r="AC104" s="43">
        <f t="shared" si="18"/>
        <v>-1.587458721</v>
      </c>
      <c r="AD104" s="44">
        <f t="shared" si="19"/>
        <v>0.333</v>
      </c>
      <c r="AE104" s="33">
        <v>1.88</v>
      </c>
      <c r="AF104" s="34">
        <f t="shared" si="20"/>
        <v>0.441</v>
      </c>
      <c r="AG104" s="35">
        <f t="shared" si="21"/>
        <v>-0.3333138406</v>
      </c>
      <c r="AH104" s="33">
        <v>12.24</v>
      </c>
      <c r="AI104" s="34">
        <f t="shared" si="22"/>
        <v>0.018</v>
      </c>
      <c r="AJ104" s="35">
        <f t="shared" si="23"/>
        <v>-1.89986132</v>
      </c>
      <c r="AK104" s="36">
        <f t="shared" si="24"/>
        <v>666.3421126</v>
      </c>
      <c r="AL104" s="35">
        <f t="shared" si="25"/>
        <v>-1.589781339</v>
      </c>
      <c r="AM104" s="114">
        <f t="shared" si="26"/>
        <v>0.045</v>
      </c>
      <c r="AN104" s="33">
        <v>0.27</v>
      </c>
      <c r="AO104" s="114">
        <f t="shared" si="27"/>
        <v>0.468</v>
      </c>
      <c r="AP104" s="35">
        <f t="shared" si="28"/>
        <v>-0.2911983864</v>
      </c>
      <c r="AQ104" s="33">
        <v>0.27</v>
      </c>
      <c r="AR104" s="114">
        <f t="shared" si="29"/>
        <v>0.09</v>
      </c>
      <c r="AS104" s="35">
        <f t="shared" si="30"/>
        <v>-1.149002412</v>
      </c>
      <c r="AT104" s="33">
        <v>1.88</v>
      </c>
      <c r="AU104" s="114">
        <f t="shared" si="31"/>
        <v>0.324</v>
      </c>
      <c r="AV104" s="35">
        <f t="shared" si="32"/>
        <v>-0.506746464</v>
      </c>
      <c r="AW104" s="33">
        <v>1.38</v>
      </c>
      <c r="AX104" s="34">
        <f t="shared" si="33"/>
        <v>0.072</v>
      </c>
      <c r="AY104" s="35">
        <f t="shared" si="34"/>
        <v>-1.271513468</v>
      </c>
      <c r="AZ104" s="33">
        <v>25.0</v>
      </c>
      <c r="BA104" s="34">
        <f t="shared" si="35"/>
        <v>0.018</v>
      </c>
      <c r="BB104" s="35">
        <f t="shared" si="36"/>
        <v>-2.098671332</v>
      </c>
      <c r="BC104" s="36">
        <f t="shared" si="37"/>
        <v>1067.449499</v>
      </c>
      <c r="BD104" s="35">
        <f t="shared" si="38"/>
        <v>-2.095175522</v>
      </c>
      <c r="BE104" s="114">
        <f t="shared" si="39"/>
        <v>0.018</v>
      </c>
      <c r="BF104" s="115">
        <f t="shared" si="40"/>
        <v>-5.631904124</v>
      </c>
      <c r="BG104" s="116">
        <f t="shared" si="41"/>
        <v>0.036</v>
      </c>
      <c r="BH104" s="33">
        <v>3.42</v>
      </c>
      <c r="BI104" s="34">
        <f t="shared" si="42"/>
        <v>0.486</v>
      </c>
      <c r="BJ104" s="35">
        <f t="shared" si="43"/>
        <v>-0.1302465618</v>
      </c>
      <c r="BK104" s="33">
        <v>52.81</v>
      </c>
      <c r="BL104" s="34">
        <f t="shared" si="44"/>
        <v>0.414</v>
      </c>
      <c r="BM104" s="35">
        <f t="shared" si="45"/>
        <v>-0.2164345687</v>
      </c>
      <c r="BN104" s="36">
        <f t="shared" si="46"/>
        <v>3261.912244</v>
      </c>
      <c r="BO104" s="35">
        <f t="shared" si="47"/>
        <v>-0.06033370021</v>
      </c>
      <c r="BP104" s="37">
        <f t="shared" si="48"/>
        <v>0.459</v>
      </c>
      <c r="BQ104" s="33">
        <v>1.73</v>
      </c>
      <c r="BR104" s="37">
        <f t="shared" si="49"/>
        <v>0.45</v>
      </c>
      <c r="BS104" s="35">
        <f t="shared" si="50"/>
        <v>-0.3382818802</v>
      </c>
      <c r="BT104" s="33">
        <v>0.35</v>
      </c>
      <c r="BU104" s="37">
        <f t="shared" si="51"/>
        <v>0.378</v>
      </c>
      <c r="BV104" s="35">
        <f t="shared" si="52"/>
        <v>-0.5453372236</v>
      </c>
      <c r="BW104" s="33">
        <v>8.3</v>
      </c>
      <c r="BX104" s="34">
        <f t="shared" si="53"/>
        <v>0.45</v>
      </c>
      <c r="BY104" s="35">
        <f t="shared" si="54"/>
        <v>-0.1783015281</v>
      </c>
      <c r="BZ104" s="33">
        <v>40.74</v>
      </c>
      <c r="CA104" s="34">
        <f t="shared" si="55"/>
        <v>0.36</v>
      </c>
      <c r="CB104" s="35">
        <f t="shared" si="56"/>
        <v>-0.3405771474</v>
      </c>
      <c r="CC104" s="36">
        <f t="shared" si="57"/>
        <v>3207.967019</v>
      </c>
      <c r="CD104" s="35">
        <f t="shared" si="58"/>
        <v>-0.2584778165</v>
      </c>
      <c r="CE104" s="37">
        <f t="shared" si="59"/>
        <v>0.405</v>
      </c>
      <c r="CF104" s="33">
        <v>6.61</v>
      </c>
      <c r="CG104" s="102">
        <f t="shared" si="60"/>
        <v>0.838</v>
      </c>
      <c r="CH104" s="73">
        <f t="shared" si="61"/>
        <v>0.9664391057</v>
      </c>
      <c r="CI104" s="66">
        <f t="shared" si="62"/>
        <v>5.711026475</v>
      </c>
      <c r="CJ104" s="102">
        <f t="shared" si="63"/>
        <v>0.712</v>
      </c>
      <c r="CK104" s="73">
        <f t="shared" si="64"/>
        <v>0.3546276587</v>
      </c>
      <c r="CL104" s="33">
        <v>59.3</v>
      </c>
      <c r="CM104" s="102">
        <f t="shared" si="65"/>
        <v>0.676</v>
      </c>
      <c r="CN104" s="73">
        <f t="shared" si="66"/>
        <v>0.521012061</v>
      </c>
      <c r="CO104" s="36">
        <f t="shared" si="67"/>
        <v>4848.66589</v>
      </c>
      <c r="CP104" s="35">
        <f t="shared" si="68"/>
        <v>0.6993875747</v>
      </c>
      <c r="CQ104" s="37">
        <f t="shared" si="69"/>
        <v>0.793</v>
      </c>
      <c r="CR104" s="117">
        <f t="shared" si="70"/>
        <v>-0.5030430458</v>
      </c>
      <c r="CS104" s="104">
        <f t="shared" si="71"/>
        <v>0.495</v>
      </c>
      <c r="CT104" s="33">
        <v>11.68</v>
      </c>
      <c r="CU104" s="90">
        <f t="shared" si="72"/>
        <v>0.018</v>
      </c>
      <c r="CV104" s="35">
        <f t="shared" si="73"/>
        <v>-1.691033049</v>
      </c>
      <c r="CW104" s="33">
        <v>3.11</v>
      </c>
      <c r="CX104" s="34">
        <f t="shared" si="74"/>
        <v>0.018</v>
      </c>
      <c r="CY104" s="35">
        <f t="shared" si="75"/>
        <v>-1.542549078</v>
      </c>
      <c r="CZ104" s="33">
        <v>74.07</v>
      </c>
      <c r="DA104" s="34">
        <f t="shared" si="76"/>
        <v>0.955</v>
      </c>
      <c r="DB104" s="35">
        <f t="shared" si="77"/>
        <v>1.476379071</v>
      </c>
      <c r="DC104" s="36">
        <f t="shared" si="78"/>
        <v>3693.643998</v>
      </c>
      <c r="DD104" s="35">
        <f t="shared" si="79"/>
        <v>-0.9989138794</v>
      </c>
      <c r="DE104" s="90">
        <f t="shared" si="80"/>
        <v>0.144</v>
      </c>
      <c r="DF104" s="33">
        <v>0.23</v>
      </c>
      <c r="DG104" s="90">
        <f t="shared" si="81"/>
        <v>0.18</v>
      </c>
      <c r="DH104" s="35">
        <f t="shared" si="82"/>
        <v>-0.9659766111</v>
      </c>
      <c r="DI104" s="33">
        <v>0.42</v>
      </c>
      <c r="DJ104" s="90">
        <f t="shared" si="83"/>
        <v>0.099</v>
      </c>
      <c r="DK104" s="35">
        <f t="shared" si="84"/>
        <v>-1.183915968</v>
      </c>
      <c r="DL104" s="106">
        <f t="shared" si="85"/>
        <v>-4.839839507</v>
      </c>
      <c r="DM104" s="91">
        <f t="shared" si="86"/>
        <v>0.036</v>
      </c>
    </row>
    <row r="105">
      <c r="A105" s="28">
        <v>2025.0</v>
      </c>
      <c r="B105" s="29" t="s">
        <v>843</v>
      </c>
      <c r="C105" s="29" t="s">
        <v>32</v>
      </c>
      <c r="D105" s="30">
        <f t="array" ref="D105">INDEX(
  TP!C:C,
  MATCH(
    1,
    (TP!A:A = A105) * (TP!B:B = C105),
    0
  )
)
</f>
        <v>44.88</v>
      </c>
      <c r="E105" s="64">
        <f t="shared" si="1"/>
        <v>-13.54584691</v>
      </c>
      <c r="F105" s="32">
        <f t="shared" si="2"/>
        <v>0.072</v>
      </c>
      <c r="G105" s="33">
        <v>2535.0</v>
      </c>
      <c r="H105" s="33">
        <v>4.01</v>
      </c>
      <c r="I105" s="33">
        <v>0.0</v>
      </c>
      <c r="J105" s="99">
        <f t="shared" si="3"/>
        <v>4.01</v>
      </c>
      <c r="K105" s="100">
        <f t="shared" si="4"/>
        <v>0.1423668639</v>
      </c>
      <c r="L105" s="101">
        <f t="shared" si="5"/>
        <v>0.495</v>
      </c>
      <c r="M105" s="73">
        <f t="shared" si="6"/>
        <v>-0.121253428</v>
      </c>
      <c r="N105" s="33">
        <v>0.25</v>
      </c>
      <c r="O105" s="101">
        <f t="shared" si="7"/>
        <v>0.811</v>
      </c>
      <c r="P105" s="73">
        <f t="shared" si="8"/>
        <v>0.7715990038</v>
      </c>
      <c r="Q105" s="33">
        <v>1.42</v>
      </c>
      <c r="R105" s="34">
        <f t="shared" si="9"/>
        <v>0.441</v>
      </c>
      <c r="S105" s="35">
        <f t="shared" si="10"/>
        <v>-0.2081250506</v>
      </c>
      <c r="T105" s="33">
        <v>42.5</v>
      </c>
      <c r="U105" s="34">
        <f t="shared" si="11"/>
        <v>0.73</v>
      </c>
      <c r="V105" s="35">
        <f t="shared" si="12"/>
        <v>0.3912383963</v>
      </c>
      <c r="W105" s="36">
        <f t="shared" si="13"/>
        <v>2394.475284</v>
      </c>
      <c r="X105" s="35">
        <f t="shared" si="14"/>
        <v>0.4463104526</v>
      </c>
      <c r="Y105" s="40">
        <f t="shared" si="15"/>
        <v>0.649</v>
      </c>
      <c r="Z105" s="33">
        <v>0.04</v>
      </c>
      <c r="AA105" s="40">
        <f t="shared" si="16"/>
        <v>0.036</v>
      </c>
      <c r="AB105" s="35">
        <f t="shared" si="17"/>
        <v>-1.444077821</v>
      </c>
      <c r="AC105" s="43">
        <f t="shared" si="18"/>
        <v>-0.3474217929</v>
      </c>
      <c r="AD105" s="44">
        <f t="shared" si="19"/>
        <v>0.441</v>
      </c>
      <c r="AE105" s="33">
        <v>0.92</v>
      </c>
      <c r="AF105" s="34">
        <f t="shared" si="20"/>
        <v>0.081</v>
      </c>
      <c r="AG105" s="35">
        <f t="shared" si="21"/>
        <v>-1.210833531</v>
      </c>
      <c r="AH105" s="33">
        <v>50.0</v>
      </c>
      <c r="AI105" s="34">
        <f t="shared" si="22"/>
        <v>0.937</v>
      </c>
      <c r="AJ105" s="35">
        <f t="shared" si="23"/>
        <v>1.798421584</v>
      </c>
      <c r="AK105" s="36">
        <f t="shared" si="24"/>
        <v>1678.612361</v>
      </c>
      <c r="AL105" s="35">
        <f t="shared" si="25"/>
        <v>-0.1683358387</v>
      </c>
      <c r="AM105" s="114">
        <f t="shared" si="26"/>
        <v>0.45</v>
      </c>
      <c r="AN105" s="33">
        <v>0.18</v>
      </c>
      <c r="AO105" s="114">
        <f t="shared" si="27"/>
        <v>0.306</v>
      </c>
      <c r="AP105" s="35">
        <f t="shared" si="28"/>
        <v>-0.6774194042</v>
      </c>
      <c r="AQ105" s="33">
        <v>0.43</v>
      </c>
      <c r="AR105" s="114">
        <f t="shared" si="29"/>
        <v>0.234</v>
      </c>
      <c r="AS105" s="35">
        <f t="shared" si="30"/>
        <v>-0.7034251944</v>
      </c>
      <c r="AT105" s="33">
        <v>1.99</v>
      </c>
      <c r="AU105" s="114">
        <f t="shared" si="31"/>
        <v>0.387</v>
      </c>
      <c r="AV105" s="35">
        <f t="shared" si="32"/>
        <v>-0.3873752128</v>
      </c>
      <c r="AW105" s="33">
        <v>1.56</v>
      </c>
      <c r="AX105" s="34">
        <f t="shared" si="33"/>
        <v>0.135</v>
      </c>
      <c r="AY105" s="35">
        <f t="shared" si="34"/>
        <v>-1.08858539</v>
      </c>
      <c r="AZ105" s="33">
        <v>47.73</v>
      </c>
      <c r="BA105" s="34">
        <f t="shared" si="35"/>
        <v>0.541</v>
      </c>
      <c r="BB105" s="35">
        <f t="shared" si="36"/>
        <v>0.125957681</v>
      </c>
      <c r="BC105" s="36">
        <f t="shared" si="37"/>
        <v>2209.329748</v>
      </c>
      <c r="BD105" s="35">
        <f t="shared" si="38"/>
        <v>-0.7659751091</v>
      </c>
      <c r="BE105" s="114">
        <f t="shared" si="39"/>
        <v>0.207</v>
      </c>
      <c r="BF105" s="115">
        <f t="shared" si="40"/>
        <v>-2.702530759</v>
      </c>
      <c r="BG105" s="116">
        <f t="shared" si="41"/>
        <v>0.216</v>
      </c>
      <c r="BH105" s="33">
        <v>0.67</v>
      </c>
      <c r="BI105" s="34">
        <f t="shared" si="42"/>
        <v>0.009</v>
      </c>
      <c r="BJ105" s="35">
        <f t="shared" si="43"/>
        <v>-1.67138913</v>
      </c>
      <c r="BK105" s="33">
        <v>52.63</v>
      </c>
      <c r="BL105" s="34">
        <f t="shared" si="44"/>
        <v>0.396</v>
      </c>
      <c r="BM105" s="35">
        <f t="shared" si="45"/>
        <v>-0.2394770323</v>
      </c>
      <c r="BN105" s="36">
        <f t="shared" si="46"/>
        <v>1121.754618</v>
      </c>
      <c r="BO105" s="35">
        <f t="shared" si="47"/>
        <v>-2.256940975</v>
      </c>
      <c r="BP105" s="37">
        <f t="shared" si="48"/>
        <v>0.009</v>
      </c>
      <c r="BQ105" s="33">
        <v>1.03</v>
      </c>
      <c r="BR105" s="37">
        <f t="shared" si="49"/>
        <v>0.081</v>
      </c>
      <c r="BS105" s="35">
        <f t="shared" si="50"/>
        <v>-1.103466514</v>
      </c>
      <c r="BT105" s="33">
        <v>0.07</v>
      </c>
      <c r="BU105" s="37">
        <f t="shared" si="51"/>
        <v>0.036</v>
      </c>
      <c r="BV105" s="35">
        <f t="shared" si="52"/>
        <v>-1.107895623</v>
      </c>
      <c r="BW105" s="33">
        <v>6.04</v>
      </c>
      <c r="BX105" s="34">
        <f t="shared" si="53"/>
        <v>0.144</v>
      </c>
      <c r="BY105" s="35">
        <f t="shared" si="54"/>
        <v>-0.9429860893</v>
      </c>
      <c r="BZ105" s="33">
        <v>35.88</v>
      </c>
      <c r="CA105" s="34">
        <f t="shared" si="55"/>
        <v>0.171</v>
      </c>
      <c r="CB105" s="35">
        <f t="shared" si="56"/>
        <v>-1.039397084</v>
      </c>
      <c r="CC105" s="36">
        <f t="shared" si="57"/>
        <v>2472.556729</v>
      </c>
      <c r="CD105" s="35">
        <f t="shared" si="58"/>
        <v>-1.342082466</v>
      </c>
      <c r="CE105" s="37">
        <f t="shared" si="59"/>
        <v>0.045</v>
      </c>
      <c r="CF105" s="33">
        <v>3.44</v>
      </c>
      <c r="CG105" s="102">
        <f t="shared" si="60"/>
        <v>0.09</v>
      </c>
      <c r="CH105" s="73">
        <f t="shared" si="61"/>
        <v>-1.194158716</v>
      </c>
      <c r="CI105" s="66">
        <f t="shared" si="62"/>
        <v>2.830066919</v>
      </c>
      <c r="CJ105" s="102">
        <f t="shared" si="63"/>
        <v>0.027</v>
      </c>
      <c r="CK105" s="73">
        <f t="shared" si="64"/>
        <v>-1.569813127</v>
      </c>
      <c r="CL105" s="33">
        <v>54.64</v>
      </c>
      <c r="CM105" s="102">
        <f t="shared" si="65"/>
        <v>0.414</v>
      </c>
      <c r="CN105" s="73">
        <f t="shared" si="66"/>
        <v>-0.2003360964</v>
      </c>
      <c r="CO105" s="36">
        <f t="shared" si="67"/>
        <v>3151.416789</v>
      </c>
      <c r="CP105" s="35">
        <f t="shared" si="68"/>
        <v>-1.47214479</v>
      </c>
      <c r="CQ105" s="37">
        <f t="shared" si="69"/>
        <v>0.072</v>
      </c>
      <c r="CR105" s="117">
        <f t="shared" si="70"/>
        <v>-7.282530367</v>
      </c>
      <c r="CS105" s="104">
        <f t="shared" si="71"/>
        <v>0.009</v>
      </c>
      <c r="CT105" s="33">
        <v>16.54</v>
      </c>
      <c r="CU105" s="90">
        <f t="shared" si="72"/>
        <v>0.225</v>
      </c>
      <c r="CV105" s="35">
        <f t="shared" si="73"/>
        <v>-0.7496909723</v>
      </c>
      <c r="CW105" s="33">
        <v>6.32</v>
      </c>
      <c r="CX105" s="34">
        <f t="shared" si="74"/>
        <v>0.423</v>
      </c>
      <c r="CY105" s="35">
        <f t="shared" si="75"/>
        <v>-0.3620700459</v>
      </c>
      <c r="CZ105" s="33">
        <v>58.43</v>
      </c>
      <c r="DA105" s="34">
        <f t="shared" si="76"/>
        <v>0.225</v>
      </c>
      <c r="DB105" s="35">
        <f t="shared" si="77"/>
        <v>-0.7237142458</v>
      </c>
      <c r="DC105" s="36">
        <f t="shared" si="78"/>
        <v>4103.577752</v>
      </c>
      <c r="DD105" s="35">
        <f t="shared" si="79"/>
        <v>-0.5683148101</v>
      </c>
      <c r="DE105" s="90">
        <f t="shared" si="80"/>
        <v>0.297</v>
      </c>
      <c r="DF105" s="33">
        <v>0.21</v>
      </c>
      <c r="DG105" s="90">
        <f t="shared" si="81"/>
        <v>0.117</v>
      </c>
      <c r="DH105" s="35">
        <f t="shared" si="82"/>
        <v>-1.058922814</v>
      </c>
      <c r="DI105" s="33">
        <v>0.57</v>
      </c>
      <c r="DJ105" s="90">
        <f t="shared" si="83"/>
        <v>0.171</v>
      </c>
      <c r="DK105" s="35">
        <f t="shared" si="84"/>
        <v>-0.8364353904</v>
      </c>
      <c r="DL105" s="106">
        <f t="shared" si="85"/>
        <v>-3.213363987</v>
      </c>
      <c r="DM105" s="91">
        <f t="shared" si="86"/>
        <v>0.126</v>
      </c>
    </row>
    <row r="106">
      <c r="A106" s="28">
        <v>2023.0</v>
      </c>
      <c r="B106" s="29" t="s">
        <v>844</v>
      </c>
      <c r="C106" s="29" t="s">
        <v>16</v>
      </c>
      <c r="D106" s="30">
        <f t="array" ref="D106">INDEX(
  TP!C:C,
  MATCH(
    1,
    (TP!A:A = A106) * (TP!B:B = C106),
    0
  )
)
</f>
        <v>46.56</v>
      </c>
      <c r="E106" s="64">
        <f t="shared" si="1"/>
        <v>-13.94257961</v>
      </c>
      <c r="F106" s="32">
        <f t="shared" si="2"/>
        <v>0.063</v>
      </c>
      <c r="G106" s="33">
        <v>1329.0</v>
      </c>
      <c r="H106" s="33">
        <v>1.36</v>
      </c>
      <c r="I106" s="33">
        <v>0.0</v>
      </c>
      <c r="J106" s="99">
        <f t="shared" si="3"/>
        <v>1.36</v>
      </c>
      <c r="K106" s="100">
        <f t="shared" si="4"/>
        <v>0.0920993228</v>
      </c>
      <c r="L106" s="101">
        <f t="shared" si="5"/>
        <v>0.216</v>
      </c>
      <c r="M106" s="73">
        <f t="shared" si="6"/>
        <v>-0.7723522</v>
      </c>
      <c r="N106" s="33">
        <v>0.0</v>
      </c>
      <c r="O106" s="101">
        <f t="shared" si="7"/>
        <v>0</v>
      </c>
      <c r="P106" s="73">
        <f t="shared" si="8"/>
        <v>-1.272371867</v>
      </c>
      <c r="Q106" s="33">
        <v>0.88</v>
      </c>
      <c r="R106" s="34">
        <f t="shared" si="9"/>
        <v>0.18</v>
      </c>
      <c r="S106" s="35">
        <f t="shared" si="10"/>
        <v>-0.9412294803</v>
      </c>
      <c r="T106" s="33">
        <v>15.38</v>
      </c>
      <c r="U106" s="34">
        <f t="shared" si="11"/>
        <v>0.045</v>
      </c>
      <c r="V106" s="35">
        <f t="shared" si="12"/>
        <v>-1.426720168</v>
      </c>
      <c r="W106" s="36">
        <f t="shared" si="13"/>
        <v>618.9507461</v>
      </c>
      <c r="X106" s="35">
        <f t="shared" si="14"/>
        <v>-1.643734972</v>
      </c>
      <c r="Y106" s="40">
        <f t="shared" si="15"/>
        <v>0.027</v>
      </c>
      <c r="Z106" s="33">
        <v>0.11</v>
      </c>
      <c r="AA106" s="40">
        <f t="shared" si="16"/>
        <v>0.396</v>
      </c>
      <c r="AB106" s="35">
        <f t="shared" si="17"/>
        <v>-0.1546051426</v>
      </c>
      <c r="AC106" s="43">
        <f t="shared" si="18"/>
        <v>-3.843064182</v>
      </c>
      <c r="AD106" s="44">
        <f t="shared" si="19"/>
        <v>0.09</v>
      </c>
      <c r="AE106" s="33">
        <v>1.42</v>
      </c>
      <c r="AF106" s="34">
        <f t="shared" si="20"/>
        <v>0.252</v>
      </c>
      <c r="AG106" s="35">
        <f t="shared" si="21"/>
        <v>-0.7537920254</v>
      </c>
      <c r="AH106" s="33">
        <v>23.81</v>
      </c>
      <c r="AI106" s="34">
        <f t="shared" si="22"/>
        <v>0.189</v>
      </c>
      <c r="AJ106" s="35">
        <f t="shared" si="23"/>
        <v>-0.7666745297</v>
      </c>
      <c r="AK106" s="36">
        <f t="shared" si="24"/>
        <v>1082.963221</v>
      </c>
      <c r="AL106" s="35">
        <f t="shared" si="25"/>
        <v>-1.004755551</v>
      </c>
      <c r="AM106" s="114">
        <f t="shared" si="26"/>
        <v>0.153</v>
      </c>
      <c r="AN106" s="33">
        <v>0.14</v>
      </c>
      <c r="AO106" s="114">
        <f t="shared" si="27"/>
        <v>0.162</v>
      </c>
      <c r="AP106" s="35">
        <f t="shared" si="28"/>
        <v>-0.8490731899</v>
      </c>
      <c r="AQ106" s="33">
        <v>0.41</v>
      </c>
      <c r="AR106" s="114">
        <f t="shared" si="29"/>
        <v>0.198</v>
      </c>
      <c r="AS106" s="35">
        <f t="shared" si="30"/>
        <v>-0.7591223466</v>
      </c>
      <c r="AT106" s="33">
        <v>1.63</v>
      </c>
      <c r="AU106" s="114">
        <f t="shared" si="31"/>
        <v>0.252</v>
      </c>
      <c r="AV106" s="35">
        <f t="shared" si="32"/>
        <v>-0.7780447621</v>
      </c>
      <c r="AW106" s="33">
        <v>1.63</v>
      </c>
      <c r="AX106" s="34">
        <f t="shared" si="33"/>
        <v>0.162</v>
      </c>
      <c r="AY106" s="35">
        <f t="shared" si="34"/>
        <v>-1.017446694</v>
      </c>
      <c r="AZ106" s="33">
        <v>41.67</v>
      </c>
      <c r="BA106" s="34">
        <f t="shared" si="35"/>
        <v>0.288</v>
      </c>
      <c r="BB106" s="35">
        <f t="shared" si="36"/>
        <v>-0.4671462266</v>
      </c>
      <c r="BC106" s="36">
        <f t="shared" si="37"/>
        <v>1984.177947</v>
      </c>
      <c r="BD106" s="35">
        <f t="shared" si="38"/>
        <v>-1.02806202</v>
      </c>
      <c r="BE106" s="114">
        <f t="shared" si="39"/>
        <v>0.153</v>
      </c>
      <c r="BF106" s="115">
        <f t="shared" si="40"/>
        <v>-4.41905787</v>
      </c>
      <c r="BG106" s="116">
        <f t="shared" si="41"/>
        <v>0.108</v>
      </c>
      <c r="BH106" s="33">
        <v>3.39</v>
      </c>
      <c r="BI106" s="34">
        <f t="shared" si="42"/>
        <v>0.468</v>
      </c>
      <c r="BJ106" s="35">
        <f t="shared" si="43"/>
        <v>-0.1470590262</v>
      </c>
      <c r="BK106" s="33">
        <v>48.0</v>
      </c>
      <c r="BL106" s="34">
        <f t="shared" si="44"/>
        <v>0.189</v>
      </c>
      <c r="BM106" s="35">
        <f t="shared" si="45"/>
        <v>-0.8321804012</v>
      </c>
      <c r="BN106" s="36">
        <f t="shared" si="46"/>
        <v>2951.226526</v>
      </c>
      <c r="BO106" s="35">
        <f t="shared" si="47"/>
        <v>-0.3792141879</v>
      </c>
      <c r="BP106" s="37">
        <f t="shared" si="48"/>
        <v>0.315</v>
      </c>
      <c r="BQ106" s="33">
        <v>1.35</v>
      </c>
      <c r="BR106" s="37">
        <f t="shared" si="49"/>
        <v>0.243</v>
      </c>
      <c r="BS106" s="35">
        <f t="shared" si="50"/>
        <v>-0.7536678243</v>
      </c>
      <c r="BT106" s="33">
        <v>0.2</v>
      </c>
      <c r="BU106" s="37">
        <f t="shared" si="51"/>
        <v>0.243</v>
      </c>
      <c r="BV106" s="35">
        <f t="shared" si="52"/>
        <v>-0.8467077946</v>
      </c>
      <c r="BW106" s="33">
        <v>9.75</v>
      </c>
      <c r="BX106" s="34">
        <f t="shared" si="53"/>
        <v>0.667</v>
      </c>
      <c r="BY106" s="35">
        <f t="shared" si="54"/>
        <v>0.3123146726</v>
      </c>
      <c r="BZ106" s="33">
        <v>34.03</v>
      </c>
      <c r="CA106" s="34">
        <f t="shared" si="55"/>
        <v>0.108</v>
      </c>
      <c r="CB106" s="35">
        <f t="shared" si="56"/>
        <v>-1.305408789</v>
      </c>
      <c r="CC106" s="36">
        <f t="shared" si="57"/>
        <v>2853.707992</v>
      </c>
      <c r="CD106" s="35">
        <f t="shared" si="58"/>
        <v>-0.7804676962</v>
      </c>
      <c r="CE106" s="37">
        <f t="shared" si="59"/>
        <v>0.207</v>
      </c>
      <c r="CF106" s="33">
        <v>5.28</v>
      </c>
      <c r="CG106" s="102">
        <f t="shared" si="60"/>
        <v>0.568</v>
      </c>
      <c r="CH106" s="73">
        <f t="shared" si="61"/>
        <v>0.05994222776</v>
      </c>
      <c r="CI106" s="66">
        <f t="shared" si="62"/>
        <v>4.647342086</v>
      </c>
      <c r="CJ106" s="102">
        <f t="shared" si="63"/>
        <v>0.36</v>
      </c>
      <c r="CK106" s="73">
        <f t="shared" si="64"/>
        <v>-0.3558986711</v>
      </c>
      <c r="CL106" s="33">
        <v>55.13</v>
      </c>
      <c r="CM106" s="102">
        <f t="shared" si="65"/>
        <v>0.441</v>
      </c>
      <c r="CN106" s="73">
        <f t="shared" si="66"/>
        <v>-0.1244861828</v>
      </c>
      <c r="CO106" s="36">
        <f t="shared" si="67"/>
        <v>4099.101638</v>
      </c>
      <c r="CP106" s="35">
        <f t="shared" si="68"/>
        <v>-0.259636667</v>
      </c>
      <c r="CQ106" s="37">
        <f t="shared" si="69"/>
        <v>0.369</v>
      </c>
      <c r="CR106" s="117">
        <f t="shared" si="70"/>
        <v>-3.01969417</v>
      </c>
      <c r="CS106" s="104">
        <f t="shared" si="71"/>
        <v>0.153</v>
      </c>
      <c r="CT106" s="33">
        <v>18.42</v>
      </c>
      <c r="CU106" s="90">
        <f t="shared" si="72"/>
        <v>0.342</v>
      </c>
      <c r="CV106" s="35">
        <f t="shared" si="73"/>
        <v>-0.3855504161</v>
      </c>
      <c r="CW106" s="33">
        <v>6.3</v>
      </c>
      <c r="CX106" s="34">
        <f t="shared" si="74"/>
        <v>0.414</v>
      </c>
      <c r="CY106" s="35">
        <f t="shared" si="75"/>
        <v>-0.3694250554</v>
      </c>
      <c r="CZ106" s="33">
        <v>51.61</v>
      </c>
      <c r="DA106" s="34">
        <f t="shared" si="76"/>
        <v>0.063</v>
      </c>
      <c r="DB106" s="35">
        <f t="shared" si="77"/>
        <v>-1.683089976</v>
      </c>
      <c r="DC106" s="36">
        <f t="shared" si="78"/>
        <v>3619.622806</v>
      </c>
      <c r="DD106" s="35">
        <f t="shared" si="79"/>
        <v>-1.07666658</v>
      </c>
      <c r="DE106" s="90">
        <f t="shared" si="80"/>
        <v>0.135</v>
      </c>
      <c r="DF106" s="33">
        <v>0.34</v>
      </c>
      <c r="DG106" s="90">
        <f t="shared" si="81"/>
        <v>0.351</v>
      </c>
      <c r="DH106" s="35">
        <f t="shared" si="82"/>
        <v>-0.4547724939</v>
      </c>
      <c r="DI106" s="33">
        <v>0.61</v>
      </c>
      <c r="DJ106" s="90">
        <f t="shared" si="83"/>
        <v>0.207</v>
      </c>
      <c r="DK106" s="35">
        <f t="shared" si="84"/>
        <v>-0.743773903</v>
      </c>
      <c r="DL106" s="106">
        <f t="shared" si="85"/>
        <v>-2.660763393</v>
      </c>
      <c r="DM106" s="91">
        <f t="shared" si="86"/>
        <v>0.162</v>
      </c>
    </row>
    <row r="107">
      <c r="A107" s="28">
        <v>2022.0</v>
      </c>
      <c r="B107" s="29" t="s">
        <v>534</v>
      </c>
      <c r="C107" s="29" t="s">
        <v>26</v>
      </c>
      <c r="D107" s="30">
        <f t="array" ref="D107">INDEX(
  TP!C:C,
  MATCH(
    1,
    (TP!A:A = A107) * (TP!B:B = C107),
    0
  )
)
</f>
        <v>43.94</v>
      </c>
      <c r="E107" s="64">
        <f t="shared" si="1"/>
        <v>-15.84385553</v>
      </c>
      <c r="F107" s="32">
        <f t="shared" si="2"/>
        <v>0.054</v>
      </c>
      <c r="G107" s="33">
        <v>1505.0</v>
      </c>
      <c r="H107" s="33">
        <v>2.13</v>
      </c>
      <c r="I107" s="33">
        <v>0.0</v>
      </c>
      <c r="J107" s="99">
        <f t="shared" si="3"/>
        <v>2.13</v>
      </c>
      <c r="K107" s="100">
        <f t="shared" si="4"/>
        <v>0.1273754153</v>
      </c>
      <c r="L107" s="101">
        <f t="shared" si="5"/>
        <v>0.423</v>
      </c>
      <c r="M107" s="73">
        <f t="shared" si="6"/>
        <v>-0.3154326851</v>
      </c>
      <c r="N107" s="33">
        <v>0.12</v>
      </c>
      <c r="O107" s="101">
        <f t="shared" si="7"/>
        <v>0.423</v>
      </c>
      <c r="P107" s="73">
        <f t="shared" si="8"/>
        <v>-0.2912658491</v>
      </c>
      <c r="Q107" s="33">
        <v>0.96</v>
      </c>
      <c r="R107" s="34">
        <f t="shared" si="9"/>
        <v>0.207</v>
      </c>
      <c r="S107" s="35">
        <f t="shared" si="10"/>
        <v>-0.8326214166</v>
      </c>
      <c r="T107" s="33">
        <v>43.75</v>
      </c>
      <c r="U107" s="34">
        <f t="shared" si="11"/>
        <v>0.766</v>
      </c>
      <c r="V107" s="35">
        <f t="shared" si="12"/>
        <v>0.4750307342</v>
      </c>
      <c r="W107" s="36">
        <f t="shared" si="13"/>
        <v>1876.897994</v>
      </c>
      <c r="X107" s="35">
        <f t="shared" si="14"/>
        <v>-0.1629517812</v>
      </c>
      <c r="Y107" s="40">
        <f t="shared" si="15"/>
        <v>0.441</v>
      </c>
      <c r="Z107" s="33">
        <v>0.08</v>
      </c>
      <c r="AA107" s="40">
        <f t="shared" si="16"/>
        <v>0.207</v>
      </c>
      <c r="AB107" s="35">
        <f t="shared" si="17"/>
        <v>-0.7072362906</v>
      </c>
      <c r="AC107" s="43">
        <f t="shared" si="18"/>
        <v>-1.476886606</v>
      </c>
      <c r="AD107" s="44">
        <f t="shared" si="19"/>
        <v>0.342</v>
      </c>
      <c r="AE107" s="33">
        <v>0.9</v>
      </c>
      <c r="AF107" s="34">
        <f t="shared" si="20"/>
        <v>0.072</v>
      </c>
      <c r="AG107" s="35">
        <f t="shared" si="21"/>
        <v>-1.229115191</v>
      </c>
      <c r="AH107" s="33">
        <v>26.67</v>
      </c>
      <c r="AI107" s="34">
        <f t="shared" si="22"/>
        <v>0.252</v>
      </c>
      <c r="AJ107" s="35">
        <f t="shared" si="23"/>
        <v>-0.4865609411</v>
      </c>
      <c r="AK107" s="36">
        <f t="shared" si="24"/>
        <v>880.9990833</v>
      </c>
      <c r="AL107" s="35">
        <f t="shared" si="25"/>
        <v>-1.288356709</v>
      </c>
      <c r="AM107" s="114">
        <f t="shared" si="26"/>
        <v>0.09</v>
      </c>
      <c r="AN107" s="33">
        <v>0.18</v>
      </c>
      <c r="AO107" s="114">
        <f t="shared" si="27"/>
        <v>0.306</v>
      </c>
      <c r="AP107" s="35">
        <f t="shared" si="28"/>
        <v>-0.6774194042</v>
      </c>
      <c r="AQ107" s="33">
        <v>0.18</v>
      </c>
      <c r="AR107" s="114">
        <f t="shared" si="29"/>
        <v>0.045</v>
      </c>
      <c r="AS107" s="35">
        <f t="shared" si="30"/>
        <v>-1.399639597</v>
      </c>
      <c r="AT107" s="33">
        <v>1.67</v>
      </c>
      <c r="AU107" s="114">
        <f t="shared" si="31"/>
        <v>0.261</v>
      </c>
      <c r="AV107" s="35">
        <f t="shared" si="32"/>
        <v>-0.7346370344</v>
      </c>
      <c r="AW107" s="33">
        <v>1.08</v>
      </c>
      <c r="AX107" s="34">
        <f t="shared" si="33"/>
        <v>0.036</v>
      </c>
      <c r="AY107" s="35">
        <f t="shared" si="34"/>
        <v>-1.576393597</v>
      </c>
      <c r="AZ107" s="33">
        <v>38.89</v>
      </c>
      <c r="BA107" s="34">
        <f t="shared" si="35"/>
        <v>0.207</v>
      </c>
      <c r="BB107" s="35">
        <f t="shared" si="36"/>
        <v>-0.7392301975</v>
      </c>
      <c r="BC107" s="36">
        <f t="shared" si="37"/>
        <v>1402.507327</v>
      </c>
      <c r="BD107" s="35">
        <f t="shared" si="38"/>
        <v>-1.70515301</v>
      </c>
      <c r="BE107" s="114">
        <f t="shared" si="39"/>
        <v>0.045</v>
      </c>
      <c r="BF107" s="115">
        <f t="shared" si="40"/>
        <v>-5.805205754</v>
      </c>
      <c r="BG107" s="116">
        <f t="shared" si="41"/>
        <v>0.027</v>
      </c>
      <c r="BH107" s="33">
        <v>2.03</v>
      </c>
      <c r="BI107" s="34">
        <f t="shared" si="42"/>
        <v>0.171</v>
      </c>
      <c r="BJ107" s="35">
        <f t="shared" si="43"/>
        <v>-0.9092240781</v>
      </c>
      <c r="BK107" s="33">
        <v>41.18</v>
      </c>
      <c r="BL107" s="34">
        <f t="shared" si="44"/>
        <v>0.036</v>
      </c>
      <c r="BM107" s="35">
        <f t="shared" si="45"/>
        <v>-1.705233744</v>
      </c>
      <c r="BN107" s="36">
        <f t="shared" si="46"/>
        <v>1897.33074</v>
      </c>
      <c r="BO107" s="35">
        <f t="shared" si="47"/>
        <v>-1.460907948</v>
      </c>
      <c r="BP107" s="37">
        <f t="shared" si="48"/>
        <v>0.072</v>
      </c>
      <c r="BQ107" s="33">
        <v>0.54</v>
      </c>
      <c r="BR107" s="37">
        <f t="shared" si="49"/>
        <v>0</v>
      </c>
      <c r="BS107" s="35">
        <f t="shared" si="50"/>
        <v>-1.639095758</v>
      </c>
      <c r="BT107" s="33">
        <v>0.36</v>
      </c>
      <c r="BU107" s="37">
        <f t="shared" si="51"/>
        <v>0.405</v>
      </c>
      <c r="BV107" s="35">
        <f t="shared" si="52"/>
        <v>-0.5252458522</v>
      </c>
      <c r="BW107" s="33">
        <v>8.79</v>
      </c>
      <c r="BX107" s="34">
        <f t="shared" si="53"/>
        <v>0.532</v>
      </c>
      <c r="BY107" s="35">
        <f t="shared" si="54"/>
        <v>-0.01250708788</v>
      </c>
      <c r="BZ107" s="33">
        <v>32.65</v>
      </c>
      <c r="CA107" s="34">
        <f t="shared" si="55"/>
        <v>0.054</v>
      </c>
      <c r="CB107" s="35">
        <f t="shared" si="56"/>
        <v>-1.503839141</v>
      </c>
      <c r="CC107" s="36">
        <f t="shared" si="57"/>
        <v>2630.13771</v>
      </c>
      <c r="CD107" s="35">
        <f t="shared" si="58"/>
        <v>-1.109891692</v>
      </c>
      <c r="CE107" s="37">
        <f t="shared" si="59"/>
        <v>0.126</v>
      </c>
      <c r="CF107" s="33">
        <v>9.03</v>
      </c>
      <c r="CG107" s="102">
        <f t="shared" si="60"/>
        <v>1</v>
      </c>
      <c r="CH107" s="73">
        <f t="shared" si="61"/>
        <v>2.615854478</v>
      </c>
      <c r="CI107" s="66">
        <f t="shared" si="62"/>
        <v>7.142949702</v>
      </c>
      <c r="CJ107" s="102">
        <f t="shared" si="63"/>
        <v>0.892</v>
      </c>
      <c r="CK107" s="73">
        <f t="shared" si="64"/>
        <v>1.311132395</v>
      </c>
      <c r="CL107" s="33">
        <v>45.7</v>
      </c>
      <c r="CM107" s="102">
        <f t="shared" si="65"/>
        <v>0.045</v>
      </c>
      <c r="CN107" s="73">
        <f t="shared" si="66"/>
        <v>-1.584210029</v>
      </c>
      <c r="CO107" s="36">
        <f t="shared" si="67"/>
        <v>4116.265904</v>
      </c>
      <c r="CP107" s="35">
        <f t="shared" si="68"/>
        <v>-0.2376759787</v>
      </c>
      <c r="CQ107" s="37">
        <f t="shared" si="69"/>
        <v>0.378</v>
      </c>
      <c r="CR107" s="117">
        <f t="shared" si="70"/>
        <v>-4.972817229</v>
      </c>
      <c r="CS107" s="104">
        <f t="shared" si="71"/>
        <v>0.063</v>
      </c>
      <c r="CT107" s="33">
        <v>16.45</v>
      </c>
      <c r="CU107" s="90">
        <f t="shared" si="72"/>
        <v>0.216</v>
      </c>
      <c r="CV107" s="35">
        <f t="shared" si="73"/>
        <v>-0.767123233</v>
      </c>
      <c r="CW107" s="33">
        <v>5.14</v>
      </c>
      <c r="CX107" s="34">
        <f t="shared" si="74"/>
        <v>0.207</v>
      </c>
      <c r="CY107" s="35">
        <f t="shared" si="75"/>
        <v>-0.7960156092</v>
      </c>
      <c r="CZ107" s="33">
        <v>63.95</v>
      </c>
      <c r="DA107" s="34">
        <f t="shared" si="76"/>
        <v>0.495</v>
      </c>
      <c r="DB107" s="35">
        <f t="shared" si="77"/>
        <v>0.05278927778</v>
      </c>
      <c r="DC107" s="36">
        <f t="shared" si="78"/>
        <v>4094.640405</v>
      </c>
      <c r="DD107" s="35">
        <f t="shared" si="79"/>
        <v>-0.5777027013</v>
      </c>
      <c r="DE107" s="90">
        <f t="shared" si="80"/>
        <v>0.279</v>
      </c>
      <c r="DF107" s="33">
        <v>0.12</v>
      </c>
      <c r="DG107" s="90">
        <f t="shared" si="81"/>
        <v>0.036</v>
      </c>
      <c r="DH107" s="35">
        <f t="shared" si="82"/>
        <v>-1.477180728</v>
      </c>
      <c r="DI107" s="33">
        <v>0.6</v>
      </c>
      <c r="DJ107" s="90">
        <f t="shared" si="83"/>
        <v>0.198</v>
      </c>
      <c r="DK107" s="35">
        <f t="shared" si="84"/>
        <v>-0.7669392748</v>
      </c>
      <c r="DL107" s="106">
        <f t="shared" si="85"/>
        <v>-3.588945937</v>
      </c>
      <c r="DM107" s="91">
        <f t="shared" si="86"/>
        <v>0.108</v>
      </c>
    </row>
    <row r="108">
      <c r="A108" s="28">
        <v>2024.0</v>
      </c>
      <c r="B108" s="29" t="s">
        <v>845</v>
      </c>
      <c r="C108" s="29" t="s">
        <v>6</v>
      </c>
      <c r="D108" s="30">
        <f t="array" ref="D108">INDEX(
  TP!C:C,
  MATCH(
    1,
    (TP!A:A = A108) * (TP!B:B = C108),
    0
  )
)
</f>
        <v>50.52</v>
      </c>
      <c r="E108" s="64">
        <f t="shared" si="1"/>
        <v>-16.25122484</v>
      </c>
      <c r="F108" s="32">
        <f t="shared" si="2"/>
        <v>0.045</v>
      </c>
      <c r="G108" s="33">
        <v>1025.0</v>
      </c>
      <c r="H108" s="33">
        <v>1.06</v>
      </c>
      <c r="I108" s="33">
        <v>0.0</v>
      </c>
      <c r="J108" s="99">
        <f t="shared" si="3"/>
        <v>1.06</v>
      </c>
      <c r="K108" s="100">
        <f t="shared" si="4"/>
        <v>0.09307317073</v>
      </c>
      <c r="L108" s="101">
        <f t="shared" si="5"/>
        <v>0.234</v>
      </c>
      <c r="M108" s="73">
        <f t="shared" si="6"/>
        <v>-0.759738271</v>
      </c>
      <c r="N108" s="33">
        <v>0.0</v>
      </c>
      <c r="O108" s="101">
        <f t="shared" si="7"/>
        <v>0</v>
      </c>
      <c r="P108" s="73">
        <f t="shared" si="8"/>
        <v>-1.272371867</v>
      </c>
      <c r="Q108" s="33">
        <v>1.67</v>
      </c>
      <c r="R108" s="34">
        <f t="shared" si="9"/>
        <v>0.595</v>
      </c>
      <c r="S108" s="35">
        <f t="shared" si="10"/>
        <v>0.1312751484</v>
      </c>
      <c r="T108" s="33">
        <v>21.05</v>
      </c>
      <c r="U108" s="34">
        <f t="shared" si="11"/>
        <v>0.108</v>
      </c>
      <c r="V108" s="35">
        <f t="shared" si="12"/>
        <v>-1.046638123</v>
      </c>
      <c r="W108" s="36">
        <f t="shared" si="13"/>
        <v>1317.89762</v>
      </c>
      <c r="X108" s="35">
        <f t="shared" si="14"/>
        <v>-0.8209748896</v>
      </c>
      <c r="Y108" s="40">
        <f t="shared" si="15"/>
        <v>0.243</v>
      </c>
      <c r="Z108" s="33">
        <v>0.03</v>
      </c>
      <c r="AA108" s="40">
        <f t="shared" si="16"/>
        <v>0.018</v>
      </c>
      <c r="AB108" s="35">
        <f t="shared" si="17"/>
        <v>-1.628288204</v>
      </c>
      <c r="AC108" s="43">
        <f t="shared" si="18"/>
        <v>-4.481373232</v>
      </c>
      <c r="AD108" s="44">
        <f t="shared" si="19"/>
        <v>0.063</v>
      </c>
      <c r="AE108" s="33">
        <v>0.7</v>
      </c>
      <c r="AF108" s="34">
        <f t="shared" si="20"/>
        <v>0.036</v>
      </c>
      <c r="AG108" s="35">
        <f t="shared" si="21"/>
        <v>-1.411931793</v>
      </c>
      <c r="AH108" s="33">
        <v>25.0</v>
      </c>
      <c r="AI108" s="34">
        <f t="shared" si="22"/>
        <v>0.198</v>
      </c>
      <c r="AJ108" s="35">
        <f t="shared" si="23"/>
        <v>-0.6501237708</v>
      </c>
      <c r="AK108" s="36">
        <f t="shared" si="24"/>
        <v>682.7263154</v>
      </c>
      <c r="AL108" s="35">
        <f t="shared" si="25"/>
        <v>-1.566774389</v>
      </c>
      <c r="AM108" s="114">
        <f t="shared" si="26"/>
        <v>0.063</v>
      </c>
      <c r="AN108" s="33">
        <v>0.09</v>
      </c>
      <c r="AO108" s="114">
        <f t="shared" si="27"/>
        <v>0.099</v>
      </c>
      <c r="AP108" s="35">
        <f t="shared" si="28"/>
        <v>-1.063640422</v>
      </c>
      <c r="AQ108" s="33">
        <v>0.09</v>
      </c>
      <c r="AR108" s="114">
        <f t="shared" si="29"/>
        <v>0.018</v>
      </c>
      <c r="AS108" s="35">
        <f t="shared" si="30"/>
        <v>-1.650276782</v>
      </c>
      <c r="AT108" s="33">
        <v>2.63</v>
      </c>
      <c r="AU108" s="114">
        <f t="shared" si="31"/>
        <v>0.631</v>
      </c>
      <c r="AV108" s="35">
        <f t="shared" si="32"/>
        <v>0.3071484304</v>
      </c>
      <c r="AW108" s="33">
        <v>0.79</v>
      </c>
      <c r="AX108" s="34">
        <f t="shared" si="33"/>
        <v>0</v>
      </c>
      <c r="AY108" s="35">
        <f t="shared" si="34"/>
        <v>-1.871111056</v>
      </c>
      <c r="AZ108" s="33">
        <v>44.44</v>
      </c>
      <c r="BA108" s="34">
        <f t="shared" si="35"/>
        <v>0.432</v>
      </c>
      <c r="BB108" s="35">
        <f t="shared" si="36"/>
        <v>-0.1960409751</v>
      </c>
      <c r="BC108" s="36">
        <f t="shared" si="37"/>
        <v>1274.077369</v>
      </c>
      <c r="BD108" s="35">
        <f t="shared" si="38"/>
        <v>-1.854651308</v>
      </c>
      <c r="BE108" s="114">
        <f t="shared" si="39"/>
        <v>0.036</v>
      </c>
      <c r="BF108" s="115">
        <f t="shared" si="40"/>
        <v>-5.828194469</v>
      </c>
      <c r="BG108" s="116">
        <f t="shared" si="41"/>
        <v>0.018</v>
      </c>
      <c r="BH108" s="33">
        <v>1.93</v>
      </c>
      <c r="BI108" s="34">
        <f t="shared" si="42"/>
        <v>0.153</v>
      </c>
      <c r="BJ108" s="35">
        <f t="shared" si="43"/>
        <v>-0.9652656261</v>
      </c>
      <c r="BK108" s="33">
        <v>45.45</v>
      </c>
      <c r="BL108" s="34">
        <f t="shared" si="44"/>
        <v>0.144</v>
      </c>
      <c r="BM108" s="35">
        <f t="shared" si="45"/>
        <v>-1.158615302</v>
      </c>
      <c r="BN108" s="36">
        <f t="shared" si="46"/>
        <v>2030.672097</v>
      </c>
      <c r="BO108" s="35">
        <f t="shared" si="47"/>
        <v>-1.324049527</v>
      </c>
      <c r="BP108" s="37">
        <f t="shared" si="48"/>
        <v>0.108</v>
      </c>
      <c r="BQ108" s="33">
        <v>1.4</v>
      </c>
      <c r="BR108" s="37">
        <f t="shared" si="49"/>
        <v>0.279</v>
      </c>
      <c r="BS108" s="35">
        <f t="shared" si="50"/>
        <v>-0.699011779</v>
      </c>
      <c r="BT108" s="33">
        <v>0.35</v>
      </c>
      <c r="BU108" s="37">
        <f t="shared" si="51"/>
        <v>0.378</v>
      </c>
      <c r="BV108" s="35">
        <f t="shared" si="52"/>
        <v>-0.5453372236</v>
      </c>
      <c r="BW108" s="33">
        <v>6.85</v>
      </c>
      <c r="BX108" s="34">
        <f t="shared" si="53"/>
        <v>0.279</v>
      </c>
      <c r="BY108" s="35">
        <f t="shared" si="54"/>
        <v>-0.6689177289</v>
      </c>
      <c r="BZ108" s="33">
        <v>26.92</v>
      </c>
      <c r="CA108" s="34">
        <f t="shared" si="55"/>
        <v>0.009</v>
      </c>
      <c r="CB108" s="35">
        <f t="shared" si="56"/>
        <v>-2.327756475</v>
      </c>
      <c r="CC108" s="36">
        <f t="shared" si="57"/>
        <v>1958.626964</v>
      </c>
      <c r="CD108" s="35">
        <f t="shared" si="58"/>
        <v>-2.099342309</v>
      </c>
      <c r="CE108" s="37">
        <f t="shared" si="59"/>
        <v>0.018</v>
      </c>
      <c r="CF108" s="33">
        <v>7.29</v>
      </c>
      <c r="CG108" s="102">
        <f t="shared" si="60"/>
        <v>0.901</v>
      </c>
      <c r="CH108" s="73">
        <f t="shared" si="61"/>
        <v>1.429911194</v>
      </c>
      <c r="CI108" s="66">
        <f t="shared" si="62"/>
        <v>7.422663353</v>
      </c>
      <c r="CJ108" s="102">
        <f t="shared" si="63"/>
        <v>0.928</v>
      </c>
      <c r="CK108" s="73">
        <f t="shared" si="64"/>
        <v>1.497977211</v>
      </c>
      <c r="CL108" s="33">
        <v>54.22</v>
      </c>
      <c r="CM108" s="102">
        <f t="shared" si="65"/>
        <v>0.396</v>
      </c>
      <c r="CN108" s="73">
        <f t="shared" si="66"/>
        <v>-0.265350308</v>
      </c>
      <c r="CO108" s="36">
        <f t="shared" si="67"/>
        <v>4962.323948</v>
      </c>
      <c r="CP108" s="35">
        <f t="shared" si="68"/>
        <v>0.8448065067</v>
      </c>
      <c r="CQ108" s="37">
        <f t="shared" si="69"/>
        <v>0.829</v>
      </c>
      <c r="CR108" s="117">
        <f t="shared" si="70"/>
        <v>-3.822934332</v>
      </c>
      <c r="CS108" s="104">
        <f t="shared" si="71"/>
        <v>0.135</v>
      </c>
      <c r="CT108" s="33">
        <v>21.95</v>
      </c>
      <c r="CU108" s="90">
        <f t="shared" si="72"/>
        <v>0.649</v>
      </c>
      <c r="CV108" s="35">
        <f t="shared" si="73"/>
        <v>0.2981815858</v>
      </c>
      <c r="CW108" s="33">
        <v>7.02</v>
      </c>
      <c r="CX108" s="34">
        <f t="shared" si="74"/>
        <v>0.495</v>
      </c>
      <c r="CY108" s="35">
        <f t="shared" si="75"/>
        <v>-0.1046447117</v>
      </c>
      <c r="CZ108" s="33">
        <v>62.5</v>
      </c>
      <c r="DA108" s="34">
        <f t="shared" si="76"/>
        <v>0.423</v>
      </c>
      <c r="DB108" s="35">
        <f t="shared" si="77"/>
        <v>-0.1511835681</v>
      </c>
      <c r="DC108" s="36">
        <f t="shared" si="78"/>
        <v>4590.800547</v>
      </c>
      <c r="DD108" s="35">
        <f t="shared" si="79"/>
        <v>-0.05653045514</v>
      </c>
      <c r="DE108" s="90">
        <f t="shared" si="80"/>
        <v>0.441</v>
      </c>
      <c r="DF108" s="33">
        <v>0.09</v>
      </c>
      <c r="DG108" s="90">
        <f t="shared" si="81"/>
        <v>0.027</v>
      </c>
      <c r="DH108" s="35">
        <f t="shared" si="82"/>
        <v>-1.616600033</v>
      </c>
      <c r="DI108" s="33">
        <v>0.61</v>
      </c>
      <c r="DJ108" s="90">
        <f t="shared" si="83"/>
        <v>0.207</v>
      </c>
      <c r="DK108" s="35">
        <f t="shared" si="84"/>
        <v>-0.743773903</v>
      </c>
      <c r="DL108" s="106">
        <f t="shared" si="85"/>
        <v>-2.118722805</v>
      </c>
      <c r="DM108" s="91">
        <f t="shared" si="86"/>
        <v>0.216</v>
      </c>
    </row>
    <row r="109">
      <c r="A109" s="28">
        <v>2025.0</v>
      </c>
      <c r="B109" s="29" t="s">
        <v>365</v>
      </c>
      <c r="C109" s="29" t="s">
        <v>32</v>
      </c>
      <c r="D109" s="30">
        <f t="array" ref="D109">INDEX(
  TP!C:C,
  MATCH(
    1,
    (TP!A:A = A109) * (TP!B:B = C109),
    0
  )
)
</f>
        <v>44.88</v>
      </c>
      <c r="E109" s="64">
        <f t="shared" si="1"/>
        <v>-17.06451714</v>
      </c>
      <c r="F109" s="32">
        <f t="shared" si="2"/>
        <v>0.036</v>
      </c>
      <c r="G109" s="33">
        <v>1215.0</v>
      </c>
      <c r="H109" s="33">
        <v>0.46</v>
      </c>
      <c r="I109" s="33">
        <v>0.0</v>
      </c>
      <c r="J109" s="99">
        <f t="shared" si="3"/>
        <v>0.46</v>
      </c>
      <c r="K109" s="100">
        <f t="shared" si="4"/>
        <v>0.03407407407</v>
      </c>
      <c r="L109" s="101">
        <f t="shared" si="5"/>
        <v>0.045</v>
      </c>
      <c r="M109" s="73">
        <f t="shared" si="6"/>
        <v>-1.523933983</v>
      </c>
      <c r="N109" s="33">
        <v>0.0</v>
      </c>
      <c r="O109" s="101">
        <f t="shared" si="7"/>
        <v>0</v>
      </c>
      <c r="P109" s="73">
        <f t="shared" si="8"/>
        <v>-1.272371867</v>
      </c>
      <c r="Q109" s="33">
        <v>0.52</v>
      </c>
      <c r="R109" s="34">
        <f t="shared" si="9"/>
        <v>0.081</v>
      </c>
      <c r="S109" s="35">
        <f t="shared" si="10"/>
        <v>-1.429965767</v>
      </c>
      <c r="T109" s="33">
        <v>42.86</v>
      </c>
      <c r="U109" s="34">
        <f t="shared" si="11"/>
        <v>0.739</v>
      </c>
      <c r="V109" s="35">
        <f t="shared" si="12"/>
        <v>0.4153705896</v>
      </c>
      <c r="W109" s="36">
        <f t="shared" si="13"/>
        <v>1144.061127</v>
      </c>
      <c r="X109" s="35">
        <f t="shared" si="14"/>
        <v>-1.025605216</v>
      </c>
      <c r="Y109" s="40">
        <f t="shared" si="15"/>
        <v>0.162</v>
      </c>
      <c r="Z109" s="33">
        <v>0.05</v>
      </c>
      <c r="AA109" s="40">
        <f t="shared" si="16"/>
        <v>0.09</v>
      </c>
      <c r="AB109" s="35">
        <f t="shared" si="17"/>
        <v>-1.259867439</v>
      </c>
      <c r="AC109" s="43">
        <f t="shared" si="18"/>
        <v>-5.081778505</v>
      </c>
      <c r="AD109" s="44">
        <f t="shared" si="19"/>
        <v>0.045</v>
      </c>
      <c r="AE109" s="33">
        <v>2.37</v>
      </c>
      <c r="AF109" s="34">
        <f t="shared" si="20"/>
        <v>0.568</v>
      </c>
      <c r="AG109" s="35">
        <f t="shared" si="21"/>
        <v>0.1145868345</v>
      </c>
      <c r="AH109" s="33">
        <v>15.63</v>
      </c>
      <c r="AI109" s="34">
        <f t="shared" si="22"/>
        <v>0.063</v>
      </c>
      <c r="AJ109" s="35">
        <f t="shared" si="23"/>
        <v>-1.56783857</v>
      </c>
      <c r="AK109" s="36">
        <f t="shared" si="24"/>
        <v>977.2829716</v>
      </c>
      <c r="AL109" s="35">
        <f t="shared" si="25"/>
        <v>-1.153153388</v>
      </c>
      <c r="AM109" s="114">
        <f t="shared" si="26"/>
        <v>0.135</v>
      </c>
      <c r="AN109" s="33">
        <v>0.22</v>
      </c>
      <c r="AO109" s="114">
        <f t="shared" si="27"/>
        <v>0.414</v>
      </c>
      <c r="AP109" s="35">
        <f t="shared" si="28"/>
        <v>-0.5057656185</v>
      </c>
      <c r="AQ109" s="33">
        <v>0.52</v>
      </c>
      <c r="AR109" s="114">
        <f t="shared" si="29"/>
        <v>0.369</v>
      </c>
      <c r="AS109" s="35">
        <f t="shared" si="30"/>
        <v>-0.4527880096</v>
      </c>
      <c r="AT109" s="33">
        <v>1.33</v>
      </c>
      <c r="AU109" s="114">
        <f t="shared" si="31"/>
        <v>0.126</v>
      </c>
      <c r="AV109" s="35">
        <f t="shared" si="32"/>
        <v>-1.10360272</v>
      </c>
      <c r="AW109" s="33">
        <v>2.07</v>
      </c>
      <c r="AX109" s="34">
        <f t="shared" si="33"/>
        <v>0.315</v>
      </c>
      <c r="AY109" s="35">
        <f t="shared" si="34"/>
        <v>-0.5702891706</v>
      </c>
      <c r="AZ109" s="33">
        <v>28.57</v>
      </c>
      <c r="BA109" s="34">
        <f t="shared" si="35"/>
        <v>0.054</v>
      </c>
      <c r="BB109" s="35">
        <f t="shared" si="36"/>
        <v>-1.749268535</v>
      </c>
      <c r="BC109" s="36">
        <f t="shared" si="37"/>
        <v>1578.033328</v>
      </c>
      <c r="BD109" s="35">
        <f t="shared" si="38"/>
        <v>-1.500832782</v>
      </c>
      <c r="BE109" s="114">
        <f t="shared" si="39"/>
        <v>0.081</v>
      </c>
      <c r="BF109" s="115">
        <f t="shared" si="40"/>
        <v>-4.716142517</v>
      </c>
      <c r="BG109" s="116">
        <f t="shared" si="41"/>
        <v>0.099</v>
      </c>
      <c r="BH109" s="33">
        <v>3.11</v>
      </c>
      <c r="BI109" s="34">
        <f t="shared" si="42"/>
        <v>0.432</v>
      </c>
      <c r="BJ109" s="35">
        <f t="shared" si="43"/>
        <v>-0.3039753604</v>
      </c>
      <c r="BK109" s="33">
        <v>64.29</v>
      </c>
      <c r="BL109" s="34">
        <f t="shared" si="44"/>
        <v>0.901</v>
      </c>
      <c r="BM109" s="35">
        <f t="shared" si="45"/>
        <v>1.253162553</v>
      </c>
      <c r="BN109" s="36">
        <f t="shared" si="46"/>
        <v>3776.69627</v>
      </c>
      <c r="BO109" s="35">
        <f t="shared" si="47"/>
        <v>0.4680284743</v>
      </c>
      <c r="BP109" s="37">
        <f t="shared" si="48"/>
        <v>0.703</v>
      </c>
      <c r="BQ109" s="33">
        <v>1.33</v>
      </c>
      <c r="BR109" s="37">
        <f t="shared" si="49"/>
        <v>0.234</v>
      </c>
      <c r="BS109" s="35">
        <f t="shared" si="50"/>
        <v>-0.7755302424</v>
      </c>
      <c r="BT109" s="33">
        <v>0.15</v>
      </c>
      <c r="BU109" s="37">
        <f t="shared" si="51"/>
        <v>0.207</v>
      </c>
      <c r="BV109" s="35">
        <f t="shared" si="52"/>
        <v>-0.9471646516</v>
      </c>
      <c r="BW109" s="33">
        <v>8.37</v>
      </c>
      <c r="BX109" s="34">
        <f t="shared" si="53"/>
        <v>0.468</v>
      </c>
      <c r="BY109" s="35">
        <f t="shared" si="54"/>
        <v>-0.1546166081</v>
      </c>
      <c r="BZ109" s="33">
        <v>46.02</v>
      </c>
      <c r="CA109" s="34">
        <f t="shared" si="55"/>
        <v>0.685</v>
      </c>
      <c r="CB109" s="35">
        <f t="shared" si="56"/>
        <v>0.418634636</v>
      </c>
      <c r="CC109" s="36">
        <f t="shared" si="57"/>
        <v>3635.91233</v>
      </c>
      <c r="CD109" s="35">
        <f t="shared" si="58"/>
        <v>0.3720865551</v>
      </c>
      <c r="CE109" s="37">
        <f t="shared" si="59"/>
        <v>0.649</v>
      </c>
      <c r="CF109" s="33">
        <v>4.67</v>
      </c>
      <c r="CG109" s="102">
        <f t="shared" si="60"/>
        <v>0.378</v>
      </c>
      <c r="CH109" s="73">
        <f t="shared" si="61"/>
        <v>-0.3558194982</v>
      </c>
      <c r="CI109" s="66">
        <f t="shared" si="62"/>
        <v>3.841980382</v>
      </c>
      <c r="CJ109" s="102">
        <f t="shared" si="63"/>
        <v>0.198</v>
      </c>
      <c r="CK109" s="73">
        <f t="shared" si="64"/>
        <v>-0.8938690529</v>
      </c>
      <c r="CL109" s="33">
        <v>41.27</v>
      </c>
      <c r="CM109" s="102">
        <f t="shared" si="65"/>
        <v>0.009</v>
      </c>
      <c r="CN109" s="73">
        <f t="shared" si="66"/>
        <v>-2.269955166</v>
      </c>
      <c r="CO109" s="36">
        <f t="shared" si="67"/>
        <v>2795.84145</v>
      </c>
      <c r="CP109" s="35">
        <f t="shared" si="68"/>
        <v>-1.927082935</v>
      </c>
      <c r="CQ109" s="37">
        <f t="shared" si="69"/>
        <v>0.018</v>
      </c>
      <c r="CR109" s="117">
        <f t="shared" si="70"/>
        <v>-2.8096628</v>
      </c>
      <c r="CS109" s="104">
        <f t="shared" si="71"/>
        <v>0.189</v>
      </c>
      <c r="CT109" s="33">
        <v>16.3</v>
      </c>
      <c r="CU109" s="90">
        <f t="shared" si="72"/>
        <v>0.207</v>
      </c>
      <c r="CV109" s="35">
        <f t="shared" si="73"/>
        <v>-0.7961770008</v>
      </c>
      <c r="CW109" s="33">
        <v>8.22</v>
      </c>
      <c r="CX109" s="34">
        <f t="shared" si="74"/>
        <v>0.64</v>
      </c>
      <c r="CY109" s="35">
        <f t="shared" si="75"/>
        <v>0.3366558611</v>
      </c>
      <c r="CZ109" s="33">
        <v>51.35</v>
      </c>
      <c r="DA109" s="34">
        <f t="shared" si="76"/>
        <v>0.054</v>
      </c>
      <c r="DB109" s="35">
        <f t="shared" si="77"/>
        <v>-1.719664417</v>
      </c>
      <c r="DC109" s="36">
        <f t="shared" si="78"/>
        <v>4024.415958</v>
      </c>
      <c r="DD109" s="35">
        <f t="shared" si="79"/>
        <v>-0.6514672574</v>
      </c>
      <c r="DE109" s="90">
        <f t="shared" si="80"/>
        <v>0.225</v>
      </c>
      <c r="DF109" s="33">
        <v>0.07</v>
      </c>
      <c r="DG109" s="90">
        <f t="shared" si="81"/>
        <v>0.009</v>
      </c>
      <c r="DH109" s="35">
        <f t="shared" si="82"/>
        <v>-1.709546236</v>
      </c>
      <c r="DI109" s="33">
        <v>0.37</v>
      </c>
      <c r="DJ109" s="90">
        <f t="shared" si="83"/>
        <v>0.054</v>
      </c>
      <c r="DK109" s="35">
        <f t="shared" si="84"/>
        <v>-1.299742827</v>
      </c>
      <c r="DL109" s="106">
        <f t="shared" si="85"/>
        <v>-4.456933321</v>
      </c>
      <c r="DM109" s="91">
        <f t="shared" si="86"/>
        <v>0.072</v>
      </c>
    </row>
    <row r="110">
      <c r="A110" s="28">
        <v>2024.0</v>
      </c>
      <c r="B110" s="29" t="s">
        <v>434</v>
      </c>
      <c r="C110" s="29" t="s">
        <v>14</v>
      </c>
      <c r="D110" s="30">
        <f t="array" ref="D110">INDEX(
  TP!C:C,
  MATCH(
    1,
    (TP!A:A = A110) * (TP!B:B = C110),
    0
  )
)
</f>
        <v>44.7</v>
      </c>
      <c r="E110" s="64">
        <f t="shared" si="1"/>
        <v>-17.12633999</v>
      </c>
      <c r="F110" s="32">
        <f t="shared" si="2"/>
        <v>0.027</v>
      </c>
      <c r="G110" s="33">
        <v>1827.0</v>
      </c>
      <c r="H110" s="33">
        <v>1.41</v>
      </c>
      <c r="I110" s="33">
        <v>0.0</v>
      </c>
      <c r="J110" s="99">
        <f t="shared" si="3"/>
        <v>1.41</v>
      </c>
      <c r="K110" s="100">
        <f t="shared" si="4"/>
        <v>0.06945812808</v>
      </c>
      <c r="L110" s="101">
        <f t="shared" si="5"/>
        <v>0.135</v>
      </c>
      <c r="M110" s="73">
        <f t="shared" si="6"/>
        <v>-1.065616079</v>
      </c>
      <c r="N110" s="33">
        <v>0.05</v>
      </c>
      <c r="O110" s="101">
        <f t="shared" si="7"/>
        <v>0.144</v>
      </c>
      <c r="P110" s="73">
        <f t="shared" si="8"/>
        <v>-0.863577693</v>
      </c>
      <c r="Q110" s="33">
        <v>0.59</v>
      </c>
      <c r="R110" s="34">
        <f t="shared" si="9"/>
        <v>0.099</v>
      </c>
      <c r="S110" s="35">
        <f t="shared" si="10"/>
        <v>-1.334933711</v>
      </c>
      <c r="T110" s="33">
        <v>33.33</v>
      </c>
      <c r="U110" s="34">
        <f t="shared" si="11"/>
        <v>0.378</v>
      </c>
      <c r="V110" s="35">
        <f t="shared" si="12"/>
        <v>-0.223462195</v>
      </c>
      <c r="W110" s="36">
        <f t="shared" si="13"/>
        <v>985.3434856</v>
      </c>
      <c r="X110" s="35">
        <f t="shared" si="14"/>
        <v>-1.2124385</v>
      </c>
      <c r="Y110" s="40">
        <f t="shared" si="15"/>
        <v>0.108</v>
      </c>
      <c r="Z110" s="33">
        <v>0.01</v>
      </c>
      <c r="AA110" s="40">
        <f t="shared" si="16"/>
        <v>0.009</v>
      </c>
      <c r="AB110" s="35">
        <f t="shared" si="17"/>
        <v>-1.996708969</v>
      </c>
      <c r="AC110" s="43">
        <f t="shared" si="18"/>
        <v>-5.138341241</v>
      </c>
      <c r="AD110" s="44">
        <f t="shared" si="19"/>
        <v>0.036</v>
      </c>
      <c r="AE110" s="33">
        <v>1.28</v>
      </c>
      <c r="AF110" s="34">
        <f t="shared" si="20"/>
        <v>0.18</v>
      </c>
      <c r="AG110" s="35">
        <f t="shared" si="21"/>
        <v>-0.8817636468</v>
      </c>
      <c r="AH110" s="33">
        <v>34.62</v>
      </c>
      <c r="AI110" s="34">
        <f t="shared" si="22"/>
        <v>0.667</v>
      </c>
      <c r="AJ110" s="35">
        <f t="shared" si="23"/>
        <v>0.2920764816</v>
      </c>
      <c r="AK110" s="36">
        <f t="shared" si="24"/>
        <v>1468.46297</v>
      </c>
      <c r="AL110" s="35">
        <f t="shared" si="25"/>
        <v>-0.4634308557</v>
      </c>
      <c r="AM110" s="114">
        <f t="shared" si="26"/>
        <v>0.27</v>
      </c>
      <c r="AN110" s="33">
        <v>0.15</v>
      </c>
      <c r="AO110" s="114">
        <f t="shared" si="27"/>
        <v>0.207</v>
      </c>
      <c r="AP110" s="35">
        <f t="shared" si="28"/>
        <v>-0.8061597434</v>
      </c>
      <c r="AQ110" s="33">
        <v>0.44</v>
      </c>
      <c r="AR110" s="114">
        <f t="shared" si="29"/>
        <v>0.252</v>
      </c>
      <c r="AS110" s="35">
        <f t="shared" si="30"/>
        <v>-0.6755766183</v>
      </c>
      <c r="AT110" s="33">
        <v>0.84</v>
      </c>
      <c r="AU110" s="114">
        <f t="shared" si="31"/>
        <v>0.036</v>
      </c>
      <c r="AV110" s="35">
        <f t="shared" si="32"/>
        <v>-1.635347384</v>
      </c>
      <c r="AW110" s="33">
        <v>1.58</v>
      </c>
      <c r="AX110" s="34">
        <f t="shared" si="33"/>
        <v>0.153</v>
      </c>
      <c r="AY110" s="35">
        <f t="shared" si="34"/>
        <v>-1.068260049</v>
      </c>
      <c r="AZ110" s="33">
        <v>34.38</v>
      </c>
      <c r="BA110" s="34">
        <f t="shared" si="35"/>
        <v>0.108</v>
      </c>
      <c r="BB110" s="35">
        <f t="shared" si="36"/>
        <v>-1.180632611</v>
      </c>
      <c r="BC110" s="36">
        <f t="shared" si="37"/>
        <v>1604.55873</v>
      </c>
      <c r="BD110" s="35">
        <f t="shared" si="38"/>
        <v>-1.46995601</v>
      </c>
      <c r="BE110" s="114">
        <f t="shared" si="39"/>
        <v>0.09</v>
      </c>
      <c r="BF110" s="115">
        <f t="shared" si="40"/>
        <v>-5.050470612</v>
      </c>
      <c r="BG110" s="116">
        <f t="shared" si="41"/>
        <v>0.081</v>
      </c>
      <c r="BH110" s="33">
        <v>1.38</v>
      </c>
      <c r="BI110" s="34">
        <f t="shared" si="42"/>
        <v>0.063</v>
      </c>
      <c r="BJ110" s="35">
        <f t="shared" si="43"/>
        <v>-1.27349414</v>
      </c>
      <c r="BK110" s="33">
        <v>46.43</v>
      </c>
      <c r="BL110" s="34">
        <f t="shared" si="44"/>
        <v>0.171</v>
      </c>
      <c r="BM110" s="35">
        <f t="shared" si="45"/>
        <v>-1.033161889</v>
      </c>
      <c r="BN110" s="36">
        <f t="shared" si="46"/>
        <v>1673.264453</v>
      </c>
      <c r="BO110" s="35">
        <f t="shared" si="47"/>
        <v>-1.690884298</v>
      </c>
      <c r="BP110" s="37">
        <f t="shared" si="48"/>
        <v>0.045</v>
      </c>
      <c r="BQ110" s="33">
        <v>1.08</v>
      </c>
      <c r="BR110" s="37">
        <f t="shared" si="49"/>
        <v>0.126</v>
      </c>
      <c r="BS110" s="35">
        <f t="shared" si="50"/>
        <v>-1.048810469</v>
      </c>
      <c r="BT110" s="33">
        <v>0.2</v>
      </c>
      <c r="BU110" s="37">
        <f t="shared" si="51"/>
        <v>0.243</v>
      </c>
      <c r="BV110" s="35">
        <f t="shared" si="52"/>
        <v>-0.8467077946</v>
      </c>
      <c r="BW110" s="33">
        <v>3.3</v>
      </c>
      <c r="BX110" s="34">
        <f t="shared" si="53"/>
        <v>0.018</v>
      </c>
      <c r="BY110" s="35">
        <f t="shared" si="54"/>
        <v>-1.870081531</v>
      </c>
      <c r="BZ110" s="33">
        <v>40.3</v>
      </c>
      <c r="CA110" s="34">
        <f t="shared" si="55"/>
        <v>0.333</v>
      </c>
      <c r="CB110" s="35">
        <f t="shared" si="56"/>
        <v>-0.4038447961</v>
      </c>
      <c r="CC110" s="36">
        <f t="shared" si="57"/>
        <v>2075.615623</v>
      </c>
      <c r="CD110" s="35">
        <f t="shared" si="58"/>
        <v>-1.926963086</v>
      </c>
      <c r="CE110" s="37">
        <f t="shared" si="59"/>
        <v>0.036</v>
      </c>
      <c r="CF110" s="33">
        <v>6.65</v>
      </c>
      <c r="CG110" s="102">
        <f t="shared" si="60"/>
        <v>0.847</v>
      </c>
      <c r="CH110" s="73">
        <f t="shared" si="61"/>
        <v>0.9937021697</v>
      </c>
      <c r="CI110" s="66">
        <f t="shared" si="62"/>
        <v>5.430382132</v>
      </c>
      <c r="CJ110" s="102">
        <f t="shared" si="63"/>
        <v>0.64</v>
      </c>
      <c r="CK110" s="73">
        <f t="shared" si="64"/>
        <v>0.1671611537</v>
      </c>
      <c r="CL110" s="33">
        <v>60.0</v>
      </c>
      <c r="CM110" s="102">
        <f t="shared" si="65"/>
        <v>0.73</v>
      </c>
      <c r="CN110" s="73">
        <f t="shared" si="66"/>
        <v>0.6293690804</v>
      </c>
      <c r="CO110" s="36">
        <f t="shared" si="67"/>
        <v>4795.818758</v>
      </c>
      <c r="CP110" s="35">
        <f t="shared" si="68"/>
        <v>0.6317727174</v>
      </c>
      <c r="CQ110" s="37">
        <f t="shared" si="69"/>
        <v>0.766</v>
      </c>
      <c r="CR110" s="117">
        <f t="shared" si="70"/>
        <v>-4.88159293</v>
      </c>
      <c r="CS110" s="104">
        <f t="shared" si="71"/>
        <v>0.072</v>
      </c>
      <c r="CT110" s="33">
        <v>21.72</v>
      </c>
      <c r="CU110" s="90">
        <f t="shared" si="72"/>
        <v>0.622</v>
      </c>
      <c r="CV110" s="35">
        <f t="shared" si="73"/>
        <v>0.2536324752</v>
      </c>
      <c r="CW110" s="33">
        <v>8.33</v>
      </c>
      <c r="CX110" s="34">
        <f t="shared" si="74"/>
        <v>0.658</v>
      </c>
      <c r="CY110" s="35">
        <f t="shared" si="75"/>
        <v>0.3771084136</v>
      </c>
      <c r="CZ110" s="33">
        <v>66.27</v>
      </c>
      <c r="DA110" s="34">
        <f t="shared" si="76"/>
        <v>0.649</v>
      </c>
      <c r="DB110" s="35">
        <f t="shared" si="77"/>
        <v>0.3791458312</v>
      </c>
      <c r="DC110" s="36">
        <f t="shared" si="78"/>
        <v>5221.459652</v>
      </c>
      <c r="DD110" s="35">
        <f t="shared" si="79"/>
        <v>0.605921028</v>
      </c>
      <c r="DE110" s="90">
        <f t="shared" si="80"/>
        <v>0.757</v>
      </c>
      <c r="DF110" s="33">
        <v>0.15</v>
      </c>
      <c r="DG110" s="90">
        <f t="shared" si="81"/>
        <v>0.045</v>
      </c>
      <c r="DH110" s="35">
        <f t="shared" si="82"/>
        <v>-1.337761424</v>
      </c>
      <c r="DI110" s="33">
        <v>0.25</v>
      </c>
      <c r="DJ110" s="90">
        <f t="shared" si="83"/>
        <v>0.018</v>
      </c>
      <c r="DK110" s="35">
        <f t="shared" si="84"/>
        <v>-1.577727289</v>
      </c>
      <c r="DL110" s="106">
        <f t="shared" si="85"/>
        <v>-2.05593521</v>
      </c>
      <c r="DM110" s="91">
        <f t="shared" si="86"/>
        <v>0.225</v>
      </c>
    </row>
    <row r="111">
      <c r="A111" s="28">
        <v>2024.0</v>
      </c>
      <c r="B111" s="29" t="s">
        <v>447</v>
      </c>
      <c r="C111" s="29" t="s">
        <v>14</v>
      </c>
      <c r="D111" s="30">
        <f t="array" ref="D111">INDEX(
  TP!C:C,
  MATCH(
    1,
    (TP!A:A = A111) * (TP!B:B = C111),
    0
  )
)
</f>
        <v>44.7</v>
      </c>
      <c r="E111" s="64">
        <f t="shared" si="1"/>
        <v>-17.82129304</v>
      </c>
      <c r="F111" s="32">
        <f t="shared" si="2"/>
        <v>0.018</v>
      </c>
      <c r="G111" s="33">
        <v>1651.0</v>
      </c>
      <c r="H111" s="33">
        <v>0.95</v>
      </c>
      <c r="I111" s="33">
        <v>0.0</v>
      </c>
      <c r="J111" s="99">
        <f t="shared" si="3"/>
        <v>0.95</v>
      </c>
      <c r="K111" s="100">
        <f t="shared" si="4"/>
        <v>0.05178679588</v>
      </c>
      <c r="L111" s="101">
        <f t="shared" si="5"/>
        <v>0.072</v>
      </c>
      <c r="M111" s="73">
        <f t="shared" si="6"/>
        <v>-1.294506978</v>
      </c>
      <c r="N111" s="33">
        <v>0.05</v>
      </c>
      <c r="O111" s="101">
        <f t="shared" si="7"/>
        <v>0.144</v>
      </c>
      <c r="P111" s="73">
        <f t="shared" si="8"/>
        <v>-0.863577693</v>
      </c>
      <c r="Q111" s="33">
        <v>0.76</v>
      </c>
      <c r="R111" s="34">
        <f t="shared" si="9"/>
        <v>0.126</v>
      </c>
      <c r="S111" s="35">
        <f t="shared" si="10"/>
        <v>-1.104141576</v>
      </c>
      <c r="T111" s="33">
        <v>21.43</v>
      </c>
      <c r="U111" s="34">
        <f t="shared" si="11"/>
        <v>0.126</v>
      </c>
      <c r="V111" s="35">
        <f t="shared" si="12"/>
        <v>-1.021165252</v>
      </c>
      <c r="W111" s="36">
        <f t="shared" si="13"/>
        <v>772.316205</v>
      </c>
      <c r="X111" s="35">
        <f t="shared" si="14"/>
        <v>-1.46320197</v>
      </c>
      <c r="Y111" s="40">
        <f t="shared" si="15"/>
        <v>0.072</v>
      </c>
      <c r="Z111" s="33">
        <v>0.03</v>
      </c>
      <c r="AA111" s="40">
        <f t="shared" si="16"/>
        <v>0.018</v>
      </c>
      <c r="AB111" s="35">
        <f t="shared" si="17"/>
        <v>-1.628288204</v>
      </c>
      <c r="AC111" s="43">
        <f t="shared" si="18"/>
        <v>-5.249574844</v>
      </c>
      <c r="AD111" s="44">
        <f t="shared" si="19"/>
        <v>0.027</v>
      </c>
      <c r="AE111" s="33">
        <v>1.36</v>
      </c>
      <c r="AF111" s="34">
        <f t="shared" si="20"/>
        <v>0.216</v>
      </c>
      <c r="AG111" s="35">
        <f t="shared" si="21"/>
        <v>-0.808637006</v>
      </c>
      <c r="AH111" s="33">
        <v>20.0</v>
      </c>
      <c r="AI111" s="34">
        <f t="shared" si="22"/>
        <v>0.099</v>
      </c>
      <c r="AJ111" s="35">
        <f t="shared" si="23"/>
        <v>-1.139832842</v>
      </c>
      <c r="AK111" s="36">
        <f t="shared" si="24"/>
        <v>883.8291323</v>
      </c>
      <c r="AL111" s="35">
        <f t="shared" si="25"/>
        <v>-1.284382711</v>
      </c>
      <c r="AM111" s="114">
        <f t="shared" si="26"/>
        <v>0.099</v>
      </c>
      <c r="AN111" s="33">
        <v>0.33</v>
      </c>
      <c r="AO111" s="114">
        <f t="shared" si="27"/>
        <v>0.568</v>
      </c>
      <c r="AP111" s="35">
        <f t="shared" si="28"/>
        <v>-0.0337177079</v>
      </c>
      <c r="AQ111" s="33">
        <v>0.38</v>
      </c>
      <c r="AR111" s="114">
        <f t="shared" si="29"/>
        <v>0.171</v>
      </c>
      <c r="AS111" s="35">
        <f t="shared" si="30"/>
        <v>-0.8426680749</v>
      </c>
      <c r="AT111" s="33">
        <v>0.65</v>
      </c>
      <c r="AU111" s="114">
        <f t="shared" si="31"/>
        <v>0.018</v>
      </c>
      <c r="AV111" s="35">
        <f t="shared" si="32"/>
        <v>-1.841534091</v>
      </c>
      <c r="AW111" s="33">
        <v>1.53</v>
      </c>
      <c r="AX111" s="34">
        <f t="shared" si="33"/>
        <v>0.117</v>
      </c>
      <c r="AY111" s="35">
        <f t="shared" si="34"/>
        <v>-1.119073403</v>
      </c>
      <c r="AZ111" s="33">
        <v>32.14</v>
      </c>
      <c r="BA111" s="34">
        <f t="shared" si="35"/>
        <v>0.072</v>
      </c>
      <c r="BB111" s="35">
        <f t="shared" si="36"/>
        <v>-1.399865738</v>
      </c>
      <c r="BC111" s="36">
        <f t="shared" si="37"/>
        <v>1469.042522</v>
      </c>
      <c r="BD111" s="35">
        <f t="shared" si="38"/>
        <v>-1.627703025</v>
      </c>
      <c r="BE111" s="114">
        <f t="shared" si="39"/>
        <v>0.063</v>
      </c>
      <c r="BF111" s="115">
        <f t="shared" si="40"/>
        <v>-5.630005609</v>
      </c>
      <c r="BG111" s="116">
        <f t="shared" si="41"/>
        <v>0.045</v>
      </c>
      <c r="BH111" s="33">
        <v>2.45</v>
      </c>
      <c r="BI111" s="34">
        <f t="shared" si="42"/>
        <v>0.279</v>
      </c>
      <c r="BJ111" s="35">
        <f t="shared" si="43"/>
        <v>-0.6738495768</v>
      </c>
      <c r="BK111" s="33">
        <v>62.22</v>
      </c>
      <c r="BL111" s="34">
        <f t="shared" si="44"/>
        <v>0.883</v>
      </c>
      <c r="BM111" s="35">
        <f t="shared" si="45"/>
        <v>0.9881742221</v>
      </c>
      <c r="BN111" s="36">
        <f t="shared" si="46"/>
        <v>3202.420696</v>
      </c>
      <c r="BO111" s="35">
        <f t="shared" si="47"/>
        <v>-0.1213944206</v>
      </c>
      <c r="BP111" s="37">
        <f t="shared" si="48"/>
        <v>0.432</v>
      </c>
      <c r="BQ111" s="33">
        <v>1.42</v>
      </c>
      <c r="BR111" s="37">
        <f t="shared" si="49"/>
        <v>0.306</v>
      </c>
      <c r="BS111" s="35">
        <f t="shared" si="50"/>
        <v>-0.6771493609</v>
      </c>
      <c r="BT111" s="33">
        <v>0.16</v>
      </c>
      <c r="BU111" s="37">
        <f t="shared" si="51"/>
        <v>0.216</v>
      </c>
      <c r="BV111" s="35">
        <f t="shared" si="52"/>
        <v>-0.9270732802</v>
      </c>
      <c r="BW111" s="33">
        <v>6.21</v>
      </c>
      <c r="BX111" s="34">
        <f t="shared" si="53"/>
        <v>0.189</v>
      </c>
      <c r="BY111" s="35">
        <f t="shared" si="54"/>
        <v>-0.8854655692</v>
      </c>
      <c r="BZ111" s="33">
        <v>44.74</v>
      </c>
      <c r="CA111" s="34">
        <f t="shared" si="55"/>
        <v>0.622</v>
      </c>
      <c r="CB111" s="35">
        <f t="shared" si="56"/>
        <v>0.2345832946</v>
      </c>
      <c r="CC111" s="36">
        <f t="shared" si="57"/>
        <v>3120.810443</v>
      </c>
      <c r="CD111" s="35">
        <f t="shared" si="58"/>
        <v>-0.3869003756</v>
      </c>
      <c r="CE111" s="37">
        <f t="shared" si="59"/>
        <v>0.36</v>
      </c>
      <c r="CF111" s="33">
        <v>5.45</v>
      </c>
      <c r="CG111" s="102">
        <f t="shared" si="60"/>
        <v>0.622</v>
      </c>
      <c r="CH111" s="73">
        <f t="shared" si="61"/>
        <v>0.1758102498</v>
      </c>
      <c r="CI111" s="66">
        <f t="shared" si="62"/>
        <v>4.450463552</v>
      </c>
      <c r="CJ111" s="102">
        <f t="shared" si="63"/>
        <v>0.306</v>
      </c>
      <c r="CK111" s="73">
        <f t="shared" si="64"/>
        <v>-0.4874107852</v>
      </c>
      <c r="CL111" s="33">
        <v>51.0</v>
      </c>
      <c r="CM111" s="102">
        <f t="shared" si="65"/>
        <v>0.18</v>
      </c>
      <c r="CN111" s="73">
        <f t="shared" si="66"/>
        <v>-0.763792597</v>
      </c>
      <c r="CO111" s="36">
        <f t="shared" si="67"/>
        <v>3714.296572</v>
      </c>
      <c r="CP111" s="35">
        <f t="shared" si="68"/>
        <v>-0.7519725619</v>
      </c>
      <c r="CQ111" s="37">
        <f t="shared" si="69"/>
        <v>0.216</v>
      </c>
      <c r="CR111" s="117">
        <f t="shared" si="70"/>
        <v>-2.864489999</v>
      </c>
      <c r="CS111" s="104">
        <f t="shared" si="71"/>
        <v>0.171</v>
      </c>
      <c r="CT111" s="33">
        <v>17.12</v>
      </c>
      <c r="CU111" s="90">
        <f t="shared" si="72"/>
        <v>0.261</v>
      </c>
      <c r="CV111" s="35">
        <f t="shared" si="73"/>
        <v>-0.6373497369</v>
      </c>
      <c r="CW111" s="33">
        <v>5.45</v>
      </c>
      <c r="CX111" s="34">
        <f t="shared" si="74"/>
        <v>0.261</v>
      </c>
      <c r="CY111" s="35">
        <f t="shared" si="75"/>
        <v>-0.6820129612</v>
      </c>
      <c r="CZ111" s="33">
        <v>58.0</v>
      </c>
      <c r="DA111" s="34">
        <f t="shared" si="76"/>
        <v>0.189</v>
      </c>
      <c r="DB111" s="35">
        <f t="shared" si="77"/>
        <v>-0.7842027449</v>
      </c>
      <c r="DC111" s="36">
        <f t="shared" si="78"/>
        <v>3814.460291</v>
      </c>
      <c r="DD111" s="35">
        <f t="shared" si="79"/>
        <v>-0.8720070737</v>
      </c>
      <c r="DE111" s="90">
        <f t="shared" si="80"/>
        <v>0.18</v>
      </c>
      <c r="DF111" s="33">
        <v>0.16</v>
      </c>
      <c r="DG111" s="90">
        <f t="shared" si="81"/>
        <v>0.063</v>
      </c>
      <c r="DH111" s="35">
        <f t="shared" si="82"/>
        <v>-1.291288322</v>
      </c>
      <c r="DI111" s="33">
        <v>0.38</v>
      </c>
      <c r="DJ111" s="90">
        <f t="shared" si="83"/>
        <v>0.063</v>
      </c>
      <c r="DK111" s="35">
        <f t="shared" si="84"/>
        <v>-1.276577455</v>
      </c>
      <c r="DL111" s="106">
        <f t="shared" si="85"/>
        <v>-4.077222588</v>
      </c>
      <c r="DM111" s="91">
        <f t="shared" si="86"/>
        <v>0.09</v>
      </c>
    </row>
    <row r="112">
      <c r="A112" s="28">
        <v>2025.0</v>
      </c>
      <c r="B112" s="29" t="s">
        <v>846</v>
      </c>
      <c r="C112" s="29" t="s">
        <v>14</v>
      </c>
      <c r="D112" s="30">
        <f t="array" ref="D112">INDEX(
  TP!C:C,
  MATCH(
    1,
    (TP!A:A = A112) * (TP!B:B = C112),
    0
  )
)
</f>
        <v>48.65</v>
      </c>
      <c r="E112" s="64">
        <f t="shared" si="1"/>
        <v>-18.73600677</v>
      </c>
      <c r="F112" s="32">
        <f t="shared" si="2"/>
        <v>0.009</v>
      </c>
      <c r="G112" s="33">
        <v>1721.0</v>
      </c>
      <c r="H112" s="33">
        <v>3.01</v>
      </c>
      <c r="I112" s="33">
        <v>0.0</v>
      </c>
      <c r="J112" s="99">
        <f t="shared" si="3"/>
        <v>3.01</v>
      </c>
      <c r="K112" s="100">
        <f t="shared" si="4"/>
        <v>0.1574084834</v>
      </c>
      <c r="L112" s="101">
        <f t="shared" si="5"/>
        <v>0.586</v>
      </c>
      <c r="M112" s="73">
        <f t="shared" si="6"/>
        <v>0.07357567623</v>
      </c>
      <c r="N112" s="33">
        <v>0.1</v>
      </c>
      <c r="O112" s="101">
        <f t="shared" si="7"/>
        <v>0.333</v>
      </c>
      <c r="P112" s="73">
        <f t="shared" si="8"/>
        <v>-0.4547835188</v>
      </c>
      <c r="Q112" s="33">
        <v>1.36</v>
      </c>
      <c r="R112" s="34">
        <f t="shared" si="9"/>
        <v>0.432</v>
      </c>
      <c r="S112" s="35">
        <f t="shared" si="10"/>
        <v>-0.2895810983</v>
      </c>
      <c r="T112" s="33">
        <v>34.62</v>
      </c>
      <c r="U112" s="34">
        <f t="shared" si="11"/>
        <v>0.514</v>
      </c>
      <c r="V112" s="35">
        <f t="shared" si="12"/>
        <v>-0.1369885022</v>
      </c>
      <c r="W112" s="36">
        <f t="shared" si="13"/>
        <v>1895.101593</v>
      </c>
      <c r="X112" s="35">
        <f t="shared" si="14"/>
        <v>-0.1415235512</v>
      </c>
      <c r="Y112" s="40">
        <f t="shared" si="15"/>
        <v>0.45</v>
      </c>
      <c r="Z112" s="33">
        <v>0.06</v>
      </c>
      <c r="AA112" s="40">
        <f t="shared" si="16"/>
        <v>0.135</v>
      </c>
      <c r="AB112" s="35">
        <f t="shared" si="17"/>
        <v>-1.075657056</v>
      </c>
      <c r="AC112" s="43">
        <f t="shared" si="18"/>
        <v>-1.59838845</v>
      </c>
      <c r="AD112" s="44">
        <f t="shared" si="19"/>
        <v>0.324</v>
      </c>
      <c r="AE112" s="33">
        <v>1.62</v>
      </c>
      <c r="AF112" s="34">
        <f t="shared" si="20"/>
        <v>0.315</v>
      </c>
      <c r="AG112" s="35">
        <f t="shared" si="21"/>
        <v>-0.5709754233</v>
      </c>
      <c r="AH112" s="33">
        <v>19.35</v>
      </c>
      <c r="AI112" s="34">
        <f t="shared" si="22"/>
        <v>0.09</v>
      </c>
      <c r="AJ112" s="35">
        <f t="shared" si="23"/>
        <v>-1.203495021</v>
      </c>
      <c r="AK112" s="36">
        <f t="shared" si="24"/>
        <v>959.1844491</v>
      </c>
      <c r="AL112" s="35">
        <f t="shared" si="25"/>
        <v>-1.178567612</v>
      </c>
      <c r="AM112" s="114">
        <f t="shared" si="26"/>
        <v>0.117</v>
      </c>
      <c r="AN112" s="33">
        <v>0.42</v>
      </c>
      <c r="AO112" s="114">
        <f t="shared" si="27"/>
        <v>0.667</v>
      </c>
      <c r="AP112" s="35">
        <f t="shared" si="28"/>
        <v>0.3525033099</v>
      </c>
      <c r="AQ112" s="33">
        <v>0.21</v>
      </c>
      <c r="AR112" s="114">
        <f t="shared" si="29"/>
        <v>0.054</v>
      </c>
      <c r="AS112" s="35">
        <f t="shared" si="30"/>
        <v>-1.316093869</v>
      </c>
      <c r="AT112" s="33">
        <v>2.56</v>
      </c>
      <c r="AU112" s="114">
        <f t="shared" si="31"/>
        <v>0.586</v>
      </c>
      <c r="AV112" s="35">
        <f t="shared" si="32"/>
        <v>0.2311849069</v>
      </c>
      <c r="AW112" s="33">
        <v>1.57</v>
      </c>
      <c r="AX112" s="34">
        <f t="shared" si="33"/>
        <v>0.144</v>
      </c>
      <c r="AY112" s="35">
        <f t="shared" si="34"/>
        <v>-1.07842272</v>
      </c>
      <c r="AZ112" s="33">
        <v>16.67</v>
      </c>
      <c r="BA112" s="34">
        <f t="shared" si="35"/>
        <v>0</v>
      </c>
      <c r="BB112" s="35">
        <f t="shared" si="36"/>
        <v>-2.913944525</v>
      </c>
      <c r="BC112" s="36">
        <f t="shared" si="37"/>
        <v>774.8224556</v>
      </c>
      <c r="BD112" s="35">
        <f t="shared" si="38"/>
        <v>-2.435806677</v>
      </c>
      <c r="BE112" s="114">
        <f t="shared" si="39"/>
        <v>0</v>
      </c>
      <c r="BF112" s="115">
        <f t="shared" si="40"/>
        <v>-4.346779941</v>
      </c>
      <c r="BG112" s="116">
        <f t="shared" si="41"/>
        <v>0.117</v>
      </c>
      <c r="BH112" s="33">
        <v>1.26</v>
      </c>
      <c r="BI112" s="34">
        <f t="shared" si="42"/>
        <v>0.036</v>
      </c>
      <c r="BJ112" s="35">
        <f t="shared" si="43"/>
        <v>-1.340743997</v>
      </c>
      <c r="BK112" s="33">
        <v>58.33</v>
      </c>
      <c r="BL112" s="34">
        <f t="shared" si="44"/>
        <v>0.721</v>
      </c>
      <c r="BM112" s="35">
        <f t="shared" si="45"/>
        <v>0.4902009813</v>
      </c>
      <c r="BN112" s="36">
        <f t="shared" si="46"/>
        <v>1976.69841</v>
      </c>
      <c r="BO112" s="35">
        <f t="shared" si="47"/>
        <v>-1.379446846</v>
      </c>
      <c r="BP112" s="37">
        <f t="shared" si="48"/>
        <v>0.081</v>
      </c>
      <c r="BQ112" s="33">
        <v>1.88</v>
      </c>
      <c r="BR112" s="37">
        <f t="shared" si="49"/>
        <v>0.486</v>
      </c>
      <c r="BS112" s="35">
        <f t="shared" si="50"/>
        <v>-0.1743137444</v>
      </c>
      <c r="BT112" s="33">
        <v>0.21</v>
      </c>
      <c r="BU112" s="37">
        <f t="shared" si="51"/>
        <v>0.261</v>
      </c>
      <c r="BV112" s="35">
        <f t="shared" si="52"/>
        <v>-0.8266164232</v>
      </c>
      <c r="BW112" s="33">
        <v>5.54</v>
      </c>
      <c r="BX112" s="34">
        <f t="shared" si="53"/>
        <v>0.09</v>
      </c>
      <c r="BY112" s="35">
        <f t="shared" si="54"/>
        <v>-1.11216409</v>
      </c>
      <c r="BZ112" s="33">
        <v>26.42</v>
      </c>
      <c r="CA112" s="34">
        <f t="shared" si="55"/>
        <v>0</v>
      </c>
      <c r="CB112" s="35">
        <f t="shared" si="56"/>
        <v>-2.39965153</v>
      </c>
      <c r="CC112" s="36">
        <f t="shared" si="57"/>
        <v>1751.923236</v>
      </c>
      <c r="CD112" s="35">
        <f t="shared" si="58"/>
        <v>-2.403913952</v>
      </c>
      <c r="CE112" s="37">
        <f t="shared" si="59"/>
        <v>0.009</v>
      </c>
      <c r="CF112" s="33">
        <v>3.29</v>
      </c>
      <c r="CG112" s="102">
        <f t="shared" si="60"/>
        <v>0.063</v>
      </c>
      <c r="CH112" s="73">
        <f t="shared" si="61"/>
        <v>-1.296395206</v>
      </c>
      <c r="CI112" s="66">
        <f t="shared" si="62"/>
        <v>3.134663083</v>
      </c>
      <c r="CJ112" s="102">
        <f t="shared" si="63"/>
        <v>0.063</v>
      </c>
      <c r="CK112" s="73">
        <f t="shared" si="64"/>
        <v>-1.36634714</v>
      </c>
      <c r="CL112" s="33">
        <v>44.44</v>
      </c>
      <c r="CM112" s="102">
        <f t="shared" si="65"/>
        <v>0.036</v>
      </c>
      <c r="CN112" s="73">
        <f t="shared" si="66"/>
        <v>-1.779252664</v>
      </c>
      <c r="CO112" s="36">
        <f t="shared" si="67"/>
        <v>2709.179944</v>
      </c>
      <c r="CP112" s="35">
        <f t="shared" si="68"/>
        <v>-2.037961335</v>
      </c>
      <c r="CQ112" s="37">
        <f t="shared" si="69"/>
        <v>0.009</v>
      </c>
      <c r="CR112" s="117">
        <f t="shared" si="70"/>
        <v>-6.822252301</v>
      </c>
      <c r="CS112" s="104">
        <f t="shared" si="71"/>
        <v>0.018</v>
      </c>
      <c r="CT112" s="33">
        <v>13.02</v>
      </c>
      <c r="CU112" s="90">
        <f t="shared" si="72"/>
        <v>0.063</v>
      </c>
      <c r="CV112" s="35">
        <f t="shared" si="73"/>
        <v>-1.431486056</v>
      </c>
      <c r="CW112" s="33">
        <v>3.35</v>
      </c>
      <c r="CX112" s="34">
        <f t="shared" si="74"/>
        <v>0.027</v>
      </c>
      <c r="CY112" s="35">
        <f t="shared" si="75"/>
        <v>-1.454288964</v>
      </c>
      <c r="CZ112" s="33">
        <v>45.31</v>
      </c>
      <c r="DA112" s="34">
        <f t="shared" si="76"/>
        <v>0.009</v>
      </c>
      <c r="DB112" s="35">
        <f t="shared" si="77"/>
        <v>-2.569316824</v>
      </c>
      <c r="DC112" s="36">
        <f t="shared" si="78"/>
        <v>2350.194862</v>
      </c>
      <c r="DD112" s="35">
        <f t="shared" si="79"/>
        <v>-2.410088103</v>
      </c>
      <c r="DE112" s="90">
        <f t="shared" si="80"/>
        <v>0</v>
      </c>
      <c r="DF112" s="33">
        <v>0.21</v>
      </c>
      <c r="DG112" s="90">
        <f t="shared" si="81"/>
        <v>0.117</v>
      </c>
      <c r="DH112" s="35">
        <f t="shared" si="82"/>
        <v>-1.058922814</v>
      </c>
      <c r="DI112" s="33">
        <v>0.47</v>
      </c>
      <c r="DJ112" s="90">
        <f t="shared" si="83"/>
        <v>0.135</v>
      </c>
      <c r="DK112" s="35">
        <f t="shared" si="84"/>
        <v>-1.068089109</v>
      </c>
      <c r="DL112" s="106">
        <f t="shared" si="85"/>
        <v>-5.968586083</v>
      </c>
      <c r="DM112" s="91">
        <f t="shared" si="86"/>
        <v>0</v>
      </c>
    </row>
    <row r="113">
      <c r="A113" s="28">
        <v>2025.0</v>
      </c>
      <c r="B113" s="29" t="s">
        <v>227</v>
      </c>
      <c r="C113" s="29" t="s">
        <v>21</v>
      </c>
      <c r="D113" s="30">
        <f t="array" ref="D113">INDEX(
  TP!C:C,
  MATCH(
    1,
    (TP!A:A = A113) * (TP!B:B = C113),
    0
  )
)
</f>
        <v>43</v>
      </c>
      <c r="E113" s="64">
        <f t="shared" si="1"/>
        <v>-29.70576007</v>
      </c>
      <c r="F113" s="32">
        <f t="shared" si="2"/>
        <v>0</v>
      </c>
      <c r="G113" s="33">
        <v>1120.0</v>
      </c>
      <c r="H113" s="33">
        <v>1.0</v>
      </c>
      <c r="I113" s="33">
        <v>0.0</v>
      </c>
      <c r="J113" s="99">
        <f t="shared" si="3"/>
        <v>1</v>
      </c>
      <c r="K113" s="100">
        <f t="shared" si="4"/>
        <v>0.08035714286</v>
      </c>
      <c r="L113" s="101">
        <f t="shared" si="5"/>
        <v>0.18</v>
      </c>
      <c r="M113" s="73">
        <f t="shared" si="6"/>
        <v>-0.9244447586</v>
      </c>
      <c r="N113" s="33">
        <v>0.0</v>
      </c>
      <c r="O113" s="101">
        <f t="shared" si="7"/>
        <v>0</v>
      </c>
      <c r="P113" s="73">
        <f t="shared" si="8"/>
        <v>-1.272371867</v>
      </c>
      <c r="Q113" s="33">
        <v>0.4</v>
      </c>
      <c r="R113" s="34">
        <f t="shared" si="9"/>
        <v>0.045</v>
      </c>
      <c r="S113" s="35">
        <f t="shared" si="10"/>
        <v>-1.592877862</v>
      </c>
      <c r="T113" s="33">
        <v>20.0</v>
      </c>
      <c r="U113" s="34">
        <f t="shared" si="11"/>
        <v>0.081</v>
      </c>
      <c r="V113" s="35">
        <f t="shared" si="12"/>
        <v>-1.117023687</v>
      </c>
      <c r="W113" s="36">
        <f t="shared" si="13"/>
        <v>429.0052559</v>
      </c>
      <c r="X113" s="35">
        <f t="shared" si="14"/>
        <v>-1.867327884</v>
      </c>
      <c r="Y113" s="40">
        <f t="shared" si="15"/>
        <v>0.009</v>
      </c>
      <c r="Z113" s="33">
        <v>0.0</v>
      </c>
      <c r="AA113" s="40">
        <f t="shared" si="16"/>
        <v>0</v>
      </c>
      <c r="AB113" s="35">
        <f t="shared" si="17"/>
        <v>-2.180919352</v>
      </c>
      <c r="AC113" s="43">
        <f t="shared" si="18"/>
        <v>-6.245063862</v>
      </c>
      <c r="AD113" s="44">
        <f t="shared" si="19"/>
        <v>0</v>
      </c>
      <c r="AE113" s="33">
        <v>0.16</v>
      </c>
      <c r="AF113" s="34">
        <f t="shared" si="20"/>
        <v>0</v>
      </c>
      <c r="AG113" s="35">
        <f t="shared" si="21"/>
        <v>-1.905536619</v>
      </c>
      <c r="AH113" s="33">
        <v>50.0</v>
      </c>
      <c r="AI113" s="34">
        <f t="shared" si="22"/>
        <v>0.937</v>
      </c>
      <c r="AJ113" s="35">
        <f t="shared" si="23"/>
        <v>1.798421584</v>
      </c>
      <c r="AK113" s="36">
        <f t="shared" si="24"/>
        <v>381.9255497</v>
      </c>
      <c r="AL113" s="35">
        <f t="shared" si="25"/>
        <v>-1.989163465</v>
      </c>
      <c r="AM113" s="114">
        <f t="shared" si="26"/>
        <v>0.018</v>
      </c>
      <c r="AN113" s="33">
        <v>0.0</v>
      </c>
      <c r="AO113" s="114">
        <f t="shared" si="27"/>
        <v>0</v>
      </c>
      <c r="AP113" s="35">
        <f t="shared" si="28"/>
        <v>-1.44986144</v>
      </c>
      <c r="AQ113" s="33">
        <v>0.0</v>
      </c>
      <c r="AR113" s="114">
        <f t="shared" si="29"/>
        <v>0</v>
      </c>
      <c r="AS113" s="35">
        <f t="shared" si="30"/>
        <v>-1.900913967</v>
      </c>
      <c r="AT113" s="33">
        <v>0.56</v>
      </c>
      <c r="AU113" s="114">
        <f t="shared" si="31"/>
        <v>0.009</v>
      </c>
      <c r="AV113" s="35">
        <f t="shared" si="32"/>
        <v>-1.939201478</v>
      </c>
      <c r="AW113" s="33">
        <v>0.88</v>
      </c>
      <c r="AX113" s="34">
        <f t="shared" si="33"/>
        <v>0.009</v>
      </c>
      <c r="AY113" s="35">
        <f t="shared" si="34"/>
        <v>-1.779647017</v>
      </c>
      <c r="AZ113" s="33">
        <v>27.27</v>
      </c>
      <c r="BA113" s="34">
        <f t="shared" si="35"/>
        <v>0.036</v>
      </c>
      <c r="BB113" s="35">
        <f t="shared" si="36"/>
        <v>-1.876502047</v>
      </c>
      <c r="BC113" s="36">
        <f t="shared" si="37"/>
        <v>847.6945867</v>
      </c>
      <c r="BD113" s="35">
        <f t="shared" si="38"/>
        <v>-2.35098021</v>
      </c>
      <c r="BE113" s="114">
        <f t="shared" si="39"/>
        <v>0.009</v>
      </c>
      <c r="BF113" s="115">
        <f t="shared" si="40"/>
        <v>-9.630120559</v>
      </c>
      <c r="BG113" s="116">
        <f t="shared" si="41"/>
        <v>0</v>
      </c>
      <c r="BH113" s="33">
        <v>0.24</v>
      </c>
      <c r="BI113" s="34">
        <f t="shared" si="42"/>
        <v>0</v>
      </c>
      <c r="BJ113" s="35">
        <f t="shared" si="43"/>
        <v>-1.912367786</v>
      </c>
      <c r="BK113" s="33">
        <v>33.33</v>
      </c>
      <c r="BL113" s="34">
        <f t="shared" si="44"/>
        <v>0</v>
      </c>
      <c r="BM113" s="35">
        <f t="shared" si="45"/>
        <v>-2.710141184</v>
      </c>
      <c r="BN113" s="36">
        <f t="shared" si="46"/>
        <v>297.9855262</v>
      </c>
      <c r="BO113" s="35">
        <f t="shared" si="47"/>
        <v>-3.102438128</v>
      </c>
      <c r="BP113" s="37">
        <f t="shared" si="48"/>
        <v>0</v>
      </c>
      <c r="BQ113" s="33">
        <v>0.56</v>
      </c>
      <c r="BR113" s="37">
        <f t="shared" si="49"/>
        <v>0.009</v>
      </c>
      <c r="BS113" s="35">
        <f t="shared" si="50"/>
        <v>-1.61723334</v>
      </c>
      <c r="BT113" s="33">
        <v>0.08</v>
      </c>
      <c r="BU113" s="37">
        <f t="shared" si="51"/>
        <v>0.099</v>
      </c>
      <c r="BV113" s="35">
        <f t="shared" si="52"/>
        <v>-1.087804251</v>
      </c>
      <c r="BW113" s="33">
        <v>1.04</v>
      </c>
      <c r="BX113" s="34">
        <f t="shared" si="53"/>
        <v>0</v>
      </c>
      <c r="BY113" s="35">
        <f t="shared" si="54"/>
        <v>-2.634766092</v>
      </c>
      <c r="BZ113" s="33">
        <v>53.85</v>
      </c>
      <c r="CA113" s="34">
        <f t="shared" si="55"/>
        <v>0.946</v>
      </c>
      <c r="CB113" s="35">
        <f t="shared" si="56"/>
        <v>1.544511201</v>
      </c>
      <c r="CC113" s="36">
        <f t="shared" si="57"/>
        <v>1355.644656</v>
      </c>
      <c r="CD113" s="35">
        <f t="shared" si="58"/>
        <v>-2.987818362</v>
      </c>
      <c r="CE113" s="37">
        <f t="shared" si="59"/>
        <v>0</v>
      </c>
      <c r="CF113" s="33">
        <v>5.95</v>
      </c>
      <c r="CG113" s="102">
        <f t="shared" si="60"/>
        <v>0.757</v>
      </c>
      <c r="CH113" s="73">
        <f t="shared" si="61"/>
        <v>0.5165985497</v>
      </c>
      <c r="CI113" s="66">
        <f t="shared" si="62"/>
        <v>4.520733455</v>
      </c>
      <c r="CJ113" s="102">
        <f t="shared" si="63"/>
        <v>0.324</v>
      </c>
      <c r="CK113" s="73">
        <f t="shared" si="64"/>
        <v>-0.4404714703</v>
      </c>
      <c r="CL113" s="33">
        <v>58.11</v>
      </c>
      <c r="CM113" s="102">
        <f t="shared" si="65"/>
        <v>0.622</v>
      </c>
      <c r="CN113" s="73">
        <f t="shared" si="66"/>
        <v>0.3368051281</v>
      </c>
      <c r="CO113" s="36">
        <f t="shared" si="67"/>
        <v>4264.084443</v>
      </c>
      <c r="CP113" s="35">
        <f t="shared" si="68"/>
        <v>-0.04855068027</v>
      </c>
      <c r="CQ113" s="37">
        <f t="shared" si="69"/>
        <v>0.468</v>
      </c>
      <c r="CR113" s="117">
        <f t="shared" si="70"/>
        <v>-8.843844761</v>
      </c>
      <c r="CS113" s="104">
        <f t="shared" si="71"/>
        <v>0</v>
      </c>
      <c r="CT113" s="33">
        <v>12.7</v>
      </c>
      <c r="CU113" s="90">
        <f t="shared" si="72"/>
        <v>0.036</v>
      </c>
      <c r="CV113" s="35">
        <f t="shared" si="73"/>
        <v>-1.493467428</v>
      </c>
      <c r="CW113" s="33">
        <v>10.69</v>
      </c>
      <c r="CX113" s="34">
        <f t="shared" si="74"/>
        <v>0.901</v>
      </c>
      <c r="CY113" s="35">
        <f t="shared" si="75"/>
        <v>1.24499954</v>
      </c>
      <c r="CZ113" s="33">
        <v>57.14</v>
      </c>
      <c r="DA113" s="34">
        <f t="shared" si="76"/>
        <v>0.162</v>
      </c>
      <c r="DB113" s="35">
        <f t="shared" si="77"/>
        <v>-0.9051797431</v>
      </c>
      <c r="DC113" s="36">
        <f t="shared" si="78"/>
        <v>4956.695846</v>
      </c>
      <c r="DD113" s="35">
        <f t="shared" si="79"/>
        <v>0.327810121</v>
      </c>
      <c r="DE113" s="90">
        <f t="shared" si="80"/>
        <v>0.622</v>
      </c>
      <c r="DF113" s="33">
        <v>0.0</v>
      </c>
      <c r="DG113" s="90">
        <f t="shared" si="81"/>
        <v>0</v>
      </c>
      <c r="DH113" s="35">
        <f t="shared" si="82"/>
        <v>-2.034857947</v>
      </c>
      <c r="DI113" s="33">
        <v>0.16</v>
      </c>
      <c r="DJ113" s="90">
        <f t="shared" si="83"/>
        <v>0</v>
      </c>
      <c r="DK113" s="35">
        <f t="shared" si="84"/>
        <v>-1.786215636</v>
      </c>
      <c r="DL113" s="106">
        <f t="shared" si="85"/>
        <v>-4.986730889</v>
      </c>
      <c r="DM113" s="91">
        <f t="shared" si="86"/>
        <v>0.027</v>
      </c>
    </row>
    <row r="114">
      <c r="A114" s="47"/>
      <c r="E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9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</row>
    <row r="115">
      <c r="A115" s="93"/>
      <c r="B115" s="77" t="s">
        <v>135</v>
      </c>
      <c r="E115" s="47"/>
      <c r="G115" s="47"/>
      <c r="H115" s="47"/>
      <c r="I115" s="47"/>
      <c r="J115" s="47"/>
      <c r="K115" s="50">
        <f>AVERAGE(K2:K113)</f>
        <v>0.1517281343</v>
      </c>
      <c r="L115" s="47"/>
      <c r="M115" s="47"/>
      <c r="N115" s="47">
        <f>AVERAGE(N2:N113)</f>
        <v>0.155625</v>
      </c>
      <c r="O115" s="47"/>
      <c r="P115" s="47"/>
      <c r="Q115" s="47">
        <f>AVERAGE(Q2:Q113)</f>
        <v>1.573303571</v>
      </c>
      <c r="R115" s="47"/>
      <c r="S115" s="47"/>
      <c r="T115" s="47">
        <f>AVERAGE(T2:T113)</f>
        <v>36.66357143</v>
      </c>
      <c r="U115" s="47"/>
      <c r="V115" s="47"/>
      <c r="W115" s="50">
        <f t="shared" ref="W115:X115" si="87">AVERAGE(W2:W113)</f>
        <v>2015.327946</v>
      </c>
      <c r="X115" s="50">
        <f t="shared" si="87"/>
        <v>0</v>
      </c>
      <c r="Y115" s="47"/>
      <c r="Z115" s="47">
        <f>AVERAGE(Z2:Z113)</f>
        <v>0.1183928571</v>
      </c>
      <c r="AA115" s="47"/>
      <c r="AB115" s="47"/>
      <c r="AE115" s="47">
        <f>AVERAGE(AE2:AE113)</f>
        <v>2.244642857</v>
      </c>
      <c r="AF115" s="47"/>
      <c r="AG115" s="47"/>
      <c r="AH115" s="47">
        <f>AVERAGE(AH2:AH113)</f>
        <v>31.63785714</v>
      </c>
      <c r="AI115" s="47"/>
      <c r="AJ115" s="47"/>
      <c r="AK115" s="50">
        <f t="shared" ref="AK115:AL115" si="88">AVERAGE(AK2:AK113)</f>
        <v>1798.491288</v>
      </c>
      <c r="AL115" s="50">
        <f t="shared" si="88"/>
        <v>0</v>
      </c>
      <c r="AM115" s="47"/>
      <c r="AN115" s="47">
        <f>AVERAGE(AN2:AN113)</f>
        <v>0.3378571429</v>
      </c>
      <c r="AO115" s="47"/>
      <c r="AP115" s="47"/>
      <c r="AQ115" s="47">
        <f>AVERAGE(AQ2:AQ113)</f>
        <v>0.6825892857</v>
      </c>
      <c r="AR115" s="47"/>
      <c r="AS115" s="47"/>
      <c r="AT115" s="47">
        <f>AVERAGE(AT2:AT113)</f>
        <v>2.346964286</v>
      </c>
      <c r="AU115" s="47"/>
      <c r="AV115" s="47"/>
      <c r="AW115" s="47">
        <f>AVERAGE(AW2:AW113)</f>
        <v>2.631160714</v>
      </c>
      <c r="AX115" s="47"/>
      <c r="AY115" s="47"/>
      <c r="AZ115" s="47">
        <f>AVERAGE(AZ2:AZ113)</f>
        <v>46.44303571</v>
      </c>
      <c r="BA115" s="47"/>
      <c r="BB115" s="47"/>
      <c r="BC115" s="50">
        <f t="shared" ref="BC115:BD115" si="89">AVERAGE(BC2:BC113)</f>
        <v>2867.358318</v>
      </c>
      <c r="BD115" s="50">
        <f t="shared" si="89"/>
        <v>0</v>
      </c>
      <c r="BE115" s="47"/>
      <c r="BF115" s="49"/>
      <c r="BG115" s="47"/>
      <c r="BH115" s="47">
        <f>AVERAGE(BH2:BH113)</f>
        <v>3.652410714</v>
      </c>
      <c r="BI115" s="47"/>
      <c r="BJ115" s="47"/>
      <c r="BK115" s="47">
        <f>AVERAGE(BK2:BK113)</f>
        <v>54.50071429</v>
      </c>
      <c r="BL115" s="47"/>
      <c r="BM115" s="47"/>
      <c r="BN115" s="50">
        <f t="shared" ref="BN115:BO115" si="90">AVERAGE(BN2:BN113)</f>
        <v>3320.695455</v>
      </c>
      <c r="BO115" s="50">
        <f t="shared" si="90"/>
        <v>0</v>
      </c>
      <c r="BP115" s="47"/>
      <c r="BQ115" s="47">
        <f>AVERAGE(BQ2:BQ113)</f>
        <v>2.039464286</v>
      </c>
      <c r="BR115" s="47"/>
      <c r="BS115" s="47"/>
      <c r="BT115" s="47">
        <f>AVERAGE(BT2:BT113)</f>
        <v>0.6214285714</v>
      </c>
      <c r="BU115" s="47"/>
      <c r="BV115" s="47"/>
      <c r="BW115" s="47">
        <f>AVERAGE(BW2:BW113)</f>
        <v>8.826964286</v>
      </c>
      <c r="BX115" s="47"/>
      <c r="BY115" s="47"/>
      <c r="BZ115" s="47">
        <f>AVERAGE(BZ2:BZ113)</f>
        <v>43.10857143</v>
      </c>
      <c r="CA115" s="47"/>
      <c r="CB115" s="47"/>
      <c r="CC115" s="50">
        <f t="shared" ref="CC115:CD115" si="91">AVERAGE(CC2:CC113)</f>
        <v>3383.388236</v>
      </c>
      <c r="CD115" s="50">
        <f t="shared" si="91"/>
        <v>0</v>
      </c>
      <c r="CE115" s="47"/>
      <c r="CF115" s="47">
        <f>AVERAGE(CF2:CF113)</f>
        <v>5.192053571</v>
      </c>
      <c r="CG115" s="47"/>
      <c r="CH115" s="47"/>
      <c r="CI115" s="52">
        <f>AVERAGE(CI53:CI113)</f>
        <v>5.180135657</v>
      </c>
      <c r="CJ115" s="47"/>
      <c r="CK115" s="47"/>
      <c r="CL115" s="47">
        <f>AVERAGE(CL2:CL113)</f>
        <v>55.93419643</v>
      </c>
      <c r="CM115" s="47"/>
      <c r="CN115" s="47"/>
      <c r="CO115" s="50">
        <f t="shared" ref="CO115:CP115" si="92">AVERAGE(CO2:CO113)</f>
        <v>4302.031194</v>
      </c>
      <c r="CP115" s="50">
        <f t="shared" si="92"/>
        <v>0</v>
      </c>
      <c r="CQ115" s="47"/>
      <c r="CT115" s="47">
        <f>AVERAGE(CT2:CT113)</f>
        <v>20.41053571</v>
      </c>
      <c r="CU115" s="47"/>
      <c r="CV115" s="47"/>
      <c r="CW115" s="47">
        <f>AVERAGE(CW2:CW113)</f>
        <v>7.304553571</v>
      </c>
      <c r="CX115" s="47"/>
      <c r="CY115" s="47"/>
      <c r="CZ115" s="47">
        <f>AVERAGE(CZ2:CZ113)</f>
        <v>63.57473214</v>
      </c>
      <c r="DA115" s="47"/>
      <c r="DB115" s="47"/>
      <c r="DC115" s="50">
        <f t="shared" ref="DC115:DD115" si="93">AVERAGE(DC2:DC113)</f>
        <v>4644.617992</v>
      </c>
      <c r="DD115" s="50">
        <f t="shared" si="93"/>
        <v>0</v>
      </c>
      <c r="DE115" s="47"/>
      <c r="DF115" s="47">
        <f>AVERAGE(DF2:DF113)</f>
        <v>0.4378571429</v>
      </c>
      <c r="DG115" s="47"/>
      <c r="DH115" s="47"/>
      <c r="DI115" s="47">
        <f>AVERAGE(DI2:DI113)</f>
        <v>0.9310714286</v>
      </c>
      <c r="DJ115" s="47"/>
      <c r="DK115" s="47"/>
    </row>
    <row r="116">
      <c r="A116" s="93"/>
      <c r="B116" s="77" t="s">
        <v>136</v>
      </c>
      <c r="E116" s="47"/>
      <c r="G116" s="47"/>
      <c r="H116" s="47"/>
      <c r="I116" s="47"/>
      <c r="J116" s="47"/>
      <c r="K116" s="47">
        <f>STDEV(K2:K113)</f>
        <v>0.07720417127</v>
      </c>
      <c r="L116" s="47"/>
      <c r="M116" s="47"/>
      <c r="N116" s="47">
        <f>STDEV(N2:N113)</f>
        <v>0.1223109407</v>
      </c>
      <c r="O116" s="47"/>
      <c r="P116" s="47"/>
      <c r="Q116" s="47">
        <f>STDEV(Q2:Q113)</f>
        <v>0.7365935577</v>
      </c>
      <c r="R116" s="47"/>
      <c r="S116" s="47"/>
      <c r="T116" s="47">
        <f>STDEV(T2:T113)</f>
        <v>14.91783175</v>
      </c>
      <c r="U116" s="47"/>
      <c r="V116" s="47"/>
      <c r="W116" s="47">
        <f t="shared" ref="W116:X116" si="94">STDEV(W2:W113)</f>
        <v>849.5148082</v>
      </c>
      <c r="X116" s="47">
        <f t="shared" si="94"/>
        <v>1</v>
      </c>
      <c r="Y116" s="47"/>
      <c r="Z116" s="47">
        <f>STDEV(Z2:Z113)</f>
        <v>0.05428575662</v>
      </c>
      <c r="AA116" s="47"/>
      <c r="AB116" s="47"/>
      <c r="AE116" s="47">
        <f>STDEV(AE2:AE113)</f>
        <v>1.093992546</v>
      </c>
      <c r="AF116" s="47"/>
      <c r="AG116" s="47"/>
      <c r="AH116" s="47">
        <f>STDEV(AH2:AH113)</f>
        <v>10.21014373</v>
      </c>
      <c r="AI116" s="47"/>
      <c r="AJ116" s="47"/>
      <c r="AK116" s="47">
        <f t="shared" ref="AK116:AL116" si="95">STDEV(AK2:AK113)</f>
        <v>712.1414423</v>
      </c>
      <c r="AL116" s="47">
        <f t="shared" si="95"/>
        <v>1</v>
      </c>
      <c r="AM116" s="47"/>
      <c r="AN116" s="47">
        <f>STDEV(AN2:AN113)</f>
        <v>0.2330271939</v>
      </c>
      <c r="AO116" s="47"/>
      <c r="AP116" s="47"/>
      <c r="AQ116" s="47">
        <f>STDEV(AQ2:AQ113)</f>
        <v>0.3590847864</v>
      </c>
      <c r="AR116" s="47"/>
      <c r="AS116" s="47"/>
      <c r="AT116" s="47">
        <f>STDEV(AT2:AT113)</f>
        <v>0.921494907</v>
      </c>
      <c r="AU116" s="47"/>
      <c r="AV116" s="47"/>
      <c r="AW116" s="47">
        <f>STDEV(AW2:AW113)</f>
        <v>0.9839932849</v>
      </c>
      <c r="AX116" s="47"/>
      <c r="AY116" s="47"/>
      <c r="AZ116" s="47">
        <f>STDEV(AZ2:AZ113)</f>
        <v>10.21743395</v>
      </c>
      <c r="BA116" s="47"/>
      <c r="BB116" s="47"/>
      <c r="BC116" s="47">
        <f t="shared" ref="BC116:BD116" si="96">STDEV(BC2:BC113)</f>
        <v>859.0730466</v>
      </c>
      <c r="BD116" s="47">
        <f t="shared" si="96"/>
        <v>1</v>
      </c>
      <c r="BE116" s="47"/>
      <c r="BF116" s="49"/>
      <c r="BG116" s="47"/>
      <c r="BH116" s="47">
        <f>STDEV(BH2:BH113)</f>
        <v>1.784390398</v>
      </c>
      <c r="BI116" s="47"/>
      <c r="BJ116" s="47"/>
      <c r="BK116" s="47">
        <f>STDEV(BK2:BK113)</f>
        <v>7.811664726</v>
      </c>
      <c r="BL116" s="47"/>
      <c r="BM116" s="47"/>
      <c r="BN116" s="47">
        <f t="shared" ref="BN116:BO116" si="97">STDEV(BN2:BN113)</f>
        <v>974.3014377</v>
      </c>
      <c r="BO116" s="47">
        <f t="shared" si="97"/>
        <v>1</v>
      </c>
      <c r="BP116" s="47"/>
      <c r="BQ116" s="47">
        <f>STDEV(BQ2:BQ113)</f>
        <v>0.9148118886</v>
      </c>
      <c r="BR116" s="47"/>
      <c r="BS116" s="47"/>
      <c r="BT116" s="47">
        <f>STDEV(BT2:BT113)</f>
        <v>0.4977261035</v>
      </c>
      <c r="BU116" s="47"/>
      <c r="BV116" s="47"/>
      <c r="BW116" s="47">
        <f>STDEV(BW2:BW113)</f>
        <v>2.955467018</v>
      </c>
      <c r="BX116" s="47"/>
      <c r="BY116" s="47"/>
      <c r="BZ116" s="47">
        <f>STDEV(BZ2:BZ113)</f>
        <v>6.954581205</v>
      </c>
      <c r="CA116" s="47"/>
      <c r="CB116" s="47"/>
      <c r="CC116" s="47">
        <f t="shared" ref="CC116:CD116" si="98">STDEV(CC2:CC113)</f>
        <v>678.6702988</v>
      </c>
      <c r="CD116" s="47">
        <f t="shared" si="98"/>
        <v>1</v>
      </c>
      <c r="CE116" s="47"/>
      <c r="CF116" s="47">
        <f>STDEV(CF2:CF113)</f>
        <v>1.46718652</v>
      </c>
      <c r="CG116" s="47"/>
      <c r="CH116" s="47"/>
      <c r="CI116" s="53">
        <f>STDEV(CI53:CI113)</f>
        <v>1.497037257</v>
      </c>
      <c r="CJ116" s="47"/>
      <c r="CK116" s="47"/>
      <c r="CL116" s="47">
        <f>STDEV(CL2:CL113)</f>
        <v>6.460126019</v>
      </c>
      <c r="CM116" s="47"/>
      <c r="CN116" s="47"/>
      <c r="CO116" s="47">
        <f t="shared" ref="CO116:CP116" si="99">STDEV(CO2:CO113)</f>
        <v>781.5905156</v>
      </c>
      <c r="CP116" s="47">
        <f t="shared" si="99"/>
        <v>1</v>
      </c>
      <c r="CQ116" s="47"/>
      <c r="CT116" s="47">
        <f>STDEV(CT2:CT113)</f>
        <v>5.162841567</v>
      </c>
      <c r="CU116" s="47"/>
      <c r="CV116" s="47"/>
      <c r="CW116" s="47">
        <f>STDEV(CW2:CW113)</f>
        <v>2.719235083</v>
      </c>
      <c r="CX116" s="47"/>
      <c r="CY116" s="47"/>
      <c r="CZ116" s="47">
        <f>STDEV(CZ2:CZ113)</f>
        <v>7.108789378</v>
      </c>
      <c r="DA116" s="47"/>
      <c r="DB116" s="47"/>
      <c r="DC116" s="47">
        <f t="shared" ref="DC116:DD116" si="100">STDEV(DC2:DC113)</f>
        <v>952.0079896</v>
      </c>
      <c r="DD116" s="47">
        <f t="shared" si="100"/>
        <v>1</v>
      </c>
      <c r="DE116" s="47"/>
      <c r="DF116" s="47">
        <f>STDEV(DF2:DF113)</f>
        <v>0.2151782357</v>
      </c>
      <c r="DG116" s="47"/>
      <c r="DH116" s="47"/>
      <c r="DI116" s="47">
        <f>STDEV(DI2:DI113)</f>
        <v>0.4316788036</v>
      </c>
      <c r="DJ116" s="47"/>
      <c r="DK116" s="47"/>
    </row>
    <row r="117">
      <c r="A117" s="93"/>
      <c r="B117" s="77" t="s">
        <v>459</v>
      </c>
      <c r="E117" s="47"/>
      <c r="G117" s="47"/>
      <c r="H117" s="47"/>
      <c r="I117" s="47"/>
      <c r="J117" s="47"/>
      <c r="K117" s="50">
        <f>SUM(MAX(K2:K113)-MIN(K2:K113))</f>
        <v>0.416090987</v>
      </c>
      <c r="L117" s="47"/>
      <c r="M117" s="47"/>
      <c r="N117" s="47">
        <f>SUM(MAX(N2:N113)-MIN(N2:N113))</f>
        <v>0.66</v>
      </c>
      <c r="O117" s="47"/>
      <c r="P117" s="47"/>
      <c r="Q117" s="47">
        <f>SUM(MAX(Q2:Q113)-MIN(Q2:Q113))</f>
        <v>3.64</v>
      </c>
      <c r="R117" s="47"/>
      <c r="S117" s="47"/>
      <c r="T117" s="47">
        <f>SUM(MAX(T2:T113)-MIN(T2:T113))</f>
        <v>87.5</v>
      </c>
      <c r="U117" s="47"/>
      <c r="V117" s="47"/>
      <c r="W117" s="50">
        <f t="shared" ref="W117:X117" si="101">SUM(MAX(W2:W113)-MIN(W2:W113))</f>
        <v>4098.101273</v>
      </c>
      <c r="X117" s="50">
        <f t="shared" si="101"/>
        <v>4.82404925</v>
      </c>
      <c r="Y117" s="47"/>
      <c r="Z117" s="47">
        <f>SUM(MAX(Z2:Z113)-MIN(Z2:Z113))</f>
        <v>0.26</v>
      </c>
      <c r="AA117" s="47"/>
      <c r="AB117" s="47"/>
      <c r="AE117" s="47">
        <f>SUM(MAX(AE2:AE113)-MIN(AE2:AE113))</f>
        <v>5.82</v>
      </c>
      <c r="AF117" s="47"/>
      <c r="AG117" s="47"/>
      <c r="AH117" s="47">
        <f>SUM(MAX(AH2:AH113)-MIN(AH2:AH113))</f>
        <v>66.43</v>
      </c>
      <c r="AI117" s="47"/>
      <c r="AJ117" s="47"/>
      <c r="AK117" s="50">
        <f t="shared" ref="AK117:AL117" si="102">SUM(MAX(AK2:AK113)-MIN(AK2:AK113))</f>
        <v>3531.668725</v>
      </c>
      <c r="AL117" s="50">
        <f t="shared" si="102"/>
        <v>4.95922371</v>
      </c>
      <c r="AM117" s="47"/>
      <c r="AN117" s="47">
        <f>SUM(MAX(AN2:AN113)-MIN(AN2:AN113))</f>
        <v>1.11</v>
      </c>
      <c r="AO117" s="47"/>
      <c r="AP117" s="47"/>
      <c r="AQ117" s="47">
        <f>SUM(MAX(AQ2:AQ113)-MIN(AQ2:AQ113))</f>
        <v>1.66</v>
      </c>
      <c r="AR117" s="47"/>
      <c r="AS117" s="47"/>
      <c r="AT117" s="47">
        <f>SUM(MAX(AT2:AT113)-MIN(AT2:AT113))</f>
        <v>4.3</v>
      </c>
      <c r="AU117" s="47"/>
      <c r="AV117" s="47"/>
      <c r="AW117" s="47">
        <f>SUM(MAX(AW2:AW113)-MIN(AW2:AW113))</f>
        <v>5.83</v>
      </c>
      <c r="AX117" s="47"/>
      <c r="AY117" s="47"/>
      <c r="AZ117" s="47">
        <f>SUM(MAX(AZ2:AZ113)-MIN(AZ2:AZ113))</f>
        <v>52.77</v>
      </c>
      <c r="BA117" s="47"/>
      <c r="BB117" s="47"/>
      <c r="BC117" s="50">
        <f t="shared" ref="BC117:BD117" si="103">SUM(MAX(BC2:BC113)-MIN(BC2:BC113))</f>
        <v>4180.782307</v>
      </c>
      <c r="BD117" s="50">
        <f t="shared" si="103"/>
        <v>4.866620276</v>
      </c>
      <c r="BE117" s="47"/>
      <c r="BF117" s="49"/>
      <c r="BG117" s="47"/>
      <c r="BH117" s="47">
        <f>SUM(MAX(BH2:BH113)-MIN(BH2:BH113))</f>
        <v>9.85</v>
      </c>
      <c r="BI117" s="47"/>
      <c r="BJ117" s="47"/>
      <c r="BK117" s="47">
        <f>SUM(MAX(BK2:BK113)-MIN(BK2:BK113))</f>
        <v>40.74</v>
      </c>
      <c r="BL117" s="47"/>
      <c r="BM117" s="47"/>
      <c r="BN117" s="50">
        <f t="shared" ref="BN117:BO117" si="104">SUM(MAX(BN2:BN113)-MIN(BN2:BN113))</f>
        <v>5824.014474</v>
      </c>
      <c r="BO117" s="50">
        <f t="shared" si="104"/>
        <v>5.977630997</v>
      </c>
      <c r="BP117" s="47"/>
      <c r="BQ117" s="47">
        <f>SUM(MAX(BQ2:BQ113)-MIN(BQ2:BQ113))</f>
        <v>4.69</v>
      </c>
      <c r="BR117" s="47"/>
      <c r="BS117" s="47"/>
      <c r="BT117" s="47">
        <f>SUM(MAX(BT2:BT113)-MIN(BT2:BT113))</f>
        <v>2.31</v>
      </c>
      <c r="BU117" s="47"/>
      <c r="BV117" s="47"/>
      <c r="BW117" s="47">
        <f>SUM(MAX(BW2:BW113)-MIN(BW2:BW113))</f>
        <v>14.94</v>
      </c>
      <c r="BX117" s="47"/>
      <c r="BY117" s="47"/>
      <c r="BZ117" s="47">
        <f>SUM(MAX(BZ2:BZ113)-MIN(BZ2:BZ113))</f>
        <v>34.53</v>
      </c>
      <c r="CA117" s="47"/>
      <c r="CB117" s="47"/>
      <c r="CC117" s="50">
        <f t="shared" ref="CC117:CD117" si="105">SUM(MAX(CC2:CC113)-MIN(CC2:CC113))</f>
        <v>3833.343096</v>
      </c>
      <c r="CD117" s="50">
        <f t="shared" si="105"/>
        <v>5.648314215</v>
      </c>
      <c r="CE117" s="47"/>
      <c r="CF117" s="47">
        <f>SUM(MAX(CF2:CF113)-MIN(CF2:CF113))</f>
        <v>6.53</v>
      </c>
      <c r="CG117" s="47"/>
      <c r="CH117" s="47"/>
      <c r="CI117" s="52">
        <f>SUM(MAX(CI53:CI113)-MIN(CI53:CI113))</f>
        <v>6.982820343</v>
      </c>
      <c r="CJ117" s="47"/>
      <c r="CK117" s="47"/>
      <c r="CL117" s="47">
        <f>SUM(MAX(CL2:CL113)-MIN(CL2:CL113))</f>
        <v>35.91</v>
      </c>
      <c r="CM117" s="47"/>
      <c r="CN117" s="47"/>
      <c r="CO117" s="50">
        <f t="shared" ref="CO117:CP117" si="106">SUM(MAX(CO2:CO113)-MIN(CO2:CO113))</f>
        <v>4625.695716</v>
      </c>
      <c r="CP117" s="50">
        <f t="shared" si="106"/>
        <v>5.918310961</v>
      </c>
      <c r="CQ117" s="47"/>
      <c r="CT117" s="47">
        <f>SUM(MAX(CT2:CT113)-MIN(CT2:CT113))</f>
        <v>29.5</v>
      </c>
      <c r="CU117" s="47"/>
      <c r="CV117" s="47"/>
      <c r="CW117" s="47">
        <f>SUM(MAX(CW2:CW113)-MIN(CW2:CW113))</f>
        <v>13.58</v>
      </c>
      <c r="CX117" s="47"/>
      <c r="CY117" s="47"/>
      <c r="CZ117" s="47">
        <f>SUM(MAX(CZ2:CZ113)-MIN(CZ2:CZ113))</f>
        <v>40.89</v>
      </c>
      <c r="DA117" s="47"/>
      <c r="DB117" s="47"/>
      <c r="DC117" s="50">
        <f t="shared" ref="DC117:DD117" si="107">SUM(MAX(DC2:DC113)-MIN(DC2:DC113))</f>
        <v>4866.805138</v>
      </c>
      <c r="DD117" s="50">
        <f t="shared" si="107"/>
        <v>5.112147368</v>
      </c>
      <c r="DE117" s="47"/>
      <c r="DF117" s="47">
        <f>SUM(MAX(DF2:DF113)-MIN(DF2:DF113))</f>
        <v>1.06</v>
      </c>
      <c r="DG117" s="47"/>
      <c r="DH117" s="47"/>
      <c r="DI117" s="47">
        <f>SUM(MAX(DI2:DI113)-MIN(DI2:DI113))</f>
        <v>2.36</v>
      </c>
      <c r="DJ117" s="47"/>
      <c r="DK117" s="47"/>
    </row>
    <row r="118">
      <c r="A118" s="47"/>
      <c r="E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E118" s="47"/>
      <c r="AF118" s="47"/>
      <c r="AG118" s="47"/>
      <c r="AH118" s="47"/>
      <c r="AI118" s="47"/>
      <c r="AJ118" s="47"/>
      <c r="AK118" s="48"/>
      <c r="AL118" s="48"/>
      <c r="AM118" s="48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9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</row>
    <row r="119">
      <c r="A119" s="47"/>
      <c r="E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E119" s="47"/>
      <c r="AF119" s="47"/>
      <c r="AG119" s="47"/>
      <c r="AH119" s="47"/>
      <c r="AI119" s="47"/>
      <c r="AJ119" s="47"/>
      <c r="AK119" s="48"/>
      <c r="AL119" s="48"/>
      <c r="AM119" s="48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9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</row>
    <row r="120">
      <c r="A120" s="47"/>
      <c r="E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E120" s="47"/>
      <c r="AF120" s="47"/>
      <c r="AG120" s="47"/>
      <c r="AH120" s="47"/>
      <c r="AI120" s="47"/>
      <c r="AJ120" s="47"/>
      <c r="AK120" s="48"/>
      <c r="AL120" s="48"/>
      <c r="AM120" s="48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9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</row>
    <row r="121">
      <c r="A121" s="47"/>
      <c r="E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E121" s="47"/>
      <c r="AF121" s="47"/>
      <c r="AG121" s="47"/>
      <c r="AH121" s="47"/>
      <c r="AI121" s="47"/>
      <c r="AJ121" s="47"/>
      <c r="AK121" s="48"/>
      <c r="AL121" s="48"/>
      <c r="AM121" s="48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9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</row>
    <row r="122">
      <c r="A122" s="47"/>
      <c r="E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E122" s="47"/>
      <c r="AF122" s="47"/>
      <c r="AG122" s="47"/>
      <c r="AH122" s="47"/>
      <c r="AI122" s="47"/>
      <c r="AJ122" s="47"/>
      <c r="AK122" s="48"/>
      <c r="AL122" s="48"/>
      <c r="AM122" s="48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9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</row>
    <row r="123">
      <c r="A123" s="47"/>
      <c r="E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E123" s="47"/>
      <c r="AF123" s="47"/>
      <c r="AG123" s="47"/>
      <c r="AH123" s="47"/>
      <c r="AI123" s="47"/>
      <c r="AJ123" s="47"/>
      <c r="AK123" s="48"/>
      <c r="AL123" s="48"/>
      <c r="AM123" s="48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9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</row>
    <row r="124">
      <c r="A124" s="47"/>
      <c r="E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E124" s="47"/>
      <c r="AF124" s="47"/>
      <c r="AG124" s="47"/>
      <c r="AH124" s="47"/>
      <c r="AI124" s="47"/>
      <c r="AJ124" s="47"/>
      <c r="AK124" s="48"/>
      <c r="AL124" s="48"/>
      <c r="AM124" s="48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9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</row>
    <row r="125">
      <c r="A125" s="47"/>
      <c r="E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</row>
    <row r="126">
      <c r="A126" s="47"/>
      <c r="E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</row>
    <row r="127">
      <c r="A127" s="47"/>
      <c r="E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</row>
    <row r="128">
      <c r="A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</row>
    <row r="129">
      <c r="A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</row>
    <row r="130">
      <c r="A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</row>
    <row r="131">
      <c r="A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</row>
    <row r="132">
      <c r="A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</row>
    <row r="133">
      <c r="A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</row>
    <row r="134">
      <c r="A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</row>
    <row r="135">
      <c r="A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</row>
    <row r="136">
      <c r="A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</row>
    <row r="137">
      <c r="A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</row>
    <row r="138">
      <c r="A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</row>
    <row r="139">
      <c r="A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</row>
    <row r="140">
      <c r="A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</row>
    <row r="141">
      <c r="A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</row>
    <row r="142">
      <c r="A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</row>
    <row r="143">
      <c r="A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</row>
    <row r="144">
      <c r="A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</row>
    <row r="145">
      <c r="A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</row>
    <row r="146">
      <c r="A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</row>
    <row r="147">
      <c r="A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</row>
    <row r="148">
      <c r="A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</row>
    <row r="149">
      <c r="A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</row>
    <row r="150">
      <c r="A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</row>
    <row r="151">
      <c r="A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T151" s="47"/>
      <c r="CU151" s="47"/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</row>
    <row r="152">
      <c r="A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</row>
    <row r="153">
      <c r="A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T153" s="47"/>
      <c r="CU153" s="47"/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  <c r="DI153" s="47"/>
      <c r="DJ153" s="47"/>
      <c r="DK153" s="47"/>
    </row>
    <row r="154">
      <c r="A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T154" s="47"/>
      <c r="CU154" s="47"/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  <c r="DI154" s="47"/>
      <c r="DJ154" s="47"/>
      <c r="DK154" s="47"/>
    </row>
    <row r="155">
      <c r="A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</row>
    <row r="156">
      <c r="A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</row>
    <row r="157">
      <c r="A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7"/>
      <c r="DK157" s="47"/>
    </row>
    <row r="158">
      <c r="A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  <c r="DI158" s="47"/>
      <c r="DJ158" s="47"/>
      <c r="DK158" s="47"/>
    </row>
    <row r="159">
      <c r="A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  <c r="DI159" s="47"/>
      <c r="DJ159" s="47"/>
      <c r="DK159" s="47"/>
    </row>
    <row r="160">
      <c r="A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T160" s="47"/>
      <c r="CU160" s="47"/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  <c r="DI160" s="47"/>
      <c r="DJ160" s="47"/>
      <c r="DK160" s="47"/>
    </row>
    <row r="161">
      <c r="A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T161" s="47"/>
      <c r="CU161" s="47"/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  <c r="DI161" s="47"/>
      <c r="DJ161" s="47"/>
      <c r="DK161" s="47"/>
    </row>
    <row r="162">
      <c r="A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</row>
    <row r="163">
      <c r="A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</row>
    <row r="164">
      <c r="A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T164" s="47"/>
      <c r="CU164" s="47"/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  <c r="DI164" s="47"/>
      <c r="DJ164" s="47"/>
      <c r="DK164" s="47"/>
    </row>
    <row r="165">
      <c r="A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</row>
    <row r="166">
      <c r="A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</row>
    <row r="167">
      <c r="A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</row>
    <row r="168">
      <c r="A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</row>
    <row r="169">
      <c r="A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</row>
    <row r="170">
      <c r="A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</row>
    <row r="171">
      <c r="A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</row>
    <row r="172">
      <c r="A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</row>
    <row r="173">
      <c r="A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</row>
    <row r="174">
      <c r="A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</row>
    <row r="175">
      <c r="A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</row>
    <row r="176">
      <c r="A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</row>
    <row r="177">
      <c r="A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</row>
    <row r="178">
      <c r="A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</row>
    <row r="179">
      <c r="A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</row>
    <row r="180">
      <c r="A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</row>
    <row r="181">
      <c r="A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</row>
    <row r="182">
      <c r="A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</row>
    <row r="183">
      <c r="A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</row>
    <row r="184">
      <c r="A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</row>
    <row r="185">
      <c r="A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</row>
    <row r="186">
      <c r="A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</row>
    <row r="187">
      <c r="A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</row>
    <row r="188">
      <c r="A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  <c r="DI188" s="47"/>
      <c r="DJ188" s="47"/>
      <c r="DK188" s="47"/>
    </row>
    <row r="189">
      <c r="A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</row>
    <row r="190">
      <c r="A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</row>
    <row r="191">
      <c r="A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T191" s="47"/>
      <c r="CU191" s="47"/>
      <c r="CV191" s="47"/>
      <c r="CW191" s="47"/>
      <c r="CX191" s="47"/>
      <c r="CY191" s="47"/>
      <c r="CZ191" s="47"/>
      <c r="DA191" s="47"/>
      <c r="DB191" s="47"/>
      <c r="DC191" s="47"/>
      <c r="DD191" s="47"/>
      <c r="DE191" s="47"/>
      <c r="DF191" s="47"/>
      <c r="DG191" s="47"/>
      <c r="DH191" s="47"/>
      <c r="DI191" s="47"/>
      <c r="DJ191" s="47"/>
      <c r="DK191" s="47"/>
    </row>
    <row r="192">
      <c r="A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7"/>
      <c r="DG192" s="47"/>
      <c r="DH192" s="47"/>
      <c r="DI192" s="47"/>
      <c r="DJ192" s="47"/>
      <c r="DK192" s="47"/>
    </row>
    <row r="193">
      <c r="A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</row>
    <row r="194">
      <c r="A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T194" s="47"/>
      <c r="CU194" s="47"/>
      <c r="CV194" s="47"/>
      <c r="CW194" s="47"/>
      <c r="CX194" s="47"/>
      <c r="CY194" s="47"/>
      <c r="CZ194" s="47"/>
      <c r="DA194" s="47"/>
      <c r="DB194" s="47"/>
      <c r="DC194" s="47"/>
      <c r="DD194" s="47"/>
      <c r="DE194" s="47"/>
      <c r="DF194" s="47"/>
      <c r="DG194" s="47"/>
      <c r="DH194" s="47"/>
      <c r="DI194" s="47"/>
      <c r="DJ194" s="47"/>
      <c r="DK194" s="47"/>
    </row>
    <row r="195">
      <c r="A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  <c r="DJ195" s="47"/>
      <c r="DK195" s="47"/>
    </row>
    <row r="196">
      <c r="A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T196" s="47"/>
      <c r="CU196" s="47"/>
      <c r="CV196" s="47"/>
      <c r="CW196" s="47"/>
      <c r="CX196" s="47"/>
      <c r="CY196" s="47"/>
      <c r="CZ196" s="47"/>
      <c r="DA196" s="47"/>
      <c r="DB196" s="47"/>
      <c r="DC196" s="47"/>
      <c r="DD196" s="47"/>
      <c r="DE196" s="47"/>
      <c r="DF196" s="47"/>
      <c r="DG196" s="47"/>
      <c r="DH196" s="47"/>
      <c r="DI196" s="47"/>
      <c r="DJ196" s="47"/>
      <c r="DK196" s="47"/>
    </row>
    <row r="197">
      <c r="A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7"/>
      <c r="DG197" s="47"/>
      <c r="DH197" s="47"/>
      <c r="DI197" s="47"/>
      <c r="DJ197" s="47"/>
      <c r="DK197" s="47"/>
    </row>
    <row r="198">
      <c r="A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T198" s="47"/>
      <c r="CU198" s="47"/>
      <c r="CV198" s="47"/>
      <c r="CW198" s="47"/>
      <c r="CX198" s="47"/>
      <c r="CY198" s="47"/>
      <c r="CZ198" s="47"/>
      <c r="DA198" s="47"/>
      <c r="DB198" s="47"/>
      <c r="DC198" s="47"/>
      <c r="DD198" s="47"/>
      <c r="DE198" s="47"/>
      <c r="DF198" s="47"/>
      <c r="DG198" s="47"/>
      <c r="DH198" s="47"/>
      <c r="DI198" s="47"/>
      <c r="DJ198" s="47"/>
      <c r="DK198" s="47"/>
    </row>
    <row r="199">
      <c r="A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T199" s="47"/>
      <c r="CU199" s="47"/>
      <c r="CV199" s="47"/>
      <c r="CW199" s="47"/>
      <c r="CX199" s="47"/>
      <c r="CY199" s="47"/>
      <c r="CZ199" s="47"/>
      <c r="DA199" s="47"/>
      <c r="DB199" s="47"/>
      <c r="DC199" s="47"/>
      <c r="DD199" s="47"/>
      <c r="DE199" s="47"/>
      <c r="DF199" s="47"/>
      <c r="DG199" s="47"/>
      <c r="DH199" s="47"/>
      <c r="DI199" s="47"/>
      <c r="DJ199" s="47"/>
      <c r="DK199" s="47"/>
    </row>
    <row r="200">
      <c r="A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T200" s="47"/>
      <c r="CU200" s="47"/>
      <c r="CV200" s="47"/>
      <c r="CW200" s="47"/>
      <c r="CX200" s="47"/>
      <c r="CY200" s="47"/>
      <c r="CZ200" s="47"/>
      <c r="DA200" s="47"/>
      <c r="DB200" s="47"/>
      <c r="DC200" s="47"/>
      <c r="DD200" s="47"/>
      <c r="DE200" s="47"/>
      <c r="DF200" s="47"/>
      <c r="DG200" s="47"/>
      <c r="DH200" s="47"/>
      <c r="DI200" s="47"/>
      <c r="DJ200" s="47"/>
      <c r="DK200" s="47"/>
    </row>
    <row r="201">
      <c r="A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T201" s="47"/>
      <c r="CU201" s="47"/>
      <c r="CV201" s="47"/>
      <c r="CW201" s="47"/>
      <c r="CX201" s="47"/>
      <c r="CY201" s="47"/>
      <c r="CZ201" s="47"/>
      <c r="DA201" s="47"/>
      <c r="DB201" s="47"/>
      <c r="DC201" s="47"/>
      <c r="DD201" s="47"/>
      <c r="DE201" s="47"/>
      <c r="DF201" s="47"/>
      <c r="DG201" s="47"/>
      <c r="DH201" s="47"/>
      <c r="DI201" s="47"/>
      <c r="DJ201" s="47"/>
      <c r="DK201" s="47"/>
    </row>
    <row r="202">
      <c r="A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7"/>
      <c r="DD202" s="47"/>
      <c r="DE202" s="47"/>
      <c r="DF202" s="47"/>
      <c r="DG202" s="47"/>
      <c r="DH202" s="47"/>
      <c r="DI202" s="47"/>
      <c r="DJ202" s="47"/>
      <c r="DK202" s="47"/>
    </row>
    <row r="203">
      <c r="A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7"/>
      <c r="DD203" s="47"/>
      <c r="DE203" s="47"/>
      <c r="DF203" s="47"/>
      <c r="DG203" s="47"/>
      <c r="DH203" s="47"/>
      <c r="DI203" s="47"/>
      <c r="DJ203" s="47"/>
      <c r="DK203" s="47"/>
    </row>
    <row r="204">
      <c r="A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/>
      <c r="DG204" s="47"/>
      <c r="DH204" s="47"/>
      <c r="DI204" s="47"/>
      <c r="DJ204" s="47"/>
      <c r="DK204" s="47"/>
    </row>
    <row r="205">
      <c r="A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/>
      <c r="DG205" s="47"/>
      <c r="DH205" s="47"/>
      <c r="DI205" s="47"/>
      <c r="DJ205" s="47"/>
      <c r="DK205" s="47"/>
    </row>
    <row r="206">
      <c r="A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T206" s="47"/>
      <c r="CU206" s="47"/>
      <c r="CV206" s="47"/>
      <c r="CW206" s="47"/>
      <c r="CX206" s="47"/>
      <c r="CY206" s="47"/>
      <c r="CZ206" s="47"/>
      <c r="DA206" s="47"/>
      <c r="DB206" s="47"/>
      <c r="DC206" s="47"/>
      <c r="DD206" s="47"/>
      <c r="DE206" s="47"/>
      <c r="DF206" s="47"/>
      <c r="DG206" s="47"/>
      <c r="DH206" s="47"/>
      <c r="DI206" s="47"/>
      <c r="DJ206" s="47"/>
      <c r="DK206" s="47"/>
    </row>
    <row r="207">
      <c r="A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  <c r="DI207" s="47"/>
      <c r="DJ207" s="47"/>
      <c r="DK207" s="47"/>
    </row>
    <row r="208">
      <c r="A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  <c r="DI208" s="47"/>
      <c r="DJ208" s="47"/>
      <c r="DK208" s="47"/>
    </row>
    <row r="209">
      <c r="A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</row>
    <row r="210">
      <c r="A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</row>
    <row r="211">
      <c r="A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</row>
    <row r="212">
      <c r="A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  <c r="DF212" s="47"/>
      <c r="DG212" s="47"/>
      <c r="DH212" s="47"/>
      <c r="DI212" s="47"/>
      <c r="DJ212" s="47"/>
      <c r="DK212" s="47"/>
    </row>
    <row r="213">
      <c r="A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T213" s="47"/>
      <c r="CU213" s="47"/>
      <c r="CV213" s="47"/>
      <c r="CW213" s="47"/>
      <c r="CX213" s="47"/>
      <c r="CY213" s="47"/>
      <c r="CZ213" s="47"/>
      <c r="DA213" s="47"/>
      <c r="DB213" s="47"/>
      <c r="DC213" s="47"/>
      <c r="DD213" s="47"/>
      <c r="DE213" s="47"/>
      <c r="DF213" s="47"/>
      <c r="DG213" s="47"/>
      <c r="DH213" s="47"/>
      <c r="DI213" s="47"/>
      <c r="DJ213" s="47"/>
      <c r="DK213" s="47"/>
    </row>
    <row r="214">
      <c r="A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T214" s="47"/>
      <c r="CU214" s="47"/>
      <c r="CV214" s="47"/>
      <c r="CW214" s="47"/>
      <c r="CX214" s="47"/>
      <c r="CY214" s="47"/>
      <c r="CZ214" s="47"/>
      <c r="DA214" s="47"/>
      <c r="DB214" s="47"/>
      <c r="DC214" s="47"/>
      <c r="DD214" s="47"/>
      <c r="DE214" s="47"/>
      <c r="DF214" s="47"/>
      <c r="DG214" s="47"/>
      <c r="DH214" s="47"/>
      <c r="DI214" s="47"/>
      <c r="DJ214" s="47"/>
      <c r="DK214" s="47"/>
    </row>
    <row r="215">
      <c r="A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T215" s="47"/>
      <c r="CU215" s="47"/>
      <c r="CV215" s="47"/>
      <c r="CW215" s="47"/>
      <c r="CX215" s="47"/>
      <c r="CY215" s="47"/>
      <c r="CZ215" s="47"/>
      <c r="DA215" s="47"/>
      <c r="DB215" s="47"/>
      <c r="DC215" s="47"/>
      <c r="DD215" s="47"/>
      <c r="DE215" s="47"/>
      <c r="DF215" s="47"/>
      <c r="DG215" s="47"/>
      <c r="DH215" s="47"/>
      <c r="DI215" s="47"/>
      <c r="DJ215" s="47"/>
      <c r="DK215" s="47"/>
    </row>
    <row r="216">
      <c r="A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T216" s="47"/>
      <c r="CU216" s="47"/>
      <c r="CV216" s="47"/>
      <c r="CW216" s="47"/>
      <c r="CX216" s="47"/>
      <c r="CY216" s="47"/>
      <c r="CZ216" s="47"/>
      <c r="DA216" s="47"/>
      <c r="DB216" s="47"/>
      <c r="DC216" s="47"/>
      <c r="DD216" s="47"/>
      <c r="DE216" s="47"/>
      <c r="DF216" s="47"/>
      <c r="DG216" s="47"/>
      <c r="DH216" s="47"/>
      <c r="DI216" s="47"/>
      <c r="DJ216" s="47"/>
      <c r="DK216" s="47"/>
    </row>
    <row r="217">
      <c r="A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  <c r="DI217" s="47"/>
      <c r="DJ217" s="47"/>
      <c r="DK217" s="47"/>
    </row>
    <row r="218">
      <c r="A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T218" s="47"/>
      <c r="CU218" s="47"/>
      <c r="CV218" s="47"/>
      <c r="CW218" s="47"/>
      <c r="CX218" s="47"/>
      <c r="CY218" s="47"/>
      <c r="CZ218" s="47"/>
      <c r="DA218" s="47"/>
      <c r="DB218" s="47"/>
      <c r="DC218" s="47"/>
      <c r="DD218" s="47"/>
      <c r="DE218" s="47"/>
      <c r="DF218" s="47"/>
      <c r="DG218" s="47"/>
      <c r="DH218" s="47"/>
      <c r="DI218" s="47"/>
      <c r="DJ218" s="47"/>
      <c r="DK218" s="47"/>
    </row>
    <row r="219">
      <c r="A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</row>
    <row r="220">
      <c r="A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  <c r="DI220" s="47"/>
      <c r="DJ220" s="47"/>
      <c r="DK220" s="47"/>
    </row>
    <row r="221">
      <c r="A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T221" s="47"/>
      <c r="CU221" s="47"/>
      <c r="CV221" s="47"/>
      <c r="CW221" s="47"/>
      <c r="CX221" s="47"/>
      <c r="CY221" s="47"/>
      <c r="CZ221" s="47"/>
      <c r="DA221" s="47"/>
      <c r="DB221" s="47"/>
      <c r="DC221" s="47"/>
      <c r="DD221" s="47"/>
      <c r="DE221" s="47"/>
      <c r="DF221" s="47"/>
      <c r="DG221" s="47"/>
      <c r="DH221" s="47"/>
      <c r="DI221" s="47"/>
      <c r="DJ221" s="47"/>
      <c r="DK221" s="47"/>
    </row>
    <row r="222">
      <c r="A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T222" s="47"/>
      <c r="CU222" s="47"/>
      <c r="CV222" s="47"/>
      <c r="CW222" s="47"/>
      <c r="CX222" s="47"/>
      <c r="CY222" s="47"/>
      <c r="CZ222" s="47"/>
      <c r="DA222" s="47"/>
      <c r="DB222" s="47"/>
      <c r="DC222" s="47"/>
      <c r="DD222" s="47"/>
      <c r="DE222" s="47"/>
      <c r="DF222" s="47"/>
      <c r="DG222" s="47"/>
      <c r="DH222" s="47"/>
      <c r="DI222" s="47"/>
      <c r="DJ222" s="47"/>
      <c r="DK222" s="47"/>
    </row>
    <row r="223">
      <c r="A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T223" s="47"/>
      <c r="CU223" s="47"/>
      <c r="CV223" s="47"/>
      <c r="CW223" s="47"/>
      <c r="CX223" s="47"/>
      <c r="CY223" s="47"/>
      <c r="CZ223" s="47"/>
      <c r="DA223" s="47"/>
      <c r="DB223" s="47"/>
      <c r="DC223" s="47"/>
      <c r="DD223" s="47"/>
      <c r="DE223" s="47"/>
      <c r="DF223" s="47"/>
      <c r="DG223" s="47"/>
      <c r="DH223" s="47"/>
      <c r="DI223" s="47"/>
      <c r="DJ223" s="47"/>
      <c r="DK223" s="47"/>
    </row>
    <row r="224">
      <c r="A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  <c r="DI224" s="47"/>
      <c r="DJ224" s="47"/>
      <c r="DK224" s="47"/>
    </row>
    <row r="225">
      <c r="A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</row>
    <row r="226">
      <c r="A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</row>
    <row r="227">
      <c r="A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</row>
    <row r="228">
      <c r="A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</row>
    <row r="229">
      <c r="A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</row>
    <row r="230">
      <c r="A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</row>
    <row r="231">
      <c r="A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</row>
    <row r="232">
      <c r="A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</row>
    <row r="233">
      <c r="A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</row>
    <row r="234">
      <c r="A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  <c r="DI234" s="47"/>
      <c r="DJ234" s="47"/>
      <c r="DK234" s="47"/>
    </row>
    <row r="235">
      <c r="A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</row>
    <row r="236">
      <c r="A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</row>
    <row r="237">
      <c r="A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</row>
    <row r="238">
      <c r="A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</row>
    <row r="239">
      <c r="A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  <c r="DI239" s="47"/>
      <c r="DJ239" s="47"/>
      <c r="DK239" s="47"/>
    </row>
    <row r="240">
      <c r="A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</row>
    <row r="241">
      <c r="A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  <c r="DI241" s="47"/>
      <c r="DJ241" s="47"/>
      <c r="DK241" s="47"/>
    </row>
    <row r="242">
      <c r="A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T242" s="47"/>
      <c r="CU242" s="47"/>
      <c r="CV242" s="47"/>
      <c r="CW242" s="47"/>
      <c r="CX242" s="47"/>
      <c r="CY242" s="47"/>
      <c r="CZ242" s="47"/>
      <c r="DA242" s="47"/>
      <c r="DB242" s="47"/>
      <c r="DC242" s="47"/>
      <c r="DD242" s="47"/>
      <c r="DE242" s="47"/>
      <c r="DF242" s="47"/>
      <c r="DG242" s="47"/>
      <c r="DH242" s="47"/>
      <c r="DI242" s="47"/>
      <c r="DJ242" s="47"/>
      <c r="DK242" s="47"/>
    </row>
    <row r="243">
      <c r="A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T243" s="47"/>
      <c r="CU243" s="47"/>
      <c r="CV243" s="47"/>
      <c r="CW243" s="47"/>
      <c r="CX243" s="47"/>
      <c r="CY243" s="47"/>
      <c r="CZ243" s="47"/>
      <c r="DA243" s="47"/>
      <c r="DB243" s="47"/>
      <c r="DC243" s="47"/>
      <c r="DD243" s="47"/>
      <c r="DE243" s="47"/>
      <c r="DF243" s="47"/>
      <c r="DG243" s="47"/>
      <c r="DH243" s="47"/>
      <c r="DI243" s="47"/>
      <c r="DJ243" s="47"/>
      <c r="DK243" s="47"/>
    </row>
    <row r="244">
      <c r="A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  <c r="DI244" s="47"/>
      <c r="DJ244" s="47"/>
      <c r="DK244" s="47"/>
    </row>
    <row r="245">
      <c r="A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T245" s="47"/>
      <c r="CU245" s="47"/>
      <c r="CV245" s="47"/>
      <c r="CW245" s="47"/>
      <c r="CX245" s="47"/>
      <c r="CY245" s="47"/>
      <c r="CZ245" s="47"/>
      <c r="DA245" s="47"/>
      <c r="DB245" s="47"/>
      <c r="DC245" s="47"/>
      <c r="DD245" s="47"/>
      <c r="DE245" s="47"/>
      <c r="DF245" s="47"/>
      <c r="DG245" s="47"/>
      <c r="DH245" s="47"/>
      <c r="DI245" s="47"/>
      <c r="DJ245" s="47"/>
      <c r="DK245" s="47"/>
    </row>
    <row r="246">
      <c r="A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T246" s="47"/>
      <c r="CU246" s="47"/>
      <c r="CV246" s="47"/>
      <c r="CW246" s="47"/>
      <c r="CX246" s="47"/>
      <c r="CY246" s="47"/>
      <c r="CZ246" s="47"/>
      <c r="DA246" s="47"/>
      <c r="DB246" s="47"/>
      <c r="DC246" s="47"/>
      <c r="DD246" s="47"/>
      <c r="DE246" s="47"/>
      <c r="DF246" s="47"/>
      <c r="DG246" s="47"/>
      <c r="DH246" s="47"/>
      <c r="DI246" s="47"/>
      <c r="DJ246" s="47"/>
      <c r="DK246" s="47"/>
    </row>
    <row r="247">
      <c r="A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</row>
    <row r="248">
      <c r="A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T248" s="47"/>
      <c r="CU248" s="47"/>
      <c r="CV248" s="47"/>
      <c r="CW248" s="47"/>
      <c r="CX248" s="47"/>
      <c r="CY248" s="47"/>
      <c r="CZ248" s="47"/>
      <c r="DA248" s="47"/>
      <c r="DB248" s="47"/>
      <c r="DC248" s="47"/>
      <c r="DD248" s="47"/>
      <c r="DE248" s="47"/>
      <c r="DF248" s="47"/>
      <c r="DG248" s="47"/>
      <c r="DH248" s="47"/>
      <c r="DI248" s="47"/>
      <c r="DJ248" s="47"/>
      <c r="DK248" s="47"/>
    </row>
    <row r="249">
      <c r="A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T249" s="47"/>
      <c r="CU249" s="47"/>
      <c r="CV249" s="47"/>
      <c r="CW249" s="47"/>
      <c r="CX249" s="47"/>
      <c r="CY249" s="47"/>
      <c r="CZ249" s="47"/>
      <c r="DA249" s="47"/>
      <c r="DB249" s="47"/>
      <c r="DC249" s="47"/>
      <c r="DD249" s="47"/>
      <c r="DE249" s="47"/>
      <c r="DF249" s="47"/>
      <c r="DG249" s="47"/>
      <c r="DH249" s="47"/>
      <c r="DI249" s="47"/>
      <c r="DJ249" s="47"/>
      <c r="DK249" s="47"/>
    </row>
    <row r="250">
      <c r="A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T250" s="47"/>
      <c r="CU250" s="47"/>
      <c r="CV250" s="47"/>
      <c r="CW250" s="47"/>
      <c r="CX250" s="47"/>
      <c r="CY250" s="47"/>
      <c r="CZ250" s="47"/>
      <c r="DA250" s="47"/>
      <c r="DB250" s="47"/>
      <c r="DC250" s="47"/>
      <c r="DD250" s="47"/>
      <c r="DE250" s="47"/>
      <c r="DF250" s="47"/>
      <c r="DG250" s="47"/>
      <c r="DH250" s="47"/>
      <c r="DI250" s="47"/>
      <c r="DJ250" s="47"/>
      <c r="DK250" s="47"/>
    </row>
    <row r="251">
      <c r="A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T251" s="47"/>
      <c r="CU251" s="47"/>
      <c r="CV251" s="47"/>
      <c r="CW251" s="47"/>
      <c r="CX251" s="47"/>
      <c r="CY251" s="47"/>
      <c r="CZ251" s="47"/>
      <c r="DA251" s="47"/>
      <c r="DB251" s="47"/>
      <c r="DC251" s="47"/>
      <c r="DD251" s="47"/>
      <c r="DE251" s="47"/>
      <c r="DF251" s="47"/>
      <c r="DG251" s="47"/>
      <c r="DH251" s="47"/>
      <c r="DI251" s="47"/>
      <c r="DJ251" s="47"/>
      <c r="DK251" s="47"/>
    </row>
    <row r="252">
      <c r="A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T252" s="47"/>
      <c r="CU252" s="47"/>
      <c r="CV252" s="47"/>
      <c r="CW252" s="47"/>
      <c r="CX252" s="47"/>
      <c r="CY252" s="47"/>
      <c r="CZ252" s="47"/>
      <c r="DA252" s="47"/>
      <c r="DB252" s="47"/>
      <c r="DC252" s="47"/>
      <c r="DD252" s="47"/>
      <c r="DE252" s="47"/>
      <c r="DF252" s="47"/>
      <c r="DG252" s="47"/>
      <c r="DH252" s="47"/>
      <c r="DI252" s="47"/>
      <c r="DJ252" s="47"/>
      <c r="DK252" s="47"/>
    </row>
    <row r="253">
      <c r="A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T253" s="47"/>
      <c r="CU253" s="47"/>
      <c r="CV253" s="47"/>
      <c r="CW253" s="47"/>
      <c r="CX253" s="47"/>
      <c r="CY253" s="47"/>
      <c r="CZ253" s="47"/>
      <c r="DA253" s="47"/>
      <c r="DB253" s="47"/>
      <c r="DC253" s="47"/>
      <c r="DD253" s="47"/>
      <c r="DE253" s="47"/>
      <c r="DF253" s="47"/>
      <c r="DG253" s="47"/>
      <c r="DH253" s="47"/>
      <c r="DI253" s="47"/>
      <c r="DJ253" s="47"/>
      <c r="DK253" s="47"/>
    </row>
    <row r="254">
      <c r="A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T254" s="47"/>
      <c r="CU254" s="47"/>
      <c r="CV254" s="47"/>
      <c r="CW254" s="47"/>
      <c r="CX254" s="47"/>
      <c r="CY254" s="47"/>
      <c r="CZ254" s="47"/>
      <c r="DA254" s="47"/>
      <c r="DB254" s="47"/>
      <c r="DC254" s="47"/>
      <c r="DD254" s="47"/>
      <c r="DE254" s="47"/>
      <c r="DF254" s="47"/>
      <c r="DG254" s="47"/>
      <c r="DH254" s="47"/>
      <c r="DI254" s="47"/>
      <c r="DJ254" s="47"/>
      <c r="DK254" s="47"/>
    </row>
    <row r="255">
      <c r="A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T255" s="47"/>
      <c r="CU255" s="47"/>
      <c r="CV255" s="47"/>
      <c r="CW255" s="47"/>
      <c r="CX255" s="47"/>
      <c r="CY255" s="47"/>
      <c r="CZ255" s="47"/>
      <c r="DA255" s="47"/>
      <c r="DB255" s="47"/>
      <c r="DC255" s="47"/>
      <c r="DD255" s="47"/>
      <c r="DE255" s="47"/>
      <c r="DF255" s="47"/>
      <c r="DG255" s="47"/>
      <c r="DH255" s="47"/>
      <c r="DI255" s="47"/>
      <c r="DJ255" s="47"/>
      <c r="DK255" s="47"/>
    </row>
    <row r="256">
      <c r="A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T256" s="47"/>
      <c r="CU256" s="47"/>
      <c r="CV256" s="47"/>
      <c r="CW256" s="47"/>
      <c r="CX256" s="47"/>
      <c r="CY256" s="47"/>
      <c r="CZ256" s="47"/>
      <c r="DA256" s="47"/>
      <c r="DB256" s="47"/>
      <c r="DC256" s="47"/>
      <c r="DD256" s="47"/>
      <c r="DE256" s="47"/>
      <c r="DF256" s="47"/>
      <c r="DG256" s="47"/>
      <c r="DH256" s="47"/>
      <c r="DI256" s="47"/>
      <c r="DJ256" s="47"/>
      <c r="DK256" s="47"/>
    </row>
    <row r="257">
      <c r="A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T257" s="47"/>
      <c r="CU257" s="47"/>
      <c r="CV257" s="47"/>
      <c r="CW257" s="47"/>
      <c r="CX257" s="47"/>
      <c r="CY257" s="47"/>
      <c r="CZ257" s="47"/>
      <c r="DA257" s="47"/>
      <c r="DB257" s="47"/>
      <c r="DC257" s="47"/>
      <c r="DD257" s="47"/>
      <c r="DE257" s="47"/>
      <c r="DF257" s="47"/>
      <c r="DG257" s="47"/>
      <c r="DH257" s="47"/>
      <c r="DI257" s="47"/>
      <c r="DJ257" s="47"/>
      <c r="DK257" s="47"/>
    </row>
    <row r="258">
      <c r="A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T258" s="47"/>
      <c r="CU258" s="47"/>
      <c r="CV258" s="47"/>
      <c r="CW258" s="47"/>
      <c r="CX258" s="47"/>
      <c r="CY258" s="47"/>
      <c r="CZ258" s="47"/>
      <c r="DA258" s="47"/>
      <c r="DB258" s="47"/>
      <c r="DC258" s="47"/>
      <c r="DD258" s="47"/>
      <c r="DE258" s="47"/>
      <c r="DF258" s="47"/>
      <c r="DG258" s="47"/>
      <c r="DH258" s="47"/>
      <c r="DI258" s="47"/>
      <c r="DJ258" s="47"/>
      <c r="DK258" s="47"/>
    </row>
    <row r="259">
      <c r="A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T259" s="47"/>
      <c r="CU259" s="47"/>
      <c r="CV259" s="47"/>
      <c r="CW259" s="47"/>
      <c r="CX259" s="47"/>
      <c r="CY259" s="47"/>
      <c r="CZ259" s="47"/>
      <c r="DA259" s="47"/>
      <c r="DB259" s="47"/>
      <c r="DC259" s="47"/>
      <c r="DD259" s="47"/>
      <c r="DE259" s="47"/>
      <c r="DF259" s="47"/>
      <c r="DG259" s="47"/>
      <c r="DH259" s="47"/>
      <c r="DI259" s="47"/>
      <c r="DJ259" s="47"/>
      <c r="DK259" s="47"/>
    </row>
    <row r="260">
      <c r="A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T260" s="47"/>
      <c r="CU260" s="47"/>
      <c r="CV260" s="47"/>
      <c r="CW260" s="47"/>
      <c r="CX260" s="47"/>
      <c r="CY260" s="47"/>
      <c r="CZ260" s="47"/>
      <c r="DA260" s="47"/>
      <c r="DB260" s="47"/>
      <c r="DC260" s="47"/>
      <c r="DD260" s="47"/>
      <c r="DE260" s="47"/>
      <c r="DF260" s="47"/>
      <c r="DG260" s="47"/>
      <c r="DH260" s="47"/>
      <c r="DI260" s="47"/>
      <c r="DJ260" s="47"/>
      <c r="DK260" s="47"/>
    </row>
    <row r="261">
      <c r="A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T261" s="47"/>
      <c r="CU261" s="47"/>
      <c r="CV261" s="47"/>
      <c r="CW261" s="47"/>
      <c r="CX261" s="47"/>
      <c r="CY261" s="47"/>
      <c r="CZ261" s="47"/>
      <c r="DA261" s="47"/>
      <c r="DB261" s="47"/>
      <c r="DC261" s="47"/>
      <c r="DD261" s="47"/>
      <c r="DE261" s="47"/>
      <c r="DF261" s="47"/>
      <c r="DG261" s="47"/>
      <c r="DH261" s="47"/>
      <c r="DI261" s="47"/>
      <c r="DJ261" s="47"/>
      <c r="DK261" s="47"/>
    </row>
    <row r="262">
      <c r="A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</row>
    <row r="263">
      <c r="A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  <c r="DI263" s="47"/>
      <c r="DJ263" s="47"/>
      <c r="DK263" s="47"/>
    </row>
    <row r="264">
      <c r="A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T264" s="47"/>
      <c r="CU264" s="47"/>
      <c r="CV264" s="47"/>
      <c r="CW264" s="47"/>
      <c r="CX264" s="47"/>
      <c r="CY264" s="47"/>
      <c r="CZ264" s="47"/>
      <c r="DA264" s="47"/>
      <c r="DB264" s="47"/>
      <c r="DC264" s="47"/>
      <c r="DD264" s="47"/>
      <c r="DE264" s="47"/>
      <c r="DF264" s="47"/>
      <c r="DG264" s="47"/>
      <c r="DH264" s="47"/>
      <c r="DI264" s="47"/>
      <c r="DJ264" s="47"/>
      <c r="DK264" s="47"/>
    </row>
    <row r="265">
      <c r="A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T265" s="47"/>
      <c r="CU265" s="47"/>
      <c r="CV265" s="47"/>
      <c r="CW265" s="47"/>
      <c r="CX265" s="47"/>
      <c r="CY265" s="47"/>
      <c r="CZ265" s="47"/>
      <c r="DA265" s="47"/>
      <c r="DB265" s="47"/>
      <c r="DC265" s="47"/>
      <c r="DD265" s="47"/>
      <c r="DE265" s="47"/>
      <c r="DF265" s="47"/>
      <c r="DG265" s="47"/>
      <c r="DH265" s="47"/>
      <c r="DI265" s="47"/>
      <c r="DJ265" s="47"/>
      <c r="DK265" s="47"/>
    </row>
    <row r="266">
      <c r="A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  <c r="DI266" s="47"/>
      <c r="DJ266" s="47"/>
      <c r="DK266" s="47"/>
    </row>
    <row r="267">
      <c r="A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  <c r="DI267" s="47"/>
      <c r="DJ267" s="47"/>
      <c r="DK267" s="47"/>
    </row>
    <row r="268">
      <c r="A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  <c r="DI268" s="47"/>
      <c r="DJ268" s="47"/>
      <c r="DK268" s="47"/>
    </row>
    <row r="269">
      <c r="A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T269" s="47"/>
      <c r="CU269" s="47"/>
      <c r="CV269" s="47"/>
      <c r="CW269" s="47"/>
      <c r="CX269" s="47"/>
      <c r="CY269" s="47"/>
      <c r="CZ269" s="47"/>
      <c r="DA269" s="47"/>
      <c r="DB269" s="47"/>
      <c r="DC269" s="47"/>
      <c r="DD269" s="47"/>
      <c r="DE269" s="47"/>
      <c r="DF269" s="47"/>
      <c r="DG269" s="47"/>
      <c r="DH269" s="47"/>
      <c r="DI269" s="47"/>
      <c r="DJ269" s="47"/>
      <c r="DK269" s="47"/>
    </row>
    <row r="270">
      <c r="A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T270" s="47"/>
      <c r="CU270" s="47"/>
      <c r="CV270" s="47"/>
      <c r="CW270" s="47"/>
      <c r="CX270" s="47"/>
      <c r="CY270" s="47"/>
      <c r="CZ270" s="47"/>
      <c r="DA270" s="47"/>
      <c r="DB270" s="47"/>
      <c r="DC270" s="47"/>
      <c r="DD270" s="47"/>
      <c r="DE270" s="47"/>
      <c r="DF270" s="47"/>
      <c r="DG270" s="47"/>
      <c r="DH270" s="47"/>
      <c r="DI270" s="47"/>
      <c r="DJ270" s="47"/>
      <c r="DK270" s="47"/>
    </row>
    <row r="271">
      <c r="A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T271" s="47"/>
      <c r="CU271" s="47"/>
      <c r="CV271" s="47"/>
      <c r="CW271" s="47"/>
      <c r="CX271" s="47"/>
      <c r="CY271" s="47"/>
      <c r="CZ271" s="47"/>
      <c r="DA271" s="47"/>
      <c r="DB271" s="47"/>
      <c r="DC271" s="47"/>
      <c r="DD271" s="47"/>
      <c r="DE271" s="47"/>
      <c r="DF271" s="47"/>
      <c r="DG271" s="47"/>
      <c r="DH271" s="47"/>
      <c r="DI271" s="47"/>
      <c r="DJ271" s="47"/>
      <c r="DK271" s="47"/>
    </row>
    <row r="272">
      <c r="A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T272" s="47"/>
      <c r="CU272" s="47"/>
      <c r="CV272" s="47"/>
      <c r="CW272" s="47"/>
      <c r="CX272" s="47"/>
      <c r="CY272" s="47"/>
      <c r="CZ272" s="47"/>
      <c r="DA272" s="47"/>
      <c r="DB272" s="47"/>
      <c r="DC272" s="47"/>
      <c r="DD272" s="47"/>
      <c r="DE272" s="47"/>
      <c r="DF272" s="47"/>
      <c r="DG272" s="47"/>
      <c r="DH272" s="47"/>
      <c r="DI272" s="47"/>
      <c r="DJ272" s="47"/>
      <c r="DK272" s="47"/>
    </row>
    <row r="273">
      <c r="A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T273" s="47"/>
      <c r="CU273" s="47"/>
      <c r="CV273" s="47"/>
      <c r="CW273" s="47"/>
      <c r="CX273" s="47"/>
      <c r="CY273" s="47"/>
      <c r="CZ273" s="47"/>
      <c r="DA273" s="47"/>
      <c r="DB273" s="47"/>
      <c r="DC273" s="47"/>
      <c r="DD273" s="47"/>
      <c r="DE273" s="47"/>
      <c r="DF273" s="47"/>
      <c r="DG273" s="47"/>
      <c r="DH273" s="47"/>
      <c r="DI273" s="47"/>
      <c r="DJ273" s="47"/>
      <c r="DK273" s="47"/>
    </row>
    <row r="274">
      <c r="A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T274" s="47"/>
      <c r="CU274" s="47"/>
      <c r="CV274" s="47"/>
      <c r="CW274" s="47"/>
      <c r="CX274" s="47"/>
      <c r="CY274" s="47"/>
      <c r="CZ274" s="47"/>
      <c r="DA274" s="47"/>
      <c r="DB274" s="47"/>
      <c r="DC274" s="47"/>
      <c r="DD274" s="47"/>
      <c r="DE274" s="47"/>
      <c r="DF274" s="47"/>
      <c r="DG274" s="47"/>
      <c r="DH274" s="47"/>
      <c r="DI274" s="47"/>
      <c r="DJ274" s="47"/>
      <c r="DK274" s="47"/>
    </row>
    <row r="275">
      <c r="A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</row>
    <row r="276">
      <c r="A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</row>
    <row r="277">
      <c r="A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</row>
    <row r="278">
      <c r="A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</row>
    <row r="279">
      <c r="A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</row>
    <row r="280">
      <c r="A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</row>
    <row r="281">
      <c r="A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</row>
    <row r="282">
      <c r="A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</row>
    <row r="283">
      <c r="A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  <c r="DI283" s="47"/>
      <c r="DJ283" s="47"/>
      <c r="DK283" s="47"/>
    </row>
    <row r="284">
      <c r="A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  <c r="DI284" s="47"/>
      <c r="DJ284" s="47"/>
      <c r="DK284" s="47"/>
    </row>
    <row r="285">
      <c r="A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</row>
    <row r="286">
      <c r="A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</row>
    <row r="287">
      <c r="A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</row>
    <row r="288">
      <c r="A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  <c r="DI288" s="47"/>
      <c r="DJ288" s="47"/>
      <c r="DK288" s="47"/>
    </row>
    <row r="289">
      <c r="A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  <c r="DI289" s="47"/>
      <c r="DJ289" s="47"/>
      <c r="DK289" s="47"/>
    </row>
    <row r="290">
      <c r="A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  <c r="DI290" s="47"/>
      <c r="DJ290" s="47"/>
      <c r="DK290" s="47"/>
    </row>
    <row r="291">
      <c r="A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  <c r="DI291" s="47"/>
      <c r="DJ291" s="47"/>
      <c r="DK291" s="47"/>
    </row>
    <row r="292">
      <c r="A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</row>
    <row r="293">
      <c r="A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T293" s="47"/>
      <c r="CU293" s="47"/>
      <c r="CV293" s="47"/>
      <c r="CW293" s="47"/>
      <c r="CX293" s="47"/>
      <c r="CY293" s="47"/>
      <c r="CZ293" s="47"/>
      <c r="DA293" s="47"/>
      <c r="DB293" s="47"/>
      <c r="DC293" s="47"/>
      <c r="DD293" s="47"/>
      <c r="DE293" s="47"/>
      <c r="DF293" s="47"/>
      <c r="DG293" s="47"/>
      <c r="DH293" s="47"/>
      <c r="DI293" s="47"/>
      <c r="DJ293" s="47"/>
      <c r="DK293" s="47"/>
    </row>
    <row r="294">
      <c r="A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T294" s="47"/>
      <c r="CU294" s="47"/>
      <c r="CV294" s="47"/>
      <c r="CW294" s="47"/>
      <c r="CX294" s="47"/>
      <c r="CY294" s="47"/>
      <c r="CZ294" s="47"/>
      <c r="DA294" s="47"/>
      <c r="DB294" s="47"/>
      <c r="DC294" s="47"/>
      <c r="DD294" s="47"/>
      <c r="DE294" s="47"/>
      <c r="DF294" s="47"/>
      <c r="DG294" s="47"/>
      <c r="DH294" s="47"/>
      <c r="DI294" s="47"/>
      <c r="DJ294" s="47"/>
      <c r="DK294" s="47"/>
    </row>
    <row r="295">
      <c r="A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T295" s="47"/>
      <c r="CU295" s="47"/>
      <c r="CV295" s="47"/>
      <c r="CW295" s="47"/>
      <c r="CX295" s="47"/>
      <c r="CY295" s="47"/>
      <c r="CZ295" s="47"/>
      <c r="DA295" s="47"/>
      <c r="DB295" s="47"/>
      <c r="DC295" s="47"/>
      <c r="DD295" s="47"/>
      <c r="DE295" s="47"/>
      <c r="DF295" s="47"/>
      <c r="DG295" s="47"/>
      <c r="DH295" s="47"/>
      <c r="DI295" s="47"/>
      <c r="DJ295" s="47"/>
      <c r="DK295" s="47"/>
    </row>
    <row r="296">
      <c r="A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  <c r="DI296" s="47"/>
      <c r="DJ296" s="47"/>
      <c r="DK296" s="47"/>
    </row>
    <row r="297">
      <c r="A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T297" s="47"/>
      <c r="CU297" s="47"/>
      <c r="CV297" s="47"/>
      <c r="CW297" s="47"/>
      <c r="CX297" s="47"/>
      <c r="CY297" s="47"/>
      <c r="CZ297" s="47"/>
      <c r="DA297" s="47"/>
      <c r="DB297" s="47"/>
      <c r="DC297" s="47"/>
      <c r="DD297" s="47"/>
      <c r="DE297" s="47"/>
      <c r="DF297" s="47"/>
      <c r="DG297" s="47"/>
      <c r="DH297" s="47"/>
      <c r="DI297" s="47"/>
      <c r="DJ297" s="47"/>
      <c r="DK297" s="47"/>
    </row>
    <row r="298">
      <c r="A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T298" s="47"/>
      <c r="CU298" s="47"/>
      <c r="CV298" s="47"/>
      <c r="CW298" s="47"/>
      <c r="CX298" s="47"/>
      <c r="CY298" s="47"/>
      <c r="CZ298" s="47"/>
      <c r="DA298" s="47"/>
      <c r="DB298" s="47"/>
      <c r="DC298" s="47"/>
      <c r="DD298" s="47"/>
      <c r="DE298" s="47"/>
      <c r="DF298" s="47"/>
      <c r="DG298" s="47"/>
      <c r="DH298" s="47"/>
      <c r="DI298" s="47"/>
      <c r="DJ298" s="47"/>
      <c r="DK298" s="47"/>
    </row>
    <row r="299">
      <c r="A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T299" s="47"/>
      <c r="CU299" s="47"/>
      <c r="CV299" s="47"/>
      <c r="CW299" s="47"/>
      <c r="CX299" s="47"/>
      <c r="CY299" s="47"/>
      <c r="CZ299" s="47"/>
      <c r="DA299" s="47"/>
      <c r="DB299" s="47"/>
      <c r="DC299" s="47"/>
      <c r="DD299" s="47"/>
      <c r="DE299" s="47"/>
      <c r="DF299" s="47"/>
      <c r="DG299" s="47"/>
      <c r="DH299" s="47"/>
      <c r="DI299" s="47"/>
      <c r="DJ299" s="47"/>
      <c r="DK299" s="47"/>
    </row>
    <row r="300">
      <c r="A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T300" s="47"/>
      <c r="CU300" s="47"/>
      <c r="CV300" s="47"/>
      <c r="CW300" s="47"/>
      <c r="CX300" s="47"/>
      <c r="CY300" s="47"/>
      <c r="CZ300" s="47"/>
      <c r="DA300" s="47"/>
      <c r="DB300" s="47"/>
      <c r="DC300" s="47"/>
      <c r="DD300" s="47"/>
      <c r="DE300" s="47"/>
      <c r="DF300" s="47"/>
      <c r="DG300" s="47"/>
      <c r="DH300" s="47"/>
      <c r="DI300" s="47"/>
      <c r="DJ300" s="47"/>
      <c r="DK300" s="47"/>
    </row>
    <row r="301">
      <c r="A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T301" s="47"/>
      <c r="CU301" s="47"/>
      <c r="CV301" s="47"/>
      <c r="CW301" s="47"/>
      <c r="CX301" s="47"/>
      <c r="CY301" s="47"/>
      <c r="CZ301" s="47"/>
      <c r="DA301" s="47"/>
      <c r="DB301" s="47"/>
      <c r="DC301" s="47"/>
      <c r="DD301" s="47"/>
      <c r="DE301" s="47"/>
      <c r="DF301" s="47"/>
      <c r="DG301" s="47"/>
      <c r="DH301" s="47"/>
      <c r="DI301" s="47"/>
      <c r="DJ301" s="47"/>
      <c r="DK301" s="47"/>
    </row>
    <row r="302">
      <c r="A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T302" s="47"/>
      <c r="CU302" s="47"/>
      <c r="CV302" s="47"/>
      <c r="CW302" s="47"/>
      <c r="CX302" s="47"/>
      <c r="CY302" s="47"/>
      <c r="CZ302" s="47"/>
      <c r="DA302" s="47"/>
      <c r="DB302" s="47"/>
      <c r="DC302" s="47"/>
      <c r="DD302" s="47"/>
      <c r="DE302" s="47"/>
      <c r="DF302" s="47"/>
      <c r="DG302" s="47"/>
      <c r="DH302" s="47"/>
      <c r="DI302" s="47"/>
      <c r="DJ302" s="47"/>
      <c r="DK302" s="47"/>
    </row>
    <row r="303">
      <c r="A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T303" s="47"/>
      <c r="CU303" s="47"/>
      <c r="CV303" s="47"/>
      <c r="CW303" s="47"/>
      <c r="CX303" s="47"/>
      <c r="CY303" s="47"/>
      <c r="CZ303" s="47"/>
      <c r="DA303" s="47"/>
      <c r="DB303" s="47"/>
      <c r="DC303" s="47"/>
      <c r="DD303" s="47"/>
      <c r="DE303" s="47"/>
      <c r="DF303" s="47"/>
      <c r="DG303" s="47"/>
      <c r="DH303" s="47"/>
      <c r="DI303" s="47"/>
      <c r="DJ303" s="47"/>
      <c r="DK303" s="47"/>
    </row>
    <row r="304">
      <c r="A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  <c r="DI304" s="47"/>
      <c r="DJ304" s="47"/>
      <c r="DK304" s="47"/>
    </row>
    <row r="305">
      <c r="A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  <c r="DI305" s="47"/>
      <c r="DJ305" s="47"/>
      <c r="DK305" s="47"/>
    </row>
    <row r="306">
      <c r="A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  <c r="DI306" s="47"/>
      <c r="DJ306" s="47"/>
      <c r="DK306" s="47"/>
    </row>
    <row r="307">
      <c r="A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  <c r="DI307" s="47"/>
      <c r="DJ307" s="47"/>
      <c r="DK307" s="47"/>
    </row>
    <row r="308">
      <c r="A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  <c r="DI308" s="47"/>
      <c r="DJ308" s="47"/>
      <c r="DK308" s="47"/>
    </row>
    <row r="309">
      <c r="A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  <c r="DI309" s="47"/>
      <c r="DJ309" s="47"/>
      <c r="DK309" s="47"/>
    </row>
    <row r="310">
      <c r="A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  <c r="DI310" s="47"/>
      <c r="DJ310" s="47"/>
      <c r="DK310" s="47"/>
    </row>
    <row r="311">
      <c r="A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  <c r="DI311" s="47"/>
      <c r="DJ311" s="47"/>
      <c r="DK311" s="47"/>
    </row>
    <row r="312">
      <c r="A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  <c r="DI312" s="47"/>
      <c r="DJ312" s="47"/>
      <c r="DK312" s="47"/>
    </row>
    <row r="313">
      <c r="A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</row>
    <row r="314">
      <c r="A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  <c r="DI314" s="47"/>
      <c r="DJ314" s="47"/>
      <c r="DK314" s="47"/>
    </row>
    <row r="315">
      <c r="A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  <c r="DI315" s="47"/>
      <c r="DJ315" s="47"/>
      <c r="DK315" s="47"/>
    </row>
    <row r="316">
      <c r="A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  <c r="DI316" s="47"/>
      <c r="DJ316" s="47"/>
      <c r="DK316" s="47"/>
    </row>
    <row r="317">
      <c r="A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  <c r="DI317" s="47"/>
      <c r="DJ317" s="47"/>
      <c r="DK317" s="47"/>
    </row>
    <row r="318">
      <c r="A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  <c r="DI318" s="47"/>
      <c r="DJ318" s="47"/>
      <c r="DK318" s="47"/>
    </row>
    <row r="319">
      <c r="A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  <c r="DI319" s="47"/>
      <c r="DJ319" s="47"/>
      <c r="DK319" s="47"/>
    </row>
    <row r="320">
      <c r="A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  <c r="DI320" s="47"/>
      <c r="DJ320" s="47"/>
      <c r="DK320" s="47"/>
    </row>
    <row r="321">
      <c r="A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  <c r="DI321" s="47"/>
      <c r="DJ321" s="47"/>
      <c r="DK321" s="47"/>
    </row>
    <row r="322">
      <c r="A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  <c r="DI322" s="47"/>
      <c r="DJ322" s="47"/>
      <c r="DK322" s="47"/>
    </row>
    <row r="323">
      <c r="A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</row>
    <row r="324">
      <c r="A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</row>
    <row r="325">
      <c r="A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</row>
    <row r="326">
      <c r="A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</row>
    <row r="327">
      <c r="A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  <c r="DI327" s="47"/>
      <c r="DJ327" s="47"/>
      <c r="DK327" s="47"/>
    </row>
    <row r="328">
      <c r="A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T328" s="47"/>
      <c r="CU328" s="47"/>
      <c r="CV328" s="47"/>
      <c r="CW328" s="47"/>
      <c r="CX328" s="47"/>
      <c r="CY328" s="47"/>
      <c r="CZ328" s="47"/>
      <c r="DA328" s="47"/>
      <c r="DB328" s="47"/>
      <c r="DC328" s="47"/>
      <c r="DD328" s="47"/>
      <c r="DE328" s="47"/>
      <c r="DF328" s="47"/>
      <c r="DG328" s="47"/>
      <c r="DH328" s="47"/>
      <c r="DI328" s="47"/>
      <c r="DJ328" s="47"/>
      <c r="DK328" s="47"/>
    </row>
    <row r="329">
      <c r="A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T329" s="47"/>
      <c r="CU329" s="47"/>
      <c r="CV329" s="47"/>
      <c r="CW329" s="47"/>
      <c r="CX329" s="47"/>
      <c r="CY329" s="47"/>
      <c r="CZ329" s="47"/>
      <c r="DA329" s="47"/>
      <c r="DB329" s="47"/>
      <c r="DC329" s="47"/>
      <c r="DD329" s="47"/>
      <c r="DE329" s="47"/>
      <c r="DF329" s="47"/>
      <c r="DG329" s="47"/>
      <c r="DH329" s="47"/>
      <c r="DI329" s="47"/>
      <c r="DJ329" s="47"/>
      <c r="DK329" s="47"/>
    </row>
    <row r="330">
      <c r="A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  <c r="DI330" s="47"/>
      <c r="DJ330" s="47"/>
      <c r="DK330" s="47"/>
    </row>
    <row r="331">
      <c r="A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T331" s="47"/>
      <c r="CU331" s="47"/>
      <c r="CV331" s="47"/>
      <c r="CW331" s="47"/>
      <c r="CX331" s="47"/>
      <c r="CY331" s="47"/>
      <c r="CZ331" s="47"/>
      <c r="DA331" s="47"/>
      <c r="DB331" s="47"/>
      <c r="DC331" s="47"/>
      <c r="DD331" s="47"/>
      <c r="DE331" s="47"/>
      <c r="DF331" s="47"/>
      <c r="DG331" s="47"/>
      <c r="DH331" s="47"/>
      <c r="DI331" s="47"/>
      <c r="DJ331" s="47"/>
      <c r="DK331" s="47"/>
    </row>
    <row r="332">
      <c r="A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  <c r="DI332" s="47"/>
      <c r="DJ332" s="47"/>
      <c r="DK332" s="47"/>
    </row>
    <row r="333">
      <c r="A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  <c r="DI333" s="47"/>
      <c r="DJ333" s="47"/>
      <c r="DK333" s="47"/>
    </row>
    <row r="334">
      <c r="A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  <c r="DI334" s="47"/>
      <c r="DJ334" s="47"/>
      <c r="DK334" s="47"/>
    </row>
    <row r="335">
      <c r="A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  <c r="DI335" s="47"/>
      <c r="DJ335" s="47"/>
      <c r="DK335" s="47"/>
    </row>
    <row r="336">
      <c r="A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T336" s="47"/>
      <c r="CU336" s="47"/>
      <c r="CV336" s="47"/>
      <c r="CW336" s="47"/>
      <c r="CX336" s="47"/>
      <c r="CY336" s="47"/>
      <c r="CZ336" s="47"/>
      <c r="DA336" s="47"/>
      <c r="DB336" s="47"/>
      <c r="DC336" s="47"/>
      <c r="DD336" s="47"/>
      <c r="DE336" s="47"/>
      <c r="DF336" s="47"/>
      <c r="DG336" s="47"/>
      <c r="DH336" s="47"/>
      <c r="DI336" s="47"/>
      <c r="DJ336" s="47"/>
      <c r="DK336" s="47"/>
    </row>
    <row r="337">
      <c r="A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T337" s="47"/>
      <c r="CU337" s="47"/>
      <c r="CV337" s="47"/>
      <c r="CW337" s="47"/>
      <c r="CX337" s="47"/>
      <c r="CY337" s="47"/>
      <c r="CZ337" s="47"/>
      <c r="DA337" s="47"/>
      <c r="DB337" s="47"/>
      <c r="DC337" s="47"/>
      <c r="DD337" s="47"/>
      <c r="DE337" s="47"/>
      <c r="DF337" s="47"/>
      <c r="DG337" s="47"/>
      <c r="DH337" s="47"/>
      <c r="DI337" s="47"/>
      <c r="DJ337" s="47"/>
      <c r="DK337" s="47"/>
    </row>
    <row r="338">
      <c r="A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  <c r="DI338" s="47"/>
      <c r="DJ338" s="47"/>
      <c r="DK338" s="47"/>
    </row>
    <row r="339">
      <c r="A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  <c r="DI339" s="47"/>
      <c r="DJ339" s="47"/>
      <c r="DK339" s="47"/>
    </row>
    <row r="340">
      <c r="A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</row>
    <row r="341">
      <c r="A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  <c r="DI341" s="47"/>
      <c r="DJ341" s="47"/>
      <c r="DK341" s="47"/>
    </row>
    <row r="342">
      <c r="A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T342" s="47"/>
      <c r="CU342" s="47"/>
      <c r="CV342" s="47"/>
      <c r="CW342" s="47"/>
      <c r="CX342" s="47"/>
      <c r="CY342" s="47"/>
      <c r="CZ342" s="47"/>
      <c r="DA342" s="47"/>
      <c r="DB342" s="47"/>
      <c r="DC342" s="47"/>
      <c r="DD342" s="47"/>
      <c r="DE342" s="47"/>
      <c r="DF342" s="47"/>
      <c r="DG342" s="47"/>
      <c r="DH342" s="47"/>
      <c r="DI342" s="47"/>
      <c r="DJ342" s="47"/>
      <c r="DK342" s="47"/>
    </row>
    <row r="343">
      <c r="A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T343" s="47"/>
      <c r="CU343" s="47"/>
      <c r="CV343" s="47"/>
      <c r="CW343" s="47"/>
      <c r="CX343" s="47"/>
      <c r="CY343" s="47"/>
      <c r="CZ343" s="47"/>
      <c r="DA343" s="47"/>
      <c r="DB343" s="47"/>
      <c r="DC343" s="47"/>
      <c r="DD343" s="47"/>
      <c r="DE343" s="47"/>
      <c r="DF343" s="47"/>
      <c r="DG343" s="47"/>
      <c r="DH343" s="47"/>
      <c r="DI343" s="47"/>
      <c r="DJ343" s="47"/>
      <c r="DK343" s="47"/>
    </row>
    <row r="344">
      <c r="A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T344" s="47"/>
      <c r="CU344" s="47"/>
      <c r="CV344" s="47"/>
      <c r="CW344" s="47"/>
      <c r="CX344" s="47"/>
      <c r="CY344" s="47"/>
      <c r="CZ344" s="47"/>
      <c r="DA344" s="47"/>
      <c r="DB344" s="47"/>
      <c r="DC344" s="47"/>
      <c r="DD344" s="47"/>
      <c r="DE344" s="47"/>
      <c r="DF344" s="47"/>
      <c r="DG344" s="47"/>
      <c r="DH344" s="47"/>
      <c r="DI344" s="47"/>
      <c r="DJ344" s="47"/>
      <c r="DK344" s="47"/>
    </row>
    <row r="345">
      <c r="A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T345" s="47"/>
      <c r="CU345" s="47"/>
      <c r="CV345" s="47"/>
      <c r="CW345" s="47"/>
      <c r="CX345" s="47"/>
      <c r="CY345" s="47"/>
      <c r="CZ345" s="47"/>
      <c r="DA345" s="47"/>
      <c r="DB345" s="47"/>
      <c r="DC345" s="47"/>
      <c r="DD345" s="47"/>
      <c r="DE345" s="47"/>
      <c r="DF345" s="47"/>
      <c r="DG345" s="47"/>
      <c r="DH345" s="47"/>
      <c r="DI345" s="47"/>
      <c r="DJ345" s="47"/>
      <c r="DK345" s="47"/>
    </row>
    <row r="346">
      <c r="A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T346" s="47"/>
      <c r="CU346" s="47"/>
      <c r="CV346" s="47"/>
      <c r="CW346" s="47"/>
      <c r="CX346" s="47"/>
      <c r="CY346" s="47"/>
      <c r="CZ346" s="47"/>
      <c r="DA346" s="47"/>
      <c r="DB346" s="47"/>
      <c r="DC346" s="47"/>
      <c r="DD346" s="47"/>
      <c r="DE346" s="47"/>
      <c r="DF346" s="47"/>
      <c r="DG346" s="47"/>
      <c r="DH346" s="47"/>
      <c r="DI346" s="47"/>
      <c r="DJ346" s="47"/>
      <c r="DK346" s="47"/>
    </row>
    <row r="347">
      <c r="A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T347" s="47"/>
      <c r="CU347" s="47"/>
      <c r="CV347" s="47"/>
      <c r="CW347" s="47"/>
      <c r="CX347" s="47"/>
      <c r="CY347" s="47"/>
      <c r="CZ347" s="47"/>
      <c r="DA347" s="47"/>
      <c r="DB347" s="47"/>
      <c r="DC347" s="47"/>
      <c r="DD347" s="47"/>
      <c r="DE347" s="47"/>
      <c r="DF347" s="47"/>
      <c r="DG347" s="47"/>
      <c r="DH347" s="47"/>
      <c r="DI347" s="47"/>
      <c r="DJ347" s="47"/>
      <c r="DK347" s="47"/>
    </row>
    <row r="348">
      <c r="A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T348" s="47"/>
      <c r="CU348" s="47"/>
      <c r="CV348" s="47"/>
      <c r="CW348" s="47"/>
      <c r="CX348" s="47"/>
      <c r="CY348" s="47"/>
      <c r="CZ348" s="47"/>
      <c r="DA348" s="47"/>
      <c r="DB348" s="47"/>
      <c r="DC348" s="47"/>
      <c r="DD348" s="47"/>
      <c r="DE348" s="47"/>
      <c r="DF348" s="47"/>
      <c r="DG348" s="47"/>
      <c r="DH348" s="47"/>
      <c r="DI348" s="47"/>
      <c r="DJ348" s="47"/>
      <c r="DK348" s="47"/>
    </row>
    <row r="349">
      <c r="A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T349" s="47"/>
      <c r="CU349" s="47"/>
      <c r="CV349" s="47"/>
      <c r="CW349" s="47"/>
      <c r="CX349" s="47"/>
      <c r="CY349" s="47"/>
      <c r="CZ349" s="47"/>
      <c r="DA349" s="47"/>
      <c r="DB349" s="47"/>
      <c r="DC349" s="47"/>
      <c r="DD349" s="47"/>
      <c r="DE349" s="47"/>
      <c r="DF349" s="47"/>
      <c r="DG349" s="47"/>
      <c r="DH349" s="47"/>
      <c r="DI349" s="47"/>
      <c r="DJ349" s="47"/>
      <c r="DK349" s="47"/>
    </row>
    <row r="350">
      <c r="A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T350" s="47"/>
      <c r="CU350" s="47"/>
      <c r="CV350" s="47"/>
      <c r="CW350" s="47"/>
      <c r="CX350" s="47"/>
      <c r="CY350" s="47"/>
      <c r="CZ350" s="47"/>
      <c r="DA350" s="47"/>
      <c r="DB350" s="47"/>
      <c r="DC350" s="47"/>
      <c r="DD350" s="47"/>
      <c r="DE350" s="47"/>
      <c r="DF350" s="47"/>
      <c r="DG350" s="47"/>
      <c r="DH350" s="47"/>
      <c r="DI350" s="47"/>
      <c r="DJ350" s="47"/>
      <c r="DK350" s="47"/>
    </row>
    <row r="351">
      <c r="A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  <c r="DI351" s="47"/>
      <c r="DJ351" s="47"/>
      <c r="DK351" s="47"/>
    </row>
    <row r="352">
      <c r="A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T352" s="47"/>
      <c r="CU352" s="47"/>
      <c r="CV352" s="47"/>
      <c r="CW352" s="47"/>
      <c r="CX352" s="47"/>
      <c r="CY352" s="47"/>
      <c r="CZ352" s="47"/>
      <c r="DA352" s="47"/>
      <c r="DB352" s="47"/>
      <c r="DC352" s="47"/>
      <c r="DD352" s="47"/>
      <c r="DE352" s="47"/>
      <c r="DF352" s="47"/>
      <c r="DG352" s="47"/>
      <c r="DH352" s="47"/>
      <c r="DI352" s="47"/>
      <c r="DJ352" s="47"/>
      <c r="DK352" s="47"/>
    </row>
    <row r="353">
      <c r="A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T353" s="47"/>
      <c r="CU353" s="47"/>
      <c r="CV353" s="47"/>
      <c r="CW353" s="47"/>
      <c r="CX353" s="47"/>
      <c r="CY353" s="47"/>
      <c r="CZ353" s="47"/>
      <c r="DA353" s="47"/>
      <c r="DB353" s="47"/>
      <c r="DC353" s="47"/>
      <c r="DD353" s="47"/>
      <c r="DE353" s="47"/>
      <c r="DF353" s="47"/>
      <c r="DG353" s="47"/>
      <c r="DH353" s="47"/>
      <c r="DI353" s="47"/>
      <c r="DJ353" s="47"/>
      <c r="DK353" s="47"/>
    </row>
    <row r="354">
      <c r="A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T354" s="47"/>
      <c r="CU354" s="47"/>
      <c r="CV354" s="47"/>
      <c r="CW354" s="47"/>
      <c r="CX354" s="47"/>
      <c r="CY354" s="47"/>
      <c r="CZ354" s="47"/>
      <c r="DA354" s="47"/>
      <c r="DB354" s="47"/>
      <c r="DC354" s="47"/>
      <c r="DD354" s="47"/>
      <c r="DE354" s="47"/>
      <c r="DF354" s="47"/>
      <c r="DG354" s="47"/>
      <c r="DH354" s="47"/>
      <c r="DI354" s="47"/>
      <c r="DJ354" s="47"/>
      <c r="DK354" s="47"/>
    </row>
    <row r="355">
      <c r="A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T355" s="47"/>
      <c r="CU355" s="47"/>
      <c r="CV355" s="47"/>
      <c r="CW355" s="47"/>
      <c r="CX355" s="47"/>
      <c r="CY355" s="47"/>
      <c r="CZ355" s="47"/>
      <c r="DA355" s="47"/>
      <c r="DB355" s="47"/>
      <c r="DC355" s="47"/>
      <c r="DD355" s="47"/>
      <c r="DE355" s="47"/>
      <c r="DF355" s="47"/>
      <c r="DG355" s="47"/>
      <c r="DH355" s="47"/>
      <c r="DI355" s="47"/>
      <c r="DJ355" s="47"/>
      <c r="DK355" s="47"/>
    </row>
    <row r="356">
      <c r="A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T356" s="47"/>
      <c r="CU356" s="47"/>
      <c r="CV356" s="47"/>
      <c r="CW356" s="47"/>
      <c r="CX356" s="47"/>
      <c r="CY356" s="47"/>
      <c r="CZ356" s="47"/>
      <c r="DA356" s="47"/>
      <c r="DB356" s="47"/>
      <c r="DC356" s="47"/>
      <c r="DD356" s="47"/>
      <c r="DE356" s="47"/>
      <c r="DF356" s="47"/>
      <c r="DG356" s="47"/>
      <c r="DH356" s="47"/>
      <c r="DI356" s="47"/>
      <c r="DJ356" s="47"/>
      <c r="DK356" s="47"/>
    </row>
    <row r="357">
      <c r="A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T357" s="47"/>
      <c r="CU357" s="47"/>
      <c r="CV357" s="47"/>
      <c r="CW357" s="47"/>
      <c r="CX357" s="47"/>
      <c r="CY357" s="47"/>
      <c r="CZ357" s="47"/>
      <c r="DA357" s="47"/>
      <c r="DB357" s="47"/>
      <c r="DC357" s="47"/>
      <c r="DD357" s="47"/>
      <c r="DE357" s="47"/>
      <c r="DF357" s="47"/>
      <c r="DG357" s="47"/>
      <c r="DH357" s="47"/>
      <c r="DI357" s="47"/>
      <c r="DJ357" s="47"/>
      <c r="DK357" s="47"/>
    </row>
    <row r="358">
      <c r="A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T358" s="47"/>
      <c r="CU358" s="47"/>
      <c r="CV358" s="47"/>
      <c r="CW358" s="47"/>
      <c r="CX358" s="47"/>
      <c r="CY358" s="47"/>
      <c r="CZ358" s="47"/>
      <c r="DA358" s="47"/>
      <c r="DB358" s="47"/>
      <c r="DC358" s="47"/>
      <c r="DD358" s="47"/>
      <c r="DE358" s="47"/>
      <c r="DF358" s="47"/>
      <c r="DG358" s="47"/>
      <c r="DH358" s="47"/>
      <c r="DI358" s="47"/>
      <c r="DJ358" s="47"/>
      <c r="DK358" s="47"/>
    </row>
    <row r="359">
      <c r="A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T359" s="47"/>
      <c r="CU359" s="47"/>
      <c r="CV359" s="47"/>
      <c r="CW359" s="47"/>
      <c r="CX359" s="47"/>
      <c r="CY359" s="47"/>
      <c r="CZ359" s="47"/>
      <c r="DA359" s="47"/>
      <c r="DB359" s="47"/>
      <c r="DC359" s="47"/>
      <c r="DD359" s="47"/>
      <c r="DE359" s="47"/>
      <c r="DF359" s="47"/>
      <c r="DG359" s="47"/>
      <c r="DH359" s="47"/>
      <c r="DI359" s="47"/>
      <c r="DJ359" s="47"/>
      <c r="DK359" s="47"/>
    </row>
    <row r="360">
      <c r="A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T360" s="47"/>
      <c r="CU360" s="47"/>
      <c r="CV360" s="47"/>
      <c r="CW360" s="47"/>
      <c r="CX360" s="47"/>
      <c r="CY360" s="47"/>
      <c r="CZ360" s="47"/>
      <c r="DA360" s="47"/>
      <c r="DB360" s="47"/>
      <c r="DC360" s="47"/>
      <c r="DD360" s="47"/>
      <c r="DE360" s="47"/>
      <c r="DF360" s="47"/>
      <c r="DG360" s="47"/>
      <c r="DH360" s="47"/>
      <c r="DI360" s="47"/>
      <c r="DJ360" s="47"/>
      <c r="DK360" s="47"/>
    </row>
    <row r="361">
      <c r="A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T361" s="47"/>
      <c r="CU361" s="47"/>
      <c r="CV361" s="47"/>
      <c r="CW361" s="47"/>
      <c r="CX361" s="47"/>
      <c r="CY361" s="47"/>
      <c r="CZ361" s="47"/>
      <c r="DA361" s="47"/>
      <c r="DB361" s="47"/>
      <c r="DC361" s="47"/>
      <c r="DD361" s="47"/>
      <c r="DE361" s="47"/>
      <c r="DF361" s="47"/>
      <c r="DG361" s="47"/>
      <c r="DH361" s="47"/>
      <c r="DI361" s="47"/>
      <c r="DJ361" s="47"/>
      <c r="DK361" s="47"/>
    </row>
    <row r="362">
      <c r="A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T362" s="47"/>
      <c r="CU362" s="47"/>
      <c r="CV362" s="47"/>
      <c r="CW362" s="47"/>
      <c r="CX362" s="47"/>
      <c r="CY362" s="47"/>
      <c r="CZ362" s="47"/>
      <c r="DA362" s="47"/>
      <c r="DB362" s="47"/>
      <c r="DC362" s="47"/>
      <c r="DD362" s="47"/>
      <c r="DE362" s="47"/>
      <c r="DF362" s="47"/>
      <c r="DG362" s="47"/>
      <c r="DH362" s="47"/>
      <c r="DI362" s="47"/>
      <c r="DJ362" s="47"/>
      <c r="DK362" s="47"/>
    </row>
    <row r="363">
      <c r="A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T363" s="47"/>
      <c r="CU363" s="47"/>
      <c r="CV363" s="47"/>
      <c r="CW363" s="47"/>
      <c r="CX363" s="47"/>
      <c r="CY363" s="47"/>
      <c r="CZ363" s="47"/>
      <c r="DA363" s="47"/>
      <c r="DB363" s="47"/>
      <c r="DC363" s="47"/>
      <c r="DD363" s="47"/>
      <c r="DE363" s="47"/>
      <c r="DF363" s="47"/>
      <c r="DG363" s="47"/>
      <c r="DH363" s="47"/>
      <c r="DI363" s="47"/>
      <c r="DJ363" s="47"/>
      <c r="DK363" s="47"/>
    </row>
    <row r="364">
      <c r="A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T364" s="47"/>
      <c r="CU364" s="47"/>
      <c r="CV364" s="47"/>
      <c r="CW364" s="47"/>
      <c r="CX364" s="47"/>
      <c r="CY364" s="47"/>
      <c r="CZ364" s="47"/>
      <c r="DA364" s="47"/>
      <c r="DB364" s="47"/>
      <c r="DC364" s="47"/>
      <c r="DD364" s="47"/>
      <c r="DE364" s="47"/>
      <c r="DF364" s="47"/>
      <c r="DG364" s="47"/>
      <c r="DH364" s="47"/>
      <c r="DI364" s="47"/>
      <c r="DJ364" s="47"/>
      <c r="DK364" s="47"/>
    </row>
    <row r="365">
      <c r="A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  <c r="CO365" s="47"/>
      <c r="CP365" s="47"/>
      <c r="CQ365" s="47"/>
      <c r="CT365" s="47"/>
      <c r="CU365" s="47"/>
      <c r="CV365" s="47"/>
      <c r="CW365" s="47"/>
      <c r="CX365" s="47"/>
      <c r="CY365" s="47"/>
      <c r="CZ365" s="47"/>
      <c r="DA365" s="47"/>
      <c r="DB365" s="47"/>
      <c r="DC365" s="47"/>
      <c r="DD365" s="47"/>
      <c r="DE365" s="47"/>
      <c r="DF365" s="47"/>
      <c r="DG365" s="47"/>
      <c r="DH365" s="47"/>
      <c r="DI365" s="47"/>
      <c r="DJ365" s="47"/>
      <c r="DK365" s="47"/>
    </row>
    <row r="366">
      <c r="A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  <c r="CO366" s="47"/>
      <c r="CP366" s="47"/>
      <c r="CQ366" s="47"/>
      <c r="CT366" s="47"/>
      <c r="CU366" s="47"/>
      <c r="CV366" s="47"/>
      <c r="CW366" s="47"/>
      <c r="CX366" s="47"/>
      <c r="CY366" s="47"/>
      <c r="CZ366" s="47"/>
      <c r="DA366" s="47"/>
      <c r="DB366" s="47"/>
      <c r="DC366" s="47"/>
      <c r="DD366" s="47"/>
      <c r="DE366" s="47"/>
      <c r="DF366" s="47"/>
      <c r="DG366" s="47"/>
      <c r="DH366" s="47"/>
      <c r="DI366" s="47"/>
      <c r="DJ366" s="47"/>
      <c r="DK366" s="47"/>
    </row>
    <row r="367">
      <c r="A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  <c r="CP367" s="47"/>
      <c r="CQ367" s="47"/>
      <c r="CT367" s="47"/>
      <c r="CU367" s="47"/>
      <c r="CV367" s="47"/>
      <c r="CW367" s="47"/>
      <c r="CX367" s="47"/>
      <c r="CY367" s="47"/>
      <c r="CZ367" s="47"/>
      <c r="DA367" s="47"/>
      <c r="DB367" s="47"/>
      <c r="DC367" s="47"/>
      <c r="DD367" s="47"/>
      <c r="DE367" s="47"/>
      <c r="DF367" s="47"/>
      <c r="DG367" s="47"/>
      <c r="DH367" s="47"/>
      <c r="DI367" s="47"/>
      <c r="DJ367" s="47"/>
      <c r="DK367" s="47"/>
    </row>
    <row r="368">
      <c r="A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  <c r="CP368" s="47"/>
      <c r="CQ368" s="47"/>
      <c r="CT368" s="47"/>
      <c r="CU368" s="47"/>
      <c r="CV368" s="47"/>
      <c r="CW368" s="47"/>
      <c r="CX368" s="47"/>
      <c r="CY368" s="47"/>
      <c r="CZ368" s="47"/>
      <c r="DA368" s="47"/>
      <c r="DB368" s="47"/>
      <c r="DC368" s="47"/>
      <c r="DD368" s="47"/>
      <c r="DE368" s="47"/>
      <c r="DF368" s="47"/>
      <c r="DG368" s="47"/>
      <c r="DH368" s="47"/>
      <c r="DI368" s="47"/>
      <c r="DJ368" s="47"/>
      <c r="DK368" s="47"/>
    </row>
    <row r="369">
      <c r="A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  <c r="CO369" s="47"/>
      <c r="CP369" s="47"/>
      <c r="CQ369" s="47"/>
      <c r="CT369" s="47"/>
      <c r="CU369" s="47"/>
      <c r="CV369" s="47"/>
      <c r="CW369" s="47"/>
      <c r="CX369" s="47"/>
      <c r="CY369" s="47"/>
      <c r="CZ369" s="47"/>
      <c r="DA369" s="47"/>
      <c r="DB369" s="47"/>
      <c r="DC369" s="47"/>
      <c r="DD369" s="47"/>
      <c r="DE369" s="47"/>
      <c r="DF369" s="47"/>
      <c r="DG369" s="47"/>
      <c r="DH369" s="47"/>
      <c r="DI369" s="47"/>
      <c r="DJ369" s="47"/>
      <c r="DK369" s="47"/>
    </row>
    <row r="370">
      <c r="A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  <c r="CP370" s="47"/>
      <c r="CQ370" s="47"/>
      <c r="CT370" s="47"/>
      <c r="CU370" s="47"/>
      <c r="CV370" s="47"/>
      <c r="CW370" s="47"/>
      <c r="CX370" s="47"/>
      <c r="CY370" s="47"/>
      <c r="CZ370" s="47"/>
      <c r="DA370" s="47"/>
      <c r="DB370" s="47"/>
      <c r="DC370" s="47"/>
      <c r="DD370" s="47"/>
      <c r="DE370" s="47"/>
      <c r="DF370" s="47"/>
      <c r="DG370" s="47"/>
      <c r="DH370" s="47"/>
      <c r="DI370" s="47"/>
      <c r="DJ370" s="47"/>
      <c r="DK370" s="47"/>
    </row>
    <row r="371">
      <c r="A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  <c r="CO371" s="47"/>
      <c r="CP371" s="47"/>
      <c r="CQ371" s="47"/>
      <c r="CT371" s="47"/>
      <c r="CU371" s="47"/>
      <c r="CV371" s="47"/>
      <c r="CW371" s="47"/>
      <c r="CX371" s="47"/>
      <c r="CY371" s="47"/>
      <c r="CZ371" s="47"/>
      <c r="DA371" s="47"/>
      <c r="DB371" s="47"/>
      <c r="DC371" s="47"/>
      <c r="DD371" s="47"/>
      <c r="DE371" s="47"/>
      <c r="DF371" s="47"/>
      <c r="DG371" s="47"/>
      <c r="DH371" s="47"/>
      <c r="DI371" s="47"/>
      <c r="DJ371" s="47"/>
      <c r="DK371" s="47"/>
    </row>
    <row r="372">
      <c r="A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  <c r="CP372" s="47"/>
      <c r="CQ372" s="47"/>
      <c r="CT372" s="47"/>
      <c r="CU372" s="47"/>
      <c r="CV372" s="47"/>
      <c r="CW372" s="47"/>
      <c r="CX372" s="47"/>
      <c r="CY372" s="47"/>
      <c r="CZ372" s="47"/>
      <c r="DA372" s="47"/>
      <c r="DB372" s="47"/>
      <c r="DC372" s="47"/>
      <c r="DD372" s="47"/>
      <c r="DE372" s="47"/>
      <c r="DF372" s="47"/>
      <c r="DG372" s="47"/>
      <c r="DH372" s="47"/>
      <c r="DI372" s="47"/>
      <c r="DJ372" s="47"/>
      <c r="DK372" s="47"/>
    </row>
    <row r="373">
      <c r="A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  <c r="CO373" s="47"/>
      <c r="CP373" s="47"/>
      <c r="CQ373" s="47"/>
      <c r="CT373" s="47"/>
      <c r="CU373" s="47"/>
      <c r="CV373" s="47"/>
      <c r="CW373" s="47"/>
      <c r="CX373" s="47"/>
      <c r="CY373" s="47"/>
      <c r="CZ373" s="47"/>
      <c r="DA373" s="47"/>
      <c r="DB373" s="47"/>
      <c r="DC373" s="47"/>
      <c r="DD373" s="47"/>
      <c r="DE373" s="47"/>
      <c r="DF373" s="47"/>
      <c r="DG373" s="47"/>
      <c r="DH373" s="47"/>
      <c r="DI373" s="47"/>
      <c r="DJ373" s="47"/>
      <c r="DK373" s="47"/>
    </row>
    <row r="374">
      <c r="A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  <c r="CP374" s="47"/>
      <c r="CQ374" s="47"/>
      <c r="CT374" s="47"/>
      <c r="CU374" s="47"/>
      <c r="CV374" s="47"/>
      <c r="CW374" s="47"/>
      <c r="CX374" s="47"/>
      <c r="CY374" s="47"/>
      <c r="CZ374" s="47"/>
      <c r="DA374" s="47"/>
      <c r="DB374" s="47"/>
      <c r="DC374" s="47"/>
      <c r="DD374" s="47"/>
      <c r="DE374" s="47"/>
      <c r="DF374" s="47"/>
      <c r="DG374" s="47"/>
      <c r="DH374" s="47"/>
      <c r="DI374" s="47"/>
      <c r="DJ374" s="47"/>
      <c r="DK374" s="47"/>
    </row>
    <row r="375">
      <c r="A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  <c r="CO375" s="47"/>
      <c r="CP375" s="47"/>
      <c r="CQ375" s="47"/>
      <c r="CT375" s="47"/>
      <c r="CU375" s="47"/>
      <c r="CV375" s="47"/>
      <c r="CW375" s="47"/>
      <c r="CX375" s="47"/>
      <c r="CY375" s="47"/>
      <c r="CZ375" s="47"/>
      <c r="DA375" s="47"/>
      <c r="DB375" s="47"/>
      <c r="DC375" s="47"/>
      <c r="DD375" s="47"/>
      <c r="DE375" s="47"/>
      <c r="DF375" s="47"/>
      <c r="DG375" s="47"/>
      <c r="DH375" s="47"/>
      <c r="DI375" s="47"/>
      <c r="DJ375" s="47"/>
      <c r="DK375" s="47"/>
    </row>
    <row r="376">
      <c r="A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  <c r="CO376" s="47"/>
      <c r="CP376" s="47"/>
      <c r="CQ376" s="47"/>
      <c r="CT376" s="47"/>
      <c r="CU376" s="47"/>
      <c r="CV376" s="47"/>
      <c r="CW376" s="47"/>
      <c r="CX376" s="47"/>
      <c r="CY376" s="47"/>
      <c r="CZ376" s="47"/>
      <c r="DA376" s="47"/>
      <c r="DB376" s="47"/>
      <c r="DC376" s="47"/>
      <c r="DD376" s="47"/>
      <c r="DE376" s="47"/>
      <c r="DF376" s="47"/>
      <c r="DG376" s="47"/>
      <c r="DH376" s="47"/>
      <c r="DI376" s="47"/>
      <c r="DJ376" s="47"/>
      <c r="DK376" s="47"/>
    </row>
    <row r="377">
      <c r="A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  <c r="CO377" s="47"/>
      <c r="CP377" s="47"/>
      <c r="CQ377" s="47"/>
      <c r="CT377" s="47"/>
      <c r="CU377" s="47"/>
      <c r="CV377" s="47"/>
      <c r="CW377" s="47"/>
      <c r="CX377" s="47"/>
      <c r="CY377" s="47"/>
      <c r="CZ377" s="47"/>
      <c r="DA377" s="47"/>
      <c r="DB377" s="47"/>
      <c r="DC377" s="47"/>
      <c r="DD377" s="47"/>
      <c r="DE377" s="47"/>
      <c r="DF377" s="47"/>
      <c r="DG377" s="47"/>
      <c r="DH377" s="47"/>
      <c r="DI377" s="47"/>
      <c r="DJ377" s="47"/>
      <c r="DK377" s="47"/>
    </row>
    <row r="378">
      <c r="A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  <c r="CP378" s="47"/>
      <c r="CQ378" s="47"/>
      <c r="CT378" s="47"/>
      <c r="CU378" s="47"/>
      <c r="CV378" s="47"/>
      <c r="CW378" s="47"/>
      <c r="CX378" s="47"/>
      <c r="CY378" s="47"/>
      <c r="CZ378" s="47"/>
      <c r="DA378" s="47"/>
      <c r="DB378" s="47"/>
      <c r="DC378" s="47"/>
      <c r="DD378" s="47"/>
      <c r="DE378" s="47"/>
      <c r="DF378" s="47"/>
      <c r="DG378" s="47"/>
      <c r="DH378" s="47"/>
      <c r="DI378" s="47"/>
      <c r="DJ378" s="47"/>
      <c r="DK378" s="47"/>
    </row>
    <row r="379">
      <c r="A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  <c r="CO379" s="47"/>
      <c r="CP379" s="47"/>
      <c r="CQ379" s="47"/>
      <c r="CT379" s="47"/>
      <c r="CU379" s="47"/>
      <c r="CV379" s="47"/>
      <c r="CW379" s="47"/>
      <c r="CX379" s="47"/>
      <c r="CY379" s="47"/>
      <c r="CZ379" s="47"/>
      <c r="DA379" s="47"/>
      <c r="DB379" s="47"/>
      <c r="DC379" s="47"/>
      <c r="DD379" s="47"/>
      <c r="DE379" s="47"/>
      <c r="DF379" s="47"/>
      <c r="DG379" s="47"/>
      <c r="DH379" s="47"/>
      <c r="DI379" s="47"/>
      <c r="DJ379" s="47"/>
      <c r="DK379" s="47"/>
    </row>
    <row r="380">
      <c r="A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  <c r="CP380" s="47"/>
      <c r="CQ380" s="47"/>
      <c r="CT380" s="47"/>
      <c r="CU380" s="47"/>
      <c r="CV380" s="47"/>
      <c r="CW380" s="47"/>
      <c r="CX380" s="47"/>
      <c r="CY380" s="47"/>
      <c r="CZ380" s="47"/>
      <c r="DA380" s="47"/>
      <c r="DB380" s="47"/>
      <c r="DC380" s="47"/>
      <c r="DD380" s="47"/>
      <c r="DE380" s="47"/>
      <c r="DF380" s="47"/>
      <c r="DG380" s="47"/>
      <c r="DH380" s="47"/>
      <c r="DI380" s="47"/>
      <c r="DJ380" s="47"/>
      <c r="DK380" s="47"/>
    </row>
    <row r="381">
      <c r="A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T381" s="47"/>
      <c r="CU381" s="47"/>
      <c r="CV381" s="47"/>
      <c r="CW381" s="47"/>
      <c r="CX381" s="47"/>
      <c r="CY381" s="47"/>
      <c r="CZ381" s="47"/>
      <c r="DA381" s="47"/>
      <c r="DB381" s="47"/>
      <c r="DC381" s="47"/>
      <c r="DD381" s="47"/>
      <c r="DE381" s="47"/>
      <c r="DF381" s="47"/>
      <c r="DG381" s="47"/>
      <c r="DH381" s="47"/>
      <c r="DI381" s="47"/>
      <c r="DJ381" s="47"/>
      <c r="DK381" s="47"/>
    </row>
    <row r="382">
      <c r="A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  <c r="CO382" s="47"/>
      <c r="CP382" s="47"/>
      <c r="CQ382" s="47"/>
      <c r="CT382" s="47"/>
      <c r="CU382" s="47"/>
      <c r="CV382" s="47"/>
      <c r="CW382" s="47"/>
      <c r="CX382" s="47"/>
      <c r="CY382" s="47"/>
      <c r="CZ382" s="47"/>
      <c r="DA382" s="47"/>
      <c r="DB382" s="47"/>
      <c r="DC382" s="47"/>
      <c r="DD382" s="47"/>
      <c r="DE382" s="47"/>
      <c r="DF382" s="47"/>
      <c r="DG382" s="47"/>
      <c r="DH382" s="47"/>
      <c r="DI382" s="47"/>
      <c r="DJ382" s="47"/>
      <c r="DK382" s="47"/>
    </row>
    <row r="383">
      <c r="A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  <c r="CO383" s="47"/>
      <c r="CP383" s="47"/>
      <c r="CQ383" s="47"/>
      <c r="CT383" s="47"/>
      <c r="CU383" s="47"/>
      <c r="CV383" s="47"/>
      <c r="CW383" s="47"/>
      <c r="CX383" s="47"/>
      <c r="CY383" s="47"/>
      <c r="CZ383" s="47"/>
      <c r="DA383" s="47"/>
      <c r="DB383" s="47"/>
      <c r="DC383" s="47"/>
      <c r="DD383" s="47"/>
      <c r="DE383" s="47"/>
      <c r="DF383" s="47"/>
      <c r="DG383" s="47"/>
      <c r="DH383" s="47"/>
      <c r="DI383" s="47"/>
      <c r="DJ383" s="47"/>
      <c r="DK383" s="47"/>
    </row>
    <row r="384">
      <c r="A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7"/>
      <c r="CQ384" s="47"/>
      <c r="CT384" s="47"/>
      <c r="CU384" s="47"/>
      <c r="CV384" s="47"/>
      <c r="CW384" s="47"/>
      <c r="CX384" s="47"/>
      <c r="CY384" s="47"/>
      <c r="CZ384" s="47"/>
      <c r="DA384" s="47"/>
      <c r="DB384" s="47"/>
      <c r="DC384" s="47"/>
      <c r="DD384" s="47"/>
      <c r="DE384" s="47"/>
      <c r="DF384" s="47"/>
      <c r="DG384" s="47"/>
      <c r="DH384" s="47"/>
      <c r="DI384" s="47"/>
      <c r="DJ384" s="47"/>
      <c r="DK384" s="47"/>
    </row>
    <row r="385">
      <c r="A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7"/>
      <c r="CQ385" s="47"/>
      <c r="CT385" s="47"/>
      <c r="CU385" s="47"/>
      <c r="CV385" s="47"/>
      <c r="CW385" s="47"/>
      <c r="CX385" s="47"/>
      <c r="CY385" s="47"/>
      <c r="CZ385" s="47"/>
      <c r="DA385" s="47"/>
      <c r="DB385" s="47"/>
      <c r="DC385" s="47"/>
      <c r="DD385" s="47"/>
      <c r="DE385" s="47"/>
      <c r="DF385" s="47"/>
      <c r="DG385" s="47"/>
      <c r="DH385" s="47"/>
      <c r="DI385" s="47"/>
      <c r="DJ385" s="47"/>
      <c r="DK385" s="47"/>
    </row>
    <row r="386">
      <c r="A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7"/>
      <c r="CQ386" s="47"/>
      <c r="CT386" s="47"/>
      <c r="CU386" s="47"/>
      <c r="CV386" s="47"/>
      <c r="CW386" s="47"/>
      <c r="CX386" s="47"/>
      <c r="CY386" s="47"/>
      <c r="CZ386" s="47"/>
      <c r="DA386" s="47"/>
      <c r="DB386" s="47"/>
      <c r="DC386" s="47"/>
      <c r="DD386" s="47"/>
      <c r="DE386" s="47"/>
      <c r="DF386" s="47"/>
      <c r="DG386" s="47"/>
      <c r="DH386" s="47"/>
      <c r="DI386" s="47"/>
      <c r="DJ386" s="47"/>
      <c r="DK386" s="47"/>
    </row>
    <row r="387">
      <c r="A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7"/>
      <c r="CQ387" s="47"/>
      <c r="CT387" s="47"/>
      <c r="CU387" s="47"/>
      <c r="CV387" s="47"/>
      <c r="CW387" s="47"/>
      <c r="CX387" s="47"/>
      <c r="CY387" s="47"/>
      <c r="CZ387" s="47"/>
      <c r="DA387" s="47"/>
      <c r="DB387" s="47"/>
      <c r="DC387" s="47"/>
      <c r="DD387" s="47"/>
      <c r="DE387" s="47"/>
      <c r="DF387" s="47"/>
      <c r="DG387" s="47"/>
      <c r="DH387" s="47"/>
      <c r="DI387" s="47"/>
      <c r="DJ387" s="47"/>
      <c r="DK387" s="47"/>
    </row>
    <row r="388">
      <c r="A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7"/>
      <c r="CQ388" s="47"/>
      <c r="CT388" s="47"/>
      <c r="CU388" s="47"/>
      <c r="CV388" s="47"/>
      <c r="CW388" s="47"/>
      <c r="CX388" s="47"/>
      <c r="CY388" s="47"/>
      <c r="CZ388" s="47"/>
      <c r="DA388" s="47"/>
      <c r="DB388" s="47"/>
      <c r="DC388" s="47"/>
      <c r="DD388" s="47"/>
      <c r="DE388" s="47"/>
      <c r="DF388" s="47"/>
      <c r="DG388" s="47"/>
      <c r="DH388" s="47"/>
      <c r="DI388" s="47"/>
      <c r="DJ388" s="47"/>
      <c r="DK388" s="47"/>
    </row>
    <row r="389">
      <c r="A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7"/>
      <c r="CQ389" s="47"/>
      <c r="CT389" s="47"/>
      <c r="CU389" s="47"/>
      <c r="CV389" s="47"/>
      <c r="CW389" s="47"/>
      <c r="CX389" s="47"/>
      <c r="CY389" s="47"/>
      <c r="CZ389" s="47"/>
      <c r="DA389" s="47"/>
      <c r="DB389" s="47"/>
      <c r="DC389" s="47"/>
      <c r="DD389" s="47"/>
      <c r="DE389" s="47"/>
      <c r="DF389" s="47"/>
      <c r="DG389" s="47"/>
      <c r="DH389" s="47"/>
      <c r="DI389" s="47"/>
      <c r="DJ389" s="47"/>
      <c r="DK389" s="47"/>
    </row>
    <row r="390">
      <c r="A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7"/>
      <c r="CQ390" s="47"/>
      <c r="CT390" s="47"/>
      <c r="CU390" s="47"/>
      <c r="CV390" s="47"/>
      <c r="CW390" s="47"/>
      <c r="CX390" s="47"/>
      <c r="CY390" s="47"/>
      <c r="CZ390" s="47"/>
      <c r="DA390" s="47"/>
      <c r="DB390" s="47"/>
      <c r="DC390" s="47"/>
      <c r="DD390" s="47"/>
      <c r="DE390" s="47"/>
      <c r="DF390" s="47"/>
      <c r="DG390" s="47"/>
      <c r="DH390" s="47"/>
      <c r="DI390" s="47"/>
      <c r="DJ390" s="47"/>
      <c r="DK390" s="47"/>
    </row>
    <row r="391">
      <c r="A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7"/>
      <c r="CQ391" s="47"/>
      <c r="CT391" s="47"/>
      <c r="CU391" s="47"/>
      <c r="CV391" s="47"/>
      <c r="CW391" s="47"/>
      <c r="CX391" s="47"/>
      <c r="CY391" s="47"/>
      <c r="CZ391" s="47"/>
      <c r="DA391" s="47"/>
      <c r="DB391" s="47"/>
      <c r="DC391" s="47"/>
      <c r="DD391" s="47"/>
      <c r="DE391" s="47"/>
      <c r="DF391" s="47"/>
      <c r="DG391" s="47"/>
      <c r="DH391" s="47"/>
      <c r="DI391" s="47"/>
      <c r="DJ391" s="47"/>
      <c r="DK391" s="47"/>
    </row>
    <row r="392">
      <c r="A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7"/>
      <c r="CQ392" s="47"/>
      <c r="CT392" s="47"/>
      <c r="CU392" s="47"/>
      <c r="CV392" s="47"/>
      <c r="CW392" s="47"/>
      <c r="CX392" s="47"/>
      <c r="CY392" s="47"/>
      <c r="CZ392" s="47"/>
      <c r="DA392" s="47"/>
      <c r="DB392" s="47"/>
      <c r="DC392" s="47"/>
      <c r="DD392" s="47"/>
      <c r="DE392" s="47"/>
      <c r="DF392" s="47"/>
      <c r="DG392" s="47"/>
      <c r="DH392" s="47"/>
      <c r="DI392" s="47"/>
      <c r="DJ392" s="47"/>
      <c r="DK392" s="47"/>
    </row>
    <row r="393">
      <c r="A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7"/>
      <c r="CQ393" s="47"/>
      <c r="CT393" s="47"/>
      <c r="CU393" s="47"/>
      <c r="CV393" s="47"/>
      <c r="CW393" s="47"/>
      <c r="CX393" s="47"/>
      <c r="CY393" s="47"/>
      <c r="CZ393" s="47"/>
      <c r="DA393" s="47"/>
      <c r="DB393" s="47"/>
      <c r="DC393" s="47"/>
      <c r="DD393" s="47"/>
      <c r="DE393" s="47"/>
      <c r="DF393" s="47"/>
      <c r="DG393" s="47"/>
      <c r="DH393" s="47"/>
      <c r="DI393" s="47"/>
      <c r="DJ393" s="47"/>
      <c r="DK393" s="47"/>
    </row>
    <row r="394">
      <c r="A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7"/>
      <c r="CQ394" s="47"/>
      <c r="CT394" s="47"/>
      <c r="CU394" s="47"/>
      <c r="CV394" s="47"/>
      <c r="CW394" s="47"/>
      <c r="CX394" s="47"/>
      <c r="CY394" s="47"/>
      <c r="CZ394" s="47"/>
      <c r="DA394" s="47"/>
      <c r="DB394" s="47"/>
      <c r="DC394" s="47"/>
      <c r="DD394" s="47"/>
      <c r="DE394" s="47"/>
      <c r="DF394" s="47"/>
      <c r="DG394" s="47"/>
      <c r="DH394" s="47"/>
      <c r="DI394" s="47"/>
      <c r="DJ394" s="47"/>
      <c r="DK394" s="47"/>
    </row>
    <row r="395">
      <c r="A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7"/>
      <c r="CQ395" s="47"/>
      <c r="CT395" s="47"/>
      <c r="CU395" s="47"/>
      <c r="CV395" s="47"/>
      <c r="CW395" s="47"/>
      <c r="CX395" s="47"/>
      <c r="CY395" s="47"/>
      <c r="CZ395" s="47"/>
      <c r="DA395" s="47"/>
      <c r="DB395" s="47"/>
      <c r="DC395" s="47"/>
      <c r="DD395" s="47"/>
      <c r="DE395" s="47"/>
      <c r="DF395" s="47"/>
      <c r="DG395" s="47"/>
      <c r="DH395" s="47"/>
      <c r="DI395" s="47"/>
      <c r="DJ395" s="47"/>
      <c r="DK395" s="47"/>
    </row>
    <row r="396">
      <c r="A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  <c r="CP396" s="47"/>
      <c r="CQ396" s="47"/>
      <c r="CT396" s="47"/>
      <c r="CU396" s="47"/>
      <c r="CV396" s="47"/>
      <c r="CW396" s="47"/>
      <c r="CX396" s="47"/>
      <c r="CY396" s="47"/>
      <c r="CZ396" s="47"/>
      <c r="DA396" s="47"/>
      <c r="DB396" s="47"/>
      <c r="DC396" s="47"/>
      <c r="DD396" s="47"/>
      <c r="DE396" s="47"/>
      <c r="DF396" s="47"/>
      <c r="DG396" s="47"/>
      <c r="DH396" s="47"/>
      <c r="DI396" s="47"/>
      <c r="DJ396" s="47"/>
      <c r="DK396" s="47"/>
    </row>
    <row r="397">
      <c r="A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  <c r="CP397" s="47"/>
      <c r="CQ397" s="47"/>
      <c r="CT397" s="47"/>
      <c r="CU397" s="47"/>
      <c r="CV397" s="47"/>
      <c r="CW397" s="47"/>
      <c r="CX397" s="47"/>
      <c r="CY397" s="47"/>
      <c r="CZ397" s="47"/>
      <c r="DA397" s="47"/>
      <c r="DB397" s="47"/>
      <c r="DC397" s="47"/>
      <c r="DD397" s="47"/>
      <c r="DE397" s="47"/>
      <c r="DF397" s="47"/>
      <c r="DG397" s="47"/>
      <c r="DH397" s="47"/>
      <c r="DI397" s="47"/>
      <c r="DJ397" s="47"/>
      <c r="DK397" s="47"/>
    </row>
    <row r="398">
      <c r="A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  <c r="CP398" s="47"/>
      <c r="CQ398" s="47"/>
      <c r="CT398" s="47"/>
      <c r="CU398" s="47"/>
      <c r="CV398" s="47"/>
      <c r="CW398" s="47"/>
      <c r="CX398" s="47"/>
      <c r="CY398" s="47"/>
      <c r="CZ398" s="47"/>
      <c r="DA398" s="47"/>
      <c r="DB398" s="47"/>
      <c r="DC398" s="47"/>
      <c r="DD398" s="47"/>
      <c r="DE398" s="47"/>
      <c r="DF398" s="47"/>
      <c r="DG398" s="47"/>
      <c r="DH398" s="47"/>
      <c r="DI398" s="47"/>
      <c r="DJ398" s="47"/>
      <c r="DK398" s="47"/>
    </row>
    <row r="399">
      <c r="A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  <c r="CO399" s="47"/>
      <c r="CP399" s="47"/>
      <c r="CQ399" s="47"/>
      <c r="CT399" s="47"/>
      <c r="CU399" s="47"/>
      <c r="CV399" s="47"/>
      <c r="CW399" s="47"/>
      <c r="CX399" s="47"/>
      <c r="CY399" s="47"/>
      <c r="CZ399" s="47"/>
      <c r="DA399" s="47"/>
      <c r="DB399" s="47"/>
      <c r="DC399" s="47"/>
      <c r="DD399" s="47"/>
      <c r="DE399" s="47"/>
      <c r="DF399" s="47"/>
      <c r="DG399" s="47"/>
      <c r="DH399" s="47"/>
      <c r="DI399" s="47"/>
      <c r="DJ399" s="47"/>
      <c r="DK399" s="47"/>
    </row>
    <row r="400">
      <c r="A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  <c r="CO400" s="47"/>
      <c r="CP400" s="47"/>
      <c r="CQ400" s="47"/>
      <c r="CT400" s="47"/>
      <c r="CU400" s="47"/>
      <c r="CV400" s="47"/>
      <c r="CW400" s="47"/>
      <c r="CX400" s="47"/>
      <c r="CY400" s="47"/>
      <c r="CZ400" s="47"/>
      <c r="DA400" s="47"/>
      <c r="DB400" s="47"/>
      <c r="DC400" s="47"/>
      <c r="DD400" s="47"/>
      <c r="DE400" s="47"/>
      <c r="DF400" s="47"/>
      <c r="DG400" s="47"/>
      <c r="DH400" s="47"/>
      <c r="DI400" s="47"/>
      <c r="DJ400" s="47"/>
      <c r="DK400" s="47"/>
    </row>
    <row r="401">
      <c r="A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  <c r="CO401" s="47"/>
      <c r="CP401" s="47"/>
      <c r="CQ401" s="47"/>
      <c r="CT401" s="47"/>
      <c r="CU401" s="47"/>
      <c r="CV401" s="47"/>
      <c r="CW401" s="47"/>
      <c r="CX401" s="47"/>
      <c r="CY401" s="47"/>
      <c r="CZ401" s="47"/>
      <c r="DA401" s="47"/>
      <c r="DB401" s="47"/>
      <c r="DC401" s="47"/>
      <c r="DD401" s="47"/>
      <c r="DE401" s="47"/>
      <c r="DF401" s="47"/>
      <c r="DG401" s="47"/>
      <c r="DH401" s="47"/>
      <c r="DI401" s="47"/>
      <c r="DJ401" s="47"/>
      <c r="DK401" s="47"/>
    </row>
    <row r="402">
      <c r="A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  <c r="CO402" s="47"/>
      <c r="CP402" s="47"/>
      <c r="CQ402" s="47"/>
      <c r="CT402" s="47"/>
      <c r="CU402" s="47"/>
      <c r="CV402" s="47"/>
      <c r="CW402" s="47"/>
      <c r="CX402" s="47"/>
      <c r="CY402" s="47"/>
      <c r="CZ402" s="47"/>
      <c r="DA402" s="47"/>
      <c r="DB402" s="47"/>
      <c r="DC402" s="47"/>
      <c r="DD402" s="47"/>
      <c r="DE402" s="47"/>
      <c r="DF402" s="47"/>
      <c r="DG402" s="47"/>
      <c r="DH402" s="47"/>
      <c r="DI402" s="47"/>
      <c r="DJ402" s="47"/>
      <c r="DK402" s="47"/>
    </row>
    <row r="403">
      <c r="A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  <c r="CP403" s="47"/>
      <c r="CQ403" s="47"/>
      <c r="CT403" s="47"/>
      <c r="CU403" s="47"/>
      <c r="CV403" s="47"/>
      <c r="CW403" s="47"/>
      <c r="CX403" s="47"/>
      <c r="CY403" s="47"/>
      <c r="CZ403" s="47"/>
      <c r="DA403" s="47"/>
      <c r="DB403" s="47"/>
      <c r="DC403" s="47"/>
      <c r="DD403" s="47"/>
      <c r="DE403" s="47"/>
      <c r="DF403" s="47"/>
      <c r="DG403" s="47"/>
      <c r="DH403" s="47"/>
      <c r="DI403" s="47"/>
      <c r="DJ403" s="47"/>
      <c r="DK403" s="47"/>
    </row>
    <row r="404">
      <c r="A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  <c r="CP404" s="47"/>
      <c r="CQ404" s="47"/>
      <c r="CT404" s="47"/>
      <c r="CU404" s="47"/>
      <c r="CV404" s="47"/>
      <c r="CW404" s="47"/>
      <c r="CX404" s="47"/>
      <c r="CY404" s="47"/>
      <c r="CZ404" s="47"/>
      <c r="DA404" s="47"/>
      <c r="DB404" s="47"/>
      <c r="DC404" s="47"/>
      <c r="DD404" s="47"/>
      <c r="DE404" s="47"/>
      <c r="DF404" s="47"/>
      <c r="DG404" s="47"/>
      <c r="DH404" s="47"/>
      <c r="DI404" s="47"/>
      <c r="DJ404" s="47"/>
      <c r="DK404" s="47"/>
    </row>
    <row r="405">
      <c r="A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  <c r="CP405" s="47"/>
      <c r="CQ405" s="47"/>
      <c r="CT405" s="47"/>
      <c r="CU405" s="47"/>
      <c r="CV405" s="47"/>
      <c r="CW405" s="47"/>
      <c r="CX405" s="47"/>
      <c r="CY405" s="47"/>
      <c r="CZ405" s="47"/>
      <c r="DA405" s="47"/>
      <c r="DB405" s="47"/>
      <c r="DC405" s="47"/>
      <c r="DD405" s="47"/>
      <c r="DE405" s="47"/>
      <c r="DF405" s="47"/>
      <c r="DG405" s="47"/>
      <c r="DH405" s="47"/>
      <c r="DI405" s="47"/>
      <c r="DJ405" s="47"/>
      <c r="DK405" s="47"/>
    </row>
    <row r="406">
      <c r="A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  <c r="CP406" s="47"/>
      <c r="CQ406" s="47"/>
      <c r="CT406" s="47"/>
      <c r="CU406" s="47"/>
      <c r="CV406" s="47"/>
      <c r="CW406" s="47"/>
      <c r="CX406" s="47"/>
      <c r="CY406" s="47"/>
      <c r="CZ406" s="47"/>
      <c r="DA406" s="47"/>
      <c r="DB406" s="47"/>
      <c r="DC406" s="47"/>
      <c r="DD406" s="47"/>
      <c r="DE406" s="47"/>
      <c r="DF406" s="47"/>
      <c r="DG406" s="47"/>
      <c r="DH406" s="47"/>
      <c r="DI406" s="47"/>
      <c r="DJ406" s="47"/>
      <c r="DK406" s="47"/>
    </row>
    <row r="407">
      <c r="A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  <c r="CP407" s="47"/>
      <c r="CQ407" s="47"/>
      <c r="CT407" s="47"/>
      <c r="CU407" s="47"/>
      <c r="CV407" s="47"/>
      <c r="CW407" s="47"/>
      <c r="CX407" s="47"/>
      <c r="CY407" s="47"/>
      <c r="CZ407" s="47"/>
      <c r="DA407" s="47"/>
      <c r="DB407" s="47"/>
      <c r="DC407" s="47"/>
      <c r="DD407" s="47"/>
      <c r="DE407" s="47"/>
      <c r="DF407" s="47"/>
      <c r="DG407" s="47"/>
      <c r="DH407" s="47"/>
      <c r="DI407" s="47"/>
      <c r="DJ407" s="47"/>
      <c r="DK407" s="47"/>
    </row>
    <row r="408">
      <c r="A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  <c r="CP408" s="47"/>
      <c r="CQ408" s="47"/>
      <c r="CT408" s="47"/>
      <c r="CU408" s="47"/>
      <c r="CV408" s="47"/>
      <c r="CW408" s="47"/>
      <c r="CX408" s="47"/>
      <c r="CY408" s="47"/>
      <c r="CZ408" s="47"/>
      <c r="DA408" s="47"/>
      <c r="DB408" s="47"/>
      <c r="DC408" s="47"/>
      <c r="DD408" s="47"/>
      <c r="DE408" s="47"/>
      <c r="DF408" s="47"/>
      <c r="DG408" s="47"/>
      <c r="DH408" s="47"/>
      <c r="DI408" s="47"/>
      <c r="DJ408" s="47"/>
      <c r="DK408" s="47"/>
    </row>
    <row r="409">
      <c r="A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  <c r="CO409" s="47"/>
      <c r="CP409" s="47"/>
      <c r="CQ409" s="47"/>
      <c r="CT409" s="47"/>
      <c r="CU409" s="47"/>
      <c r="CV409" s="47"/>
      <c r="CW409" s="47"/>
      <c r="CX409" s="47"/>
      <c r="CY409" s="47"/>
      <c r="CZ409" s="47"/>
      <c r="DA409" s="47"/>
      <c r="DB409" s="47"/>
      <c r="DC409" s="47"/>
      <c r="DD409" s="47"/>
      <c r="DE409" s="47"/>
      <c r="DF409" s="47"/>
      <c r="DG409" s="47"/>
      <c r="DH409" s="47"/>
      <c r="DI409" s="47"/>
      <c r="DJ409" s="47"/>
      <c r="DK409" s="47"/>
    </row>
    <row r="410">
      <c r="A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  <c r="CO410" s="47"/>
      <c r="CP410" s="47"/>
      <c r="CQ410" s="47"/>
      <c r="CT410" s="47"/>
      <c r="CU410" s="47"/>
      <c r="CV410" s="47"/>
      <c r="CW410" s="47"/>
      <c r="CX410" s="47"/>
      <c r="CY410" s="47"/>
      <c r="CZ410" s="47"/>
      <c r="DA410" s="47"/>
      <c r="DB410" s="47"/>
      <c r="DC410" s="47"/>
      <c r="DD410" s="47"/>
      <c r="DE410" s="47"/>
      <c r="DF410" s="47"/>
      <c r="DG410" s="47"/>
      <c r="DH410" s="47"/>
      <c r="DI410" s="47"/>
      <c r="DJ410" s="47"/>
      <c r="DK410" s="47"/>
    </row>
    <row r="411">
      <c r="A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  <c r="CO411" s="47"/>
      <c r="CP411" s="47"/>
      <c r="CQ411" s="47"/>
      <c r="CT411" s="47"/>
      <c r="CU411" s="47"/>
      <c r="CV411" s="47"/>
      <c r="CW411" s="47"/>
      <c r="CX411" s="47"/>
      <c r="CY411" s="47"/>
      <c r="CZ411" s="47"/>
      <c r="DA411" s="47"/>
      <c r="DB411" s="47"/>
      <c r="DC411" s="47"/>
      <c r="DD411" s="47"/>
      <c r="DE411" s="47"/>
      <c r="DF411" s="47"/>
      <c r="DG411" s="47"/>
      <c r="DH411" s="47"/>
      <c r="DI411" s="47"/>
      <c r="DJ411" s="47"/>
      <c r="DK411" s="47"/>
    </row>
    <row r="412">
      <c r="A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T412" s="47"/>
      <c r="CU412" s="47"/>
      <c r="CV412" s="47"/>
      <c r="CW412" s="47"/>
      <c r="CX412" s="47"/>
      <c r="CY412" s="47"/>
      <c r="CZ412" s="47"/>
      <c r="DA412" s="47"/>
      <c r="DB412" s="47"/>
      <c r="DC412" s="47"/>
      <c r="DD412" s="47"/>
      <c r="DE412" s="47"/>
      <c r="DF412" s="47"/>
      <c r="DG412" s="47"/>
      <c r="DH412" s="47"/>
      <c r="DI412" s="47"/>
      <c r="DJ412" s="47"/>
      <c r="DK412" s="47"/>
    </row>
    <row r="413">
      <c r="A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T413" s="47"/>
      <c r="CU413" s="47"/>
      <c r="CV413" s="47"/>
      <c r="CW413" s="47"/>
      <c r="CX413" s="47"/>
      <c r="CY413" s="47"/>
      <c r="CZ413" s="47"/>
      <c r="DA413" s="47"/>
      <c r="DB413" s="47"/>
      <c r="DC413" s="47"/>
      <c r="DD413" s="47"/>
      <c r="DE413" s="47"/>
      <c r="DF413" s="47"/>
      <c r="DG413" s="47"/>
      <c r="DH413" s="47"/>
      <c r="DI413" s="47"/>
      <c r="DJ413" s="47"/>
      <c r="DK413" s="47"/>
    </row>
    <row r="414">
      <c r="A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  <c r="CO414" s="47"/>
      <c r="CP414" s="47"/>
      <c r="CQ414" s="47"/>
      <c r="CT414" s="47"/>
      <c r="CU414" s="47"/>
      <c r="CV414" s="47"/>
      <c r="CW414" s="47"/>
      <c r="CX414" s="47"/>
      <c r="CY414" s="47"/>
      <c r="CZ414" s="47"/>
      <c r="DA414" s="47"/>
      <c r="DB414" s="47"/>
      <c r="DC414" s="47"/>
      <c r="DD414" s="47"/>
      <c r="DE414" s="47"/>
      <c r="DF414" s="47"/>
      <c r="DG414" s="47"/>
      <c r="DH414" s="47"/>
      <c r="DI414" s="47"/>
      <c r="DJ414" s="47"/>
      <c r="DK414" s="47"/>
    </row>
    <row r="415">
      <c r="A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  <c r="CO415" s="47"/>
      <c r="CP415" s="47"/>
      <c r="CQ415" s="47"/>
      <c r="CT415" s="47"/>
      <c r="CU415" s="47"/>
      <c r="CV415" s="47"/>
      <c r="CW415" s="47"/>
      <c r="CX415" s="47"/>
      <c r="CY415" s="47"/>
      <c r="CZ415" s="47"/>
      <c r="DA415" s="47"/>
      <c r="DB415" s="47"/>
      <c r="DC415" s="47"/>
      <c r="DD415" s="47"/>
      <c r="DE415" s="47"/>
      <c r="DF415" s="47"/>
      <c r="DG415" s="47"/>
      <c r="DH415" s="47"/>
      <c r="DI415" s="47"/>
      <c r="DJ415" s="47"/>
      <c r="DK415" s="47"/>
    </row>
    <row r="416">
      <c r="A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  <c r="CO416" s="47"/>
      <c r="CP416" s="47"/>
      <c r="CQ416" s="47"/>
      <c r="CT416" s="47"/>
      <c r="CU416" s="47"/>
      <c r="CV416" s="47"/>
      <c r="CW416" s="47"/>
      <c r="CX416" s="47"/>
      <c r="CY416" s="47"/>
      <c r="CZ416" s="47"/>
      <c r="DA416" s="47"/>
      <c r="DB416" s="47"/>
      <c r="DC416" s="47"/>
      <c r="DD416" s="47"/>
      <c r="DE416" s="47"/>
      <c r="DF416" s="47"/>
      <c r="DG416" s="47"/>
      <c r="DH416" s="47"/>
      <c r="DI416" s="47"/>
      <c r="DJ416" s="47"/>
      <c r="DK416" s="47"/>
    </row>
    <row r="417">
      <c r="A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  <c r="CP417" s="47"/>
      <c r="CQ417" s="47"/>
      <c r="CT417" s="47"/>
      <c r="CU417" s="47"/>
      <c r="CV417" s="47"/>
      <c r="CW417" s="47"/>
      <c r="CX417" s="47"/>
      <c r="CY417" s="47"/>
      <c r="CZ417" s="47"/>
      <c r="DA417" s="47"/>
      <c r="DB417" s="47"/>
      <c r="DC417" s="47"/>
      <c r="DD417" s="47"/>
      <c r="DE417" s="47"/>
      <c r="DF417" s="47"/>
      <c r="DG417" s="47"/>
      <c r="DH417" s="47"/>
      <c r="DI417" s="47"/>
      <c r="DJ417" s="47"/>
      <c r="DK417" s="47"/>
    </row>
    <row r="418">
      <c r="A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  <c r="CP418" s="47"/>
      <c r="CQ418" s="47"/>
      <c r="CT418" s="47"/>
      <c r="CU418" s="47"/>
      <c r="CV418" s="47"/>
      <c r="CW418" s="47"/>
      <c r="CX418" s="47"/>
      <c r="CY418" s="47"/>
      <c r="CZ418" s="47"/>
      <c r="DA418" s="47"/>
      <c r="DB418" s="47"/>
      <c r="DC418" s="47"/>
      <c r="DD418" s="47"/>
      <c r="DE418" s="47"/>
      <c r="DF418" s="47"/>
      <c r="DG418" s="47"/>
      <c r="DH418" s="47"/>
      <c r="DI418" s="47"/>
      <c r="DJ418" s="47"/>
      <c r="DK418" s="47"/>
    </row>
    <row r="419">
      <c r="A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  <c r="CO419" s="47"/>
      <c r="CP419" s="47"/>
      <c r="CQ419" s="47"/>
      <c r="CT419" s="47"/>
      <c r="CU419" s="47"/>
      <c r="CV419" s="47"/>
      <c r="CW419" s="47"/>
      <c r="CX419" s="47"/>
      <c r="CY419" s="47"/>
      <c r="CZ419" s="47"/>
      <c r="DA419" s="47"/>
      <c r="DB419" s="47"/>
      <c r="DC419" s="47"/>
      <c r="DD419" s="47"/>
      <c r="DE419" s="47"/>
      <c r="DF419" s="47"/>
      <c r="DG419" s="47"/>
      <c r="DH419" s="47"/>
      <c r="DI419" s="47"/>
      <c r="DJ419" s="47"/>
      <c r="DK419" s="47"/>
    </row>
    <row r="420">
      <c r="A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  <c r="CO420" s="47"/>
      <c r="CP420" s="47"/>
      <c r="CQ420" s="47"/>
      <c r="CT420" s="47"/>
      <c r="CU420" s="47"/>
      <c r="CV420" s="47"/>
      <c r="CW420" s="47"/>
      <c r="CX420" s="47"/>
      <c r="CY420" s="47"/>
      <c r="CZ420" s="47"/>
      <c r="DA420" s="47"/>
      <c r="DB420" s="47"/>
      <c r="DC420" s="47"/>
      <c r="DD420" s="47"/>
      <c r="DE420" s="47"/>
      <c r="DF420" s="47"/>
      <c r="DG420" s="47"/>
      <c r="DH420" s="47"/>
      <c r="DI420" s="47"/>
      <c r="DJ420" s="47"/>
      <c r="DK420" s="47"/>
    </row>
    <row r="421">
      <c r="A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  <c r="CP421" s="47"/>
      <c r="CQ421" s="47"/>
      <c r="CT421" s="47"/>
      <c r="CU421" s="47"/>
      <c r="CV421" s="47"/>
      <c r="CW421" s="47"/>
      <c r="CX421" s="47"/>
      <c r="CY421" s="47"/>
      <c r="CZ421" s="47"/>
      <c r="DA421" s="47"/>
      <c r="DB421" s="47"/>
      <c r="DC421" s="47"/>
      <c r="DD421" s="47"/>
      <c r="DE421" s="47"/>
      <c r="DF421" s="47"/>
      <c r="DG421" s="47"/>
      <c r="DH421" s="47"/>
      <c r="DI421" s="47"/>
      <c r="DJ421" s="47"/>
      <c r="DK421" s="47"/>
    </row>
    <row r="422">
      <c r="A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  <c r="CP422" s="47"/>
      <c r="CQ422" s="47"/>
      <c r="CT422" s="47"/>
      <c r="CU422" s="47"/>
      <c r="CV422" s="47"/>
      <c r="CW422" s="47"/>
      <c r="CX422" s="47"/>
      <c r="CY422" s="47"/>
      <c r="CZ422" s="47"/>
      <c r="DA422" s="47"/>
      <c r="DB422" s="47"/>
      <c r="DC422" s="47"/>
      <c r="DD422" s="47"/>
      <c r="DE422" s="47"/>
      <c r="DF422" s="47"/>
      <c r="DG422" s="47"/>
      <c r="DH422" s="47"/>
      <c r="DI422" s="47"/>
      <c r="DJ422" s="47"/>
      <c r="DK422" s="47"/>
    </row>
    <row r="423">
      <c r="A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  <c r="CP423" s="47"/>
      <c r="CQ423" s="47"/>
      <c r="CT423" s="47"/>
      <c r="CU423" s="47"/>
      <c r="CV423" s="47"/>
      <c r="CW423" s="47"/>
      <c r="CX423" s="47"/>
      <c r="CY423" s="47"/>
      <c r="CZ423" s="47"/>
      <c r="DA423" s="47"/>
      <c r="DB423" s="47"/>
      <c r="DC423" s="47"/>
      <c r="DD423" s="47"/>
      <c r="DE423" s="47"/>
      <c r="DF423" s="47"/>
      <c r="DG423" s="47"/>
      <c r="DH423" s="47"/>
      <c r="DI423" s="47"/>
      <c r="DJ423" s="47"/>
      <c r="DK423" s="47"/>
    </row>
    <row r="424">
      <c r="A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  <c r="CP424" s="47"/>
      <c r="CQ424" s="47"/>
      <c r="CT424" s="47"/>
      <c r="CU424" s="47"/>
      <c r="CV424" s="47"/>
      <c r="CW424" s="47"/>
      <c r="CX424" s="47"/>
      <c r="CY424" s="47"/>
      <c r="CZ424" s="47"/>
      <c r="DA424" s="47"/>
      <c r="DB424" s="47"/>
      <c r="DC424" s="47"/>
      <c r="DD424" s="47"/>
      <c r="DE424" s="47"/>
      <c r="DF424" s="47"/>
      <c r="DG424" s="47"/>
      <c r="DH424" s="47"/>
      <c r="DI424" s="47"/>
      <c r="DJ424" s="47"/>
      <c r="DK424" s="47"/>
    </row>
    <row r="425">
      <c r="A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  <c r="CO425" s="47"/>
      <c r="CP425" s="47"/>
      <c r="CQ425" s="47"/>
      <c r="CT425" s="47"/>
      <c r="CU425" s="47"/>
      <c r="CV425" s="47"/>
      <c r="CW425" s="47"/>
      <c r="CX425" s="47"/>
      <c r="CY425" s="47"/>
      <c r="CZ425" s="47"/>
      <c r="DA425" s="47"/>
      <c r="DB425" s="47"/>
      <c r="DC425" s="47"/>
      <c r="DD425" s="47"/>
      <c r="DE425" s="47"/>
      <c r="DF425" s="47"/>
      <c r="DG425" s="47"/>
      <c r="DH425" s="47"/>
      <c r="DI425" s="47"/>
      <c r="DJ425" s="47"/>
      <c r="DK425" s="47"/>
    </row>
    <row r="426">
      <c r="A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  <c r="CO426" s="47"/>
      <c r="CP426" s="47"/>
      <c r="CQ426" s="47"/>
      <c r="CT426" s="47"/>
      <c r="CU426" s="47"/>
      <c r="CV426" s="47"/>
      <c r="CW426" s="47"/>
      <c r="CX426" s="47"/>
      <c r="CY426" s="47"/>
      <c r="CZ426" s="47"/>
      <c r="DA426" s="47"/>
      <c r="DB426" s="47"/>
      <c r="DC426" s="47"/>
      <c r="DD426" s="47"/>
      <c r="DE426" s="47"/>
      <c r="DF426" s="47"/>
      <c r="DG426" s="47"/>
      <c r="DH426" s="47"/>
      <c r="DI426" s="47"/>
      <c r="DJ426" s="47"/>
      <c r="DK426" s="47"/>
    </row>
    <row r="427">
      <c r="A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  <c r="CO427" s="47"/>
      <c r="CP427" s="47"/>
      <c r="CQ427" s="47"/>
      <c r="CT427" s="47"/>
      <c r="CU427" s="47"/>
      <c r="CV427" s="47"/>
      <c r="CW427" s="47"/>
      <c r="CX427" s="47"/>
      <c r="CY427" s="47"/>
      <c r="CZ427" s="47"/>
      <c r="DA427" s="47"/>
      <c r="DB427" s="47"/>
      <c r="DC427" s="47"/>
      <c r="DD427" s="47"/>
      <c r="DE427" s="47"/>
      <c r="DF427" s="47"/>
      <c r="DG427" s="47"/>
      <c r="DH427" s="47"/>
      <c r="DI427" s="47"/>
      <c r="DJ427" s="47"/>
      <c r="DK427" s="47"/>
    </row>
    <row r="428">
      <c r="A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  <c r="CO428" s="47"/>
      <c r="CP428" s="47"/>
      <c r="CQ428" s="47"/>
      <c r="CT428" s="47"/>
      <c r="CU428" s="47"/>
      <c r="CV428" s="47"/>
      <c r="CW428" s="47"/>
      <c r="CX428" s="47"/>
      <c r="CY428" s="47"/>
      <c r="CZ428" s="47"/>
      <c r="DA428" s="47"/>
      <c r="DB428" s="47"/>
      <c r="DC428" s="47"/>
      <c r="DD428" s="47"/>
      <c r="DE428" s="47"/>
      <c r="DF428" s="47"/>
      <c r="DG428" s="47"/>
      <c r="DH428" s="47"/>
      <c r="DI428" s="47"/>
      <c r="DJ428" s="47"/>
      <c r="DK428" s="47"/>
    </row>
    <row r="429">
      <c r="A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  <c r="CO429" s="47"/>
      <c r="CP429" s="47"/>
      <c r="CQ429" s="47"/>
      <c r="CT429" s="47"/>
      <c r="CU429" s="47"/>
      <c r="CV429" s="47"/>
      <c r="CW429" s="47"/>
      <c r="CX429" s="47"/>
      <c r="CY429" s="47"/>
      <c r="CZ429" s="47"/>
      <c r="DA429" s="47"/>
      <c r="DB429" s="47"/>
      <c r="DC429" s="47"/>
      <c r="DD429" s="47"/>
      <c r="DE429" s="47"/>
      <c r="DF429" s="47"/>
      <c r="DG429" s="47"/>
      <c r="DH429" s="47"/>
      <c r="DI429" s="47"/>
      <c r="DJ429" s="47"/>
      <c r="DK429" s="47"/>
    </row>
    <row r="430">
      <c r="A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  <c r="CP430" s="47"/>
      <c r="CQ430" s="47"/>
      <c r="CT430" s="47"/>
      <c r="CU430" s="47"/>
      <c r="CV430" s="47"/>
      <c r="CW430" s="47"/>
      <c r="CX430" s="47"/>
      <c r="CY430" s="47"/>
      <c r="CZ430" s="47"/>
      <c r="DA430" s="47"/>
      <c r="DB430" s="47"/>
      <c r="DC430" s="47"/>
      <c r="DD430" s="47"/>
      <c r="DE430" s="47"/>
      <c r="DF430" s="47"/>
      <c r="DG430" s="47"/>
      <c r="DH430" s="47"/>
      <c r="DI430" s="47"/>
      <c r="DJ430" s="47"/>
      <c r="DK430" s="47"/>
    </row>
    <row r="431">
      <c r="A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  <c r="CO431" s="47"/>
      <c r="CP431" s="47"/>
      <c r="CQ431" s="47"/>
      <c r="CT431" s="47"/>
      <c r="CU431" s="47"/>
      <c r="CV431" s="47"/>
      <c r="CW431" s="47"/>
      <c r="CX431" s="47"/>
      <c r="CY431" s="47"/>
      <c r="CZ431" s="47"/>
      <c r="DA431" s="47"/>
      <c r="DB431" s="47"/>
      <c r="DC431" s="47"/>
      <c r="DD431" s="47"/>
      <c r="DE431" s="47"/>
      <c r="DF431" s="47"/>
      <c r="DG431" s="47"/>
      <c r="DH431" s="47"/>
      <c r="DI431" s="47"/>
      <c r="DJ431" s="47"/>
      <c r="DK431" s="47"/>
    </row>
    <row r="432">
      <c r="A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  <c r="CO432" s="47"/>
      <c r="CP432" s="47"/>
      <c r="CQ432" s="47"/>
      <c r="CT432" s="47"/>
      <c r="CU432" s="47"/>
      <c r="CV432" s="47"/>
      <c r="CW432" s="47"/>
      <c r="CX432" s="47"/>
      <c r="CY432" s="47"/>
      <c r="CZ432" s="47"/>
      <c r="DA432" s="47"/>
      <c r="DB432" s="47"/>
      <c r="DC432" s="47"/>
      <c r="DD432" s="47"/>
      <c r="DE432" s="47"/>
      <c r="DF432" s="47"/>
      <c r="DG432" s="47"/>
      <c r="DH432" s="47"/>
      <c r="DI432" s="47"/>
      <c r="DJ432" s="47"/>
      <c r="DK432" s="47"/>
    </row>
    <row r="433">
      <c r="A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  <c r="CO433" s="47"/>
      <c r="CP433" s="47"/>
      <c r="CQ433" s="47"/>
      <c r="CT433" s="47"/>
      <c r="CU433" s="47"/>
      <c r="CV433" s="47"/>
      <c r="CW433" s="47"/>
      <c r="CX433" s="47"/>
      <c r="CY433" s="47"/>
      <c r="CZ433" s="47"/>
      <c r="DA433" s="47"/>
      <c r="DB433" s="47"/>
      <c r="DC433" s="47"/>
      <c r="DD433" s="47"/>
      <c r="DE433" s="47"/>
      <c r="DF433" s="47"/>
      <c r="DG433" s="47"/>
      <c r="DH433" s="47"/>
      <c r="DI433" s="47"/>
      <c r="DJ433" s="47"/>
      <c r="DK433" s="47"/>
    </row>
    <row r="434">
      <c r="A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  <c r="CP434" s="47"/>
      <c r="CQ434" s="47"/>
      <c r="CT434" s="47"/>
      <c r="CU434" s="47"/>
      <c r="CV434" s="47"/>
      <c r="CW434" s="47"/>
      <c r="CX434" s="47"/>
      <c r="CY434" s="47"/>
      <c r="CZ434" s="47"/>
      <c r="DA434" s="47"/>
      <c r="DB434" s="47"/>
      <c r="DC434" s="47"/>
      <c r="DD434" s="47"/>
      <c r="DE434" s="47"/>
      <c r="DF434" s="47"/>
      <c r="DG434" s="47"/>
      <c r="DH434" s="47"/>
      <c r="DI434" s="47"/>
      <c r="DJ434" s="47"/>
      <c r="DK434" s="47"/>
    </row>
    <row r="435">
      <c r="A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  <c r="CO435" s="47"/>
      <c r="CP435" s="47"/>
      <c r="CQ435" s="47"/>
      <c r="CT435" s="47"/>
      <c r="CU435" s="47"/>
      <c r="CV435" s="47"/>
      <c r="CW435" s="47"/>
      <c r="CX435" s="47"/>
      <c r="CY435" s="47"/>
      <c r="CZ435" s="47"/>
      <c r="DA435" s="47"/>
      <c r="DB435" s="47"/>
      <c r="DC435" s="47"/>
      <c r="DD435" s="47"/>
      <c r="DE435" s="47"/>
      <c r="DF435" s="47"/>
      <c r="DG435" s="47"/>
      <c r="DH435" s="47"/>
      <c r="DI435" s="47"/>
      <c r="DJ435" s="47"/>
      <c r="DK435" s="47"/>
    </row>
    <row r="436">
      <c r="A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  <c r="CP436" s="47"/>
      <c r="CQ436" s="47"/>
      <c r="CT436" s="47"/>
      <c r="CU436" s="47"/>
      <c r="CV436" s="47"/>
      <c r="CW436" s="47"/>
      <c r="CX436" s="47"/>
      <c r="CY436" s="47"/>
      <c r="CZ436" s="47"/>
      <c r="DA436" s="47"/>
      <c r="DB436" s="47"/>
      <c r="DC436" s="47"/>
      <c r="DD436" s="47"/>
      <c r="DE436" s="47"/>
      <c r="DF436" s="47"/>
      <c r="DG436" s="47"/>
      <c r="DH436" s="47"/>
      <c r="DI436" s="47"/>
      <c r="DJ436" s="47"/>
      <c r="DK436" s="47"/>
    </row>
    <row r="437">
      <c r="A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  <c r="CO437" s="47"/>
      <c r="CP437" s="47"/>
      <c r="CQ437" s="47"/>
      <c r="CT437" s="47"/>
      <c r="CU437" s="47"/>
      <c r="CV437" s="47"/>
      <c r="CW437" s="47"/>
      <c r="CX437" s="47"/>
      <c r="CY437" s="47"/>
      <c r="CZ437" s="47"/>
      <c r="DA437" s="47"/>
      <c r="DB437" s="47"/>
      <c r="DC437" s="47"/>
      <c r="DD437" s="47"/>
      <c r="DE437" s="47"/>
      <c r="DF437" s="47"/>
      <c r="DG437" s="47"/>
      <c r="DH437" s="47"/>
      <c r="DI437" s="47"/>
      <c r="DJ437" s="47"/>
      <c r="DK437" s="47"/>
    </row>
    <row r="438">
      <c r="A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  <c r="CP438" s="47"/>
      <c r="CQ438" s="47"/>
      <c r="CT438" s="47"/>
      <c r="CU438" s="47"/>
      <c r="CV438" s="47"/>
      <c r="CW438" s="47"/>
      <c r="CX438" s="47"/>
      <c r="CY438" s="47"/>
      <c r="CZ438" s="47"/>
      <c r="DA438" s="47"/>
      <c r="DB438" s="47"/>
      <c r="DC438" s="47"/>
      <c r="DD438" s="47"/>
      <c r="DE438" s="47"/>
      <c r="DF438" s="47"/>
      <c r="DG438" s="47"/>
      <c r="DH438" s="47"/>
      <c r="DI438" s="47"/>
      <c r="DJ438" s="47"/>
      <c r="DK438" s="47"/>
    </row>
    <row r="439">
      <c r="A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  <c r="CO439" s="47"/>
      <c r="CP439" s="47"/>
      <c r="CQ439" s="47"/>
      <c r="CT439" s="47"/>
      <c r="CU439" s="47"/>
      <c r="CV439" s="47"/>
      <c r="CW439" s="47"/>
      <c r="CX439" s="47"/>
      <c r="CY439" s="47"/>
      <c r="CZ439" s="47"/>
      <c r="DA439" s="47"/>
      <c r="DB439" s="47"/>
      <c r="DC439" s="47"/>
      <c r="DD439" s="47"/>
      <c r="DE439" s="47"/>
      <c r="DF439" s="47"/>
      <c r="DG439" s="47"/>
      <c r="DH439" s="47"/>
      <c r="DI439" s="47"/>
      <c r="DJ439" s="47"/>
      <c r="DK439" s="47"/>
    </row>
    <row r="440">
      <c r="A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  <c r="CO440" s="47"/>
      <c r="CP440" s="47"/>
      <c r="CQ440" s="47"/>
      <c r="CT440" s="47"/>
      <c r="CU440" s="47"/>
      <c r="CV440" s="47"/>
      <c r="CW440" s="47"/>
      <c r="CX440" s="47"/>
      <c r="CY440" s="47"/>
      <c r="CZ440" s="47"/>
      <c r="DA440" s="47"/>
      <c r="DB440" s="47"/>
      <c r="DC440" s="47"/>
      <c r="DD440" s="47"/>
      <c r="DE440" s="47"/>
      <c r="DF440" s="47"/>
      <c r="DG440" s="47"/>
      <c r="DH440" s="47"/>
      <c r="DI440" s="47"/>
      <c r="DJ440" s="47"/>
      <c r="DK440" s="47"/>
    </row>
    <row r="441">
      <c r="A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T441" s="47"/>
      <c r="CU441" s="47"/>
      <c r="CV441" s="47"/>
      <c r="CW441" s="47"/>
      <c r="CX441" s="47"/>
      <c r="CY441" s="47"/>
      <c r="CZ441" s="47"/>
      <c r="DA441" s="47"/>
      <c r="DB441" s="47"/>
      <c r="DC441" s="47"/>
      <c r="DD441" s="47"/>
      <c r="DE441" s="47"/>
      <c r="DF441" s="47"/>
      <c r="DG441" s="47"/>
      <c r="DH441" s="47"/>
      <c r="DI441" s="47"/>
      <c r="DJ441" s="47"/>
      <c r="DK441" s="47"/>
    </row>
    <row r="442">
      <c r="A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  <c r="CO442" s="47"/>
      <c r="CP442" s="47"/>
      <c r="CQ442" s="47"/>
      <c r="CT442" s="47"/>
      <c r="CU442" s="47"/>
      <c r="CV442" s="47"/>
      <c r="CW442" s="47"/>
      <c r="CX442" s="47"/>
      <c r="CY442" s="47"/>
      <c r="CZ442" s="47"/>
      <c r="DA442" s="47"/>
      <c r="DB442" s="47"/>
      <c r="DC442" s="47"/>
      <c r="DD442" s="47"/>
      <c r="DE442" s="47"/>
      <c r="DF442" s="47"/>
      <c r="DG442" s="47"/>
      <c r="DH442" s="47"/>
      <c r="DI442" s="47"/>
      <c r="DJ442" s="47"/>
      <c r="DK442" s="47"/>
    </row>
    <row r="443">
      <c r="A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  <c r="CO443" s="47"/>
      <c r="CP443" s="47"/>
      <c r="CQ443" s="47"/>
      <c r="CT443" s="47"/>
      <c r="CU443" s="47"/>
      <c r="CV443" s="47"/>
      <c r="CW443" s="47"/>
      <c r="CX443" s="47"/>
      <c r="CY443" s="47"/>
      <c r="CZ443" s="47"/>
      <c r="DA443" s="47"/>
      <c r="DB443" s="47"/>
      <c r="DC443" s="47"/>
      <c r="DD443" s="47"/>
      <c r="DE443" s="47"/>
      <c r="DF443" s="47"/>
      <c r="DG443" s="47"/>
      <c r="DH443" s="47"/>
      <c r="DI443" s="47"/>
      <c r="DJ443" s="47"/>
      <c r="DK443" s="47"/>
    </row>
    <row r="444">
      <c r="A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  <c r="CP444" s="47"/>
      <c r="CQ444" s="47"/>
      <c r="CT444" s="47"/>
      <c r="CU444" s="47"/>
      <c r="CV444" s="47"/>
      <c r="CW444" s="47"/>
      <c r="CX444" s="47"/>
      <c r="CY444" s="47"/>
      <c r="CZ444" s="47"/>
      <c r="DA444" s="47"/>
      <c r="DB444" s="47"/>
      <c r="DC444" s="47"/>
      <c r="DD444" s="47"/>
      <c r="DE444" s="47"/>
      <c r="DF444" s="47"/>
      <c r="DG444" s="47"/>
      <c r="DH444" s="47"/>
      <c r="DI444" s="47"/>
      <c r="DJ444" s="47"/>
      <c r="DK444" s="47"/>
    </row>
    <row r="445">
      <c r="A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  <c r="CO445" s="47"/>
      <c r="CP445" s="47"/>
      <c r="CQ445" s="47"/>
      <c r="CT445" s="47"/>
      <c r="CU445" s="47"/>
      <c r="CV445" s="47"/>
      <c r="CW445" s="47"/>
      <c r="CX445" s="47"/>
      <c r="CY445" s="47"/>
      <c r="CZ445" s="47"/>
      <c r="DA445" s="47"/>
      <c r="DB445" s="47"/>
      <c r="DC445" s="47"/>
      <c r="DD445" s="47"/>
      <c r="DE445" s="47"/>
      <c r="DF445" s="47"/>
      <c r="DG445" s="47"/>
      <c r="DH445" s="47"/>
      <c r="DI445" s="47"/>
      <c r="DJ445" s="47"/>
      <c r="DK445" s="47"/>
    </row>
    <row r="446">
      <c r="A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  <c r="CO446" s="47"/>
      <c r="CP446" s="47"/>
      <c r="CQ446" s="47"/>
      <c r="CT446" s="47"/>
      <c r="CU446" s="47"/>
      <c r="CV446" s="47"/>
      <c r="CW446" s="47"/>
      <c r="CX446" s="47"/>
      <c r="CY446" s="47"/>
      <c r="CZ446" s="47"/>
      <c r="DA446" s="47"/>
      <c r="DB446" s="47"/>
      <c r="DC446" s="47"/>
      <c r="DD446" s="47"/>
      <c r="DE446" s="47"/>
      <c r="DF446" s="47"/>
      <c r="DG446" s="47"/>
      <c r="DH446" s="47"/>
      <c r="DI446" s="47"/>
      <c r="DJ446" s="47"/>
      <c r="DK446" s="47"/>
    </row>
    <row r="447">
      <c r="A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  <c r="CO447" s="47"/>
      <c r="CP447" s="47"/>
      <c r="CQ447" s="47"/>
      <c r="CT447" s="47"/>
      <c r="CU447" s="47"/>
      <c r="CV447" s="47"/>
      <c r="CW447" s="47"/>
      <c r="CX447" s="47"/>
      <c r="CY447" s="47"/>
      <c r="CZ447" s="47"/>
      <c r="DA447" s="47"/>
      <c r="DB447" s="47"/>
      <c r="DC447" s="47"/>
      <c r="DD447" s="47"/>
      <c r="DE447" s="47"/>
      <c r="DF447" s="47"/>
      <c r="DG447" s="47"/>
      <c r="DH447" s="47"/>
      <c r="DI447" s="47"/>
      <c r="DJ447" s="47"/>
      <c r="DK447" s="47"/>
    </row>
    <row r="448">
      <c r="A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  <c r="CP448" s="47"/>
      <c r="CQ448" s="47"/>
      <c r="CT448" s="47"/>
      <c r="CU448" s="47"/>
      <c r="CV448" s="47"/>
      <c r="CW448" s="47"/>
      <c r="CX448" s="47"/>
      <c r="CY448" s="47"/>
      <c r="CZ448" s="47"/>
      <c r="DA448" s="47"/>
      <c r="DB448" s="47"/>
      <c r="DC448" s="47"/>
      <c r="DD448" s="47"/>
      <c r="DE448" s="47"/>
      <c r="DF448" s="47"/>
      <c r="DG448" s="47"/>
      <c r="DH448" s="47"/>
      <c r="DI448" s="47"/>
      <c r="DJ448" s="47"/>
      <c r="DK448" s="47"/>
    </row>
    <row r="449">
      <c r="A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T449" s="47"/>
      <c r="CU449" s="47"/>
      <c r="CV449" s="47"/>
      <c r="CW449" s="47"/>
      <c r="CX449" s="47"/>
      <c r="CY449" s="47"/>
      <c r="CZ449" s="47"/>
      <c r="DA449" s="47"/>
      <c r="DB449" s="47"/>
      <c r="DC449" s="47"/>
      <c r="DD449" s="47"/>
      <c r="DE449" s="47"/>
      <c r="DF449" s="47"/>
      <c r="DG449" s="47"/>
      <c r="DH449" s="47"/>
      <c r="DI449" s="47"/>
      <c r="DJ449" s="47"/>
      <c r="DK449" s="47"/>
    </row>
    <row r="450">
      <c r="A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  <c r="CO450" s="47"/>
      <c r="CP450" s="47"/>
      <c r="CQ450" s="47"/>
      <c r="CT450" s="47"/>
      <c r="CU450" s="47"/>
      <c r="CV450" s="47"/>
      <c r="CW450" s="47"/>
      <c r="CX450" s="47"/>
      <c r="CY450" s="47"/>
      <c r="CZ450" s="47"/>
      <c r="DA450" s="47"/>
      <c r="DB450" s="47"/>
      <c r="DC450" s="47"/>
      <c r="DD450" s="47"/>
      <c r="DE450" s="47"/>
      <c r="DF450" s="47"/>
      <c r="DG450" s="47"/>
      <c r="DH450" s="47"/>
      <c r="DI450" s="47"/>
      <c r="DJ450" s="47"/>
      <c r="DK450" s="47"/>
    </row>
    <row r="451">
      <c r="A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  <c r="CP451" s="47"/>
      <c r="CQ451" s="47"/>
      <c r="CT451" s="47"/>
      <c r="CU451" s="47"/>
      <c r="CV451" s="47"/>
      <c r="CW451" s="47"/>
      <c r="CX451" s="47"/>
      <c r="CY451" s="47"/>
      <c r="CZ451" s="47"/>
      <c r="DA451" s="47"/>
      <c r="DB451" s="47"/>
      <c r="DC451" s="47"/>
      <c r="DD451" s="47"/>
      <c r="DE451" s="47"/>
      <c r="DF451" s="47"/>
      <c r="DG451" s="47"/>
      <c r="DH451" s="47"/>
      <c r="DI451" s="47"/>
      <c r="DJ451" s="47"/>
      <c r="DK451" s="47"/>
    </row>
    <row r="452">
      <c r="A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  <c r="CP452" s="47"/>
      <c r="CQ452" s="47"/>
      <c r="CT452" s="47"/>
      <c r="CU452" s="47"/>
      <c r="CV452" s="47"/>
      <c r="CW452" s="47"/>
      <c r="CX452" s="47"/>
      <c r="CY452" s="47"/>
      <c r="CZ452" s="47"/>
      <c r="DA452" s="47"/>
      <c r="DB452" s="47"/>
      <c r="DC452" s="47"/>
      <c r="DD452" s="47"/>
      <c r="DE452" s="47"/>
      <c r="DF452" s="47"/>
      <c r="DG452" s="47"/>
      <c r="DH452" s="47"/>
      <c r="DI452" s="47"/>
      <c r="DJ452" s="47"/>
      <c r="DK452" s="47"/>
    </row>
    <row r="453">
      <c r="A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  <c r="CP453" s="47"/>
      <c r="CQ453" s="47"/>
      <c r="CT453" s="47"/>
      <c r="CU453" s="47"/>
      <c r="CV453" s="47"/>
      <c r="CW453" s="47"/>
      <c r="CX453" s="47"/>
      <c r="CY453" s="47"/>
      <c r="CZ453" s="47"/>
      <c r="DA453" s="47"/>
      <c r="DB453" s="47"/>
      <c r="DC453" s="47"/>
      <c r="DD453" s="47"/>
      <c r="DE453" s="47"/>
      <c r="DF453" s="47"/>
      <c r="DG453" s="47"/>
      <c r="DH453" s="47"/>
      <c r="DI453" s="47"/>
      <c r="DJ453" s="47"/>
      <c r="DK453" s="47"/>
    </row>
    <row r="454">
      <c r="A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  <c r="CP454" s="47"/>
      <c r="CQ454" s="47"/>
      <c r="CT454" s="47"/>
      <c r="CU454" s="47"/>
      <c r="CV454" s="47"/>
      <c r="CW454" s="47"/>
      <c r="CX454" s="47"/>
      <c r="CY454" s="47"/>
      <c r="CZ454" s="47"/>
      <c r="DA454" s="47"/>
      <c r="DB454" s="47"/>
      <c r="DC454" s="47"/>
      <c r="DD454" s="47"/>
      <c r="DE454" s="47"/>
      <c r="DF454" s="47"/>
      <c r="DG454" s="47"/>
      <c r="DH454" s="47"/>
      <c r="DI454" s="47"/>
      <c r="DJ454" s="47"/>
      <c r="DK454" s="47"/>
    </row>
    <row r="455">
      <c r="A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  <c r="CP455" s="47"/>
      <c r="CQ455" s="47"/>
      <c r="CT455" s="47"/>
      <c r="CU455" s="47"/>
      <c r="CV455" s="47"/>
      <c r="CW455" s="47"/>
      <c r="CX455" s="47"/>
      <c r="CY455" s="47"/>
      <c r="CZ455" s="47"/>
      <c r="DA455" s="47"/>
      <c r="DB455" s="47"/>
      <c r="DC455" s="47"/>
      <c r="DD455" s="47"/>
      <c r="DE455" s="47"/>
      <c r="DF455" s="47"/>
      <c r="DG455" s="47"/>
      <c r="DH455" s="47"/>
      <c r="DI455" s="47"/>
      <c r="DJ455" s="47"/>
      <c r="DK455" s="47"/>
    </row>
    <row r="456">
      <c r="A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  <c r="CP456" s="47"/>
      <c r="CQ456" s="47"/>
      <c r="CT456" s="47"/>
      <c r="CU456" s="47"/>
      <c r="CV456" s="47"/>
      <c r="CW456" s="47"/>
      <c r="CX456" s="47"/>
      <c r="CY456" s="47"/>
      <c r="CZ456" s="47"/>
      <c r="DA456" s="47"/>
      <c r="DB456" s="47"/>
      <c r="DC456" s="47"/>
      <c r="DD456" s="47"/>
      <c r="DE456" s="47"/>
      <c r="DF456" s="47"/>
      <c r="DG456" s="47"/>
      <c r="DH456" s="47"/>
      <c r="DI456" s="47"/>
      <c r="DJ456" s="47"/>
      <c r="DK456" s="47"/>
    </row>
    <row r="457">
      <c r="A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  <c r="CP457" s="47"/>
      <c r="CQ457" s="47"/>
      <c r="CT457" s="47"/>
      <c r="CU457" s="47"/>
      <c r="CV457" s="47"/>
      <c r="CW457" s="47"/>
      <c r="CX457" s="47"/>
      <c r="CY457" s="47"/>
      <c r="CZ457" s="47"/>
      <c r="DA457" s="47"/>
      <c r="DB457" s="47"/>
      <c r="DC457" s="47"/>
      <c r="DD457" s="47"/>
      <c r="DE457" s="47"/>
      <c r="DF457" s="47"/>
      <c r="DG457" s="47"/>
      <c r="DH457" s="47"/>
      <c r="DI457" s="47"/>
      <c r="DJ457" s="47"/>
      <c r="DK457" s="47"/>
    </row>
    <row r="458">
      <c r="A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  <c r="CP458" s="47"/>
      <c r="CQ458" s="47"/>
      <c r="CT458" s="47"/>
      <c r="CU458" s="47"/>
      <c r="CV458" s="47"/>
      <c r="CW458" s="47"/>
      <c r="CX458" s="47"/>
      <c r="CY458" s="47"/>
      <c r="CZ458" s="47"/>
      <c r="DA458" s="47"/>
      <c r="DB458" s="47"/>
      <c r="DC458" s="47"/>
      <c r="DD458" s="47"/>
      <c r="DE458" s="47"/>
      <c r="DF458" s="47"/>
      <c r="DG458" s="47"/>
      <c r="DH458" s="47"/>
      <c r="DI458" s="47"/>
      <c r="DJ458" s="47"/>
      <c r="DK458" s="47"/>
    </row>
    <row r="459">
      <c r="A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  <c r="CP459" s="47"/>
      <c r="CQ459" s="47"/>
      <c r="CT459" s="47"/>
      <c r="CU459" s="47"/>
      <c r="CV459" s="47"/>
      <c r="CW459" s="47"/>
      <c r="CX459" s="47"/>
      <c r="CY459" s="47"/>
      <c r="CZ459" s="47"/>
      <c r="DA459" s="47"/>
      <c r="DB459" s="47"/>
      <c r="DC459" s="47"/>
      <c r="DD459" s="47"/>
      <c r="DE459" s="47"/>
      <c r="DF459" s="47"/>
      <c r="DG459" s="47"/>
      <c r="DH459" s="47"/>
      <c r="DI459" s="47"/>
      <c r="DJ459" s="47"/>
      <c r="DK459" s="47"/>
    </row>
    <row r="460">
      <c r="A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  <c r="CP460" s="47"/>
      <c r="CQ460" s="47"/>
      <c r="CT460" s="47"/>
      <c r="CU460" s="47"/>
      <c r="CV460" s="47"/>
      <c r="CW460" s="47"/>
      <c r="CX460" s="47"/>
      <c r="CY460" s="47"/>
      <c r="CZ460" s="47"/>
      <c r="DA460" s="47"/>
      <c r="DB460" s="47"/>
      <c r="DC460" s="47"/>
      <c r="DD460" s="47"/>
      <c r="DE460" s="47"/>
      <c r="DF460" s="47"/>
      <c r="DG460" s="47"/>
      <c r="DH460" s="47"/>
      <c r="DI460" s="47"/>
      <c r="DJ460" s="47"/>
      <c r="DK460" s="47"/>
    </row>
    <row r="461">
      <c r="A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  <c r="CP461" s="47"/>
      <c r="CQ461" s="47"/>
      <c r="CT461" s="47"/>
      <c r="CU461" s="47"/>
      <c r="CV461" s="47"/>
      <c r="CW461" s="47"/>
      <c r="CX461" s="47"/>
      <c r="CY461" s="47"/>
      <c r="CZ461" s="47"/>
      <c r="DA461" s="47"/>
      <c r="DB461" s="47"/>
      <c r="DC461" s="47"/>
      <c r="DD461" s="47"/>
      <c r="DE461" s="47"/>
      <c r="DF461" s="47"/>
      <c r="DG461" s="47"/>
      <c r="DH461" s="47"/>
      <c r="DI461" s="47"/>
      <c r="DJ461" s="47"/>
      <c r="DK461" s="47"/>
    </row>
    <row r="462">
      <c r="A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  <c r="CP462" s="47"/>
      <c r="CQ462" s="47"/>
      <c r="CT462" s="47"/>
      <c r="CU462" s="47"/>
      <c r="CV462" s="47"/>
      <c r="CW462" s="47"/>
      <c r="CX462" s="47"/>
      <c r="CY462" s="47"/>
      <c r="CZ462" s="47"/>
      <c r="DA462" s="47"/>
      <c r="DB462" s="47"/>
      <c r="DC462" s="47"/>
      <c r="DD462" s="47"/>
      <c r="DE462" s="47"/>
      <c r="DF462" s="47"/>
      <c r="DG462" s="47"/>
      <c r="DH462" s="47"/>
      <c r="DI462" s="47"/>
      <c r="DJ462" s="47"/>
      <c r="DK462" s="47"/>
    </row>
    <row r="463">
      <c r="A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T463" s="47"/>
      <c r="CU463" s="47"/>
      <c r="CV463" s="47"/>
      <c r="CW463" s="47"/>
      <c r="CX463" s="47"/>
      <c r="CY463" s="47"/>
      <c r="CZ463" s="47"/>
      <c r="DA463" s="47"/>
      <c r="DB463" s="47"/>
      <c r="DC463" s="47"/>
      <c r="DD463" s="47"/>
      <c r="DE463" s="47"/>
      <c r="DF463" s="47"/>
      <c r="DG463" s="47"/>
      <c r="DH463" s="47"/>
      <c r="DI463" s="47"/>
      <c r="DJ463" s="47"/>
      <c r="DK463" s="47"/>
    </row>
    <row r="464">
      <c r="A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  <c r="CO464" s="47"/>
      <c r="CP464" s="47"/>
      <c r="CQ464" s="47"/>
      <c r="CT464" s="47"/>
      <c r="CU464" s="47"/>
      <c r="CV464" s="47"/>
      <c r="CW464" s="47"/>
      <c r="CX464" s="47"/>
      <c r="CY464" s="47"/>
      <c r="CZ464" s="47"/>
      <c r="DA464" s="47"/>
      <c r="DB464" s="47"/>
      <c r="DC464" s="47"/>
      <c r="DD464" s="47"/>
      <c r="DE464" s="47"/>
      <c r="DF464" s="47"/>
      <c r="DG464" s="47"/>
      <c r="DH464" s="47"/>
      <c r="DI464" s="47"/>
      <c r="DJ464" s="47"/>
      <c r="DK464" s="47"/>
    </row>
    <row r="465">
      <c r="A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  <c r="CO465" s="47"/>
      <c r="CP465" s="47"/>
      <c r="CQ465" s="47"/>
      <c r="CT465" s="47"/>
      <c r="CU465" s="47"/>
      <c r="CV465" s="47"/>
      <c r="CW465" s="47"/>
      <c r="CX465" s="47"/>
      <c r="CY465" s="47"/>
      <c r="CZ465" s="47"/>
      <c r="DA465" s="47"/>
      <c r="DB465" s="47"/>
      <c r="DC465" s="47"/>
      <c r="DD465" s="47"/>
      <c r="DE465" s="47"/>
      <c r="DF465" s="47"/>
      <c r="DG465" s="47"/>
      <c r="DH465" s="47"/>
      <c r="DI465" s="47"/>
      <c r="DJ465" s="47"/>
      <c r="DK465" s="47"/>
    </row>
    <row r="466">
      <c r="A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  <c r="CO466" s="47"/>
      <c r="CP466" s="47"/>
      <c r="CQ466" s="47"/>
      <c r="CT466" s="47"/>
      <c r="CU466" s="47"/>
      <c r="CV466" s="47"/>
      <c r="CW466" s="47"/>
      <c r="CX466" s="47"/>
      <c r="CY466" s="47"/>
      <c r="CZ466" s="47"/>
      <c r="DA466" s="47"/>
      <c r="DB466" s="47"/>
      <c r="DC466" s="47"/>
      <c r="DD466" s="47"/>
      <c r="DE466" s="47"/>
      <c r="DF466" s="47"/>
      <c r="DG466" s="47"/>
      <c r="DH466" s="47"/>
      <c r="DI466" s="47"/>
      <c r="DJ466" s="47"/>
      <c r="DK466" s="47"/>
    </row>
    <row r="467">
      <c r="A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  <c r="CP467" s="47"/>
      <c r="CQ467" s="47"/>
      <c r="CT467" s="47"/>
      <c r="CU467" s="47"/>
      <c r="CV467" s="47"/>
      <c r="CW467" s="47"/>
      <c r="CX467" s="47"/>
      <c r="CY467" s="47"/>
      <c r="CZ467" s="47"/>
      <c r="DA467" s="47"/>
      <c r="DB467" s="47"/>
      <c r="DC467" s="47"/>
      <c r="DD467" s="47"/>
      <c r="DE467" s="47"/>
      <c r="DF467" s="47"/>
      <c r="DG467" s="47"/>
      <c r="DH467" s="47"/>
      <c r="DI467" s="47"/>
      <c r="DJ467" s="47"/>
      <c r="DK467" s="47"/>
    </row>
    <row r="468">
      <c r="A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  <c r="CP468" s="47"/>
      <c r="CQ468" s="47"/>
      <c r="CT468" s="47"/>
      <c r="CU468" s="47"/>
      <c r="CV468" s="47"/>
      <c r="CW468" s="47"/>
      <c r="CX468" s="47"/>
      <c r="CY468" s="47"/>
      <c r="CZ468" s="47"/>
      <c r="DA468" s="47"/>
      <c r="DB468" s="47"/>
      <c r="DC468" s="47"/>
      <c r="DD468" s="47"/>
      <c r="DE468" s="47"/>
      <c r="DF468" s="47"/>
      <c r="DG468" s="47"/>
      <c r="DH468" s="47"/>
      <c r="DI468" s="47"/>
      <c r="DJ468" s="47"/>
      <c r="DK468" s="47"/>
    </row>
    <row r="469">
      <c r="A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  <c r="CO469" s="47"/>
      <c r="CP469" s="47"/>
      <c r="CQ469" s="47"/>
      <c r="CT469" s="47"/>
      <c r="CU469" s="47"/>
      <c r="CV469" s="47"/>
      <c r="CW469" s="47"/>
      <c r="CX469" s="47"/>
      <c r="CY469" s="47"/>
      <c r="CZ469" s="47"/>
      <c r="DA469" s="47"/>
      <c r="DB469" s="47"/>
      <c r="DC469" s="47"/>
      <c r="DD469" s="47"/>
      <c r="DE469" s="47"/>
      <c r="DF469" s="47"/>
      <c r="DG469" s="47"/>
      <c r="DH469" s="47"/>
      <c r="DI469" s="47"/>
      <c r="DJ469" s="47"/>
      <c r="DK469" s="47"/>
    </row>
    <row r="470">
      <c r="A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  <c r="CO470" s="47"/>
      <c r="CP470" s="47"/>
      <c r="CQ470" s="47"/>
      <c r="CT470" s="47"/>
      <c r="CU470" s="47"/>
      <c r="CV470" s="47"/>
      <c r="CW470" s="47"/>
      <c r="CX470" s="47"/>
      <c r="CY470" s="47"/>
      <c r="CZ470" s="47"/>
      <c r="DA470" s="47"/>
      <c r="DB470" s="47"/>
      <c r="DC470" s="47"/>
      <c r="DD470" s="47"/>
      <c r="DE470" s="47"/>
      <c r="DF470" s="47"/>
      <c r="DG470" s="47"/>
      <c r="DH470" s="47"/>
      <c r="DI470" s="47"/>
      <c r="DJ470" s="47"/>
      <c r="DK470" s="47"/>
    </row>
    <row r="471">
      <c r="A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T471" s="47"/>
      <c r="CU471" s="47"/>
      <c r="CV471" s="47"/>
      <c r="CW471" s="47"/>
      <c r="CX471" s="47"/>
      <c r="CY471" s="47"/>
      <c r="CZ471" s="47"/>
      <c r="DA471" s="47"/>
      <c r="DB471" s="47"/>
      <c r="DC471" s="47"/>
      <c r="DD471" s="47"/>
      <c r="DE471" s="47"/>
      <c r="DF471" s="47"/>
      <c r="DG471" s="47"/>
      <c r="DH471" s="47"/>
      <c r="DI471" s="47"/>
      <c r="DJ471" s="47"/>
      <c r="DK471" s="47"/>
    </row>
    <row r="472">
      <c r="A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  <c r="CP472" s="47"/>
      <c r="CQ472" s="47"/>
      <c r="CT472" s="47"/>
      <c r="CU472" s="47"/>
      <c r="CV472" s="47"/>
      <c r="CW472" s="47"/>
      <c r="CX472" s="47"/>
      <c r="CY472" s="47"/>
      <c r="CZ472" s="47"/>
      <c r="DA472" s="47"/>
      <c r="DB472" s="47"/>
      <c r="DC472" s="47"/>
      <c r="DD472" s="47"/>
      <c r="DE472" s="47"/>
      <c r="DF472" s="47"/>
      <c r="DG472" s="47"/>
      <c r="DH472" s="47"/>
      <c r="DI472" s="47"/>
      <c r="DJ472" s="47"/>
      <c r="DK472" s="47"/>
    </row>
    <row r="473">
      <c r="A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  <c r="CO473" s="47"/>
      <c r="CP473" s="47"/>
      <c r="CQ473" s="47"/>
      <c r="CT473" s="47"/>
      <c r="CU473" s="47"/>
      <c r="CV473" s="47"/>
      <c r="CW473" s="47"/>
      <c r="CX473" s="47"/>
      <c r="CY473" s="47"/>
      <c r="CZ473" s="47"/>
      <c r="DA473" s="47"/>
      <c r="DB473" s="47"/>
      <c r="DC473" s="47"/>
      <c r="DD473" s="47"/>
      <c r="DE473" s="47"/>
      <c r="DF473" s="47"/>
      <c r="DG473" s="47"/>
      <c r="DH473" s="47"/>
      <c r="DI473" s="47"/>
      <c r="DJ473" s="47"/>
      <c r="DK473" s="47"/>
    </row>
    <row r="474">
      <c r="A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  <c r="CO474" s="47"/>
      <c r="CP474" s="47"/>
      <c r="CQ474" s="47"/>
      <c r="CT474" s="47"/>
      <c r="CU474" s="47"/>
      <c r="CV474" s="47"/>
      <c r="CW474" s="47"/>
      <c r="CX474" s="47"/>
      <c r="CY474" s="47"/>
      <c r="CZ474" s="47"/>
      <c r="DA474" s="47"/>
      <c r="DB474" s="47"/>
      <c r="DC474" s="47"/>
      <c r="DD474" s="47"/>
      <c r="DE474" s="47"/>
      <c r="DF474" s="47"/>
      <c r="DG474" s="47"/>
      <c r="DH474" s="47"/>
      <c r="DI474" s="47"/>
      <c r="DJ474" s="47"/>
      <c r="DK474" s="47"/>
    </row>
    <row r="475">
      <c r="A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T475" s="47"/>
      <c r="CU475" s="47"/>
      <c r="CV475" s="47"/>
      <c r="CW475" s="47"/>
      <c r="CX475" s="47"/>
      <c r="CY475" s="47"/>
      <c r="CZ475" s="47"/>
      <c r="DA475" s="47"/>
      <c r="DB475" s="47"/>
      <c r="DC475" s="47"/>
      <c r="DD475" s="47"/>
      <c r="DE475" s="47"/>
      <c r="DF475" s="47"/>
      <c r="DG475" s="47"/>
      <c r="DH475" s="47"/>
      <c r="DI475" s="47"/>
      <c r="DJ475" s="47"/>
      <c r="DK475" s="47"/>
    </row>
    <row r="476">
      <c r="A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  <c r="CP476" s="47"/>
      <c r="CQ476" s="47"/>
      <c r="CT476" s="47"/>
      <c r="CU476" s="47"/>
      <c r="CV476" s="47"/>
      <c r="CW476" s="47"/>
      <c r="CX476" s="47"/>
      <c r="CY476" s="47"/>
      <c r="CZ476" s="47"/>
      <c r="DA476" s="47"/>
      <c r="DB476" s="47"/>
      <c r="DC476" s="47"/>
      <c r="DD476" s="47"/>
      <c r="DE476" s="47"/>
      <c r="DF476" s="47"/>
      <c r="DG476" s="47"/>
      <c r="DH476" s="47"/>
      <c r="DI476" s="47"/>
      <c r="DJ476" s="47"/>
      <c r="DK476" s="47"/>
    </row>
    <row r="477">
      <c r="A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  <c r="CO477" s="47"/>
      <c r="CP477" s="47"/>
      <c r="CQ477" s="47"/>
      <c r="CT477" s="47"/>
      <c r="CU477" s="47"/>
      <c r="CV477" s="47"/>
      <c r="CW477" s="47"/>
      <c r="CX477" s="47"/>
      <c r="CY477" s="47"/>
      <c r="CZ477" s="47"/>
      <c r="DA477" s="47"/>
      <c r="DB477" s="47"/>
      <c r="DC477" s="47"/>
      <c r="DD477" s="47"/>
      <c r="DE477" s="47"/>
      <c r="DF477" s="47"/>
      <c r="DG477" s="47"/>
      <c r="DH477" s="47"/>
      <c r="DI477" s="47"/>
      <c r="DJ477" s="47"/>
      <c r="DK477" s="47"/>
    </row>
    <row r="478">
      <c r="A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  <c r="CO478" s="47"/>
      <c r="CP478" s="47"/>
      <c r="CQ478" s="47"/>
      <c r="CT478" s="47"/>
      <c r="CU478" s="47"/>
      <c r="CV478" s="47"/>
      <c r="CW478" s="47"/>
      <c r="CX478" s="47"/>
      <c r="CY478" s="47"/>
      <c r="CZ478" s="47"/>
      <c r="DA478" s="47"/>
      <c r="DB478" s="47"/>
      <c r="DC478" s="47"/>
      <c r="DD478" s="47"/>
      <c r="DE478" s="47"/>
      <c r="DF478" s="47"/>
      <c r="DG478" s="47"/>
      <c r="DH478" s="47"/>
      <c r="DI478" s="47"/>
      <c r="DJ478" s="47"/>
      <c r="DK478" s="47"/>
    </row>
    <row r="479">
      <c r="A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  <c r="CO479" s="47"/>
      <c r="CP479" s="47"/>
      <c r="CQ479" s="47"/>
      <c r="CT479" s="47"/>
      <c r="CU479" s="47"/>
      <c r="CV479" s="47"/>
      <c r="CW479" s="47"/>
      <c r="CX479" s="47"/>
      <c r="CY479" s="47"/>
      <c r="CZ479" s="47"/>
      <c r="DA479" s="47"/>
      <c r="DB479" s="47"/>
      <c r="DC479" s="47"/>
      <c r="DD479" s="47"/>
      <c r="DE479" s="47"/>
      <c r="DF479" s="47"/>
      <c r="DG479" s="47"/>
      <c r="DH479" s="47"/>
      <c r="DI479" s="47"/>
      <c r="DJ479" s="47"/>
      <c r="DK479" s="47"/>
    </row>
    <row r="480">
      <c r="A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  <c r="CP480" s="47"/>
      <c r="CQ480" s="47"/>
      <c r="CT480" s="47"/>
      <c r="CU480" s="47"/>
      <c r="CV480" s="47"/>
      <c r="CW480" s="47"/>
      <c r="CX480" s="47"/>
      <c r="CY480" s="47"/>
      <c r="CZ480" s="47"/>
      <c r="DA480" s="47"/>
      <c r="DB480" s="47"/>
      <c r="DC480" s="47"/>
      <c r="DD480" s="47"/>
      <c r="DE480" s="47"/>
      <c r="DF480" s="47"/>
      <c r="DG480" s="47"/>
      <c r="DH480" s="47"/>
      <c r="DI480" s="47"/>
      <c r="DJ480" s="47"/>
      <c r="DK480" s="47"/>
    </row>
    <row r="481">
      <c r="A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  <c r="CP481" s="47"/>
      <c r="CQ481" s="47"/>
      <c r="CT481" s="47"/>
      <c r="CU481" s="47"/>
      <c r="CV481" s="47"/>
      <c r="CW481" s="47"/>
      <c r="CX481" s="47"/>
      <c r="CY481" s="47"/>
      <c r="CZ481" s="47"/>
      <c r="DA481" s="47"/>
      <c r="DB481" s="47"/>
      <c r="DC481" s="47"/>
      <c r="DD481" s="47"/>
      <c r="DE481" s="47"/>
      <c r="DF481" s="47"/>
      <c r="DG481" s="47"/>
      <c r="DH481" s="47"/>
      <c r="DI481" s="47"/>
      <c r="DJ481" s="47"/>
      <c r="DK481" s="47"/>
    </row>
    <row r="482">
      <c r="A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  <c r="CP482" s="47"/>
      <c r="CQ482" s="47"/>
      <c r="CT482" s="47"/>
      <c r="CU482" s="47"/>
      <c r="CV482" s="47"/>
      <c r="CW482" s="47"/>
      <c r="CX482" s="47"/>
      <c r="CY482" s="47"/>
      <c r="CZ482" s="47"/>
      <c r="DA482" s="47"/>
      <c r="DB482" s="47"/>
      <c r="DC482" s="47"/>
      <c r="DD482" s="47"/>
      <c r="DE482" s="47"/>
      <c r="DF482" s="47"/>
      <c r="DG482" s="47"/>
      <c r="DH482" s="47"/>
      <c r="DI482" s="47"/>
      <c r="DJ482" s="47"/>
      <c r="DK482" s="47"/>
    </row>
    <row r="483">
      <c r="A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T483" s="47"/>
      <c r="CU483" s="47"/>
      <c r="CV483" s="47"/>
      <c r="CW483" s="47"/>
      <c r="CX483" s="47"/>
      <c r="CY483" s="47"/>
      <c r="CZ483" s="47"/>
      <c r="DA483" s="47"/>
      <c r="DB483" s="47"/>
      <c r="DC483" s="47"/>
      <c r="DD483" s="47"/>
      <c r="DE483" s="47"/>
      <c r="DF483" s="47"/>
      <c r="DG483" s="47"/>
      <c r="DH483" s="47"/>
      <c r="DI483" s="47"/>
      <c r="DJ483" s="47"/>
      <c r="DK483" s="47"/>
    </row>
    <row r="484">
      <c r="A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  <c r="CP484" s="47"/>
      <c r="CQ484" s="47"/>
      <c r="CT484" s="47"/>
      <c r="CU484" s="47"/>
      <c r="CV484" s="47"/>
      <c r="CW484" s="47"/>
      <c r="CX484" s="47"/>
      <c r="CY484" s="47"/>
      <c r="CZ484" s="47"/>
      <c r="DA484" s="47"/>
      <c r="DB484" s="47"/>
      <c r="DC484" s="47"/>
      <c r="DD484" s="47"/>
      <c r="DE484" s="47"/>
      <c r="DF484" s="47"/>
      <c r="DG484" s="47"/>
      <c r="DH484" s="47"/>
      <c r="DI484" s="47"/>
      <c r="DJ484" s="47"/>
      <c r="DK484" s="47"/>
    </row>
    <row r="485">
      <c r="A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  <c r="CP485" s="47"/>
      <c r="CQ485" s="47"/>
      <c r="CT485" s="47"/>
      <c r="CU485" s="47"/>
      <c r="CV485" s="47"/>
      <c r="CW485" s="47"/>
      <c r="CX485" s="47"/>
      <c r="CY485" s="47"/>
      <c r="CZ485" s="47"/>
      <c r="DA485" s="47"/>
      <c r="DB485" s="47"/>
      <c r="DC485" s="47"/>
      <c r="DD485" s="47"/>
      <c r="DE485" s="47"/>
      <c r="DF485" s="47"/>
      <c r="DG485" s="47"/>
      <c r="DH485" s="47"/>
      <c r="DI485" s="47"/>
      <c r="DJ485" s="47"/>
      <c r="DK485" s="47"/>
    </row>
    <row r="486">
      <c r="A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  <c r="CP486" s="47"/>
      <c r="CQ486" s="47"/>
      <c r="CT486" s="47"/>
      <c r="CU486" s="47"/>
      <c r="CV486" s="47"/>
      <c r="CW486" s="47"/>
      <c r="CX486" s="47"/>
      <c r="CY486" s="47"/>
      <c r="CZ486" s="47"/>
      <c r="DA486" s="47"/>
      <c r="DB486" s="47"/>
      <c r="DC486" s="47"/>
      <c r="DD486" s="47"/>
      <c r="DE486" s="47"/>
      <c r="DF486" s="47"/>
      <c r="DG486" s="47"/>
      <c r="DH486" s="47"/>
      <c r="DI486" s="47"/>
      <c r="DJ486" s="47"/>
      <c r="DK486" s="47"/>
    </row>
    <row r="487">
      <c r="A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  <c r="CO487" s="47"/>
      <c r="CP487" s="47"/>
      <c r="CQ487" s="47"/>
      <c r="CT487" s="47"/>
      <c r="CU487" s="47"/>
      <c r="CV487" s="47"/>
      <c r="CW487" s="47"/>
      <c r="CX487" s="47"/>
      <c r="CY487" s="47"/>
      <c r="CZ487" s="47"/>
      <c r="DA487" s="47"/>
      <c r="DB487" s="47"/>
      <c r="DC487" s="47"/>
      <c r="DD487" s="47"/>
      <c r="DE487" s="47"/>
      <c r="DF487" s="47"/>
      <c r="DG487" s="47"/>
      <c r="DH487" s="47"/>
      <c r="DI487" s="47"/>
      <c r="DJ487" s="47"/>
      <c r="DK487" s="47"/>
    </row>
    <row r="488">
      <c r="A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  <c r="CO488" s="47"/>
      <c r="CP488" s="47"/>
      <c r="CQ488" s="47"/>
      <c r="CT488" s="47"/>
      <c r="CU488" s="47"/>
      <c r="CV488" s="47"/>
      <c r="CW488" s="47"/>
      <c r="CX488" s="47"/>
      <c r="CY488" s="47"/>
      <c r="CZ488" s="47"/>
      <c r="DA488" s="47"/>
      <c r="DB488" s="47"/>
      <c r="DC488" s="47"/>
      <c r="DD488" s="47"/>
      <c r="DE488" s="47"/>
      <c r="DF488" s="47"/>
      <c r="DG488" s="47"/>
      <c r="DH488" s="47"/>
      <c r="DI488" s="47"/>
      <c r="DJ488" s="47"/>
      <c r="DK488" s="47"/>
    </row>
    <row r="489">
      <c r="A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  <c r="CO489" s="47"/>
      <c r="CP489" s="47"/>
      <c r="CQ489" s="47"/>
      <c r="CT489" s="47"/>
      <c r="CU489" s="47"/>
      <c r="CV489" s="47"/>
      <c r="CW489" s="47"/>
      <c r="CX489" s="47"/>
      <c r="CY489" s="47"/>
      <c r="CZ489" s="47"/>
      <c r="DA489" s="47"/>
      <c r="DB489" s="47"/>
      <c r="DC489" s="47"/>
      <c r="DD489" s="47"/>
      <c r="DE489" s="47"/>
      <c r="DF489" s="47"/>
      <c r="DG489" s="47"/>
      <c r="DH489" s="47"/>
      <c r="DI489" s="47"/>
      <c r="DJ489" s="47"/>
      <c r="DK489" s="47"/>
    </row>
    <row r="490">
      <c r="A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  <c r="CO490" s="47"/>
      <c r="CP490" s="47"/>
      <c r="CQ490" s="47"/>
      <c r="CT490" s="47"/>
      <c r="CU490" s="47"/>
      <c r="CV490" s="47"/>
      <c r="CW490" s="47"/>
      <c r="CX490" s="47"/>
      <c r="CY490" s="47"/>
      <c r="CZ490" s="47"/>
      <c r="DA490" s="47"/>
      <c r="DB490" s="47"/>
      <c r="DC490" s="47"/>
      <c r="DD490" s="47"/>
      <c r="DE490" s="47"/>
      <c r="DF490" s="47"/>
      <c r="DG490" s="47"/>
      <c r="DH490" s="47"/>
      <c r="DI490" s="47"/>
      <c r="DJ490" s="47"/>
      <c r="DK490" s="47"/>
    </row>
    <row r="491">
      <c r="A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  <c r="CP491" s="47"/>
      <c r="CQ491" s="47"/>
      <c r="CT491" s="47"/>
      <c r="CU491" s="47"/>
      <c r="CV491" s="47"/>
      <c r="CW491" s="47"/>
      <c r="CX491" s="47"/>
      <c r="CY491" s="47"/>
      <c r="CZ491" s="47"/>
      <c r="DA491" s="47"/>
      <c r="DB491" s="47"/>
      <c r="DC491" s="47"/>
      <c r="DD491" s="47"/>
      <c r="DE491" s="47"/>
      <c r="DF491" s="47"/>
      <c r="DG491" s="47"/>
      <c r="DH491" s="47"/>
      <c r="DI491" s="47"/>
      <c r="DJ491" s="47"/>
      <c r="DK491" s="47"/>
    </row>
    <row r="492">
      <c r="A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  <c r="CP492" s="47"/>
      <c r="CQ492" s="47"/>
      <c r="CT492" s="47"/>
      <c r="CU492" s="47"/>
      <c r="CV492" s="47"/>
      <c r="CW492" s="47"/>
      <c r="CX492" s="47"/>
      <c r="CY492" s="47"/>
      <c r="CZ492" s="47"/>
      <c r="DA492" s="47"/>
      <c r="DB492" s="47"/>
      <c r="DC492" s="47"/>
      <c r="DD492" s="47"/>
      <c r="DE492" s="47"/>
      <c r="DF492" s="47"/>
      <c r="DG492" s="47"/>
      <c r="DH492" s="47"/>
      <c r="DI492" s="47"/>
      <c r="DJ492" s="47"/>
      <c r="DK492" s="47"/>
    </row>
    <row r="493">
      <c r="A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  <c r="CP493" s="47"/>
      <c r="CQ493" s="47"/>
      <c r="CT493" s="47"/>
      <c r="CU493" s="47"/>
      <c r="CV493" s="47"/>
      <c r="CW493" s="47"/>
      <c r="CX493" s="47"/>
      <c r="CY493" s="47"/>
      <c r="CZ493" s="47"/>
      <c r="DA493" s="47"/>
      <c r="DB493" s="47"/>
      <c r="DC493" s="47"/>
      <c r="DD493" s="47"/>
      <c r="DE493" s="47"/>
      <c r="DF493" s="47"/>
      <c r="DG493" s="47"/>
      <c r="DH493" s="47"/>
      <c r="DI493" s="47"/>
      <c r="DJ493" s="47"/>
      <c r="DK493" s="47"/>
    </row>
    <row r="494">
      <c r="A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  <c r="CP494" s="47"/>
      <c r="CQ494" s="47"/>
      <c r="CT494" s="47"/>
      <c r="CU494" s="47"/>
      <c r="CV494" s="47"/>
      <c r="CW494" s="47"/>
      <c r="CX494" s="47"/>
      <c r="CY494" s="47"/>
      <c r="CZ494" s="47"/>
      <c r="DA494" s="47"/>
      <c r="DB494" s="47"/>
      <c r="DC494" s="47"/>
      <c r="DD494" s="47"/>
      <c r="DE494" s="47"/>
      <c r="DF494" s="47"/>
      <c r="DG494" s="47"/>
      <c r="DH494" s="47"/>
      <c r="DI494" s="47"/>
      <c r="DJ494" s="47"/>
      <c r="DK494" s="47"/>
    </row>
    <row r="495">
      <c r="A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  <c r="CO495" s="47"/>
      <c r="CP495" s="47"/>
      <c r="CQ495" s="47"/>
      <c r="CT495" s="47"/>
      <c r="CU495" s="47"/>
      <c r="CV495" s="47"/>
      <c r="CW495" s="47"/>
      <c r="CX495" s="47"/>
      <c r="CY495" s="47"/>
      <c r="CZ495" s="47"/>
      <c r="DA495" s="47"/>
      <c r="DB495" s="47"/>
      <c r="DC495" s="47"/>
      <c r="DD495" s="47"/>
      <c r="DE495" s="47"/>
      <c r="DF495" s="47"/>
      <c r="DG495" s="47"/>
      <c r="DH495" s="47"/>
      <c r="DI495" s="47"/>
      <c r="DJ495" s="47"/>
      <c r="DK495" s="47"/>
    </row>
    <row r="496">
      <c r="A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  <c r="CP496" s="47"/>
      <c r="CQ496" s="47"/>
      <c r="CT496" s="47"/>
      <c r="CU496" s="47"/>
      <c r="CV496" s="47"/>
      <c r="CW496" s="47"/>
      <c r="CX496" s="47"/>
      <c r="CY496" s="47"/>
      <c r="CZ496" s="47"/>
      <c r="DA496" s="47"/>
      <c r="DB496" s="47"/>
      <c r="DC496" s="47"/>
      <c r="DD496" s="47"/>
      <c r="DE496" s="47"/>
      <c r="DF496" s="47"/>
      <c r="DG496" s="47"/>
      <c r="DH496" s="47"/>
      <c r="DI496" s="47"/>
      <c r="DJ496" s="47"/>
      <c r="DK496" s="47"/>
    </row>
    <row r="497">
      <c r="A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  <c r="CO497" s="47"/>
      <c r="CP497" s="47"/>
      <c r="CQ497" s="47"/>
      <c r="CT497" s="47"/>
      <c r="CU497" s="47"/>
      <c r="CV497" s="47"/>
      <c r="CW497" s="47"/>
      <c r="CX497" s="47"/>
      <c r="CY497" s="47"/>
      <c r="CZ497" s="47"/>
      <c r="DA497" s="47"/>
      <c r="DB497" s="47"/>
      <c r="DC497" s="47"/>
      <c r="DD497" s="47"/>
      <c r="DE497" s="47"/>
      <c r="DF497" s="47"/>
      <c r="DG497" s="47"/>
      <c r="DH497" s="47"/>
      <c r="DI497" s="47"/>
      <c r="DJ497" s="47"/>
      <c r="DK497" s="47"/>
    </row>
    <row r="498">
      <c r="A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  <c r="CP498" s="47"/>
      <c r="CQ498" s="47"/>
      <c r="CT498" s="47"/>
      <c r="CU498" s="47"/>
      <c r="CV498" s="47"/>
      <c r="CW498" s="47"/>
      <c r="CX498" s="47"/>
      <c r="CY498" s="47"/>
      <c r="CZ498" s="47"/>
      <c r="DA498" s="47"/>
      <c r="DB498" s="47"/>
      <c r="DC498" s="47"/>
      <c r="DD498" s="47"/>
      <c r="DE498" s="47"/>
      <c r="DF498" s="47"/>
      <c r="DG498" s="47"/>
      <c r="DH498" s="47"/>
      <c r="DI498" s="47"/>
      <c r="DJ498" s="47"/>
      <c r="DK498" s="47"/>
    </row>
    <row r="499">
      <c r="A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  <c r="CO499" s="47"/>
      <c r="CP499" s="47"/>
      <c r="CQ499" s="47"/>
      <c r="CT499" s="47"/>
      <c r="CU499" s="47"/>
      <c r="CV499" s="47"/>
      <c r="CW499" s="47"/>
      <c r="CX499" s="47"/>
      <c r="CY499" s="47"/>
      <c r="CZ499" s="47"/>
      <c r="DA499" s="47"/>
      <c r="DB499" s="47"/>
      <c r="DC499" s="47"/>
      <c r="DD499" s="47"/>
      <c r="DE499" s="47"/>
      <c r="DF499" s="47"/>
      <c r="DG499" s="47"/>
      <c r="DH499" s="47"/>
      <c r="DI499" s="47"/>
      <c r="DJ499" s="47"/>
      <c r="DK499" s="47"/>
    </row>
    <row r="500">
      <c r="A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  <c r="CO500" s="47"/>
      <c r="CP500" s="47"/>
      <c r="CQ500" s="47"/>
      <c r="CT500" s="47"/>
      <c r="CU500" s="47"/>
      <c r="CV500" s="47"/>
      <c r="CW500" s="47"/>
      <c r="CX500" s="47"/>
      <c r="CY500" s="47"/>
      <c r="CZ500" s="47"/>
      <c r="DA500" s="47"/>
      <c r="DB500" s="47"/>
      <c r="DC500" s="47"/>
      <c r="DD500" s="47"/>
      <c r="DE500" s="47"/>
      <c r="DF500" s="47"/>
      <c r="DG500" s="47"/>
      <c r="DH500" s="47"/>
      <c r="DI500" s="47"/>
      <c r="DJ500" s="47"/>
      <c r="DK500" s="47"/>
    </row>
    <row r="501">
      <c r="A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  <c r="CP501" s="47"/>
      <c r="CQ501" s="47"/>
      <c r="CT501" s="47"/>
      <c r="CU501" s="47"/>
      <c r="CV501" s="47"/>
      <c r="CW501" s="47"/>
      <c r="CX501" s="47"/>
      <c r="CY501" s="47"/>
      <c r="CZ501" s="47"/>
      <c r="DA501" s="47"/>
      <c r="DB501" s="47"/>
      <c r="DC501" s="47"/>
      <c r="DD501" s="47"/>
      <c r="DE501" s="47"/>
      <c r="DF501" s="47"/>
      <c r="DG501" s="47"/>
      <c r="DH501" s="47"/>
      <c r="DI501" s="47"/>
      <c r="DJ501" s="47"/>
      <c r="DK501" s="47"/>
    </row>
    <row r="502">
      <c r="A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  <c r="CP502" s="47"/>
      <c r="CQ502" s="47"/>
      <c r="CT502" s="47"/>
      <c r="CU502" s="47"/>
      <c r="CV502" s="47"/>
      <c r="CW502" s="47"/>
      <c r="CX502" s="47"/>
      <c r="CY502" s="47"/>
      <c r="CZ502" s="47"/>
      <c r="DA502" s="47"/>
      <c r="DB502" s="47"/>
      <c r="DC502" s="47"/>
      <c r="DD502" s="47"/>
      <c r="DE502" s="47"/>
      <c r="DF502" s="47"/>
      <c r="DG502" s="47"/>
      <c r="DH502" s="47"/>
      <c r="DI502" s="47"/>
      <c r="DJ502" s="47"/>
      <c r="DK502" s="47"/>
    </row>
    <row r="503">
      <c r="A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  <c r="CP503" s="47"/>
      <c r="CQ503" s="47"/>
      <c r="CT503" s="47"/>
      <c r="CU503" s="47"/>
      <c r="CV503" s="47"/>
      <c r="CW503" s="47"/>
      <c r="CX503" s="47"/>
      <c r="CY503" s="47"/>
      <c r="CZ503" s="47"/>
      <c r="DA503" s="47"/>
      <c r="DB503" s="47"/>
      <c r="DC503" s="47"/>
      <c r="DD503" s="47"/>
      <c r="DE503" s="47"/>
      <c r="DF503" s="47"/>
      <c r="DG503" s="47"/>
      <c r="DH503" s="47"/>
      <c r="DI503" s="47"/>
      <c r="DJ503" s="47"/>
      <c r="DK503" s="47"/>
    </row>
    <row r="504">
      <c r="A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  <c r="CP504" s="47"/>
      <c r="CQ504" s="47"/>
      <c r="CT504" s="47"/>
      <c r="CU504" s="47"/>
      <c r="CV504" s="47"/>
      <c r="CW504" s="47"/>
      <c r="CX504" s="47"/>
      <c r="CY504" s="47"/>
      <c r="CZ504" s="47"/>
      <c r="DA504" s="47"/>
      <c r="DB504" s="47"/>
      <c r="DC504" s="47"/>
      <c r="DD504" s="47"/>
      <c r="DE504" s="47"/>
      <c r="DF504" s="47"/>
      <c r="DG504" s="47"/>
      <c r="DH504" s="47"/>
      <c r="DI504" s="47"/>
      <c r="DJ504" s="47"/>
      <c r="DK504" s="47"/>
    </row>
    <row r="505">
      <c r="A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  <c r="CP505" s="47"/>
      <c r="CQ505" s="47"/>
      <c r="CT505" s="47"/>
      <c r="CU505" s="47"/>
      <c r="CV505" s="47"/>
      <c r="CW505" s="47"/>
      <c r="CX505" s="47"/>
      <c r="CY505" s="47"/>
      <c r="CZ505" s="47"/>
      <c r="DA505" s="47"/>
      <c r="DB505" s="47"/>
      <c r="DC505" s="47"/>
      <c r="DD505" s="47"/>
      <c r="DE505" s="47"/>
      <c r="DF505" s="47"/>
      <c r="DG505" s="47"/>
      <c r="DH505" s="47"/>
      <c r="DI505" s="47"/>
      <c r="DJ505" s="47"/>
      <c r="DK505" s="47"/>
    </row>
    <row r="506">
      <c r="A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  <c r="CP506" s="47"/>
      <c r="CQ506" s="47"/>
      <c r="CT506" s="47"/>
      <c r="CU506" s="47"/>
      <c r="CV506" s="47"/>
      <c r="CW506" s="47"/>
      <c r="CX506" s="47"/>
      <c r="CY506" s="47"/>
      <c r="CZ506" s="47"/>
      <c r="DA506" s="47"/>
      <c r="DB506" s="47"/>
      <c r="DC506" s="47"/>
      <c r="DD506" s="47"/>
      <c r="DE506" s="47"/>
      <c r="DF506" s="47"/>
      <c r="DG506" s="47"/>
      <c r="DH506" s="47"/>
      <c r="DI506" s="47"/>
      <c r="DJ506" s="47"/>
      <c r="DK506" s="47"/>
    </row>
    <row r="507">
      <c r="A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  <c r="CO507" s="47"/>
      <c r="CP507" s="47"/>
      <c r="CQ507" s="47"/>
      <c r="CT507" s="47"/>
      <c r="CU507" s="47"/>
      <c r="CV507" s="47"/>
      <c r="CW507" s="47"/>
      <c r="CX507" s="47"/>
      <c r="CY507" s="47"/>
      <c r="CZ507" s="47"/>
      <c r="DA507" s="47"/>
      <c r="DB507" s="47"/>
      <c r="DC507" s="47"/>
      <c r="DD507" s="47"/>
      <c r="DE507" s="47"/>
      <c r="DF507" s="47"/>
      <c r="DG507" s="47"/>
      <c r="DH507" s="47"/>
      <c r="DI507" s="47"/>
      <c r="DJ507" s="47"/>
      <c r="DK507" s="47"/>
    </row>
    <row r="508">
      <c r="A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  <c r="CP508" s="47"/>
      <c r="CQ508" s="47"/>
      <c r="CT508" s="47"/>
      <c r="CU508" s="47"/>
      <c r="CV508" s="47"/>
      <c r="CW508" s="47"/>
      <c r="CX508" s="47"/>
      <c r="CY508" s="47"/>
      <c r="CZ508" s="47"/>
      <c r="DA508" s="47"/>
      <c r="DB508" s="47"/>
      <c r="DC508" s="47"/>
      <c r="DD508" s="47"/>
      <c r="DE508" s="47"/>
      <c r="DF508" s="47"/>
      <c r="DG508" s="47"/>
      <c r="DH508" s="47"/>
      <c r="DI508" s="47"/>
      <c r="DJ508" s="47"/>
      <c r="DK508" s="47"/>
    </row>
    <row r="509">
      <c r="A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  <c r="CO509" s="47"/>
      <c r="CP509" s="47"/>
      <c r="CQ509" s="47"/>
      <c r="CT509" s="47"/>
      <c r="CU509" s="47"/>
      <c r="CV509" s="47"/>
      <c r="CW509" s="47"/>
      <c r="CX509" s="47"/>
      <c r="CY509" s="47"/>
      <c r="CZ509" s="47"/>
      <c r="DA509" s="47"/>
      <c r="DB509" s="47"/>
      <c r="DC509" s="47"/>
      <c r="DD509" s="47"/>
      <c r="DE509" s="47"/>
      <c r="DF509" s="47"/>
      <c r="DG509" s="47"/>
      <c r="DH509" s="47"/>
      <c r="DI509" s="47"/>
      <c r="DJ509" s="47"/>
      <c r="DK509" s="47"/>
    </row>
    <row r="510">
      <c r="A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  <c r="CO510" s="47"/>
      <c r="CP510" s="47"/>
      <c r="CQ510" s="47"/>
      <c r="CT510" s="47"/>
      <c r="CU510" s="47"/>
      <c r="CV510" s="47"/>
      <c r="CW510" s="47"/>
      <c r="CX510" s="47"/>
      <c r="CY510" s="47"/>
      <c r="CZ510" s="47"/>
      <c r="DA510" s="47"/>
      <c r="DB510" s="47"/>
      <c r="DC510" s="47"/>
      <c r="DD510" s="47"/>
      <c r="DE510" s="47"/>
      <c r="DF510" s="47"/>
      <c r="DG510" s="47"/>
      <c r="DH510" s="47"/>
      <c r="DI510" s="47"/>
      <c r="DJ510" s="47"/>
      <c r="DK510" s="47"/>
    </row>
    <row r="511">
      <c r="A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  <c r="CO511" s="47"/>
      <c r="CP511" s="47"/>
      <c r="CQ511" s="47"/>
      <c r="CT511" s="47"/>
      <c r="CU511" s="47"/>
      <c r="CV511" s="47"/>
      <c r="CW511" s="47"/>
      <c r="CX511" s="47"/>
      <c r="CY511" s="47"/>
      <c r="CZ511" s="47"/>
      <c r="DA511" s="47"/>
      <c r="DB511" s="47"/>
      <c r="DC511" s="47"/>
      <c r="DD511" s="47"/>
      <c r="DE511" s="47"/>
      <c r="DF511" s="47"/>
      <c r="DG511" s="47"/>
      <c r="DH511" s="47"/>
      <c r="DI511" s="47"/>
      <c r="DJ511" s="47"/>
      <c r="DK511" s="47"/>
    </row>
    <row r="512">
      <c r="A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  <c r="CP512" s="47"/>
      <c r="CQ512" s="47"/>
      <c r="CT512" s="47"/>
      <c r="CU512" s="47"/>
      <c r="CV512" s="47"/>
      <c r="CW512" s="47"/>
      <c r="CX512" s="47"/>
      <c r="CY512" s="47"/>
      <c r="CZ512" s="47"/>
      <c r="DA512" s="47"/>
      <c r="DB512" s="47"/>
      <c r="DC512" s="47"/>
      <c r="DD512" s="47"/>
      <c r="DE512" s="47"/>
      <c r="DF512" s="47"/>
      <c r="DG512" s="47"/>
      <c r="DH512" s="47"/>
      <c r="DI512" s="47"/>
      <c r="DJ512" s="47"/>
      <c r="DK512" s="47"/>
    </row>
    <row r="513">
      <c r="A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  <c r="CP513" s="47"/>
      <c r="CQ513" s="47"/>
      <c r="CT513" s="47"/>
      <c r="CU513" s="47"/>
      <c r="CV513" s="47"/>
      <c r="CW513" s="47"/>
      <c r="CX513" s="47"/>
      <c r="CY513" s="47"/>
      <c r="CZ513" s="47"/>
      <c r="DA513" s="47"/>
      <c r="DB513" s="47"/>
      <c r="DC513" s="47"/>
      <c r="DD513" s="47"/>
      <c r="DE513" s="47"/>
      <c r="DF513" s="47"/>
      <c r="DG513" s="47"/>
      <c r="DH513" s="47"/>
      <c r="DI513" s="47"/>
      <c r="DJ513" s="47"/>
      <c r="DK513" s="47"/>
    </row>
    <row r="514">
      <c r="A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T514" s="47"/>
      <c r="CU514" s="47"/>
      <c r="CV514" s="47"/>
      <c r="CW514" s="47"/>
      <c r="CX514" s="47"/>
      <c r="CY514" s="47"/>
      <c r="CZ514" s="47"/>
      <c r="DA514" s="47"/>
      <c r="DB514" s="47"/>
      <c r="DC514" s="47"/>
      <c r="DD514" s="47"/>
      <c r="DE514" s="47"/>
      <c r="DF514" s="47"/>
      <c r="DG514" s="47"/>
      <c r="DH514" s="47"/>
      <c r="DI514" s="47"/>
      <c r="DJ514" s="47"/>
      <c r="DK514" s="47"/>
    </row>
    <row r="515">
      <c r="A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  <c r="CO515" s="47"/>
      <c r="CP515" s="47"/>
      <c r="CQ515" s="47"/>
      <c r="CT515" s="47"/>
      <c r="CU515" s="47"/>
      <c r="CV515" s="47"/>
      <c r="CW515" s="47"/>
      <c r="CX515" s="47"/>
      <c r="CY515" s="47"/>
      <c r="CZ515" s="47"/>
      <c r="DA515" s="47"/>
      <c r="DB515" s="47"/>
      <c r="DC515" s="47"/>
      <c r="DD515" s="47"/>
      <c r="DE515" s="47"/>
      <c r="DF515" s="47"/>
      <c r="DG515" s="47"/>
      <c r="DH515" s="47"/>
      <c r="DI515" s="47"/>
      <c r="DJ515" s="47"/>
      <c r="DK515" s="47"/>
    </row>
    <row r="516">
      <c r="A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  <c r="CO516" s="47"/>
      <c r="CP516" s="47"/>
      <c r="CQ516" s="47"/>
      <c r="CT516" s="47"/>
      <c r="CU516" s="47"/>
      <c r="CV516" s="47"/>
      <c r="CW516" s="47"/>
      <c r="CX516" s="47"/>
      <c r="CY516" s="47"/>
      <c r="CZ516" s="47"/>
      <c r="DA516" s="47"/>
      <c r="DB516" s="47"/>
      <c r="DC516" s="47"/>
      <c r="DD516" s="47"/>
      <c r="DE516" s="47"/>
      <c r="DF516" s="47"/>
      <c r="DG516" s="47"/>
      <c r="DH516" s="47"/>
      <c r="DI516" s="47"/>
      <c r="DJ516" s="47"/>
      <c r="DK516" s="47"/>
    </row>
    <row r="517">
      <c r="A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  <c r="CO517" s="47"/>
      <c r="CP517" s="47"/>
      <c r="CQ517" s="47"/>
      <c r="CT517" s="47"/>
      <c r="CU517" s="47"/>
      <c r="CV517" s="47"/>
      <c r="CW517" s="47"/>
      <c r="CX517" s="47"/>
      <c r="CY517" s="47"/>
      <c r="CZ517" s="47"/>
      <c r="DA517" s="47"/>
      <c r="DB517" s="47"/>
      <c r="DC517" s="47"/>
      <c r="DD517" s="47"/>
      <c r="DE517" s="47"/>
      <c r="DF517" s="47"/>
      <c r="DG517" s="47"/>
      <c r="DH517" s="47"/>
      <c r="DI517" s="47"/>
      <c r="DJ517" s="47"/>
      <c r="DK517" s="47"/>
    </row>
    <row r="518">
      <c r="A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  <c r="CO518" s="47"/>
      <c r="CP518" s="47"/>
      <c r="CQ518" s="47"/>
      <c r="CT518" s="47"/>
      <c r="CU518" s="47"/>
      <c r="CV518" s="47"/>
      <c r="CW518" s="47"/>
      <c r="CX518" s="47"/>
      <c r="CY518" s="47"/>
      <c r="CZ518" s="47"/>
      <c r="DA518" s="47"/>
      <c r="DB518" s="47"/>
      <c r="DC518" s="47"/>
      <c r="DD518" s="47"/>
      <c r="DE518" s="47"/>
      <c r="DF518" s="47"/>
      <c r="DG518" s="47"/>
      <c r="DH518" s="47"/>
      <c r="DI518" s="47"/>
      <c r="DJ518" s="47"/>
      <c r="DK518" s="47"/>
    </row>
    <row r="519">
      <c r="A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  <c r="CO519" s="47"/>
      <c r="CP519" s="47"/>
      <c r="CQ519" s="47"/>
      <c r="CT519" s="47"/>
      <c r="CU519" s="47"/>
      <c r="CV519" s="47"/>
      <c r="CW519" s="47"/>
      <c r="CX519" s="47"/>
      <c r="CY519" s="47"/>
      <c r="CZ519" s="47"/>
      <c r="DA519" s="47"/>
      <c r="DB519" s="47"/>
      <c r="DC519" s="47"/>
      <c r="DD519" s="47"/>
      <c r="DE519" s="47"/>
      <c r="DF519" s="47"/>
      <c r="DG519" s="47"/>
      <c r="DH519" s="47"/>
      <c r="DI519" s="47"/>
      <c r="DJ519" s="47"/>
      <c r="DK519" s="47"/>
    </row>
    <row r="520">
      <c r="A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  <c r="CO520" s="47"/>
      <c r="CP520" s="47"/>
      <c r="CQ520" s="47"/>
      <c r="CT520" s="47"/>
      <c r="CU520" s="47"/>
      <c r="CV520" s="47"/>
      <c r="CW520" s="47"/>
      <c r="CX520" s="47"/>
      <c r="CY520" s="47"/>
      <c r="CZ520" s="47"/>
      <c r="DA520" s="47"/>
      <c r="DB520" s="47"/>
      <c r="DC520" s="47"/>
      <c r="DD520" s="47"/>
      <c r="DE520" s="47"/>
      <c r="DF520" s="47"/>
      <c r="DG520" s="47"/>
      <c r="DH520" s="47"/>
      <c r="DI520" s="47"/>
      <c r="DJ520" s="47"/>
      <c r="DK520" s="47"/>
    </row>
    <row r="521">
      <c r="A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T521" s="47"/>
      <c r="CU521" s="47"/>
      <c r="CV521" s="47"/>
      <c r="CW521" s="47"/>
      <c r="CX521" s="47"/>
      <c r="CY521" s="47"/>
      <c r="CZ521" s="47"/>
      <c r="DA521" s="47"/>
      <c r="DB521" s="47"/>
      <c r="DC521" s="47"/>
      <c r="DD521" s="47"/>
      <c r="DE521" s="47"/>
      <c r="DF521" s="47"/>
      <c r="DG521" s="47"/>
      <c r="DH521" s="47"/>
      <c r="DI521" s="47"/>
      <c r="DJ521" s="47"/>
      <c r="DK521" s="47"/>
    </row>
    <row r="522">
      <c r="A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  <c r="CO522" s="47"/>
      <c r="CP522" s="47"/>
      <c r="CQ522" s="47"/>
      <c r="CT522" s="47"/>
      <c r="CU522" s="47"/>
      <c r="CV522" s="47"/>
      <c r="CW522" s="47"/>
      <c r="CX522" s="47"/>
      <c r="CY522" s="47"/>
      <c r="CZ522" s="47"/>
      <c r="DA522" s="47"/>
      <c r="DB522" s="47"/>
      <c r="DC522" s="47"/>
      <c r="DD522" s="47"/>
      <c r="DE522" s="47"/>
      <c r="DF522" s="47"/>
      <c r="DG522" s="47"/>
      <c r="DH522" s="47"/>
      <c r="DI522" s="47"/>
      <c r="DJ522" s="47"/>
      <c r="DK522" s="47"/>
    </row>
    <row r="523">
      <c r="A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  <c r="CO523" s="47"/>
      <c r="CP523" s="47"/>
      <c r="CQ523" s="47"/>
      <c r="CT523" s="47"/>
      <c r="CU523" s="47"/>
      <c r="CV523" s="47"/>
      <c r="CW523" s="47"/>
      <c r="CX523" s="47"/>
      <c r="CY523" s="47"/>
      <c r="CZ523" s="47"/>
      <c r="DA523" s="47"/>
      <c r="DB523" s="47"/>
      <c r="DC523" s="47"/>
      <c r="DD523" s="47"/>
      <c r="DE523" s="47"/>
      <c r="DF523" s="47"/>
      <c r="DG523" s="47"/>
      <c r="DH523" s="47"/>
      <c r="DI523" s="47"/>
      <c r="DJ523" s="47"/>
      <c r="DK523" s="47"/>
    </row>
    <row r="524">
      <c r="A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  <c r="CO524" s="47"/>
      <c r="CP524" s="47"/>
      <c r="CQ524" s="47"/>
      <c r="CT524" s="47"/>
      <c r="CU524" s="47"/>
      <c r="CV524" s="47"/>
      <c r="CW524" s="47"/>
      <c r="CX524" s="47"/>
      <c r="CY524" s="47"/>
      <c r="CZ524" s="47"/>
      <c r="DA524" s="47"/>
      <c r="DB524" s="47"/>
      <c r="DC524" s="47"/>
      <c r="DD524" s="47"/>
      <c r="DE524" s="47"/>
      <c r="DF524" s="47"/>
      <c r="DG524" s="47"/>
      <c r="DH524" s="47"/>
      <c r="DI524" s="47"/>
      <c r="DJ524" s="47"/>
      <c r="DK524" s="47"/>
    </row>
    <row r="525">
      <c r="A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T525" s="47"/>
      <c r="CU525" s="47"/>
      <c r="CV525" s="47"/>
      <c r="CW525" s="47"/>
      <c r="CX525" s="47"/>
      <c r="CY525" s="47"/>
      <c r="CZ525" s="47"/>
      <c r="DA525" s="47"/>
      <c r="DB525" s="47"/>
      <c r="DC525" s="47"/>
      <c r="DD525" s="47"/>
      <c r="DE525" s="47"/>
      <c r="DF525" s="47"/>
      <c r="DG525" s="47"/>
      <c r="DH525" s="47"/>
      <c r="DI525" s="47"/>
      <c r="DJ525" s="47"/>
      <c r="DK525" s="47"/>
    </row>
    <row r="526">
      <c r="A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T526" s="47"/>
      <c r="CU526" s="47"/>
      <c r="CV526" s="47"/>
      <c r="CW526" s="47"/>
      <c r="CX526" s="47"/>
      <c r="CY526" s="47"/>
      <c r="CZ526" s="47"/>
      <c r="DA526" s="47"/>
      <c r="DB526" s="47"/>
      <c r="DC526" s="47"/>
      <c r="DD526" s="47"/>
      <c r="DE526" s="47"/>
      <c r="DF526" s="47"/>
      <c r="DG526" s="47"/>
      <c r="DH526" s="47"/>
      <c r="DI526" s="47"/>
      <c r="DJ526" s="47"/>
      <c r="DK526" s="47"/>
    </row>
    <row r="527">
      <c r="A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  <c r="CO527" s="47"/>
      <c r="CP527" s="47"/>
      <c r="CQ527" s="47"/>
      <c r="CT527" s="47"/>
      <c r="CU527" s="47"/>
      <c r="CV527" s="47"/>
      <c r="CW527" s="47"/>
      <c r="CX527" s="47"/>
      <c r="CY527" s="47"/>
      <c r="CZ527" s="47"/>
      <c r="DA527" s="47"/>
      <c r="DB527" s="47"/>
      <c r="DC527" s="47"/>
      <c r="DD527" s="47"/>
      <c r="DE527" s="47"/>
      <c r="DF527" s="47"/>
      <c r="DG527" s="47"/>
      <c r="DH527" s="47"/>
      <c r="DI527" s="47"/>
      <c r="DJ527" s="47"/>
      <c r="DK527" s="47"/>
    </row>
    <row r="528">
      <c r="A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  <c r="CO528" s="47"/>
      <c r="CP528" s="47"/>
      <c r="CQ528" s="47"/>
      <c r="CT528" s="47"/>
      <c r="CU528" s="47"/>
      <c r="CV528" s="47"/>
      <c r="CW528" s="47"/>
      <c r="CX528" s="47"/>
      <c r="CY528" s="47"/>
      <c r="CZ528" s="47"/>
      <c r="DA528" s="47"/>
      <c r="DB528" s="47"/>
      <c r="DC528" s="47"/>
      <c r="DD528" s="47"/>
      <c r="DE528" s="47"/>
      <c r="DF528" s="47"/>
      <c r="DG528" s="47"/>
      <c r="DH528" s="47"/>
      <c r="DI528" s="47"/>
      <c r="DJ528" s="47"/>
      <c r="DK528" s="47"/>
    </row>
    <row r="529">
      <c r="A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  <c r="CO529" s="47"/>
      <c r="CP529" s="47"/>
      <c r="CQ529" s="47"/>
      <c r="CT529" s="47"/>
      <c r="CU529" s="47"/>
      <c r="CV529" s="47"/>
      <c r="CW529" s="47"/>
      <c r="CX529" s="47"/>
      <c r="CY529" s="47"/>
      <c r="CZ529" s="47"/>
      <c r="DA529" s="47"/>
      <c r="DB529" s="47"/>
      <c r="DC529" s="47"/>
      <c r="DD529" s="47"/>
      <c r="DE529" s="47"/>
      <c r="DF529" s="47"/>
      <c r="DG529" s="47"/>
      <c r="DH529" s="47"/>
      <c r="DI529" s="47"/>
      <c r="DJ529" s="47"/>
      <c r="DK529" s="47"/>
    </row>
    <row r="530">
      <c r="A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  <c r="CO530" s="47"/>
      <c r="CP530" s="47"/>
      <c r="CQ530" s="47"/>
      <c r="CT530" s="47"/>
      <c r="CU530" s="47"/>
      <c r="CV530" s="47"/>
      <c r="CW530" s="47"/>
      <c r="CX530" s="47"/>
      <c r="CY530" s="47"/>
      <c r="CZ530" s="47"/>
      <c r="DA530" s="47"/>
      <c r="DB530" s="47"/>
      <c r="DC530" s="47"/>
      <c r="DD530" s="47"/>
      <c r="DE530" s="47"/>
      <c r="DF530" s="47"/>
      <c r="DG530" s="47"/>
      <c r="DH530" s="47"/>
      <c r="DI530" s="47"/>
      <c r="DJ530" s="47"/>
      <c r="DK530" s="47"/>
    </row>
    <row r="531">
      <c r="A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  <c r="CO531" s="47"/>
      <c r="CP531" s="47"/>
      <c r="CQ531" s="47"/>
      <c r="CT531" s="47"/>
      <c r="CU531" s="47"/>
      <c r="CV531" s="47"/>
      <c r="CW531" s="47"/>
      <c r="CX531" s="47"/>
      <c r="CY531" s="47"/>
      <c r="CZ531" s="47"/>
      <c r="DA531" s="47"/>
      <c r="DB531" s="47"/>
      <c r="DC531" s="47"/>
      <c r="DD531" s="47"/>
      <c r="DE531" s="47"/>
      <c r="DF531" s="47"/>
      <c r="DG531" s="47"/>
      <c r="DH531" s="47"/>
      <c r="DI531" s="47"/>
      <c r="DJ531" s="47"/>
      <c r="DK531" s="47"/>
    </row>
    <row r="532">
      <c r="A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  <c r="CO532" s="47"/>
      <c r="CP532" s="47"/>
      <c r="CQ532" s="47"/>
      <c r="CT532" s="47"/>
      <c r="CU532" s="47"/>
      <c r="CV532" s="47"/>
      <c r="CW532" s="47"/>
      <c r="CX532" s="47"/>
      <c r="CY532" s="47"/>
      <c r="CZ532" s="47"/>
      <c r="DA532" s="47"/>
      <c r="DB532" s="47"/>
      <c r="DC532" s="47"/>
      <c r="DD532" s="47"/>
      <c r="DE532" s="47"/>
      <c r="DF532" s="47"/>
      <c r="DG532" s="47"/>
      <c r="DH532" s="47"/>
      <c r="DI532" s="47"/>
      <c r="DJ532" s="47"/>
      <c r="DK532" s="47"/>
    </row>
    <row r="533">
      <c r="A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  <c r="CO533" s="47"/>
      <c r="CP533" s="47"/>
      <c r="CQ533" s="47"/>
      <c r="CT533" s="47"/>
      <c r="CU533" s="47"/>
      <c r="CV533" s="47"/>
      <c r="CW533" s="47"/>
      <c r="CX533" s="47"/>
      <c r="CY533" s="47"/>
      <c r="CZ533" s="47"/>
      <c r="DA533" s="47"/>
      <c r="DB533" s="47"/>
      <c r="DC533" s="47"/>
      <c r="DD533" s="47"/>
      <c r="DE533" s="47"/>
      <c r="DF533" s="47"/>
      <c r="DG533" s="47"/>
      <c r="DH533" s="47"/>
      <c r="DI533" s="47"/>
      <c r="DJ533" s="47"/>
      <c r="DK533" s="47"/>
    </row>
    <row r="534">
      <c r="A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  <c r="CO534" s="47"/>
      <c r="CP534" s="47"/>
      <c r="CQ534" s="47"/>
      <c r="CT534" s="47"/>
      <c r="CU534" s="47"/>
      <c r="CV534" s="47"/>
      <c r="CW534" s="47"/>
      <c r="CX534" s="47"/>
      <c r="CY534" s="47"/>
      <c r="CZ534" s="47"/>
      <c r="DA534" s="47"/>
      <c r="DB534" s="47"/>
      <c r="DC534" s="47"/>
      <c r="DD534" s="47"/>
      <c r="DE534" s="47"/>
      <c r="DF534" s="47"/>
      <c r="DG534" s="47"/>
      <c r="DH534" s="47"/>
      <c r="DI534" s="47"/>
      <c r="DJ534" s="47"/>
      <c r="DK534" s="47"/>
    </row>
    <row r="535">
      <c r="A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  <c r="CO535" s="47"/>
      <c r="CP535" s="47"/>
      <c r="CQ535" s="47"/>
      <c r="CT535" s="47"/>
      <c r="CU535" s="47"/>
      <c r="CV535" s="47"/>
      <c r="CW535" s="47"/>
      <c r="CX535" s="47"/>
      <c r="CY535" s="47"/>
      <c r="CZ535" s="47"/>
      <c r="DA535" s="47"/>
      <c r="DB535" s="47"/>
      <c r="DC535" s="47"/>
      <c r="DD535" s="47"/>
      <c r="DE535" s="47"/>
      <c r="DF535" s="47"/>
      <c r="DG535" s="47"/>
      <c r="DH535" s="47"/>
      <c r="DI535" s="47"/>
      <c r="DJ535" s="47"/>
      <c r="DK535" s="47"/>
    </row>
    <row r="536">
      <c r="A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  <c r="CO536" s="47"/>
      <c r="CP536" s="47"/>
      <c r="CQ536" s="47"/>
      <c r="CT536" s="47"/>
      <c r="CU536" s="47"/>
      <c r="CV536" s="47"/>
      <c r="CW536" s="47"/>
      <c r="CX536" s="47"/>
      <c r="CY536" s="47"/>
      <c r="CZ536" s="47"/>
      <c r="DA536" s="47"/>
      <c r="DB536" s="47"/>
      <c r="DC536" s="47"/>
      <c r="DD536" s="47"/>
      <c r="DE536" s="47"/>
      <c r="DF536" s="47"/>
      <c r="DG536" s="47"/>
      <c r="DH536" s="47"/>
      <c r="DI536" s="47"/>
      <c r="DJ536" s="47"/>
      <c r="DK536" s="47"/>
    </row>
    <row r="537">
      <c r="A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  <c r="CO537" s="47"/>
      <c r="CP537" s="47"/>
      <c r="CQ537" s="47"/>
      <c r="CT537" s="47"/>
      <c r="CU537" s="47"/>
      <c r="CV537" s="47"/>
      <c r="CW537" s="47"/>
      <c r="CX537" s="47"/>
      <c r="CY537" s="47"/>
      <c r="CZ537" s="47"/>
      <c r="DA537" s="47"/>
      <c r="DB537" s="47"/>
      <c r="DC537" s="47"/>
      <c r="DD537" s="47"/>
      <c r="DE537" s="47"/>
      <c r="DF537" s="47"/>
      <c r="DG537" s="47"/>
      <c r="DH537" s="47"/>
      <c r="DI537" s="47"/>
      <c r="DJ537" s="47"/>
      <c r="DK537" s="47"/>
    </row>
    <row r="538">
      <c r="A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  <c r="CO538" s="47"/>
      <c r="CP538" s="47"/>
      <c r="CQ538" s="47"/>
      <c r="CT538" s="47"/>
      <c r="CU538" s="47"/>
      <c r="CV538" s="47"/>
      <c r="CW538" s="47"/>
      <c r="CX538" s="47"/>
      <c r="CY538" s="47"/>
      <c r="CZ538" s="47"/>
      <c r="DA538" s="47"/>
      <c r="DB538" s="47"/>
      <c r="DC538" s="47"/>
      <c r="DD538" s="47"/>
      <c r="DE538" s="47"/>
      <c r="DF538" s="47"/>
      <c r="DG538" s="47"/>
      <c r="DH538" s="47"/>
      <c r="DI538" s="47"/>
      <c r="DJ538" s="47"/>
      <c r="DK538" s="47"/>
    </row>
    <row r="539">
      <c r="A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  <c r="CO539" s="47"/>
      <c r="CP539" s="47"/>
      <c r="CQ539" s="47"/>
      <c r="CT539" s="47"/>
      <c r="CU539" s="47"/>
      <c r="CV539" s="47"/>
      <c r="CW539" s="47"/>
      <c r="CX539" s="47"/>
      <c r="CY539" s="47"/>
      <c r="CZ539" s="47"/>
      <c r="DA539" s="47"/>
      <c r="DB539" s="47"/>
      <c r="DC539" s="47"/>
      <c r="DD539" s="47"/>
      <c r="DE539" s="47"/>
      <c r="DF539" s="47"/>
      <c r="DG539" s="47"/>
      <c r="DH539" s="47"/>
      <c r="DI539" s="47"/>
      <c r="DJ539" s="47"/>
      <c r="DK539" s="47"/>
    </row>
    <row r="540">
      <c r="A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  <c r="CO540" s="47"/>
      <c r="CP540" s="47"/>
      <c r="CQ540" s="47"/>
      <c r="CT540" s="47"/>
      <c r="CU540" s="47"/>
      <c r="CV540" s="47"/>
      <c r="CW540" s="47"/>
      <c r="CX540" s="47"/>
      <c r="CY540" s="47"/>
      <c r="CZ540" s="47"/>
      <c r="DA540" s="47"/>
      <c r="DB540" s="47"/>
      <c r="DC540" s="47"/>
      <c r="DD540" s="47"/>
      <c r="DE540" s="47"/>
      <c r="DF540" s="47"/>
      <c r="DG540" s="47"/>
      <c r="DH540" s="47"/>
      <c r="DI540" s="47"/>
      <c r="DJ540" s="47"/>
      <c r="DK540" s="47"/>
    </row>
    <row r="541">
      <c r="A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  <c r="CO541" s="47"/>
      <c r="CP541" s="47"/>
      <c r="CQ541" s="47"/>
      <c r="CT541" s="47"/>
      <c r="CU541" s="47"/>
      <c r="CV541" s="47"/>
      <c r="CW541" s="47"/>
      <c r="CX541" s="47"/>
      <c r="CY541" s="47"/>
      <c r="CZ541" s="47"/>
      <c r="DA541" s="47"/>
      <c r="DB541" s="47"/>
      <c r="DC541" s="47"/>
      <c r="DD541" s="47"/>
      <c r="DE541" s="47"/>
      <c r="DF541" s="47"/>
      <c r="DG541" s="47"/>
      <c r="DH541" s="47"/>
      <c r="DI541" s="47"/>
      <c r="DJ541" s="47"/>
      <c r="DK541" s="47"/>
    </row>
    <row r="542">
      <c r="A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  <c r="CO542" s="47"/>
      <c r="CP542" s="47"/>
      <c r="CQ542" s="47"/>
      <c r="CT542" s="47"/>
      <c r="CU542" s="47"/>
      <c r="CV542" s="47"/>
      <c r="CW542" s="47"/>
      <c r="CX542" s="47"/>
      <c r="CY542" s="47"/>
      <c r="CZ542" s="47"/>
      <c r="DA542" s="47"/>
      <c r="DB542" s="47"/>
      <c r="DC542" s="47"/>
      <c r="DD542" s="47"/>
      <c r="DE542" s="47"/>
      <c r="DF542" s="47"/>
      <c r="DG542" s="47"/>
      <c r="DH542" s="47"/>
      <c r="DI542" s="47"/>
      <c r="DJ542" s="47"/>
      <c r="DK542" s="47"/>
    </row>
    <row r="543">
      <c r="A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  <c r="CO543" s="47"/>
      <c r="CP543" s="47"/>
      <c r="CQ543" s="47"/>
      <c r="CT543" s="47"/>
      <c r="CU543" s="47"/>
      <c r="CV543" s="47"/>
      <c r="CW543" s="47"/>
      <c r="CX543" s="47"/>
      <c r="CY543" s="47"/>
      <c r="CZ543" s="47"/>
      <c r="DA543" s="47"/>
      <c r="DB543" s="47"/>
      <c r="DC543" s="47"/>
      <c r="DD543" s="47"/>
      <c r="DE543" s="47"/>
      <c r="DF543" s="47"/>
      <c r="DG543" s="47"/>
      <c r="DH543" s="47"/>
      <c r="DI543" s="47"/>
      <c r="DJ543" s="47"/>
      <c r="DK543" s="47"/>
    </row>
    <row r="544">
      <c r="A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  <c r="CO544" s="47"/>
      <c r="CP544" s="47"/>
      <c r="CQ544" s="47"/>
      <c r="CT544" s="47"/>
      <c r="CU544" s="47"/>
      <c r="CV544" s="47"/>
      <c r="CW544" s="47"/>
      <c r="CX544" s="47"/>
      <c r="CY544" s="47"/>
      <c r="CZ544" s="47"/>
      <c r="DA544" s="47"/>
      <c r="DB544" s="47"/>
      <c r="DC544" s="47"/>
      <c r="DD544" s="47"/>
      <c r="DE544" s="47"/>
      <c r="DF544" s="47"/>
      <c r="DG544" s="47"/>
      <c r="DH544" s="47"/>
      <c r="DI544" s="47"/>
      <c r="DJ544" s="47"/>
      <c r="DK544" s="47"/>
    </row>
    <row r="545">
      <c r="A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  <c r="CO545" s="47"/>
      <c r="CP545" s="47"/>
      <c r="CQ545" s="47"/>
      <c r="CT545" s="47"/>
      <c r="CU545" s="47"/>
      <c r="CV545" s="47"/>
      <c r="CW545" s="47"/>
      <c r="CX545" s="47"/>
      <c r="CY545" s="47"/>
      <c r="CZ545" s="47"/>
      <c r="DA545" s="47"/>
      <c r="DB545" s="47"/>
      <c r="DC545" s="47"/>
      <c r="DD545" s="47"/>
      <c r="DE545" s="47"/>
      <c r="DF545" s="47"/>
      <c r="DG545" s="47"/>
      <c r="DH545" s="47"/>
      <c r="DI545" s="47"/>
      <c r="DJ545" s="47"/>
      <c r="DK545" s="47"/>
    </row>
    <row r="546">
      <c r="A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T546" s="47"/>
      <c r="CU546" s="47"/>
      <c r="CV546" s="47"/>
      <c r="CW546" s="47"/>
      <c r="CX546" s="47"/>
      <c r="CY546" s="47"/>
      <c r="CZ546" s="47"/>
      <c r="DA546" s="47"/>
      <c r="DB546" s="47"/>
      <c r="DC546" s="47"/>
      <c r="DD546" s="47"/>
      <c r="DE546" s="47"/>
      <c r="DF546" s="47"/>
      <c r="DG546" s="47"/>
      <c r="DH546" s="47"/>
      <c r="DI546" s="47"/>
      <c r="DJ546" s="47"/>
      <c r="DK546" s="47"/>
    </row>
    <row r="547">
      <c r="A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T547" s="47"/>
      <c r="CU547" s="47"/>
      <c r="CV547" s="47"/>
      <c r="CW547" s="47"/>
      <c r="CX547" s="47"/>
      <c r="CY547" s="47"/>
      <c r="CZ547" s="47"/>
      <c r="DA547" s="47"/>
      <c r="DB547" s="47"/>
      <c r="DC547" s="47"/>
      <c r="DD547" s="47"/>
      <c r="DE547" s="47"/>
      <c r="DF547" s="47"/>
      <c r="DG547" s="47"/>
      <c r="DH547" s="47"/>
      <c r="DI547" s="47"/>
      <c r="DJ547" s="47"/>
      <c r="DK547" s="47"/>
    </row>
    <row r="548">
      <c r="A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T548" s="47"/>
      <c r="CU548" s="47"/>
      <c r="CV548" s="47"/>
      <c r="CW548" s="47"/>
      <c r="CX548" s="47"/>
      <c r="CY548" s="47"/>
      <c r="CZ548" s="47"/>
      <c r="DA548" s="47"/>
      <c r="DB548" s="47"/>
      <c r="DC548" s="47"/>
      <c r="DD548" s="47"/>
      <c r="DE548" s="47"/>
      <c r="DF548" s="47"/>
      <c r="DG548" s="47"/>
      <c r="DH548" s="47"/>
      <c r="DI548" s="47"/>
      <c r="DJ548" s="47"/>
      <c r="DK548" s="47"/>
    </row>
    <row r="549">
      <c r="A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T549" s="47"/>
      <c r="CU549" s="47"/>
      <c r="CV549" s="47"/>
      <c r="CW549" s="47"/>
      <c r="CX549" s="47"/>
      <c r="CY549" s="47"/>
      <c r="CZ549" s="47"/>
      <c r="DA549" s="47"/>
      <c r="DB549" s="47"/>
      <c r="DC549" s="47"/>
      <c r="DD549" s="47"/>
      <c r="DE549" s="47"/>
      <c r="DF549" s="47"/>
      <c r="DG549" s="47"/>
      <c r="DH549" s="47"/>
      <c r="DI549" s="47"/>
      <c r="DJ549" s="47"/>
      <c r="DK549" s="47"/>
    </row>
    <row r="550">
      <c r="A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  <c r="CO550" s="47"/>
      <c r="CP550" s="47"/>
      <c r="CQ550" s="47"/>
      <c r="CT550" s="47"/>
      <c r="CU550" s="47"/>
      <c r="CV550" s="47"/>
      <c r="CW550" s="47"/>
      <c r="CX550" s="47"/>
      <c r="CY550" s="47"/>
      <c r="CZ550" s="47"/>
      <c r="DA550" s="47"/>
      <c r="DB550" s="47"/>
      <c r="DC550" s="47"/>
      <c r="DD550" s="47"/>
      <c r="DE550" s="47"/>
      <c r="DF550" s="47"/>
      <c r="DG550" s="47"/>
      <c r="DH550" s="47"/>
      <c r="DI550" s="47"/>
      <c r="DJ550" s="47"/>
      <c r="DK550" s="47"/>
    </row>
    <row r="551">
      <c r="A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  <c r="CO551" s="47"/>
      <c r="CP551" s="47"/>
      <c r="CQ551" s="47"/>
      <c r="CT551" s="47"/>
      <c r="CU551" s="47"/>
      <c r="CV551" s="47"/>
      <c r="CW551" s="47"/>
      <c r="CX551" s="47"/>
      <c r="CY551" s="47"/>
      <c r="CZ551" s="47"/>
      <c r="DA551" s="47"/>
      <c r="DB551" s="47"/>
      <c r="DC551" s="47"/>
      <c r="DD551" s="47"/>
      <c r="DE551" s="47"/>
      <c r="DF551" s="47"/>
      <c r="DG551" s="47"/>
      <c r="DH551" s="47"/>
      <c r="DI551" s="47"/>
      <c r="DJ551" s="47"/>
      <c r="DK551" s="47"/>
    </row>
    <row r="552">
      <c r="A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  <c r="CO552" s="47"/>
      <c r="CP552" s="47"/>
      <c r="CQ552" s="47"/>
      <c r="CT552" s="47"/>
      <c r="CU552" s="47"/>
      <c r="CV552" s="47"/>
      <c r="CW552" s="47"/>
      <c r="CX552" s="47"/>
      <c r="CY552" s="47"/>
      <c r="CZ552" s="47"/>
      <c r="DA552" s="47"/>
      <c r="DB552" s="47"/>
      <c r="DC552" s="47"/>
      <c r="DD552" s="47"/>
      <c r="DE552" s="47"/>
      <c r="DF552" s="47"/>
      <c r="DG552" s="47"/>
      <c r="DH552" s="47"/>
      <c r="DI552" s="47"/>
      <c r="DJ552" s="47"/>
      <c r="DK552" s="47"/>
    </row>
    <row r="553">
      <c r="A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  <c r="CO553" s="47"/>
      <c r="CP553" s="47"/>
      <c r="CQ553" s="47"/>
      <c r="CT553" s="47"/>
      <c r="CU553" s="47"/>
      <c r="CV553" s="47"/>
      <c r="CW553" s="47"/>
      <c r="CX553" s="47"/>
      <c r="CY553" s="47"/>
      <c r="CZ553" s="47"/>
      <c r="DA553" s="47"/>
      <c r="DB553" s="47"/>
      <c r="DC553" s="47"/>
      <c r="DD553" s="47"/>
      <c r="DE553" s="47"/>
      <c r="DF553" s="47"/>
      <c r="DG553" s="47"/>
      <c r="DH553" s="47"/>
      <c r="DI553" s="47"/>
      <c r="DJ553" s="47"/>
      <c r="DK553" s="47"/>
    </row>
    <row r="554">
      <c r="A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  <c r="CO554" s="47"/>
      <c r="CP554" s="47"/>
      <c r="CQ554" s="47"/>
      <c r="CT554" s="47"/>
      <c r="CU554" s="47"/>
      <c r="CV554" s="47"/>
      <c r="CW554" s="47"/>
      <c r="CX554" s="47"/>
      <c r="CY554" s="47"/>
      <c r="CZ554" s="47"/>
      <c r="DA554" s="47"/>
      <c r="DB554" s="47"/>
      <c r="DC554" s="47"/>
      <c r="DD554" s="47"/>
      <c r="DE554" s="47"/>
      <c r="DF554" s="47"/>
      <c r="DG554" s="47"/>
      <c r="DH554" s="47"/>
      <c r="DI554" s="47"/>
      <c r="DJ554" s="47"/>
      <c r="DK554" s="47"/>
    </row>
    <row r="555">
      <c r="A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  <c r="CO555" s="47"/>
      <c r="CP555" s="47"/>
      <c r="CQ555" s="47"/>
      <c r="CT555" s="47"/>
      <c r="CU555" s="47"/>
      <c r="CV555" s="47"/>
      <c r="CW555" s="47"/>
      <c r="CX555" s="47"/>
      <c r="CY555" s="47"/>
      <c r="CZ555" s="47"/>
      <c r="DA555" s="47"/>
      <c r="DB555" s="47"/>
      <c r="DC555" s="47"/>
      <c r="DD555" s="47"/>
      <c r="DE555" s="47"/>
      <c r="DF555" s="47"/>
      <c r="DG555" s="47"/>
      <c r="DH555" s="47"/>
      <c r="DI555" s="47"/>
      <c r="DJ555" s="47"/>
      <c r="DK555" s="47"/>
    </row>
    <row r="556">
      <c r="A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  <c r="CO556" s="47"/>
      <c r="CP556" s="47"/>
      <c r="CQ556" s="47"/>
      <c r="CT556" s="47"/>
      <c r="CU556" s="47"/>
      <c r="CV556" s="47"/>
      <c r="CW556" s="47"/>
      <c r="CX556" s="47"/>
      <c r="CY556" s="47"/>
      <c r="CZ556" s="47"/>
      <c r="DA556" s="47"/>
      <c r="DB556" s="47"/>
      <c r="DC556" s="47"/>
      <c r="DD556" s="47"/>
      <c r="DE556" s="47"/>
      <c r="DF556" s="47"/>
      <c r="DG556" s="47"/>
      <c r="DH556" s="47"/>
      <c r="DI556" s="47"/>
      <c r="DJ556" s="47"/>
      <c r="DK556" s="47"/>
    </row>
    <row r="557">
      <c r="A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  <c r="CO557" s="47"/>
      <c r="CP557" s="47"/>
      <c r="CQ557" s="47"/>
      <c r="CT557" s="47"/>
      <c r="CU557" s="47"/>
      <c r="CV557" s="47"/>
      <c r="CW557" s="47"/>
      <c r="CX557" s="47"/>
      <c r="CY557" s="47"/>
      <c r="CZ557" s="47"/>
      <c r="DA557" s="47"/>
      <c r="DB557" s="47"/>
      <c r="DC557" s="47"/>
      <c r="DD557" s="47"/>
      <c r="DE557" s="47"/>
      <c r="DF557" s="47"/>
      <c r="DG557" s="47"/>
      <c r="DH557" s="47"/>
      <c r="DI557" s="47"/>
      <c r="DJ557" s="47"/>
      <c r="DK557" s="47"/>
    </row>
    <row r="558">
      <c r="A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  <c r="CO558" s="47"/>
      <c r="CP558" s="47"/>
      <c r="CQ558" s="47"/>
      <c r="CT558" s="47"/>
      <c r="CU558" s="47"/>
      <c r="CV558" s="47"/>
      <c r="CW558" s="47"/>
      <c r="CX558" s="47"/>
      <c r="CY558" s="47"/>
      <c r="CZ558" s="47"/>
      <c r="DA558" s="47"/>
      <c r="DB558" s="47"/>
      <c r="DC558" s="47"/>
      <c r="DD558" s="47"/>
      <c r="DE558" s="47"/>
      <c r="DF558" s="47"/>
      <c r="DG558" s="47"/>
      <c r="DH558" s="47"/>
      <c r="DI558" s="47"/>
      <c r="DJ558" s="47"/>
      <c r="DK558" s="47"/>
    </row>
    <row r="559">
      <c r="A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  <c r="CO559" s="47"/>
      <c r="CP559" s="47"/>
      <c r="CQ559" s="47"/>
      <c r="CT559" s="47"/>
      <c r="CU559" s="47"/>
      <c r="CV559" s="47"/>
      <c r="CW559" s="47"/>
      <c r="CX559" s="47"/>
      <c r="CY559" s="47"/>
      <c r="CZ559" s="47"/>
      <c r="DA559" s="47"/>
      <c r="DB559" s="47"/>
      <c r="DC559" s="47"/>
      <c r="DD559" s="47"/>
      <c r="DE559" s="47"/>
      <c r="DF559" s="47"/>
      <c r="DG559" s="47"/>
      <c r="DH559" s="47"/>
      <c r="DI559" s="47"/>
      <c r="DJ559" s="47"/>
      <c r="DK559" s="47"/>
    </row>
    <row r="560">
      <c r="A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  <c r="CO560" s="47"/>
      <c r="CP560" s="47"/>
      <c r="CQ560" s="47"/>
      <c r="CT560" s="47"/>
      <c r="CU560" s="47"/>
      <c r="CV560" s="47"/>
      <c r="CW560" s="47"/>
      <c r="CX560" s="47"/>
      <c r="CY560" s="47"/>
      <c r="CZ560" s="47"/>
      <c r="DA560" s="47"/>
      <c r="DB560" s="47"/>
      <c r="DC560" s="47"/>
      <c r="DD560" s="47"/>
      <c r="DE560" s="47"/>
      <c r="DF560" s="47"/>
      <c r="DG560" s="47"/>
      <c r="DH560" s="47"/>
      <c r="DI560" s="47"/>
      <c r="DJ560" s="47"/>
      <c r="DK560" s="47"/>
    </row>
    <row r="561">
      <c r="A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  <c r="CO561" s="47"/>
      <c r="CP561" s="47"/>
      <c r="CQ561" s="47"/>
      <c r="CT561" s="47"/>
      <c r="CU561" s="47"/>
      <c r="CV561" s="47"/>
      <c r="CW561" s="47"/>
      <c r="CX561" s="47"/>
      <c r="CY561" s="47"/>
      <c r="CZ561" s="47"/>
      <c r="DA561" s="47"/>
      <c r="DB561" s="47"/>
      <c r="DC561" s="47"/>
      <c r="DD561" s="47"/>
      <c r="DE561" s="47"/>
      <c r="DF561" s="47"/>
      <c r="DG561" s="47"/>
      <c r="DH561" s="47"/>
      <c r="DI561" s="47"/>
      <c r="DJ561" s="47"/>
      <c r="DK561" s="47"/>
    </row>
    <row r="562">
      <c r="A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  <c r="CO562" s="47"/>
      <c r="CP562" s="47"/>
      <c r="CQ562" s="47"/>
      <c r="CT562" s="47"/>
      <c r="CU562" s="47"/>
      <c r="CV562" s="47"/>
      <c r="CW562" s="47"/>
      <c r="CX562" s="47"/>
      <c r="CY562" s="47"/>
      <c r="CZ562" s="47"/>
      <c r="DA562" s="47"/>
      <c r="DB562" s="47"/>
      <c r="DC562" s="47"/>
      <c r="DD562" s="47"/>
      <c r="DE562" s="47"/>
      <c r="DF562" s="47"/>
      <c r="DG562" s="47"/>
      <c r="DH562" s="47"/>
      <c r="DI562" s="47"/>
      <c r="DJ562" s="47"/>
      <c r="DK562" s="47"/>
    </row>
    <row r="563">
      <c r="A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  <c r="CO563" s="47"/>
      <c r="CP563" s="47"/>
      <c r="CQ563" s="47"/>
      <c r="CT563" s="47"/>
      <c r="CU563" s="47"/>
      <c r="CV563" s="47"/>
      <c r="CW563" s="47"/>
      <c r="CX563" s="47"/>
      <c r="CY563" s="47"/>
      <c r="CZ563" s="47"/>
      <c r="DA563" s="47"/>
      <c r="DB563" s="47"/>
      <c r="DC563" s="47"/>
      <c r="DD563" s="47"/>
      <c r="DE563" s="47"/>
      <c r="DF563" s="47"/>
      <c r="DG563" s="47"/>
      <c r="DH563" s="47"/>
      <c r="DI563" s="47"/>
      <c r="DJ563" s="47"/>
      <c r="DK563" s="47"/>
    </row>
    <row r="564">
      <c r="A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  <c r="CO564" s="47"/>
      <c r="CP564" s="47"/>
      <c r="CQ564" s="47"/>
      <c r="CT564" s="47"/>
      <c r="CU564" s="47"/>
      <c r="CV564" s="47"/>
      <c r="CW564" s="47"/>
      <c r="CX564" s="47"/>
      <c r="CY564" s="47"/>
      <c r="CZ564" s="47"/>
      <c r="DA564" s="47"/>
      <c r="DB564" s="47"/>
      <c r="DC564" s="47"/>
      <c r="DD564" s="47"/>
      <c r="DE564" s="47"/>
      <c r="DF564" s="47"/>
      <c r="DG564" s="47"/>
      <c r="DH564" s="47"/>
      <c r="DI564" s="47"/>
      <c r="DJ564" s="47"/>
      <c r="DK564" s="47"/>
    </row>
    <row r="565">
      <c r="A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  <c r="CO565" s="47"/>
      <c r="CP565" s="47"/>
      <c r="CQ565" s="47"/>
      <c r="CT565" s="47"/>
      <c r="CU565" s="47"/>
      <c r="CV565" s="47"/>
      <c r="CW565" s="47"/>
      <c r="CX565" s="47"/>
      <c r="CY565" s="47"/>
      <c r="CZ565" s="47"/>
      <c r="DA565" s="47"/>
      <c r="DB565" s="47"/>
      <c r="DC565" s="47"/>
      <c r="DD565" s="47"/>
      <c r="DE565" s="47"/>
      <c r="DF565" s="47"/>
      <c r="DG565" s="47"/>
      <c r="DH565" s="47"/>
      <c r="DI565" s="47"/>
      <c r="DJ565" s="47"/>
      <c r="DK565" s="47"/>
    </row>
    <row r="566">
      <c r="A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  <c r="CO566" s="47"/>
      <c r="CP566" s="47"/>
      <c r="CQ566" s="47"/>
      <c r="CT566" s="47"/>
      <c r="CU566" s="47"/>
      <c r="CV566" s="47"/>
      <c r="CW566" s="47"/>
      <c r="CX566" s="47"/>
      <c r="CY566" s="47"/>
      <c r="CZ566" s="47"/>
      <c r="DA566" s="47"/>
      <c r="DB566" s="47"/>
      <c r="DC566" s="47"/>
      <c r="DD566" s="47"/>
      <c r="DE566" s="47"/>
      <c r="DF566" s="47"/>
      <c r="DG566" s="47"/>
      <c r="DH566" s="47"/>
      <c r="DI566" s="47"/>
      <c r="DJ566" s="47"/>
      <c r="DK566" s="47"/>
    </row>
    <row r="567">
      <c r="A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  <c r="CO567" s="47"/>
      <c r="CP567" s="47"/>
      <c r="CQ567" s="47"/>
      <c r="CT567" s="47"/>
      <c r="CU567" s="47"/>
      <c r="CV567" s="47"/>
      <c r="CW567" s="47"/>
      <c r="CX567" s="47"/>
      <c r="CY567" s="47"/>
      <c r="CZ567" s="47"/>
      <c r="DA567" s="47"/>
      <c r="DB567" s="47"/>
      <c r="DC567" s="47"/>
      <c r="DD567" s="47"/>
      <c r="DE567" s="47"/>
      <c r="DF567" s="47"/>
      <c r="DG567" s="47"/>
      <c r="DH567" s="47"/>
      <c r="DI567" s="47"/>
      <c r="DJ567" s="47"/>
      <c r="DK567" s="47"/>
    </row>
    <row r="568">
      <c r="A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  <c r="CO568" s="47"/>
      <c r="CP568" s="47"/>
      <c r="CQ568" s="47"/>
      <c r="CT568" s="47"/>
      <c r="CU568" s="47"/>
      <c r="CV568" s="47"/>
      <c r="CW568" s="47"/>
      <c r="CX568" s="47"/>
      <c r="CY568" s="47"/>
      <c r="CZ568" s="47"/>
      <c r="DA568" s="47"/>
      <c r="DB568" s="47"/>
      <c r="DC568" s="47"/>
      <c r="DD568" s="47"/>
      <c r="DE568" s="47"/>
      <c r="DF568" s="47"/>
      <c r="DG568" s="47"/>
      <c r="DH568" s="47"/>
      <c r="DI568" s="47"/>
      <c r="DJ568" s="47"/>
      <c r="DK568" s="47"/>
    </row>
    <row r="569">
      <c r="A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  <c r="CO569" s="47"/>
      <c r="CP569" s="47"/>
      <c r="CQ569" s="47"/>
      <c r="CT569" s="47"/>
      <c r="CU569" s="47"/>
      <c r="CV569" s="47"/>
      <c r="CW569" s="47"/>
      <c r="CX569" s="47"/>
      <c r="CY569" s="47"/>
      <c r="CZ569" s="47"/>
      <c r="DA569" s="47"/>
      <c r="DB569" s="47"/>
      <c r="DC569" s="47"/>
      <c r="DD569" s="47"/>
      <c r="DE569" s="47"/>
      <c r="DF569" s="47"/>
      <c r="DG569" s="47"/>
      <c r="DH569" s="47"/>
      <c r="DI569" s="47"/>
      <c r="DJ569" s="47"/>
      <c r="DK569" s="47"/>
    </row>
    <row r="570">
      <c r="A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  <c r="CO570" s="47"/>
      <c r="CP570" s="47"/>
      <c r="CQ570" s="47"/>
      <c r="CT570" s="47"/>
      <c r="CU570" s="47"/>
      <c r="CV570" s="47"/>
      <c r="CW570" s="47"/>
      <c r="CX570" s="47"/>
      <c r="CY570" s="47"/>
      <c r="CZ570" s="47"/>
      <c r="DA570" s="47"/>
      <c r="DB570" s="47"/>
      <c r="DC570" s="47"/>
      <c r="DD570" s="47"/>
      <c r="DE570" s="47"/>
      <c r="DF570" s="47"/>
      <c r="DG570" s="47"/>
      <c r="DH570" s="47"/>
      <c r="DI570" s="47"/>
      <c r="DJ570" s="47"/>
      <c r="DK570" s="47"/>
    </row>
    <row r="571">
      <c r="A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  <c r="CO571" s="47"/>
      <c r="CP571" s="47"/>
      <c r="CQ571" s="47"/>
      <c r="CT571" s="47"/>
      <c r="CU571" s="47"/>
      <c r="CV571" s="47"/>
      <c r="CW571" s="47"/>
      <c r="CX571" s="47"/>
      <c r="CY571" s="47"/>
      <c r="CZ571" s="47"/>
      <c r="DA571" s="47"/>
      <c r="DB571" s="47"/>
      <c r="DC571" s="47"/>
      <c r="DD571" s="47"/>
      <c r="DE571" s="47"/>
      <c r="DF571" s="47"/>
      <c r="DG571" s="47"/>
      <c r="DH571" s="47"/>
      <c r="DI571" s="47"/>
      <c r="DJ571" s="47"/>
      <c r="DK571" s="47"/>
    </row>
    <row r="572">
      <c r="A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  <c r="CO572" s="47"/>
      <c r="CP572" s="47"/>
      <c r="CQ572" s="47"/>
      <c r="CT572" s="47"/>
      <c r="CU572" s="47"/>
      <c r="CV572" s="47"/>
      <c r="CW572" s="47"/>
      <c r="CX572" s="47"/>
      <c r="CY572" s="47"/>
      <c r="CZ572" s="47"/>
      <c r="DA572" s="47"/>
      <c r="DB572" s="47"/>
      <c r="DC572" s="47"/>
      <c r="DD572" s="47"/>
      <c r="DE572" s="47"/>
      <c r="DF572" s="47"/>
      <c r="DG572" s="47"/>
      <c r="DH572" s="47"/>
      <c r="DI572" s="47"/>
      <c r="DJ572" s="47"/>
      <c r="DK572" s="47"/>
    </row>
    <row r="573">
      <c r="A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  <c r="CO573" s="47"/>
      <c r="CP573" s="47"/>
      <c r="CQ573" s="47"/>
      <c r="CT573" s="47"/>
      <c r="CU573" s="47"/>
      <c r="CV573" s="47"/>
      <c r="CW573" s="47"/>
      <c r="CX573" s="47"/>
      <c r="CY573" s="47"/>
      <c r="CZ573" s="47"/>
      <c r="DA573" s="47"/>
      <c r="DB573" s="47"/>
      <c r="DC573" s="47"/>
      <c r="DD573" s="47"/>
      <c r="DE573" s="47"/>
      <c r="DF573" s="47"/>
      <c r="DG573" s="47"/>
      <c r="DH573" s="47"/>
      <c r="DI573" s="47"/>
      <c r="DJ573" s="47"/>
      <c r="DK573" s="47"/>
    </row>
    <row r="574">
      <c r="A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  <c r="CO574" s="47"/>
      <c r="CP574" s="47"/>
      <c r="CQ574" s="47"/>
      <c r="CT574" s="47"/>
      <c r="CU574" s="47"/>
      <c r="CV574" s="47"/>
      <c r="CW574" s="47"/>
      <c r="CX574" s="47"/>
      <c r="CY574" s="47"/>
      <c r="CZ574" s="47"/>
      <c r="DA574" s="47"/>
      <c r="DB574" s="47"/>
      <c r="DC574" s="47"/>
      <c r="DD574" s="47"/>
      <c r="DE574" s="47"/>
      <c r="DF574" s="47"/>
      <c r="DG574" s="47"/>
      <c r="DH574" s="47"/>
      <c r="DI574" s="47"/>
      <c r="DJ574" s="47"/>
      <c r="DK574" s="47"/>
    </row>
    <row r="575">
      <c r="A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  <c r="CO575" s="47"/>
      <c r="CP575" s="47"/>
      <c r="CQ575" s="47"/>
      <c r="CT575" s="47"/>
      <c r="CU575" s="47"/>
      <c r="CV575" s="47"/>
      <c r="CW575" s="47"/>
      <c r="CX575" s="47"/>
      <c r="CY575" s="47"/>
      <c r="CZ575" s="47"/>
      <c r="DA575" s="47"/>
      <c r="DB575" s="47"/>
      <c r="DC575" s="47"/>
      <c r="DD575" s="47"/>
      <c r="DE575" s="47"/>
      <c r="DF575" s="47"/>
      <c r="DG575" s="47"/>
      <c r="DH575" s="47"/>
      <c r="DI575" s="47"/>
      <c r="DJ575" s="47"/>
      <c r="DK575" s="47"/>
    </row>
    <row r="576">
      <c r="A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  <c r="CO576" s="47"/>
      <c r="CP576" s="47"/>
      <c r="CQ576" s="47"/>
      <c r="CT576" s="47"/>
      <c r="CU576" s="47"/>
      <c r="CV576" s="47"/>
      <c r="CW576" s="47"/>
      <c r="CX576" s="47"/>
      <c r="CY576" s="47"/>
      <c r="CZ576" s="47"/>
      <c r="DA576" s="47"/>
      <c r="DB576" s="47"/>
      <c r="DC576" s="47"/>
      <c r="DD576" s="47"/>
      <c r="DE576" s="47"/>
      <c r="DF576" s="47"/>
      <c r="DG576" s="47"/>
      <c r="DH576" s="47"/>
      <c r="DI576" s="47"/>
      <c r="DJ576" s="47"/>
      <c r="DK576" s="47"/>
    </row>
    <row r="577">
      <c r="A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  <c r="BP577" s="47"/>
      <c r="BQ577" s="47"/>
      <c r="BR577" s="47"/>
      <c r="BS577" s="47"/>
      <c r="BT577" s="47"/>
      <c r="BU577" s="47"/>
      <c r="BV577" s="47"/>
      <c r="BW577" s="47"/>
      <c r="BX577" s="47"/>
      <c r="BY577" s="47"/>
      <c r="BZ577" s="47"/>
      <c r="CA577" s="47"/>
      <c r="CB577" s="47"/>
      <c r="CC577" s="47"/>
      <c r="CD577" s="47"/>
      <c r="CE577" s="47"/>
      <c r="CF577" s="47"/>
      <c r="CG577" s="47"/>
      <c r="CH577" s="47"/>
      <c r="CI577" s="47"/>
      <c r="CJ577" s="47"/>
      <c r="CK577" s="47"/>
      <c r="CL577" s="47"/>
      <c r="CM577" s="47"/>
      <c r="CN577" s="47"/>
      <c r="CO577" s="47"/>
      <c r="CP577" s="47"/>
      <c r="CQ577" s="47"/>
      <c r="CT577" s="47"/>
      <c r="CU577" s="47"/>
      <c r="CV577" s="47"/>
      <c r="CW577" s="47"/>
      <c r="CX577" s="47"/>
      <c r="CY577" s="47"/>
      <c r="CZ577" s="47"/>
      <c r="DA577" s="47"/>
      <c r="DB577" s="47"/>
      <c r="DC577" s="47"/>
      <c r="DD577" s="47"/>
      <c r="DE577" s="47"/>
      <c r="DF577" s="47"/>
      <c r="DG577" s="47"/>
      <c r="DH577" s="47"/>
      <c r="DI577" s="47"/>
      <c r="DJ577" s="47"/>
      <c r="DK577" s="47"/>
    </row>
    <row r="578">
      <c r="A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  <c r="CO578" s="47"/>
      <c r="CP578" s="47"/>
      <c r="CQ578" s="47"/>
      <c r="CT578" s="47"/>
      <c r="CU578" s="47"/>
      <c r="CV578" s="47"/>
      <c r="CW578" s="47"/>
      <c r="CX578" s="47"/>
      <c r="CY578" s="47"/>
      <c r="CZ578" s="47"/>
      <c r="DA578" s="47"/>
      <c r="DB578" s="47"/>
      <c r="DC578" s="47"/>
      <c r="DD578" s="47"/>
      <c r="DE578" s="47"/>
      <c r="DF578" s="47"/>
      <c r="DG578" s="47"/>
      <c r="DH578" s="47"/>
      <c r="DI578" s="47"/>
      <c r="DJ578" s="47"/>
      <c r="DK578" s="47"/>
    </row>
    <row r="579">
      <c r="A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  <c r="CO579" s="47"/>
      <c r="CP579" s="47"/>
      <c r="CQ579" s="47"/>
      <c r="CT579" s="47"/>
      <c r="CU579" s="47"/>
      <c r="CV579" s="47"/>
      <c r="CW579" s="47"/>
      <c r="CX579" s="47"/>
      <c r="CY579" s="47"/>
      <c r="CZ579" s="47"/>
      <c r="DA579" s="47"/>
      <c r="DB579" s="47"/>
      <c r="DC579" s="47"/>
      <c r="DD579" s="47"/>
      <c r="DE579" s="47"/>
      <c r="DF579" s="47"/>
      <c r="DG579" s="47"/>
      <c r="DH579" s="47"/>
      <c r="DI579" s="47"/>
      <c r="DJ579" s="47"/>
      <c r="DK579" s="47"/>
    </row>
    <row r="580">
      <c r="A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  <c r="CO580" s="47"/>
      <c r="CP580" s="47"/>
      <c r="CQ580" s="47"/>
      <c r="CT580" s="47"/>
      <c r="CU580" s="47"/>
      <c r="CV580" s="47"/>
      <c r="CW580" s="47"/>
      <c r="CX580" s="47"/>
      <c r="CY580" s="47"/>
      <c r="CZ580" s="47"/>
      <c r="DA580" s="47"/>
      <c r="DB580" s="47"/>
      <c r="DC580" s="47"/>
      <c r="DD580" s="47"/>
      <c r="DE580" s="47"/>
      <c r="DF580" s="47"/>
      <c r="DG580" s="47"/>
      <c r="DH580" s="47"/>
      <c r="DI580" s="47"/>
      <c r="DJ580" s="47"/>
      <c r="DK580" s="47"/>
    </row>
    <row r="581">
      <c r="A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  <c r="CO581" s="47"/>
      <c r="CP581" s="47"/>
      <c r="CQ581" s="47"/>
      <c r="CT581" s="47"/>
      <c r="CU581" s="47"/>
      <c r="CV581" s="47"/>
      <c r="CW581" s="47"/>
      <c r="CX581" s="47"/>
      <c r="CY581" s="47"/>
      <c r="CZ581" s="47"/>
      <c r="DA581" s="47"/>
      <c r="DB581" s="47"/>
      <c r="DC581" s="47"/>
      <c r="DD581" s="47"/>
      <c r="DE581" s="47"/>
      <c r="DF581" s="47"/>
      <c r="DG581" s="47"/>
      <c r="DH581" s="47"/>
      <c r="DI581" s="47"/>
      <c r="DJ581" s="47"/>
      <c r="DK581" s="47"/>
    </row>
    <row r="582">
      <c r="A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  <c r="CO582" s="47"/>
      <c r="CP582" s="47"/>
      <c r="CQ582" s="47"/>
      <c r="CT582" s="47"/>
      <c r="CU582" s="47"/>
      <c r="CV582" s="47"/>
      <c r="CW582" s="47"/>
      <c r="CX582" s="47"/>
      <c r="CY582" s="47"/>
      <c r="CZ582" s="47"/>
      <c r="DA582" s="47"/>
      <c r="DB582" s="47"/>
      <c r="DC582" s="47"/>
      <c r="DD582" s="47"/>
      <c r="DE582" s="47"/>
      <c r="DF582" s="47"/>
      <c r="DG582" s="47"/>
      <c r="DH582" s="47"/>
      <c r="DI582" s="47"/>
      <c r="DJ582" s="47"/>
      <c r="DK582" s="47"/>
    </row>
    <row r="583">
      <c r="A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  <c r="CO583" s="47"/>
      <c r="CP583" s="47"/>
      <c r="CQ583" s="47"/>
      <c r="CT583" s="47"/>
      <c r="CU583" s="47"/>
      <c r="CV583" s="47"/>
      <c r="CW583" s="47"/>
      <c r="CX583" s="47"/>
      <c r="CY583" s="47"/>
      <c r="CZ583" s="47"/>
      <c r="DA583" s="47"/>
      <c r="DB583" s="47"/>
      <c r="DC583" s="47"/>
      <c r="DD583" s="47"/>
      <c r="DE583" s="47"/>
      <c r="DF583" s="47"/>
      <c r="DG583" s="47"/>
      <c r="DH583" s="47"/>
      <c r="DI583" s="47"/>
      <c r="DJ583" s="47"/>
      <c r="DK583" s="47"/>
    </row>
    <row r="584">
      <c r="A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  <c r="CO584" s="47"/>
      <c r="CP584" s="47"/>
      <c r="CQ584" s="47"/>
      <c r="CT584" s="47"/>
      <c r="CU584" s="47"/>
      <c r="CV584" s="47"/>
      <c r="CW584" s="47"/>
      <c r="CX584" s="47"/>
      <c r="CY584" s="47"/>
      <c r="CZ584" s="47"/>
      <c r="DA584" s="47"/>
      <c r="DB584" s="47"/>
      <c r="DC584" s="47"/>
      <c r="DD584" s="47"/>
      <c r="DE584" s="47"/>
      <c r="DF584" s="47"/>
      <c r="DG584" s="47"/>
      <c r="DH584" s="47"/>
      <c r="DI584" s="47"/>
      <c r="DJ584" s="47"/>
      <c r="DK584" s="47"/>
    </row>
    <row r="585">
      <c r="A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  <c r="CO585" s="47"/>
      <c r="CP585" s="47"/>
      <c r="CQ585" s="47"/>
      <c r="CT585" s="47"/>
      <c r="CU585" s="47"/>
      <c r="CV585" s="47"/>
      <c r="CW585" s="47"/>
      <c r="CX585" s="47"/>
      <c r="CY585" s="47"/>
      <c r="CZ585" s="47"/>
      <c r="DA585" s="47"/>
      <c r="DB585" s="47"/>
      <c r="DC585" s="47"/>
      <c r="DD585" s="47"/>
      <c r="DE585" s="47"/>
      <c r="DF585" s="47"/>
      <c r="DG585" s="47"/>
      <c r="DH585" s="47"/>
      <c r="DI585" s="47"/>
      <c r="DJ585" s="47"/>
      <c r="DK585" s="47"/>
    </row>
    <row r="586">
      <c r="A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  <c r="CO586" s="47"/>
      <c r="CP586" s="47"/>
      <c r="CQ586" s="47"/>
      <c r="CT586" s="47"/>
      <c r="CU586" s="47"/>
      <c r="CV586" s="47"/>
      <c r="CW586" s="47"/>
      <c r="CX586" s="47"/>
      <c r="CY586" s="47"/>
      <c r="CZ586" s="47"/>
      <c r="DA586" s="47"/>
      <c r="DB586" s="47"/>
      <c r="DC586" s="47"/>
      <c r="DD586" s="47"/>
      <c r="DE586" s="47"/>
      <c r="DF586" s="47"/>
      <c r="DG586" s="47"/>
      <c r="DH586" s="47"/>
      <c r="DI586" s="47"/>
      <c r="DJ586" s="47"/>
      <c r="DK586" s="47"/>
    </row>
    <row r="587">
      <c r="A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  <c r="CO587" s="47"/>
      <c r="CP587" s="47"/>
      <c r="CQ587" s="47"/>
      <c r="CT587" s="47"/>
      <c r="CU587" s="47"/>
      <c r="CV587" s="47"/>
      <c r="CW587" s="47"/>
      <c r="CX587" s="47"/>
      <c r="CY587" s="47"/>
      <c r="CZ587" s="47"/>
      <c r="DA587" s="47"/>
      <c r="DB587" s="47"/>
      <c r="DC587" s="47"/>
      <c r="DD587" s="47"/>
      <c r="DE587" s="47"/>
      <c r="DF587" s="47"/>
      <c r="DG587" s="47"/>
      <c r="DH587" s="47"/>
      <c r="DI587" s="47"/>
      <c r="DJ587" s="47"/>
      <c r="DK587" s="47"/>
    </row>
    <row r="588">
      <c r="A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  <c r="CO588" s="47"/>
      <c r="CP588" s="47"/>
      <c r="CQ588" s="47"/>
      <c r="CT588" s="47"/>
      <c r="CU588" s="47"/>
      <c r="CV588" s="47"/>
      <c r="CW588" s="47"/>
      <c r="CX588" s="47"/>
      <c r="CY588" s="47"/>
      <c r="CZ588" s="47"/>
      <c r="DA588" s="47"/>
      <c r="DB588" s="47"/>
      <c r="DC588" s="47"/>
      <c r="DD588" s="47"/>
      <c r="DE588" s="47"/>
      <c r="DF588" s="47"/>
      <c r="DG588" s="47"/>
      <c r="DH588" s="47"/>
      <c r="DI588" s="47"/>
      <c r="DJ588" s="47"/>
      <c r="DK588" s="47"/>
    </row>
    <row r="589">
      <c r="A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  <c r="CO589" s="47"/>
      <c r="CP589" s="47"/>
      <c r="CQ589" s="47"/>
      <c r="CT589" s="47"/>
      <c r="CU589" s="47"/>
      <c r="CV589" s="47"/>
      <c r="CW589" s="47"/>
      <c r="CX589" s="47"/>
      <c r="CY589" s="47"/>
      <c r="CZ589" s="47"/>
      <c r="DA589" s="47"/>
      <c r="DB589" s="47"/>
      <c r="DC589" s="47"/>
      <c r="DD589" s="47"/>
      <c r="DE589" s="47"/>
      <c r="DF589" s="47"/>
      <c r="DG589" s="47"/>
      <c r="DH589" s="47"/>
      <c r="DI589" s="47"/>
      <c r="DJ589" s="47"/>
      <c r="DK589" s="47"/>
    </row>
    <row r="590">
      <c r="A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  <c r="CO590" s="47"/>
      <c r="CP590" s="47"/>
      <c r="CQ590" s="47"/>
      <c r="CT590" s="47"/>
      <c r="CU590" s="47"/>
      <c r="CV590" s="47"/>
      <c r="CW590" s="47"/>
      <c r="CX590" s="47"/>
      <c r="CY590" s="47"/>
      <c r="CZ590" s="47"/>
      <c r="DA590" s="47"/>
      <c r="DB590" s="47"/>
      <c r="DC590" s="47"/>
      <c r="DD590" s="47"/>
      <c r="DE590" s="47"/>
      <c r="DF590" s="47"/>
      <c r="DG590" s="47"/>
      <c r="DH590" s="47"/>
      <c r="DI590" s="47"/>
      <c r="DJ590" s="47"/>
      <c r="DK590" s="47"/>
    </row>
    <row r="591">
      <c r="A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  <c r="CO591" s="47"/>
      <c r="CP591" s="47"/>
      <c r="CQ591" s="47"/>
      <c r="CT591" s="47"/>
      <c r="CU591" s="47"/>
      <c r="CV591" s="47"/>
      <c r="CW591" s="47"/>
      <c r="CX591" s="47"/>
      <c r="CY591" s="47"/>
      <c r="CZ591" s="47"/>
      <c r="DA591" s="47"/>
      <c r="DB591" s="47"/>
      <c r="DC591" s="47"/>
      <c r="DD591" s="47"/>
      <c r="DE591" s="47"/>
      <c r="DF591" s="47"/>
      <c r="DG591" s="47"/>
      <c r="DH591" s="47"/>
      <c r="DI591" s="47"/>
      <c r="DJ591" s="47"/>
      <c r="DK591" s="47"/>
    </row>
    <row r="592">
      <c r="A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  <c r="CO592" s="47"/>
      <c r="CP592" s="47"/>
      <c r="CQ592" s="47"/>
      <c r="CT592" s="47"/>
      <c r="CU592" s="47"/>
      <c r="CV592" s="47"/>
      <c r="CW592" s="47"/>
      <c r="CX592" s="47"/>
      <c r="CY592" s="47"/>
      <c r="CZ592" s="47"/>
      <c r="DA592" s="47"/>
      <c r="DB592" s="47"/>
      <c r="DC592" s="47"/>
      <c r="DD592" s="47"/>
      <c r="DE592" s="47"/>
      <c r="DF592" s="47"/>
      <c r="DG592" s="47"/>
      <c r="DH592" s="47"/>
      <c r="DI592" s="47"/>
      <c r="DJ592" s="47"/>
      <c r="DK592" s="47"/>
    </row>
    <row r="593">
      <c r="A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  <c r="CO593" s="47"/>
      <c r="CP593" s="47"/>
      <c r="CQ593" s="47"/>
      <c r="CT593" s="47"/>
      <c r="CU593" s="47"/>
      <c r="CV593" s="47"/>
      <c r="CW593" s="47"/>
      <c r="CX593" s="47"/>
      <c r="CY593" s="47"/>
      <c r="CZ593" s="47"/>
      <c r="DA593" s="47"/>
      <c r="DB593" s="47"/>
      <c r="DC593" s="47"/>
      <c r="DD593" s="47"/>
      <c r="DE593" s="47"/>
      <c r="DF593" s="47"/>
      <c r="DG593" s="47"/>
      <c r="DH593" s="47"/>
      <c r="DI593" s="47"/>
      <c r="DJ593" s="47"/>
      <c r="DK593" s="47"/>
    </row>
    <row r="594">
      <c r="A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  <c r="CO594" s="47"/>
      <c r="CP594" s="47"/>
      <c r="CQ594" s="47"/>
      <c r="CT594" s="47"/>
      <c r="CU594" s="47"/>
      <c r="CV594" s="47"/>
      <c r="CW594" s="47"/>
      <c r="CX594" s="47"/>
      <c r="CY594" s="47"/>
      <c r="CZ594" s="47"/>
      <c r="DA594" s="47"/>
      <c r="DB594" s="47"/>
      <c r="DC594" s="47"/>
      <c r="DD594" s="47"/>
      <c r="DE594" s="47"/>
      <c r="DF594" s="47"/>
      <c r="DG594" s="47"/>
      <c r="DH594" s="47"/>
      <c r="DI594" s="47"/>
      <c r="DJ594" s="47"/>
      <c r="DK594" s="47"/>
    </row>
    <row r="595">
      <c r="A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  <c r="CO595" s="47"/>
      <c r="CP595" s="47"/>
      <c r="CQ595" s="47"/>
      <c r="CT595" s="47"/>
      <c r="CU595" s="47"/>
      <c r="CV595" s="47"/>
      <c r="CW595" s="47"/>
      <c r="CX595" s="47"/>
      <c r="CY595" s="47"/>
      <c r="CZ595" s="47"/>
      <c r="DA595" s="47"/>
      <c r="DB595" s="47"/>
      <c r="DC595" s="47"/>
      <c r="DD595" s="47"/>
      <c r="DE595" s="47"/>
      <c r="DF595" s="47"/>
      <c r="DG595" s="47"/>
      <c r="DH595" s="47"/>
      <c r="DI595" s="47"/>
      <c r="DJ595" s="47"/>
      <c r="DK595" s="47"/>
    </row>
    <row r="596">
      <c r="A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  <c r="CO596" s="47"/>
      <c r="CP596" s="47"/>
      <c r="CQ596" s="47"/>
      <c r="CT596" s="47"/>
      <c r="CU596" s="47"/>
      <c r="CV596" s="47"/>
      <c r="CW596" s="47"/>
      <c r="CX596" s="47"/>
      <c r="CY596" s="47"/>
      <c r="CZ596" s="47"/>
      <c r="DA596" s="47"/>
      <c r="DB596" s="47"/>
      <c r="DC596" s="47"/>
      <c r="DD596" s="47"/>
      <c r="DE596" s="47"/>
      <c r="DF596" s="47"/>
      <c r="DG596" s="47"/>
      <c r="DH596" s="47"/>
      <c r="DI596" s="47"/>
      <c r="DJ596" s="47"/>
      <c r="DK596" s="47"/>
    </row>
    <row r="597">
      <c r="A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  <c r="CO597" s="47"/>
      <c r="CP597" s="47"/>
      <c r="CQ597" s="47"/>
      <c r="CT597" s="47"/>
      <c r="CU597" s="47"/>
      <c r="CV597" s="47"/>
      <c r="CW597" s="47"/>
      <c r="CX597" s="47"/>
      <c r="CY597" s="47"/>
      <c r="CZ597" s="47"/>
      <c r="DA597" s="47"/>
      <c r="DB597" s="47"/>
      <c r="DC597" s="47"/>
      <c r="DD597" s="47"/>
      <c r="DE597" s="47"/>
      <c r="DF597" s="47"/>
      <c r="DG597" s="47"/>
      <c r="DH597" s="47"/>
      <c r="DI597" s="47"/>
      <c r="DJ597" s="47"/>
      <c r="DK597" s="47"/>
    </row>
    <row r="598">
      <c r="A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  <c r="CO598" s="47"/>
      <c r="CP598" s="47"/>
      <c r="CQ598" s="47"/>
      <c r="CT598" s="47"/>
      <c r="CU598" s="47"/>
      <c r="CV598" s="47"/>
      <c r="CW598" s="47"/>
      <c r="CX598" s="47"/>
      <c r="CY598" s="47"/>
      <c r="CZ598" s="47"/>
      <c r="DA598" s="47"/>
      <c r="DB598" s="47"/>
      <c r="DC598" s="47"/>
      <c r="DD598" s="47"/>
      <c r="DE598" s="47"/>
      <c r="DF598" s="47"/>
      <c r="DG598" s="47"/>
      <c r="DH598" s="47"/>
      <c r="DI598" s="47"/>
      <c r="DJ598" s="47"/>
      <c r="DK598" s="47"/>
    </row>
    <row r="599">
      <c r="A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T599" s="47"/>
      <c r="CU599" s="47"/>
      <c r="CV599" s="47"/>
      <c r="CW599" s="47"/>
      <c r="CX599" s="47"/>
      <c r="CY599" s="47"/>
      <c r="CZ599" s="47"/>
      <c r="DA599" s="47"/>
      <c r="DB599" s="47"/>
      <c r="DC599" s="47"/>
      <c r="DD599" s="47"/>
      <c r="DE599" s="47"/>
      <c r="DF599" s="47"/>
      <c r="DG599" s="47"/>
      <c r="DH599" s="47"/>
      <c r="DI599" s="47"/>
      <c r="DJ599" s="47"/>
      <c r="DK599" s="47"/>
    </row>
    <row r="600">
      <c r="A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  <c r="CO600" s="47"/>
      <c r="CP600" s="47"/>
      <c r="CQ600" s="47"/>
      <c r="CT600" s="47"/>
      <c r="CU600" s="47"/>
      <c r="CV600" s="47"/>
      <c r="CW600" s="47"/>
      <c r="CX600" s="47"/>
      <c r="CY600" s="47"/>
      <c r="CZ600" s="47"/>
      <c r="DA600" s="47"/>
      <c r="DB600" s="47"/>
      <c r="DC600" s="47"/>
      <c r="DD600" s="47"/>
      <c r="DE600" s="47"/>
      <c r="DF600" s="47"/>
      <c r="DG600" s="47"/>
      <c r="DH600" s="47"/>
      <c r="DI600" s="47"/>
      <c r="DJ600" s="47"/>
      <c r="DK600" s="47"/>
    </row>
    <row r="601">
      <c r="A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  <c r="BP601" s="47"/>
      <c r="BQ601" s="47"/>
      <c r="BR601" s="47"/>
      <c r="BS601" s="47"/>
      <c r="BT601" s="47"/>
      <c r="BU601" s="47"/>
      <c r="BV601" s="47"/>
      <c r="BW601" s="47"/>
      <c r="BX601" s="47"/>
      <c r="BY601" s="47"/>
      <c r="BZ601" s="47"/>
      <c r="CA601" s="47"/>
      <c r="CB601" s="47"/>
      <c r="CC601" s="47"/>
      <c r="CD601" s="47"/>
      <c r="CE601" s="47"/>
      <c r="CF601" s="47"/>
      <c r="CG601" s="47"/>
      <c r="CH601" s="47"/>
      <c r="CI601" s="47"/>
      <c r="CJ601" s="47"/>
      <c r="CK601" s="47"/>
      <c r="CL601" s="47"/>
      <c r="CM601" s="47"/>
      <c r="CN601" s="47"/>
      <c r="CO601" s="47"/>
      <c r="CP601" s="47"/>
      <c r="CQ601" s="47"/>
      <c r="CT601" s="47"/>
      <c r="CU601" s="47"/>
      <c r="CV601" s="47"/>
      <c r="CW601" s="47"/>
      <c r="CX601" s="47"/>
      <c r="CY601" s="47"/>
      <c r="CZ601" s="47"/>
      <c r="DA601" s="47"/>
      <c r="DB601" s="47"/>
      <c r="DC601" s="47"/>
      <c r="DD601" s="47"/>
      <c r="DE601" s="47"/>
      <c r="DF601" s="47"/>
      <c r="DG601" s="47"/>
      <c r="DH601" s="47"/>
      <c r="DI601" s="47"/>
      <c r="DJ601" s="47"/>
      <c r="DK601" s="47"/>
    </row>
    <row r="602">
      <c r="A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  <c r="BP602" s="47"/>
      <c r="BQ602" s="47"/>
      <c r="BR602" s="47"/>
      <c r="BS602" s="47"/>
      <c r="BT602" s="47"/>
      <c r="BU602" s="47"/>
      <c r="BV602" s="47"/>
      <c r="BW602" s="47"/>
      <c r="BX602" s="47"/>
      <c r="BY602" s="47"/>
      <c r="BZ602" s="47"/>
      <c r="CA602" s="47"/>
      <c r="CB602" s="47"/>
      <c r="CC602" s="47"/>
      <c r="CD602" s="47"/>
      <c r="CE602" s="47"/>
      <c r="CF602" s="47"/>
      <c r="CG602" s="47"/>
      <c r="CH602" s="47"/>
      <c r="CI602" s="47"/>
      <c r="CJ602" s="47"/>
      <c r="CK602" s="47"/>
      <c r="CL602" s="47"/>
      <c r="CM602" s="47"/>
      <c r="CN602" s="47"/>
      <c r="CO602" s="47"/>
      <c r="CP602" s="47"/>
      <c r="CQ602" s="47"/>
      <c r="CT602" s="47"/>
      <c r="CU602" s="47"/>
      <c r="CV602" s="47"/>
      <c r="CW602" s="47"/>
      <c r="CX602" s="47"/>
      <c r="CY602" s="47"/>
      <c r="CZ602" s="47"/>
      <c r="DA602" s="47"/>
      <c r="DB602" s="47"/>
      <c r="DC602" s="47"/>
      <c r="DD602" s="47"/>
      <c r="DE602" s="47"/>
      <c r="DF602" s="47"/>
      <c r="DG602" s="47"/>
      <c r="DH602" s="47"/>
      <c r="DI602" s="47"/>
      <c r="DJ602" s="47"/>
      <c r="DK602" s="47"/>
    </row>
    <row r="603">
      <c r="A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  <c r="BS603" s="47"/>
      <c r="BT603" s="47"/>
      <c r="BU603" s="47"/>
      <c r="BV603" s="47"/>
      <c r="BW603" s="47"/>
      <c r="BX603" s="47"/>
      <c r="BY603" s="47"/>
      <c r="BZ603" s="47"/>
      <c r="CA603" s="47"/>
      <c r="CB603" s="47"/>
      <c r="CC603" s="47"/>
      <c r="CD603" s="47"/>
      <c r="CE603" s="47"/>
      <c r="CF603" s="47"/>
      <c r="CG603" s="47"/>
      <c r="CH603" s="47"/>
      <c r="CI603" s="47"/>
      <c r="CJ603" s="47"/>
      <c r="CK603" s="47"/>
      <c r="CL603" s="47"/>
      <c r="CM603" s="47"/>
      <c r="CN603" s="47"/>
      <c r="CO603" s="47"/>
      <c r="CP603" s="47"/>
      <c r="CQ603" s="47"/>
      <c r="CT603" s="47"/>
      <c r="CU603" s="47"/>
      <c r="CV603" s="47"/>
      <c r="CW603" s="47"/>
      <c r="CX603" s="47"/>
      <c r="CY603" s="47"/>
      <c r="CZ603" s="47"/>
      <c r="DA603" s="47"/>
      <c r="DB603" s="47"/>
      <c r="DC603" s="47"/>
      <c r="DD603" s="47"/>
      <c r="DE603" s="47"/>
      <c r="DF603" s="47"/>
      <c r="DG603" s="47"/>
      <c r="DH603" s="47"/>
      <c r="DI603" s="47"/>
      <c r="DJ603" s="47"/>
      <c r="DK603" s="47"/>
    </row>
    <row r="604">
      <c r="A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  <c r="BP604" s="47"/>
      <c r="BQ604" s="47"/>
      <c r="BR604" s="47"/>
      <c r="BS604" s="47"/>
      <c r="BT604" s="47"/>
      <c r="BU604" s="47"/>
      <c r="BV604" s="47"/>
      <c r="BW604" s="47"/>
      <c r="BX604" s="47"/>
      <c r="BY604" s="47"/>
      <c r="BZ604" s="47"/>
      <c r="CA604" s="47"/>
      <c r="CB604" s="47"/>
      <c r="CC604" s="47"/>
      <c r="CD604" s="47"/>
      <c r="CE604" s="47"/>
      <c r="CF604" s="47"/>
      <c r="CG604" s="47"/>
      <c r="CH604" s="47"/>
      <c r="CI604" s="47"/>
      <c r="CJ604" s="47"/>
      <c r="CK604" s="47"/>
      <c r="CL604" s="47"/>
      <c r="CM604" s="47"/>
      <c r="CN604" s="47"/>
      <c r="CO604" s="47"/>
      <c r="CP604" s="47"/>
      <c r="CQ604" s="47"/>
      <c r="CT604" s="47"/>
      <c r="CU604" s="47"/>
      <c r="CV604" s="47"/>
      <c r="CW604" s="47"/>
      <c r="CX604" s="47"/>
      <c r="CY604" s="47"/>
      <c r="CZ604" s="47"/>
      <c r="DA604" s="47"/>
      <c r="DB604" s="47"/>
      <c r="DC604" s="47"/>
      <c r="DD604" s="47"/>
      <c r="DE604" s="47"/>
      <c r="DF604" s="47"/>
      <c r="DG604" s="47"/>
      <c r="DH604" s="47"/>
      <c r="DI604" s="47"/>
      <c r="DJ604" s="47"/>
      <c r="DK604" s="47"/>
    </row>
    <row r="605">
      <c r="A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  <c r="BP605" s="47"/>
      <c r="BQ605" s="47"/>
      <c r="BR605" s="47"/>
      <c r="BS605" s="47"/>
      <c r="BT605" s="47"/>
      <c r="BU605" s="47"/>
      <c r="BV605" s="47"/>
      <c r="BW605" s="47"/>
      <c r="BX605" s="47"/>
      <c r="BY605" s="47"/>
      <c r="BZ605" s="47"/>
      <c r="CA605" s="47"/>
      <c r="CB605" s="47"/>
      <c r="CC605" s="47"/>
      <c r="CD605" s="47"/>
      <c r="CE605" s="47"/>
      <c r="CF605" s="47"/>
      <c r="CG605" s="47"/>
      <c r="CH605" s="47"/>
      <c r="CI605" s="47"/>
      <c r="CJ605" s="47"/>
      <c r="CK605" s="47"/>
      <c r="CL605" s="47"/>
      <c r="CM605" s="47"/>
      <c r="CN605" s="47"/>
      <c r="CO605" s="47"/>
      <c r="CP605" s="47"/>
      <c r="CQ605" s="47"/>
      <c r="CT605" s="47"/>
      <c r="CU605" s="47"/>
      <c r="CV605" s="47"/>
      <c r="CW605" s="47"/>
      <c r="CX605" s="47"/>
      <c r="CY605" s="47"/>
      <c r="CZ605" s="47"/>
      <c r="DA605" s="47"/>
      <c r="DB605" s="47"/>
      <c r="DC605" s="47"/>
      <c r="DD605" s="47"/>
      <c r="DE605" s="47"/>
      <c r="DF605" s="47"/>
      <c r="DG605" s="47"/>
      <c r="DH605" s="47"/>
      <c r="DI605" s="47"/>
      <c r="DJ605" s="47"/>
      <c r="DK605" s="47"/>
    </row>
    <row r="606">
      <c r="A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  <c r="BP606" s="47"/>
      <c r="BQ606" s="47"/>
      <c r="BR606" s="47"/>
      <c r="BS606" s="47"/>
      <c r="BT606" s="47"/>
      <c r="BU606" s="47"/>
      <c r="BV606" s="47"/>
      <c r="BW606" s="47"/>
      <c r="BX606" s="47"/>
      <c r="BY606" s="47"/>
      <c r="BZ606" s="47"/>
      <c r="CA606" s="47"/>
      <c r="CB606" s="47"/>
      <c r="CC606" s="47"/>
      <c r="CD606" s="47"/>
      <c r="CE606" s="47"/>
      <c r="CF606" s="47"/>
      <c r="CG606" s="47"/>
      <c r="CH606" s="47"/>
      <c r="CI606" s="47"/>
      <c r="CJ606" s="47"/>
      <c r="CK606" s="47"/>
      <c r="CL606" s="47"/>
      <c r="CM606" s="47"/>
      <c r="CN606" s="47"/>
      <c r="CO606" s="47"/>
      <c r="CP606" s="47"/>
      <c r="CQ606" s="47"/>
      <c r="CT606" s="47"/>
      <c r="CU606" s="47"/>
      <c r="CV606" s="47"/>
      <c r="CW606" s="47"/>
      <c r="CX606" s="47"/>
      <c r="CY606" s="47"/>
      <c r="CZ606" s="47"/>
      <c r="DA606" s="47"/>
      <c r="DB606" s="47"/>
      <c r="DC606" s="47"/>
      <c r="DD606" s="47"/>
      <c r="DE606" s="47"/>
      <c r="DF606" s="47"/>
      <c r="DG606" s="47"/>
      <c r="DH606" s="47"/>
      <c r="DI606" s="47"/>
      <c r="DJ606" s="47"/>
      <c r="DK606" s="47"/>
    </row>
    <row r="607">
      <c r="A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  <c r="BP607" s="47"/>
      <c r="BQ607" s="47"/>
      <c r="BR607" s="47"/>
      <c r="BS607" s="47"/>
      <c r="BT607" s="47"/>
      <c r="BU607" s="47"/>
      <c r="BV607" s="47"/>
      <c r="BW607" s="47"/>
      <c r="BX607" s="47"/>
      <c r="BY607" s="47"/>
      <c r="BZ607" s="47"/>
      <c r="CA607" s="47"/>
      <c r="CB607" s="47"/>
      <c r="CC607" s="47"/>
      <c r="CD607" s="47"/>
      <c r="CE607" s="47"/>
      <c r="CF607" s="47"/>
      <c r="CG607" s="47"/>
      <c r="CH607" s="47"/>
      <c r="CI607" s="47"/>
      <c r="CJ607" s="47"/>
      <c r="CK607" s="47"/>
      <c r="CL607" s="47"/>
      <c r="CM607" s="47"/>
      <c r="CN607" s="47"/>
      <c r="CO607" s="47"/>
      <c r="CP607" s="47"/>
      <c r="CQ607" s="47"/>
      <c r="CT607" s="47"/>
      <c r="CU607" s="47"/>
      <c r="CV607" s="47"/>
      <c r="CW607" s="47"/>
      <c r="CX607" s="47"/>
      <c r="CY607" s="47"/>
      <c r="CZ607" s="47"/>
      <c r="DA607" s="47"/>
      <c r="DB607" s="47"/>
      <c r="DC607" s="47"/>
      <c r="DD607" s="47"/>
      <c r="DE607" s="47"/>
      <c r="DF607" s="47"/>
      <c r="DG607" s="47"/>
      <c r="DH607" s="47"/>
      <c r="DI607" s="47"/>
      <c r="DJ607" s="47"/>
      <c r="DK607" s="47"/>
    </row>
    <row r="608">
      <c r="A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  <c r="BP608" s="47"/>
      <c r="BQ608" s="47"/>
      <c r="BR608" s="47"/>
      <c r="BS608" s="47"/>
      <c r="BT608" s="47"/>
      <c r="BU608" s="47"/>
      <c r="BV608" s="47"/>
      <c r="BW608" s="47"/>
      <c r="BX608" s="47"/>
      <c r="BY608" s="47"/>
      <c r="BZ608" s="47"/>
      <c r="CA608" s="47"/>
      <c r="CB608" s="47"/>
      <c r="CC608" s="47"/>
      <c r="CD608" s="47"/>
      <c r="CE608" s="47"/>
      <c r="CF608" s="47"/>
      <c r="CG608" s="47"/>
      <c r="CH608" s="47"/>
      <c r="CI608" s="47"/>
      <c r="CJ608" s="47"/>
      <c r="CK608" s="47"/>
      <c r="CL608" s="47"/>
      <c r="CM608" s="47"/>
      <c r="CN608" s="47"/>
      <c r="CO608" s="47"/>
      <c r="CP608" s="47"/>
      <c r="CQ608" s="47"/>
      <c r="CT608" s="47"/>
      <c r="CU608" s="47"/>
      <c r="CV608" s="47"/>
      <c r="CW608" s="47"/>
      <c r="CX608" s="47"/>
      <c r="CY608" s="47"/>
      <c r="CZ608" s="47"/>
      <c r="DA608" s="47"/>
      <c r="DB608" s="47"/>
      <c r="DC608" s="47"/>
      <c r="DD608" s="47"/>
      <c r="DE608" s="47"/>
      <c r="DF608" s="47"/>
      <c r="DG608" s="47"/>
      <c r="DH608" s="47"/>
      <c r="DI608" s="47"/>
      <c r="DJ608" s="47"/>
      <c r="DK608" s="47"/>
    </row>
    <row r="609">
      <c r="A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  <c r="BR609" s="47"/>
      <c r="BS609" s="47"/>
      <c r="BT609" s="47"/>
      <c r="BU609" s="47"/>
      <c r="BV609" s="47"/>
      <c r="BW609" s="47"/>
      <c r="BX609" s="47"/>
      <c r="BY609" s="47"/>
      <c r="BZ609" s="47"/>
      <c r="CA609" s="47"/>
      <c r="CB609" s="47"/>
      <c r="CC609" s="47"/>
      <c r="CD609" s="47"/>
      <c r="CE609" s="47"/>
      <c r="CF609" s="47"/>
      <c r="CG609" s="47"/>
      <c r="CH609" s="47"/>
      <c r="CI609" s="47"/>
      <c r="CJ609" s="47"/>
      <c r="CK609" s="47"/>
      <c r="CL609" s="47"/>
      <c r="CM609" s="47"/>
      <c r="CN609" s="47"/>
      <c r="CO609" s="47"/>
      <c r="CP609" s="47"/>
      <c r="CQ609" s="47"/>
      <c r="CT609" s="47"/>
      <c r="CU609" s="47"/>
      <c r="CV609" s="47"/>
      <c r="CW609" s="47"/>
      <c r="CX609" s="47"/>
      <c r="CY609" s="47"/>
      <c r="CZ609" s="47"/>
      <c r="DA609" s="47"/>
      <c r="DB609" s="47"/>
      <c r="DC609" s="47"/>
      <c r="DD609" s="47"/>
      <c r="DE609" s="47"/>
      <c r="DF609" s="47"/>
      <c r="DG609" s="47"/>
      <c r="DH609" s="47"/>
      <c r="DI609" s="47"/>
      <c r="DJ609" s="47"/>
      <c r="DK609" s="47"/>
    </row>
    <row r="610">
      <c r="A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  <c r="BP610" s="47"/>
      <c r="BQ610" s="47"/>
      <c r="BR610" s="47"/>
      <c r="BS610" s="47"/>
      <c r="BT610" s="47"/>
      <c r="BU610" s="47"/>
      <c r="BV610" s="47"/>
      <c r="BW610" s="47"/>
      <c r="BX610" s="47"/>
      <c r="BY610" s="47"/>
      <c r="BZ610" s="47"/>
      <c r="CA610" s="47"/>
      <c r="CB610" s="47"/>
      <c r="CC610" s="47"/>
      <c r="CD610" s="47"/>
      <c r="CE610" s="47"/>
      <c r="CF610" s="47"/>
      <c r="CG610" s="47"/>
      <c r="CH610" s="47"/>
      <c r="CI610" s="47"/>
      <c r="CJ610" s="47"/>
      <c r="CK610" s="47"/>
      <c r="CL610" s="47"/>
      <c r="CM610" s="47"/>
      <c r="CN610" s="47"/>
      <c r="CO610" s="47"/>
      <c r="CP610" s="47"/>
      <c r="CQ610" s="47"/>
      <c r="CT610" s="47"/>
      <c r="CU610" s="47"/>
      <c r="CV610" s="47"/>
      <c r="CW610" s="47"/>
      <c r="CX610" s="47"/>
      <c r="CY610" s="47"/>
      <c r="CZ610" s="47"/>
      <c r="DA610" s="47"/>
      <c r="DB610" s="47"/>
      <c r="DC610" s="47"/>
      <c r="DD610" s="47"/>
      <c r="DE610" s="47"/>
      <c r="DF610" s="47"/>
      <c r="DG610" s="47"/>
      <c r="DH610" s="47"/>
      <c r="DI610" s="47"/>
      <c r="DJ610" s="47"/>
      <c r="DK610" s="47"/>
    </row>
    <row r="611">
      <c r="A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  <c r="BP611" s="47"/>
      <c r="BQ611" s="47"/>
      <c r="BR611" s="47"/>
      <c r="BS611" s="47"/>
      <c r="BT611" s="47"/>
      <c r="BU611" s="47"/>
      <c r="BV611" s="47"/>
      <c r="BW611" s="47"/>
      <c r="BX611" s="47"/>
      <c r="BY611" s="47"/>
      <c r="BZ611" s="47"/>
      <c r="CA611" s="47"/>
      <c r="CB611" s="47"/>
      <c r="CC611" s="47"/>
      <c r="CD611" s="47"/>
      <c r="CE611" s="47"/>
      <c r="CF611" s="47"/>
      <c r="CG611" s="47"/>
      <c r="CH611" s="47"/>
      <c r="CI611" s="47"/>
      <c r="CJ611" s="47"/>
      <c r="CK611" s="47"/>
      <c r="CL611" s="47"/>
      <c r="CM611" s="47"/>
      <c r="CN611" s="47"/>
      <c r="CO611" s="47"/>
      <c r="CP611" s="47"/>
      <c r="CQ611" s="47"/>
      <c r="CT611" s="47"/>
      <c r="CU611" s="47"/>
      <c r="CV611" s="47"/>
      <c r="CW611" s="47"/>
      <c r="CX611" s="47"/>
      <c r="CY611" s="47"/>
      <c r="CZ611" s="47"/>
      <c r="DA611" s="47"/>
      <c r="DB611" s="47"/>
      <c r="DC611" s="47"/>
      <c r="DD611" s="47"/>
      <c r="DE611" s="47"/>
      <c r="DF611" s="47"/>
      <c r="DG611" s="47"/>
      <c r="DH611" s="47"/>
      <c r="DI611" s="47"/>
      <c r="DJ611" s="47"/>
      <c r="DK611" s="47"/>
    </row>
    <row r="612">
      <c r="A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  <c r="BP612" s="47"/>
      <c r="BQ612" s="47"/>
      <c r="BR612" s="47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M612" s="47"/>
      <c r="CN612" s="47"/>
      <c r="CO612" s="47"/>
      <c r="CP612" s="47"/>
      <c r="CQ612" s="47"/>
      <c r="CT612" s="47"/>
      <c r="CU612" s="47"/>
      <c r="CV612" s="47"/>
      <c r="CW612" s="47"/>
      <c r="CX612" s="47"/>
      <c r="CY612" s="47"/>
      <c r="CZ612" s="47"/>
      <c r="DA612" s="47"/>
      <c r="DB612" s="47"/>
      <c r="DC612" s="47"/>
      <c r="DD612" s="47"/>
      <c r="DE612" s="47"/>
      <c r="DF612" s="47"/>
      <c r="DG612" s="47"/>
      <c r="DH612" s="47"/>
      <c r="DI612" s="47"/>
      <c r="DJ612" s="47"/>
      <c r="DK612" s="47"/>
    </row>
    <row r="613">
      <c r="A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  <c r="BP613" s="47"/>
      <c r="BQ613" s="47"/>
      <c r="BR613" s="47"/>
      <c r="BS613" s="47"/>
      <c r="BT613" s="47"/>
      <c r="BU613" s="47"/>
      <c r="BV613" s="47"/>
      <c r="BW613" s="47"/>
      <c r="BX613" s="47"/>
      <c r="BY613" s="47"/>
      <c r="BZ613" s="47"/>
      <c r="CA613" s="47"/>
      <c r="CB613" s="47"/>
      <c r="CC613" s="47"/>
      <c r="CD613" s="47"/>
      <c r="CE613" s="47"/>
      <c r="CF613" s="47"/>
      <c r="CG613" s="47"/>
      <c r="CH613" s="47"/>
      <c r="CI613" s="47"/>
      <c r="CJ613" s="47"/>
      <c r="CK613" s="47"/>
      <c r="CL613" s="47"/>
      <c r="CM613" s="47"/>
      <c r="CN613" s="47"/>
      <c r="CO613" s="47"/>
      <c r="CP613" s="47"/>
      <c r="CQ613" s="47"/>
      <c r="CT613" s="47"/>
      <c r="CU613" s="47"/>
      <c r="CV613" s="47"/>
      <c r="CW613" s="47"/>
      <c r="CX613" s="47"/>
      <c r="CY613" s="47"/>
      <c r="CZ613" s="47"/>
      <c r="DA613" s="47"/>
      <c r="DB613" s="47"/>
      <c r="DC613" s="47"/>
      <c r="DD613" s="47"/>
      <c r="DE613" s="47"/>
      <c r="DF613" s="47"/>
      <c r="DG613" s="47"/>
      <c r="DH613" s="47"/>
      <c r="DI613" s="47"/>
      <c r="DJ613" s="47"/>
      <c r="DK613" s="47"/>
    </row>
    <row r="614">
      <c r="A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  <c r="BP614" s="47"/>
      <c r="BQ614" s="47"/>
      <c r="BR614" s="47"/>
      <c r="BS614" s="47"/>
      <c r="BT614" s="47"/>
      <c r="BU614" s="47"/>
      <c r="BV614" s="47"/>
      <c r="BW614" s="47"/>
      <c r="BX614" s="47"/>
      <c r="BY614" s="47"/>
      <c r="BZ614" s="47"/>
      <c r="CA614" s="47"/>
      <c r="CB614" s="47"/>
      <c r="CC614" s="47"/>
      <c r="CD614" s="47"/>
      <c r="CE614" s="47"/>
      <c r="CF614" s="47"/>
      <c r="CG614" s="47"/>
      <c r="CH614" s="47"/>
      <c r="CI614" s="47"/>
      <c r="CJ614" s="47"/>
      <c r="CK614" s="47"/>
      <c r="CL614" s="47"/>
      <c r="CM614" s="47"/>
      <c r="CN614" s="47"/>
      <c r="CO614" s="47"/>
      <c r="CP614" s="47"/>
      <c r="CQ614" s="47"/>
      <c r="CT614" s="47"/>
      <c r="CU614" s="47"/>
      <c r="CV614" s="47"/>
      <c r="CW614" s="47"/>
      <c r="CX614" s="47"/>
      <c r="CY614" s="47"/>
      <c r="CZ614" s="47"/>
      <c r="DA614" s="47"/>
      <c r="DB614" s="47"/>
      <c r="DC614" s="47"/>
      <c r="DD614" s="47"/>
      <c r="DE614" s="47"/>
      <c r="DF614" s="47"/>
      <c r="DG614" s="47"/>
      <c r="DH614" s="47"/>
      <c r="DI614" s="47"/>
      <c r="DJ614" s="47"/>
      <c r="DK614" s="47"/>
    </row>
    <row r="615">
      <c r="A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  <c r="BP615" s="47"/>
      <c r="BQ615" s="47"/>
      <c r="BR615" s="47"/>
      <c r="BS615" s="47"/>
      <c r="BT615" s="47"/>
      <c r="BU615" s="47"/>
      <c r="BV615" s="47"/>
      <c r="BW615" s="47"/>
      <c r="BX615" s="47"/>
      <c r="BY615" s="47"/>
      <c r="BZ615" s="47"/>
      <c r="CA615" s="47"/>
      <c r="CB615" s="47"/>
      <c r="CC615" s="47"/>
      <c r="CD615" s="47"/>
      <c r="CE615" s="47"/>
      <c r="CF615" s="47"/>
      <c r="CG615" s="47"/>
      <c r="CH615" s="47"/>
      <c r="CI615" s="47"/>
      <c r="CJ615" s="47"/>
      <c r="CK615" s="47"/>
      <c r="CL615" s="47"/>
      <c r="CM615" s="47"/>
      <c r="CN615" s="47"/>
      <c r="CO615" s="47"/>
      <c r="CP615" s="47"/>
      <c r="CQ615" s="47"/>
      <c r="CT615" s="47"/>
      <c r="CU615" s="47"/>
      <c r="CV615" s="47"/>
      <c r="CW615" s="47"/>
      <c r="CX615" s="47"/>
      <c r="CY615" s="47"/>
      <c r="CZ615" s="47"/>
      <c r="DA615" s="47"/>
      <c r="DB615" s="47"/>
      <c r="DC615" s="47"/>
      <c r="DD615" s="47"/>
      <c r="DE615" s="47"/>
      <c r="DF615" s="47"/>
      <c r="DG615" s="47"/>
      <c r="DH615" s="47"/>
      <c r="DI615" s="47"/>
      <c r="DJ615" s="47"/>
      <c r="DK615" s="47"/>
    </row>
    <row r="616">
      <c r="A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  <c r="BP616" s="47"/>
      <c r="BQ616" s="47"/>
      <c r="BR616" s="47"/>
      <c r="BS616" s="47"/>
      <c r="BT616" s="47"/>
      <c r="BU616" s="47"/>
      <c r="BV616" s="47"/>
      <c r="BW616" s="47"/>
      <c r="BX616" s="47"/>
      <c r="BY616" s="47"/>
      <c r="BZ616" s="47"/>
      <c r="CA616" s="47"/>
      <c r="CB616" s="47"/>
      <c r="CC616" s="47"/>
      <c r="CD616" s="47"/>
      <c r="CE616" s="47"/>
      <c r="CF616" s="47"/>
      <c r="CG616" s="47"/>
      <c r="CH616" s="47"/>
      <c r="CI616" s="47"/>
      <c r="CJ616" s="47"/>
      <c r="CK616" s="47"/>
      <c r="CL616" s="47"/>
      <c r="CM616" s="47"/>
      <c r="CN616" s="47"/>
      <c r="CO616" s="47"/>
      <c r="CP616" s="47"/>
      <c r="CQ616" s="47"/>
      <c r="CT616" s="47"/>
      <c r="CU616" s="47"/>
      <c r="CV616" s="47"/>
      <c r="CW616" s="47"/>
      <c r="CX616" s="47"/>
      <c r="CY616" s="47"/>
      <c r="CZ616" s="47"/>
      <c r="DA616" s="47"/>
      <c r="DB616" s="47"/>
      <c r="DC616" s="47"/>
      <c r="DD616" s="47"/>
      <c r="DE616" s="47"/>
      <c r="DF616" s="47"/>
      <c r="DG616" s="47"/>
      <c r="DH616" s="47"/>
      <c r="DI616" s="47"/>
      <c r="DJ616" s="47"/>
      <c r="DK616" s="47"/>
    </row>
    <row r="617">
      <c r="A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  <c r="BP617" s="47"/>
      <c r="BQ617" s="47"/>
      <c r="BR617" s="47"/>
      <c r="BS617" s="47"/>
      <c r="BT617" s="47"/>
      <c r="BU617" s="47"/>
      <c r="BV617" s="47"/>
      <c r="BW617" s="47"/>
      <c r="BX617" s="47"/>
      <c r="BY617" s="47"/>
      <c r="BZ617" s="47"/>
      <c r="CA617" s="47"/>
      <c r="CB617" s="47"/>
      <c r="CC617" s="47"/>
      <c r="CD617" s="47"/>
      <c r="CE617" s="47"/>
      <c r="CF617" s="47"/>
      <c r="CG617" s="47"/>
      <c r="CH617" s="47"/>
      <c r="CI617" s="47"/>
      <c r="CJ617" s="47"/>
      <c r="CK617" s="47"/>
      <c r="CL617" s="47"/>
      <c r="CM617" s="47"/>
      <c r="CN617" s="47"/>
      <c r="CO617" s="47"/>
      <c r="CP617" s="47"/>
      <c r="CQ617" s="47"/>
      <c r="CT617" s="47"/>
      <c r="CU617" s="47"/>
      <c r="CV617" s="47"/>
      <c r="CW617" s="47"/>
      <c r="CX617" s="47"/>
      <c r="CY617" s="47"/>
      <c r="CZ617" s="47"/>
      <c r="DA617" s="47"/>
      <c r="DB617" s="47"/>
      <c r="DC617" s="47"/>
      <c r="DD617" s="47"/>
      <c r="DE617" s="47"/>
      <c r="DF617" s="47"/>
      <c r="DG617" s="47"/>
      <c r="DH617" s="47"/>
      <c r="DI617" s="47"/>
      <c r="DJ617" s="47"/>
      <c r="DK617" s="47"/>
    </row>
    <row r="618">
      <c r="A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  <c r="BP618" s="47"/>
      <c r="BQ618" s="47"/>
      <c r="BR618" s="47"/>
      <c r="BS618" s="47"/>
      <c r="BT618" s="47"/>
      <c r="BU618" s="47"/>
      <c r="BV618" s="47"/>
      <c r="BW618" s="47"/>
      <c r="BX618" s="47"/>
      <c r="BY618" s="47"/>
      <c r="BZ618" s="47"/>
      <c r="CA618" s="47"/>
      <c r="CB618" s="47"/>
      <c r="CC618" s="47"/>
      <c r="CD618" s="47"/>
      <c r="CE618" s="47"/>
      <c r="CF618" s="47"/>
      <c r="CG618" s="47"/>
      <c r="CH618" s="47"/>
      <c r="CI618" s="47"/>
      <c r="CJ618" s="47"/>
      <c r="CK618" s="47"/>
      <c r="CL618" s="47"/>
      <c r="CM618" s="47"/>
      <c r="CN618" s="47"/>
      <c r="CO618" s="47"/>
      <c r="CP618" s="47"/>
      <c r="CQ618" s="47"/>
      <c r="CT618" s="47"/>
      <c r="CU618" s="47"/>
      <c r="CV618" s="47"/>
      <c r="CW618" s="47"/>
      <c r="CX618" s="47"/>
      <c r="CY618" s="47"/>
      <c r="CZ618" s="47"/>
      <c r="DA618" s="47"/>
      <c r="DB618" s="47"/>
      <c r="DC618" s="47"/>
      <c r="DD618" s="47"/>
      <c r="DE618" s="47"/>
      <c r="DF618" s="47"/>
      <c r="DG618" s="47"/>
      <c r="DH618" s="47"/>
      <c r="DI618" s="47"/>
      <c r="DJ618" s="47"/>
      <c r="DK618" s="47"/>
    </row>
    <row r="619">
      <c r="A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  <c r="BP619" s="47"/>
      <c r="BQ619" s="47"/>
      <c r="BR619" s="47"/>
      <c r="BS619" s="47"/>
      <c r="BT619" s="47"/>
      <c r="BU619" s="47"/>
      <c r="BV619" s="47"/>
      <c r="BW619" s="47"/>
      <c r="BX619" s="47"/>
      <c r="BY619" s="47"/>
      <c r="BZ619" s="47"/>
      <c r="CA619" s="47"/>
      <c r="CB619" s="47"/>
      <c r="CC619" s="47"/>
      <c r="CD619" s="47"/>
      <c r="CE619" s="47"/>
      <c r="CF619" s="47"/>
      <c r="CG619" s="47"/>
      <c r="CH619" s="47"/>
      <c r="CI619" s="47"/>
      <c r="CJ619" s="47"/>
      <c r="CK619" s="47"/>
      <c r="CL619" s="47"/>
      <c r="CM619" s="47"/>
      <c r="CN619" s="47"/>
      <c r="CO619" s="47"/>
      <c r="CP619" s="47"/>
      <c r="CQ619" s="47"/>
      <c r="CT619" s="47"/>
      <c r="CU619" s="47"/>
      <c r="CV619" s="47"/>
      <c r="CW619" s="47"/>
      <c r="CX619" s="47"/>
      <c r="CY619" s="47"/>
      <c r="CZ619" s="47"/>
      <c r="DA619" s="47"/>
      <c r="DB619" s="47"/>
      <c r="DC619" s="47"/>
      <c r="DD619" s="47"/>
      <c r="DE619" s="47"/>
      <c r="DF619" s="47"/>
      <c r="DG619" s="47"/>
      <c r="DH619" s="47"/>
      <c r="DI619" s="47"/>
      <c r="DJ619" s="47"/>
      <c r="DK619" s="47"/>
    </row>
    <row r="620">
      <c r="A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  <c r="BP620" s="47"/>
      <c r="BQ620" s="47"/>
      <c r="BR620" s="47"/>
      <c r="BS620" s="47"/>
      <c r="BT620" s="47"/>
      <c r="BU620" s="47"/>
      <c r="BV620" s="47"/>
      <c r="BW620" s="47"/>
      <c r="BX620" s="47"/>
      <c r="BY620" s="47"/>
      <c r="BZ620" s="47"/>
      <c r="CA620" s="47"/>
      <c r="CB620" s="47"/>
      <c r="CC620" s="47"/>
      <c r="CD620" s="47"/>
      <c r="CE620" s="47"/>
      <c r="CF620" s="47"/>
      <c r="CG620" s="47"/>
      <c r="CH620" s="47"/>
      <c r="CI620" s="47"/>
      <c r="CJ620" s="47"/>
      <c r="CK620" s="47"/>
      <c r="CL620" s="47"/>
      <c r="CM620" s="47"/>
      <c r="CN620" s="47"/>
      <c r="CO620" s="47"/>
      <c r="CP620" s="47"/>
      <c r="CQ620" s="47"/>
      <c r="CT620" s="47"/>
      <c r="CU620" s="47"/>
      <c r="CV620" s="47"/>
      <c r="CW620" s="47"/>
      <c r="CX620" s="47"/>
      <c r="CY620" s="47"/>
      <c r="CZ620" s="47"/>
      <c r="DA620" s="47"/>
      <c r="DB620" s="47"/>
      <c r="DC620" s="47"/>
      <c r="DD620" s="47"/>
      <c r="DE620" s="47"/>
      <c r="DF620" s="47"/>
      <c r="DG620" s="47"/>
      <c r="DH620" s="47"/>
      <c r="DI620" s="47"/>
      <c r="DJ620" s="47"/>
      <c r="DK620" s="47"/>
    </row>
    <row r="621">
      <c r="A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  <c r="BP621" s="47"/>
      <c r="BQ621" s="47"/>
      <c r="BR621" s="47"/>
      <c r="BS621" s="47"/>
      <c r="BT621" s="47"/>
      <c r="BU621" s="47"/>
      <c r="BV621" s="47"/>
      <c r="BW621" s="47"/>
      <c r="BX621" s="47"/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M621" s="47"/>
      <c r="CN621" s="47"/>
      <c r="CO621" s="47"/>
      <c r="CP621" s="47"/>
      <c r="CQ621" s="47"/>
      <c r="CT621" s="47"/>
      <c r="CU621" s="47"/>
      <c r="CV621" s="47"/>
      <c r="CW621" s="47"/>
      <c r="CX621" s="47"/>
      <c r="CY621" s="47"/>
      <c r="CZ621" s="47"/>
      <c r="DA621" s="47"/>
      <c r="DB621" s="47"/>
      <c r="DC621" s="47"/>
      <c r="DD621" s="47"/>
      <c r="DE621" s="47"/>
      <c r="DF621" s="47"/>
      <c r="DG621" s="47"/>
      <c r="DH621" s="47"/>
      <c r="DI621" s="47"/>
      <c r="DJ621" s="47"/>
      <c r="DK621" s="47"/>
    </row>
    <row r="622">
      <c r="A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47"/>
      <c r="CA622" s="47"/>
      <c r="CB622" s="47"/>
      <c r="CC622" s="47"/>
      <c r="CD622" s="47"/>
      <c r="CE622" s="47"/>
      <c r="CF622" s="47"/>
      <c r="CG622" s="47"/>
      <c r="CH622" s="47"/>
      <c r="CI622" s="47"/>
      <c r="CJ622" s="47"/>
      <c r="CK622" s="47"/>
      <c r="CL622" s="47"/>
      <c r="CM622" s="47"/>
      <c r="CN622" s="47"/>
      <c r="CO622" s="47"/>
      <c r="CP622" s="47"/>
      <c r="CQ622" s="47"/>
      <c r="CT622" s="47"/>
      <c r="CU622" s="47"/>
      <c r="CV622" s="47"/>
      <c r="CW622" s="47"/>
      <c r="CX622" s="47"/>
      <c r="CY622" s="47"/>
      <c r="CZ622" s="47"/>
      <c r="DA622" s="47"/>
      <c r="DB622" s="47"/>
      <c r="DC622" s="47"/>
      <c r="DD622" s="47"/>
      <c r="DE622" s="47"/>
      <c r="DF622" s="47"/>
      <c r="DG622" s="47"/>
      <c r="DH622" s="47"/>
      <c r="DI622" s="47"/>
      <c r="DJ622" s="47"/>
      <c r="DK622" s="47"/>
    </row>
    <row r="623">
      <c r="A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  <c r="BP623" s="47"/>
      <c r="BQ623" s="47"/>
      <c r="BR623" s="47"/>
      <c r="BS623" s="47"/>
      <c r="BT623" s="47"/>
      <c r="BU623" s="47"/>
      <c r="BV623" s="47"/>
      <c r="BW623" s="47"/>
      <c r="BX623" s="47"/>
      <c r="BY623" s="47"/>
      <c r="BZ623" s="47"/>
      <c r="CA623" s="47"/>
      <c r="CB623" s="47"/>
      <c r="CC623" s="47"/>
      <c r="CD623" s="47"/>
      <c r="CE623" s="47"/>
      <c r="CF623" s="47"/>
      <c r="CG623" s="47"/>
      <c r="CH623" s="47"/>
      <c r="CI623" s="47"/>
      <c r="CJ623" s="47"/>
      <c r="CK623" s="47"/>
      <c r="CL623" s="47"/>
      <c r="CM623" s="47"/>
      <c r="CN623" s="47"/>
      <c r="CO623" s="47"/>
      <c r="CP623" s="47"/>
      <c r="CQ623" s="47"/>
      <c r="CT623" s="47"/>
      <c r="CU623" s="47"/>
      <c r="CV623" s="47"/>
      <c r="CW623" s="47"/>
      <c r="CX623" s="47"/>
      <c r="CY623" s="47"/>
      <c r="CZ623" s="47"/>
      <c r="DA623" s="47"/>
      <c r="DB623" s="47"/>
      <c r="DC623" s="47"/>
      <c r="DD623" s="47"/>
      <c r="DE623" s="47"/>
      <c r="DF623" s="47"/>
      <c r="DG623" s="47"/>
      <c r="DH623" s="47"/>
      <c r="DI623" s="47"/>
      <c r="DJ623" s="47"/>
      <c r="DK623" s="47"/>
    </row>
    <row r="624">
      <c r="A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  <c r="BP624" s="47"/>
      <c r="BQ624" s="47"/>
      <c r="BR624" s="47"/>
      <c r="BS624" s="47"/>
      <c r="BT624" s="47"/>
      <c r="BU624" s="47"/>
      <c r="BV624" s="47"/>
      <c r="BW624" s="47"/>
      <c r="BX624" s="47"/>
      <c r="BY624" s="47"/>
      <c r="BZ624" s="47"/>
      <c r="CA624" s="47"/>
      <c r="CB624" s="47"/>
      <c r="CC624" s="47"/>
      <c r="CD624" s="47"/>
      <c r="CE624" s="47"/>
      <c r="CF624" s="47"/>
      <c r="CG624" s="47"/>
      <c r="CH624" s="47"/>
      <c r="CI624" s="47"/>
      <c r="CJ624" s="47"/>
      <c r="CK624" s="47"/>
      <c r="CL624" s="47"/>
      <c r="CM624" s="47"/>
      <c r="CN624" s="47"/>
      <c r="CO624" s="47"/>
      <c r="CP624" s="47"/>
      <c r="CQ624" s="47"/>
      <c r="CT624" s="47"/>
      <c r="CU624" s="47"/>
      <c r="CV624" s="47"/>
      <c r="CW624" s="47"/>
      <c r="CX624" s="47"/>
      <c r="CY624" s="47"/>
      <c r="CZ624" s="47"/>
      <c r="DA624" s="47"/>
      <c r="DB624" s="47"/>
      <c r="DC624" s="47"/>
      <c r="DD624" s="47"/>
      <c r="DE624" s="47"/>
      <c r="DF624" s="47"/>
      <c r="DG624" s="47"/>
      <c r="DH624" s="47"/>
      <c r="DI624" s="47"/>
      <c r="DJ624" s="47"/>
      <c r="DK624" s="47"/>
    </row>
    <row r="625">
      <c r="A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  <c r="BR625" s="47"/>
      <c r="BS625" s="47"/>
      <c r="BT625" s="47"/>
      <c r="BU625" s="47"/>
      <c r="BV625" s="47"/>
      <c r="BW625" s="47"/>
      <c r="BX625" s="47"/>
      <c r="BY625" s="47"/>
      <c r="BZ625" s="47"/>
      <c r="CA625" s="47"/>
      <c r="CB625" s="47"/>
      <c r="CC625" s="47"/>
      <c r="CD625" s="47"/>
      <c r="CE625" s="47"/>
      <c r="CF625" s="47"/>
      <c r="CG625" s="47"/>
      <c r="CH625" s="47"/>
      <c r="CI625" s="47"/>
      <c r="CJ625" s="47"/>
      <c r="CK625" s="47"/>
      <c r="CL625" s="47"/>
      <c r="CM625" s="47"/>
      <c r="CN625" s="47"/>
      <c r="CO625" s="47"/>
      <c r="CP625" s="47"/>
      <c r="CQ625" s="47"/>
      <c r="CT625" s="47"/>
      <c r="CU625" s="47"/>
      <c r="CV625" s="47"/>
      <c r="CW625" s="47"/>
      <c r="CX625" s="47"/>
      <c r="CY625" s="47"/>
      <c r="CZ625" s="47"/>
      <c r="DA625" s="47"/>
      <c r="DB625" s="47"/>
      <c r="DC625" s="47"/>
      <c r="DD625" s="47"/>
      <c r="DE625" s="47"/>
      <c r="DF625" s="47"/>
      <c r="DG625" s="47"/>
      <c r="DH625" s="47"/>
      <c r="DI625" s="47"/>
      <c r="DJ625" s="47"/>
      <c r="DK625" s="47"/>
    </row>
    <row r="626">
      <c r="A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  <c r="BP626" s="47"/>
      <c r="BQ626" s="47"/>
      <c r="BR626" s="47"/>
      <c r="BS626" s="47"/>
      <c r="BT626" s="47"/>
      <c r="BU626" s="47"/>
      <c r="BV626" s="47"/>
      <c r="BW626" s="47"/>
      <c r="BX626" s="47"/>
      <c r="BY626" s="47"/>
      <c r="BZ626" s="47"/>
      <c r="CA626" s="47"/>
      <c r="CB626" s="47"/>
      <c r="CC626" s="47"/>
      <c r="CD626" s="47"/>
      <c r="CE626" s="47"/>
      <c r="CF626" s="47"/>
      <c r="CG626" s="47"/>
      <c r="CH626" s="47"/>
      <c r="CI626" s="47"/>
      <c r="CJ626" s="47"/>
      <c r="CK626" s="47"/>
      <c r="CL626" s="47"/>
      <c r="CM626" s="47"/>
      <c r="CN626" s="47"/>
      <c r="CO626" s="47"/>
      <c r="CP626" s="47"/>
      <c r="CQ626" s="47"/>
      <c r="CT626" s="47"/>
      <c r="CU626" s="47"/>
      <c r="CV626" s="47"/>
      <c r="CW626" s="47"/>
      <c r="CX626" s="47"/>
      <c r="CY626" s="47"/>
      <c r="CZ626" s="47"/>
      <c r="DA626" s="47"/>
      <c r="DB626" s="47"/>
      <c r="DC626" s="47"/>
      <c r="DD626" s="47"/>
      <c r="DE626" s="47"/>
      <c r="DF626" s="47"/>
      <c r="DG626" s="47"/>
      <c r="DH626" s="47"/>
      <c r="DI626" s="47"/>
      <c r="DJ626" s="47"/>
      <c r="DK626" s="47"/>
    </row>
    <row r="627">
      <c r="A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  <c r="BP627" s="47"/>
      <c r="BQ627" s="47"/>
      <c r="BR627" s="47"/>
      <c r="BS627" s="47"/>
      <c r="BT627" s="47"/>
      <c r="BU627" s="47"/>
      <c r="BV627" s="47"/>
      <c r="BW627" s="47"/>
      <c r="BX627" s="47"/>
      <c r="BY627" s="47"/>
      <c r="BZ627" s="47"/>
      <c r="CA627" s="47"/>
      <c r="CB627" s="47"/>
      <c r="CC627" s="47"/>
      <c r="CD627" s="47"/>
      <c r="CE627" s="47"/>
      <c r="CF627" s="47"/>
      <c r="CG627" s="47"/>
      <c r="CH627" s="47"/>
      <c r="CI627" s="47"/>
      <c r="CJ627" s="47"/>
      <c r="CK627" s="47"/>
      <c r="CL627" s="47"/>
      <c r="CM627" s="47"/>
      <c r="CN627" s="47"/>
      <c r="CO627" s="47"/>
      <c r="CP627" s="47"/>
      <c r="CQ627" s="47"/>
      <c r="CT627" s="47"/>
      <c r="CU627" s="47"/>
      <c r="CV627" s="47"/>
      <c r="CW627" s="47"/>
      <c r="CX627" s="47"/>
      <c r="CY627" s="47"/>
      <c r="CZ627" s="47"/>
      <c r="DA627" s="47"/>
      <c r="DB627" s="47"/>
      <c r="DC627" s="47"/>
      <c r="DD627" s="47"/>
      <c r="DE627" s="47"/>
      <c r="DF627" s="47"/>
      <c r="DG627" s="47"/>
      <c r="DH627" s="47"/>
      <c r="DI627" s="47"/>
      <c r="DJ627" s="47"/>
      <c r="DK627" s="47"/>
    </row>
    <row r="628">
      <c r="A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  <c r="BP628" s="47"/>
      <c r="BQ628" s="47"/>
      <c r="BR628" s="47"/>
      <c r="BS628" s="47"/>
      <c r="BT628" s="47"/>
      <c r="BU628" s="47"/>
      <c r="BV628" s="47"/>
      <c r="BW628" s="47"/>
      <c r="BX628" s="47"/>
      <c r="BY628" s="47"/>
      <c r="BZ628" s="47"/>
      <c r="CA628" s="47"/>
      <c r="CB628" s="47"/>
      <c r="CC628" s="47"/>
      <c r="CD628" s="47"/>
      <c r="CE628" s="47"/>
      <c r="CF628" s="47"/>
      <c r="CG628" s="47"/>
      <c r="CH628" s="47"/>
      <c r="CI628" s="47"/>
      <c r="CJ628" s="47"/>
      <c r="CK628" s="47"/>
      <c r="CL628" s="47"/>
      <c r="CM628" s="47"/>
      <c r="CN628" s="47"/>
      <c r="CO628" s="47"/>
      <c r="CP628" s="47"/>
      <c r="CQ628" s="47"/>
      <c r="CT628" s="47"/>
      <c r="CU628" s="47"/>
      <c r="CV628" s="47"/>
      <c r="CW628" s="47"/>
      <c r="CX628" s="47"/>
      <c r="CY628" s="47"/>
      <c r="CZ628" s="47"/>
      <c r="DA628" s="47"/>
      <c r="DB628" s="47"/>
      <c r="DC628" s="47"/>
      <c r="DD628" s="47"/>
      <c r="DE628" s="47"/>
      <c r="DF628" s="47"/>
      <c r="DG628" s="47"/>
      <c r="DH628" s="47"/>
      <c r="DI628" s="47"/>
      <c r="DJ628" s="47"/>
      <c r="DK628" s="47"/>
    </row>
    <row r="629">
      <c r="A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47"/>
      <c r="CD629" s="47"/>
      <c r="CE629" s="47"/>
      <c r="CF629" s="47"/>
      <c r="CG629" s="47"/>
      <c r="CH629" s="47"/>
      <c r="CI629" s="47"/>
      <c r="CJ629" s="47"/>
      <c r="CK629" s="47"/>
      <c r="CL629" s="47"/>
      <c r="CM629" s="47"/>
      <c r="CN629" s="47"/>
      <c r="CO629" s="47"/>
      <c r="CP629" s="47"/>
      <c r="CQ629" s="47"/>
      <c r="CT629" s="47"/>
      <c r="CU629" s="47"/>
      <c r="CV629" s="47"/>
      <c r="CW629" s="47"/>
      <c r="CX629" s="47"/>
      <c r="CY629" s="47"/>
      <c r="CZ629" s="47"/>
      <c r="DA629" s="47"/>
      <c r="DB629" s="47"/>
      <c r="DC629" s="47"/>
      <c r="DD629" s="47"/>
      <c r="DE629" s="47"/>
      <c r="DF629" s="47"/>
      <c r="DG629" s="47"/>
      <c r="DH629" s="47"/>
      <c r="DI629" s="47"/>
      <c r="DJ629" s="47"/>
      <c r="DK629" s="47"/>
    </row>
    <row r="630">
      <c r="A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T630" s="47"/>
      <c r="CU630" s="47"/>
      <c r="CV630" s="47"/>
      <c r="CW630" s="47"/>
      <c r="CX630" s="47"/>
      <c r="CY630" s="47"/>
      <c r="CZ630" s="47"/>
      <c r="DA630" s="47"/>
      <c r="DB630" s="47"/>
      <c r="DC630" s="47"/>
      <c r="DD630" s="47"/>
      <c r="DE630" s="47"/>
      <c r="DF630" s="47"/>
      <c r="DG630" s="47"/>
      <c r="DH630" s="47"/>
      <c r="DI630" s="47"/>
      <c r="DJ630" s="47"/>
      <c r="DK630" s="47"/>
    </row>
    <row r="631">
      <c r="A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  <c r="BP631" s="47"/>
      <c r="BQ631" s="47"/>
      <c r="BR631" s="47"/>
      <c r="BS631" s="47"/>
      <c r="BT631" s="47"/>
      <c r="BU631" s="47"/>
      <c r="BV631" s="47"/>
      <c r="BW631" s="47"/>
      <c r="BX631" s="47"/>
      <c r="BY631" s="47"/>
      <c r="BZ631" s="47"/>
      <c r="CA631" s="47"/>
      <c r="CB631" s="47"/>
      <c r="CC631" s="47"/>
      <c r="CD631" s="47"/>
      <c r="CE631" s="47"/>
      <c r="CF631" s="47"/>
      <c r="CG631" s="47"/>
      <c r="CH631" s="47"/>
      <c r="CI631" s="47"/>
      <c r="CJ631" s="47"/>
      <c r="CK631" s="47"/>
      <c r="CL631" s="47"/>
      <c r="CM631" s="47"/>
      <c r="CN631" s="47"/>
      <c r="CO631" s="47"/>
      <c r="CP631" s="47"/>
      <c r="CQ631" s="47"/>
      <c r="CT631" s="47"/>
      <c r="CU631" s="47"/>
      <c r="CV631" s="47"/>
      <c r="CW631" s="47"/>
      <c r="CX631" s="47"/>
      <c r="CY631" s="47"/>
      <c r="CZ631" s="47"/>
      <c r="DA631" s="47"/>
      <c r="DB631" s="47"/>
      <c r="DC631" s="47"/>
      <c r="DD631" s="47"/>
      <c r="DE631" s="47"/>
      <c r="DF631" s="47"/>
      <c r="DG631" s="47"/>
      <c r="DH631" s="47"/>
      <c r="DI631" s="47"/>
      <c r="DJ631" s="47"/>
      <c r="DK631" s="47"/>
    </row>
    <row r="632">
      <c r="A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  <c r="BP632" s="47"/>
      <c r="BQ632" s="47"/>
      <c r="BR632" s="47"/>
      <c r="BS632" s="47"/>
      <c r="BT632" s="47"/>
      <c r="BU632" s="47"/>
      <c r="BV632" s="47"/>
      <c r="BW632" s="47"/>
      <c r="BX632" s="47"/>
      <c r="BY632" s="47"/>
      <c r="BZ632" s="47"/>
      <c r="CA632" s="47"/>
      <c r="CB632" s="47"/>
      <c r="CC632" s="47"/>
      <c r="CD632" s="47"/>
      <c r="CE632" s="47"/>
      <c r="CF632" s="47"/>
      <c r="CG632" s="47"/>
      <c r="CH632" s="47"/>
      <c r="CI632" s="47"/>
      <c r="CJ632" s="47"/>
      <c r="CK632" s="47"/>
      <c r="CL632" s="47"/>
      <c r="CM632" s="47"/>
      <c r="CN632" s="47"/>
      <c r="CO632" s="47"/>
      <c r="CP632" s="47"/>
      <c r="CQ632" s="47"/>
      <c r="CT632" s="47"/>
      <c r="CU632" s="47"/>
      <c r="CV632" s="47"/>
      <c r="CW632" s="47"/>
      <c r="CX632" s="47"/>
      <c r="CY632" s="47"/>
      <c r="CZ632" s="47"/>
      <c r="DA632" s="47"/>
      <c r="DB632" s="47"/>
      <c r="DC632" s="47"/>
      <c r="DD632" s="47"/>
      <c r="DE632" s="47"/>
      <c r="DF632" s="47"/>
      <c r="DG632" s="47"/>
      <c r="DH632" s="47"/>
      <c r="DI632" s="47"/>
      <c r="DJ632" s="47"/>
      <c r="DK632" s="47"/>
    </row>
    <row r="633">
      <c r="A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  <c r="BP633" s="47"/>
      <c r="BQ633" s="47"/>
      <c r="BR633" s="47"/>
      <c r="BS633" s="47"/>
      <c r="BT633" s="47"/>
      <c r="BU633" s="47"/>
      <c r="BV633" s="47"/>
      <c r="BW633" s="47"/>
      <c r="BX633" s="47"/>
      <c r="BY633" s="47"/>
      <c r="BZ633" s="47"/>
      <c r="CA633" s="47"/>
      <c r="CB633" s="47"/>
      <c r="CC633" s="47"/>
      <c r="CD633" s="47"/>
      <c r="CE633" s="47"/>
      <c r="CF633" s="47"/>
      <c r="CG633" s="47"/>
      <c r="CH633" s="47"/>
      <c r="CI633" s="47"/>
      <c r="CJ633" s="47"/>
      <c r="CK633" s="47"/>
      <c r="CL633" s="47"/>
      <c r="CM633" s="47"/>
      <c r="CN633" s="47"/>
      <c r="CO633" s="47"/>
      <c r="CP633" s="47"/>
      <c r="CQ633" s="47"/>
      <c r="CT633" s="47"/>
      <c r="CU633" s="47"/>
      <c r="CV633" s="47"/>
      <c r="CW633" s="47"/>
      <c r="CX633" s="47"/>
      <c r="CY633" s="47"/>
      <c r="CZ633" s="47"/>
      <c r="DA633" s="47"/>
      <c r="DB633" s="47"/>
      <c r="DC633" s="47"/>
      <c r="DD633" s="47"/>
      <c r="DE633" s="47"/>
      <c r="DF633" s="47"/>
      <c r="DG633" s="47"/>
      <c r="DH633" s="47"/>
      <c r="DI633" s="47"/>
      <c r="DJ633" s="47"/>
      <c r="DK633" s="47"/>
    </row>
    <row r="634">
      <c r="A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  <c r="BP634" s="47"/>
      <c r="BQ634" s="47"/>
      <c r="BR634" s="47"/>
      <c r="BS634" s="47"/>
      <c r="BT634" s="47"/>
      <c r="BU634" s="47"/>
      <c r="BV634" s="47"/>
      <c r="BW634" s="47"/>
      <c r="BX634" s="47"/>
      <c r="BY634" s="47"/>
      <c r="BZ634" s="47"/>
      <c r="CA634" s="47"/>
      <c r="CB634" s="47"/>
      <c r="CC634" s="47"/>
      <c r="CD634" s="47"/>
      <c r="CE634" s="47"/>
      <c r="CF634" s="47"/>
      <c r="CG634" s="47"/>
      <c r="CH634" s="47"/>
      <c r="CI634" s="47"/>
      <c r="CJ634" s="47"/>
      <c r="CK634" s="47"/>
      <c r="CL634" s="47"/>
      <c r="CM634" s="47"/>
      <c r="CN634" s="47"/>
      <c r="CO634" s="47"/>
      <c r="CP634" s="47"/>
      <c r="CQ634" s="47"/>
      <c r="CT634" s="47"/>
      <c r="CU634" s="47"/>
      <c r="CV634" s="47"/>
      <c r="CW634" s="47"/>
      <c r="CX634" s="47"/>
      <c r="CY634" s="47"/>
      <c r="CZ634" s="47"/>
      <c r="DA634" s="47"/>
      <c r="DB634" s="47"/>
      <c r="DC634" s="47"/>
      <c r="DD634" s="47"/>
      <c r="DE634" s="47"/>
      <c r="DF634" s="47"/>
      <c r="DG634" s="47"/>
      <c r="DH634" s="47"/>
      <c r="DI634" s="47"/>
      <c r="DJ634" s="47"/>
      <c r="DK634" s="47"/>
    </row>
    <row r="635">
      <c r="A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  <c r="BP635" s="47"/>
      <c r="BQ635" s="47"/>
      <c r="BR635" s="47"/>
      <c r="BS635" s="47"/>
      <c r="BT635" s="47"/>
      <c r="BU635" s="47"/>
      <c r="BV635" s="47"/>
      <c r="BW635" s="47"/>
      <c r="BX635" s="47"/>
      <c r="BY635" s="47"/>
      <c r="BZ635" s="47"/>
      <c r="CA635" s="47"/>
      <c r="CB635" s="47"/>
      <c r="CC635" s="47"/>
      <c r="CD635" s="47"/>
      <c r="CE635" s="47"/>
      <c r="CF635" s="47"/>
      <c r="CG635" s="47"/>
      <c r="CH635" s="47"/>
      <c r="CI635" s="47"/>
      <c r="CJ635" s="47"/>
      <c r="CK635" s="47"/>
      <c r="CL635" s="47"/>
      <c r="CM635" s="47"/>
      <c r="CN635" s="47"/>
      <c r="CO635" s="47"/>
      <c r="CP635" s="47"/>
      <c r="CQ635" s="47"/>
      <c r="CT635" s="47"/>
      <c r="CU635" s="47"/>
      <c r="CV635" s="47"/>
      <c r="CW635" s="47"/>
      <c r="CX635" s="47"/>
      <c r="CY635" s="47"/>
      <c r="CZ635" s="47"/>
      <c r="DA635" s="47"/>
      <c r="DB635" s="47"/>
      <c r="DC635" s="47"/>
      <c r="DD635" s="47"/>
      <c r="DE635" s="47"/>
      <c r="DF635" s="47"/>
      <c r="DG635" s="47"/>
      <c r="DH635" s="47"/>
      <c r="DI635" s="47"/>
      <c r="DJ635" s="47"/>
      <c r="DK635" s="47"/>
    </row>
    <row r="636">
      <c r="A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  <c r="BP636" s="47"/>
      <c r="BQ636" s="47"/>
      <c r="BR636" s="47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/>
      <c r="CE636" s="47"/>
      <c r="CF636" s="47"/>
      <c r="CG636" s="47"/>
      <c r="CH636" s="47"/>
      <c r="CI636" s="47"/>
      <c r="CJ636" s="47"/>
      <c r="CK636" s="47"/>
      <c r="CL636" s="47"/>
      <c r="CM636" s="47"/>
      <c r="CN636" s="47"/>
      <c r="CO636" s="47"/>
      <c r="CP636" s="47"/>
      <c r="CQ636" s="47"/>
      <c r="CT636" s="47"/>
      <c r="CU636" s="47"/>
      <c r="CV636" s="47"/>
      <c r="CW636" s="47"/>
      <c r="CX636" s="47"/>
      <c r="CY636" s="47"/>
      <c r="CZ636" s="47"/>
      <c r="DA636" s="47"/>
      <c r="DB636" s="47"/>
      <c r="DC636" s="47"/>
      <c r="DD636" s="47"/>
      <c r="DE636" s="47"/>
      <c r="DF636" s="47"/>
      <c r="DG636" s="47"/>
      <c r="DH636" s="47"/>
      <c r="DI636" s="47"/>
      <c r="DJ636" s="47"/>
      <c r="DK636" s="47"/>
    </row>
    <row r="637">
      <c r="A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  <c r="BP637" s="47"/>
      <c r="BQ637" s="47"/>
      <c r="BR637" s="47"/>
      <c r="BS637" s="47"/>
      <c r="BT637" s="47"/>
      <c r="BU637" s="47"/>
      <c r="BV637" s="47"/>
      <c r="BW637" s="47"/>
      <c r="BX637" s="47"/>
      <c r="BY637" s="47"/>
      <c r="BZ637" s="47"/>
      <c r="CA637" s="47"/>
      <c r="CB637" s="47"/>
      <c r="CC637" s="47"/>
      <c r="CD637" s="47"/>
      <c r="CE637" s="47"/>
      <c r="CF637" s="47"/>
      <c r="CG637" s="47"/>
      <c r="CH637" s="47"/>
      <c r="CI637" s="47"/>
      <c r="CJ637" s="47"/>
      <c r="CK637" s="47"/>
      <c r="CL637" s="47"/>
      <c r="CM637" s="47"/>
      <c r="CN637" s="47"/>
      <c r="CO637" s="47"/>
      <c r="CP637" s="47"/>
      <c r="CQ637" s="47"/>
      <c r="CT637" s="47"/>
      <c r="CU637" s="47"/>
      <c r="CV637" s="47"/>
      <c r="CW637" s="47"/>
      <c r="CX637" s="47"/>
      <c r="CY637" s="47"/>
      <c r="CZ637" s="47"/>
      <c r="DA637" s="47"/>
      <c r="DB637" s="47"/>
      <c r="DC637" s="47"/>
      <c r="DD637" s="47"/>
      <c r="DE637" s="47"/>
      <c r="DF637" s="47"/>
      <c r="DG637" s="47"/>
      <c r="DH637" s="47"/>
      <c r="DI637" s="47"/>
      <c r="DJ637" s="47"/>
      <c r="DK637" s="47"/>
    </row>
    <row r="638">
      <c r="A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  <c r="BP638" s="47"/>
      <c r="BQ638" s="47"/>
      <c r="BR638" s="47"/>
      <c r="BS638" s="47"/>
      <c r="BT638" s="47"/>
      <c r="BU638" s="47"/>
      <c r="BV638" s="47"/>
      <c r="BW638" s="47"/>
      <c r="BX638" s="47"/>
      <c r="BY638" s="47"/>
      <c r="BZ638" s="47"/>
      <c r="CA638" s="47"/>
      <c r="CB638" s="47"/>
      <c r="CC638" s="47"/>
      <c r="CD638" s="47"/>
      <c r="CE638" s="47"/>
      <c r="CF638" s="47"/>
      <c r="CG638" s="47"/>
      <c r="CH638" s="47"/>
      <c r="CI638" s="47"/>
      <c r="CJ638" s="47"/>
      <c r="CK638" s="47"/>
      <c r="CL638" s="47"/>
      <c r="CM638" s="47"/>
      <c r="CN638" s="47"/>
      <c r="CO638" s="47"/>
      <c r="CP638" s="47"/>
      <c r="CQ638" s="47"/>
      <c r="CT638" s="47"/>
      <c r="CU638" s="47"/>
      <c r="CV638" s="47"/>
      <c r="CW638" s="47"/>
      <c r="CX638" s="47"/>
      <c r="CY638" s="47"/>
      <c r="CZ638" s="47"/>
      <c r="DA638" s="47"/>
      <c r="DB638" s="47"/>
      <c r="DC638" s="47"/>
      <c r="DD638" s="47"/>
      <c r="DE638" s="47"/>
      <c r="DF638" s="47"/>
      <c r="DG638" s="47"/>
      <c r="DH638" s="47"/>
      <c r="DI638" s="47"/>
      <c r="DJ638" s="47"/>
      <c r="DK638" s="47"/>
    </row>
    <row r="639">
      <c r="A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  <c r="BP639" s="47"/>
      <c r="BQ639" s="47"/>
      <c r="BR639" s="47"/>
      <c r="BS639" s="47"/>
      <c r="BT639" s="47"/>
      <c r="BU639" s="47"/>
      <c r="BV639" s="47"/>
      <c r="BW639" s="47"/>
      <c r="BX639" s="47"/>
      <c r="BY639" s="47"/>
      <c r="BZ639" s="47"/>
      <c r="CA639" s="47"/>
      <c r="CB639" s="47"/>
      <c r="CC639" s="47"/>
      <c r="CD639" s="47"/>
      <c r="CE639" s="47"/>
      <c r="CF639" s="47"/>
      <c r="CG639" s="47"/>
      <c r="CH639" s="47"/>
      <c r="CI639" s="47"/>
      <c r="CJ639" s="47"/>
      <c r="CK639" s="47"/>
      <c r="CL639" s="47"/>
      <c r="CM639" s="47"/>
      <c r="CN639" s="47"/>
      <c r="CO639" s="47"/>
      <c r="CP639" s="47"/>
      <c r="CQ639" s="47"/>
      <c r="CT639" s="47"/>
      <c r="CU639" s="47"/>
      <c r="CV639" s="47"/>
      <c r="CW639" s="47"/>
      <c r="CX639" s="47"/>
      <c r="CY639" s="47"/>
      <c r="CZ639" s="47"/>
      <c r="DA639" s="47"/>
      <c r="DB639" s="47"/>
      <c r="DC639" s="47"/>
      <c r="DD639" s="47"/>
      <c r="DE639" s="47"/>
      <c r="DF639" s="47"/>
      <c r="DG639" s="47"/>
      <c r="DH639" s="47"/>
      <c r="DI639" s="47"/>
      <c r="DJ639" s="47"/>
      <c r="DK639" s="47"/>
    </row>
    <row r="640">
      <c r="A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  <c r="BP640" s="47"/>
      <c r="BQ640" s="47"/>
      <c r="BR640" s="47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47"/>
      <c r="CQ640" s="47"/>
      <c r="CT640" s="47"/>
      <c r="CU640" s="47"/>
      <c r="CV640" s="47"/>
      <c r="CW640" s="47"/>
      <c r="CX640" s="47"/>
      <c r="CY640" s="47"/>
      <c r="CZ640" s="47"/>
      <c r="DA640" s="47"/>
      <c r="DB640" s="47"/>
      <c r="DC640" s="47"/>
      <c r="DD640" s="47"/>
      <c r="DE640" s="47"/>
      <c r="DF640" s="47"/>
      <c r="DG640" s="47"/>
      <c r="DH640" s="47"/>
      <c r="DI640" s="47"/>
      <c r="DJ640" s="47"/>
      <c r="DK640" s="47"/>
    </row>
    <row r="641">
      <c r="A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  <c r="BP641" s="47"/>
      <c r="BQ641" s="47"/>
      <c r="BR641" s="47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47"/>
      <c r="CQ641" s="47"/>
      <c r="CT641" s="47"/>
      <c r="CU641" s="47"/>
      <c r="CV641" s="47"/>
      <c r="CW641" s="47"/>
      <c r="CX641" s="47"/>
      <c r="CY641" s="47"/>
      <c r="CZ641" s="47"/>
      <c r="DA641" s="47"/>
      <c r="DB641" s="47"/>
      <c r="DC641" s="47"/>
      <c r="DD641" s="47"/>
      <c r="DE641" s="47"/>
      <c r="DF641" s="47"/>
      <c r="DG641" s="47"/>
      <c r="DH641" s="47"/>
      <c r="DI641" s="47"/>
      <c r="DJ641" s="47"/>
      <c r="DK641" s="47"/>
    </row>
    <row r="642">
      <c r="A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  <c r="BP642" s="47"/>
      <c r="BQ642" s="47"/>
      <c r="BR642" s="47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47"/>
      <c r="CQ642" s="47"/>
      <c r="CT642" s="47"/>
      <c r="CU642" s="47"/>
      <c r="CV642" s="47"/>
      <c r="CW642" s="47"/>
      <c r="CX642" s="47"/>
      <c r="CY642" s="47"/>
      <c r="CZ642" s="47"/>
      <c r="DA642" s="47"/>
      <c r="DB642" s="47"/>
      <c r="DC642" s="47"/>
      <c r="DD642" s="47"/>
      <c r="DE642" s="47"/>
      <c r="DF642" s="47"/>
      <c r="DG642" s="47"/>
      <c r="DH642" s="47"/>
      <c r="DI642" s="47"/>
      <c r="DJ642" s="47"/>
      <c r="DK642" s="47"/>
    </row>
    <row r="643">
      <c r="A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  <c r="BP643" s="47"/>
      <c r="BQ643" s="47"/>
      <c r="BR643" s="47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47"/>
      <c r="CQ643" s="47"/>
      <c r="CT643" s="47"/>
      <c r="CU643" s="47"/>
      <c r="CV643" s="47"/>
      <c r="CW643" s="47"/>
      <c r="CX643" s="47"/>
      <c r="CY643" s="47"/>
      <c r="CZ643" s="47"/>
      <c r="DA643" s="47"/>
      <c r="DB643" s="47"/>
      <c r="DC643" s="47"/>
      <c r="DD643" s="47"/>
      <c r="DE643" s="47"/>
      <c r="DF643" s="47"/>
      <c r="DG643" s="47"/>
      <c r="DH643" s="47"/>
      <c r="DI643" s="47"/>
      <c r="DJ643" s="47"/>
      <c r="DK643" s="47"/>
    </row>
    <row r="644">
      <c r="A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  <c r="BP644" s="47"/>
      <c r="BQ644" s="47"/>
      <c r="BR644" s="47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47"/>
      <c r="CQ644" s="47"/>
      <c r="CT644" s="47"/>
      <c r="CU644" s="47"/>
      <c r="CV644" s="47"/>
      <c r="CW644" s="47"/>
      <c r="CX644" s="47"/>
      <c r="CY644" s="47"/>
      <c r="CZ644" s="47"/>
      <c r="DA644" s="47"/>
      <c r="DB644" s="47"/>
      <c r="DC644" s="47"/>
      <c r="DD644" s="47"/>
      <c r="DE644" s="47"/>
      <c r="DF644" s="47"/>
      <c r="DG644" s="47"/>
      <c r="DH644" s="47"/>
      <c r="DI644" s="47"/>
      <c r="DJ644" s="47"/>
      <c r="DK644" s="47"/>
    </row>
    <row r="645">
      <c r="A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  <c r="BP645" s="47"/>
      <c r="BQ645" s="47"/>
      <c r="BR645" s="47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47"/>
      <c r="CQ645" s="47"/>
      <c r="CT645" s="47"/>
      <c r="CU645" s="47"/>
      <c r="CV645" s="47"/>
      <c r="CW645" s="47"/>
      <c r="CX645" s="47"/>
      <c r="CY645" s="47"/>
      <c r="CZ645" s="47"/>
      <c r="DA645" s="47"/>
      <c r="DB645" s="47"/>
      <c r="DC645" s="47"/>
      <c r="DD645" s="47"/>
      <c r="DE645" s="47"/>
      <c r="DF645" s="47"/>
      <c r="DG645" s="47"/>
      <c r="DH645" s="47"/>
      <c r="DI645" s="47"/>
      <c r="DJ645" s="47"/>
      <c r="DK645" s="47"/>
    </row>
    <row r="646">
      <c r="A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  <c r="BP646" s="47"/>
      <c r="BQ646" s="47"/>
      <c r="BR646" s="47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47"/>
      <c r="CQ646" s="47"/>
      <c r="CT646" s="47"/>
      <c r="CU646" s="47"/>
      <c r="CV646" s="47"/>
      <c r="CW646" s="47"/>
      <c r="CX646" s="47"/>
      <c r="CY646" s="47"/>
      <c r="CZ646" s="47"/>
      <c r="DA646" s="47"/>
      <c r="DB646" s="47"/>
      <c r="DC646" s="47"/>
      <c r="DD646" s="47"/>
      <c r="DE646" s="47"/>
      <c r="DF646" s="47"/>
      <c r="DG646" s="47"/>
      <c r="DH646" s="47"/>
      <c r="DI646" s="47"/>
      <c r="DJ646" s="47"/>
      <c r="DK646" s="47"/>
    </row>
    <row r="647">
      <c r="A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  <c r="BP647" s="47"/>
      <c r="BQ647" s="47"/>
      <c r="BR647" s="47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47"/>
      <c r="CQ647" s="47"/>
      <c r="CT647" s="47"/>
      <c r="CU647" s="47"/>
      <c r="CV647" s="47"/>
      <c r="CW647" s="47"/>
      <c r="CX647" s="47"/>
      <c r="CY647" s="47"/>
      <c r="CZ647" s="47"/>
      <c r="DA647" s="47"/>
      <c r="DB647" s="47"/>
      <c r="DC647" s="47"/>
      <c r="DD647" s="47"/>
      <c r="DE647" s="47"/>
      <c r="DF647" s="47"/>
      <c r="DG647" s="47"/>
      <c r="DH647" s="47"/>
      <c r="DI647" s="47"/>
      <c r="DJ647" s="47"/>
      <c r="DK647" s="47"/>
    </row>
    <row r="648">
      <c r="A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  <c r="BP648" s="47"/>
      <c r="BQ648" s="47"/>
      <c r="BR648" s="47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47"/>
      <c r="CQ648" s="47"/>
      <c r="CT648" s="47"/>
      <c r="CU648" s="47"/>
      <c r="CV648" s="47"/>
      <c r="CW648" s="47"/>
      <c r="CX648" s="47"/>
      <c r="CY648" s="47"/>
      <c r="CZ648" s="47"/>
      <c r="DA648" s="47"/>
      <c r="DB648" s="47"/>
      <c r="DC648" s="47"/>
      <c r="DD648" s="47"/>
      <c r="DE648" s="47"/>
      <c r="DF648" s="47"/>
      <c r="DG648" s="47"/>
      <c r="DH648" s="47"/>
      <c r="DI648" s="47"/>
      <c r="DJ648" s="47"/>
      <c r="DK648" s="47"/>
    </row>
    <row r="649">
      <c r="A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  <c r="BP649" s="47"/>
      <c r="BQ649" s="47"/>
      <c r="BR649" s="47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47"/>
      <c r="CQ649" s="47"/>
      <c r="CT649" s="47"/>
      <c r="CU649" s="47"/>
      <c r="CV649" s="47"/>
      <c r="CW649" s="47"/>
      <c r="CX649" s="47"/>
      <c r="CY649" s="47"/>
      <c r="CZ649" s="47"/>
      <c r="DA649" s="47"/>
      <c r="DB649" s="47"/>
      <c r="DC649" s="47"/>
      <c r="DD649" s="47"/>
      <c r="DE649" s="47"/>
      <c r="DF649" s="47"/>
      <c r="DG649" s="47"/>
      <c r="DH649" s="47"/>
      <c r="DI649" s="47"/>
      <c r="DJ649" s="47"/>
      <c r="DK649" s="47"/>
    </row>
    <row r="650">
      <c r="A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  <c r="BP650" s="47"/>
      <c r="BQ650" s="47"/>
      <c r="BR650" s="47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47"/>
      <c r="CQ650" s="47"/>
      <c r="CT650" s="47"/>
      <c r="CU650" s="47"/>
      <c r="CV650" s="47"/>
      <c r="CW650" s="47"/>
      <c r="CX650" s="47"/>
      <c r="CY650" s="47"/>
      <c r="CZ650" s="47"/>
      <c r="DA650" s="47"/>
      <c r="DB650" s="47"/>
      <c r="DC650" s="47"/>
      <c r="DD650" s="47"/>
      <c r="DE650" s="47"/>
      <c r="DF650" s="47"/>
      <c r="DG650" s="47"/>
      <c r="DH650" s="47"/>
      <c r="DI650" s="47"/>
      <c r="DJ650" s="47"/>
      <c r="DK650" s="47"/>
    </row>
    <row r="651">
      <c r="A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  <c r="BP651" s="47"/>
      <c r="BQ651" s="47"/>
      <c r="BR651" s="47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47"/>
      <c r="CQ651" s="47"/>
      <c r="CT651" s="47"/>
      <c r="CU651" s="47"/>
      <c r="CV651" s="47"/>
      <c r="CW651" s="47"/>
      <c r="CX651" s="47"/>
      <c r="CY651" s="47"/>
      <c r="CZ651" s="47"/>
      <c r="DA651" s="47"/>
      <c r="DB651" s="47"/>
      <c r="DC651" s="47"/>
      <c r="DD651" s="47"/>
      <c r="DE651" s="47"/>
      <c r="DF651" s="47"/>
      <c r="DG651" s="47"/>
      <c r="DH651" s="47"/>
      <c r="DI651" s="47"/>
      <c r="DJ651" s="47"/>
      <c r="DK651" s="47"/>
    </row>
    <row r="652">
      <c r="A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T652" s="47"/>
      <c r="CU652" s="47"/>
      <c r="CV652" s="47"/>
      <c r="CW652" s="47"/>
      <c r="CX652" s="47"/>
      <c r="CY652" s="47"/>
      <c r="CZ652" s="47"/>
      <c r="DA652" s="47"/>
      <c r="DB652" s="47"/>
      <c r="DC652" s="47"/>
      <c r="DD652" s="47"/>
      <c r="DE652" s="47"/>
      <c r="DF652" s="47"/>
      <c r="DG652" s="47"/>
      <c r="DH652" s="47"/>
      <c r="DI652" s="47"/>
      <c r="DJ652" s="47"/>
      <c r="DK652" s="47"/>
    </row>
    <row r="653">
      <c r="A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T653" s="47"/>
      <c r="CU653" s="47"/>
      <c r="CV653" s="47"/>
      <c r="CW653" s="47"/>
      <c r="CX653" s="47"/>
      <c r="CY653" s="47"/>
      <c r="CZ653" s="47"/>
      <c r="DA653" s="47"/>
      <c r="DB653" s="47"/>
      <c r="DC653" s="47"/>
      <c r="DD653" s="47"/>
      <c r="DE653" s="47"/>
      <c r="DF653" s="47"/>
      <c r="DG653" s="47"/>
      <c r="DH653" s="47"/>
      <c r="DI653" s="47"/>
      <c r="DJ653" s="47"/>
      <c r="DK653" s="47"/>
    </row>
    <row r="654">
      <c r="A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T654" s="47"/>
      <c r="CU654" s="47"/>
      <c r="CV654" s="47"/>
      <c r="CW654" s="47"/>
      <c r="CX654" s="47"/>
      <c r="CY654" s="47"/>
      <c r="CZ654" s="47"/>
      <c r="DA654" s="47"/>
      <c r="DB654" s="47"/>
      <c r="DC654" s="47"/>
      <c r="DD654" s="47"/>
      <c r="DE654" s="47"/>
      <c r="DF654" s="47"/>
      <c r="DG654" s="47"/>
      <c r="DH654" s="47"/>
      <c r="DI654" s="47"/>
      <c r="DJ654" s="47"/>
      <c r="DK654" s="47"/>
    </row>
    <row r="655">
      <c r="A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T655" s="47"/>
      <c r="CU655" s="47"/>
      <c r="CV655" s="47"/>
      <c r="CW655" s="47"/>
      <c r="CX655" s="47"/>
      <c r="CY655" s="47"/>
      <c r="CZ655" s="47"/>
      <c r="DA655" s="47"/>
      <c r="DB655" s="47"/>
      <c r="DC655" s="47"/>
      <c r="DD655" s="47"/>
      <c r="DE655" s="47"/>
      <c r="DF655" s="47"/>
      <c r="DG655" s="47"/>
      <c r="DH655" s="47"/>
      <c r="DI655" s="47"/>
      <c r="DJ655" s="47"/>
      <c r="DK655" s="47"/>
    </row>
    <row r="656">
      <c r="A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T656" s="47"/>
      <c r="CU656" s="47"/>
      <c r="CV656" s="47"/>
      <c r="CW656" s="47"/>
      <c r="CX656" s="47"/>
      <c r="CY656" s="47"/>
      <c r="CZ656" s="47"/>
      <c r="DA656" s="47"/>
      <c r="DB656" s="47"/>
      <c r="DC656" s="47"/>
      <c r="DD656" s="47"/>
      <c r="DE656" s="47"/>
      <c r="DF656" s="47"/>
      <c r="DG656" s="47"/>
      <c r="DH656" s="47"/>
      <c r="DI656" s="47"/>
      <c r="DJ656" s="47"/>
      <c r="DK656" s="47"/>
    </row>
    <row r="657">
      <c r="A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  <c r="BP657" s="47"/>
      <c r="BQ657" s="47"/>
      <c r="BR657" s="47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47"/>
      <c r="CQ657" s="47"/>
      <c r="CT657" s="47"/>
      <c r="CU657" s="47"/>
      <c r="CV657" s="47"/>
      <c r="CW657" s="47"/>
      <c r="CX657" s="47"/>
      <c r="CY657" s="47"/>
      <c r="CZ657" s="47"/>
      <c r="DA657" s="47"/>
      <c r="DB657" s="47"/>
      <c r="DC657" s="47"/>
      <c r="DD657" s="47"/>
      <c r="DE657" s="47"/>
      <c r="DF657" s="47"/>
      <c r="DG657" s="47"/>
      <c r="DH657" s="47"/>
      <c r="DI657" s="47"/>
      <c r="DJ657" s="47"/>
      <c r="DK657" s="47"/>
    </row>
    <row r="658">
      <c r="A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  <c r="BP658" s="47"/>
      <c r="BQ658" s="47"/>
      <c r="BR658" s="47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47"/>
      <c r="CQ658" s="47"/>
      <c r="CT658" s="47"/>
      <c r="CU658" s="47"/>
      <c r="CV658" s="47"/>
      <c r="CW658" s="47"/>
      <c r="CX658" s="47"/>
      <c r="CY658" s="47"/>
      <c r="CZ658" s="47"/>
      <c r="DA658" s="47"/>
      <c r="DB658" s="47"/>
      <c r="DC658" s="47"/>
      <c r="DD658" s="47"/>
      <c r="DE658" s="47"/>
      <c r="DF658" s="47"/>
      <c r="DG658" s="47"/>
      <c r="DH658" s="47"/>
      <c r="DI658" s="47"/>
      <c r="DJ658" s="47"/>
      <c r="DK658" s="47"/>
    </row>
    <row r="659">
      <c r="A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  <c r="BP659" s="47"/>
      <c r="BQ659" s="47"/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47"/>
      <c r="CQ659" s="47"/>
      <c r="CT659" s="47"/>
      <c r="CU659" s="47"/>
      <c r="CV659" s="47"/>
      <c r="CW659" s="47"/>
      <c r="CX659" s="47"/>
      <c r="CY659" s="47"/>
      <c r="CZ659" s="47"/>
      <c r="DA659" s="47"/>
      <c r="DB659" s="47"/>
      <c r="DC659" s="47"/>
      <c r="DD659" s="47"/>
      <c r="DE659" s="47"/>
      <c r="DF659" s="47"/>
      <c r="DG659" s="47"/>
      <c r="DH659" s="47"/>
      <c r="DI659" s="47"/>
      <c r="DJ659" s="47"/>
      <c r="DK659" s="47"/>
    </row>
    <row r="660">
      <c r="A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  <c r="BP660" s="47"/>
      <c r="BQ660" s="47"/>
      <c r="BR660" s="47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47"/>
      <c r="CQ660" s="47"/>
      <c r="CT660" s="47"/>
      <c r="CU660" s="47"/>
      <c r="CV660" s="47"/>
      <c r="CW660" s="47"/>
      <c r="CX660" s="47"/>
      <c r="CY660" s="47"/>
      <c r="CZ660" s="47"/>
      <c r="DA660" s="47"/>
      <c r="DB660" s="47"/>
      <c r="DC660" s="47"/>
      <c r="DD660" s="47"/>
      <c r="DE660" s="47"/>
      <c r="DF660" s="47"/>
      <c r="DG660" s="47"/>
      <c r="DH660" s="47"/>
      <c r="DI660" s="47"/>
      <c r="DJ660" s="47"/>
      <c r="DK660" s="47"/>
    </row>
    <row r="661">
      <c r="A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  <c r="BP661" s="47"/>
      <c r="BQ661" s="47"/>
      <c r="BR661" s="47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47"/>
      <c r="CQ661" s="47"/>
      <c r="CT661" s="47"/>
      <c r="CU661" s="47"/>
      <c r="CV661" s="47"/>
      <c r="CW661" s="47"/>
      <c r="CX661" s="47"/>
      <c r="CY661" s="47"/>
      <c r="CZ661" s="47"/>
      <c r="DA661" s="47"/>
      <c r="DB661" s="47"/>
      <c r="DC661" s="47"/>
      <c r="DD661" s="47"/>
      <c r="DE661" s="47"/>
      <c r="DF661" s="47"/>
      <c r="DG661" s="47"/>
      <c r="DH661" s="47"/>
      <c r="DI661" s="47"/>
      <c r="DJ661" s="47"/>
      <c r="DK661" s="47"/>
    </row>
    <row r="662">
      <c r="A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47"/>
      <c r="CQ662" s="47"/>
      <c r="CT662" s="47"/>
      <c r="CU662" s="47"/>
      <c r="CV662" s="47"/>
      <c r="CW662" s="47"/>
      <c r="CX662" s="47"/>
      <c r="CY662" s="47"/>
      <c r="CZ662" s="47"/>
      <c r="DA662" s="47"/>
      <c r="DB662" s="47"/>
      <c r="DC662" s="47"/>
      <c r="DD662" s="47"/>
      <c r="DE662" s="47"/>
      <c r="DF662" s="47"/>
      <c r="DG662" s="47"/>
      <c r="DH662" s="47"/>
      <c r="DI662" s="47"/>
      <c r="DJ662" s="47"/>
      <c r="DK662" s="47"/>
    </row>
    <row r="663">
      <c r="A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  <c r="BP663" s="47"/>
      <c r="BQ663" s="47"/>
      <c r="BR663" s="47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47"/>
      <c r="CQ663" s="47"/>
      <c r="CT663" s="47"/>
      <c r="CU663" s="47"/>
      <c r="CV663" s="47"/>
      <c r="CW663" s="47"/>
      <c r="CX663" s="47"/>
      <c r="CY663" s="47"/>
      <c r="CZ663" s="47"/>
      <c r="DA663" s="47"/>
      <c r="DB663" s="47"/>
      <c r="DC663" s="47"/>
      <c r="DD663" s="47"/>
      <c r="DE663" s="47"/>
      <c r="DF663" s="47"/>
      <c r="DG663" s="47"/>
      <c r="DH663" s="47"/>
      <c r="DI663" s="47"/>
      <c r="DJ663" s="47"/>
      <c r="DK663" s="47"/>
    </row>
    <row r="664">
      <c r="A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  <c r="BP664" s="47"/>
      <c r="BQ664" s="47"/>
      <c r="BR664" s="47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47"/>
      <c r="CQ664" s="47"/>
      <c r="CT664" s="47"/>
      <c r="CU664" s="47"/>
      <c r="CV664" s="47"/>
      <c r="CW664" s="47"/>
      <c r="CX664" s="47"/>
      <c r="CY664" s="47"/>
      <c r="CZ664" s="47"/>
      <c r="DA664" s="47"/>
      <c r="DB664" s="47"/>
      <c r="DC664" s="47"/>
      <c r="DD664" s="47"/>
      <c r="DE664" s="47"/>
      <c r="DF664" s="47"/>
      <c r="DG664" s="47"/>
      <c r="DH664" s="47"/>
      <c r="DI664" s="47"/>
      <c r="DJ664" s="47"/>
      <c r="DK664" s="47"/>
    </row>
    <row r="665">
      <c r="A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  <c r="BP665" s="47"/>
      <c r="BQ665" s="47"/>
      <c r="BR665" s="47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47"/>
      <c r="CQ665" s="47"/>
      <c r="CT665" s="47"/>
      <c r="CU665" s="47"/>
      <c r="CV665" s="47"/>
      <c r="CW665" s="47"/>
      <c r="CX665" s="47"/>
      <c r="CY665" s="47"/>
      <c r="CZ665" s="47"/>
      <c r="DA665" s="47"/>
      <c r="DB665" s="47"/>
      <c r="DC665" s="47"/>
      <c r="DD665" s="47"/>
      <c r="DE665" s="47"/>
      <c r="DF665" s="47"/>
      <c r="DG665" s="47"/>
      <c r="DH665" s="47"/>
      <c r="DI665" s="47"/>
      <c r="DJ665" s="47"/>
      <c r="DK665" s="47"/>
    </row>
    <row r="666">
      <c r="A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  <c r="BP666" s="47"/>
      <c r="BQ666" s="47"/>
      <c r="BR666" s="47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47"/>
      <c r="CQ666" s="47"/>
      <c r="CT666" s="47"/>
      <c r="CU666" s="47"/>
      <c r="CV666" s="47"/>
      <c r="CW666" s="47"/>
      <c r="CX666" s="47"/>
      <c r="CY666" s="47"/>
      <c r="CZ666" s="47"/>
      <c r="DA666" s="47"/>
      <c r="DB666" s="47"/>
      <c r="DC666" s="47"/>
      <c r="DD666" s="47"/>
      <c r="DE666" s="47"/>
      <c r="DF666" s="47"/>
      <c r="DG666" s="47"/>
      <c r="DH666" s="47"/>
      <c r="DI666" s="47"/>
      <c r="DJ666" s="47"/>
      <c r="DK666" s="47"/>
    </row>
    <row r="667">
      <c r="A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  <c r="BP667" s="47"/>
      <c r="BQ667" s="47"/>
      <c r="BR667" s="47"/>
      <c r="BS667" s="47"/>
      <c r="BT667" s="47"/>
      <c r="BU667" s="47"/>
      <c r="BV667" s="47"/>
      <c r="BW667" s="47"/>
      <c r="BX667" s="47"/>
      <c r="BY667" s="47"/>
      <c r="BZ667" s="47"/>
      <c r="CA667" s="47"/>
      <c r="CB667" s="47"/>
      <c r="CC667" s="47"/>
      <c r="CD667" s="47"/>
      <c r="CE667" s="47"/>
      <c r="CF667" s="47"/>
      <c r="CG667" s="47"/>
      <c r="CH667" s="47"/>
      <c r="CI667" s="47"/>
      <c r="CJ667" s="47"/>
      <c r="CK667" s="47"/>
      <c r="CL667" s="47"/>
      <c r="CM667" s="47"/>
      <c r="CN667" s="47"/>
      <c r="CO667" s="47"/>
      <c r="CP667" s="47"/>
      <c r="CQ667" s="47"/>
      <c r="CT667" s="47"/>
      <c r="CU667" s="47"/>
      <c r="CV667" s="47"/>
      <c r="CW667" s="47"/>
      <c r="CX667" s="47"/>
      <c r="CY667" s="47"/>
      <c r="CZ667" s="47"/>
      <c r="DA667" s="47"/>
      <c r="DB667" s="47"/>
      <c r="DC667" s="47"/>
      <c r="DD667" s="47"/>
      <c r="DE667" s="47"/>
      <c r="DF667" s="47"/>
      <c r="DG667" s="47"/>
      <c r="DH667" s="47"/>
      <c r="DI667" s="47"/>
      <c r="DJ667" s="47"/>
      <c r="DK667" s="47"/>
    </row>
    <row r="668">
      <c r="A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47"/>
      <c r="CA668" s="47"/>
      <c r="CB668" s="47"/>
      <c r="CC668" s="47"/>
      <c r="CD668" s="47"/>
      <c r="CE668" s="47"/>
      <c r="CF668" s="47"/>
      <c r="CG668" s="47"/>
      <c r="CH668" s="47"/>
      <c r="CI668" s="47"/>
      <c r="CJ668" s="47"/>
      <c r="CK668" s="47"/>
      <c r="CL668" s="47"/>
      <c r="CM668" s="47"/>
      <c r="CN668" s="47"/>
      <c r="CO668" s="47"/>
      <c r="CP668" s="47"/>
      <c r="CQ668" s="47"/>
      <c r="CT668" s="47"/>
      <c r="CU668" s="47"/>
      <c r="CV668" s="47"/>
      <c r="CW668" s="47"/>
      <c r="CX668" s="47"/>
      <c r="CY668" s="47"/>
      <c r="CZ668" s="47"/>
      <c r="DA668" s="47"/>
      <c r="DB668" s="47"/>
      <c r="DC668" s="47"/>
      <c r="DD668" s="47"/>
      <c r="DE668" s="47"/>
      <c r="DF668" s="47"/>
      <c r="DG668" s="47"/>
      <c r="DH668" s="47"/>
      <c r="DI668" s="47"/>
      <c r="DJ668" s="47"/>
      <c r="DK668" s="47"/>
    </row>
    <row r="669">
      <c r="A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  <c r="BP669" s="47"/>
      <c r="BQ669" s="47"/>
      <c r="BR669" s="47"/>
      <c r="BS669" s="47"/>
      <c r="BT669" s="47"/>
      <c r="BU669" s="47"/>
      <c r="BV669" s="47"/>
      <c r="BW669" s="47"/>
      <c r="BX669" s="47"/>
      <c r="BY669" s="47"/>
      <c r="BZ669" s="47"/>
      <c r="CA669" s="47"/>
      <c r="CB669" s="47"/>
      <c r="CC669" s="47"/>
      <c r="CD669" s="47"/>
      <c r="CE669" s="47"/>
      <c r="CF669" s="47"/>
      <c r="CG669" s="47"/>
      <c r="CH669" s="47"/>
      <c r="CI669" s="47"/>
      <c r="CJ669" s="47"/>
      <c r="CK669" s="47"/>
      <c r="CL669" s="47"/>
      <c r="CM669" s="47"/>
      <c r="CN669" s="47"/>
      <c r="CO669" s="47"/>
      <c r="CP669" s="47"/>
      <c r="CQ669" s="47"/>
      <c r="CT669" s="47"/>
      <c r="CU669" s="47"/>
      <c r="CV669" s="47"/>
      <c r="CW669" s="47"/>
      <c r="CX669" s="47"/>
      <c r="CY669" s="47"/>
      <c r="CZ669" s="47"/>
      <c r="DA669" s="47"/>
      <c r="DB669" s="47"/>
      <c r="DC669" s="47"/>
      <c r="DD669" s="47"/>
      <c r="DE669" s="47"/>
      <c r="DF669" s="47"/>
      <c r="DG669" s="47"/>
      <c r="DH669" s="47"/>
      <c r="DI669" s="47"/>
      <c r="DJ669" s="47"/>
      <c r="DK669" s="47"/>
    </row>
    <row r="670">
      <c r="A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  <c r="BP670" s="47"/>
      <c r="BQ670" s="47"/>
      <c r="BR670" s="47"/>
      <c r="BS670" s="47"/>
      <c r="BT670" s="47"/>
      <c r="BU670" s="47"/>
      <c r="BV670" s="47"/>
      <c r="BW670" s="47"/>
      <c r="BX670" s="47"/>
      <c r="BY670" s="47"/>
      <c r="BZ670" s="47"/>
      <c r="CA670" s="47"/>
      <c r="CB670" s="47"/>
      <c r="CC670" s="47"/>
      <c r="CD670" s="47"/>
      <c r="CE670" s="47"/>
      <c r="CF670" s="47"/>
      <c r="CG670" s="47"/>
      <c r="CH670" s="47"/>
      <c r="CI670" s="47"/>
      <c r="CJ670" s="47"/>
      <c r="CK670" s="47"/>
      <c r="CL670" s="47"/>
      <c r="CM670" s="47"/>
      <c r="CN670" s="47"/>
      <c r="CO670" s="47"/>
      <c r="CP670" s="47"/>
      <c r="CQ670" s="47"/>
      <c r="CT670" s="47"/>
      <c r="CU670" s="47"/>
      <c r="CV670" s="47"/>
      <c r="CW670" s="47"/>
      <c r="CX670" s="47"/>
      <c r="CY670" s="47"/>
      <c r="CZ670" s="47"/>
      <c r="DA670" s="47"/>
      <c r="DB670" s="47"/>
      <c r="DC670" s="47"/>
      <c r="DD670" s="47"/>
      <c r="DE670" s="47"/>
      <c r="DF670" s="47"/>
      <c r="DG670" s="47"/>
      <c r="DH670" s="47"/>
      <c r="DI670" s="47"/>
      <c r="DJ670" s="47"/>
      <c r="DK670" s="47"/>
    </row>
    <row r="671">
      <c r="A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  <c r="BL671" s="47"/>
      <c r="BM671" s="47"/>
      <c r="BN671" s="47"/>
      <c r="BO671" s="47"/>
      <c r="BP671" s="47"/>
      <c r="BQ671" s="47"/>
      <c r="BR671" s="47"/>
      <c r="BS671" s="47"/>
      <c r="BT671" s="47"/>
      <c r="BU671" s="47"/>
      <c r="BV671" s="47"/>
      <c r="BW671" s="47"/>
      <c r="BX671" s="47"/>
      <c r="BY671" s="47"/>
      <c r="BZ671" s="47"/>
      <c r="CA671" s="47"/>
      <c r="CB671" s="47"/>
      <c r="CC671" s="47"/>
      <c r="CD671" s="47"/>
      <c r="CE671" s="47"/>
      <c r="CF671" s="47"/>
      <c r="CG671" s="47"/>
      <c r="CH671" s="47"/>
      <c r="CI671" s="47"/>
      <c r="CJ671" s="47"/>
      <c r="CK671" s="47"/>
      <c r="CL671" s="47"/>
      <c r="CM671" s="47"/>
      <c r="CN671" s="47"/>
      <c r="CO671" s="47"/>
      <c r="CP671" s="47"/>
      <c r="CQ671" s="47"/>
      <c r="CT671" s="47"/>
      <c r="CU671" s="47"/>
      <c r="CV671" s="47"/>
      <c r="CW671" s="47"/>
      <c r="CX671" s="47"/>
      <c r="CY671" s="47"/>
      <c r="CZ671" s="47"/>
      <c r="DA671" s="47"/>
      <c r="DB671" s="47"/>
      <c r="DC671" s="47"/>
      <c r="DD671" s="47"/>
      <c r="DE671" s="47"/>
      <c r="DF671" s="47"/>
      <c r="DG671" s="47"/>
      <c r="DH671" s="47"/>
      <c r="DI671" s="47"/>
      <c r="DJ671" s="47"/>
      <c r="DK671" s="47"/>
    </row>
    <row r="672">
      <c r="A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  <c r="BL672" s="47"/>
      <c r="BM672" s="47"/>
      <c r="BN672" s="47"/>
      <c r="BO672" s="47"/>
      <c r="BP672" s="47"/>
      <c r="BQ672" s="47"/>
      <c r="BR672" s="47"/>
      <c r="BS672" s="47"/>
      <c r="BT672" s="47"/>
      <c r="BU672" s="47"/>
      <c r="BV672" s="47"/>
      <c r="BW672" s="47"/>
      <c r="BX672" s="47"/>
      <c r="BY672" s="47"/>
      <c r="BZ672" s="47"/>
      <c r="CA672" s="47"/>
      <c r="CB672" s="47"/>
      <c r="CC672" s="47"/>
      <c r="CD672" s="47"/>
      <c r="CE672" s="47"/>
      <c r="CF672" s="47"/>
      <c r="CG672" s="47"/>
      <c r="CH672" s="47"/>
      <c r="CI672" s="47"/>
      <c r="CJ672" s="47"/>
      <c r="CK672" s="47"/>
      <c r="CL672" s="47"/>
      <c r="CM672" s="47"/>
      <c r="CN672" s="47"/>
      <c r="CO672" s="47"/>
      <c r="CP672" s="47"/>
      <c r="CQ672" s="47"/>
      <c r="CT672" s="47"/>
      <c r="CU672" s="47"/>
      <c r="CV672" s="47"/>
      <c r="CW672" s="47"/>
      <c r="CX672" s="47"/>
      <c r="CY672" s="47"/>
      <c r="CZ672" s="47"/>
      <c r="DA672" s="47"/>
      <c r="DB672" s="47"/>
      <c r="DC672" s="47"/>
      <c r="DD672" s="47"/>
      <c r="DE672" s="47"/>
      <c r="DF672" s="47"/>
      <c r="DG672" s="47"/>
      <c r="DH672" s="47"/>
      <c r="DI672" s="47"/>
      <c r="DJ672" s="47"/>
      <c r="DK672" s="47"/>
    </row>
    <row r="673">
      <c r="A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  <c r="BL673" s="47"/>
      <c r="BM673" s="47"/>
      <c r="BN673" s="47"/>
      <c r="BO673" s="47"/>
      <c r="BP673" s="47"/>
      <c r="BQ673" s="47"/>
      <c r="BR673" s="47"/>
      <c r="BS673" s="47"/>
      <c r="BT673" s="47"/>
      <c r="BU673" s="47"/>
      <c r="BV673" s="47"/>
      <c r="BW673" s="47"/>
      <c r="BX673" s="47"/>
      <c r="BY673" s="47"/>
      <c r="BZ673" s="47"/>
      <c r="CA673" s="47"/>
      <c r="CB673" s="47"/>
      <c r="CC673" s="47"/>
      <c r="CD673" s="47"/>
      <c r="CE673" s="47"/>
      <c r="CF673" s="47"/>
      <c r="CG673" s="47"/>
      <c r="CH673" s="47"/>
      <c r="CI673" s="47"/>
      <c r="CJ673" s="47"/>
      <c r="CK673" s="47"/>
      <c r="CL673" s="47"/>
      <c r="CM673" s="47"/>
      <c r="CN673" s="47"/>
      <c r="CO673" s="47"/>
      <c r="CP673" s="47"/>
      <c r="CQ673" s="47"/>
      <c r="CT673" s="47"/>
      <c r="CU673" s="47"/>
      <c r="CV673" s="47"/>
      <c r="CW673" s="47"/>
      <c r="CX673" s="47"/>
      <c r="CY673" s="47"/>
      <c r="CZ673" s="47"/>
      <c r="DA673" s="47"/>
      <c r="DB673" s="47"/>
      <c r="DC673" s="47"/>
      <c r="DD673" s="47"/>
      <c r="DE673" s="47"/>
      <c r="DF673" s="47"/>
      <c r="DG673" s="47"/>
      <c r="DH673" s="47"/>
      <c r="DI673" s="47"/>
      <c r="DJ673" s="47"/>
      <c r="DK673" s="47"/>
    </row>
    <row r="674">
      <c r="A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  <c r="BP674" s="47"/>
      <c r="BQ674" s="47"/>
      <c r="BR674" s="47"/>
      <c r="BS674" s="47"/>
      <c r="BT674" s="47"/>
      <c r="BU674" s="47"/>
      <c r="BV674" s="47"/>
      <c r="BW674" s="47"/>
      <c r="BX674" s="47"/>
      <c r="BY674" s="47"/>
      <c r="BZ674" s="47"/>
      <c r="CA674" s="47"/>
      <c r="CB674" s="47"/>
      <c r="CC674" s="47"/>
      <c r="CD674" s="47"/>
      <c r="CE674" s="47"/>
      <c r="CF674" s="47"/>
      <c r="CG674" s="47"/>
      <c r="CH674" s="47"/>
      <c r="CI674" s="47"/>
      <c r="CJ674" s="47"/>
      <c r="CK674" s="47"/>
      <c r="CL674" s="47"/>
      <c r="CM674" s="47"/>
      <c r="CN674" s="47"/>
      <c r="CO674" s="47"/>
      <c r="CP674" s="47"/>
      <c r="CQ674" s="47"/>
      <c r="CT674" s="47"/>
      <c r="CU674" s="47"/>
      <c r="CV674" s="47"/>
      <c r="CW674" s="47"/>
      <c r="CX674" s="47"/>
      <c r="CY674" s="47"/>
      <c r="CZ674" s="47"/>
      <c r="DA674" s="47"/>
      <c r="DB674" s="47"/>
      <c r="DC674" s="47"/>
      <c r="DD674" s="47"/>
      <c r="DE674" s="47"/>
      <c r="DF674" s="47"/>
      <c r="DG674" s="47"/>
      <c r="DH674" s="47"/>
      <c r="DI674" s="47"/>
      <c r="DJ674" s="47"/>
      <c r="DK674" s="47"/>
    </row>
    <row r="675">
      <c r="A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  <c r="BP675" s="47"/>
      <c r="BQ675" s="47"/>
      <c r="BR675" s="47"/>
      <c r="BS675" s="47"/>
      <c r="BT675" s="47"/>
      <c r="BU675" s="47"/>
      <c r="BV675" s="47"/>
      <c r="BW675" s="47"/>
      <c r="BX675" s="47"/>
      <c r="BY675" s="47"/>
      <c r="BZ675" s="47"/>
      <c r="CA675" s="47"/>
      <c r="CB675" s="47"/>
      <c r="CC675" s="47"/>
      <c r="CD675" s="47"/>
      <c r="CE675" s="47"/>
      <c r="CF675" s="47"/>
      <c r="CG675" s="47"/>
      <c r="CH675" s="47"/>
      <c r="CI675" s="47"/>
      <c r="CJ675" s="47"/>
      <c r="CK675" s="47"/>
      <c r="CL675" s="47"/>
      <c r="CM675" s="47"/>
      <c r="CN675" s="47"/>
      <c r="CO675" s="47"/>
      <c r="CP675" s="47"/>
      <c r="CQ675" s="47"/>
      <c r="CT675" s="47"/>
      <c r="CU675" s="47"/>
      <c r="CV675" s="47"/>
      <c r="CW675" s="47"/>
      <c r="CX675" s="47"/>
      <c r="CY675" s="47"/>
      <c r="CZ675" s="47"/>
      <c r="DA675" s="47"/>
      <c r="DB675" s="47"/>
      <c r="DC675" s="47"/>
      <c r="DD675" s="47"/>
      <c r="DE675" s="47"/>
      <c r="DF675" s="47"/>
      <c r="DG675" s="47"/>
      <c r="DH675" s="47"/>
      <c r="DI675" s="47"/>
      <c r="DJ675" s="47"/>
      <c r="DK675" s="47"/>
    </row>
    <row r="676">
      <c r="A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  <c r="BP676" s="47"/>
      <c r="BQ676" s="47"/>
      <c r="BR676" s="47"/>
      <c r="BS676" s="47"/>
      <c r="BT676" s="47"/>
      <c r="BU676" s="47"/>
      <c r="BV676" s="47"/>
      <c r="BW676" s="47"/>
      <c r="BX676" s="47"/>
      <c r="BY676" s="47"/>
      <c r="BZ676" s="47"/>
      <c r="CA676" s="47"/>
      <c r="CB676" s="47"/>
      <c r="CC676" s="47"/>
      <c r="CD676" s="47"/>
      <c r="CE676" s="47"/>
      <c r="CF676" s="47"/>
      <c r="CG676" s="47"/>
      <c r="CH676" s="47"/>
      <c r="CI676" s="47"/>
      <c r="CJ676" s="47"/>
      <c r="CK676" s="47"/>
      <c r="CL676" s="47"/>
      <c r="CM676" s="47"/>
      <c r="CN676" s="47"/>
      <c r="CO676" s="47"/>
      <c r="CP676" s="47"/>
      <c r="CQ676" s="47"/>
      <c r="CT676" s="47"/>
      <c r="CU676" s="47"/>
      <c r="CV676" s="47"/>
      <c r="CW676" s="47"/>
      <c r="CX676" s="47"/>
      <c r="CY676" s="47"/>
      <c r="CZ676" s="47"/>
      <c r="DA676" s="47"/>
      <c r="DB676" s="47"/>
      <c r="DC676" s="47"/>
      <c r="DD676" s="47"/>
      <c r="DE676" s="47"/>
      <c r="DF676" s="47"/>
      <c r="DG676" s="47"/>
      <c r="DH676" s="47"/>
      <c r="DI676" s="47"/>
      <c r="DJ676" s="47"/>
      <c r="DK676" s="47"/>
    </row>
    <row r="677">
      <c r="A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  <c r="BL677" s="47"/>
      <c r="BM677" s="47"/>
      <c r="BN677" s="47"/>
      <c r="BO677" s="47"/>
      <c r="BP677" s="47"/>
      <c r="BQ677" s="47"/>
      <c r="BR677" s="47"/>
      <c r="BS677" s="47"/>
      <c r="BT677" s="47"/>
      <c r="BU677" s="47"/>
      <c r="BV677" s="47"/>
      <c r="BW677" s="47"/>
      <c r="BX677" s="47"/>
      <c r="BY677" s="47"/>
      <c r="BZ677" s="47"/>
      <c r="CA677" s="47"/>
      <c r="CB677" s="47"/>
      <c r="CC677" s="47"/>
      <c r="CD677" s="47"/>
      <c r="CE677" s="47"/>
      <c r="CF677" s="47"/>
      <c r="CG677" s="47"/>
      <c r="CH677" s="47"/>
      <c r="CI677" s="47"/>
      <c r="CJ677" s="47"/>
      <c r="CK677" s="47"/>
      <c r="CL677" s="47"/>
      <c r="CM677" s="47"/>
      <c r="CN677" s="47"/>
      <c r="CO677" s="47"/>
      <c r="CP677" s="47"/>
      <c r="CQ677" s="47"/>
      <c r="CT677" s="47"/>
      <c r="CU677" s="47"/>
      <c r="CV677" s="47"/>
      <c r="CW677" s="47"/>
      <c r="CX677" s="47"/>
      <c r="CY677" s="47"/>
      <c r="CZ677" s="47"/>
      <c r="DA677" s="47"/>
      <c r="DB677" s="47"/>
      <c r="DC677" s="47"/>
      <c r="DD677" s="47"/>
      <c r="DE677" s="47"/>
      <c r="DF677" s="47"/>
      <c r="DG677" s="47"/>
      <c r="DH677" s="47"/>
      <c r="DI677" s="47"/>
      <c r="DJ677" s="47"/>
      <c r="DK677" s="47"/>
    </row>
    <row r="678">
      <c r="A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  <c r="BL678" s="47"/>
      <c r="BM678" s="47"/>
      <c r="BN678" s="47"/>
      <c r="BO678" s="47"/>
      <c r="BP678" s="47"/>
      <c r="BQ678" s="47"/>
      <c r="BR678" s="47"/>
      <c r="BS678" s="47"/>
      <c r="BT678" s="47"/>
      <c r="BU678" s="47"/>
      <c r="BV678" s="47"/>
      <c r="BW678" s="47"/>
      <c r="BX678" s="47"/>
      <c r="BY678" s="47"/>
      <c r="BZ678" s="47"/>
      <c r="CA678" s="47"/>
      <c r="CB678" s="47"/>
      <c r="CC678" s="47"/>
      <c r="CD678" s="47"/>
      <c r="CE678" s="47"/>
      <c r="CF678" s="47"/>
      <c r="CG678" s="47"/>
      <c r="CH678" s="47"/>
      <c r="CI678" s="47"/>
      <c r="CJ678" s="47"/>
      <c r="CK678" s="47"/>
      <c r="CL678" s="47"/>
      <c r="CM678" s="47"/>
      <c r="CN678" s="47"/>
      <c r="CO678" s="47"/>
      <c r="CP678" s="47"/>
      <c r="CQ678" s="47"/>
      <c r="CT678" s="47"/>
      <c r="CU678" s="47"/>
      <c r="CV678" s="47"/>
      <c r="CW678" s="47"/>
      <c r="CX678" s="47"/>
      <c r="CY678" s="47"/>
      <c r="CZ678" s="47"/>
      <c r="DA678" s="47"/>
      <c r="DB678" s="47"/>
      <c r="DC678" s="47"/>
      <c r="DD678" s="47"/>
      <c r="DE678" s="47"/>
      <c r="DF678" s="47"/>
      <c r="DG678" s="47"/>
      <c r="DH678" s="47"/>
      <c r="DI678" s="47"/>
      <c r="DJ678" s="47"/>
      <c r="DK678" s="47"/>
    </row>
  </sheetData>
  <autoFilter ref="$A$1:$DM$113">
    <sortState ref="A1:DM113">
      <sortCondition descending="1" ref="E1:E113"/>
      <sortCondition ref="A1:A113"/>
      <sortCondition descending="1" ref="F1:F113"/>
      <sortCondition descending="1" ref="Y1:Y113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30.38"/>
    <col customWidth="1" min="4" max="4" width="13.63"/>
  </cols>
  <sheetData>
    <row r="1">
      <c r="A1" s="55" t="s">
        <v>0</v>
      </c>
      <c r="B1" s="55" t="s">
        <v>790</v>
      </c>
      <c r="C1" s="55" t="s">
        <v>1</v>
      </c>
      <c r="D1" s="55" t="s">
        <v>2</v>
      </c>
      <c r="E1" s="56" t="s">
        <v>37</v>
      </c>
      <c r="F1" s="83" t="s">
        <v>537</v>
      </c>
      <c r="G1" s="55" t="s">
        <v>721</v>
      </c>
      <c r="H1" s="55" t="s">
        <v>722</v>
      </c>
      <c r="I1" s="55" t="s">
        <v>723</v>
      </c>
      <c r="J1" s="55" t="s">
        <v>724</v>
      </c>
      <c r="L1" s="57" t="s">
        <v>725</v>
      </c>
      <c r="M1" s="55"/>
      <c r="N1" s="55"/>
      <c r="O1" s="57" t="s">
        <v>726</v>
      </c>
      <c r="P1" s="55"/>
      <c r="Q1" s="55"/>
      <c r="R1" s="55" t="s">
        <v>727</v>
      </c>
      <c r="S1" s="55"/>
      <c r="T1" s="55"/>
      <c r="U1" s="55" t="s">
        <v>728</v>
      </c>
      <c r="V1" s="55"/>
      <c r="W1" s="55"/>
      <c r="X1" s="55"/>
      <c r="Y1" s="57" t="s">
        <v>729</v>
      </c>
      <c r="Z1" s="55"/>
      <c r="AA1" s="57" t="s">
        <v>362</v>
      </c>
      <c r="AB1" s="55"/>
      <c r="AC1" s="109" t="s">
        <v>791</v>
      </c>
      <c r="AD1" s="109" t="s">
        <v>732</v>
      </c>
      <c r="AF1" s="55" t="s">
        <v>350</v>
      </c>
      <c r="AG1" s="55"/>
      <c r="AH1" s="55"/>
      <c r="AI1" s="55" t="s">
        <v>351</v>
      </c>
      <c r="AJ1" s="55"/>
      <c r="AM1" s="110" t="s">
        <v>352</v>
      </c>
      <c r="AN1" s="55"/>
      <c r="AO1" s="110" t="s">
        <v>792</v>
      </c>
      <c r="AP1" s="55"/>
      <c r="AQ1" s="55"/>
      <c r="AR1" s="110" t="s">
        <v>793</v>
      </c>
      <c r="AS1" s="55"/>
      <c r="AT1" s="55"/>
      <c r="AU1" s="110" t="s">
        <v>733</v>
      </c>
      <c r="AV1" s="55"/>
      <c r="AW1" s="55"/>
      <c r="AX1" s="55" t="s">
        <v>738</v>
      </c>
      <c r="AY1" s="55"/>
      <c r="AZ1" s="55"/>
      <c r="BA1" s="55" t="s">
        <v>739</v>
      </c>
      <c r="BB1" s="55"/>
      <c r="BE1" s="110" t="s">
        <v>740</v>
      </c>
      <c r="BF1" s="111" t="s">
        <v>794</v>
      </c>
      <c r="BG1" s="111" t="s">
        <v>795</v>
      </c>
      <c r="BH1" s="55"/>
      <c r="BI1" s="55" t="s">
        <v>353</v>
      </c>
      <c r="BJ1" s="55"/>
      <c r="BK1" s="55"/>
      <c r="BL1" s="55" t="s">
        <v>354</v>
      </c>
      <c r="BM1" s="55"/>
      <c r="BP1" s="78" t="s">
        <v>355</v>
      </c>
      <c r="BQ1" s="55"/>
      <c r="BR1" s="78" t="s">
        <v>356</v>
      </c>
      <c r="BS1" s="55"/>
      <c r="BT1" s="55"/>
      <c r="BU1" s="78" t="s">
        <v>796</v>
      </c>
      <c r="BV1" s="55"/>
      <c r="BW1" s="55"/>
      <c r="BX1" s="55" t="s">
        <v>540</v>
      </c>
      <c r="BY1" s="55"/>
      <c r="BZ1" s="55"/>
      <c r="CA1" s="55" t="s">
        <v>541</v>
      </c>
      <c r="CB1" s="55"/>
      <c r="CC1" s="55"/>
      <c r="CD1" s="55"/>
      <c r="CE1" s="78" t="s">
        <v>542</v>
      </c>
      <c r="CF1" s="55"/>
      <c r="CG1" s="55" t="s">
        <v>138</v>
      </c>
      <c r="CH1" s="55"/>
      <c r="CI1" s="55"/>
      <c r="CJ1" s="55" t="s">
        <v>139</v>
      </c>
      <c r="CK1" s="55"/>
      <c r="CL1" s="55"/>
      <c r="CM1" s="55" t="s">
        <v>140</v>
      </c>
      <c r="CN1" s="55"/>
      <c r="CQ1" s="78" t="s">
        <v>347</v>
      </c>
      <c r="CR1" s="112" t="s">
        <v>797</v>
      </c>
      <c r="CS1" s="112" t="s">
        <v>545</v>
      </c>
      <c r="CU1" s="86" t="s">
        <v>543</v>
      </c>
      <c r="CV1" s="55"/>
      <c r="CW1" s="55"/>
      <c r="CX1" s="55" t="s">
        <v>149</v>
      </c>
      <c r="CY1" s="55"/>
      <c r="CZ1" s="55"/>
      <c r="DA1" s="55" t="s">
        <v>150</v>
      </c>
      <c r="DB1" s="55"/>
      <c r="DE1" s="86" t="s">
        <v>151</v>
      </c>
      <c r="DF1" s="55"/>
      <c r="DG1" s="86" t="s">
        <v>734</v>
      </c>
      <c r="DH1" s="55"/>
      <c r="DI1" s="55"/>
      <c r="DJ1" s="86" t="s">
        <v>742</v>
      </c>
      <c r="DK1" s="55"/>
      <c r="DL1" s="113" t="s">
        <v>550</v>
      </c>
      <c r="DM1" s="113" t="s">
        <v>551</v>
      </c>
    </row>
    <row r="2">
      <c r="A2" s="28">
        <v>2024.0</v>
      </c>
      <c r="B2" s="29" t="s">
        <v>678</v>
      </c>
      <c r="C2" s="29" t="s">
        <v>27</v>
      </c>
      <c r="D2" s="30">
        <f t="array" ref="D2">INDEX(
  TP!C:C,
  MATCH(
    1,
    (TP!A:A = A2) * (TP!B:B = C2),
    0
  )
)
</f>
        <v>58.38</v>
      </c>
      <c r="E2" s="64">
        <f t="shared" ref="E2:E102" si="1">sum(AC2,BF2,CR2,DL2)</f>
        <v>19.68634957</v>
      </c>
      <c r="F2" s="32">
        <f t="shared" ref="F2:F102" si="2">PERCENTRANK(E$2:E$102,E2)</f>
        <v>1</v>
      </c>
      <c r="G2" s="33">
        <v>2720.0</v>
      </c>
      <c r="H2" s="33">
        <v>4.74</v>
      </c>
      <c r="I2" s="33">
        <v>0.0</v>
      </c>
      <c r="J2" s="99">
        <f t="shared" ref="J2:J102" si="3">H2-(0.74*I2)</f>
        <v>4.74</v>
      </c>
      <c r="K2" s="100">
        <f t="shared" ref="K2:K102" si="4">SUM(J2/G2)*90</f>
        <v>0.1568382353</v>
      </c>
      <c r="L2" s="101">
        <f t="shared" ref="L2:L102" si="5">PERCENTRANK(K$2:K$102,K2)</f>
        <v>0.37</v>
      </c>
      <c r="M2" s="73">
        <f t="shared" ref="M2:M102" si="6">sum(K2-K$104)/K$105</f>
        <v>-0.3270959085</v>
      </c>
      <c r="N2" s="33">
        <v>0.26</v>
      </c>
      <c r="O2" s="101">
        <f t="shared" ref="O2:O102" si="7">PERCENTRANK(N$2:N$102,N2)</f>
        <v>0.74</v>
      </c>
      <c r="P2" s="73">
        <f t="shared" ref="P2:P102" si="8">sum(N2-N$104)/N$105</f>
        <v>0.6468953916</v>
      </c>
      <c r="Q2" s="33">
        <v>3.67</v>
      </c>
      <c r="R2" s="34">
        <f t="shared" ref="R2:R102" si="9">PERCENTRANK(Q$2:Q$102,Q2)</f>
        <v>1</v>
      </c>
      <c r="S2" s="35">
        <f t="shared" ref="S2:S102" si="10">sum(Q2-Q$104)/Q$105</f>
        <v>2.806730723</v>
      </c>
      <c r="T2" s="33">
        <v>41.44</v>
      </c>
      <c r="U2" s="34">
        <f t="shared" ref="U2:U102" si="11">PERCENTRANK(T$2:T$102,T2)</f>
        <v>0.59</v>
      </c>
      <c r="V2" s="35">
        <f t="shared" ref="V2:V102" si="12">sum(T2-T$104)/T$105</f>
        <v>0.2594738824</v>
      </c>
      <c r="W2" s="36">
        <f t="shared" ref="W2:W102" si="13"> (T2 * LOG(Q2 + 1)) / LOG(MAX(Q$2:Q$102) + 1) * 100</f>
        <v>4144</v>
      </c>
      <c r="X2" s="35">
        <f t="shared" ref="X2:X102" si="14">sum(W2-W$104)/W$105</f>
        <v>1.940232921</v>
      </c>
      <c r="Y2" s="40">
        <f t="shared" ref="Y2:Y102" si="15">PERCENTRANK(X$2:X$102,X2)</f>
        <v>0.98</v>
      </c>
      <c r="Z2" s="33">
        <v>0.24</v>
      </c>
      <c r="AA2" s="40">
        <f t="shared" ref="AA2:AA102" si="16">PERCENTRANK(Z$2:Z$102,Z2)</f>
        <v>0.97</v>
      </c>
      <c r="AB2" s="35">
        <f t="shared" ref="AB2:AB102" si="17">sum(Z2-Z$104)/Z$105</f>
        <v>1.890555342</v>
      </c>
      <c r="AC2" s="43">
        <f t="shared" ref="AC2:AC102" si="18">sum(M2,P2,X2,AB2)</f>
        <v>4.150587746</v>
      </c>
      <c r="AD2" s="44">
        <f t="shared" ref="AD2:AD102" si="19">PERCENTRANK(AC$2:AC$102,AC2)</f>
        <v>0.91</v>
      </c>
      <c r="AE2" s="33">
        <v>4.5</v>
      </c>
      <c r="AF2" s="34">
        <f t="shared" ref="AF2:AF102" si="20">PERCENTRANK(AE$2:AE$102,AE2)</f>
        <v>0.96</v>
      </c>
      <c r="AG2" s="35">
        <f t="shared" ref="AG2:AG102" si="21">sum(AE2-AE$104)/AE$105</f>
        <v>2.240490099</v>
      </c>
      <c r="AH2" s="33">
        <v>37.5</v>
      </c>
      <c r="AI2" s="34">
        <f t="shared" ref="AI2:AI102" si="22">PERCENTRANK(AH$2:AH$102,AH2)</f>
        <v>0.76</v>
      </c>
      <c r="AJ2" s="35">
        <f t="shared" ref="AJ2:AJ102" si="23">sum(AH2-AH$104)/AH$105</f>
        <v>0.5704640953</v>
      </c>
      <c r="AK2" s="36">
        <f t="shared" ref="AK2:AK102" si="24"> (AH2 * LOG(AE2 + 1)) / LOG(MAX(AE$2:AE$102) + 1) * 100</f>
        <v>3494.527196</v>
      </c>
      <c r="AL2" s="35">
        <f t="shared" ref="AL2:AL102" si="25">sum(AK2-AK$104)/AK$105</f>
        <v>1.892480792</v>
      </c>
      <c r="AM2" s="114">
        <f t="shared" ref="AM2:AM102" si="26">PERCENTRANK(AL$2:AL$102,AL2)</f>
        <v>0.96</v>
      </c>
      <c r="AN2" s="33">
        <v>0.89</v>
      </c>
      <c r="AO2" s="114">
        <f t="shared" ref="AO2:AO102" si="27">PERCENTRANK(AN$2:AN$102,AN2)</f>
        <v>0.96</v>
      </c>
      <c r="AP2" s="35">
        <f t="shared" ref="AP2:AP102" si="28">sum(AN2-AN$104)/AN$105</f>
        <v>2.419390181</v>
      </c>
      <c r="AQ2" s="33">
        <v>1.49</v>
      </c>
      <c r="AR2" s="114">
        <f t="shared" ref="AR2:AR102" si="29">PERCENTRANK(AQ$2:AQ$102,AQ2)</f>
        <v>0.94</v>
      </c>
      <c r="AS2" s="35">
        <f t="shared" ref="AS2:AS102" si="30">sum(AQ2-AQ$104)/AQ$105</f>
        <v>1.903112171</v>
      </c>
      <c r="AT2" s="33">
        <v>2.05</v>
      </c>
      <c r="AU2" s="114">
        <f t="shared" ref="AU2:AU102" si="31">PERCENTRANK(AT$2:AT$102,AT2)</f>
        <v>0.29</v>
      </c>
      <c r="AV2" s="35">
        <f t="shared" ref="AV2:AV102" si="32">sum(AT2-AT$104)/AT$105</f>
        <v>-0.5625268518</v>
      </c>
      <c r="AW2" s="33">
        <v>6.58</v>
      </c>
      <c r="AX2" s="34">
        <f t="shared" ref="AX2:AX102" si="33">PERCENTRANK(AW$2:AW$102,AW2)</f>
        <v>1</v>
      </c>
      <c r="AY2" s="35">
        <f t="shared" ref="AY2:AY102" si="34">sum(AW2-AW$104)/AW$105</f>
        <v>4.108815662</v>
      </c>
      <c r="AZ2" s="33">
        <v>46.23</v>
      </c>
      <c r="BA2" s="34">
        <f t="shared" ref="BA2:BA102" si="35">PERCENTRANK(AZ$2:AZ$102,AZ2)</f>
        <v>0.35</v>
      </c>
      <c r="BB2" s="35">
        <f t="shared" ref="BB2:BB102" si="36">sum(AZ2-AZ$104)/AZ$105</f>
        <v>-0.3396294646</v>
      </c>
      <c r="BC2" s="36">
        <f t="shared" ref="BC2:BC102" si="37"> (AZ2 * LOG(AW2 + 1)) / LOG(MAX(AW$2:AW$102) + 1) * 100</f>
        <v>4623</v>
      </c>
      <c r="BD2" s="35">
        <f t="shared" ref="BD2:BD102" si="38">sum(BC2-BC$104)/BC$105</f>
        <v>2.173465379</v>
      </c>
      <c r="BE2" s="114">
        <f t="shared" ref="BE2:BE102" si="39">PERCENTRANK(BD$2:BD$102,BD2)</f>
        <v>0.98</v>
      </c>
      <c r="BF2" s="115">
        <f t="shared" ref="BF2:BF102" si="40">sum(AL2,AP2,AV2,BD2,AS2)</f>
        <v>7.825921671</v>
      </c>
      <c r="BG2" s="116">
        <f t="shared" ref="BG2:BG102" si="41">PERCENTRANK(BF$2:BF$102,BF2)</f>
        <v>0.99</v>
      </c>
      <c r="BH2" s="33">
        <v>3.57</v>
      </c>
      <c r="BI2" s="34">
        <f t="shared" ref="BI2:BI102" si="42">PERCENTRANK(BH$2:BH$102,BH2)</f>
        <v>0.48</v>
      </c>
      <c r="BJ2" s="35">
        <f t="shared" ref="BJ2:BJ102" si="43">sum(BH2-BH$104)/BH$105</f>
        <v>-0.1391649336</v>
      </c>
      <c r="BK2" s="33">
        <v>58.33</v>
      </c>
      <c r="BL2" s="34">
        <f t="shared" ref="BL2:BL102" si="44">PERCENTRANK(BK$2:BK$102,BK2)</f>
        <v>0.77</v>
      </c>
      <c r="BM2" s="35">
        <f t="shared" ref="BM2:BM102" si="45">sum(BK2-BK$104)/BK$105</f>
        <v>0.5760620585</v>
      </c>
      <c r="BN2" s="36">
        <f t="shared" ref="BN2:BN102" si="46"> (BK2 * LOG(BH2 + 1)) / LOG(MAX(BH$2:BH$102) + 1) * 100</f>
        <v>3845.953978</v>
      </c>
      <c r="BO2" s="35">
        <f t="shared" ref="BO2:BO102" si="47">sum(BN2-BN$104)/BN$105</f>
        <v>0.3458711183</v>
      </c>
      <c r="BP2" s="37">
        <f t="shared" ref="BP2:BP102" si="48">PERCENTRANK(BO$2:BO$102,BO2)</f>
        <v>0.59</v>
      </c>
      <c r="BQ2" s="33">
        <v>1.85</v>
      </c>
      <c r="BR2" s="37">
        <f t="shared" ref="BR2:BR102" si="49">PERCENTRANK(BQ$2:BQ$102,BQ2)</f>
        <v>0.39</v>
      </c>
      <c r="BS2" s="35">
        <f t="shared" ref="BS2:BS102" si="50">sum(BQ2-BQ$104)/BQ$105</f>
        <v>-0.3066827193</v>
      </c>
      <c r="BT2" s="33">
        <v>0.23</v>
      </c>
      <c r="BU2" s="37">
        <f t="shared" ref="BU2:BU102" si="51">PERCENTRANK(BT$2:BT$102,BT2)</f>
        <v>0.2</v>
      </c>
      <c r="BV2" s="35">
        <f t="shared" ref="BV2:BV102" si="52">sum(BT2-BT$104)/BT$105</f>
        <v>-0.9277881641</v>
      </c>
      <c r="BW2" s="33">
        <v>8.64</v>
      </c>
      <c r="BX2" s="34">
        <f t="shared" ref="BX2:BX102" si="53">PERCENTRANK(BW$2:BW$102,BW2)</f>
        <v>0.52</v>
      </c>
      <c r="BY2" s="35">
        <f t="shared" ref="BY2:BY102" si="54">sum(BW2-BW$104)/BW$105</f>
        <v>-0.0551632264</v>
      </c>
      <c r="BZ2" s="33">
        <v>41.0</v>
      </c>
      <c r="CA2" s="34">
        <f t="shared" ref="CA2:CA102" si="55">PERCENTRANK(BZ$2:BZ$102,BZ2)</f>
        <v>0.48</v>
      </c>
      <c r="CB2" s="35">
        <f t="shared" ref="CB2:CB102" si="56">sum(BZ2-BZ$104)/BZ$105</f>
        <v>-0.1077394298</v>
      </c>
      <c r="CC2" s="36">
        <f t="shared" ref="CC2:CC102" si="57"> (BZ2 * LOG(BW2 + 1)) / LOG(MAX(BW$2:BW$102) + 1) * 100</f>
        <v>3161.428308</v>
      </c>
      <c r="CD2" s="35">
        <f t="shared" ref="CD2:CD102" si="58">sum(CC2-CC$104)/CC$105</f>
        <v>-0.01635346606</v>
      </c>
      <c r="CE2" s="37">
        <f t="shared" ref="CE2:CE102" si="59">PERCENTRANK(CD$2:CD$102,CD2)</f>
        <v>0.44</v>
      </c>
      <c r="CF2" s="33">
        <v>4.07</v>
      </c>
      <c r="CG2" s="102">
        <f t="shared" ref="CG2:CG102" si="60">PERCENTRANK(CF$2:CF$102,CF2)</f>
        <v>0.35</v>
      </c>
      <c r="CH2" s="73">
        <f t="shared" ref="CH2:CH102" si="61">sum(CF2-CF$104)/CF$105</f>
        <v>-0.4231139344</v>
      </c>
      <c r="CI2" s="66">
        <f t="shared" ref="CI2:CI102" si="62">CF2 * (2/(1+EXP(-7*(($D2/100)-0.5))))</f>
        <v>5.230639036</v>
      </c>
      <c r="CJ2" s="102">
        <f t="shared" ref="CJ2:CJ102" si="63">PERCENTRANK(CI$2:CI$102,CI2)</f>
        <v>0.75</v>
      </c>
      <c r="CK2" s="73">
        <f t="shared" ref="CK2:CK102" si="64">sum(CI2-CI$95)/CI$96</f>
        <v>0.3659445445</v>
      </c>
      <c r="CL2" s="33">
        <v>61.79</v>
      </c>
      <c r="CM2" s="102">
        <f t="shared" ref="CM2:CM102" si="65">PERCENTRANK(CL$2:CL$102,CL2)</f>
        <v>0.87</v>
      </c>
      <c r="CN2" s="73">
        <f t="shared" ref="CN2:CN102" si="66">sum(CL2-CL$104)/CL$105</f>
        <v>0.8808519028</v>
      </c>
      <c r="CO2" s="36">
        <f t="shared" ref="CO2:CO102" si="67"> (CL2 * LOG(CI2 + 1)) / LOG(MAX(CI$2:CI$102) + 1) * 100</f>
        <v>5248.25798</v>
      </c>
      <c r="CP2" s="35">
        <f t="shared" ref="CP2:CP102" si="68">sum(CO2-CO$104)/CO$105</f>
        <v>1.097472136</v>
      </c>
      <c r="CQ2" s="37">
        <f t="shared" ref="CQ2:CQ102" si="69">PERCENTRANK(CP$2:CP$102,CP2)</f>
        <v>0.83</v>
      </c>
      <c r="CR2" s="117">
        <f t="shared" ref="CR2:CR102" si="70">sum(BO2,BS2,BV2,CD2,CP2)</f>
        <v>0.1925189044</v>
      </c>
      <c r="CS2" s="104">
        <f t="shared" ref="CS2:CS102" si="71">PERCENTRANK(CR$2:CR$102,CR2)</f>
        <v>0.54</v>
      </c>
      <c r="CT2" s="33">
        <v>34.88</v>
      </c>
      <c r="CU2" s="90">
        <f t="shared" ref="CU2:CU102" si="72">PERCENTRANK(CT$2:CT$102,CT2)</f>
        <v>1</v>
      </c>
      <c r="CV2" s="35">
        <f t="shared" ref="CV2:CV102" si="73">sum(CT2-CT$104)/CT$105</f>
        <v>2.754520889</v>
      </c>
      <c r="CW2" s="33">
        <v>10.46</v>
      </c>
      <c r="CX2" s="34">
        <f t="shared" ref="CX2:CX102" si="74">PERCENTRANK(CW$2:CW$102,CW2)</f>
        <v>0.93</v>
      </c>
      <c r="CY2" s="35">
        <f t="shared" ref="CY2:CY102" si="75">sum(CW2-CW$104)/CW$105</f>
        <v>1.433434625</v>
      </c>
      <c r="CZ2" s="33">
        <v>66.14</v>
      </c>
      <c r="DA2" s="34">
        <f t="shared" ref="DA2:DA102" si="76">PERCENTRANK(CZ$2:CZ$102,CZ2)</f>
        <v>0.59</v>
      </c>
      <c r="DB2" s="35">
        <f t="shared" ref="DB2:DB102" si="77">sum(CZ2-CZ$104)/CZ$105</f>
        <v>0.2097139705</v>
      </c>
      <c r="DC2" s="36">
        <f t="shared" ref="DC2:DC102" si="78"> (CZ2 * LOG(CW2 + 1)) / LOG(MAX(CW$2:CW$102) + 1) * 100</f>
        <v>5635.746282</v>
      </c>
      <c r="DD2" s="35">
        <f t="shared" ref="DD2:DD102" si="79">sum(DC2-DC$104)/DC$105</f>
        <v>1.129506757</v>
      </c>
      <c r="DE2" s="90">
        <f t="shared" ref="DE2:DE102" si="80">PERCENTRANK(DD$2:DD$102,DD2)</f>
        <v>0.88</v>
      </c>
      <c r="DF2" s="33">
        <v>0.73</v>
      </c>
      <c r="DG2" s="90">
        <f t="shared" ref="DG2:DG102" si="81">PERCENTRANK(DF$2:DF$102,DF2)</f>
        <v>0.86</v>
      </c>
      <c r="DH2" s="35">
        <f t="shared" ref="DH2:DH102" si="82">sum(DF2-DF$104)/DF$105</f>
        <v>1.128344977</v>
      </c>
      <c r="DI2" s="33">
        <v>1.89</v>
      </c>
      <c r="DJ2" s="90">
        <f t="shared" ref="DJ2:DJ102" si="83">PERCENTRANK(DI$2:DI$102,DI2)</f>
        <v>1</v>
      </c>
      <c r="DK2" s="35">
        <f t="shared" ref="DK2:DK102" si="84">sum(DI2-DI$104)/DI$105</f>
        <v>2.504948623</v>
      </c>
      <c r="DL2" s="106">
        <f t="shared" ref="DL2:DL102" si="85">sum(CV2, DD2,DH2, DK2)</f>
        <v>7.517321247</v>
      </c>
      <c r="DM2" s="91">
        <f t="shared" ref="DM2:DM102" si="86">PERCENTRANK(DL$2:DL$102,DL2)</f>
        <v>1</v>
      </c>
    </row>
    <row r="3">
      <c r="A3" s="28">
        <v>2025.0</v>
      </c>
      <c r="B3" s="29" t="s">
        <v>847</v>
      </c>
      <c r="C3" s="29" t="s">
        <v>33</v>
      </c>
      <c r="D3" s="30">
        <f t="array" ref="D3">INDEX(
  TP!C:C,
  MATCH(
    1,
    (TP!A:A = A3) * (TP!B:B = C3),
    0
  )
)
</f>
        <v>52.41</v>
      </c>
      <c r="E3" s="64">
        <f t="shared" si="1"/>
        <v>19.174298</v>
      </c>
      <c r="F3" s="32">
        <f t="shared" si="2"/>
        <v>0.99</v>
      </c>
      <c r="G3" s="33">
        <v>1515.0</v>
      </c>
      <c r="H3" s="33">
        <v>3.23</v>
      </c>
      <c r="I3" s="33">
        <v>0.0</v>
      </c>
      <c r="J3" s="99">
        <f t="shared" si="3"/>
        <v>3.23</v>
      </c>
      <c r="K3" s="100">
        <f t="shared" si="4"/>
        <v>0.1918811881</v>
      </c>
      <c r="L3" s="101">
        <f t="shared" si="5"/>
        <v>0.54</v>
      </c>
      <c r="M3" s="73">
        <f t="shared" si="6"/>
        <v>0.05356544741</v>
      </c>
      <c r="N3" s="33">
        <v>0.12</v>
      </c>
      <c r="O3" s="101">
        <f t="shared" si="7"/>
        <v>0.33</v>
      </c>
      <c r="P3" s="73">
        <f t="shared" si="8"/>
        <v>-0.5288245103</v>
      </c>
      <c r="Q3" s="33">
        <v>2.2</v>
      </c>
      <c r="R3" s="34">
        <f t="shared" si="9"/>
        <v>0.8</v>
      </c>
      <c r="S3" s="35">
        <f t="shared" si="10"/>
        <v>0.7040194987</v>
      </c>
      <c r="T3" s="33">
        <v>35.14</v>
      </c>
      <c r="U3" s="34">
        <f t="shared" si="11"/>
        <v>0.33</v>
      </c>
      <c r="V3" s="35">
        <f t="shared" si="12"/>
        <v>-0.3238679237</v>
      </c>
      <c r="W3" s="36">
        <f t="shared" si="13"/>
        <v>2652.102577</v>
      </c>
      <c r="X3" s="35">
        <f t="shared" si="14"/>
        <v>0.2562473084</v>
      </c>
      <c r="Y3" s="40">
        <f t="shared" si="15"/>
        <v>0.61</v>
      </c>
      <c r="Z3" s="33">
        <v>0.23</v>
      </c>
      <c r="AA3" s="40">
        <f t="shared" si="16"/>
        <v>0.95</v>
      </c>
      <c r="AB3" s="35">
        <f t="shared" si="17"/>
        <v>1.725234052</v>
      </c>
      <c r="AC3" s="43">
        <f t="shared" si="18"/>
        <v>1.506222298</v>
      </c>
      <c r="AD3" s="44">
        <f t="shared" si="19"/>
        <v>0.68</v>
      </c>
      <c r="AE3" s="33">
        <v>4.69</v>
      </c>
      <c r="AF3" s="34">
        <f t="shared" si="20"/>
        <v>0.98</v>
      </c>
      <c r="AG3" s="35">
        <f t="shared" si="21"/>
        <v>2.422626017</v>
      </c>
      <c r="AH3" s="33">
        <v>40.51</v>
      </c>
      <c r="AI3" s="34">
        <f t="shared" si="22"/>
        <v>0.86</v>
      </c>
      <c r="AJ3" s="35">
        <f t="shared" si="23"/>
        <v>0.9040669685</v>
      </c>
      <c r="AK3" s="36">
        <f t="shared" si="24"/>
        <v>3850.227582</v>
      </c>
      <c r="AL3" s="35">
        <f t="shared" si="25"/>
        <v>2.328533665</v>
      </c>
      <c r="AM3" s="114">
        <f t="shared" si="26"/>
        <v>0.99</v>
      </c>
      <c r="AN3" s="33">
        <v>0.95</v>
      </c>
      <c r="AO3" s="114">
        <f t="shared" si="27"/>
        <v>0.98</v>
      </c>
      <c r="AP3" s="35">
        <f t="shared" si="28"/>
        <v>2.680549862</v>
      </c>
      <c r="AQ3" s="33">
        <v>1.96</v>
      </c>
      <c r="AR3" s="114">
        <f t="shared" si="29"/>
        <v>0.99</v>
      </c>
      <c r="AS3" s="35">
        <f t="shared" si="30"/>
        <v>3.030680004</v>
      </c>
      <c r="AT3" s="33">
        <v>3.21</v>
      </c>
      <c r="AU3" s="114">
        <f t="shared" si="31"/>
        <v>0.69</v>
      </c>
      <c r="AV3" s="35">
        <f t="shared" si="32"/>
        <v>0.5790918206</v>
      </c>
      <c r="AW3" s="33">
        <v>5.52</v>
      </c>
      <c r="AX3" s="34">
        <f t="shared" si="33"/>
        <v>0.99</v>
      </c>
      <c r="AY3" s="35">
        <f t="shared" si="34"/>
        <v>3.047766396</v>
      </c>
      <c r="AZ3" s="33">
        <v>50.54</v>
      </c>
      <c r="BA3" s="34">
        <f t="shared" si="35"/>
        <v>0.57</v>
      </c>
      <c r="BB3" s="35">
        <f t="shared" si="36"/>
        <v>0.1459331413</v>
      </c>
      <c r="BC3" s="36">
        <f t="shared" si="37"/>
        <v>4678.130509</v>
      </c>
      <c r="BD3" s="35">
        <f t="shared" si="38"/>
        <v>2.243959559</v>
      </c>
      <c r="BE3" s="114">
        <f t="shared" si="39"/>
        <v>0.99</v>
      </c>
      <c r="BF3" s="115">
        <f t="shared" si="40"/>
        <v>10.86281491</v>
      </c>
      <c r="BG3" s="116">
        <f t="shared" si="41"/>
        <v>1</v>
      </c>
      <c r="BH3" s="33">
        <v>7.78</v>
      </c>
      <c r="BI3" s="34">
        <f t="shared" si="42"/>
        <v>0.99</v>
      </c>
      <c r="BJ3" s="35">
        <f t="shared" si="43"/>
        <v>2.466485504</v>
      </c>
      <c r="BK3" s="33">
        <v>55.73</v>
      </c>
      <c r="BL3" s="34">
        <f t="shared" si="44"/>
        <v>0.65</v>
      </c>
      <c r="BM3" s="35">
        <f t="shared" si="45"/>
        <v>0.256196758</v>
      </c>
      <c r="BN3" s="36">
        <f t="shared" si="46"/>
        <v>5253.536331</v>
      </c>
      <c r="BO3" s="35">
        <f t="shared" si="47"/>
        <v>1.806286415</v>
      </c>
      <c r="BP3" s="37">
        <f t="shared" si="48"/>
        <v>0.97</v>
      </c>
      <c r="BQ3" s="33">
        <v>4.16</v>
      </c>
      <c r="BR3" s="37">
        <f t="shared" si="49"/>
        <v>0.99</v>
      </c>
      <c r="BS3" s="35">
        <f t="shared" si="50"/>
        <v>2.520347911</v>
      </c>
      <c r="BT3" s="33">
        <v>0.18</v>
      </c>
      <c r="BU3" s="37">
        <f t="shared" si="51"/>
        <v>0.15</v>
      </c>
      <c r="BV3" s="35">
        <f t="shared" si="52"/>
        <v>-1.069125426</v>
      </c>
      <c r="BW3" s="33">
        <v>13.49</v>
      </c>
      <c r="BX3" s="34">
        <f t="shared" si="53"/>
        <v>0.96</v>
      </c>
      <c r="BY3" s="35">
        <f t="shared" si="54"/>
        <v>1.675887796</v>
      </c>
      <c r="BZ3" s="33">
        <v>48.46</v>
      </c>
      <c r="CA3" s="34">
        <f t="shared" si="55"/>
        <v>0.86</v>
      </c>
      <c r="CB3" s="35">
        <f t="shared" si="56"/>
        <v>0.9619318151</v>
      </c>
      <c r="CC3" s="36">
        <f t="shared" si="57"/>
        <v>4408.710627</v>
      </c>
      <c r="CD3" s="35">
        <f t="shared" si="58"/>
        <v>2.080822027</v>
      </c>
      <c r="CE3" s="37">
        <f t="shared" si="59"/>
        <v>0.99</v>
      </c>
      <c r="CF3" s="33">
        <v>2.5</v>
      </c>
      <c r="CG3" s="102">
        <f t="shared" si="60"/>
        <v>0.01</v>
      </c>
      <c r="CH3" s="73">
        <f t="shared" si="61"/>
        <v>-1.685212817</v>
      </c>
      <c r="CI3" s="66">
        <f t="shared" si="62"/>
        <v>2.710376299</v>
      </c>
      <c r="CJ3" s="102">
        <f t="shared" si="63"/>
        <v>0.07</v>
      </c>
      <c r="CK3" s="73">
        <f t="shared" si="64"/>
        <v>-0.23633279</v>
      </c>
      <c r="CL3" s="33">
        <v>59.52</v>
      </c>
      <c r="CM3" s="102">
        <f t="shared" si="65"/>
        <v>0.71</v>
      </c>
      <c r="CN3" s="73">
        <f t="shared" si="66"/>
        <v>0.5744726993</v>
      </c>
      <c r="CO3" s="36">
        <f t="shared" si="67"/>
        <v>3623.091853</v>
      </c>
      <c r="CP3" s="35">
        <f t="shared" si="68"/>
        <v>-0.8230915544</v>
      </c>
      <c r="CQ3" s="37">
        <f t="shared" si="69"/>
        <v>0.2</v>
      </c>
      <c r="CR3" s="117">
        <f t="shared" si="70"/>
        <v>4.515239373</v>
      </c>
      <c r="CS3" s="104">
        <f t="shared" si="71"/>
        <v>0.96</v>
      </c>
      <c r="CT3" s="33">
        <v>20.97</v>
      </c>
      <c r="CU3" s="90">
        <f t="shared" si="72"/>
        <v>0.6</v>
      </c>
      <c r="CV3" s="35">
        <f t="shared" si="73"/>
        <v>0.2006844185</v>
      </c>
      <c r="CW3" s="33">
        <v>5.47</v>
      </c>
      <c r="CX3" s="34">
        <f t="shared" si="74"/>
        <v>0.38</v>
      </c>
      <c r="CY3" s="35">
        <f t="shared" si="75"/>
        <v>-0.4423909835</v>
      </c>
      <c r="CZ3" s="33">
        <v>65.22</v>
      </c>
      <c r="DA3" s="34">
        <f t="shared" si="76"/>
        <v>0.51</v>
      </c>
      <c r="DB3" s="35">
        <f t="shared" si="77"/>
        <v>0.08751014421</v>
      </c>
      <c r="DC3" s="36">
        <f t="shared" si="78"/>
        <v>4254.670824</v>
      </c>
      <c r="DD3" s="35">
        <f t="shared" si="79"/>
        <v>-0.2239493507</v>
      </c>
      <c r="DE3" s="90">
        <f t="shared" si="80"/>
        <v>0.43</v>
      </c>
      <c r="DF3" s="33">
        <v>0.89</v>
      </c>
      <c r="DG3" s="90">
        <f t="shared" si="81"/>
        <v>0.96</v>
      </c>
      <c r="DH3" s="35">
        <f t="shared" si="82"/>
        <v>1.860636336</v>
      </c>
      <c r="DI3" s="33">
        <v>1.13</v>
      </c>
      <c r="DJ3" s="90">
        <f t="shared" si="83"/>
        <v>0.67</v>
      </c>
      <c r="DK3" s="35">
        <f t="shared" si="84"/>
        <v>0.452650018</v>
      </c>
      <c r="DL3" s="106">
        <f t="shared" si="85"/>
        <v>2.290021422</v>
      </c>
      <c r="DM3" s="91">
        <f t="shared" si="86"/>
        <v>0.8</v>
      </c>
    </row>
    <row r="4">
      <c r="A4" s="28">
        <v>2022.0</v>
      </c>
      <c r="B4" s="29" t="s">
        <v>848</v>
      </c>
      <c r="C4" s="29" t="s">
        <v>5</v>
      </c>
      <c r="D4" s="30">
        <f t="array" ref="D4">INDEX(
  TP!C:C,
  MATCH(
    1,
    (TP!A:A = A4) * (TP!B:B = C4),
    0
  )
)
</f>
        <v>54.54</v>
      </c>
      <c r="E4" s="64">
        <f t="shared" si="1"/>
        <v>18.40086525</v>
      </c>
      <c r="F4" s="32">
        <f t="shared" si="2"/>
        <v>0.98</v>
      </c>
      <c r="G4" s="33">
        <v>2465.0</v>
      </c>
      <c r="H4" s="33">
        <v>8.65</v>
      </c>
      <c r="I4" s="33">
        <v>0.0</v>
      </c>
      <c r="J4" s="99">
        <f t="shared" si="3"/>
        <v>8.65</v>
      </c>
      <c r="K4" s="100">
        <f t="shared" si="4"/>
        <v>0.315821501</v>
      </c>
      <c r="L4" s="101">
        <f t="shared" si="5"/>
        <v>0.9</v>
      </c>
      <c r="M4" s="73">
        <f t="shared" si="6"/>
        <v>1.399892847</v>
      </c>
      <c r="N4" s="33">
        <v>0.37</v>
      </c>
      <c r="O4" s="101">
        <f t="shared" si="7"/>
        <v>0.95</v>
      </c>
      <c r="P4" s="73">
        <f t="shared" si="8"/>
        <v>1.570675315</v>
      </c>
      <c r="Q4" s="33">
        <v>2.67</v>
      </c>
      <c r="R4" s="34">
        <f t="shared" si="9"/>
        <v>0.91</v>
      </c>
      <c r="S4" s="35">
        <f t="shared" si="10"/>
        <v>1.376314924</v>
      </c>
      <c r="T4" s="33">
        <v>42.47</v>
      </c>
      <c r="U4" s="34">
        <f t="shared" si="11"/>
        <v>0.64</v>
      </c>
      <c r="V4" s="35">
        <f t="shared" si="12"/>
        <v>0.354845638</v>
      </c>
      <c r="W4" s="36">
        <f t="shared" si="13"/>
        <v>3582.96174</v>
      </c>
      <c r="X4" s="35">
        <f t="shared" si="14"/>
        <v>1.30695858</v>
      </c>
      <c r="Y4" s="40">
        <f t="shared" si="15"/>
        <v>0.9</v>
      </c>
      <c r="Z4" s="33">
        <v>0.12</v>
      </c>
      <c r="AA4" s="40">
        <f t="shared" si="16"/>
        <v>0.5</v>
      </c>
      <c r="AB4" s="35">
        <f t="shared" si="17"/>
        <v>-0.09330013375</v>
      </c>
      <c r="AC4" s="43">
        <f t="shared" si="18"/>
        <v>4.184226608</v>
      </c>
      <c r="AD4" s="44">
        <f t="shared" si="19"/>
        <v>0.93</v>
      </c>
      <c r="AE4" s="33">
        <v>3.4</v>
      </c>
      <c r="AF4" s="34">
        <f t="shared" si="20"/>
        <v>0.88</v>
      </c>
      <c r="AG4" s="35">
        <f t="shared" si="21"/>
        <v>1.18601899</v>
      </c>
      <c r="AH4" s="33">
        <v>27.96</v>
      </c>
      <c r="AI4" s="34">
        <f t="shared" si="22"/>
        <v>0.29</v>
      </c>
      <c r="AJ4" s="35">
        <f t="shared" si="23"/>
        <v>-0.4868685989</v>
      </c>
      <c r="AK4" s="36">
        <f t="shared" si="24"/>
        <v>2264.469165</v>
      </c>
      <c r="AL4" s="35">
        <f t="shared" si="25"/>
        <v>0.3845534534</v>
      </c>
      <c r="AM4" s="114">
        <f t="shared" si="26"/>
        <v>0.68</v>
      </c>
      <c r="AN4" s="33">
        <v>0.62</v>
      </c>
      <c r="AO4" s="114">
        <f t="shared" si="27"/>
        <v>0.9</v>
      </c>
      <c r="AP4" s="35">
        <f t="shared" si="28"/>
        <v>1.244171616</v>
      </c>
      <c r="AQ4" s="33">
        <v>0.99</v>
      </c>
      <c r="AR4" s="114">
        <f t="shared" si="29"/>
        <v>0.8</v>
      </c>
      <c r="AS4" s="35">
        <f t="shared" si="30"/>
        <v>0.7035719234</v>
      </c>
      <c r="AT4" s="33">
        <v>4.71</v>
      </c>
      <c r="AU4" s="114">
        <f t="shared" si="31"/>
        <v>1</v>
      </c>
      <c r="AV4" s="35">
        <f t="shared" si="32"/>
        <v>2.055322862</v>
      </c>
      <c r="AW4" s="33">
        <v>3.69</v>
      </c>
      <c r="AX4" s="34">
        <f t="shared" si="33"/>
        <v>0.89</v>
      </c>
      <c r="AY4" s="35">
        <f t="shared" si="34"/>
        <v>1.215954927</v>
      </c>
      <c r="AZ4" s="33">
        <v>48.51</v>
      </c>
      <c r="BA4" s="34">
        <f t="shared" si="35"/>
        <v>0.48</v>
      </c>
      <c r="BB4" s="35">
        <f t="shared" si="36"/>
        <v>-0.08276571951</v>
      </c>
      <c r="BC4" s="36">
        <f t="shared" si="37"/>
        <v>3701.231598</v>
      </c>
      <c r="BD4" s="35">
        <f t="shared" si="38"/>
        <v>0.9948202274</v>
      </c>
      <c r="BE4" s="114">
        <f t="shared" si="39"/>
        <v>0.8</v>
      </c>
      <c r="BF4" s="115">
        <f t="shared" si="40"/>
        <v>5.382440083</v>
      </c>
      <c r="BG4" s="116">
        <f t="shared" si="41"/>
        <v>0.9</v>
      </c>
      <c r="BH4" s="33">
        <v>9.02</v>
      </c>
      <c r="BI4" s="34">
        <f t="shared" si="42"/>
        <v>1</v>
      </c>
      <c r="BJ4" s="35">
        <f t="shared" si="43"/>
        <v>3.23394549</v>
      </c>
      <c r="BK4" s="33">
        <v>51.82</v>
      </c>
      <c r="BL4" s="34">
        <f t="shared" si="44"/>
        <v>0.43</v>
      </c>
      <c r="BM4" s="35">
        <f t="shared" si="45"/>
        <v>-0.2248314439</v>
      </c>
      <c r="BN4" s="36">
        <f t="shared" si="46"/>
        <v>5182</v>
      </c>
      <c r="BO4" s="35">
        <f t="shared" si="47"/>
        <v>1.732065002</v>
      </c>
      <c r="BP4" s="37">
        <f t="shared" si="48"/>
        <v>0.95</v>
      </c>
      <c r="BQ4" s="33">
        <v>4.56</v>
      </c>
      <c r="BR4" s="37">
        <f t="shared" si="49"/>
        <v>1</v>
      </c>
      <c r="BS4" s="35">
        <f t="shared" si="50"/>
        <v>3.009877024</v>
      </c>
      <c r="BT4" s="33">
        <v>1.17</v>
      </c>
      <c r="BU4" s="37">
        <f t="shared" si="51"/>
        <v>0.98</v>
      </c>
      <c r="BV4" s="35">
        <f t="shared" si="52"/>
        <v>1.729352358</v>
      </c>
      <c r="BW4" s="33">
        <v>17.89</v>
      </c>
      <c r="BX4" s="34">
        <f t="shared" si="53"/>
        <v>1</v>
      </c>
      <c r="BY4" s="35">
        <f t="shared" si="54"/>
        <v>3.246325836</v>
      </c>
      <c r="BZ4" s="33">
        <v>35.31</v>
      </c>
      <c r="CA4" s="34">
        <f t="shared" si="55"/>
        <v>0.19</v>
      </c>
      <c r="CB4" s="35">
        <f t="shared" si="56"/>
        <v>-0.9236146823</v>
      </c>
      <c r="CC4" s="36">
        <f t="shared" si="57"/>
        <v>3531</v>
      </c>
      <c r="CD4" s="35">
        <f t="shared" si="58"/>
        <v>0.6050428961</v>
      </c>
      <c r="CE4" s="37">
        <f t="shared" si="59"/>
        <v>0.74</v>
      </c>
      <c r="CF4" s="33">
        <v>4.82</v>
      </c>
      <c r="CG4" s="102">
        <f t="shared" si="60"/>
        <v>0.62</v>
      </c>
      <c r="CH4" s="73">
        <f t="shared" si="61"/>
        <v>0.1797995444</v>
      </c>
      <c r="CI4" s="66">
        <f t="shared" si="62"/>
        <v>5.579516339</v>
      </c>
      <c r="CJ4" s="102">
        <f t="shared" si="63"/>
        <v>0.82</v>
      </c>
      <c r="CK4" s="73">
        <f t="shared" si="64"/>
        <v>0.4493171584</v>
      </c>
      <c r="CL4" s="33">
        <v>61.36</v>
      </c>
      <c r="CM4" s="102">
        <f t="shared" si="65"/>
        <v>0.84</v>
      </c>
      <c r="CN4" s="73">
        <f t="shared" si="66"/>
        <v>0.8228153136</v>
      </c>
      <c r="CO4" s="36">
        <f t="shared" si="67"/>
        <v>5366.941831</v>
      </c>
      <c r="CP4" s="35">
        <f t="shared" si="68"/>
        <v>1.237728501</v>
      </c>
      <c r="CQ4" s="37">
        <f t="shared" si="69"/>
        <v>0.92</v>
      </c>
      <c r="CR4" s="117">
        <f t="shared" si="70"/>
        <v>8.31406578</v>
      </c>
      <c r="CS4" s="104">
        <f t="shared" si="71"/>
        <v>0.99</v>
      </c>
      <c r="CT4" s="33">
        <v>18.29</v>
      </c>
      <c r="CU4" s="90">
        <f t="shared" si="72"/>
        <v>0.39</v>
      </c>
      <c r="CV4" s="35">
        <f t="shared" si="73"/>
        <v>-0.2913559655</v>
      </c>
      <c r="CW4" s="33">
        <v>5.08</v>
      </c>
      <c r="CX4" s="34">
        <f t="shared" si="74"/>
        <v>0.33</v>
      </c>
      <c r="CY4" s="35">
        <f t="shared" si="75"/>
        <v>-0.5889985962</v>
      </c>
      <c r="CZ4" s="33">
        <v>57.55</v>
      </c>
      <c r="DA4" s="34">
        <f t="shared" si="76"/>
        <v>0.18</v>
      </c>
      <c r="DB4" s="35">
        <f t="shared" si="77"/>
        <v>-0.9312978422</v>
      </c>
      <c r="DC4" s="36">
        <f t="shared" si="78"/>
        <v>3629.305719</v>
      </c>
      <c r="DD4" s="35">
        <f t="shared" si="79"/>
        <v>-0.8368081311</v>
      </c>
      <c r="DE4" s="90">
        <f t="shared" si="80"/>
        <v>0.22</v>
      </c>
      <c r="DF4" s="33">
        <v>0.55</v>
      </c>
      <c r="DG4" s="90">
        <f t="shared" si="81"/>
        <v>0.66</v>
      </c>
      <c r="DH4" s="35">
        <f t="shared" si="82"/>
        <v>0.3045171987</v>
      </c>
      <c r="DI4" s="33">
        <v>1.46</v>
      </c>
      <c r="DJ4" s="90">
        <f t="shared" si="83"/>
        <v>0.9</v>
      </c>
      <c r="DK4" s="35">
        <f t="shared" si="84"/>
        <v>1.343779676</v>
      </c>
      <c r="DL4" s="106">
        <f t="shared" si="85"/>
        <v>0.5201327776</v>
      </c>
      <c r="DM4" s="91">
        <f t="shared" si="86"/>
        <v>0.63</v>
      </c>
    </row>
    <row r="5">
      <c r="A5" s="28">
        <v>2023.0</v>
      </c>
      <c r="B5" s="29" t="s">
        <v>529</v>
      </c>
      <c r="C5" s="29" t="s">
        <v>8</v>
      </c>
      <c r="D5" s="30">
        <f t="array" ref="D5">INDEX(
  TP!C:C,
  MATCH(
    1,
    (TP!A:A = A5) * (TP!B:B = C5),
    0
  )
)
</f>
        <v>49.56</v>
      </c>
      <c r="E5" s="64">
        <f t="shared" si="1"/>
        <v>15.15167279</v>
      </c>
      <c r="F5" s="32">
        <f t="shared" si="2"/>
        <v>0.97</v>
      </c>
      <c r="G5" s="33">
        <v>858.0</v>
      </c>
      <c r="H5" s="33">
        <v>0.84</v>
      </c>
      <c r="I5" s="33">
        <v>0.0</v>
      </c>
      <c r="J5" s="99">
        <f t="shared" si="3"/>
        <v>0.84</v>
      </c>
      <c r="K5" s="100">
        <f t="shared" si="4"/>
        <v>0.08811188811</v>
      </c>
      <c r="L5" s="101">
        <f t="shared" si="5"/>
        <v>0.17</v>
      </c>
      <c r="M5" s="73">
        <f t="shared" si="6"/>
        <v>-1.073650134</v>
      </c>
      <c r="N5" s="33">
        <v>0.21</v>
      </c>
      <c r="O5" s="101">
        <f t="shared" si="7"/>
        <v>0.58</v>
      </c>
      <c r="P5" s="73">
        <f t="shared" si="8"/>
        <v>0.2269954266</v>
      </c>
      <c r="Q5" s="33">
        <v>0.94</v>
      </c>
      <c r="R5" s="34">
        <f t="shared" si="9"/>
        <v>0.13</v>
      </c>
      <c r="S5" s="35">
        <f t="shared" si="10"/>
        <v>-1.098304408</v>
      </c>
      <c r="T5" s="33">
        <v>44.44</v>
      </c>
      <c r="U5" s="34">
        <f t="shared" si="11"/>
        <v>0.71</v>
      </c>
      <c r="V5" s="35">
        <f t="shared" si="12"/>
        <v>0.5372556948</v>
      </c>
      <c r="W5" s="36">
        <f t="shared" si="13"/>
        <v>1910.889931</v>
      </c>
      <c r="X5" s="35">
        <f t="shared" si="14"/>
        <v>-0.5803996439</v>
      </c>
      <c r="Y5" s="40">
        <f t="shared" si="15"/>
        <v>0.27</v>
      </c>
      <c r="Z5" s="33">
        <v>0.3</v>
      </c>
      <c r="AA5" s="40">
        <f t="shared" si="16"/>
        <v>0.99</v>
      </c>
      <c r="AB5" s="35">
        <f t="shared" si="17"/>
        <v>2.882483079</v>
      </c>
      <c r="AC5" s="43">
        <f t="shared" si="18"/>
        <v>1.455428728</v>
      </c>
      <c r="AD5" s="44">
        <f t="shared" si="19"/>
        <v>0.67</v>
      </c>
      <c r="AE5" s="33">
        <v>4.51</v>
      </c>
      <c r="AF5" s="34">
        <f t="shared" si="20"/>
        <v>0.97</v>
      </c>
      <c r="AG5" s="35">
        <f t="shared" si="21"/>
        <v>2.2500762</v>
      </c>
      <c r="AH5" s="33">
        <v>30.23</v>
      </c>
      <c r="AI5" s="34">
        <f t="shared" si="22"/>
        <v>0.39</v>
      </c>
      <c r="AJ5" s="35">
        <f t="shared" si="23"/>
        <v>-0.2352810501</v>
      </c>
      <c r="AK5" s="36">
        <f t="shared" si="24"/>
        <v>2820.05663</v>
      </c>
      <c r="AL5" s="35">
        <f t="shared" si="25"/>
        <v>1.065647765</v>
      </c>
      <c r="AM5" s="114">
        <f t="shared" si="26"/>
        <v>0.87</v>
      </c>
      <c r="AN5" s="33">
        <v>0.42</v>
      </c>
      <c r="AO5" s="114">
        <f t="shared" si="27"/>
        <v>0.7</v>
      </c>
      <c r="AP5" s="35">
        <f t="shared" si="28"/>
        <v>0.3736393457</v>
      </c>
      <c r="AQ5" s="33">
        <v>1.15</v>
      </c>
      <c r="AR5" s="114">
        <f t="shared" si="29"/>
        <v>0.86</v>
      </c>
      <c r="AS5" s="35">
        <f t="shared" si="30"/>
        <v>1.087424803</v>
      </c>
      <c r="AT5" s="33">
        <v>2.62</v>
      </c>
      <c r="AU5" s="114">
        <f t="shared" si="31"/>
        <v>0.48</v>
      </c>
      <c r="AV5" s="35">
        <f t="shared" si="32"/>
        <v>-0.001559055886</v>
      </c>
      <c r="AW5" s="33">
        <v>2.2</v>
      </c>
      <c r="AX5" s="34">
        <f t="shared" si="33"/>
        <v>0.47</v>
      </c>
      <c r="AY5" s="35">
        <f t="shared" si="34"/>
        <v>-0.2755199851</v>
      </c>
      <c r="AZ5" s="33">
        <v>57.14</v>
      </c>
      <c r="BA5" s="34">
        <f t="shared" si="35"/>
        <v>0.83</v>
      </c>
      <c r="BB5" s="35">
        <f t="shared" si="36"/>
        <v>0.8894860877</v>
      </c>
      <c r="BC5" s="36">
        <f t="shared" si="37"/>
        <v>3281.264091</v>
      </c>
      <c r="BD5" s="35">
        <f t="shared" si="38"/>
        <v>0.4578169346</v>
      </c>
      <c r="BE5" s="114">
        <f t="shared" si="39"/>
        <v>0.72</v>
      </c>
      <c r="BF5" s="115">
        <f t="shared" si="40"/>
        <v>2.982969792</v>
      </c>
      <c r="BG5" s="116">
        <f t="shared" si="41"/>
        <v>0.85</v>
      </c>
      <c r="BH5" s="33">
        <v>5.56</v>
      </c>
      <c r="BI5" s="34">
        <f t="shared" si="42"/>
        <v>0.87</v>
      </c>
      <c r="BJ5" s="35">
        <f t="shared" si="43"/>
        <v>1.09248456</v>
      </c>
      <c r="BK5" s="33">
        <v>67.92</v>
      </c>
      <c r="BL5" s="34">
        <f t="shared" si="44"/>
        <v>0.95</v>
      </c>
      <c r="BM5" s="35">
        <f t="shared" si="45"/>
        <v>1.755872917</v>
      </c>
      <c r="BN5" s="36">
        <f t="shared" si="46"/>
        <v>5543.600575</v>
      </c>
      <c r="BO5" s="35">
        <f t="shared" si="47"/>
        <v>2.107238086</v>
      </c>
      <c r="BP5" s="37">
        <f t="shared" si="48"/>
        <v>0.99</v>
      </c>
      <c r="BQ5" s="33">
        <v>2.83</v>
      </c>
      <c r="BR5" s="37">
        <f t="shared" si="49"/>
        <v>0.84</v>
      </c>
      <c r="BS5" s="35">
        <f t="shared" si="50"/>
        <v>0.8926636086</v>
      </c>
      <c r="BT5" s="33">
        <v>0.84</v>
      </c>
      <c r="BU5" s="37">
        <f t="shared" si="51"/>
        <v>0.77</v>
      </c>
      <c r="BV5" s="35">
        <f t="shared" si="52"/>
        <v>0.7965264298</v>
      </c>
      <c r="BW5" s="33">
        <v>10.7</v>
      </c>
      <c r="BX5" s="34">
        <f t="shared" si="53"/>
        <v>0.76</v>
      </c>
      <c r="BY5" s="35">
        <f t="shared" si="54"/>
        <v>0.6800873108</v>
      </c>
      <c r="BZ5" s="33">
        <v>55.88</v>
      </c>
      <c r="CA5" s="34">
        <f t="shared" si="55"/>
        <v>0.96</v>
      </c>
      <c r="CB5" s="35">
        <f t="shared" si="56"/>
        <v>2.025867557</v>
      </c>
      <c r="CC5" s="36">
        <f t="shared" si="57"/>
        <v>4677.067173</v>
      </c>
      <c r="CD5" s="35">
        <f t="shared" si="58"/>
        <v>2.532035647</v>
      </c>
      <c r="CE5" s="37">
        <f t="shared" si="59"/>
        <v>1</v>
      </c>
      <c r="CF5" s="33">
        <v>5.35</v>
      </c>
      <c r="CG5" s="102">
        <f t="shared" si="60"/>
        <v>0.78</v>
      </c>
      <c r="CH5" s="73">
        <f t="shared" si="61"/>
        <v>0.6058584027</v>
      </c>
      <c r="CI5" s="66">
        <f t="shared" si="62"/>
        <v>5.267616513</v>
      </c>
      <c r="CJ5" s="102">
        <f t="shared" si="63"/>
        <v>0.76</v>
      </c>
      <c r="CK5" s="73">
        <f t="shared" si="64"/>
        <v>0.3747812011</v>
      </c>
      <c r="CL5" s="33">
        <v>78.43</v>
      </c>
      <c r="CM5" s="102">
        <f t="shared" si="65"/>
        <v>1</v>
      </c>
      <c r="CN5" s="73">
        <f t="shared" si="66"/>
        <v>3.126732936</v>
      </c>
      <c r="CO5" s="36">
        <f t="shared" si="67"/>
        <v>6683.156074</v>
      </c>
      <c r="CP5" s="35">
        <f t="shared" si="68"/>
        <v>2.793183812</v>
      </c>
      <c r="CQ5" s="37">
        <f t="shared" si="69"/>
        <v>1</v>
      </c>
      <c r="CR5" s="117">
        <f t="shared" si="70"/>
        <v>9.121647583</v>
      </c>
      <c r="CS5" s="104">
        <f t="shared" si="71"/>
        <v>1</v>
      </c>
      <c r="CT5" s="33">
        <v>16.57</v>
      </c>
      <c r="CU5" s="90">
        <f t="shared" si="72"/>
        <v>0.31</v>
      </c>
      <c r="CV5" s="35">
        <f t="shared" si="73"/>
        <v>-0.6071430777</v>
      </c>
      <c r="CW5" s="33">
        <v>6.92</v>
      </c>
      <c r="CX5" s="34">
        <f t="shared" si="74"/>
        <v>0.57</v>
      </c>
      <c r="CY5" s="35">
        <f t="shared" si="75"/>
        <v>0.102688602</v>
      </c>
      <c r="CZ5" s="33">
        <v>66.67</v>
      </c>
      <c r="DA5" s="34">
        <f t="shared" si="76"/>
        <v>0.65</v>
      </c>
      <c r="DB5" s="35">
        <f t="shared" si="77"/>
        <v>0.2801140008</v>
      </c>
      <c r="DC5" s="36">
        <f t="shared" si="78"/>
        <v>4820.287514</v>
      </c>
      <c r="DD5" s="35">
        <f t="shared" si="79"/>
        <v>0.33035589</v>
      </c>
      <c r="DE5" s="90">
        <f t="shared" si="80"/>
        <v>0.64</v>
      </c>
      <c r="DF5" s="33">
        <v>0.84</v>
      </c>
      <c r="DG5" s="90">
        <f t="shared" si="81"/>
        <v>0.94</v>
      </c>
      <c r="DH5" s="35">
        <f t="shared" si="82"/>
        <v>1.631795286</v>
      </c>
      <c r="DI5" s="33">
        <v>1.05</v>
      </c>
      <c r="DJ5" s="90">
        <f t="shared" si="83"/>
        <v>0.6</v>
      </c>
      <c r="DK5" s="35">
        <f t="shared" si="84"/>
        <v>0.2366185859</v>
      </c>
      <c r="DL5" s="106">
        <f t="shared" si="85"/>
        <v>1.591626685</v>
      </c>
      <c r="DM5" s="91">
        <f t="shared" si="86"/>
        <v>0.68</v>
      </c>
    </row>
    <row r="6">
      <c r="A6" s="28">
        <v>2025.0</v>
      </c>
      <c r="B6" s="29" t="s">
        <v>849</v>
      </c>
      <c r="C6" s="29" t="s">
        <v>26</v>
      </c>
      <c r="D6" s="30">
        <f t="array" ref="D6">INDEX(
  TP!C:C,
  MATCH(
    1,
    (TP!A:A = A6) * (TP!B:B = C6),
    0
  )
)
</f>
        <v>47.09</v>
      </c>
      <c r="E6" s="64">
        <f t="shared" si="1"/>
        <v>13.99466168</v>
      </c>
      <c r="F6" s="32">
        <f t="shared" si="2"/>
        <v>0.96</v>
      </c>
      <c r="G6" s="33">
        <v>1403.0</v>
      </c>
      <c r="H6" s="33">
        <v>3.45</v>
      </c>
      <c r="I6" s="33">
        <v>0.0</v>
      </c>
      <c r="J6" s="99">
        <f t="shared" si="3"/>
        <v>3.45</v>
      </c>
      <c r="K6" s="100">
        <f t="shared" si="4"/>
        <v>0.2213114754</v>
      </c>
      <c r="L6" s="101">
        <f t="shared" si="5"/>
        <v>0.65</v>
      </c>
      <c r="M6" s="73">
        <f t="shared" si="6"/>
        <v>0.3732580578</v>
      </c>
      <c r="N6" s="33">
        <v>0.32</v>
      </c>
      <c r="O6" s="101">
        <f t="shared" si="7"/>
        <v>0.9</v>
      </c>
      <c r="P6" s="73">
        <f t="shared" si="8"/>
        <v>1.15077535</v>
      </c>
      <c r="Q6" s="33">
        <v>2.18</v>
      </c>
      <c r="R6" s="34">
        <f t="shared" si="9"/>
        <v>0.79</v>
      </c>
      <c r="S6" s="35">
        <f t="shared" si="10"/>
        <v>0.6754111827</v>
      </c>
      <c r="T6" s="33">
        <v>38.24</v>
      </c>
      <c r="U6" s="34">
        <f t="shared" si="11"/>
        <v>0.43</v>
      </c>
      <c r="V6" s="35">
        <f t="shared" si="12"/>
        <v>-0.03682671751</v>
      </c>
      <c r="W6" s="36">
        <f t="shared" si="13"/>
        <v>2870.510759</v>
      </c>
      <c r="X6" s="35">
        <f t="shared" si="14"/>
        <v>0.5027764802</v>
      </c>
      <c r="Y6" s="40">
        <f t="shared" si="15"/>
        <v>0.73</v>
      </c>
      <c r="Z6" s="33">
        <v>0.21</v>
      </c>
      <c r="AA6" s="40">
        <f t="shared" si="16"/>
        <v>0.9</v>
      </c>
      <c r="AB6" s="35">
        <f t="shared" si="17"/>
        <v>1.394591473</v>
      </c>
      <c r="AC6" s="43">
        <f t="shared" si="18"/>
        <v>3.42140136</v>
      </c>
      <c r="AD6" s="44">
        <f t="shared" si="19"/>
        <v>0.87</v>
      </c>
      <c r="AE6" s="33">
        <v>3.34</v>
      </c>
      <c r="AF6" s="34">
        <f t="shared" si="20"/>
        <v>0.86</v>
      </c>
      <c r="AG6" s="35">
        <f t="shared" si="21"/>
        <v>1.128502384</v>
      </c>
      <c r="AH6" s="33">
        <v>50.0</v>
      </c>
      <c r="AI6" s="34">
        <f t="shared" si="22"/>
        <v>0.94</v>
      </c>
      <c r="AJ6" s="35">
        <f t="shared" si="23"/>
        <v>1.955858087</v>
      </c>
      <c r="AK6" s="36">
        <f t="shared" si="24"/>
        <v>4011.952931</v>
      </c>
      <c r="AL6" s="35">
        <f t="shared" si="25"/>
        <v>2.526792664</v>
      </c>
      <c r="AM6" s="114">
        <f t="shared" si="26"/>
        <v>1</v>
      </c>
      <c r="AN6" s="33">
        <v>0.38</v>
      </c>
      <c r="AO6" s="114">
        <f t="shared" si="27"/>
        <v>0.65</v>
      </c>
      <c r="AP6" s="35">
        <f t="shared" si="28"/>
        <v>0.1995328917</v>
      </c>
      <c r="AQ6" s="33">
        <v>1.73</v>
      </c>
      <c r="AR6" s="114">
        <f t="shared" si="29"/>
        <v>0.97</v>
      </c>
      <c r="AS6" s="35">
        <f t="shared" si="30"/>
        <v>2.47889149</v>
      </c>
      <c r="AT6" s="33">
        <v>4.11</v>
      </c>
      <c r="AU6" s="114">
        <f t="shared" si="31"/>
        <v>0.94</v>
      </c>
      <c r="AV6" s="35">
        <f t="shared" si="32"/>
        <v>1.464830446</v>
      </c>
      <c r="AW6" s="33">
        <v>2.63</v>
      </c>
      <c r="AX6" s="34">
        <f t="shared" si="33"/>
        <v>0.66</v>
      </c>
      <c r="AY6" s="35">
        <f t="shared" si="34"/>
        <v>0.1549056607</v>
      </c>
      <c r="AZ6" s="33">
        <v>56.1</v>
      </c>
      <c r="BA6" s="34">
        <f t="shared" si="35"/>
        <v>0.81</v>
      </c>
      <c r="BB6" s="35">
        <f t="shared" si="36"/>
        <v>0.7723201689</v>
      </c>
      <c r="BC6" s="36">
        <f t="shared" si="37"/>
        <v>3570.746988</v>
      </c>
      <c r="BD6" s="35">
        <f t="shared" si="38"/>
        <v>0.8279724019</v>
      </c>
      <c r="BE6" s="114">
        <f t="shared" si="39"/>
        <v>0.76</v>
      </c>
      <c r="BF6" s="115">
        <f t="shared" si="40"/>
        <v>7.498019893</v>
      </c>
      <c r="BG6" s="116">
        <f t="shared" si="41"/>
        <v>0.98</v>
      </c>
      <c r="BH6" s="33">
        <v>6.99</v>
      </c>
      <c r="BI6" s="34">
        <f t="shared" si="42"/>
        <v>0.96</v>
      </c>
      <c r="BJ6" s="35">
        <f t="shared" si="43"/>
        <v>1.977539222</v>
      </c>
      <c r="BK6" s="33">
        <v>50.46</v>
      </c>
      <c r="BL6" s="34">
        <f t="shared" si="44"/>
        <v>0.37</v>
      </c>
      <c r="BM6" s="35">
        <f t="shared" si="45"/>
        <v>-0.3921456011</v>
      </c>
      <c r="BN6" s="36">
        <f t="shared" si="46"/>
        <v>4550.302653</v>
      </c>
      <c r="BO6" s="35">
        <f t="shared" si="47"/>
        <v>1.076657191</v>
      </c>
      <c r="BP6" s="37">
        <f t="shared" si="48"/>
        <v>0.9</v>
      </c>
      <c r="BQ6" s="33">
        <v>3.85</v>
      </c>
      <c r="BR6" s="37">
        <f t="shared" si="49"/>
        <v>0.98</v>
      </c>
      <c r="BS6" s="35">
        <f t="shared" si="50"/>
        <v>2.140962848</v>
      </c>
      <c r="BT6" s="33">
        <v>0.96</v>
      </c>
      <c r="BU6" s="37">
        <f t="shared" si="51"/>
        <v>0.84</v>
      </c>
      <c r="BV6" s="35">
        <f t="shared" si="52"/>
        <v>1.135735858</v>
      </c>
      <c r="BW6" s="33">
        <v>16.23</v>
      </c>
      <c r="BX6" s="34">
        <f t="shared" si="53"/>
        <v>0.99</v>
      </c>
      <c r="BY6" s="35">
        <f t="shared" si="54"/>
        <v>2.653842394</v>
      </c>
      <c r="BZ6" s="33">
        <v>33.6</v>
      </c>
      <c r="CA6" s="34">
        <f t="shared" si="55"/>
        <v>0.09</v>
      </c>
      <c r="CB6" s="35">
        <f t="shared" si="56"/>
        <v>-1.168807421</v>
      </c>
      <c r="CC6" s="36">
        <f t="shared" si="57"/>
        <v>3254.830367</v>
      </c>
      <c r="CD6" s="35">
        <f t="shared" si="58"/>
        <v>0.1406923824</v>
      </c>
      <c r="CE6" s="37">
        <f t="shared" si="59"/>
        <v>0.56</v>
      </c>
      <c r="CF6" s="33">
        <v>4.3</v>
      </c>
      <c r="CG6" s="102">
        <f t="shared" si="60"/>
        <v>0.46</v>
      </c>
      <c r="CH6" s="73">
        <f t="shared" si="61"/>
        <v>-0.2382204676</v>
      </c>
      <c r="CI6" s="66">
        <f t="shared" si="62"/>
        <v>3.863553107</v>
      </c>
      <c r="CJ6" s="102">
        <f t="shared" si="63"/>
        <v>0.3</v>
      </c>
      <c r="CK6" s="73">
        <f t="shared" si="64"/>
        <v>0.03924651514</v>
      </c>
      <c r="CL6" s="33">
        <v>53.73</v>
      </c>
      <c r="CM6" s="102">
        <f t="shared" si="65"/>
        <v>0.41</v>
      </c>
      <c r="CN6" s="73">
        <f t="shared" si="66"/>
        <v>-0.2069967227</v>
      </c>
      <c r="CO6" s="36">
        <f t="shared" si="67"/>
        <v>3945.749833</v>
      </c>
      <c r="CP6" s="35">
        <f t="shared" si="68"/>
        <v>-0.4417857973</v>
      </c>
      <c r="CQ6" s="37">
        <f t="shared" si="69"/>
        <v>0.34</v>
      </c>
      <c r="CR6" s="117">
        <f t="shared" si="70"/>
        <v>4.052262482</v>
      </c>
      <c r="CS6" s="104">
        <f t="shared" si="71"/>
        <v>0.9</v>
      </c>
      <c r="CT6" s="33">
        <v>12.51</v>
      </c>
      <c r="CU6" s="90">
        <f t="shared" si="72"/>
        <v>0.07</v>
      </c>
      <c r="CV6" s="35">
        <f t="shared" si="73"/>
        <v>-1.35254754</v>
      </c>
      <c r="CW6" s="33">
        <v>3.34</v>
      </c>
      <c r="CX6" s="34">
        <f t="shared" si="74"/>
        <v>0.04</v>
      </c>
      <c r="CY6" s="35">
        <f t="shared" si="75"/>
        <v>-1.243094099</v>
      </c>
      <c r="CZ6" s="33">
        <v>63.46</v>
      </c>
      <c r="DA6" s="34">
        <f t="shared" si="76"/>
        <v>0.42</v>
      </c>
      <c r="DB6" s="35">
        <f t="shared" si="77"/>
        <v>-0.1462710886</v>
      </c>
      <c r="DC6" s="36">
        <f t="shared" si="78"/>
        <v>3254.534186</v>
      </c>
      <c r="DD6" s="35">
        <f t="shared" si="79"/>
        <v>-1.204084819</v>
      </c>
      <c r="DE6" s="90">
        <f t="shared" si="80"/>
        <v>0.12</v>
      </c>
      <c r="DF6" s="33">
        <v>0.83</v>
      </c>
      <c r="DG6" s="90">
        <f t="shared" si="81"/>
        <v>0.92</v>
      </c>
      <c r="DH6" s="35">
        <f t="shared" si="82"/>
        <v>1.586027077</v>
      </c>
      <c r="DI6" s="33">
        <v>0.96</v>
      </c>
      <c r="DJ6" s="90">
        <f t="shared" si="83"/>
        <v>0.57</v>
      </c>
      <c r="DK6" s="35">
        <f t="shared" si="84"/>
        <v>-0.006416775212</v>
      </c>
      <c r="DL6" s="106">
        <f t="shared" si="85"/>
        <v>-0.977022058</v>
      </c>
      <c r="DM6" s="91">
        <f t="shared" si="86"/>
        <v>0.41</v>
      </c>
    </row>
    <row r="7">
      <c r="A7" s="28">
        <v>2022.0</v>
      </c>
      <c r="B7" s="29" t="s">
        <v>850</v>
      </c>
      <c r="C7" s="29" t="s">
        <v>22</v>
      </c>
      <c r="D7" s="30">
        <f t="array" ref="D7">INDEX(
  TP!C:C,
  MATCH(
    1,
    (TP!A:A = A7) * (TP!B:B = C7),
    0
  )
)
</f>
        <v>48.75</v>
      </c>
      <c r="E7" s="64">
        <f t="shared" si="1"/>
        <v>13.29073747</v>
      </c>
      <c r="F7" s="32">
        <f t="shared" si="2"/>
        <v>0.95</v>
      </c>
      <c r="G7" s="33">
        <v>2438.0</v>
      </c>
      <c r="H7" s="33">
        <v>5.21</v>
      </c>
      <c r="I7" s="33">
        <v>0.0</v>
      </c>
      <c r="J7" s="99">
        <f t="shared" si="3"/>
        <v>5.21</v>
      </c>
      <c r="K7" s="100">
        <f t="shared" si="4"/>
        <v>0.1923297785</v>
      </c>
      <c r="L7" s="101">
        <f t="shared" si="5"/>
        <v>0.55</v>
      </c>
      <c r="M7" s="73">
        <f t="shared" si="6"/>
        <v>0.05843835371</v>
      </c>
      <c r="N7" s="33">
        <v>0.07</v>
      </c>
      <c r="O7" s="101">
        <f t="shared" si="7"/>
        <v>0.16</v>
      </c>
      <c r="P7" s="73">
        <f t="shared" si="8"/>
        <v>-0.9487244753</v>
      </c>
      <c r="Q7" s="33">
        <v>2.62</v>
      </c>
      <c r="R7" s="34">
        <f t="shared" si="9"/>
        <v>0.9</v>
      </c>
      <c r="S7" s="35">
        <f t="shared" si="10"/>
        <v>1.304794134</v>
      </c>
      <c r="T7" s="33">
        <v>29.58</v>
      </c>
      <c r="U7" s="34">
        <f t="shared" si="11"/>
        <v>0.18</v>
      </c>
      <c r="V7" s="35">
        <f t="shared" si="12"/>
        <v>-0.838690216</v>
      </c>
      <c r="W7" s="36">
        <f t="shared" si="13"/>
        <v>2469.174168</v>
      </c>
      <c r="X7" s="35">
        <f t="shared" si="14"/>
        <v>0.04976608218</v>
      </c>
      <c r="Y7" s="40">
        <f t="shared" si="15"/>
        <v>0.45</v>
      </c>
      <c r="Z7" s="33">
        <v>0.16</v>
      </c>
      <c r="AA7" s="40">
        <f t="shared" si="16"/>
        <v>0.75</v>
      </c>
      <c r="AB7" s="35">
        <f t="shared" si="17"/>
        <v>0.5679850247</v>
      </c>
      <c r="AC7" s="43">
        <f t="shared" si="18"/>
        <v>-0.2725350147</v>
      </c>
      <c r="AD7" s="44">
        <f t="shared" si="19"/>
        <v>0.47</v>
      </c>
      <c r="AE7" s="33">
        <v>3.54</v>
      </c>
      <c r="AF7" s="34">
        <f t="shared" si="20"/>
        <v>0.89</v>
      </c>
      <c r="AG7" s="35">
        <f t="shared" si="21"/>
        <v>1.320224404</v>
      </c>
      <c r="AH7" s="33">
        <v>39.58</v>
      </c>
      <c r="AI7" s="34">
        <f t="shared" si="22"/>
        <v>0.83</v>
      </c>
      <c r="AJ7" s="35">
        <f t="shared" si="23"/>
        <v>0.8009936555</v>
      </c>
      <c r="AK7" s="36">
        <f t="shared" si="24"/>
        <v>3273.336933</v>
      </c>
      <c r="AL7" s="35">
        <f t="shared" si="25"/>
        <v>1.621323793</v>
      </c>
      <c r="AM7" s="114">
        <f t="shared" si="26"/>
        <v>0.9</v>
      </c>
      <c r="AN7" s="33">
        <v>0.48</v>
      </c>
      <c r="AO7" s="114">
        <f t="shared" si="27"/>
        <v>0.78</v>
      </c>
      <c r="AP7" s="35">
        <f t="shared" si="28"/>
        <v>0.6347990269</v>
      </c>
      <c r="AQ7" s="33">
        <v>1.37</v>
      </c>
      <c r="AR7" s="114">
        <f t="shared" si="29"/>
        <v>0.92</v>
      </c>
      <c r="AS7" s="35">
        <f t="shared" si="30"/>
        <v>1.615222512</v>
      </c>
      <c r="AT7" s="33">
        <v>3.58</v>
      </c>
      <c r="AU7" s="114">
        <f t="shared" si="31"/>
        <v>0.81</v>
      </c>
      <c r="AV7" s="35">
        <f t="shared" si="32"/>
        <v>0.9432288109</v>
      </c>
      <c r="AW7" s="33">
        <v>3.73</v>
      </c>
      <c r="AX7" s="34">
        <f t="shared" si="33"/>
        <v>0.9</v>
      </c>
      <c r="AY7" s="35">
        <f t="shared" si="34"/>
        <v>1.255994522</v>
      </c>
      <c r="AZ7" s="33">
        <v>56.44</v>
      </c>
      <c r="BA7" s="34">
        <f t="shared" si="35"/>
        <v>0.82</v>
      </c>
      <c r="BB7" s="35">
        <f t="shared" si="36"/>
        <v>0.8106244116</v>
      </c>
      <c r="BC7" s="36">
        <f t="shared" si="37"/>
        <v>4329.941589</v>
      </c>
      <c r="BD7" s="35">
        <f t="shared" si="38"/>
        <v>1.798737981</v>
      </c>
      <c r="BE7" s="114">
        <f t="shared" si="39"/>
        <v>0.96</v>
      </c>
      <c r="BF7" s="115">
        <f t="shared" si="40"/>
        <v>6.613312123</v>
      </c>
      <c r="BG7" s="116">
        <f t="shared" si="41"/>
        <v>0.97</v>
      </c>
      <c r="BH7" s="33">
        <v>4.1</v>
      </c>
      <c r="BI7" s="34">
        <f t="shared" si="42"/>
        <v>0.65</v>
      </c>
      <c r="BJ7" s="35">
        <f t="shared" si="43"/>
        <v>0.1888623186</v>
      </c>
      <c r="BK7" s="33">
        <v>58.56</v>
      </c>
      <c r="BL7" s="34">
        <f t="shared" si="44"/>
        <v>0.79</v>
      </c>
      <c r="BM7" s="35">
        <f t="shared" si="45"/>
        <v>0.6043578351</v>
      </c>
      <c r="BN7" s="36">
        <f t="shared" si="46"/>
        <v>4139.938637</v>
      </c>
      <c r="BO7" s="35">
        <f t="shared" si="47"/>
        <v>0.6508903542</v>
      </c>
      <c r="BP7" s="37">
        <f t="shared" si="48"/>
        <v>0.72</v>
      </c>
      <c r="BQ7" s="33">
        <v>2.92</v>
      </c>
      <c r="BR7" s="37">
        <f t="shared" si="49"/>
        <v>0.86</v>
      </c>
      <c r="BS7" s="35">
        <f t="shared" si="50"/>
        <v>1.002807659</v>
      </c>
      <c r="BT7" s="33">
        <v>1.0</v>
      </c>
      <c r="BU7" s="37">
        <f t="shared" si="51"/>
        <v>0.87</v>
      </c>
      <c r="BV7" s="35">
        <f t="shared" si="52"/>
        <v>1.248805668</v>
      </c>
      <c r="BW7" s="33">
        <v>9.16</v>
      </c>
      <c r="BX7" s="34">
        <f t="shared" si="53"/>
        <v>0.6</v>
      </c>
      <c r="BY7" s="35">
        <f t="shared" si="54"/>
        <v>0.1304339966</v>
      </c>
      <c r="BZ7" s="33">
        <v>46.37</v>
      </c>
      <c r="CA7" s="34">
        <f t="shared" si="55"/>
        <v>0.78</v>
      </c>
      <c r="CB7" s="35">
        <f t="shared" si="56"/>
        <v>0.6622518015</v>
      </c>
      <c r="CC7" s="36">
        <f t="shared" si="57"/>
        <v>3658.399317</v>
      </c>
      <c r="CD7" s="35">
        <f t="shared" si="58"/>
        <v>0.8192515978</v>
      </c>
      <c r="CE7" s="37">
        <f t="shared" si="59"/>
        <v>0.8</v>
      </c>
      <c r="CF7" s="33">
        <v>3.84</v>
      </c>
      <c r="CG7" s="102">
        <f t="shared" si="60"/>
        <v>0.28</v>
      </c>
      <c r="CH7" s="73">
        <f t="shared" si="61"/>
        <v>-0.6080074012</v>
      </c>
      <c r="CI7" s="66">
        <f t="shared" si="62"/>
        <v>3.672107105</v>
      </c>
      <c r="CJ7" s="102">
        <f t="shared" si="63"/>
        <v>0.24</v>
      </c>
      <c r="CK7" s="73">
        <f t="shared" si="64"/>
        <v>-0.006504106676</v>
      </c>
      <c r="CL7" s="33">
        <v>46.15</v>
      </c>
      <c r="CM7" s="102">
        <f t="shared" si="65"/>
        <v>0.07</v>
      </c>
      <c r="CN7" s="73">
        <f t="shared" si="66"/>
        <v>-1.230060318</v>
      </c>
      <c r="CO7" s="36">
        <f t="shared" si="67"/>
        <v>3303.055313</v>
      </c>
      <c r="CP7" s="35">
        <f t="shared" si="68"/>
        <v>-1.201299387</v>
      </c>
      <c r="CQ7" s="37">
        <f t="shared" si="69"/>
        <v>0.1</v>
      </c>
      <c r="CR7" s="117">
        <f t="shared" si="70"/>
        <v>2.520455891</v>
      </c>
      <c r="CS7" s="104">
        <f t="shared" si="71"/>
        <v>0.73</v>
      </c>
      <c r="CT7" s="33">
        <v>23.04</v>
      </c>
      <c r="CU7" s="90">
        <f t="shared" si="72"/>
        <v>0.75</v>
      </c>
      <c r="CV7" s="35">
        <f t="shared" si="73"/>
        <v>0.580730536</v>
      </c>
      <c r="CW7" s="33">
        <v>6.57</v>
      </c>
      <c r="CX7" s="34">
        <f t="shared" si="74"/>
        <v>0.51</v>
      </c>
      <c r="CY7" s="35">
        <f t="shared" si="75"/>
        <v>-0.02888233243</v>
      </c>
      <c r="CZ7" s="33">
        <v>71.91</v>
      </c>
      <c r="DA7" s="34">
        <f t="shared" si="76"/>
        <v>0.87</v>
      </c>
      <c r="DB7" s="35">
        <f t="shared" si="77"/>
        <v>0.9761444896</v>
      </c>
      <c r="DC7" s="36">
        <f t="shared" si="78"/>
        <v>5085.587264</v>
      </c>
      <c r="DD7" s="35">
        <f t="shared" si="79"/>
        <v>0.5903500599</v>
      </c>
      <c r="DE7" s="90">
        <f t="shared" si="80"/>
        <v>0.74</v>
      </c>
      <c r="DF7" s="33">
        <v>0.89</v>
      </c>
      <c r="DG7" s="90">
        <f t="shared" si="81"/>
        <v>0.96</v>
      </c>
      <c r="DH7" s="35">
        <f t="shared" si="82"/>
        <v>1.860636336</v>
      </c>
      <c r="DI7" s="33">
        <v>1.48</v>
      </c>
      <c r="DJ7" s="90">
        <f t="shared" si="83"/>
        <v>0.91</v>
      </c>
      <c r="DK7" s="35">
        <f t="shared" si="84"/>
        <v>1.397787534</v>
      </c>
      <c r="DL7" s="106">
        <f t="shared" si="85"/>
        <v>4.429504466</v>
      </c>
      <c r="DM7" s="91">
        <f t="shared" si="86"/>
        <v>0.94</v>
      </c>
    </row>
    <row r="8">
      <c r="A8" s="28">
        <v>2022.0</v>
      </c>
      <c r="B8" s="29" t="s">
        <v>780</v>
      </c>
      <c r="C8" s="29" t="s">
        <v>19</v>
      </c>
      <c r="D8" s="30">
        <f t="array" ref="D8">INDEX(
  TP!C:C,
  MATCH(
    1,
    (TP!A:A = A8) * (TP!B:B = C8),
    0
  )
)
</f>
        <v>49.49</v>
      </c>
      <c r="E8" s="64">
        <f t="shared" si="1"/>
        <v>13.24764649</v>
      </c>
      <c r="F8" s="32">
        <f t="shared" si="2"/>
        <v>0.94</v>
      </c>
      <c r="G8" s="33">
        <v>1776.0</v>
      </c>
      <c r="H8" s="33">
        <v>5.08</v>
      </c>
      <c r="I8" s="33">
        <v>0.0</v>
      </c>
      <c r="J8" s="99">
        <f t="shared" si="3"/>
        <v>5.08</v>
      </c>
      <c r="K8" s="100">
        <f t="shared" si="4"/>
        <v>0.2574324324</v>
      </c>
      <c r="L8" s="101">
        <f t="shared" si="5"/>
        <v>0.8</v>
      </c>
      <c r="M8" s="73">
        <f t="shared" si="6"/>
        <v>0.7656294583</v>
      </c>
      <c r="N8" s="33">
        <v>0.2</v>
      </c>
      <c r="O8" s="101">
        <f t="shared" si="7"/>
        <v>0.54</v>
      </c>
      <c r="P8" s="73">
        <f t="shared" si="8"/>
        <v>0.1430154336</v>
      </c>
      <c r="Q8" s="33">
        <v>2.08</v>
      </c>
      <c r="R8" s="34">
        <f t="shared" si="9"/>
        <v>0.7</v>
      </c>
      <c r="S8" s="35">
        <f t="shared" si="10"/>
        <v>0.5323696028</v>
      </c>
      <c r="T8" s="33">
        <v>29.27</v>
      </c>
      <c r="U8" s="34">
        <f t="shared" si="11"/>
        <v>0.17</v>
      </c>
      <c r="V8" s="35">
        <f t="shared" si="12"/>
        <v>-0.8673943366</v>
      </c>
      <c r="W8" s="36">
        <f t="shared" si="13"/>
        <v>2136.488693</v>
      </c>
      <c r="X8" s="35">
        <f t="shared" si="14"/>
        <v>-0.3257540744</v>
      </c>
      <c r="Y8" s="40">
        <f t="shared" si="15"/>
        <v>0.33</v>
      </c>
      <c r="Z8" s="33">
        <v>0.19</v>
      </c>
      <c r="AA8" s="40">
        <f t="shared" si="16"/>
        <v>0.84</v>
      </c>
      <c r="AB8" s="35">
        <f t="shared" si="17"/>
        <v>1.063948894</v>
      </c>
      <c r="AC8" s="43">
        <f t="shared" si="18"/>
        <v>1.646839711</v>
      </c>
      <c r="AD8" s="44">
        <f t="shared" si="19"/>
        <v>0.72</v>
      </c>
      <c r="AE8" s="33">
        <v>3.65</v>
      </c>
      <c r="AF8" s="34">
        <f t="shared" si="20"/>
        <v>0.92</v>
      </c>
      <c r="AG8" s="35">
        <f t="shared" si="21"/>
        <v>1.425671515</v>
      </c>
      <c r="AH8" s="33">
        <v>34.72</v>
      </c>
      <c r="AI8" s="34">
        <f t="shared" si="22"/>
        <v>0.64</v>
      </c>
      <c r="AJ8" s="35">
        <f t="shared" si="23"/>
        <v>0.2623524717</v>
      </c>
      <c r="AK8" s="36">
        <f t="shared" si="24"/>
        <v>2916.842692</v>
      </c>
      <c r="AL8" s="35">
        <f t="shared" si="25"/>
        <v>1.184297735</v>
      </c>
      <c r="AM8" s="114">
        <f t="shared" si="26"/>
        <v>0.88</v>
      </c>
      <c r="AN8" s="33">
        <v>0.51</v>
      </c>
      <c r="AO8" s="114">
        <f t="shared" si="27"/>
        <v>0.82</v>
      </c>
      <c r="AP8" s="35">
        <f t="shared" si="28"/>
        <v>0.7653788674</v>
      </c>
      <c r="AQ8" s="33">
        <v>1.11</v>
      </c>
      <c r="AR8" s="114">
        <f t="shared" si="29"/>
        <v>0.85</v>
      </c>
      <c r="AS8" s="35">
        <f t="shared" si="30"/>
        <v>0.9914615828</v>
      </c>
      <c r="AT8" s="33">
        <v>3.7</v>
      </c>
      <c r="AU8" s="114">
        <f t="shared" si="31"/>
        <v>0.85</v>
      </c>
      <c r="AV8" s="35">
        <f t="shared" si="32"/>
        <v>1.061327294</v>
      </c>
      <c r="AW8" s="33">
        <v>4.46</v>
      </c>
      <c r="AX8" s="34">
        <f t="shared" si="33"/>
        <v>0.97</v>
      </c>
      <c r="AY8" s="35">
        <f t="shared" si="34"/>
        <v>1.98671713</v>
      </c>
      <c r="AZ8" s="33">
        <v>45.45</v>
      </c>
      <c r="BA8" s="34">
        <f t="shared" si="35"/>
        <v>0.29</v>
      </c>
      <c r="BB8" s="35">
        <f t="shared" si="36"/>
        <v>-0.4275039038</v>
      </c>
      <c r="BC8" s="36">
        <f t="shared" si="37"/>
        <v>3808.864218</v>
      </c>
      <c r="BD8" s="35">
        <f t="shared" si="38"/>
        <v>1.132447711</v>
      </c>
      <c r="BE8" s="114">
        <f t="shared" si="39"/>
        <v>0.85</v>
      </c>
      <c r="BF8" s="115">
        <f t="shared" si="40"/>
        <v>5.13491319</v>
      </c>
      <c r="BG8" s="116">
        <f t="shared" si="41"/>
        <v>0.88</v>
      </c>
      <c r="BH8" s="33">
        <v>5.83</v>
      </c>
      <c r="BI8" s="34">
        <f t="shared" si="42"/>
        <v>0.88</v>
      </c>
      <c r="BJ8" s="35">
        <f t="shared" si="43"/>
        <v>1.259592783</v>
      </c>
      <c r="BK8" s="33">
        <v>53.04</v>
      </c>
      <c r="BL8" s="34">
        <f t="shared" si="44"/>
        <v>0.46</v>
      </c>
      <c r="BM8" s="35">
        <f t="shared" si="45"/>
        <v>-0.07474080289</v>
      </c>
      <c r="BN8" s="36">
        <f t="shared" si="46"/>
        <v>4421.930408</v>
      </c>
      <c r="BO8" s="35">
        <f t="shared" si="47"/>
        <v>0.943466554</v>
      </c>
      <c r="BP8" s="37">
        <f t="shared" si="48"/>
        <v>0.87</v>
      </c>
      <c r="BQ8" s="33">
        <v>2.64</v>
      </c>
      <c r="BR8" s="37">
        <f t="shared" si="49"/>
        <v>0.73</v>
      </c>
      <c r="BS8" s="35">
        <f t="shared" si="50"/>
        <v>0.6601372797</v>
      </c>
      <c r="BT8" s="33">
        <v>0.61</v>
      </c>
      <c r="BU8" s="37">
        <f t="shared" si="51"/>
        <v>0.58</v>
      </c>
      <c r="BV8" s="35">
        <f t="shared" si="52"/>
        <v>0.1463750256</v>
      </c>
      <c r="BW8" s="33">
        <v>10.59</v>
      </c>
      <c r="BX8" s="34">
        <f t="shared" si="53"/>
        <v>0.72</v>
      </c>
      <c r="BY8" s="35">
        <f t="shared" si="54"/>
        <v>0.6408263598</v>
      </c>
      <c r="BZ8" s="33">
        <v>40.67</v>
      </c>
      <c r="CA8" s="34">
        <f t="shared" si="55"/>
        <v>0.44</v>
      </c>
      <c r="CB8" s="35">
        <f t="shared" si="56"/>
        <v>-0.1550573267</v>
      </c>
      <c r="CC8" s="36">
        <f t="shared" si="57"/>
        <v>3390.941049</v>
      </c>
      <c r="CD8" s="35">
        <f t="shared" si="58"/>
        <v>0.3695483371</v>
      </c>
      <c r="CE8" s="37">
        <f t="shared" si="59"/>
        <v>0.64</v>
      </c>
      <c r="CF8" s="33">
        <v>3.95</v>
      </c>
      <c r="CG8" s="102">
        <f t="shared" si="60"/>
        <v>0.32</v>
      </c>
      <c r="CH8" s="73">
        <f t="shared" si="61"/>
        <v>-0.519580091</v>
      </c>
      <c r="CI8" s="66">
        <f t="shared" si="62"/>
        <v>3.879499987</v>
      </c>
      <c r="CJ8" s="102">
        <f t="shared" si="63"/>
        <v>0.31</v>
      </c>
      <c r="CK8" s="73">
        <f t="shared" si="64"/>
        <v>0.04305740545</v>
      </c>
      <c r="CL8" s="33">
        <v>62.82</v>
      </c>
      <c r="CM8" s="102">
        <f t="shared" si="65"/>
        <v>0.91</v>
      </c>
      <c r="CN8" s="73">
        <f t="shared" si="66"/>
        <v>1.019869779</v>
      </c>
      <c r="CO8" s="36">
        <f t="shared" si="67"/>
        <v>4622.836005</v>
      </c>
      <c r="CP8" s="35">
        <f t="shared" si="68"/>
        <v>0.3583706274</v>
      </c>
      <c r="CQ8" s="37">
        <f t="shared" si="69"/>
        <v>0.66</v>
      </c>
      <c r="CR8" s="117">
        <f t="shared" si="70"/>
        <v>2.477897824</v>
      </c>
      <c r="CS8" s="104">
        <f t="shared" si="71"/>
        <v>0.72</v>
      </c>
      <c r="CT8" s="33">
        <v>23.01</v>
      </c>
      <c r="CU8" s="90">
        <f t="shared" si="72"/>
        <v>0.73</v>
      </c>
      <c r="CV8" s="35">
        <f t="shared" si="73"/>
        <v>0.5752226212</v>
      </c>
      <c r="CW8" s="33">
        <v>7.09</v>
      </c>
      <c r="CX8" s="34">
        <f t="shared" si="74"/>
        <v>0.6</v>
      </c>
      <c r="CY8" s="35">
        <f t="shared" si="75"/>
        <v>0.1665944845</v>
      </c>
      <c r="CZ8" s="33">
        <v>67.14</v>
      </c>
      <c r="DA8" s="34">
        <f t="shared" si="76"/>
        <v>0.69</v>
      </c>
      <c r="DB8" s="35">
        <f t="shared" si="77"/>
        <v>0.3425442164</v>
      </c>
      <c r="DC8" s="36">
        <f t="shared" si="78"/>
        <v>4904.08671</v>
      </c>
      <c r="DD8" s="35">
        <f t="shared" si="79"/>
        <v>0.4124792326</v>
      </c>
      <c r="DE8" s="90">
        <f t="shared" si="80"/>
        <v>0.66</v>
      </c>
      <c r="DF8" s="33">
        <v>0.81</v>
      </c>
      <c r="DG8" s="90">
        <f t="shared" si="81"/>
        <v>0.9</v>
      </c>
      <c r="DH8" s="35">
        <f t="shared" si="82"/>
        <v>1.494490657</v>
      </c>
      <c r="DI8" s="33">
        <v>1.52</v>
      </c>
      <c r="DJ8" s="90">
        <f t="shared" si="83"/>
        <v>0.93</v>
      </c>
      <c r="DK8" s="35">
        <f t="shared" si="84"/>
        <v>1.50580325</v>
      </c>
      <c r="DL8" s="106">
        <f t="shared" si="85"/>
        <v>3.98799576</v>
      </c>
      <c r="DM8" s="91">
        <f t="shared" si="86"/>
        <v>0.93</v>
      </c>
    </row>
    <row r="9">
      <c r="A9" s="28">
        <v>2023.0</v>
      </c>
      <c r="B9" s="29" t="s">
        <v>799</v>
      </c>
      <c r="C9" s="29" t="s">
        <v>5</v>
      </c>
      <c r="D9" s="30">
        <f t="array" ref="D9">INDEX(
  TP!C:C,
  MATCH(
    1,
    (TP!A:A = A9) * (TP!B:B = C9),
    0
  )
)
</f>
        <v>49.68</v>
      </c>
      <c r="E9" s="64">
        <f t="shared" si="1"/>
        <v>12.60837297</v>
      </c>
      <c r="F9" s="32">
        <f t="shared" si="2"/>
        <v>0.93</v>
      </c>
      <c r="G9" s="33">
        <v>2199.0</v>
      </c>
      <c r="H9" s="33">
        <v>6.02</v>
      </c>
      <c r="I9" s="33">
        <v>0.0</v>
      </c>
      <c r="J9" s="99">
        <f t="shared" si="3"/>
        <v>6.02</v>
      </c>
      <c r="K9" s="100">
        <f t="shared" si="4"/>
        <v>0.2463847203</v>
      </c>
      <c r="L9" s="101">
        <f t="shared" si="5"/>
        <v>0.75</v>
      </c>
      <c r="M9" s="73">
        <f t="shared" si="6"/>
        <v>0.6456213902</v>
      </c>
      <c r="N9" s="33">
        <v>0.16</v>
      </c>
      <c r="O9" s="101">
        <f t="shared" si="7"/>
        <v>0.42</v>
      </c>
      <c r="P9" s="73">
        <f t="shared" si="8"/>
        <v>-0.1929045384</v>
      </c>
      <c r="Q9" s="33">
        <v>1.96</v>
      </c>
      <c r="R9" s="34">
        <f t="shared" si="9"/>
        <v>0.64</v>
      </c>
      <c r="S9" s="35">
        <f t="shared" si="10"/>
        <v>0.3607197069</v>
      </c>
      <c r="T9" s="33">
        <v>22.92</v>
      </c>
      <c r="U9" s="34">
        <f t="shared" si="11"/>
        <v>0.07</v>
      </c>
      <c r="V9" s="35">
        <f t="shared" si="12"/>
        <v>-1.45536584</v>
      </c>
      <c r="W9" s="36">
        <f t="shared" si="13"/>
        <v>1613.885191</v>
      </c>
      <c r="X9" s="35">
        <f t="shared" si="14"/>
        <v>-0.9156450176</v>
      </c>
      <c r="Y9" s="40">
        <f t="shared" si="15"/>
        <v>0.19</v>
      </c>
      <c r="Z9" s="33">
        <v>0.22</v>
      </c>
      <c r="AA9" s="40">
        <f t="shared" si="16"/>
        <v>0.91</v>
      </c>
      <c r="AB9" s="35">
        <f t="shared" si="17"/>
        <v>1.559912762</v>
      </c>
      <c r="AC9" s="43">
        <f t="shared" si="18"/>
        <v>1.096984597</v>
      </c>
      <c r="AD9" s="44">
        <f t="shared" si="19"/>
        <v>0.62</v>
      </c>
      <c r="AE9" s="33">
        <v>4.22</v>
      </c>
      <c r="AF9" s="34">
        <f t="shared" si="20"/>
        <v>0.95</v>
      </c>
      <c r="AG9" s="35">
        <f t="shared" si="21"/>
        <v>1.972079271</v>
      </c>
      <c r="AH9" s="33">
        <v>36.89</v>
      </c>
      <c r="AI9" s="34">
        <f t="shared" si="22"/>
        <v>0.75</v>
      </c>
      <c r="AJ9" s="35">
        <f t="shared" si="23"/>
        <v>0.5028568686</v>
      </c>
      <c r="AK9" s="36">
        <f t="shared" si="24"/>
        <v>3332.317581</v>
      </c>
      <c r="AL9" s="35">
        <f t="shared" si="25"/>
        <v>1.693628131</v>
      </c>
      <c r="AM9" s="114">
        <f t="shared" si="26"/>
        <v>0.93</v>
      </c>
      <c r="AN9" s="33">
        <v>0.57</v>
      </c>
      <c r="AO9" s="114">
        <f t="shared" si="27"/>
        <v>0.87</v>
      </c>
      <c r="AP9" s="35">
        <f t="shared" si="28"/>
        <v>1.026538549</v>
      </c>
      <c r="AQ9" s="33">
        <v>1.43</v>
      </c>
      <c r="AR9" s="114">
        <f t="shared" si="29"/>
        <v>0.93</v>
      </c>
      <c r="AS9" s="35">
        <f t="shared" si="30"/>
        <v>1.759167341</v>
      </c>
      <c r="AT9" s="33">
        <v>3.68</v>
      </c>
      <c r="AU9" s="114">
        <f t="shared" si="31"/>
        <v>0.84</v>
      </c>
      <c r="AV9" s="35">
        <f t="shared" si="32"/>
        <v>1.041644214</v>
      </c>
      <c r="AW9" s="33">
        <v>4.09</v>
      </c>
      <c r="AX9" s="34">
        <f t="shared" si="33"/>
        <v>0.94</v>
      </c>
      <c r="AY9" s="35">
        <f t="shared" si="34"/>
        <v>1.616350876</v>
      </c>
      <c r="AZ9" s="33">
        <v>43.0</v>
      </c>
      <c r="BA9" s="34">
        <f t="shared" si="35"/>
        <v>0.25</v>
      </c>
      <c r="BB9" s="35">
        <f t="shared" si="36"/>
        <v>-0.7035197702</v>
      </c>
      <c r="BC9" s="36">
        <f t="shared" si="37"/>
        <v>3454.578658</v>
      </c>
      <c r="BD9" s="35">
        <f t="shared" si="38"/>
        <v>0.6794304921</v>
      </c>
      <c r="BE9" s="114">
        <f t="shared" si="39"/>
        <v>0.74</v>
      </c>
      <c r="BF9" s="115">
        <f t="shared" si="40"/>
        <v>6.200408727</v>
      </c>
      <c r="BG9" s="116">
        <f t="shared" si="41"/>
        <v>0.96</v>
      </c>
      <c r="BH9" s="33">
        <v>3.81</v>
      </c>
      <c r="BI9" s="34">
        <f t="shared" si="42"/>
        <v>0.54</v>
      </c>
      <c r="BJ9" s="35">
        <f t="shared" si="43"/>
        <v>0.009375708871</v>
      </c>
      <c r="BK9" s="33">
        <v>62.37</v>
      </c>
      <c r="BL9" s="34">
        <f t="shared" si="44"/>
        <v>0.87</v>
      </c>
      <c r="BM9" s="35">
        <f t="shared" si="45"/>
        <v>1.073083525</v>
      </c>
      <c r="BN9" s="36">
        <f t="shared" si="46"/>
        <v>4250.850287</v>
      </c>
      <c r="BO9" s="35">
        <f t="shared" si="47"/>
        <v>0.7659650207</v>
      </c>
      <c r="BP9" s="37">
        <f t="shared" si="48"/>
        <v>0.8</v>
      </c>
      <c r="BQ9" s="33">
        <v>2.46</v>
      </c>
      <c r="BR9" s="37">
        <f t="shared" si="49"/>
        <v>0.64</v>
      </c>
      <c r="BS9" s="35">
        <f t="shared" si="50"/>
        <v>0.4398491786</v>
      </c>
      <c r="BT9" s="33">
        <v>0.94</v>
      </c>
      <c r="BU9" s="37">
        <f t="shared" si="51"/>
        <v>0.8</v>
      </c>
      <c r="BV9" s="35">
        <f t="shared" si="52"/>
        <v>1.079200953</v>
      </c>
      <c r="BW9" s="33">
        <v>8.72</v>
      </c>
      <c r="BX9" s="34">
        <f t="shared" si="53"/>
        <v>0.53</v>
      </c>
      <c r="BY9" s="35">
        <f t="shared" si="54"/>
        <v>-0.02660980748</v>
      </c>
      <c r="BZ9" s="33">
        <v>51.17</v>
      </c>
      <c r="CA9" s="34">
        <f t="shared" si="55"/>
        <v>0.93</v>
      </c>
      <c r="CB9" s="35">
        <f t="shared" si="56"/>
        <v>1.35051212</v>
      </c>
      <c r="CC9" s="36">
        <f t="shared" si="57"/>
        <v>3960.00762</v>
      </c>
      <c r="CD9" s="35">
        <f t="shared" si="58"/>
        <v>1.326374588</v>
      </c>
      <c r="CE9" s="37">
        <f t="shared" si="59"/>
        <v>0.93</v>
      </c>
      <c r="CF9" s="33">
        <v>4.62</v>
      </c>
      <c r="CG9" s="102">
        <f t="shared" si="60"/>
        <v>0.55</v>
      </c>
      <c r="CH9" s="73">
        <f t="shared" si="61"/>
        <v>0.01902261669</v>
      </c>
      <c r="CI9" s="66">
        <f t="shared" si="62"/>
        <v>4.568258163</v>
      </c>
      <c r="CJ9" s="102">
        <f t="shared" si="63"/>
        <v>0.53</v>
      </c>
      <c r="CK9" s="73">
        <f t="shared" si="64"/>
        <v>0.2076527202</v>
      </c>
      <c r="CL9" s="33">
        <v>50.44</v>
      </c>
      <c r="CM9" s="102">
        <f t="shared" si="65"/>
        <v>0.23</v>
      </c>
      <c r="CN9" s="73">
        <f t="shared" si="66"/>
        <v>-0.6510441145</v>
      </c>
      <c r="CO9" s="36">
        <f t="shared" si="67"/>
        <v>4021.015623</v>
      </c>
      <c r="CP9" s="35">
        <f t="shared" si="68"/>
        <v>-0.3528393564</v>
      </c>
      <c r="CQ9" s="37">
        <f t="shared" si="69"/>
        <v>0.36</v>
      </c>
      <c r="CR9" s="117">
        <f t="shared" si="70"/>
        <v>3.258550384</v>
      </c>
      <c r="CS9" s="104">
        <f t="shared" si="71"/>
        <v>0.83</v>
      </c>
      <c r="CT9" s="33">
        <v>20.63</v>
      </c>
      <c r="CU9" s="90">
        <f t="shared" si="72"/>
        <v>0.56</v>
      </c>
      <c r="CV9" s="35">
        <f t="shared" si="73"/>
        <v>0.1382613847</v>
      </c>
      <c r="CW9" s="33">
        <v>6.22</v>
      </c>
      <c r="CX9" s="34">
        <f t="shared" si="74"/>
        <v>0.46</v>
      </c>
      <c r="CY9" s="35">
        <f t="shared" si="75"/>
        <v>-0.1604532669</v>
      </c>
      <c r="CZ9" s="33">
        <v>61.84</v>
      </c>
      <c r="DA9" s="34">
        <f t="shared" si="76"/>
        <v>0.33</v>
      </c>
      <c r="DB9" s="35">
        <f t="shared" si="77"/>
        <v>-0.3614560871</v>
      </c>
      <c r="DC9" s="36">
        <f t="shared" si="78"/>
        <v>4271.143619</v>
      </c>
      <c r="DD9" s="35">
        <f t="shared" si="79"/>
        <v>-0.2078059856</v>
      </c>
      <c r="DE9" s="90">
        <f t="shared" si="80"/>
        <v>0.44</v>
      </c>
      <c r="DF9" s="33">
        <v>0.86</v>
      </c>
      <c r="DG9" s="90">
        <f t="shared" si="81"/>
        <v>0.95</v>
      </c>
      <c r="DH9" s="35">
        <f t="shared" si="82"/>
        <v>1.723331706</v>
      </c>
      <c r="DI9" s="33">
        <v>1.11</v>
      </c>
      <c r="DJ9" s="90">
        <f t="shared" si="83"/>
        <v>0.65</v>
      </c>
      <c r="DK9" s="35">
        <f t="shared" si="84"/>
        <v>0.39864216</v>
      </c>
      <c r="DL9" s="106">
        <f t="shared" si="85"/>
        <v>2.052429265</v>
      </c>
      <c r="DM9" s="91">
        <f t="shared" si="86"/>
        <v>0.74</v>
      </c>
    </row>
    <row r="10">
      <c r="A10" s="28">
        <v>2024.0</v>
      </c>
      <c r="B10" s="29" t="s">
        <v>814</v>
      </c>
      <c r="C10" s="29" t="s">
        <v>5</v>
      </c>
      <c r="D10" s="30">
        <f t="array" ref="D10">INDEX(
  TP!C:C,
  MATCH(
    1,
    (TP!A:A = A10) * (TP!B:B = C10),
    0
  )
)
</f>
        <v>47.14</v>
      </c>
      <c r="E10" s="64">
        <f t="shared" si="1"/>
        <v>11.20304919</v>
      </c>
      <c r="F10" s="32">
        <f t="shared" si="2"/>
        <v>0.92</v>
      </c>
      <c r="G10" s="33">
        <v>2750.0</v>
      </c>
      <c r="H10" s="33">
        <v>8.69</v>
      </c>
      <c r="I10" s="33">
        <v>0.0</v>
      </c>
      <c r="J10" s="99">
        <f t="shared" si="3"/>
        <v>8.69</v>
      </c>
      <c r="K10" s="100">
        <f t="shared" si="4"/>
        <v>0.2844</v>
      </c>
      <c r="L10" s="101">
        <f t="shared" si="5"/>
        <v>0.86</v>
      </c>
      <c r="M10" s="73">
        <f t="shared" si="6"/>
        <v>1.058570264</v>
      </c>
      <c r="N10" s="33">
        <v>0.26</v>
      </c>
      <c r="O10" s="101">
        <f t="shared" si="7"/>
        <v>0.74</v>
      </c>
      <c r="P10" s="73">
        <f t="shared" si="8"/>
        <v>0.6468953916</v>
      </c>
      <c r="Q10" s="33">
        <v>2.13</v>
      </c>
      <c r="R10" s="34">
        <f t="shared" si="9"/>
        <v>0.73</v>
      </c>
      <c r="S10" s="35">
        <f t="shared" si="10"/>
        <v>0.6038903928</v>
      </c>
      <c r="T10" s="33">
        <v>38.46</v>
      </c>
      <c r="U10" s="34">
        <f t="shared" si="11"/>
        <v>0.44</v>
      </c>
      <c r="V10" s="35">
        <f t="shared" si="12"/>
        <v>-0.01645605126</v>
      </c>
      <c r="W10" s="36">
        <f t="shared" si="13"/>
        <v>2847.475654</v>
      </c>
      <c r="X10" s="35">
        <f t="shared" si="14"/>
        <v>0.4767755066</v>
      </c>
      <c r="Y10" s="40">
        <f t="shared" si="15"/>
        <v>0.71</v>
      </c>
      <c r="Z10" s="33">
        <v>0.32</v>
      </c>
      <c r="AA10" s="40">
        <f t="shared" si="16"/>
        <v>1</v>
      </c>
      <c r="AB10" s="35">
        <f t="shared" si="17"/>
        <v>3.213125659</v>
      </c>
      <c r="AC10" s="43">
        <f t="shared" si="18"/>
        <v>5.395366821</v>
      </c>
      <c r="AD10" s="44">
        <f t="shared" si="19"/>
        <v>0.96</v>
      </c>
      <c r="AE10" s="33">
        <v>2.91</v>
      </c>
      <c r="AF10" s="34">
        <f t="shared" si="20"/>
        <v>0.82</v>
      </c>
      <c r="AG10" s="35">
        <f t="shared" si="21"/>
        <v>0.7163000413</v>
      </c>
      <c r="AH10" s="33">
        <v>50.56</v>
      </c>
      <c r="AI10" s="34">
        <f t="shared" si="22"/>
        <v>0.96</v>
      </c>
      <c r="AJ10" s="35">
        <f t="shared" si="23"/>
        <v>2.017923738</v>
      </c>
      <c r="AK10" s="36">
        <f t="shared" si="24"/>
        <v>3768.522004</v>
      </c>
      <c r="AL10" s="35">
        <f t="shared" si="25"/>
        <v>2.228370849</v>
      </c>
      <c r="AM10" s="114">
        <f t="shared" si="26"/>
        <v>0.98</v>
      </c>
      <c r="AN10" s="33">
        <v>0.29</v>
      </c>
      <c r="AO10" s="114">
        <f t="shared" si="27"/>
        <v>0.48</v>
      </c>
      <c r="AP10" s="35">
        <f t="shared" si="28"/>
        <v>-0.19220663</v>
      </c>
      <c r="AQ10" s="33">
        <v>1.51</v>
      </c>
      <c r="AR10" s="114">
        <f t="shared" si="29"/>
        <v>0.95</v>
      </c>
      <c r="AS10" s="35">
        <f t="shared" si="30"/>
        <v>1.951093781</v>
      </c>
      <c r="AT10" s="33">
        <v>2.49</v>
      </c>
      <c r="AU10" s="114">
        <f t="shared" si="31"/>
        <v>0.39</v>
      </c>
      <c r="AV10" s="35">
        <f t="shared" si="32"/>
        <v>-0.1294990795</v>
      </c>
      <c r="AW10" s="33">
        <v>3.5</v>
      </c>
      <c r="AX10" s="34">
        <f t="shared" si="33"/>
        <v>0.87</v>
      </c>
      <c r="AY10" s="35">
        <f t="shared" si="34"/>
        <v>1.025766851</v>
      </c>
      <c r="AZ10" s="33">
        <v>57.94</v>
      </c>
      <c r="BA10" s="34">
        <f t="shared" si="35"/>
        <v>0.85</v>
      </c>
      <c r="BB10" s="35">
        <f t="shared" si="36"/>
        <v>0.9796137176</v>
      </c>
      <c r="BC10" s="36">
        <f t="shared" si="37"/>
        <v>4302.427868</v>
      </c>
      <c r="BD10" s="35">
        <f t="shared" si="38"/>
        <v>1.763556785</v>
      </c>
      <c r="BE10" s="114">
        <f t="shared" si="39"/>
        <v>0.95</v>
      </c>
      <c r="BF10" s="115">
        <f t="shared" si="40"/>
        <v>5.621315705</v>
      </c>
      <c r="BG10" s="116">
        <f t="shared" si="41"/>
        <v>0.91</v>
      </c>
      <c r="BH10" s="33">
        <v>3.17</v>
      </c>
      <c r="BI10" s="34">
        <f t="shared" si="42"/>
        <v>0.37</v>
      </c>
      <c r="BJ10" s="35">
        <f t="shared" si="43"/>
        <v>-0.3867326711</v>
      </c>
      <c r="BK10" s="33">
        <v>54.64</v>
      </c>
      <c r="BL10" s="34">
        <f t="shared" si="44"/>
        <v>0.56</v>
      </c>
      <c r="BM10" s="35">
        <f t="shared" si="45"/>
        <v>0.122099382</v>
      </c>
      <c r="BN10" s="36">
        <f t="shared" si="46"/>
        <v>3385.485746</v>
      </c>
      <c r="BO10" s="35">
        <f t="shared" si="47"/>
        <v>-0.1318805735</v>
      </c>
      <c r="BP10" s="37">
        <f t="shared" si="48"/>
        <v>0.46</v>
      </c>
      <c r="BQ10" s="33">
        <v>1.54</v>
      </c>
      <c r="BR10" s="37">
        <f t="shared" si="49"/>
        <v>0.28</v>
      </c>
      <c r="BS10" s="35">
        <f t="shared" si="50"/>
        <v>-0.6860677822</v>
      </c>
      <c r="BT10" s="33">
        <v>0.49</v>
      </c>
      <c r="BU10" s="37">
        <f t="shared" si="51"/>
        <v>0.46</v>
      </c>
      <c r="BV10" s="35">
        <f t="shared" si="52"/>
        <v>-0.1928344027</v>
      </c>
      <c r="BW10" s="33">
        <v>6.64</v>
      </c>
      <c r="BX10" s="34">
        <f t="shared" si="53"/>
        <v>0.23</v>
      </c>
      <c r="BY10" s="35">
        <f t="shared" si="54"/>
        <v>-0.7689986994</v>
      </c>
      <c r="BZ10" s="33">
        <v>47.29</v>
      </c>
      <c r="CA10" s="34">
        <f t="shared" si="55"/>
        <v>0.83</v>
      </c>
      <c r="CB10" s="35">
        <f t="shared" si="56"/>
        <v>0.7941683625</v>
      </c>
      <c r="CC10" s="36">
        <f t="shared" si="57"/>
        <v>3272.2488</v>
      </c>
      <c r="CD10" s="35">
        <f t="shared" si="58"/>
        <v>0.1699796653</v>
      </c>
      <c r="CE10" s="37">
        <f t="shared" si="59"/>
        <v>0.59</v>
      </c>
      <c r="CF10" s="33">
        <v>3.21</v>
      </c>
      <c r="CG10" s="102">
        <f t="shared" si="60"/>
        <v>0.12</v>
      </c>
      <c r="CH10" s="73">
        <f t="shared" si="61"/>
        <v>-1.114454723</v>
      </c>
      <c r="CI10" s="66">
        <f t="shared" si="62"/>
        <v>2.889747929</v>
      </c>
      <c r="CJ10" s="102">
        <f t="shared" si="63"/>
        <v>0.11</v>
      </c>
      <c r="CK10" s="73">
        <f t="shared" si="64"/>
        <v>-0.1934676294</v>
      </c>
      <c r="CL10" s="33">
        <v>56.12</v>
      </c>
      <c r="CM10" s="102">
        <f t="shared" si="65"/>
        <v>0.61</v>
      </c>
      <c r="CN10" s="73">
        <f t="shared" si="66"/>
        <v>0.1155787382</v>
      </c>
      <c r="CO10" s="36">
        <f t="shared" si="67"/>
        <v>3539.134919</v>
      </c>
      <c r="CP10" s="35">
        <f t="shared" si="68"/>
        <v>-0.9223088814</v>
      </c>
      <c r="CQ10" s="37">
        <f t="shared" si="69"/>
        <v>0.14</v>
      </c>
      <c r="CR10" s="117">
        <f t="shared" si="70"/>
        <v>-1.763111975</v>
      </c>
      <c r="CS10" s="104">
        <f t="shared" si="71"/>
        <v>0.3</v>
      </c>
      <c r="CT10" s="33">
        <v>21.63</v>
      </c>
      <c r="CU10" s="90">
        <f t="shared" si="72"/>
        <v>0.65</v>
      </c>
      <c r="CV10" s="35">
        <f t="shared" si="73"/>
        <v>0.3218585429</v>
      </c>
      <c r="CW10" s="33">
        <v>7.76</v>
      </c>
      <c r="CX10" s="34">
        <f t="shared" si="74"/>
        <v>0.7</v>
      </c>
      <c r="CY10" s="35">
        <f t="shared" si="75"/>
        <v>0.4184588447</v>
      </c>
      <c r="CZ10" s="33">
        <v>60.34</v>
      </c>
      <c r="DA10" s="34">
        <f t="shared" si="76"/>
        <v>0.26</v>
      </c>
      <c r="DB10" s="35">
        <f t="shared" si="77"/>
        <v>-0.560701456</v>
      </c>
      <c r="DC10" s="36">
        <f t="shared" si="78"/>
        <v>4575.137328</v>
      </c>
      <c r="DD10" s="35">
        <f t="shared" si="79"/>
        <v>0.09010832439</v>
      </c>
      <c r="DE10" s="90">
        <f t="shared" si="80"/>
        <v>0.54</v>
      </c>
      <c r="DF10" s="33">
        <v>0.75</v>
      </c>
      <c r="DG10" s="90">
        <f t="shared" si="81"/>
        <v>0.89</v>
      </c>
      <c r="DH10" s="35">
        <f t="shared" si="82"/>
        <v>1.219881397</v>
      </c>
      <c r="DI10" s="33">
        <v>1.08</v>
      </c>
      <c r="DJ10" s="90">
        <f t="shared" si="83"/>
        <v>0.63</v>
      </c>
      <c r="DK10" s="35">
        <f t="shared" si="84"/>
        <v>0.317630373</v>
      </c>
      <c r="DL10" s="106">
        <f t="shared" si="85"/>
        <v>1.949478637</v>
      </c>
      <c r="DM10" s="91">
        <f t="shared" si="86"/>
        <v>0.73</v>
      </c>
    </row>
    <row r="11">
      <c r="A11" s="28">
        <v>2024.0</v>
      </c>
      <c r="B11" s="29" t="s">
        <v>811</v>
      </c>
      <c r="C11" s="29" t="s">
        <v>9</v>
      </c>
      <c r="D11" s="30">
        <f t="array" ref="D11">INDEX(
  TP!C:C,
  MATCH(
    1,
    (TP!A:A = A11) * (TP!B:B = C11),
    0
  )
)
</f>
        <v>50.24</v>
      </c>
      <c r="E11" s="64">
        <f t="shared" si="1"/>
        <v>10.96152676</v>
      </c>
      <c r="F11" s="32">
        <f t="shared" si="2"/>
        <v>0.91</v>
      </c>
      <c r="G11" s="33">
        <v>994.0</v>
      </c>
      <c r="H11" s="33">
        <v>3.3</v>
      </c>
      <c r="I11" s="33">
        <v>0.0</v>
      </c>
      <c r="J11" s="99">
        <f t="shared" si="3"/>
        <v>3.3</v>
      </c>
      <c r="K11" s="100">
        <f t="shared" si="4"/>
        <v>0.2987927565</v>
      </c>
      <c r="L11" s="101">
        <f t="shared" si="5"/>
        <v>0.88</v>
      </c>
      <c r="M11" s="73">
        <f t="shared" si="6"/>
        <v>1.214914572</v>
      </c>
      <c r="N11" s="33">
        <v>0.27</v>
      </c>
      <c r="O11" s="101">
        <f t="shared" si="7"/>
        <v>0.79</v>
      </c>
      <c r="P11" s="73">
        <f t="shared" si="8"/>
        <v>0.7308753846</v>
      </c>
      <c r="Q11" s="33">
        <v>3.35</v>
      </c>
      <c r="R11" s="34">
        <f t="shared" si="9"/>
        <v>0.98</v>
      </c>
      <c r="S11" s="35">
        <f t="shared" si="10"/>
        <v>2.348997668</v>
      </c>
      <c r="T11" s="33">
        <v>32.43</v>
      </c>
      <c r="U11" s="34">
        <f t="shared" si="11"/>
        <v>0.23</v>
      </c>
      <c r="V11" s="35">
        <f t="shared" si="12"/>
        <v>-0.5747974942</v>
      </c>
      <c r="W11" s="36">
        <f t="shared" si="13"/>
        <v>3093.632807</v>
      </c>
      <c r="X11" s="35">
        <f t="shared" si="14"/>
        <v>0.7546264491</v>
      </c>
      <c r="Y11" s="40">
        <f t="shared" si="15"/>
        <v>0.8</v>
      </c>
      <c r="Z11" s="33">
        <v>0.19</v>
      </c>
      <c r="AA11" s="40">
        <f t="shared" si="16"/>
        <v>0.84</v>
      </c>
      <c r="AB11" s="35">
        <f t="shared" si="17"/>
        <v>1.063948894</v>
      </c>
      <c r="AC11" s="43">
        <f t="shared" si="18"/>
        <v>3.7643653</v>
      </c>
      <c r="AD11" s="44">
        <f t="shared" si="19"/>
        <v>0.9</v>
      </c>
      <c r="AE11" s="33">
        <v>2.99</v>
      </c>
      <c r="AF11" s="34">
        <f t="shared" si="20"/>
        <v>0.84</v>
      </c>
      <c r="AG11" s="35">
        <f t="shared" si="21"/>
        <v>0.7929888492</v>
      </c>
      <c r="AH11" s="33">
        <v>30.3</v>
      </c>
      <c r="AI11" s="34">
        <f t="shared" si="22"/>
        <v>0.41</v>
      </c>
      <c r="AJ11" s="35">
        <f t="shared" si="23"/>
        <v>-0.2275228437</v>
      </c>
      <c r="AK11" s="36">
        <f t="shared" si="24"/>
        <v>2291.976426</v>
      </c>
      <c r="AL11" s="35">
        <f t="shared" si="25"/>
        <v>0.4182745874</v>
      </c>
      <c r="AM11" s="114">
        <f t="shared" si="26"/>
        <v>0.7</v>
      </c>
      <c r="AN11" s="33">
        <v>0.54</v>
      </c>
      <c r="AO11" s="114">
        <f t="shared" si="27"/>
        <v>0.84</v>
      </c>
      <c r="AP11" s="35">
        <f t="shared" si="28"/>
        <v>0.895958708</v>
      </c>
      <c r="AQ11" s="33">
        <v>0.81</v>
      </c>
      <c r="AR11" s="114">
        <f t="shared" si="29"/>
        <v>0.7</v>
      </c>
      <c r="AS11" s="35">
        <f t="shared" si="30"/>
        <v>0.2717374343</v>
      </c>
      <c r="AT11" s="33">
        <v>4.35</v>
      </c>
      <c r="AU11" s="114">
        <f t="shared" si="31"/>
        <v>0.98</v>
      </c>
      <c r="AV11" s="35">
        <f t="shared" si="32"/>
        <v>1.701027412</v>
      </c>
      <c r="AW11" s="33">
        <v>2.63</v>
      </c>
      <c r="AX11" s="34">
        <f t="shared" si="33"/>
        <v>0.66</v>
      </c>
      <c r="AY11" s="35">
        <f t="shared" si="34"/>
        <v>0.1549056607</v>
      </c>
      <c r="AZ11" s="33">
        <v>41.38</v>
      </c>
      <c r="BA11" s="34">
        <f t="shared" si="35"/>
        <v>0.18</v>
      </c>
      <c r="BB11" s="35">
        <f t="shared" si="36"/>
        <v>-0.8860282207</v>
      </c>
      <c r="BC11" s="36">
        <f t="shared" si="37"/>
        <v>2633.823714</v>
      </c>
      <c r="BD11" s="35">
        <f t="shared" si="38"/>
        <v>-0.3700509546</v>
      </c>
      <c r="BE11" s="114">
        <f t="shared" si="39"/>
        <v>0.4</v>
      </c>
      <c r="BF11" s="115">
        <f t="shared" si="40"/>
        <v>2.916947188</v>
      </c>
      <c r="BG11" s="116">
        <f t="shared" si="41"/>
        <v>0.84</v>
      </c>
      <c r="BH11" s="33">
        <v>6.16</v>
      </c>
      <c r="BI11" s="34">
        <f t="shared" si="42"/>
        <v>0.91</v>
      </c>
      <c r="BJ11" s="35">
        <f t="shared" si="43"/>
        <v>1.463836167</v>
      </c>
      <c r="BK11" s="33">
        <v>69.12</v>
      </c>
      <c r="BL11" s="34">
        <f t="shared" si="44"/>
        <v>0.97</v>
      </c>
      <c r="BM11" s="35">
        <f t="shared" si="45"/>
        <v>1.903503056</v>
      </c>
      <c r="BN11" s="36">
        <f t="shared" si="46"/>
        <v>5904.035751</v>
      </c>
      <c r="BO11" s="35">
        <f t="shared" si="47"/>
        <v>2.481202027</v>
      </c>
      <c r="BP11" s="37">
        <f t="shared" si="48"/>
        <v>1</v>
      </c>
      <c r="BQ11" s="33">
        <v>2.72</v>
      </c>
      <c r="BR11" s="37">
        <f t="shared" si="49"/>
        <v>0.78</v>
      </c>
      <c r="BS11" s="35">
        <f t="shared" si="50"/>
        <v>0.7580431024</v>
      </c>
      <c r="BT11" s="33">
        <v>0.45</v>
      </c>
      <c r="BU11" s="37">
        <f t="shared" si="51"/>
        <v>0.42</v>
      </c>
      <c r="BV11" s="35">
        <f t="shared" si="52"/>
        <v>-0.3059042122</v>
      </c>
      <c r="BW11" s="33">
        <v>12.13</v>
      </c>
      <c r="BX11" s="34">
        <f t="shared" si="53"/>
        <v>0.89</v>
      </c>
      <c r="BY11" s="35">
        <f t="shared" si="54"/>
        <v>1.190479674</v>
      </c>
      <c r="BZ11" s="33">
        <v>49.25</v>
      </c>
      <c r="CA11" s="34">
        <f t="shared" si="55"/>
        <v>0.88</v>
      </c>
      <c r="CB11" s="35">
        <f t="shared" si="56"/>
        <v>1.075207993</v>
      </c>
      <c r="CC11" s="36">
        <f t="shared" si="57"/>
        <v>4315.401869</v>
      </c>
      <c r="CD11" s="35">
        <f t="shared" si="58"/>
        <v>1.923933054</v>
      </c>
      <c r="CE11" s="37">
        <f t="shared" si="59"/>
        <v>0.98</v>
      </c>
      <c r="CF11" s="33">
        <v>4.71</v>
      </c>
      <c r="CG11" s="102">
        <f t="shared" si="60"/>
        <v>0.57</v>
      </c>
      <c r="CH11" s="73">
        <f t="shared" si="61"/>
        <v>0.09137223415</v>
      </c>
      <c r="CI11" s="66">
        <f t="shared" si="62"/>
        <v>4.749563069</v>
      </c>
      <c r="CJ11" s="102">
        <f t="shared" si="63"/>
        <v>0.6</v>
      </c>
      <c r="CK11" s="73">
        <f t="shared" si="64"/>
        <v>0.2509798837</v>
      </c>
      <c r="CL11" s="33">
        <v>48.08</v>
      </c>
      <c r="CM11" s="102">
        <f t="shared" si="65"/>
        <v>0.12</v>
      </c>
      <c r="CN11" s="73">
        <f t="shared" si="66"/>
        <v>-0.969570511</v>
      </c>
      <c r="CO11" s="36">
        <f t="shared" si="67"/>
        <v>3904.402645</v>
      </c>
      <c r="CP11" s="35">
        <f t="shared" si="68"/>
        <v>-0.4906484373</v>
      </c>
      <c r="CQ11" s="37">
        <f t="shared" si="69"/>
        <v>0.32</v>
      </c>
      <c r="CR11" s="117">
        <f t="shared" si="70"/>
        <v>4.366625534</v>
      </c>
      <c r="CS11" s="104">
        <f t="shared" si="71"/>
        <v>0.93</v>
      </c>
      <c r="CT11" s="33">
        <v>14.76</v>
      </c>
      <c r="CU11" s="90">
        <f t="shared" si="72"/>
        <v>0.19</v>
      </c>
      <c r="CV11" s="35">
        <f t="shared" si="73"/>
        <v>-0.939453934</v>
      </c>
      <c r="CW11" s="33">
        <v>3.71</v>
      </c>
      <c r="CX11" s="34">
        <f t="shared" si="74"/>
        <v>0.1</v>
      </c>
      <c r="CY11" s="35">
        <f t="shared" si="75"/>
        <v>-1.104004825</v>
      </c>
      <c r="CZ11" s="33">
        <v>53.66</v>
      </c>
      <c r="DA11" s="34">
        <f t="shared" si="76"/>
        <v>0.08</v>
      </c>
      <c r="DB11" s="35">
        <f t="shared" si="77"/>
        <v>-1.448007499</v>
      </c>
      <c r="DC11" s="36">
        <f t="shared" si="78"/>
        <v>2905.325538</v>
      </c>
      <c r="DD11" s="35">
        <f t="shared" si="79"/>
        <v>-1.54630984</v>
      </c>
      <c r="DE11" s="90">
        <f t="shared" si="80"/>
        <v>0.05</v>
      </c>
      <c r="DF11" s="33">
        <v>0.72</v>
      </c>
      <c r="DG11" s="90">
        <f t="shared" si="81"/>
        <v>0.83</v>
      </c>
      <c r="DH11" s="35">
        <f t="shared" si="82"/>
        <v>1.082576767</v>
      </c>
      <c r="DI11" s="33">
        <v>1.45</v>
      </c>
      <c r="DJ11" s="90">
        <f t="shared" si="83"/>
        <v>0.88</v>
      </c>
      <c r="DK11" s="35">
        <f t="shared" si="84"/>
        <v>1.316775747</v>
      </c>
      <c r="DL11" s="106">
        <f t="shared" si="85"/>
        <v>-0.08641125991</v>
      </c>
      <c r="DM11" s="91">
        <f t="shared" si="86"/>
        <v>0.51</v>
      </c>
    </row>
    <row r="12">
      <c r="A12" s="28">
        <v>2024.0</v>
      </c>
      <c r="B12" s="29" t="s">
        <v>851</v>
      </c>
      <c r="C12" s="29" t="s">
        <v>25</v>
      </c>
      <c r="D12" s="30">
        <f t="array" ref="D12">INDEX(
  TP!C:C,
  MATCH(
    1,
    (TP!A:A = A12) * (TP!B:B = C12),
    0
  )
)
</f>
        <v>52.07</v>
      </c>
      <c r="E12" s="64">
        <f t="shared" si="1"/>
        <v>10.51879838</v>
      </c>
      <c r="F12" s="32">
        <f t="shared" si="2"/>
        <v>0.9</v>
      </c>
      <c r="G12" s="33">
        <v>990.0</v>
      </c>
      <c r="H12" s="33">
        <v>2.6</v>
      </c>
      <c r="I12" s="33">
        <v>0.0</v>
      </c>
      <c r="J12" s="99">
        <f t="shared" si="3"/>
        <v>2.6</v>
      </c>
      <c r="K12" s="100">
        <f t="shared" si="4"/>
        <v>0.2363636364</v>
      </c>
      <c r="L12" s="101">
        <f t="shared" si="5"/>
        <v>0.71</v>
      </c>
      <c r="M12" s="73">
        <f t="shared" si="6"/>
        <v>0.5367652836</v>
      </c>
      <c r="N12" s="33">
        <v>0.55</v>
      </c>
      <c r="O12" s="101">
        <f t="shared" si="7"/>
        <v>1</v>
      </c>
      <c r="P12" s="73">
        <f t="shared" si="8"/>
        <v>3.082315188</v>
      </c>
      <c r="Q12" s="33">
        <v>2.36</v>
      </c>
      <c r="R12" s="34">
        <f t="shared" si="9"/>
        <v>0.83</v>
      </c>
      <c r="S12" s="35">
        <f t="shared" si="10"/>
        <v>0.9328860265</v>
      </c>
      <c r="T12" s="33">
        <v>50.0</v>
      </c>
      <c r="U12" s="34">
        <f t="shared" si="11"/>
        <v>0.87</v>
      </c>
      <c r="V12" s="35">
        <f t="shared" si="12"/>
        <v>1.052077987</v>
      </c>
      <c r="W12" s="36">
        <f t="shared" si="13"/>
        <v>3931.913961</v>
      </c>
      <c r="X12" s="35">
        <f t="shared" si="14"/>
        <v>1.700839895</v>
      </c>
      <c r="Y12" s="40">
        <f t="shared" si="15"/>
        <v>0.96</v>
      </c>
      <c r="Z12" s="33">
        <v>0.15</v>
      </c>
      <c r="AA12" s="40">
        <f t="shared" si="16"/>
        <v>0.69</v>
      </c>
      <c r="AB12" s="35">
        <f t="shared" si="17"/>
        <v>0.4026637351</v>
      </c>
      <c r="AC12" s="43">
        <f t="shared" si="18"/>
        <v>5.722584103</v>
      </c>
      <c r="AD12" s="44">
        <f t="shared" si="19"/>
        <v>0.98</v>
      </c>
      <c r="AE12" s="33">
        <v>1.27</v>
      </c>
      <c r="AF12" s="34">
        <f t="shared" si="20"/>
        <v>0.17</v>
      </c>
      <c r="AG12" s="35">
        <f t="shared" si="21"/>
        <v>-0.855820521</v>
      </c>
      <c r="AH12" s="33">
        <v>35.71</v>
      </c>
      <c r="AI12" s="34">
        <f t="shared" si="22"/>
        <v>0.68</v>
      </c>
      <c r="AJ12" s="35">
        <f t="shared" si="23"/>
        <v>0.3720756758</v>
      </c>
      <c r="AK12" s="36">
        <f t="shared" si="24"/>
        <v>1600.235952</v>
      </c>
      <c r="AL12" s="35">
        <f t="shared" si="25"/>
        <v>-0.4297296089</v>
      </c>
      <c r="AM12" s="114">
        <f t="shared" si="26"/>
        <v>0.34</v>
      </c>
      <c r="AN12" s="33">
        <v>0.27</v>
      </c>
      <c r="AO12" s="114">
        <f t="shared" si="27"/>
        <v>0.42</v>
      </c>
      <c r="AP12" s="35">
        <f t="shared" si="28"/>
        <v>-0.279259857</v>
      </c>
      <c r="AQ12" s="33">
        <v>0.45</v>
      </c>
      <c r="AR12" s="114">
        <f t="shared" si="29"/>
        <v>0.3</v>
      </c>
      <c r="AS12" s="35">
        <f t="shared" si="30"/>
        <v>-0.5919315439</v>
      </c>
      <c r="AT12" s="33">
        <v>3.36</v>
      </c>
      <c r="AU12" s="114">
        <f t="shared" si="31"/>
        <v>0.75</v>
      </c>
      <c r="AV12" s="35">
        <f t="shared" si="32"/>
        <v>0.7267149248</v>
      </c>
      <c r="AW12" s="33">
        <v>2.18</v>
      </c>
      <c r="AX12" s="34">
        <f t="shared" si="33"/>
        <v>0.43</v>
      </c>
      <c r="AY12" s="35">
        <f t="shared" si="34"/>
        <v>-0.2955397825</v>
      </c>
      <c r="AZ12" s="33">
        <v>75.0</v>
      </c>
      <c r="BA12" s="34">
        <f t="shared" si="35"/>
        <v>0.99</v>
      </c>
      <c r="BB12" s="35">
        <f t="shared" si="36"/>
        <v>2.901585425</v>
      </c>
      <c r="BC12" s="36">
        <f t="shared" si="37"/>
        <v>4283.659557</v>
      </c>
      <c r="BD12" s="35">
        <f t="shared" si="38"/>
        <v>1.739558156</v>
      </c>
      <c r="BE12" s="114">
        <f t="shared" si="39"/>
        <v>0.94</v>
      </c>
      <c r="BF12" s="115">
        <f t="shared" si="40"/>
        <v>1.165352071</v>
      </c>
      <c r="BG12" s="116">
        <f t="shared" si="41"/>
        <v>0.68</v>
      </c>
      <c r="BH12" s="33">
        <v>3.27</v>
      </c>
      <c r="BI12" s="34">
        <f t="shared" si="42"/>
        <v>0.4</v>
      </c>
      <c r="BJ12" s="35">
        <f t="shared" si="43"/>
        <v>-0.3248407368</v>
      </c>
      <c r="BK12" s="33">
        <v>47.22</v>
      </c>
      <c r="BL12" s="34">
        <f t="shared" si="44"/>
        <v>0.17</v>
      </c>
      <c r="BM12" s="35">
        <f t="shared" si="45"/>
        <v>-0.7907469755</v>
      </c>
      <c r="BN12" s="36">
        <f t="shared" si="46"/>
        <v>2974.299562</v>
      </c>
      <c r="BO12" s="35">
        <f t="shared" si="47"/>
        <v>-0.5585004377</v>
      </c>
      <c r="BP12" s="37">
        <f t="shared" si="48"/>
        <v>0.29</v>
      </c>
      <c r="BQ12" s="33">
        <v>2.64</v>
      </c>
      <c r="BR12" s="37">
        <f t="shared" si="49"/>
        <v>0.73</v>
      </c>
      <c r="BS12" s="35">
        <f t="shared" si="50"/>
        <v>0.6601372797</v>
      </c>
      <c r="BT12" s="33">
        <v>0.45</v>
      </c>
      <c r="BU12" s="37">
        <f t="shared" si="51"/>
        <v>0.42</v>
      </c>
      <c r="BV12" s="35">
        <f t="shared" si="52"/>
        <v>-0.3059042122</v>
      </c>
      <c r="BW12" s="33">
        <v>6.91</v>
      </c>
      <c r="BX12" s="34">
        <f t="shared" si="53"/>
        <v>0.3</v>
      </c>
      <c r="BY12" s="35">
        <f t="shared" si="54"/>
        <v>-0.6726309106</v>
      </c>
      <c r="BZ12" s="33">
        <v>42.11</v>
      </c>
      <c r="CA12" s="34">
        <f t="shared" si="55"/>
        <v>0.55</v>
      </c>
      <c r="CB12" s="35">
        <f t="shared" si="56"/>
        <v>0.05142076884</v>
      </c>
      <c r="CC12" s="36">
        <f t="shared" si="57"/>
        <v>2963.58444</v>
      </c>
      <c r="CD12" s="35">
        <f t="shared" si="58"/>
        <v>-0.3490073527</v>
      </c>
      <c r="CE12" s="37">
        <f t="shared" si="59"/>
        <v>0.32</v>
      </c>
      <c r="CF12" s="33">
        <v>5.0</v>
      </c>
      <c r="CG12" s="102">
        <f t="shared" si="60"/>
        <v>0.68</v>
      </c>
      <c r="CH12" s="73">
        <f t="shared" si="61"/>
        <v>0.3244987793</v>
      </c>
      <c r="CI12" s="66">
        <f t="shared" si="62"/>
        <v>5.361617511</v>
      </c>
      <c r="CJ12" s="102">
        <f t="shared" si="63"/>
        <v>0.78</v>
      </c>
      <c r="CK12" s="73">
        <f t="shared" si="64"/>
        <v>0.3972449981</v>
      </c>
      <c r="CL12" s="33">
        <v>60.0</v>
      </c>
      <c r="CM12" s="102">
        <f t="shared" si="65"/>
        <v>0.73</v>
      </c>
      <c r="CN12" s="73">
        <f t="shared" si="66"/>
        <v>0.6392577291</v>
      </c>
      <c r="CO12" s="36">
        <f t="shared" si="67"/>
        <v>5154.171984</v>
      </c>
      <c r="CP12" s="35">
        <f t="shared" si="68"/>
        <v>0.9862846423</v>
      </c>
      <c r="CQ12" s="37">
        <f t="shared" si="69"/>
        <v>0.8</v>
      </c>
      <c r="CR12" s="117">
        <f t="shared" si="70"/>
        <v>0.4330099194</v>
      </c>
      <c r="CS12" s="104">
        <f t="shared" si="71"/>
        <v>0.56</v>
      </c>
      <c r="CT12" s="33">
        <v>18.91</v>
      </c>
      <c r="CU12" s="90">
        <f t="shared" si="72"/>
        <v>0.44</v>
      </c>
      <c r="CV12" s="35">
        <f t="shared" si="73"/>
        <v>-0.1775257274</v>
      </c>
      <c r="CW12" s="33">
        <v>7.73</v>
      </c>
      <c r="CX12" s="34">
        <f t="shared" si="74"/>
        <v>0.69</v>
      </c>
      <c r="CY12" s="35">
        <f t="shared" si="75"/>
        <v>0.407181336</v>
      </c>
      <c r="CZ12" s="33">
        <v>71.76</v>
      </c>
      <c r="DA12" s="34">
        <f t="shared" si="76"/>
        <v>0.86</v>
      </c>
      <c r="DB12" s="35">
        <f t="shared" si="77"/>
        <v>0.9562199527</v>
      </c>
      <c r="DC12" s="36">
        <f t="shared" si="78"/>
        <v>5432.430825</v>
      </c>
      <c r="DD12" s="35">
        <f t="shared" si="79"/>
        <v>0.9302572919</v>
      </c>
      <c r="DE12" s="90">
        <f t="shared" si="80"/>
        <v>0.81</v>
      </c>
      <c r="DF12" s="33">
        <v>0.73</v>
      </c>
      <c r="DG12" s="90">
        <f t="shared" si="81"/>
        <v>0.86</v>
      </c>
      <c r="DH12" s="35">
        <f t="shared" si="82"/>
        <v>1.128344977</v>
      </c>
      <c r="DI12" s="33">
        <v>1.45</v>
      </c>
      <c r="DJ12" s="90">
        <f t="shared" si="83"/>
        <v>0.88</v>
      </c>
      <c r="DK12" s="35">
        <f t="shared" si="84"/>
        <v>1.316775747</v>
      </c>
      <c r="DL12" s="106">
        <f t="shared" si="85"/>
        <v>3.197852288</v>
      </c>
      <c r="DM12" s="91">
        <f t="shared" si="86"/>
        <v>0.88</v>
      </c>
    </row>
    <row r="13">
      <c r="A13" s="28">
        <v>2023.0</v>
      </c>
      <c r="B13" s="29" t="s">
        <v>421</v>
      </c>
      <c r="C13" s="29" t="s">
        <v>12</v>
      </c>
      <c r="D13" s="30">
        <f t="array" ref="D13">INDEX(
  TP!C:C,
  MATCH(
    1,
    (TP!A:A = A13) * (TP!B:B = C13),
    0
  )
)
</f>
        <v>45.69</v>
      </c>
      <c r="E13" s="64">
        <f t="shared" si="1"/>
        <v>9.311057704</v>
      </c>
      <c r="F13" s="32">
        <f t="shared" si="2"/>
        <v>0.89</v>
      </c>
      <c r="G13" s="33">
        <v>1207.0</v>
      </c>
      <c r="H13" s="33">
        <v>0.43</v>
      </c>
      <c r="I13" s="33">
        <v>0.0</v>
      </c>
      <c r="J13" s="99">
        <f t="shared" si="3"/>
        <v>0.43</v>
      </c>
      <c r="K13" s="100">
        <f t="shared" si="4"/>
        <v>0.03206296603</v>
      </c>
      <c r="L13" s="101">
        <f t="shared" si="5"/>
        <v>0.03</v>
      </c>
      <c r="M13" s="73">
        <f t="shared" si="6"/>
        <v>-1.682493195</v>
      </c>
      <c r="N13" s="33">
        <v>0.0</v>
      </c>
      <c r="O13" s="101">
        <f t="shared" si="7"/>
        <v>0</v>
      </c>
      <c r="P13" s="73">
        <f t="shared" si="8"/>
        <v>-1.536584426</v>
      </c>
      <c r="Q13" s="33">
        <v>0.82</v>
      </c>
      <c r="R13" s="34">
        <f t="shared" si="9"/>
        <v>0.08</v>
      </c>
      <c r="S13" s="35">
        <f t="shared" si="10"/>
        <v>-1.269954304</v>
      </c>
      <c r="T13" s="33">
        <v>63.64</v>
      </c>
      <c r="U13" s="34">
        <f t="shared" si="11"/>
        <v>1</v>
      </c>
      <c r="V13" s="35">
        <f t="shared" si="12"/>
        <v>2.315059294</v>
      </c>
      <c r="W13" s="36">
        <f t="shared" si="13"/>
        <v>2472.811252</v>
      </c>
      <c r="X13" s="35">
        <f t="shared" si="14"/>
        <v>0.05387145597</v>
      </c>
      <c r="Y13" s="40">
        <f t="shared" si="15"/>
        <v>0.46</v>
      </c>
      <c r="Z13" s="33">
        <v>0.18</v>
      </c>
      <c r="AA13" s="40">
        <f t="shared" si="16"/>
        <v>0.8</v>
      </c>
      <c r="AB13" s="35">
        <f t="shared" si="17"/>
        <v>0.898627604</v>
      </c>
      <c r="AC13" s="43">
        <f t="shared" si="18"/>
        <v>-2.266578562</v>
      </c>
      <c r="AD13" s="44">
        <f t="shared" si="19"/>
        <v>0.26</v>
      </c>
      <c r="AE13" s="33">
        <v>3.36</v>
      </c>
      <c r="AF13" s="34">
        <f t="shared" si="20"/>
        <v>0.87</v>
      </c>
      <c r="AG13" s="35">
        <f t="shared" si="21"/>
        <v>1.147674586</v>
      </c>
      <c r="AH13" s="33">
        <v>26.67</v>
      </c>
      <c r="AI13" s="34">
        <f t="shared" si="22"/>
        <v>0.26</v>
      </c>
      <c r="AJ13" s="35">
        <f t="shared" si="23"/>
        <v>-0.6298412588</v>
      </c>
      <c r="AK13" s="36">
        <f t="shared" si="24"/>
        <v>2146.678574</v>
      </c>
      <c r="AL13" s="35">
        <f t="shared" si="25"/>
        <v>0.2401540446</v>
      </c>
      <c r="AM13" s="114">
        <f t="shared" si="26"/>
        <v>0.64</v>
      </c>
      <c r="AN13" s="33">
        <v>1.04</v>
      </c>
      <c r="AO13" s="114">
        <f t="shared" si="27"/>
        <v>1</v>
      </c>
      <c r="AP13" s="35">
        <f t="shared" si="28"/>
        <v>3.072289384</v>
      </c>
      <c r="AQ13" s="33">
        <v>1.19</v>
      </c>
      <c r="AR13" s="114">
        <f t="shared" si="29"/>
        <v>0.89</v>
      </c>
      <c r="AS13" s="35">
        <f t="shared" si="30"/>
        <v>1.183388022</v>
      </c>
      <c r="AT13" s="33">
        <v>1.49</v>
      </c>
      <c r="AU13" s="114">
        <f t="shared" si="31"/>
        <v>0.16</v>
      </c>
      <c r="AV13" s="35">
        <f t="shared" si="32"/>
        <v>-1.113653107</v>
      </c>
      <c r="AW13" s="33">
        <v>3.43</v>
      </c>
      <c r="AX13" s="34">
        <f t="shared" si="33"/>
        <v>0.86</v>
      </c>
      <c r="AY13" s="35">
        <f t="shared" si="34"/>
        <v>0.9556975597</v>
      </c>
      <c r="AZ13" s="33">
        <v>52.17</v>
      </c>
      <c r="BA13" s="34">
        <f t="shared" si="35"/>
        <v>0.69</v>
      </c>
      <c r="BB13" s="35">
        <f t="shared" si="36"/>
        <v>0.3295681871</v>
      </c>
      <c r="BC13" s="36">
        <f t="shared" si="37"/>
        <v>3833.586783</v>
      </c>
      <c r="BD13" s="35">
        <f t="shared" si="38"/>
        <v>1.164059915</v>
      </c>
      <c r="BE13" s="114">
        <f t="shared" si="39"/>
        <v>0.87</v>
      </c>
      <c r="BF13" s="115">
        <f t="shared" si="40"/>
        <v>4.546238258</v>
      </c>
      <c r="BG13" s="116">
        <f t="shared" si="41"/>
        <v>0.87</v>
      </c>
      <c r="BH13" s="33">
        <v>3.8</v>
      </c>
      <c r="BI13" s="34">
        <f t="shared" si="42"/>
        <v>0.53</v>
      </c>
      <c r="BJ13" s="35">
        <f t="shared" si="43"/>
        <v>0.003186515433</v>
      </c>
      <c r="BK13" s="33">
        <v>80.39</v>
      </c>
      <c r="BL13" s="34">
        <f t="shared" si="44"/>
        <v>1</v>
      </c>
      <c r="BM13" s="35">
        <f t="shared" si="45"/>
        <v>3.289996108</v>
      </c>
      <c r="BN13" s="36">
        <f t="shared" si="46"/>
        <v>5471.750352</v>
      </c>
      <c r="BO13" s="35">
        <f t="shared" si="47"/>
        <v>2.032690997</v>
      </c>
      <c r="BP13" s="37">
        <f t="shared" si="48"/>
        <v>0.98</v>
      </c>
      <c r="BQ13" s="33">
        <v>2.46</v>
      </c>
      <c r="BR13" s="37">
        <f t="shared" si="49"/>
        <v>0.64</v>
      </c>
      <c r="BS13" s="35">
        <f t="shared" si="50"/>
        <v>0.4398491786</v>
      </c>
      <c r="BT13" s="33">
        <v>0.22</v>
      </c>
      <c r="BU13" s="37">
        <f t="shared" si="51"/>
        <v>0.18</v>
      </c>
      <c r="BV13" s="35">
        <f t="shared" si="52"/>
        <v>-0.9560556164</v>
      </c>
      <c r="BW13" s="33">
        <v>6.56</v>
      </c>
      <c r="BX13" s="34">
        <f t="shared" si="53"/>
        <v>0.2</v>
      </c>
      <c r="BY13" s="35">
        <f t="shared" si="54"/>
        <v>-0.7975521183</v>
      </c>
      <c r="BZ13" s="33">
        <v>61.36</v>
      </c>
      <c r="CA13" s="34">
        <f t="shared" si="55"/>
        <v>0.99</v>
      </c>
      <c r="CB13" s="35">
        <f t="shared" si="56"/>
        <v>2.811631421</v>
      </c>
      <c r="CC13" s="36">
        <f t="shared" si="57"/>
        <v>4223.847948</v>
      </c>
      <c r="CD13" s="35">
        <f t="shared" si="58"/>
        <v>1.76999466</v>
      </c>
      <c r="CE13" s="37">
        <f t="shared" si="59"/>
        <v>0.97</v>
      </c>
      <c r="CF13" s="33">
        <v>7.08</v>
      </c>
      <c r="CG13" s="102">
        <f t="shared" si="60"/>
        <v>0.97</v>
      </c>
      <c r="CH13" s="73">
        <f t="shared" si="61"/>
        <v>1.996578827</v>
      </c>
      <c r="CI13" s="66">
        <f t="shared" si="62"/>
        <v>6.020010108</v>
      </c>
      <c r="CJ13" s="102">
        <f t="shared" si="63"/>
        <v>0.89</v>
      </c>
      <c r="CK13" s="73">
        <f t="shared" si="64"/>
        <v>0.5545837281</v>
      </c>
      <c r="CL13" s="33">
        <v>58.95</v>
      </c>
      <c r="CM13" s="102">
        <f t="shared" si="65"/>
        <v>0.69</v>
      </c>
      <c r="CN13" s="73">
        <f t="shared" si="66"/>
        <v>0.4975404764</v>
      </c>
      <c r="CO13" s="36">
        <f t="shared" si="67"/>
        <v>5333.505883</v>
      </c>
      <c r="CP13" s="35">
        <f t="shared" si="68"/>
        <v>1.198215084</v>
      </c>
      <c r="CQ13" s="37">
        <f t="shared" si="69"/>
        <v>0.9</v>
      </c>
      <c r="CR13" s="117">
        <f t="shared" si="70"/>
        <v>4.484694303</v>
      </c>
      <c r="CS13" s="104">
        <f t="shared" si="71"/>
        <v>0.95</v>
      </c>
      <c r="CT13" s="33">
        <v>24.01</v>
      </c>
      <c r="CU13" s="90">
        <f t="shared" si="72"/>
        <v>0.85</v>
      </c>
      <c r="CV13" s="35">
        <f t="shared" si="73"/>
        <v>0.7588197795</v>
      </c>
      <c r="CW13" s="33">
        <v>10.07</v>
      </c>
      <c r="CX13" s="34">
        <f t="shared" si="74"/>
        <v>0.89</v>
      </c>
      <c r="CY13" s="35">
        <f t="shared" si="75"/>
        <v>1.286827012</v>
      </c>
      <c r="CZ13" s="33">
        <v>58.52</v>
      </c>
      <c r="DA13" s="34">
        <f t="shared" si="76"/>
        <v>0.22</v>
      </c>
      <c r="DB13" s="35">
        <f t="shared" si="77"/>
        <v>-0.8024525036</v>
      </c>
      <c r="DC13" s="36">
        <f t="shared" si="78"/>
        <v>4915.659568</v>
      </c>
      <c r="DD13" s="35">
        <f t="shared" si="79"/>
        <v>0.4238206519</v>
      </c>
      <c r="DE13" s="90">
        <f t="shared" si="80"/>
        <v>0.67</v>
      </c>
      <c r="DF13" s="33">
        <v>0.6</v>
      </c>
      <c r="DG13" s="90">
        <f t="shared" si="81"/>
        <v>0.76</v>
      </c>
      <c r="DH13" s="35">
        <f t="shared" si="82"/>
        <v>0.5333582483</v>
      </c>
      <c r="DI13" s="33">
        <v>1.27</v>
      </c>
      <c r="DJ13" s="90">
        <f t="shared" si="83"/>
        <v>0.8</v>
      </c>
      <c r="DK13" s="35">
        <f t="shared" si="84"/>
        <v>0.8307050243</v>
      </c>
      <c r="DL13" s="106">
        <f t="shared" si="85"/>
        <v>2.546703704</v>
      </c>
      <c r="DM13" s="91">
        <f t="shared" si="86"/>
        <v>0.84</v>
      </c>
    </row>
    <row r="14">
      <c r="A14" s="28">
        <v>2022.0</v>
      </c>
      <c r="B14" s="29" t="s">
        <v>564</v>
      </c>
      <c r="C14" s="29" t="s">
        <v>6</v>
      </c>
      <c r="D14" s="30">
        <f t="array" ref="D14">INDEX(
  TP!C:C,
  MATCH(
    1,
    (TP!A:A = A14) * (TP!B:B = C14),
    0
  )
)
</f>
        <v>50.62</v>
      </c>
      <c r="E14" s="64">
        <f t="shared" si="1"/>
        <v>8.818540117</v>
      </c>
      <c r="F14" s="32">
        <f t="shared" si="2"/>
        <v>0.88</v>
      </c>
      <c r="G14" s="33">
        <v>3126.0</v>
      </c>
      <c r="H14" s="33">
        <v>5.37</v>
      </c>
      <c r="I14" s="33">
        <v>0.0</v>
      </c>
      <c r="J14" s="99">
        <f t="shared" si="3"/>
        <v>5.37</v>
      </c>
      <c r="K14" s="100">
        <f t="shared" si="4"/>
        <v>0.1546065259</v>
      </c>
      <c r="L14" s="101">
        <f t="shared" si="5"/>
        <v>0.36</v>
      </c>
      <c r="M14" s="73">
        <f t="shared" si="6"/>
        <v>-0.3513383154</v>
      </c>
      <c r="N14" s="33">
        <v>0.23</v>
      </c>
      <c r="O14" s="101">
        <f t="shared" si="7"/>
        <v>0.64</v>
      </c>
      <c r="P14" s="73">
        <f t="shared" si="8"/>
        <v>0.3949554126</v>
      </c>
      <c r="Q14" s="33">
        <v>1.53</v>
      </c>
      <c r="R14" s="34">
        <f t="shared" si="9"/>
        <v>0.43</v>
      </c>
      <c r="S14" s="35">
        <f t="shared" si="10"/>
        <v>-0.2543590866</v>
      </c>
      <c r="T14" s="33">
        <v>41.51</v>
      </c>
      <c r="U14" s="34">
        <f t="shared" si="11"/>
        <v>0.6</v>
      </c>
      <c r="V14" s="35">
        <f t="shared" si="12"/>
        <v>0.265955458</v>
      </c>
      <c r="W14" s="36">
        <f t="shared" si="13"/>
        <v>2500.09126</v>
      </c>
      <c r="X14" s="35">
        <f t="shared" si="14"/>
        <v>0.08466388266</v>
      </c>
      <c r="Y14" s="40">
        <f t="shared" si="15"/>
        <v>0.49</v>
      </c>
      <c r="Z14" s="33">
        <v>0.16</v>
      </c>
      <c r="AA14" s="40">
        <f t="shared" si="16"/>
        <v>0.75</v>
      </c>
      <c r="AB14" s="35">
        <f t="shared" si="17"/>
        <v>0.5679850247</v>
      </c>
      <c r="AC14" s="43">
        <f t="shared" si="18"/>
        <v>0.6962660046</v>
      </c>
      <c r="AD14" s="44">
        <f t="shared" si="19"/>
        <v>0.56</v>
      </c>
      <c r="AE14" s="33">
        <v>1.47</v>
      </c>
      <c r="AF14" s="34">
        <f t="shared" si="20"/>
        <v>0.3</v>
      </c>
      <c r="AG14" s="35">
        <f t="shared" si="21"/>
        <v>-0.6640985012</v>
      </c>
      <c r="AH14" s="33">
        <v>43.14</v>
      </c>
      <c r="AI14" s="34">
        <f t="shared" si="22"/>
        <v>0.91</v>
      </c>
      <c r="AJ14" s="35">
        <f t="shared" si="23"/>
        <v>1.195553864</v>
      </c>
      <c r="AK14" s="36">
        <f t="shared" si="24"/>
        <v>2132.309811</v>
      </c>
      <c r="AL14" s="35">
        <f t="shared" si="25"/>
        <v>0.2225393873</v>
      </c>
      <c r="AM14" s="114">
        <f t="shared" si="26"/>
        <v>0.62</v>
      </c>
      <c r="AN14" s="33">
        <v>0.29</v>
      </c>
      <c r="AO14" s="114">
        <f t="shared" si="27"/>
        <v>0.48</v>
      </c>
      <c r="AP14" s="35">
        <f t="shared" si="28"/>
        <v>-0.19220663</v>
      </c>
      <c r="AQ14" s="33">
        <v>0.69</v>
      </c>
      <c r="AR14" s="114">
        <f t="shared" si="29"/>
        <v>0.56</v>
      </c>
      <c r="AS14" s="35">
        <f t="shared" si="30"/>
        <v>-0.01615222512</v>
      </c>
      <c r="AT14" s="33">
        <v>2.53</v>
      </c>
      <c r="AU14" s="114">
        <f t="shared" si="31"/>
        <v>0.42</v>
      </c>
      <c r="AV14" s="35">
        <f t="shared" si="32"/>
        <v>-0.0901329184</v>
      </c>
      <c r="AW14" s="33">
        <v>3.05</v>
      </c>
      <c r="AX14" s="34">
        <f t="shared" si="33"/>
        <v>0.76</v>
      </c>
      <c r="AY14" s="35">
        <f t="shared" si="34"/>
        <v>0.5753214077</v>
      </c>
      <c r="AZ14" s="33">
        <v>47.17</v>
      </c>
      <c r="BA14" s="34">
        <f t="shared" si="35"/>
        <v>0.39</v>
      </c>
      <c r="BB14" s="35">
        <f t="shared" si="36"/>
        <v>-0.2337294995</v>
      </c>
      <c r="BC14" s="36">
        <f t="shared" si="37"/>
        <v>3257.321418</v>
      </c>
      <c r="BD14" s="35">
        <f t="shared" si="38"/>
        <v>0.4272019615</v>
      </c>
      <c r="BE14" s="114">
        <f t="shared" si="39"/>
        <v>0.71</v>
      </c>
      <c r="BF14" s="115">
        <f t="shared" si="40"/>
        <v>0.3512495753</v>
      </c>
      <c r="BG14" s="116">
        <f t="shared" si="41"/>
        <v>0.58</v>
      </c>
      <c r="BH14" s="33">
        <v>4.17</v>
      </c>
      <c r="BI14" s="34">
        <f t="shared" si="42"/>
        <v>0.66</v>
      </c>
      <c r="BJ14" s="35">
        <f t="shared" si="43"/>
        <v>0.2321866726</v>
      </c>
      <c r="BK14" s="33">
        <v>53.1</v>
      </c>
      <c r="BL14" s="34">
        <f t="shared" si="44"/>
        <v>0.48</v>
      </c>
      <c r="BM14" s="35">
        <f t="shared" si="45"/>
        <v>-0.06735929595</v>
      </c>
      <c r="BN14" s="36">
        <f t="shared" si="46"/>
        <v>3785.350154</v>
      </c>
      <c r="BO14" s="35">
        <f t="shared" si="47"/>
        <v>0.2829925582</v>
      </c>
      <c r="BP14" s="37">
        <f t="shared" si="48"/>
        <v>0.55</v>
      </c>
      <c r="BQ14" s="33">
        <v>2.74</v>
      </c>
      <c r="BR14" s="37">
        <f t="shared" si="49"/>
        <v>0.82</v>
      </c>
      <c r="BS14" s="35">
        <f t="shared" si="50"/>
        <v>0.782519558</v>
      </c>
      <c r="BT14" s="33">
        <v>1.12</v>
      </c>
      <c r="BU14" s="37">
        <f t="shared" si="51"/>
        <v>0.95</v>
      </c>
      <c r="BV14" s="35">
        <f t="shared" si="52"/>
        <v>1.588015096</v>
      </c>
      <c r="BW14" s="33">
        <v>10.34</v>
      </c>
      <c r="BX14" s="34">
        <f t="shared" si="53"/>
        <v>0.7</v>
      </c>
      <c r="BY14" s="35">
        <f t="shared" si="54"/>
        <v>0.5515969257</v>
      </c>
      <c r="BZ14" s="33">
        <v>39.0</v>
      </c>
      <c r="CA14" s="34">
        <f t="shared" si="55"/>
        <v>0.33</v>
      </c>
      <c r="CB14" s="35">
        <f t="shared" si="56"/>
        <v>-0.3945145625</v>
      </c>
      <c r="CC14" s="36">
        <f t="shared" si="57"/>
        <v>3222.76126</v>
      </c>
      <c r="CD14" s="35">
        <f t="shared" si="58"/>
        <v>0.08677151408</v>
      </c>
      <c r="CE14" s="37">
        <f t="shared" si="59"/>
        <v>0.52</v>
      </c>
      <c r="CF14" s="33">
        <v>6.13</v>
      </c>
      <c r="CG14" s="102">
        <f t="shared" si="60"/>
        <v>0.88</v>
      </c>
      <c r="CH14" s="73">
        <f t="shared" si="61"/>
        <v>1.232888421</v>
      </c>
      <c r="CI14" s="66">
        <f t="shared" si="62"/>
        <v>6.263000125</v>
      </c>
      <c r="CJ14" s="102">
        <f t="shared" si="63"/>
        <v>0.93</v>
      </c>
      <c r="CK14" s="73">
        <f t="shared" si="64"/>
        <v>0.612652031</v>
      </c>
      <c r="CL14" s="33">
        <v>57.75</v>
      </c>
      <c r="CM14" s="102">
        <f t="shared" si="65"/>
        <v>0.67</v>
      </c>
      <c r="CN14" s="73">
        <f t="shared" si="66"/>
        <v>0.3355779019</v>
      </c>
      <c r="CO14" s="36">
        <f t="shared" si="67"/>
        <v>5316.17093</v>
      </c>
      <c r="CP14" s="35">
        <f t="shared" si="68"/>
        <v>1.177729251</v>
      </c>
      <c r="CQ14" s="37">
        <f t="shared" si="69"/>
        <v>0.88</v>
      </c>
      <c r="CR14" s="117">
        <f t="shared" si="70"/>
        <v>3.918027977</v>
      </c>
      <c r="CS14" s="104">
        <f t="shared" si="71"/>
        <v>0.88</v>
      </c>
      <c r="CT14" s="33">
        <v>25.77</v>
      </c>
      <c r="CU14" s="90">
        <f t="shared" si="72"/>
        <v>0.89</v>
      </c>
      <c r="CV14" s="35">
        <f t="shared" si="73"/>
        <v>1.081950778</v>
      </c>
      <c r="CW14" s="33">
        <v>10.25</v>
      </c>
      <c r="CX14" s="34">
        <f t="shared" si="74"/>
        <v>0.91</v>
      </c>
      <c r="CY14" s="35">
        <f t="shared" si="75"/>
        <v>1.354492064</v>
      </c>
      <c r="CZ14" s="33">
        <v>65.73</v>
      </c>
      <c r="DA14" s="34">
        <f t="shared" si="76"/>
        <v>0.56</v>
      </c>
      <c r="DB14" s="35">
        <f t="shared" si="77"/>
        <v>0.1552535696</v>
      </c>
      <c r="DC14" s="36">
        <f t="shared" si="78"/>
        <v>5558.337926</v>
      </c>
      <c r="DD14" s="35">
        <f t="shared" si="79"/>
        <v>1.053646448</v>
      </c>
      <c r="DE14" s="90">
        <f t="shared" si="80"/>
        <v>0.85</v>
      </c>
      <c r="DF14" s="33">
        <v>0.63</v>
      </c>
      <c r="DG14" s="90">
        <f t="shared" si="81"/>
        <v>0.8</v>
      </c>
      <c r="DH14" s="35">
        <f t="shared" si="82"/>
        <v>0.6706628781</v>
      </c>
      <c r="DI14" s="33">
        <v>1.35</v>
      </c>
      <c r="DJ14" s="90">
        <f t="shared" si="83"/>
        <v>0.84</v>
      </c>
      <c r="DK14" s="35">
        <f t="shared" si="84"/>
        <v>1.046736456</v>
      </c>
      <c r="DL14" s="106">
        <f t="shared" si="85"/>
        <v>3.85299656</v>
      </c>
      <c r="DM14" s="91">
        <f t="shared" si="86"/>
        <v>0.91</v>
      </c>
    </row>
    <row r="15">
      <c r="A15" s="28">
        <v>2022.0</v>
      </c>
      <c r="B15" s="29" t="s">
        <v>852</v>
      </c>
      <c r="C15" s="29" t="s">
        <v>20</v>
      </c>
      <c r="D15" s="30">
        <f t="array" ref="D15">INDEX(
  TP!C:C,
  MATCH(
    1,
    (TP!A:A = A15) * (TP!B:B = C15),
    0
  )
)
</f>
        <v>47.35</v>
      </c>
      <c r="E15" s="64">
        <f t="shared" si="1"/>
        <v>8.729409152</v>
      </c>
      <c r="F15" s="32">
        <f t="shared" si="2"/>
        <v>0.87</v>
      </c>
      <c r="G15" s="33">
        <v>2428.0</v>
      </c>
      <c r="H15" s="33">
        <v>9.59</v>
      </c>
      <c r="I15" s="33">
        <v>0.0</v>
      </c>
      <c r="J15" s="99">
        <f t="shared" si="3"/>
        <v>9.59</v>
      </c>
      <c r="K15" s="100">
        <f t="shared" si="4"/>
        <v>0.3554777595</v>
      </c>
      <c r="L15" s="101">
        <f t="shared" si="5"/>
        <v>0.95</v>
      </c>
      <c r="M15" s="73">
        <f t="shared" si="6"/>
        <v>1.830667194</v>
      </c>
      <c r="N15" s="33">
        <v>0.54</v>
      </c>
      <c r="O15" s="101">
        <f t="shared" si="7"/>
        <v>0.99</v>
      </c>
      <c r="P15" s="73">
        <f t="shared" si="8"/>
        <v>2.998335195</v>
      </c>
      <c r="Q15" s="33">
        <v>2.16</v>
      </c>
      <c r="R15" s="34">
        <f t="shared" si="9"/>
        <v>0.76</v>
      </c>
      <c r="S15" s="35">
        <f t="shared" si="10"/>
        <v>0.6468028667</v>
      </c>
      <c r="T15" s="33">
        <v>62.5</v>
      </c>
      <c r="U15" s="34">
        <f t="shared" si="11"/>
        <v>0.99</v>
      </c>
      <c r="V15" s="35">
        <f t="shared" si="12"/>
        <v>2.209502205</v>
      </c>
      <c r="W15" s="36">
        <f t="shared" si="13"/>
        <v>4666.017483</v>
      </c>
      <c r="X15" s="35">
        <f t="shared" si="14"/>
        <v>2.529462394</v>
      </c>
      <c r="Y15" s="40">
        <f t="shared" si="15"/>
        <v>1</v>
      </c>
      <c r="Z15" s="33">
        <v>0.09</v>
      </c>
      <c r="AA15" s="40">
        <f t="shared" si="16"/>
        <v>0.26</v>
      </c>
      <c r="AB15" s="35">
        <f t="shared" si="17"/>
        <v>-0.5892640026</v>
      </c>
      <c r="AC15" s="43">
        <f t="shared" si="18"/>
        <v>6.769200781</v>
      </c>
      <c r="AD15" s="44">
        <f t="shared" si="19"/>
        <v>1</v>
      </c>
      <c r="AE15" s="33">
        <v>1.54</v>
      </c>
      <c r="AF15" s="34">
        <f t="shared" si="20"/>
        <v>0.32</v>
      </c>
      <c r="AG15" s="35">
        <f t="shared" si="21"/>
        <v>-0.5969957943</v>
      </c>
      <c r="AH15" s="33">
        <v>35.0</v>
      </c>
      <c r="AI15" s="34">
        <f t="shared" si="22"/>
        <v>0.65</v>
      </c>
      <c r="AJ15" s="35">
        <f t="shared" si="23"/>
        <v>0.2933852971</v>
      </c>
      <c r="AK15" s="36">
        <f t="shared" si="24"/>
        <v>1783.435275</v>
      </c>
      <c r="AL15" s="35">
        <f t="shared" si="25"/>
        <v>-0.2051456784</v>
      </c>
      <c r="AM15" s="114">
        <f t="shared" si="26"/>
        <v>0.44</v>
      </c>
      <c r="AN15" s="33">
        <v>0.35</v>
      </c>
      <c r="AO15" s="114">
        <f t="shared" si="27"/>
        <v>0.59</v>
      </c>
      <c r="AP15" s="35">
        <f t="shared" si="28"/>
        <v>0.06895305112</v>
      </c>
      <c r="AQ15" s="33">
        <v>0.46</v>
      </c>
      <c r="AR15" s="114">
        <f t="shared" si="29"/>
        <v>0.32</v>
      </c>
      <c r="AS15" s="35">
        <f t="shared" si="30"/>
        <v>-0.567940739</v>
      </c>
      <c r="AT15" s="33">
        <v>3.93</v>
      </c>
      <c r="AU15" s="114">
        <f t="shared" si="31"/>
        <v>0.89</v>
      </c>
      <c r="AV15" s="35">
        <f t="shared" si="32"/>
        <v>1.287682721</v>
      </c>
      <c r="AW15" s="33">
        <v>1.81</v>
      </c>
      <c r="AX15" s="34">
        <f t="shared" si="33"/>
        <v>0.23</v>
      </c>
      <c r="AY15" s="35">
        <f t="shared" si="34"/>
        <v>-0.6659060358</v>
      </c>
      <c r="AZ15" s="33">
        <v>46.81</v>
      </c>
      <c r="BA15" s="34">
        <f t="shared" si="35"/>
        <v>0.38</v>
      </c>
      <c r="BB15" s="35">
        <f t="shared" si="36"/>
        <v>-0.274286933</v>
      </c>
      <c r="BC15" s="36">
        <f t="shared" si="37"/>
        <v>2387.709232</v>
      </c>
      <c r="BD15" s="35">
        <f t="shared" si="38"/>
        <v>-0.6847521752</v>
      </c>
      <c r="BE15" s="114">
        <f t="shared" si="39"/>
        <v>0.24</v>
      </c>
      <c r="BF15" s="115">
        <f t="shared" si="40"/>
        <v>-0.1012028207</v>
      </c>
      <c r="BG15" s="116">
        <f t="shared" si="41"/>
        <v>0.53</v>
      </c>
      <c r="BH15" s="33">
        <v>6.39</v>
      </c>
      <c r="BI15" s="34">
        <f t="shared" si="42"/>
        <v>0.94</v>
      </c>
      <c r="BJ15" s="35">
        <f t="shared" si="43"/>
        <v>1.606187616</v>
      </c>
      <c r="BK15" s="33">
        <v>51.2</v>
      </c>
      <c r="BL15" s="34">
        <f t="shared" si="44"/>
        <v>0.39</v>
      </c>
      <c r="BM15" s="35">
        <f t="shared" si="45"/>
        <v>-0.3011070155</v>
      </c>
      <c r="BN15" s="36">
        <f t="shared" si="46"/>
        <v>4443.603714</v>
      </c>
      <c r="BO15" s="35">
        <f t="shared" si="47"/>
        <v>0.9659533572</v>
      </c>
      <c r="BP15" s="37">
        <f t="shared" si="48"/>
        <v>0.89</v>
      </c>
      <c r="BQ15" s="33">
        <v>3.12</v>
      </c>
      <c r="BR15" s="37">
        <f t="shared" si="49"/>
        <v>0.93</v>
      </c>
      <c r="BS15" s="35">
        <f t="shared" si="50"/>
        <v>1.247572216</v>
      </c>
      <c r="BT15" s="33">
        <v>1.0</v>
      </c>
      <c r="BU15" s="37">
        <f t="shared" si="51"/>
        <v>0.87</v>
      </c>
      <c r="BV15" s="35">
        <f t="shared" si="52"/>
        <v>1.248805668</v>
      </c>
      <c r="BW15" s="33">
        <v>12.7</v>
      </c>
      <c r="BX15" s="34">
        <f t="shared" si="53"/>
        <v>0.94</v>
      </c>
      <c r="BY15" s="35">
        <f t="shared" si="54"/>
        <v>1.393922784</v>
      </c>
      <c r="BZ15" s="33">
        <v>40.0</v>
      </c>
      <c r="CA15" s="34">
        <f t="shared" si="55"/>
        <v>0.38</v>
      </c>
      <c r="CB15" s="35">
        <f t="shared" si="56"/>
        <v>-0.2511269961</v>
      </c>
      <c r="CC15" s="36">
        <f t="shared" si="57"/>
        <v>3562.739704</v>
      </c>
      <c r="CD15" s="35">
        <f t="shared" si="58"/>
        <v>0.658409908</v>
      </c>
      <c r="CE15" s="37">
        <f t="shared" si="59"/>
        <v>0.76</v>
      </c>
      <c r="CF15" s="33">
        <v>2.89</v>
      </c>
      <c r="CG15" s="102">
        <f t="shared" si="60"/>
        <v>0.07</v>
      </c>
      <c r="CH15" s="73">
        <f t="shared" si="61"/>
        <v>-1.371697808</v>
      </c>
      <c r="CI15" s="66">
        <f t="shared" si="62"/>
        <v>2.622718496</v>
      </c>
      <c r="CJ15" s="102">
        <f t="shared" si="63"/>
        <v>0.05</v>
      </c>
      <c r="CK15" s="73">
        <f t="shared" si="64"/>
        <v>-0.2572807283</v>
      </c>
      <c r="CL15" s="33">
        <v>53.33</v>
      </c>
      <c r="CM15" s="102">
        <f t="shared" si="65"/>
        <v>0.39</v>
      </c>
      <c r="CN15" s="73">
        <f t="shared" si="66"/>
        <v>-0.2609842475</v>
      </c>
      <c r="CO15" s="36">
        <f t="shared" si="67"/>
        <v>3187.098793</v>
      </c>
      <c r="CP15" s="35">
        <f t="shared" si="68"/>
        <v>-1.338332689</v>
      </c>
      <c r="CQ15" s="37">
        <f t="shared" si="69"/>
        <v>0.07</v>
      </c>
      <c r="CR15" s="117">
        <f t="shared" si="70"/>
        <v>2.782408459</v>
      </c>
      <c r="CS15" s="104">
        <f t="shared" si="71"/>
        <v>0.75</v>
      </c>
      <c r="CT15" s="33">
        <v>21.52</v>
      </c>
      <c r="CU15" s="90">
        <f t="shared" si="72"/>
        <v>0.63</v>
      </c>
      <c r="CV15" s="35">
        <f t="shared" si="73"/>
        <v>0.3016628555</v>
      </c>
      <c r="CW15" s="33">
        <v>6.04</v>
      </c>
      <c r="CX15" s="34">
        <f t="shared" si="74"/>
        <v>0.43</v>
      </c>
      <c r="CY15" s="35">
        <f t="shared" si="75"/>
        <v>-0.2281183189</v>
      </c>
      <c r="CZ15" s="33">
        <v>63.69</v>
      </c>
      <c r="DA15" s="34">
        <f t="shared" si="76"/>
        <v>0.44</v>
      </c>
      <c r="DB15" s="35">
        <f t="shared" si="77"/>
        <v>-0.1157201321</v>
      </c>
      <c r="DC15" s="36">
        <f t="shared" si="78"/>
        <v>4342.739365</v>
      </c>
      <c r="DD15" s="35">
        <f t="shared" si="79"/>
        <v>-0.1376420427</v>
      </c>
      <c r="DE15" s="90">
        <f t="shared" si="80"/>
        <v>0.45</v>
      </c>
      <c r="DF15" s="33">
        <v>0.38</v>
      </c>
      <c r="DG15" s="90">
        <f t="shared" si="81"/>
        <v>0.31</v>
      </c>
      <c r="DH15" s="35">
        <f t="shared" si="82"/>
        <v>-0.47354237</v>
      </c>
      <c r="DI15" s="33">
        <v>0.81</v>
      </c>
      <c r="DJ15" s="90">
        <f t="shared" si="83"/>
        <v>0.36</v>
      </c>
      <c r="DK15" s="35">
        <f t="shared" si="84"/>
        <v>-0.4114757104</v>
      </c>
      <c r="DL15" s="106">
        <f t="shared" si="85"/>
        <v>-0.7209972676</v>
      </c>
      <c r="DM15" s="91">
        <f t="shared" si="86"/>
        <v>0.44</v>
      </c>
    </row>
    <row r="16">
      <c r="A16" s="28">
        <v>2022.0</v>
      </c>
      <c r="B16" s="29" t="s">
        <v>748</v>
      </c>
      <c r="C16" s="29" t="s">
        <v>11</v>
      </c>
      <c r="D16" s="30">
        <f t="array" ref="D16">INDEX(
  TP!C:C,
  MATCH(
    1,
    (TP!A:A = A16) * (TP!B:B = C16),
    0
  )
)
</f>
        <v>48.87</v>
      </c>
      <c r="E16" s="64">
        <f t="shared" si="1"/>
        <v>8.640667764</v>
      </c>
      <c r="F16" s="32">
        <f t="shared" si="2"/>
        <v>0.86</v>
      </c>
      <c r="G16" s="33">
        <v>2241.0</v>
      </c>
      <c r="H16" s="33">
        <v>7.91</v>
      </c>
      <c r="I16" s="33">
        <v>5.0</v>
      </c>
      <c r="J16" s="99">
        <f t="shared" si="3"/>
        <v>4.21</v>
      </c>
      <c r="K16" s="100">
        <f t="shared" si="4"/>
        <v>0.1690763052</v>
      </c>
      <c r="L16" s="101">
        <f t="shared" si="5"/>
        <v>0.43</v>
      </c>
      <c r="M16" s="73">
        <f t="shared" si="6"/>
        <v>-0.1941573312</v>
      </c>
      <c r="N16" s="33">
        <v>0.2</v>
      </c>
      <c r="O16" s="101">
        <f t="shared" si="7"/>
        <v>0.54</v>
      </c>
      <c r="P16" s="73">
        <f t="shared" si="8"/>
        <v>0.1430154336</v>
      </c>
      <c r="Q16" s="33">
        <v>2.09</v>
      </c>
      <c r="R16" s="34">
        <f t="shared" si="9"/>
        <v>0.71</v>
      </c>
      <c r="S16" s="35">
        <f t="shared" si="10"/>
        <v>0.5466737608</v>
      </c>
      <c r="T16" s="33">
        <v>38.46</v>
      </c>
      <c r="U16" s="34">
        <f t="shared" si="11"/>
        <v>0.44</v>
      </c>
      <c r="V16" s="35">
        <f t="shared" si="12"/>
        <v>-0.01645605126</v>
      </c>
      <c r="W16" s="36">
        <f t="shared" si="13"/>
        <v>2815.378435</v>
      </c>
      <c r="X16" s="35">
        <f t="shared" si="14"/>
        <v>0.4405456333</v>
      </c>
      <c r="Y16" s="40">
        <f t="shared" si="15"/>
        <v>0.68</v>
      </c>
      <c r="Z16" s="33">
        <v>0.27</v>
      </c>
      <c r="AA16" s="40">
        <f t="shared" si="16"/>
        <v>0.98</v>
      </c>
      <c r="AB16" s="35">
        <f t="shared" si="17"/>
        <v>2.386519211</v>
      </c>
      <c r="AC16" s="43">
        <f t="shared" si="18"/>
        <v>2.775922946</v>
      </c>
      <c r="AD16" s="44">
        <f t="shared" si="19"/>
        <v>0.85</v>
      </c>
      <c r="AE16" s="33">
        <v>2.13</v>
      </c>
      <c r="AF16" s="34">
        <f t="shared" si="20"/>
        <v>0.51</v>
      </c>
      <c r="AG16" s="35">
        <f t="shared" si="21"/>
        <v>-0.03141583592</v>
      </c>
      <c r="AH16" s="33">
        <v>37.74</v>
      </c>
      <c r="AI16" s="34">
        <f t="shared" si="22"/>
        <v>0.77</v>
      </c>
      <c r="AJ16" s="35">
        <f t="shared" si="23"/>
        <v>0.59706366</v>
      </c>
      <c r="AK16" s="36">
        <f t="shared" si="24"/>
        <v>2353.948984</v>
      </c>
      <c r="AL16" s="35">
        <f t="shared" si="25"/>
        <v>0.494246705</v>
      </c>
      <c r="AM16" s="114">
        <f t="shared" si="26"/>
        <v>0.74</v>
      </c>
      <c r="AN16" s="33">
        <v>0.28</v>
      </c>
      <c r="AO16" s="114">
        <f t="shared" si="27"/>
        <v>0.43</v>
      </c>
      <c r="AP16" s="35">
        <f t="shared" si="28"/>
        <v>-0.2357332435</v>
      </c>
      <c r="AQ16" s="33">
        <v>0.84</v>
      </c>
      <c r="AR16" s="114">
        <f t="shared" si="29"/>
        <v>0.72</v>
      </c>
      <c r="AS16" s="35">
        <f t="shared" si="30"/>
        <v>0.3437098492</v>
      </c>
      <c r="AT16" s="33">
        <v>1.41</v>
      </c>
      <c r="AU16" s="114">
        <f t="shared" si="31"/>
        <v>0.15</v>
      </c>
      <c r="AV16" s="35">
        <f t="shared" si="32"/>
        <v>-1.19238543</v>
      </c>
      <c r="AW16" s="33">
        <v>4.14</v>
      </c>
      <c r="AX16" s="34">
        <f t="shared" si="33"/>
        <v>0.95</v>
      </c>
      <c r="AY16" s="35">
        <f t="shared" si="34"/>
        <v>1.66640037</v>
      </c>
      <c r="AZ16" s="33">
        <v>50.49</v>
      </c>
      <c r="BA16" s="34">
        <f t="shared" si="35"/>
        <v>0.55</v>
      </c>
      <c r="BB16" s="35">
        <f t="shared" si="36"/>
        <v>0.1403001644</v>
      </c>
      <c r="BC16" s="36">
        <f t="shared" si="37"/>
        <v>4080.684836</v>
      </c>
      <c r="BD16" s="35">
        <f t="shared" si="38"/>
        <v>1.480018806</v>
      </c>
      <c r="BE16" s="114">
        <f t="shared" si="39"/>
        <v>0.91</v>
      </c>
      <c r="BF16" s="115">
        <f t="shared" si="40"/>
        <v>0.8898566871</v>
      </c>
      <c r="BG16" s="116">
        <f t="shared" si="41"/>
        <v>0.65</v>
      </c>
      <c r="BH16" s="33">
        <v>2.69</v>
      </c>
      <c r="BI16" s="34">
        <f t="shared" si="42"/>
        <v>0.25</v>
      </c>
      <c r="BJ16" s="35">
        <f t="shared" si="43"/>
        <v>-0.6838139562</v>
      </c>
      <c r="BK16" s="33">
        <v>55.22</v>
      </c>
      <c r="BL16" s="34">
        <f t="shared" si="44"/>
        <v>0.6</v>
      </c>
      <c r="BM16" s="35">
        <f t="shared" si="45"/>
        <v>0.1934539491</v>
      </c>
      <c r="BN16" s="36">
        <f t="shared" si="46"/>
        <v>3128.40501</v>
      </c>
      <c r="BO16" s="35">
        <f t="shared" si="47"/>
        <v>-0.3986107145</v>
      </c>
      <c r="BP16" s="37">
        <f t="shared" si="48"/>
        <v>0.35</v>
      </c>
      <c r="BQ16" s="33">
        <v>0.92</v>
      </c>
      <c r="BR16" s="37">
        <f t="shared" si="49"/>
        <v>0.06</v>
      </c>
      <c r="BS16" s="35">
        <f t="shared" si="50"/>
        <v>-1.444837908</v>
      </c>
      <c r="BT16" s="33">
        <v>0.32</v>
      </c>
      <c r="BU16" s="37">
        <f t="shared" si="51"/>
        <v>0.3</v>
      </c>
      <c r="BV16" s="35">
        <f t="shared" si="52"/>
        <v>-0.6733810928</v>
      </c>
      <c r="BW16" s="33">
        <v>7.35</v>
      </c>
      <c r="BX16" s="34">
        <f t="shared" si="53"/>
        <v>0.33</v>
      </c>
      <c r="BY16" s="35">
        <f t="shared" si="54"/>
        <v>-0.5155871065</v>
      </c>
      <c r="BZ16" s="33">
        <v>43.17</v>
      </c>
      <c r="CA16" s="34">
        <f t="shared" si="55"/>
        <v>0.63</v>
      </c>
      <c r="CB16" s="35">
        <f t="shared" si="56"/>
        <v>0.2034115892</v>
      </c>
      <c r="CC16" s="36">
        <f t="shared" si="57"/>
        <v>3117.709512</v>
      </c>
      <c r="CD16" s="35">
        <f t="shared" si="58"/>
        <v>-0.08986207406</v>
      </c>
      <c r="CE16" s="37">
        <f t="shared" si="59"/>
        <v>0.41</v>
      </c>
      <c r="CF16" s="33">
        <v>5.34</v>
      </c>
      <c r="CG16" s="102">
        <f t="shared" si="60"/>
        <v>0.77</v>
      </c>
      <c r="CH16" s="73">
        <f t="shared" si="61"/>
        <v>0.5978195563</v>
      </c>
      <c r="CI16" s="66">
        <f t="shared" si="62"/>
        <v>5.128913049</v>
      </c>
      <c r="CJ16" s="102">
        <f t="shared" si="63"/>
        <v>0.72</v>
      </c>
      <c r="CK16" s="73">
        <f t="shared" si="64"/>
        <v>0.3416346759</v>
      </c>
      <c r="CL16" s="33">
        <v>60.9</v>
      </c>
      <c r="CM16" s="102">
        <f t="shared" si="65"/>
        <v>0.82</v>
      </c>
      <c r="CN16" s="73">
        <f t="shared" si="66"/>
        <v>0.76072966</v>
      </c>
      <c r="CO16" s="36">
        <f t="shared" si="67"/>
        <v>5126.120882</v>
      </c>
      <c r="CP16" s="35">
        <f t="shared" si="68"/>
        <v>0.9531348441</v>
      </c>
      <c r="CQ16" s="37">
        <f t="shared" si="69"/>
        <v>0.79</v>
      </c>
      <c r="CR16" s="117">
        <f t="shared" si="70"/>
        <v>-1.653556945</v>
      </c>
      <c r="CS16" s="104">
        <f t="shared" si="71"/>
        <v>0.31</v>
      </c>
      <c r="CT16" s="33">
        <v>33.45</v>
      </c>
      <c r="CU16" s="90">
        <f t="shared" si="72"/>
        <v>0.98</v>
      </c>
      <c r="CV16" s="35">
        <f t="shared" si="73"/>
        <v>2.491976953</v>
      </c>
      <c r="CW16" s="33">
        <v>16.27</v>
      </c>
      <c r="CX16" s="34">
        <f t="shared" si="74"/>
        <v>0.99</v>
      </c>
      <c r="CY16" s="35">
        <f t="shared" si="75"/>
        <v>3.617512137</v>
      </c>
      <c r="CZ16" s="33">
        <v>66.17</v>
      </c>
      <c r="DA16" s="34">
        <f t="shared" si="76"/>
        <v>0.61</v>
      </c>
      <c r="DB16" s="35">
        <f t="shared" si="77"/>
        <v>0.2136988779</v>
      </c>
      <c r="DC16" s="36">
        <f t="shared" si="78"/>
        <v>6586.414154</v>
      </c>
      <c r="DD16" s="35">
        <f t="shared" si="79"/>
        <v>2.061162758</v>
      </c>
      <c r="DE16" s="90">
        <f t="shared" si="80"/>
        <v>0.98</v>
      </c>
      <c r="DF16" s="33">
        <v>0.72</v>
      </c>
      <c r="DG16" s="90">
        <f t="shared" si="81"/>
        <v>0.83</v>
      </c>
      <c r="DH16" s="35">
        <f t="shared" si="82"/>
        <v>1.082576767</v>
      </c>
      <c r="DI16" s="33">
        <v>1.33</v>
      </c>
      <c r="DJ16" s="90">
        <f t="shared" si="83"/>
        <v>0.83</v>
      </c>
      <c r="DK16" s="35">
        <f t="shared" si="84"/>
        <v>0.9927285984</v>
      </c>
      <c r="DL16" s="106">
        <f t="shared" si="85"/>
        <v>6.628445076</v>
      </c>
      <c r="DM16" s="91">
        <f t="shared" si="86"/>
        <v>0.97</v>
      </c>
    </row>
    <row r="17">
      <c r="A17" s="28">
        <v>2023.0</v>
      </c>
      <c r="B17" s="29" t="s">
        <v>850</v>
      </c>
      <c r="C17" s="29" t="s">
        <v>13</v>
      </c>
      <c r="D17" s="30">
        <f t="array" ref="D17">INDEX(
  TP!C:C,
  MATCH(
    1,
    (TP!A:A = A17) * (TP!B:B = C17),
    0
  )
)
</f>
        <v>50.42</v>
      </c>
      <c r="E17" s="64">
        <f t="shared" si="1"/>
        <v>7.948547294</v>
      </c>
      <c r="F17" s="32">
        <f t="shared" si="2"/>
        <v>0.85</v>
      </c>
      <c r="G17" s="33">
        <v>1634.0</v>
      </c>
      <c r="H17" s="33">
        <v>3.25</v>
      </c>
      <c r="I17" s="33">
        <v>0.0</v>
      </c>
      <c r="J17" s="99">
        <f t="shared" si="3"/>
        <v>3.25</v>
      </c>
      <c r="K17" s="100">
        <f t="shared" si="4"/>
        <v>0.1790085679</v>
      </c>
      <c r="L17" s="101">
        <f t="shared" si="5"/>
        <v>0.48</v>
      </c>
      <c r="M17" s="73">
        <f t="shared" si="6"/>
        <v>-0.08626606392</v>
      </c>
      <c r="N17" s="33">
        <v>0.11</v>
      </c>
      <c r="O17" s="101">
        <f t="shared" si="7"/>
        <v>0.29</v>
      </c>
      <c r="P17" s="73">
        <f t="shared" si="8"/>
        <v>-0.6128045033</v>
      </c>
      <c r="Q17" s="33">
        <v>2.04</v>
      </c>
      <c r="R17" s="34">
        <f t="shared" si="9"/>
        <v>0.69</v>
      </c>
      <c r="S17" s="35">
        <f t="shared" si="10"/>
        <v>0.4751529709</v>
      </c>
      <c r="T17" s="33">
        <v>37.84</v>
      </c>
      <c r="U17" s="34">
        <f t="shared" si="11"/>
        <v>0.41</v>
      </c>
      <c r="V17" s="35">
        <f t="shared" si="12"/>
        <v>-0.07386429249</v>
      </c>
      <c r="W17" s="36">
        <f t="shared" si="13"/>
        <v>2729.938081</v>
      </c>
      <c r="X17" s="35">
        <f t="shared" si="14"/>
        <v>0.3441044669</v>
      </c>
      <c r="Y17" s="40">
        <f t="shared" si="15"/>
        <v>0.63</v>
      </c>
      <c r="Z17" s="33">
        <v>0.07</v>
      </c>
      <c r="AA17" s="40">
        <f t="shared" si="16"/>
        <v>0.14</v>
      </c>
      <c r="AB17" s="35">
        <f t="shared" si="17"/>
        <v>-0.9199065819</v>
      </c>
      <c r="AC17" s="43">
        <f t="shared" si="18"/>
        <v>-1.274872682</v>
      </c>
      <c r="AD17" s="44">
        <f t="shared" si="19"/>
        <v>0.33</v>
      </c>
      <c r="AE17" s="33">
        <v>2.86</v>
      </c>
      <c r="AF17" s="34">
        <f t="shared" si="20"/>
        <v>0.81</v>
      </c>
      <c r="AG17" s="35">
        <f t="shared" si="21"/>
        <v>0.6683695363</v>
      </c>
      <c r="AH17" s="33">
        <v>36.54</v>
      </c>
      <c r="AI17" s="34">
        <f t="shared" si="22"/>
        <v>0.73</v>
      </c>
      <c r="AJ17" s="35">
        <f t="shared" si="23"/>
        <v>0.4640658368</v>
      </c>
      <c r="AK17" s="36">
        <f t="shared" si="24"/>
        <v>2697.825374</v>
      </c>
      <c r="AL17" s="35">
        <f t="shared" si="25"/>
        <v>0.9158045474</v>
      </c>
      <c r="AM17" s="114">
        <f t="shared" si="26"/>
        <v>0.84</v>
      </c>
      <c r="AN17" s="33">
        <v>0.39</v>
      </c>
      <c r="AO17" s="114">
        <f t="shared" si="27"/>
        <v>0.66</v>
      </c>
      <c r="AP17" s="35">
        <f t="shared" si="28"/>
        <v>0.2430595052</v>
      </c>
      <c r="AQ17" s="33">
        <v>1.1</v>
      </c>
      <c r="AR17" s="114">
        <f t="shared" si="29"/>
        <v>0.84</v>
      </c>
      <c r="AS17" s="35">
        <f t="shared" si="30"/>
        <v>0.9674707779</v>
      </c>
      <c r="AT17" s="33">
        <v>1.71</v>
      </c>
      <c r="AU17" s="114">
        <f t="shared" si="31"/>
        <v>0.19</v>
      </c>
      <c r="AV17" s="35">
        <f t="shared" si="32"/>
        <v>-0.8971392213</v>
      </c>
      <c r="AW17" s="33">
        <v>4.08</v>
      </c>
      <c r="AX17" s="34">
        <f t="shared" si="33"/>
        <v>0.93</v>
      </c>
      <c r="AY17" s="35">
        <f t="shared" si="34"/>
        <v>1.606340978</v>
      </c>
      <c r="AZ17" s="33">
        <v>47.3</v>
      </c>
      <c r="BA17" s="34">
        <f t="shared" si="35"/>
        <v>0.4</v>
      </c>
      <c r="BB17" s="35">
        <f t="shared" si="36"/>
        <v>-0.2190837597</v>
      </c>
      <c r="BC17" s="36">
        <f t="shared" si="37"/>
        <v>3795.444171</v>
      </c>
      <c r="BD17" s="35">
        <f t="shared" si="38"/>
        <v>1.11528779</v>
      </c>
      <c r="BE17" s="114">
        <f t="shared" si="39"/>
        <v>0.84</v>
      </c>
      <c r="BF17" s="115">
        <f t="shared" si="40"/>
        <v>2.344483399</v>
      </c>
      <c r="BG17" s="116">
        <f t="shared" si="41"/>
        <v>0.8</v>
      </c>
      <c r="BH17" s="33">
        <v>4.52</v>
      </c>
      <c r="BI17" s="34">
        <f t="shared" si="42"/>
        <v>0.69</v>
      </c>
      <c r="BJ17" s="35">
        <f t="shared" si="43"/>
        <v>0.448808443</v>
      </c>
      <c r="BK17" s="33">
        <v>68.29</v>
      </c>
      <c r="BL17" s="34">
        <f t="shared" si="44"/>
        <v>0.96</v>
      </c>
      <c r="BM17" s="35">
        <f t="shared" si="45"/>
        <v>1.80139221</v>
      </c>
      <c r="BN17" s="36">
        <f t="shared" si="46"/>
        <v>5062.309287</v>
      </c>
      <c r="BO17" s="35">
        <f t="shared" si="47"/>
        <v>1.607881754</v>
      </c>
      <c r="BP17" s="37">
        <f t="shared" si="48"/>
        <v>0.94</v>
      </c>
      <c r="BQ17" s="33">
        <v>2.2</v>
      </c>
      <c r="BR17" s="37">
        <f t="shared" si="49"/>
        <v>0.54</v>
      </c>
      <c r="BS17" s="35">
        <f t="shared" si="50"/>
        <v>0.1216552549</v>
      </c>
      <c r="BT17" s="33">
        <v>1.1</v>
      </c>
      <c r="BU17" s="37">
        <f t="shared" si="51"/>
        <v>0.94</v>
      </c>
      <c r="BV17" s="35">
        <f t="shared" si="52"/>
        <v>1.531480191</v>
      </c>
      <c r="BW17" s="33">
        <v>9.14</v>
      </c>
      <c r="BX17" s="34">
        <f t="shared" si="53"/>
        <v>0.59</v>
      </c>
      <c r="BY17" s="35">
        <f t="shared" si="54"/>
        <v>0.1232956418</v>
      </c>
      <c r="BZ17" s="33">
        <v>48.19</v>
      </c>
      <c r="CA17" s="34">
        <f t="shared" si="55"/>
        <v>0.84</v>
      </c>
      <c r="CB17" s="35">
        <f t="shared" si="56"/>
        <v>0.9232171722</v>
      </c>
      <c r="CC17" s="36">
        <f t="shared" si="57"/>
        <v>3798.758427</v>
      </c>
      <c r="CD17" s="35">
        <f t="shared" si="58"/>
        <v>1.055250842</v>
      </c>
      <c r="CE17" s="37">
        <f t="shared" si="59"/>
        <v>0.86</v>
      </c>
      <c r="CF17" s="33">
        <v>5.56</v>
      </c>
      <c r="CG17" s="102">
        <f t="shared" si="60"/>
        <v>0.82</v>
      </c>
      <c r="CH17" s="73">
        <f t="shared" si="61"/>
        <v>0.7746741768</v>
      </c>
      <c r="CI17" s="66">
        <f t="shared" si="62"/>
        <v>5.641726113</v>
      </c>
      <c r="CJ17" s="102">
        <f t="shared" si="63"/>
        <v>0.86</v>
      </c>
      <c r="CK17" s="73">
        <f t="shared" si="64"/>
        <v>0.4641836788</v>
      </c>
      <c r="CL17" s="33">
        <v>53.47</v>
      </c>
      <c r="CM17" s="102">
        <f t="shared" si="65"/>
        <v>0.4</v>
      </c>
      <c r="CN17" s="73">
        <f t="shared" si="66"/>
        <v>-0.2420886138</v>
      </c>
      <c r="CO17" s="36">
        <f t="shared" si="67"/>
        <v>4700.192905</v>
      </c>
      <c r="CP17" s="35">
        <f t="shared" si="68"/>
        <v>0.4497882682</v>
      </c>
      <c r="CQ17" s="37">
        <f t="shared" si="69"/>
        <v>0.7</v>
      </c>
      <c r="CR17" s="117">
        <f t="shared" si="70"/>
        <v>4.766056311</v>
      </c>
      <c r="CS17" s="104">
        <f t="shared" si="71"/>
        <v>0.97</v>
      </c>
      <c r="CT17" s="33">
        <v>27.04</v>
      </c>
      <c r="CU17" s="90">
        <f t="shared" si="72"/>
        <v>0.9</v>
      </c>
      <c r="CV17" s="35">
        <f t="shared" si="73"/>
        <v>1.315119169</v>
      </c>
      <c r="CW17" s="33">
        <v>9.58</v>
      </c>
      <c r="CX17" s="34">
        <f t="shared" si="74"/>
        <v>0.87</v>
      </c>
      <c r="CY17" s="35">
        <f t="shared" si="75"/>
        <v>1.102627704</v>
      </c>
      <c r="CZ17" s="33">
        <v>66.09</v>
      </c>
      <c r="DA17" s="34">
        <f t="shared" si="76"/>
        <v>0.58</v>
      </c>
      <c r="DB17" s="35">
        <f t="shared" si="77"/>
        <v>0.2030724582</v>
      </c>
      <c r="DC17" s="36">
        <f t="shared" si="78"/>
        <v>5446.99801</v>
      </c>
      <c r="DD17" s="35">
        <f t="shared" si="79"/>
        <v>0.9445331558</v>
      </c>
      <c r="DE17" s="90">
        <f t="shared" si="80"/>
        <v>0.82</v>
      </c>
      <c r="DF17" s="33">
        <v>0.5</v>
      </c>
      <c r="DG17" s="90">
        <f t="shared" si="81"/>
        <v>0.59</v>
      </c>
      <c r="DH17" s="35">
        <f t="shared" si="82"/>
        <v>0.07567614908</v>
      </c>
      <c r="DI17" s="33">
        <v>0.88</v>
      </c>
      <c r="DJ17" s="90">
        <f t="shared" si="83"/>
        <v>0.46</v>
      </c>
      <c r="DK17" s="35">
        <f t="shared" si="84"/>
        <v>-0.2224482073</v>
      </c>
      <c r="DL17" s="106">
        <f t="shared" si="85"/>
        <v>2.112880266</v>
      </c>
      <c r="DM17" s="91">
        <f t="shared" si="86"/>
        <v>0.76</v>
      </c>
    </row>
    <row r="18">
      <c r="A18" s="28">
        <v>2024.0</v>
      </c>
      <c r="B18" s="29" t="s">
        <v>853</v>
      </c>
      <c r="C18" s="29" t="s">
        <v>28</v>
      </c>
      <c r="D18" s="30">
        <f t="array" ref="D18">INDEX(
  TP!C:C,
  MATCH(
    1,
    (TP!A:A = A18) * (TP!B:B = C18),
    0
  )
)
</f>
        <v>46.09</v>
      </c>
      <c r="E18" s="64">
        <f t="shared" si="1"/>
        <v>7.859913899</v>
      </c>
      <c r="F18" s="32">
        <f t="shared" si="2"/>
        <v>0.84</v>
      </c>
      <c r="G18" s="33">
        <v>1168.0</v>
      </c>
      <c r="H18" s="33">
        <v>0.99</v>
      </c>
      <c r="I18" s="33">
        <v>0.0</v>
      </c>
      <c r="J18" s="99">
        <f t="shared" si="3"/>
        <v>0.99</v>
      </c>
      <c r="K18" s="100">
        <f t="shared" si="4"/>
        <v>0.07628424658</v>
      </c>
      <c r="L18" s="101">
        <f t="shared" si="5"/>
        <v>0.13</v>
      </c>
      <c r="M18" s="73">
        <f t="shared" si="6"/>
        <v>-1.202130348</v>
      </c>
      <c r="N18" s="33">
        <v>0.08</v>
      </c>
      <c r="O18" s="101">
        <f t="shared" si="7"/>
        <v>0.22</v>
      </c>
      <c r="P18" s="73">
        <f t="shared" si="8"/>
        <v>-0.8647444823</v>
      </c>
      <c r="Q18" s="33">
        <v>1.0</v>
      </c>
      <c r="R18" s="34">
        <f t="shared" si="9"/>
        <v>0.17</v>
      </c>
      <c r="S18" s="35">
        <f t="shared" si="10"/>
        <v>-1.01247946</v>
      </c>
      <c r="T18" s="33">
        <v>38.46</v>
      </c>
      <c r="U18" s="34">
        <f t="shared" si="11"/>
        <v>0.44</v>
      </c>
      <c r="V18" s="35">
        <f t="shared" si="12"/>
        <v>-0.01645605126</v>
      </c>
      <c r="W18" s="36">
        <f t="shared" si="13"/>
        <v>1729.765671</v>
      </c>
      <c r="X18" s="35">
        <f t="shared" si="14"/>
        <v>-0.7848444286</v>
      </c>
      <c r="Y18" s="40">
        <f t="shared" si="15"/>
        <v>0.22</v>
      </c>
      <c r="Z18" s="33">
        <v>0.16</v>
      </c>
      <c r="AA18" s="40">
        <f t="shared" si="16"/>
        <v>0.75</v>
      </c>
      <c r="AB18" s="35">
        <f t="shared" si="17"/>
        <v>0.5679850247</v>
      </c>
      <c r="AC18" s="43">
        <f t="shared" si="18"/>
        <v>-2.283734234</v>
      </c>
      <c r="AD18" s="44">
        <f t="shared" si="19"/>
        <v>0.25</v>
      </c>
      <c r="AE18" s="33">
        <v>2.47</v>
      </c>
      <c r="AF18" s="34">
        <f t="shared" si="20"/>
        <v>0.66</v>
      </c>
      <c r="AG18" s="35">
        <f t="shared" si="21"/>
        <v>0.2945115977</v>
      </c>
      <c r="AH18" s="33">
        <v>50.0</v>
      </c>
      <c r="AI18" s="34">
        <f t="shared" si="22"/>
        <v>0.94</v>
      </c>
      <c r="AJ18" s="35">
        <f t="shared" si="23"/>
        <v>1.955858087</v>
      </c>
      <c r="AK18" s="36">
        <f t="shared" si="24"/>
        <v>3400.488384</v>
      </c>
      <c r="AL18" s="35">
        <f t="shared" si="25"/>
        <v>1.777198674</v>
      </c>
      <c r="AM18" s="114">
        <f t="shared" si="26"/>
        <v>0.95</v>
      </c>
      <c r="AN18" s="33">
        <v>0.62</v>
      </c>
      <c r="AO18" s="114">
        <f t="shared" si="27"/>
        <v>0.9</v>
      </c>
      <c r="AP18" s="35">
        <f t="shared" si="28"/>
        <v>1.244171616</v>
      </c>
      <c r="AQ18" s="33">
        <v>1.23</v>
      </c>
      <c r="AR18" s="114">
        <f t="shared" si="29"/>
        <v>0.91</v>
      </c>
      <c r="AS18" s="35">
        <f t="shared" si="30"/>
        <v>1.279351242</v>
      </c>
      <c r="AT18" s="33">
        <v>2.16</v>
      </c>
      <c r="AU18" s="114">
        <f t="shared" si="31"/>
        <v>0.3</v>
      </c>
      <c r="AV18" s="35">
        <f t="shared" si="32"/>
        <v>-0.4542699087</v>
      </c>
      <c r="AW18" s="33">
        <v>3.31</v>
      </c>
      <c r="AX18" s="34">
        <f t="shared" si="33"/>
        <v>0.83</v>
      </c>
      <c r="AY18" s="35">
        <f t="shared" si="34"/>
        <v>0.8355787748</v>
      </c>
      <c r="AZ18" s="33">
        <v>62.79</v>
      </c>
      <c r="BA18" s="34">
        <f t="shared" si="35"/>
        <v>0.94</v>
      </c>
      <c r="BB18" s="35">
        <f t="shared" si="36"/>
        <v>1.526012474</v>
      </c>
      <c r="BC18" s="36">
        <f t="shared" si="37"/>
        <v>4528.841926</v>
      </c>
      <c r="BD18" s="35">
        <f t="shared" si="38"/>
        <v>2.053067503</v>
      </c>
      <c r="BE18" s="114">
        <f t="shared" si="39"/>
        <v>0.97</v>
      </c>
      <c r="BF18" s="115">
        <f t="shared" si="40"/>
        <v>5.899519127</v>
      </c>
      <c r="BG18" s="116">
        <f t="shared" si="41"/>
        <v>0.93</v>
      </c>
      <c r="BH18" s="33">
        <v>2.77</v>
      </c>
      <c r="BI18" s="34">
        <f t="shared" si="42"/>
        <v>0.28</v>
      </c>
      <c r="BJ18" s="35">
        <f t="shared" si="43"/>
        <v>-0.6343004087</v>
      </c>
      <c r="BK18" s="33">
        <v>47.22</v>
      </c>
      <c r="BL18" s="34">
        <f t="shared" si="44"/>
        <v>0.17</v>
      </c>
      <c r="BM18" s="35">
        <f t="shared" si="45"/>
        <v>-0.7907469755</v>
      </c>
      <c r="BN18" s="36">
        <f t="shared" si="46"/>
        <v>2719.124413</v>
      </c>
      <c r="BO18" s="35">
        <f t="shared" si="47"/>
        <v>-0.8232534667</v>
      </c>
      <c r="BP18" s="37">
        <f t="shared" si="48"/>
        <v>0.22</v>
      </c>
      <c r="BQ18" s="33">
        <v>1.77</v>
      </c>
      <c r="BR18" s="37">
        <f t="shared" si="49"/>
        <v>0.37</v>
      </c>
      <c r="BS18" s="35">
        <f t="shared" si="50"/>
        <v>-0.404588542</v>
      </c>
      <c r="BT18" s="33">
        <v>0.23</v>
      </c>
      <c r="BU18" s="37">
        <f t="shared" si="51"/>
        <v>0.2</v>
      </c>
      <c r="BV18" s="35">
        <f t="shared" si="52"/>
        <v>-0.9277881641</v>
      </c>
      <c r="BW18" s="33">
        <v>7.55</v>
      </c>
      <c r="BX18" s="34">
        <f t="shared" si="53"/>
        <v>0.38</v>
      </c>
      <c r="BY18" s="35">
        <f t="shared" si="54"/>
        <v>-0.4442035592</v>
      </c>
      <c r="BZ18" s="33">
        <v>43.88</v>
      </c>
      <c r="CA18" s="34">
        <f t="shared" si="55"/>
        <v>0.66</v>
      </c>
      <c r="CB18" s="35">
        <f t="shared" si="56"/>
        <v>0.3052167613</v>
      </c>
      <c r="CC18" s="36">
        <f t="shared" si="57"/>
        <v>3204.329186</v>
      </c>
      <c r="CD18" s="35">
        <f t="shared" si="58"/>
        <v>0.05577989945</v>
      </c>
      <c r="CE18" s="37">
        <f t="shared" si="59"/>
        <v>0.5</v>
      </c>
      <c r="CF18" s="33">
        <v>3.78</v>
      </c>
      <c r="CG18" s="102">
        <f t="shared" si="60"/>
        <v>0.25</v>
      </c>
      <c r="CH18" s="73">
        <f t="shared" si="61"/>
        <v>-0.6562404796</v>
      </c>
      <c r="CI18" s="66">
        <f t="shared" si="62"/>
        <v>3.265912265</v>
      </c>
      <c r="CJ18" s="102">
        <f t="shared" si="63"/>
        <v>0.16</v>
      </c>
      <c r="CK18" s="73">
        <f t="shared" si="64"/>
        <v>-0.1035741233</v>
      </c>
      <c r="CL18" s="33">
        <v>57.14</v>
      </c>
      <c r="CM18" s="102">
        <f t="shared" si="65"/>
        <v>0.65</v>
      </c>
      <c r="CN18" s="73">
        <f t="shared" si="66"/>
        <v>0.2532469265</v>
      </c>
      <c r="CO18" s="36">
        <f t="shared" si="67"/>
        <v>3848.347356</v>
      </c>
      <c r="CP18" s="35">
        <f t="shared" si="68"/>
        <v>-0.55689259</v>
      </c>
      <c r="CQ18" s="37">
        <f t="shared" si="69"/>
        <v>0.29</v>
      </c>
      <c r="CR18" s="117">
        <f t="shared" si="70"/>
        <v>-2.656742863</v>
      </c>
      <c r="CS18" s="104">
        <f t="shared" si="71"/>
        <v>0.23</v>
      </c>
      <c r="CT18" s="33">
        <v>27.2</v>
      </c>
      <c r="CU18" s="90">
        <f t="shared" si="72"/>
        <v>0.91</v>
      </c>
      <c r="CV18" s="35">
        <f t="shared" si="73"/>
        <v>1.344494714</v>
      </c>
      <c r="CW18" s="33">
        <v>8.48</v>
      </c>
      <c r="CX18" s="34">
        <f t="shared" si="74"/>
        <v>0.8</v>
      </c>
      <c r="CY18" s="35">
        <f t="shared" si="75"/>
        <v>0.6891190527</v>
      </c>
      <c r="CZ18" s="33">
        <v>75.45</v>
      </c>
      <c r="DA18" s="34">
        <f t="shared" si="76"/>
        <v>0.92</v>
      </c>
      <c r="DB18" s="35">
        <f t="shared" si="77"/>
        <v>1.44636356</v>
      </c>
      <c r="DC18" s="36">
        <f t="shared" si="78"/>
        <v>5929.037259</v>
      </c>
      <c r="DD18" s="35">
        <f t="shared" si="79"/>
        <v>1.416932373</v>
      </c>
      <c r="DE18" s="90">
        <f t="shared" si="80"/>
        <v>0.93</v>
      </c>
      <c r="DF18" s="33">
        <v>1.23</v>
      </c>
      <c r="DG18" s="90">
        <f t="shared" si="81"/>
        <v>1</v>
      </c>
      <c r="DH18" s="35">
        <f t="shared" si="82"/>
        <v>3.416755473</v>
      </c>
      <c r="DI18" s="33">
        <v>1.23</v>
      </c>
      <c r="DJ18" s="90">
        <f t="shared" si="83"/>
        <v>0.78</v>
      </c>
      <c r="DK18" s="35">
        <f t="shared" si="84"/>
        <v>0.7226893082</v>
      </c>
      <c r="DL18" s="106">
        <f t="shared" si="85"/>
        <v>6.900871869</v>
      </c>
      <c r="DM18" s="91">
        <f t="shared" si="86"/>
        <v>0.98</v>
      </c>
    </row>
    <row r="19">
      <c r="A19" s="28">
        <v>2023.0</v>
      </c>
      <c r="B19" s="29" t="s">
        <v>854</v>
      </c>
      <c r="C19" s="29" t="s">
        <v>27</v>
      </c>
      <c r="D19" s="30">
        <f t="array" ref="D19">INDEX(
  TP!C:C,
  MATCH(
    1,
    (TP!A:A = A19) * (TP!B:B = C19),
    0
  )
)
</f>
        <v>51.79</v>
      </c>
      <c r="E19" s="64">
        <f t="shared" si="1"/>
        <v>7.788962857</v>
      </c>
      <c r="F19" s="32">
        <f t="shared" si="2"/>
        <v>0.83</v>
      </c>
      <c r="G19" s="33">
        <v>1670.0</v>
      </c>
      <c r="H19" s="33">
        <v>4.49</v>
      </c>
      <c r="I19" s="33">
        <v>0.0</v>
      </c>
      <c r="J19" s="99">
        <f t="shared" si="3"/>
        <v>4.49</v>
      </c>
      <c r="K19" s="100">
        <f t="shared" si="4"/>
        <v>0.2419760479</v>
      </c>
      <c r="L19" s="101">
        <f t="shared" si="5"/>
        <v>0.73</v>
      </c>
      <c r="M19" s="73">
        <f t="shared" si="6"/>
        <v>0.59773127</v>
      </c>
      <c r="N19" s="33">
        <v>0.27</v>
      </c>
      <c r="O19" s="101">
        <f t="shared" si="7"/>
        <v>0.79</v>
      </c>
      <c r="P19" s="73">
        <f t="shared" si="8"/>
        <v>0.7308753846</v>
      </c>
      <c r="Q19" s="33">
        <v>1.46</v>
      </c>
      <c r="R19" s="34">
        <f t="shared" si="9"/>
        <v>0.37</v>
      </c>
      <c r="S19" s="35">
        <f t="shared" si="10"/>
        <v>-0.3544881926</v>
      </c>
      <c r="T19" s="33">
        <v>40.74</v>
      </c>
      <c r="U19" s="34">
        <f t="shared" si="11"/>
        <v>0.54</v>
      </c>
      <c r="V19" s="35">
        <f t="shared" si="12"/>
        <v>0.1946581262</v>
      </c>
      <c r="W19" s="36">
        <f t="shared" si="13"/>
        <v>2379.544985</v>
      </c>
      <c r="X19" s="35">
        <f t="shared" si="14"/>
        <v>-0.05140324266</v>
      </c>
      <c r="Y19" s="40">
        <f t="shared" si="15"/>
        <v>0.42</v>
      </c>
      <c r="Z19" s="33">
        <v>0.15</v>
      </c>
      <c r="AA19" s="40">
        <f t="shared" si="16"/>
        <v>0.69</v>
      </c>
      <c r="AB19" s="35">
        <f t="shared" si="17"/>
        <v>0.4026637351</v>
      </c>
      <c r="AC19" s="43">
        <f t="shared" si="18"/>
        <v>1.679867147</v>
      </c>
      <c r="AD19" s="44">
        <f t="shared" si="19"/>
        <v>0.73</v>
      </c>
      <c r="AE19" s="33">
        <v>2.69</v>
      </c>
      <c r="AF19" s="34">
        <f t="shared" si="20"/>
        <v>0.75</v>
      </c>
      <c r="AG19" s="35">
        <f t="shared" si="21"/>
        <v>0.5054058195</v>
      </c>
      <c r="AH19" s="33">
        <v>30.0</v>
      </c>
      <c r="AI19" s="34">
        <f t="shared" si="22"/>
        <v>0.37</v>
      </c>
      <c r="AJ19" s="35">
        <f t="shared" si="23"/>
        <v>-0.2607722995</v>
      </c>
      <c r="AK19" s="36">
        <f t="shared" si="24"/>
        <v>2141.100934</v>
      </c>
      <c r="AL19" s="35">
        <f t="shared" si="25"/>
        <v>0.2333164192</v>
      </c>
      <c r="AM19" s="114">
        <f t="shared" si="26"/>
        <v>0.63</v>
      </c>
      <c r="AN19" s="33">
        <v>0.54</v>
      </c>
      <c r="AO19" s="114">
        <f t="shared" si="27"/>
        <v>0.84</v>
      </c>
      <c r="AP19" s="35">
        <f t="shared" si="28"/>
        <v>0.895958708</v>
      </c>
      <c r="AQ19" s="33">
        <v>0.7</v>
      </c>
      <c r="AR19" s="114">
        <f t="shared" si="29"/>
        <v>0.58</v>
      </c>
      <c r="AS19" s="35">
        <f t="shared" si="30"/>
        <v>0.007838579836</v>
      </c>
      <c r="AT19" s="33">
        <v>4.26</v>
      </c>
      <c r="AU19" s="114">
        <f t="shared" si="31"/>
        <v>0.97</v>
      </c>
      <c r="AV19" s="35">
        <f t="shared" si="32"/>
        <v>1.61245355</v>
      </c>
      <c r="AW19" s="33">
        <v>2.26</v>
      </c>
      <c r="AX19" s="34">
        <f t="shared" si="33"/>
        <v>0.52</v>
      </c>
      <c r="AY19" s="35">
        <f t="shared" si="34"/>
        <v>-0.2154605926</v>
      </c>
      <c r="AZ19" s="33">
        <v>42.86</v>
      </c>
      <c r="BA19" s="34">
        <f t="shared" si="35"/>
        <v>0.24</v>
      </c>
      <c r="BB19" s="35">
        <f t="shared" si="36"/>
        <v>-0.7192921055</v>
      </c>
      <c r="BC19" s="36">
        <f t="shared" si="37"/>
        <v>2500.542954</v>
      </c>
      <c r="BD19" s="35">
        <f t="shared" si="38"/>
        <v>-0.5404741559</v>
      </c>
      <c r="BE19" s="114">
        <f t="shared" si="39"/>
        <v>0.33</v>
      </c>
      <c r="BF19" s="115">
        <f t="shared" si="40"/>
        <v>2.209093101</v>
      </c>
      <c r="BG19" s="116">
        <f t="shared" si="41"/>
        <v>0.77</v>
      </c>
      <c r="BH19" s="33">
        <v>3.99</v>
      </c>
      <c r="BI19" s="34">
        <f t="shared" si="42"/>
        <v>0.62</v>
      </c>
      <c r="BJ19" s="35">
        <f t="shared" si="43"/>
        <v>0.1207811908</v>
      </c>
      <c r="BK19" s="33">
        <v>52.7</v>
      </c>
      <c r="BL19" s="34">
        <f t="shared" si="44"/>
        <v>0.45</v>
      </c>
      <c r="BM19" s="35">
        <f t="shared" si="45"/>
        <v>-0.1165693422</v>
      </c>
      <c r="BN19" s="36">
        <f t="shared" si="46"/>
        <v>3675.800304</v>
      </c>
      <c r="BO19" s="35">
        <f t="shared" si="47"/>
        <v>0.1693308063</v>
      </c>
      <c r="BP19" s="37">
        <f t="shared" si="48"/>
        <v>0.54</v>
      </c>
      <c r="BQ19" s="33">
        <v>2.37</v>
      </c>
      <c r="BR19" s="37">
        <f t="shared" si="49"/>
        <v>0.6</v>
      </c>
      <c r="BS19" s="35">
        <f t="shared" si="50"/>
        <v>0.3297051281</v>
      </c>
      <c r="BT19" s="33">
        <v>0.97</v>
      </c>
      <c r="BU19" s="37">
        <f t="shared" si="51"/>
        <v>0.85</v>
      </c>
      <c r="BV19" s="35">
        <f t="shared" si="52"/>
        <v>1.164003311</v>
      </c>
      <c r="BW19" s="33">
        <v>9.16</v>
      </c>
      <c r="BX19" s="34">
        <f t="shared" si="53"/>
        <v>0.6</v>
      </c>
      <c r="BY19" s="35">
        <f t="shared" si="54"/>
        <v>0.1304339966</v>
      </c>
      <c r="BZ19" s="33">
        <v>40.59</v>
      </c>
      <c r="CA19" s="34">
        <f t="shared" si="55"/>
        <v>0.43</v>
      </c>
      <c r="CB19" s="35">
        <f t="shared" si="56"/>
        <v>-0.166528332</v>
      </c>
      <c r="CC19" s="36">
        <f t="shared" si="57"/>
        <v>3202.38146</v>
      </c>
      <c r="CD19" s="35">
        <f t="shared" si="58"/>
        <v>0.05250499984</v>
      </c>
      <c r="CE19" s="37">
        <f t="shared" si="59"/>
        <v>0.49</v>
      </c>
      <c r="CF19" s="33">
        <v>7.17</v>
      </c>
      <c r="CG19" s="102">
        <f t="shared" si="60"/>
        <v>0.98</v>
      </c>
      <c r="CH19" s="73">
        <f t="shared" si="61"/>
        <v>2.068928445</v>
      </c>
      <c r="CI19" s="66">
        <f t="shared" si="62"/>
        <v>7.618613714</v>
      </c>
      <c r="CJ19" s="102">
        <f t="shared" si="63"/>
        <v>1</v>
      </c>
      <c r="CK19" s="73">
        <f t="shared" si="64"/>
        <v>0.9366084691</v>
      </c>
      <c r="CL19" s="33">
        <v>54.89</v>
      </c>
      <c r="CM19" s="102">
        <f t="shared" si="65"/>
        <v>0.52</v>
      </c>
      <c r="CN19" s="73">
        <f t="shared" si="66"/>
        <v>-0.05043290068</v>
      </c>
      <c r="CO19" s="36">
        <f t="shared" si="67"/>
        <v>5489</v>
      </c>
      <c r="CP19" s="35">
        <f t="shared" si="68"/>
        <v>1.381972516</v>
      </c>
      <c r="CQ19" s="37">
        <f t="shared" si="69"/>
        <v>0.93</v>
      </c>
      <c r="CR19" s="117">
        <f t="shared" si="70"/>
        <v>3.097516761</v>
      </c>
      <c r="CS19" s="104">
        <f t="shared" si="71"/>
        <v>0.8</v>
      </c>
      <c r="CT19" s="33">
        <v>16.11</v>
      </c>
      <c r="CU19" s="90">
        <f t="shared" si="72"/>
        <v>0.3</v>
      </c>
      <c r="CV19" s="35">
        <f t="shared" si="73"/>
        <v>-0.6915977704</v>
      </c>
      <c r="CW19" s="33">
        <v>6.09</v>
      </c>
      <c r="CX19" s="34">
        <f t="shared" si="74"/>
        <v>0.44</v>
      </c>
      <c r="CY19" s="35">
        <f t="shared" si="75"/>
        <v>-0.2093224711</v>
      </c>
      <c r="CZ19" s="33">
        <v>67.26</v>
      </c>
      <c r="DA19" s="34">
        <f t="shared" si="76"/>
        <v>0.7</v>
      </c>
      <c r="DB19" s="35">
        <f t="shared" si="77"/>
        <v>0.3584838459</v>
      </c>
      <c r="DC19" s="36">
        <f t="shared" si="78"/>
        <v>4602.792798</v>
      </c>
      <c r="DD19" s="35">
        <f t="shared" si="79"/>
        <v>0.117210728</v>
      </c>
      <c r="DE19" s="90">
        <f t="shared" si="80"/>
        <v>0.57</v>
      </c>
      <c r="DF19" s="33">
        <v>0.65</v>
      </c>
      <c r="DG19" s="90">
        <f t="shared" si="81"/>
        <v>0.81</v>
      </c>
      <c r="DH19" s="35">
        <f t="shared" si="82"/>
        <v>0.7621992979</v>
      </c>
      <c r="DI19" s="33">
        <v>1.19</v>
      </c>
      <c r="DJ19" s="90">
        <f t="shared" si="83"/>
        <v>0.76</v>
      </c>
      <c r="DK19" s="35">
        <f t="shared" si="84"/>
        <v>0.6146735921</v>
      </c>
      <c r="DL19" s="106">
        <f t="shared" si="85"/>
        <v>0.8024858477</v>
      </c>
      <c r="DM19" s="91">
        <f t="shared" si="86"/>
        <v>0.65</v>
      </c>
    </row>
    <row r="20">
      <c r="A20" s="28">
        <v>2022.0</v>
      </c>
      <c r="B20" s="29" t="s">
        <v>855</v>
      </c>
      <c r="C20" s="29" t="s">
        <v>27</v>
      </c>
      <c r="D20" s="30">
        <f t="array" ref="D20">INDEX(
  TP!C:C,
  MATCH(
    1,
    (TP!A:A = A20) * (TP!B:B = C20),
    0
  )
)
</f>
        <v>50.29</v>
      </c>
      <c r="E20" s="64">
        <f t="shared" si="1"/>
        <v>7.781835355</v>
      </c>
      <c r="F20" s="32">
        <f t="shared" si="2"/>
        <v>0.82</v>
      </c>
      <c r="G20" s="33">
        <v>1184.0</v>
      </c>
      <c r="H20" s="33">
        <v>2.1</v>
      </c>
      <c r="I20" s="33">
        <v>0.0</v>
      </c>
      <c r="J20" s="99">
        <f t="shared" si="3"/>
        <v>2.1</v>
      </c>
      <c r="K20" s="100">
        <f t="shared" si="4"/>
        <v>0.1596283784</v>
      </c>
      <c r="L20" s="101">
        <f t="shared" si="5"/>
        <v>0.4</v>
      </c>
      <c r="M20" s="73">
        <f t="shared" si="6"/>
        <v>-0.2967873996</v>
      </c>
      <c r="N20" s="33">
        <v>0.23</v>
      </c>
      <c r="O20" s="101">
        <f t="shared" si="7"/>
        <v>0.64</v>
      </c>
      <c r="P20" s="73">
        <f t="shared" si="8"/>
        <v>0.3949554126</v>
      </c>
      <c r="Q20" s="33">
        <v>1.98</v>
      </c>
      <c r="R20" s="34">
        <f t="shared" si="9"/>
        <v>0.66</v>
      </c>
      <c r="S20" s="35">
        <f t="shared" si="10"/>
        <v>0.3893280229</v>
      </c>
      <c r="T20" s="33">
        <v>50.0</v>
      </c>
      <c r="U20" s="34">
        <f t="shared" si="11"/>
        <v>0.87</v>
      </c>
      <c r="V20" s="35">
        <f t="shared" si="12"/>
        <v>1.052077987</v>
      </c>
      <c r="W20" s="36">
        <f t="shared" si="13"/>
        <v>3542.53925</v>
      </c>
      <c r="X20" s="35">
        <f t="shared" si="14"/>
        <v>1.261331521</v>
      </c>
      <c r="Y20" s="40">
        <f t="shared" si="15"/>
        <v>0.89</v>
      </c>
      <c r="Z20" s="33">
        <v>0.12</v>
      </c>
      <c r="AA20" s="40">
        <f t="shared" si="16"/>
        <v>0.5</v>
      </c>
      <c r="AB20" s="35">
        <f t="shared" si="17"/>
        <v>-0.09330013375</v>
      </c>
      <c r="AC20" s="43">
        <f t="shared" si="18"/>
        <v>1.266199401</v>
      </c>
      <c r="AD20" s="44">
        <f t="shared" si="19"/>
        <v>0.65</v>
      </c>
      <c r="AE20" s="33">
        <v>3.27</v>
      </c>
      <c r="AF20" s="34">
        <f t="shared" si="20"/>
        <v>0.85</v>
      </c>
      <c r="AG20" s="35">
        <f t="shared" si="21"/>
        <v>1.061399677</v>
      </c>
      <c r="AH20" s="33">
        <v>32.56</v>
      </c>
      <c r="AI20" s="34">
        <f t="shared" si="22"/>
        <v>0.52</v>
      </c>
      <c r="AJ20" s="35">
        <f t="shared" si="23"/>
        <v>0.02295638994</v>
      </c>
      <c r="AK20" s="36">
        <f t="shared" si="24"/>
        <v>2583.642598</v>
      </c>
      <c r="AL20" s="35">
        <f t="shared" si="25"/>
        <v>0.7758279575</v>
      </c>
      <c r="AM20" s="114">
        <f t="shared" si="26"/>
        <v>0.82</v>
      </c>
      <c r="AN20" s="33">
        <v>0.23</v>
      </c>
      <c r="AO20" s="114">
        <f t="shared" si="27"/>
        <v>0.35</v>
      </c>
      <c r="AP20" s="35">
        <f t="shared" si="28"/>
        <v>-0.4533663111</v>
      </c>
      <c r="AQ20" s="33">
        <v>1.22</v>
      </c>
      <c r="AR20" s="114">
        <f t="shared" si="29"/>
        <v>0.9</v>
      </c>
      <c r="AS20" s="35">
        <f t="shared" si="30"/>
        <v>1.255360437</v>
      </c>
      <c r="AT20" s="33">
        <v>2.28</v>
      </c>
      <c r="AU20" s="114">
        <f t="shared" si="31"/>
        <v>0.32</v>
      </c>
      <c r="AV20" s="35">
        <f t="shared" si="32"/>
        <v>-0.3361714254</v>
      </c>
      <c r="AW20" s="33">
        <v>3.12</v>
      </c>
      <c r="AX20" s="34">
        <f t="shared" si="33"/>
        <v>0.79</v>
      </c>
      <c r="AY20" s="35">
        <f t="shared" si="34"/>
        <v>0.6453906988</v>
      </c>
      <c r="AZ20" s="33">
        <v>41.46</v>
      </c>
      <c r="BA20" s="34">
        <f t="shared" si="35"/>
        <v>0.2</v>
      </c>
      <c r="BB20" s="35">
        <f t="shared" si="36"/>
        <v>-0.8770154577</v>
      </c>
      <c r="BC20" s="36">
        <f t="shared" si="37"/>
        <v>2898.093785</v>
      </c>
      <c r="BD20" s="35">
        <f t="shared" si="38"/>
        <v>-0.03213457861</v>
      </c>
      <c r="BE20" s="114">
        <f t="shared" si="39"/>
        <v>0.57</v>
      </c>
      <c r="BF20" s="115">
        <f t="shared" si="40"/>
        <v>1.20951608</v>
      </c>
      <c r="BG20" s="116">
        <f t="shared" si="41"/>
        <v>0.69</v>
      </c>
      <c r="BH20" s="33">
        <v>5.24</v>
      </c>
      <c r="BI20" s="34">
        <f t="shared" si="42"/>
        <v>0.82</v>
      </c>
      <c r="BJ20" s="35">
        <f t="shared" si="43"/>
        <v>0.8944303705</v>
      </c>
      <c r="BK20" s="33">
        <v>60.87</v>
      </c>
      <c r="BL20" s="34">
        <f t="shared" si="44"/>
        <v>0.85</v>
      </c>
      <c r="BM20" s="35">
        <f t="shared" si="45"/>
        <v>0.8885458521</v>
      </c>
      <c r="BN20" s="36">
        <f t="shared" si="46"/>
        <v>4836.092216</v>
      </c>
      <c r="BO20" s="35">
        <f t="shared" si="47"/>
        <v>1.373173731</v>
      </c>
      <c r="BP20" s="37">
        <f t="shared" si="48"/>
        <v>0.91</v>
      </c>
      <c r="BQ20" s="33">
        <v>3.04</v>
      </c>
      <c r="BR20" s="37">
        <f t="shared" si="49"/>
        <v>0.91</v>
      </c>
      <c r="BS20" s="35">
        <f t="shared" si="50"/>
        <v>1.149666393</v>
      </c>
      <c r="BT20" s="33">
        <v>1.14</v>
      </c>
      <c r="BU20" s="37">
        <f t="shared" si="51"/>
        <v>0.96</v>
      </c>
      <c r="BV20" s="35">
        <f t="shared" si="52"/>
        <v>1.644550001</v>
      </c>
      <c r="BW20" s="33">
        <v>11.48</v>
      </c>
      <c r="BX20" s="34">
        <f t="shared" si="53"/>
        <v>0.82</v>
      </c>
      <c r="BY20" s="35">
        <f t="shared" si="54"/>
        <v>0.9584831453</v>
      </c>
      <c r="BZ20" s="33">
        <v>43.05</v>
      </c>
      <c r="CA20" s="34">
        <f t="shared" si="55"/>
        <v>0.61</v>
      </c>
      <c r="CB20" s="35">
        <f t="shared" si="56"/>
        <v>0.1862050812</v>
      </c>
      <c r="CC20" s="36">
        <f t="shared" si="57"/>
        <v>3697.763373</v>
      </c>
      <c r="CD20" s="35">
        <f t="shared" si="58"/>
        <v>0.8854381637</v>
      </c>
      <c r="CE20" s="37">
        <f t="shared" si="59"/>
        <v>0.83</v>
      </c>
      <c r="CF20" s="33">
        <v>5.47</v>
      </c>
      <c r="CG20" s="102">
        <f t="shared" si="60"/>
        <v>0.81</v>
      </c>
      <c r="CH20" s="73">
        <f t="shared" si="61"/>
        <v>0.7023245593</v>
      </c>
      <c r="CI20" s="66">
        <f t="shared" si="62"/>
        <v>5.525518593</v>
      </c>
      <c r="CJ20" s="102">
        <f t="shared" si="63"/>
        <v>0.81</v>
      </c>
      <c r="CK20" s="73">
        <f t="shared" si="64"/>
        <v>0.4364130998</v>
      </c>
      <c r="CL20" s="33">
        <v>54.17</v>
      </c>
      <c r="CM20" s="102">
        <f t="shared" si="65"/>
        <v>0.46</v>
      </c>
      <c r="CN20" s="73">
        <f t="shared" si="66"/>
        <v>-0.1476104454</v>
      </c>
      <c r="CO20" s="36">
        <f t="shared" si="67"/>
        <v>4717.332822</v>
      </c>
      <c r="CP20" s="35">
        <f t="shared" si="68"/>
        <v>0.4700436132</v>
      </c>
      <c r="CQ20" s="37">
        <f t="shared" si="69"/>
        <v>0.71</v>
      </c>
      <c r="CR20" s="117">
        <f t="shared" si="70"/>
        <v>5.522871902</v>
      </c>
      <c r="CS20" s="104">
        <f t="shared" si="71"/>
        <v>0.98</v>
      </c>
      <c r="CT20" s="33">
        <v>23.56</v>
      </c>
      <c r="CU20" s="90">
        <f t="shared" si="72"/>
        <v>0.79</v>
      </c>
      <c r="CV20" s="35">
        <f t="shared" si="73"/>
        <v>0.6762010583</v>
      </c>
      <c r="CW20" s="33">
        <v>6.01</v>
      </c>
      <c r="CX20" s="34">
        <f t="shared" si="74"/>
        <v>0.42</v>
      </c>
      <c r="CY20" s="35">
        <f t="shared" si="75"/>
        <v>-0.2393958275</v>
      </c>
      <c r="CZ20" s="33">
        <v>64.56</v>
      </c>
      <c r="DA20" s="34">
        <f t="shared" si="76"/>
        <v>0.46</v>
      </c>
      <c r="DB20" s="35">
        <f t="shared" si="77"/>
        <v>-0.000157818114</v>
      </c>
      <c r="DC20" s="36">
        <f t="shared" si="78"/>
        <v>4392.428317</v>
      </c>
      <c r="DD20" s="35">
        <f t="shared" si="79"/>
        <v>-0.08894679207</v>
      </c>
      <c r="DE20" s="90">
        <f t="shared" si="80"/>
        <v>0.51</v>
      </c>
      <c r="DF20" s="33">
        <v>0.38</v>
      </c>
      <c r="DG20" s="90">
        <f t="shared" si="81"/>
        <v>0.31</v>
      </c>
      <c r="DH20" s="35">
        <f t="shared" si="82"/>
        <v>-0.47354237</v>
      </c>
      <c r="DI20" s="33">
        <v>0.84</v>
      </c>
      <c r="DJ20" s="90">
        <f t="shared" si="83"/>
        <v>0.4</v>
      </c>
      <c r="DK20" s="35">
        <f t="shared" si="84"/>
        <v>-0.3304639234</v>
      </c>
      <c r="DL20" s="106">
        <f t="shared" si="85"/>
        <v>-0.2167520272</v>
      </c>
      <c r="DM20" s="91">
        <f t="shared" si="86"/>
        <v>0.5</v>
      </c>
    </row>
    <row r="21">
      <c r="A21" s="28">
        <v>2022.0</v>
      </c>
      <c r="B21" s="29" t="s">
        <v>856</v>
      </c>
      <c r="C21" s="29" t="s">
        <v>8</v>
      </c>
      <c r="D21" s="30">
        <f t="array" ref="D21">INDEX(
  TP!C:C,
  MATCH(
    1,
    (TP!A:A = A21) * (TP!B:B = C21),
    0
  )
)
</f>
        <v>52.39</v>
      </c>
      <c r="E21" s="64">
        <f t="shared" si="1"/>
        <v>5.786512884</v>
      </c>
      <c r="F21" s="32">
        <f t="shared" si="2"/>
        <v>0.81</v>
      </c>
      <c r="G21" s="33">
        <v>2460.0</v>
      </c>
      <c r="H21" s="33">
        <v>9.14</v>
      </c>
      <c r="I21" s="33">
        <v>0.0</v>
      </c>
      <c r="J21" s="99">
        <f t="shared" si="3"/>
        <v>9.14</v>
      </c>
      <c r="K21" s="100">
        <f t="shared" si="4"/>
        <v>0.3343902439</v>
      </c>
      <c r="L21" s="101">
        <f t="shared" si="5"/>
        <v>0.93</v>
      </c>
      <c r="M21" s="73">
        <f t="shared" si="6"/>
        <v>1.601599675</v>
      </c>
      <c r="N21" s="33">
        <v>0.44</v>
      </c>
      <c r="O21" s="101">
        <f t="shared" si="7"/>
        <v>0.97</v>
      </c>
      <c r="P21" s="73">
        <f t="shared" si="8"/>
        <v>2.158535265</v>
      </c>
      <c r="Q21" s="33">
        <v>2.49</v>
      </c>
      <c r="R21" s="34">
        <f t="shared" si="9"/>
        <v>0.88</v>
      </c>
      <c r="S21" s="35">
        <f t="shared" si="10"/>
        <v>1.11884008</v>
      </c>
      <c r="T21" s="33">
        <v>45.59</v>
      </c>
      <c r="U21" s="34">
        <f t="shared" si="11"/>
        <v>0.76</v>
      </c>
      <c r="V21" s="35">
        <f t="shared" si="12"/>
        <v>0.6437387229</v>
      </c>
      <c r="W21" s="36">
        <f t="shared" si="13"/>
        <v>3697.413278</v>
      </c>
      <c r="X21" s="35">
        <f t="shared" si="14"/>
        <v>1.436146244</v>
      </c>
      <c r="Y21" s="40">
        <f t="shared" si="15"/>
        <v>0.93</v>
      </c>
      <c r="Z21" s="33">
        <v>0.14</v>
      </c>
      <c r="AA21" s="40">
        <f t="shared" si="16"/>
        <v>0.62</v>
      </c>
      <c r="AB21" s="35">
        <f t="shared" si="17"/>
        <v>0.2373424455</v>
      </c>
      <c r="AC21" s="43">
        <f t="shared" si="18"/>
        <v>5.43362363</v>
      </c>
      <c r="AD21" s="44">
        <f t="shared" si="19"/>
        <v>0.97</v>
      </c>
      <c r="AE21" s="33">
        <v>1.46</v>
      </c>
      <c r="AF21" s="34">
        <f t="shared" si="20"/>
        <v>0.28</v>
      </c>
      <c r="AG21" s="35">
        <f t="shared" si="21"/>
        <v>-0.6736846022</v>
      </c>
      <c r="AH21" s="33">
        <v>22.5</v>
      </c>
      <c r="AI21" s="34">
        <f t="shared" si="22"/>
        <v>0.12</v>
      </c>
      <c r="AJ21" s="35">
        <f t="shared" si="23"/>
        <v>-1.092008694</v>
      </c>
      <c r="AK21" s="36">
        <f t="shared" si="24"/>
        <v>1107.133071</v>
      </c>
      <c r="AL21" s="35">
        <f t="shared" si="25"/>
        <v>-1.03422411</v>
      </c>
      <c r="AM21" s="114">
        <f t="shared" si="26"/>
        <v>0.15</v>
      </c>
      <c r="AN21" s="33">
        <v>0.33</v>
      </c>
      <c r="AO21" s="114">
        <f t="shared" si="27"/>
        <v>0.57</v>
      </c>
      <c r="AP21" s="35">
        <f t="shared" si="28"/>
        <v>-0.01810017592</v>
      </c>
      <c r="AQ21" s="33">
        <v>0.26</v>
      </c>
      <c r="AR21" s="114">
        <f t="shared" si="29"/>
        <v>0.09</v>
      </c>
      <c r="AS21" s="35">
        <f t="shared" si="30"/>
        <v>-1.047756838</v>
      </c>
      <c r="AT21" s="33">
        <v>4.24</v>
      </c>
      <c r="AU21" s="114">
        <f t="shared" si="31"/>
        <v>0.96</v>
      </c>
      <c r="AV21" s="35">
        <f t="shared" si="32"/>
        <v>1.592770469</v>
      </c>
      <c r="AW21" s="33">
        <v>1.72</v>
      </c>
      <c r="AX21" s="34">
        <f t="shared" si="33"/>
        <v>0.21</v>
      </c>
      <c r="AY21" s="35">
        <f t="shared" si="34"/>
        <v>-0.7559951245</v>
      </c>
      <c r="AZ21" s="33">
        <v>55.32</v>
      </c>
      <c r="BA21" s="34">
        <f t="shared" si="35"/>
        <v>0.79</v>
      </c>
      <c r="BB21" s="35">
        <f t="shared" si="36"/>
        <v>0.6844457298</v>
      </c>
      <c r="BC21" s="36">
        <f t="shared" si="37"/>
        <v>2732.885455</v>
      </c>
      <c r="BD21" s="35">
        <f t="shared" si="38"/>
        <v>-0.2433828673</v>
      </c>
      <c r="BE21" s="114">
        <f t="shared" si="39"/>
        <v>0.47</v>
      </c>
      <c r="BF21" s="115">
        <f t="shared" si="40"/>
        <v>-0.7506935219</v>
      </c>
      <c r="BG21" s="116">
        <f t="shared" si="41"/>
        <v>0.47</v>
      </c>
      <c r="BH21" s="33">
        <v>3.37</v>
      </c>
      <c r="BI21" s="34">
        <f t="shared" si="42"/>
        <v>0.42</v>
      </c>
      <c r="BJ21" s="35">
        <f t="shared" si="43"/>
        <v>-0.2629488024</v>
      </c>
      <c r="BK21" s="33">
        <v>47.83</v>
      </c>
      <c r="BL21" s="34">
        <f t="shared" si="44"/>
        <v>0.2</v>
      </c>
      <c r="BM21" s="35">
        <f t="shared" si="45"/>
        <v>-0.715701655</v>
      </c>
      <c r="BN21" s="36">
        <f t="shared" si="46"/>
        <v>3060.76682</v>
      </c>
      <c r="BO21" s="35">
        <f t="shared" si="47"/>
        <v>-0.4687876721</v>
      </c>
      <c r="BP21" s="37">
        <f t="shared" si="48"/>
        <v>0.32</v>
      </c>
      <c r="BQ21" s="33">
        <v>2.05</v>
      </c>
      <c r="BR21" s="37">
        <f t="shared" si="49"/>
        <v>0.46</v>
      </c>
      <c r="BS21" s="35">
        <f t="shared" si="50"/>
        <v>-0.06191816261</v>
      </c>
      <c r="BT21" s="33">
        <v>1.43</v>
      </c>
      <c r="BU21" s="37">
        <f t="shared" si="51"/>
        <v>0.99</v>
      </c>
      <c r="BV21" s="35">
        <f t="shared" si="52"/>
        <v>2.464306119</v>
      </c>
      <c r="BW21" s="33">
        <v>6.7</v>
      </c>
      <c r="BX21" s="34">
        <f t="shared" si="53"/>
        <v>0.25</v>
      </c>
      <c r="BY21" s="35">
        <f t="shared" si="54"/>
        <v>-0.7475836352</v>
      </c>
      <c r="BZ21" s="33">
        <v>39.89</v>
      </c>
      <c r="CA21" s="34">
        <f t="shared" si="55"/>
        <v>0.37</v>
      </c>
      <c r="CB21" s="35">
        <f t="shared" si="56"/>
        <v>-0.2668996284</v>
      </c>
      <c r="CC21" s="36">
        <f t="shared" si="57"/>
        <v>2770.821935</v>
      </c>
      <c r="CD21" s="35">
        <f t="shared" si="58"/>
        <v>-0.6731174562</v>
      </c>
      <c r="CE21" s="37">
        <f t="shared" si="59"/>
        <v>0.22</v>
      </c>
      <c r="CF21" s="33">
        <v>3.44</v>
      </c>
      <c r="CG21" s="102">
        <f t="shared" si="60"/>
        <v>0.17</v>
      </c>
      <c r="CH21" s="73">
        <f t="shared" si="61"/>
        <v>-0.9295612566</v>
      </c>
      <c r="CI21" s="66">
        <f t="shared" si="62"/>
        <v>3.727086699</v>
      </c>
      <c r="CJ21" s="102">
        <f t="shared" si="63"/>
        <v>0.27</v>
      </c>
      <c r="CK21" s="73">
        <f t="shared" si="64"/>
        <v>0.006634588272</v>
      </c>
      <c r="CL21" s="33">
        <v>70.21</v>
      </c>
      <c r="CM21" s="102">
        <f t="shared" si="65"/>
        <v>0.95</v>
      </c>
      <c r="CN21" s="73">
        <f t="shared" si="66"/>
        <v>2.017289301</v>
      </c>
      <c r="CO21" s="36">
        <f t="shared" si="67"/>
        <v>5063.21573</v>
      </c>
      <c r="CP21" s="35">
        <f t="shared" si="68"/>
        <v>0.8787957667</v>
      </c>
      <c r="CQ21" s="37">
        <f t="shared" si="69"/>
        <v>0.75</v>
      </c>
      <c r="CR21" s="117">
        <f t="shared" si="70"/>
        <v>2.139278595</v>
      </c>
      <c r="CS21" s="104">
        <f t="shared" si="71"/>
        <v>0.67</v>
      </c>
      <c r="CT21" s="33">
        <v>15.29</v>
      </c>
      <c r="CU21" s="90">
        <f t="shared" si="72"/>
        <v>0.23</v>
      </c>
      <c r="CV21" s="35">
        <f t="shared" si="73"/>
        <v>-0.8421474402</v>
      </c>
      <c r="CW21" s="33">
        <v>3.84</v>
      </c>
      <c r="CX21" s="34">
        <f t="shared" si="74"/>
        <v>0.14</v>
      </c>
      <c r="CY21" s="35">
        <f t="shared" si="75"/>
        <v>-1.055135621</v>
      </c>
      <c r="CZ21" s="33">
        <v>69.52</v>
      </c>
      <c r="DA21" s="34">
        <f t="shared" si="76"/>
        <v>0.76</v>
      </c>
      <c r="DB21" s="35">
        <f t="shared" si="77"/>
        <v>0.6586802018</v>
      </c>
      <c r="DC21" s="36">
        <f t="shared" si="78"/>
        <v>3830.16832</v>
      </c>
      <c r="DD21" s="35">
        <f t="shared" si="79"/>
        <v>-0.6399624683</v>
      </c>
      <c r="DE21" s="90">
        <f t="shared" si="80"/>
        <v>0.28</v>
      </c>
      <c r="DF21" s="33">
        <v>0.37</v>
      </c>
      <c r="DG21" s="90">
        <f t="shared" si="81"/>
        <v>0.27</v>
      </c>
      <c r="DH21" s="35">
        <f t="shared" si="82"/>
        <v>-0.5193105799</v>
      </c>
      <c r="DI21" s="33">
        <v>1.32</v>
      </c>
      <c r="DJ21" s="90">
        <f t="shared" si="83"/>
        <v>0.81</v>
      </c>
      <c r="DK21" s="35">
        <f t="shared" si="84"/>
        <v>0.9657246693</v>
      </c>
      <c r="DL21" s="106">
        <f t="shared" si="85"/>
        <v>-1.035695819</v>
      </c>
      <c r="DM21" s="91">
        <f t="shared" si="86"/>
        <v>0.39</v>
      </c>
    </row>
    <row r="22">
      <c r="A22" s="28">
        <v>2022.0</v>
      </c>
      <c r="B22" s="29" t="s">
        <v>715</v>
      </c>
      <c r="C22" s="29" t="s">
        <v>14</v>
      </c>
      <c r="D22" s="30">
        <f t="array" ref="D22">INDEX(
  TP!C:C,
  MATCH(
    1,
    (TP!A:A = A22) * (TP!B:B = C22),
    0
  )
)
</f>
        <v>49.1</v>
      </c>
      <c r="E22" s="64">
        <f t="shared" si="1"/>
        <v>5.624235861</v>
      </c>
      <c r="F22" s="32">
        <f t="shared" si="2"/>
        <v>0.8</v>
      </c>
      <c r="G22" s="33">
        <v>936.0</v>
      </c>
      <c r="H22" s="33">
        <v>0.99</v>
      </c>
      <c r="I22" s="33">
        <v>0.0</v>
      </c>
      <c r="J22" s="99">
        <f t="shared" si="3"/>
        <v>0.99</v>
      </c>
      <c r="K22" s="100">
        <f t="shared" si="4"/>
        <v>0.09519230769</v>
      </c>
      <c r="L22" s="101">
        <f t="shared" si="5"/>
        <v>0.19</v>
      </c>
      <c r="M22" s="73">
        <f t="shared" si="6"/>
        <v>-0.9967376053</v>
      </c>
      <c r="N22" s="33">
        <v>0.19</v>
      </c>
      <c r="O22" s="101">
        <f t="shared" si="7"/>
        <v>0.52</v>
      </c>
      <c r="P22" s="73">
        <f t="shared" si="8"/>
        <v>0.05903544062</v>
      </c>
      <c r="Q22" s="33">
        <v>1.15</v>
      </c>
      <c r="R22" s="34">
        <f t="shared" si="9"/>
        <v>0.19</v>
      </c>
      <c r="S22" s="35">
        <f t="shared" si="10"/>
        <v>-0.7979170903</v>
      </c>
      <c r="T22" s="33">
        <v>50.0</v>
      </c>
      <c r="U22" s="34">
        <f t="shared" si="11"/>
        <v>0.87</v>
      </c>
      <c r="V22" s="35">
        <f t="shared" si="12"/>
        <v>1.052077987</v>
      </c>
      <c r="W22" s="36">
        <f t="shared" si="13"/>
        <v>2483.416074</v>
      </c>
      <c r="X22" s="35">
        <f t="shared" si="14"/>
        <v>0.06584169438</v>
      </c>
      <c r="Y22" s="40">
        <f t="shared" si="15"/>
        <v>0.48</v>
      </c>
      <c r="Z22" s="33">
        <v>0.11</v>
      </c>
      <c r="AA22" s="40">
        <f t="shared" si="16"/>
        <v>0.4</v>
      </c>
      <c r="AB22" s="35">
        <f t="shared" si="17"/>
        <v>-0.2586214234</v>
      </c>
      <c r="AC22" s="43">
        <f t="shared" si="18"/>
        <v>-1.130481894</v>
      </c>
      <c r="AD22" s="44">
        <f t="shared" si="19"/>
        <v>0.35</v>
      </c>
      <c r="AE22" s="33">
        <v>2.79</v>
      </c>
      <c r="AF22" s="34">
        <f t="shared" si="20"/>
        <v>0.78</v>
      </c>
      <c r="AG22" s="35">
        <f t="shared" si="21"/>
        <v>0.6012668294</v>
      </c>
      <c r="AH22" s="33">
        <v>37.93</v>
      </c>
      <c r="AI22" s="34">
        <f t="shared" si="22"/>
        <v>0.79</v>
      </c>
      <c r="AJ22" s="35">
        <f t="shared" si="23"/>
        <v>0.6181216486</v>
      </c>
      <c r="AK22" s="36">
        <f t="shared" si="24"/>
        <v>2762.506664</v>
      </c>
      <c r="AL22" s="35">
        <f t="shared" si="25"/>
        <v>0.9950972993</v>
      </c>
      <c r="AM22" s="114">
        <f t="shared" si="26"/>
        <v>0.86</v>
      </c>
      <c r="AN22" s="33">
        <v>0.58</v>
      </c>
      <c r="AO22" s="114">
        <f t="shared" si="27"/>
        <v>0.89</v>
      </c>
      <c r="AP22" s="35">
        <f t="shared" si="28"/>
        <v>1.070065162</v>
      </c>
      <c r="AQ22" s="33">
        <v>1.15</v>
      </c>
      <c r="AR22" s="114">
        <f t="shared" si="29"/>
        <v>0.86</v>
      </c>
      <c r="AS22" s="35">
        <f t="shared" si="30"/>
        <v>1.087424803</v>
      </c>
      <c r="AT22" s="33">
        <v>1.92</v>
      </c>
      <c r="AU22" s="114">
        <f t="shared" si="31"/>
        <v>0.24</v>
      </c>
      <c r="AV22" s="35">
        <f t="shared" si="32"/>
        <v>-0.6904668754</v>
      </c>
      <c r="AW22" s="33">
        <v>3.85</v>
      </c>
      <c r="AX22" s="34">
        <f t="shared" si="33"/>
        <v>0.91</v>
      </c>
      <c r="AY22" s="35">
        <f t="shared" si="34"/>
        <v>1.376113307</v>
      </c>
      <c r="AZ22" s="33">
        <v>65.0</v>
      </c>
      <c r="BA22" s="34">
        <f t="shared" si="35"/>
        <v>0.97</v>
      </c>
      <c r="BB22" s="35">
        <f t="shared" si="36"/>
        <v>1.774990051</v>
      </c>
      <c r="BC22" s="36">
        <f t="shared" si="37"/>
        <v>5067.042557</v>
      </c>
      <c r="BD22" s="35">
        <f t="shared" si="38"/>
        <v>2.741252912</v>
      </c>
      <c r="BE22" s="114">
        <f t="shared" si="39"/>
        <v>1</v>
      </c>
      <c r="BF22" s="115">
        <f t="shared" si="40"/>
        <v>5.203373301</v>
      </c>
      <c r="BG22" s="116">
        <f t="shared" si="41"/>
        <v>0.89</v>
      </c>
      <c r="BH22" s="33">
        <v>3.46</v>
      </c>
      <c r="BI22" s="34">
        <f t="shared" si="42"/>
        <v>0.43</v>
      </c>
      <c r="BJ22" s="35">
        <f t="shared" si="43"/>
        <v>-0.2072460614</v>
      </c>
      <c r="BK22" s="33">
        <v>50.0</v>
      </c>
      <c r="BL22" s="34">
        <f t="shared" si="44"/>
        <v>0.32</v>
      </c>
      <c r="BM22" s="35">
        <f t="shared" si="45"/>
        <v>-0.4487371542</v>
      </c>
      <c r="BN22" s="36">
        <f t="shared" si="46"/>
        <v>3243.859527</v>
      </c>
      <c r="BO22" s="35">
        <f t="shared" si="47"/>
        <v>-0.278822666</v>
      </c>
      <c r="BP22" s="37">
        <f t="shared" si="48"/>
        <v>0.41</v>
      </c>
      <c r="BQ22" s="33">
        <v>1.54</v>
      </c>
      <c r="BR22" s="37">
        <f t="shared" si="49"/>
        <v>0.28</v>
      </c>
      <c r="BS22" s="35">
        <f t="shared" si="50"/>
        <v>-0.6860677822</v>
      </c>
      <c r="BT22" s="33">
        <v>0.67</v>
      </c>
      <c r="BU22" s="37">
        <f t="shared" si="51"/>
        <v>0.64</v>
      </c>
      <c r="BV22" s="35">
        <f t="shared" si="52"/>
        <v>0.3159797397</v>
      </c>
      <c r="BW22" s="33">
        <v>6.63</v>
      </c>
      <c r="BX22" s="34">
        <f t="shared" si="53"/>
        <v>0.22</v>
      </c>
      <c r="BY22" s="35">
        <f t="shared" si="54"/>
        <v>-0.7725678768</v>
      </c>
      <c r="BZ22" s="33">
        <v>42.03</v>
      </c>
      <c r="CA22" s="34">
        <f t="shared" si="55"/>
        <v>0.54</v>
      </c>
      <c r="CB22" s="35">
        <f t="shared" si="56"/>
        <v>0.03994976353</v>
      </c>
      <c r="CC22" s="36">
        <f t="shared" si="57"/>
        <v>2906.407891</v>
      </c>
      <c r="CD22" s="35">
        <f t="shared" si="58"/>
        <v>-0.4451437729</v>
      </c>
      <c r="CE22" s="37">
        <f t="shared" si="59"/>
        <v>0.28</v>
      </c>
      <c r="CF22" s="33">
        <v>4.52</v>
      </c>
      <c r="CG22" s="102">
        <f t="shared" si="60"/>
        <v>0.51</v>
      </c>
      <c r="CH22" s="73">
        <f t="shared" si="61"/>
        <v>-0.06136584715</v>
      </c>
      <c r="CI22" s="66">
        <f t="shared" si="62"/>
        <v>4.377667074</v>
      </c>
      <c r="CJ22" s="102">
        <f t="shared" si="63"/>
        <v>0.47</v>
      </c>
      <c r="CK22" s="73">
        <f t="shared" si="64"/>
        <v>0.1621064</v>
      </c>
      <c r="CL22" s="33">
        <v>53.19</v>
      </c>
      <c r="CM22" s="102">
        <f t="shared" si="65"/>
        <v>0.37</v>
      </c>
      <c r="CN22" s="73">
        <f t="shared" si="66"/>
        <v>-0.2798798812</v>
      </c>
      <c r="CO22" s="36">
        <f t="shared" si="67"/>
        <v>4154.237313</v>
      </c>
      <c r="CP22" s="35">
        <f t="shared" si="68"/>
        <v>-0.1954026881</v>
      </c>
      <c r="CQ22" s="37">
        <f t="shared" si="69"/>
        <v>0.45</v>
      </c>
      <c r="CR22" s="117">
        <f t="shared" si="70"/>
        <v>-1.289457169</v>
      </c>
      <c r="CS22" s="104">
        <f t="shared" si="71"/>
        <v>0.37</v>
      </c>
      <c r="CT22" s="33">
        <v>19.81</v>
      </c>
      <c r="CU22" s="90">
        <f t="shared" si="72"/>
        <v>0.49</v>
      </c>
      <c r="CV22" s="35">
        <f t="shared" si="73"/>
        <v>-0.01228828504</v>
      </c>
      <c r="CW22" s="33">
        <v>6.73</v>
      </c>
      <c r="CX22" s="34">
        <f t="shared" si="74"/>
        <v>0.53</v>
      </c>
      <c r="CY22" s="35">
        <f t="shared" si="75"/>
        <v>0.03126438046</v>
      </c>
      <c r="CZ22" s="33">
        <v>58.57</v>
      </c>
      <c r="DA22" s="34">
        <f t="shared" si="76"/>
        <v>0.23</v>
      </c>
      <c r="DB22" s="35">
        <f t="shared" si="77"/>
        <v>-0.7958109913</v>
      </c>
      <c r="DC22" s="36">
        <f t="shared" si="78"/>
        <v>4184.962239</v>
      </c>
      <c r="DD22" s="35">
        <f t="shared" si="79"/>
        <v>-0.2922638723</v>
      </c>
      <c r="DE22" s="90">
        <f t="shared" si="80"/>
        <v>0.4</v>
      </c>
      <c r="DF22" s="33">
        <v>1.06</v>
      </c>
      <c r="DG22" s="90">
        <f t="shared" si="81"/>
        <v>0.99</v>
      </c>
      <c r="DH22" s="35">
        <f t="shared" si="82"/>
        <v>2.638695905</v>
      </c>
      <c r="DI22" s="33">
        <v>1.15</v>
      </c>
      <c r="DJ22" s="90">
        <f t="shared" si="83"/>
        <v>0.69</v>
      </c>
      <c r="DK22" s="35">
        <f t="shared" si="84"/>
        <v>0.5066578761</v>
      </c>
      <c r="DL22" s="106">
        <f t="shared" si="85"/>
        <v>2.840801624</v>
      </c>
      <c r="DM22" s="91">
        <f t="shared" si="86"/>
        <v>0.87</v>
      </c>
    </row>
    <row r="23">
      <c r="A23" s="28">
        <v>2022.0</v>
      </c>
      <c r="B23" s="29" t="s">
        <v>857</v>
      </c>
      <c r="C23" s="29" t="s">
        <v>17</v>
      </c>
      <c r="D23" s="30">
        <f t="array" ref="D23">INDEX(
  TP!C:C,
  MATCH(
    1,
    (TP!A:A = A23) * (TP!B:B = C23),
    0
  )
)
</f>
        <v>52.67</v>
      </c>
      <c r="E23" s="64">
        <f t="shared" si="1"/>
        <v>5.485811176</v>
      </c>
      <c r="F23" s="32">
        <f t="shared" si="2"/>
        <v>0.79</v>
      </c>
      <c r="G23" s="33">
        <v>1425.0</v>
      </c>
      <c r="H23" s="33">
        <v>2.86</v>
      </c>
      <c r="I23" s="33">
        <v>0.0</v>
      </c>
      <c r="J23" s="99">
        <f t="shared" si="3"/>
        <v>2.86</v>
      </c>
      <c r="K23" s="100">
        <f t="shared" si="4"/>
        <v>0.1806315789</v>
      </c>
      <c r="L23" s="101">
        <f t="shared" si="5"/>
        <v>0.49</v>
      </c>
      <c r="M23" s="73">
        <f t="shared" si="6"/>
        <v>-0.06863576954</v>
      </c>
      <c r="N23" s="33">
        <v>0.06</v>
      </c>
      <c r="O23" s="101">
        <f t="shared" si="7"/>
        <v>0.13</v>
      </c>
      <c r="P23" s="73">
        <f t="shared" si="8"/>
        <v>-1.032704468</v>
      </c>
      <c r="Q23" s="33">
        <v>1.77</v>
      </c>
      <c r="R23" s="34">
        <f t="shared" si="9"/>
        <v>0.53</v>
      </c>
      <c r="S23" s="35">
        <f t="shared" si="10"/>
        <v>0.08894070513</v>
      </c>
      <c r="T23" s="33">
        <v>39.29</v>
      </c>
      <c r="U23" s="34">
        <f t="shared" si="11"/>
        <v>0.48</v>
      </c>
      <c r="V23" s="35">
        <f t="shared" si="12"/>
        <v>0.06039691684</v>
      </c>
      <c r="W23" s="36">
        <f t="shared" si="13"/>
        <v>2597.428906</v>
      </c>
      <c r="X23" s="35">
        <f t="shared" si="14"/>
        <v>0.1945341674</v>
      </c>
      <c r="Y23" s="40">
        <f t="shared" si="15"/>
        <v>0.56</v>
      </c>
      <c r="Z23" s="33">
        <v>0.13</v>
      </c>
      <c r="AA23" s="40">
        <f t="shared" si="16"/>
        <v>0.58</v>
      </c>
      <c r="AB23" s="35">
        <f t="shared" si="17"/>
        <v>0.07202115588</v>
      </c>
      <c r="AC23" s="43">
        <f t="shared" si="18"/>
        <v>-0.8347849146</v>
      </c>
      <c r="AD23" s="44">
        <f t="shared" si="19"/>
        <v>0.4</v>
      </c>
      <c r="AE23" s="33">
        <v>1.96</v>
      </c>
      <c r="AF23" s="34">
        <f t="shared" si="20"/>
        <v>0.45</v>
      </c>
      <c r="AG23" s="35">
        <f t="shared" si="21"/>
        <v>-0.1943795527</v>
      </c>
      <c r="AH23" s="33">
        <v>22.58</v>
      </c>
      <c r="AI23" s="34">
        <f t="shared" si="22"/>
        <v>0.13</v>
      </c>
      <c r="AJ23" s="35">
        <f t="shared" si="23"/>
        <v>-1.083142173</v>
      </c>
      <c r="AK23" s="36">
        <f t="shared" si="24"/>
        <v>1339.449584</v>
      </c>
      <c r="AL23" s="35">
        <f t="shared" si="25"/>
        <v>-0.7494274481</v>
      </c>
      <c r="AM23" s="114">
        <f t="shared" si="26"/>
        <v>0.26</v>
      </c>
      <c r="AN23" s="33">
        <v>0.13</v>
      </c>
      <c r="AO23" s="114">
        <f t="shared" si="27"/>
        <v>0.17</v>
      </c>
      <c r="AP23" s="35">
        <f t="shared" si="28"/>
        <v>-0.8886324463</v>
      </c>
      <c r="AQ23" s="33">
        <v>0.38</v>
      </c>
      <c r="AR23" s="114">
        <f t="shared" si="29"/>
        <v>0.23</v>
      </c>
      <c r="AS23" s="35">
        <f t="shared" si="30"/>
        <v>-0.7598671786</v>
      </c>
      <c r="AT23" s="33">
        <v>2.53</v>
      </c>
      <c r="AU23" s="114">
        <f t="shared" si="31"/>
        <v>0.42</v>
      </c>
      <c r="AV23" s="35">
        <f t="shared" si="32"/>
        <v>-0.0901329184</v>
      </c>
      <c r="AW23" s="33">
        <v>3.16</v>
      </c>
      <c r="AX23" s="34">
        <f t="shared" si="33"/>
        <v>0.8</v>
      </c>
      <c r="AY23" s="35">
        <f t="shared" si="34"/>
        <v>0.6854302938</v>
      </c>
      <c r="AZ23" s="33">
        <v>52.0</v>
      </c>
      <c r="BA23" s="34">
        <f t="shared" si="35"/>
        <v>0.65</v>
      </c>
      <c r="BB23" s="35">
        <f t="shared" si="36"/>
        <v>0.3104160658</v>
      </c>
      <c r="BC23" s="36">
        <f t="shared" si="37"/>
        <v>3659.654446</v>
      </c>
      <c r="BD23" s="35">
        <f t="shared" si="38"/>
        <v>0.9416564292</v>
      </c>
      <c r="BE23" s="114">
        <f t="shared" si="39"/>
        <v>0.79</v>
      </c>
      <c r="BF23" s="115">
        <f t="shared" si="40"/>
        <v>-1.546403562</v>
      </c>
      <c r="BG23" s="116">
        <f t="shared" si="41"/>
        <v>0.37</v>
      </c>
      <c r="BH23" s="33">
        <v>5.87</v>
      </c>
      <c r="BI23" s="34">
        <f t="shared" si="42"/>
        <v>0.89</v>
      </c>
      <c r="BJ23" s="35">
        <f t="shared" si="43"/>
        <v>1.284349557</v>
      </c>
      <c r="BK23" s="33">
        <v>41.94</v>
      </c>
      <c r="BL23" s="34">
        <f t="shared" si="44"/>
        <v>0.04</v>
      </c>
      <c r="BM23" s="35">
        <f t="shared" si="45"/>
        <v>-1.440319586</v>
      </c>
      <c r="BN23" s="36">
        <f t="shared" si="46"/>
        <v>3507.153323</v>
      </c>
      <c r="BO23" s="35">
        <f t="shared" si="47"/>
        <v>-0.005646260745</v>
      </c>
      <c r="BP23" s="37">
        <f t="shared" si="48"/>
        <v>0.52</v>
      </c>
      <c r="BQ23" s="33">
        <v>2.46</v>
      </c>
      <c r="BR23" s="37">
        <f t="shared" si="49"/>
        <v>0.64</v>
      </c>
      <c r="BS23" s="35">
        <f t="shared" si="50"/>
        <v>0.4398491786</v>
      </c>
      <c r="BT23" s="33">
        <v>1.83</v>
      </c>
      <c r="BU23" s="37">
        <f t="shared" si="51"/>
        <v>1</v>
      </c>
      <c r="BV23" s="35">
        <f t="shared" si="52"/>
        <v>3.595004213</v>
      </c>
      <c r="BW23" s="33">
        <v>12.19</v>
      </c>
      <c r="BX23" s="34">
        <f t="shared" si="53"/>
        <v>0.91</v>
      </c>
      <c r="BY23" s="35">
        <f t="shared" si="54"/>
        <v>1.211894738</v>
      </c>
      <c r="BZ23" s="33">
        <v>26.42</v>
      </c>
      <c r="CA23" s="34">
        <f t="shared" si="55"/>
        <v>0</v>
      </c>
      <c r="CB23" s="35">
        <f t="shared" si="56"/>
        <v>-2.198330147</v>
      </c>
      <c r="CC23" s="36">
        <f t="shared" si="57"/>
        <v>2319.082148</v>
      </c>
      <c r="CD23" s="35">
        <f t="shared" si="58"/>
        <v>-1.432670924</v>
      </c>
      <c r="CE23" s="37">
        <f t="shared" si="59"/>
        <v>0.1</v>
      </c>
      <c r="CF23" s="33">
        <v>5.05</v>
      </c>
      <c r="CG23" s="102">
        <f t="shared" si="60"/>
        <v>0.7</v>
      </c>
      <c r="CH23" s="73">
        <f t="shared" si="61"/>
        <v>0.3646930112</v>
      </c>
      <c r="CI23" s="66">
        <f t="shared" si="62"/>
        <v>5.520553531</v>
      </c>
      <c r="CJ23" s="102">
        <f t="shared" si="63"/>
        <v>0.8</v>
      </c>
      <c r="CK23" s="73">
        <f t="shared" si="64"/>
        <v>0.4352265788</v>
      </c>
      <c r="CL23" s="33">
        <v>56.25</v>
      </c>
      <c r="CM23" s="102">
        <f t="shared" si="65"/>
        <v>0.62</v>
      </c>
      <c r="CN23" s="73">
        <f t="shared" si="66"/>
        <v>0.1331246838</v>
      </c>
      <c r="CO23" s="36">
        <f t="shared" si="67"/>
        <v>4896.479481</v>
      </c>
      <c r="CP23" s="35">
        <f t="shared" si="68"/>
        <v>0.6817527814</v>
      </c>
      <c r="CQ23" s="37">
        <f t="shared" si="69"/>
        <v>0.73</v>
      </c>
      <c r="CR23" s="117">
        <f t="shared" si="70"/>
        <v>3.278288989</v>
      </c>
      <c r="CS23" s="104">
        <f t="shared" si="71"/>
        <v>0.84</v>
      </c>
      <c r="CT23" s="33">
        <v>20.65</v>
      </c>
      <c r="CU23" s="90">
        <f t="shared" si="72"/>
        <v>0.57</v>
      </c>
      <c r="CV23" s="35">
        <f t="shared" si="73"/>
        <v>0.1419333279</v>
      </c>
      <c r="CW23" s="33">
        <v>8.65</v>
      </c>
      <c r="CX23" s="34">
        <f t="shared" si="74"/>
        <v>0.82</v>
      </c>
      <c r="CY23" s="35">
        <f t="shared" si="75"/>
        <v>0.7530249351</v>
      </c>
      <c r="CZ23" s="33">
        <v>71.53</v>
      </c>
      <c r="DA23" s="34">
        <f t="shared" si="76"/>
        <v>0.85</v>
      </c>
      <c r="DB23" s="35">
        <f t="shared" si="77"/>
        <v>0.9256689961</v>
      </c>
      <c r="DC23" s="36">
        <f t="shared" si="78"/>
        <v>5665.412961</v>
      </c>
      <c r="DD23" s="35">
        <f t="shared" si="79"/>
        <v>1.158580149</v>
      </c>
      <c r="DE23" s="90">
        <f t="shared" si="80"/>
        <v>0.89</v>
      </c>
      <c r="DF23" s="33">
        <v>0.69</v>
      </c>
      <c r="DG23" s="90">
        <f t="shared" si="81"/>
        <v>0.82</v>
      </c>
      <c r="DH23" s="35">
        <f t="shared" si="82"/>
        <v>0.9452721376</v>
      </c>
      <c r="DI23" s="33">
        <v>1.83</v>
      </c>
      <c r="DJ23" s="90">
        <f t="shared" si="83"/>
        <v>0.99</v>
      </c>
      <c r="DK23" s="35">
        <f t="shared" si="84"/>
        <v>2.342925049</v>
      </c>
      <c r="DL23" s="106">
        <f t="shared" si="85"/>
        <v>4.588710664</v>
      </c>
      <c r="DM23" s="91">
        <f t="shared" si="86"/>
        <v>0.95</v>
      </c>
    </row>
    <row r="24">
      <c r="A24" s="28">
        <v>2023.0</v>
      </c>
      <c r="B24" s="29" t="s">
        <v>494</v>
      </c>
      <c r="C24" s="29" t="s">
        <v>4</v>
      </c>
      <c r="D24" s="30">
        <f t="array" ref="D24">INDEX(
  TP!C:C,
  MATCH(
    1,
    (TP!A:A = A24) * (TP!B:B = C24),
    0
  )
)
</f>
        <v>45.03</v>
      </c>
      <c r="E24" s="64">
        <f t="shared" si="1"/>
        <v>5.245715613</v>
      </c>
      <c r="F24" s="32">
        <f t="shared" si="2"/>
        <v>0.78</v>
      </c>
      <c r="G24" s="33">
        <v>1377.0</v>
      </c>
      <c r="H24" s="33">
        <v>0.24</v>
      </c>
      <c r="I24" s="33">
        <v>0.0</v>
      </c>
      <c r="J24" s="99">
        <f t="shared" si="3"/>
        <v>0.24</v>
      </c>
      <c r="K24" s="100">
        <f t="shared" si="4"/>
        <v>0.01568627451</v>
      </c>
      <c r="L24" s="101">
        <f t="shared" si="5"/>
        <v>0.01</v>
      </c>
      <c r="M24" s="73">
        <f t="shared" si="6"/>
        <v>-1.86038841</v>
      </c>
      <c r="N24" s="33">
        <v>0.0</v>
      </c>
      <c r="O24" s="101">
        <f t="shared" si="7"/>
        <v>0</v>
      </c>
      <c r="P24" s="73">
        <f t="shared" si="8"/>
        <v>-1.536584426</v>
      </c>
      <c r="Q24" s="33">
        <v>0.46</v>
      </c>
      <c r="R24" s="34">
        <f t="shared" si="9"/>
        <v>0.02</v>
      </c>
      <c r="S24" s="35">
        <f t="shared" si="10"/>
        <v>-1.784903992</v>
      </c>
      <c r="T24" s="33">
        <v>14.29</v>
      </c>
      <c r="U24" s="34">
        <f t="shared" si="11"/>
        <v>0.02</v>
      </c>
      <c r="V24" s="35">
        <f t="shared" si="12"/>
        <v>-2.25445152</v>
      </c>
      <c r="W24" s="36">
        <f t="shared" si="13"/>
        <v>350.8954245</v>
      </c>
      <c r="X24" s="35">
        <f t="shared" si="14"/>
        <v>-2.341250132</v>
      </c>
      <c r="Y24" s="40">
        <f t="shared" si="15"/>
        <v>0.01</v>
      </c>
      <c r="Z24" s="33">
        <v>0.14</v>
      </c>
      <c r="AA24" s="40">
        <f t="shared" si="16"/>
        <v>0.62</v>
      </c>
      <c r="AB24" s="35">
        <f t="shared" si="17"/>
        <v>0.2373424455</v>
      </c>
      <c r="AC24" s="43">
        <f t="shared" si="18"/>
        <v>-5.500880523</v>
      </c>
      <c r="AD24" s="44">
        <f t="shared" si="19"/>
        <v>0.02</v>
      </c>
      <c r="AE24" s="33">
        <v>5.23</v>
      </c>
      <c r="AF24" s="34">
        <f t="shared" si="20"/>
        <v>1</v>
      </c>
      <c r="AG24" s="35">
        <f t="shared" si="21"/>
        <v>2.940275471</v>
      </c>
      <c r="AH24" s="33">
        <v>36.25</v>
      </c>
      <c r="AI24" s="34">
        <f t="shared" si="22"/>
        <v>0.71</v>
      </c>
      <c r="AJ24" s="35">
        <f t="shared" si="23"/>
        <v>0.4319246962</v>
      </c>
      <c r="AK24" s="36">
        <f t="shared" si="24"/>
        <v>3625</v>
      </c>
      <c r="AL24" s="35">
        <f t="shared" si="25"/>
        <v>2.052427318</v>
      </c>
      <c r="AM24" s="114">
        <f t="shared" si="26"/>
        <v>0.97</v>
      </c>
      <c r="AN24" s="33">
        <v>0.65</v>
      </c>
      <c r="AO24" s="114">
        <f t="shared" si="27"/>
        <v>0.93</v>
      </c>
      <c r="AP24" s="35">
        <f t="shared" si="28"/>
        <v>1.374751457</v>
      </c>
      <c r="AQ24" s="33">
        <v>2.09</v>
      </c>
      <c r="AR24" s="114">
        <f t="shared" si="29"/>
        <v>1</v>
      </c>
      <c r="AS24" s="35">
        <f t="shared" si="30"/>
        <v>3.342560468</v>
      </c>
      <c r="AT24" s="33">
        <v>0.65</v>
      </c>
      <c r="AU24" s="114">
        <f t="shared" si="31"/>
        <v>0.04</v>
      </c>
      <c r="AV24" s="35">
        <f t="shared" si="32"/>
        <v>-1.940342491</v>
      </c>
      <c r="AW24" s="33">
        <v>4.18</v>
      </c>
      <c r="AX24" s="34">
        <f t="shared" si="33"/>
        <v>0.96</v>
      </c>
      <c r="AY24" s="35">
        <f t="shared" si="34"/>
        <v>1.706439965</v>
      </c>
      <c r="AZ24" s="33">
        <v>48.44</v>
      </c>
      <c r="BA24" s="34">
        <f t="shared" si="35"/>
        <v>0.47</v>
      </c>
      <c r="BB24" s="35">
        <f t="shared" si="36"/>
        <v>-0.09065188712</v>
      </c>
      <c r="BC24" s="36">
        <f t="shared" si="37"/>
        <v>3933.53926</v>
      </c>
      <c r="BD24" s="35">
        <f t="shared" si="38"/>
        <v>1.291866968</v>
      </c>
      <c r="BE24" s="114">
        <f t="shared" si="39"/>
        <v>0.89</v>
      </c>
      <c r="BF24" s="115">
        <f t="shared" si="40"/>
        <v>6.12126372</v>
      </c>
      <c r="BG24" s="116">
        <f t="shared" si="41"/>
        <v>0.94</v>
      </c>
      <c r="BH24" s="33">
        <v>4.64</v>
      </c>
      <c r="BI24" s="34">
        <f t="shared" si="42"/>
        <v>0.72</v>
      </c>
      <c r="BJ24" s="35">
        <f t="shared" si="43"/>
        <v>0.5230787642</v>
      </c>
      <c r="BK24" s="33">
        <v>66.2</v>
      </c>
      <c r="BL24" s="34">
        <f t="shared" si="44"/>
        <v>0.94</v>
      </c>
      <c r="BM24" s="35">
        <f t="shared" si="45"/>
        <v>1.544269718</v>
      </c>
      <c r="BN24" s="36">
        <f t="shared" si="46"/>
        <v>4969.155825</v>
      </c>
      <c r="BO24" s="35">
        <f t="shared" si="47"/>
        <v>1.51123182</v>
      </c>
      <c r="BP24" s="37">
        <f t="shared" si="48"/>
        <v>0.93</v>
      </c>
      <c r="BQ24" s="33">
        <v>2.55</v>
      </c>
      <c r="BR24" s="37">
        <f t="shared" si="49"/>
        <v>0.68</v>
      </c>
      <c r="BS24" s="35">
        <f t="shared" si="50"/>
        <v>0.5499932292</v>
      </c>
      <c r="BT24" s="33">
        <v>0.78</v>
      </c>
      <c r="BU24" s="37">
        <f t="shared" si="51"/>
        <v>0.75</v>
      </c>
      <c r="BV24" s="35">
        <f t="shared" si="52"/>
        <v>0.6269217157</v>
      </c>
      <c r="BW24" s="33">
        <v>7.45</v>
      </c>
      <c r="BX24" s="34">
        <f t="shared" si="53"/>
        <v>0.35</v>
      </c>
      <c r="BY24" s="35">
        <f t="shared" si="54"/>
        <v>-0.4798953328</v>
      </c>
      <c r="BZ24" s="33">
        <v>56.14</v>
      </c>
      <c r="CA24" s="34">
        <f t="shared" si="55"/>
        <v>0.97</v>
      </c>
      <c r="CB24" s="35">
        <f t="shared" si="56"/>
        <v>2.063148325</v>
      </c>
      <c r="CC24" s="36">
        <f t="shared" si="57"/>
        <v>4077.137805</v>
      </c>
      <c r="CD24" s="35">
        <f t="shared" si="58"/>
        <v>1.523316813</v>
      </c>
      <c r="CE24" s="37">
        <f t="shared" si="59"/>
        <v>0.94</v>
      </c>
      <c r="CF24" s="33">
        <v>6.01</v>
      </c>
      <c r="CG24" s="102">
        <f t="shared" si="60"/>
        <v>0.87</v>
      </c>
      <c r="CH24" s="73">
        <f t="shared" si="61"/>
        <v>1.136422264</v>
      </c>
      <c r="CI24" s="66">
        <f t="shared" si="62"/>
        <v>4.974978932</v>
      </c>
      <c r="CJ24" s="102">
        <f t="shared" si="63"/>
        <v>0.67</v>
      </c>
      <c r="CK24" s="73">
        <f t="shared" si="64"/>
        <v>0.3048484201</v>
      </c>
      <c r="CL24" s="33">
        <v>54.35</v>
      </c>
      <c r="CM24" s="102">
        <f t="shared" si="65"/>
        <v>0.49</v>
      </c>
      <c r="CN24" s="73">
        <f t="shared" si="66"/>
        <v>-0.1233160592</v>
      </c>
      <c r="CO24" s="36">
        <f t="shared" si="67"/>
        <v>4510.604497</v>
      </c>
      <c r="CP24" s="35">
        <f t="shared" si="68"/>
        <v>0.2257394116</v>
      </c>
      <c r="CQ24" s="37">
        <f t="shared" si="69"/>
        <v>0.6</v>
      </c>
      <c r="CR24" s="117">
        <f t="shared" si="70"/>
        <v>4.43720299</v>
      </c>
      <c r="CS24" s="104">
        <f t="shared" si="71"/>
        <v>0.94</v>
      </c>
      <c r="CT24" s="33">
        <v>14.05</v>
      </c>
      <c r="CU24" s="90">
        <f t="shared" si="72"/>
        <v>0.13</v>
      </c>
      <c r="CV24" s="35">
        <f t="shared" si="73"/>
        <v>-1.069807916</v>
      </c>
      <c r="CW24" s="33">
        <v>8.82</v>
      </c>
      <c r="CX24" s="34">
        <f t="shared" si="74"/>
        <v>0.84</v>
      </c>
      <c r="CY24" s="35">
        <f t="shared" si="75"/>
        <v>0.8169308176</v>
      </c>
      <c r="CZ24" s="33">
        <v>62.96</v>
      </c>
      <c r="DA24" s="34">
        <f t="shared" si="76"/>
        <v>0.37</v>
      </c>
      <c r="DB24" s="35">
        <f t="shared" si="77"/>
        <v>-0.2126862116</v>
      </c>
      <c r="DC24" s="36">
        <f t="shared" si="78"/>
        <v>5025.054489</v>
      </c>
      <c r="DD24" s="35">
        <f t="shared" si="79"/>
        <v>0.5310278459</v>
      </c>
      <c r="DE24" s="90">
        <f t="shared" si="80"/>
        <v>0.7</v>
      </c>
      <c r="DF24" s="33">
        <v>0.98</v>
      </c>
      <c r="DG24" s="90">
        <f t="shared" si="81"/>
        <v>0.98</v>
      </c>
      <c r="DH24" s="35">
        <f t="shared" si="82"/>
        <v>2.272550225</v>
      </c>
      <c r="DI24" s="33">
        <v>0.39</v>
      </c>
      <c r="DJ24" s="90">
        <f t="shared" si="83"/>
        <v>0.06</v>
      </c>
      <c r="DK24" s="35">
        <f t="shared" si="84"/>
        <v>-1.545640729</v>
      </c>
      <c r="DL24" s="106">
        <f t="shared" si="85"/>
        <v>0.1881294259</v>
      </c>
      <c r="DM24" s="91">
        <f t="shared" si="86"/>
        <v>0.55</v>
      </c>
    </row>
    <row r="25">
      <c r="A25" s="28">
        <v>2022.0</v>
      </c>
      <c r="B25" s="29" t="s">
        <v>858</v>
      </c>
      <c r="C25" s="29" t="s">
        <v>15</v>
      </c>
      <c r="D25" s="30">
        <f t="array" ref="D25">INDEX(
  TP!C:C,
  MATCH(
    1,
    (TP!A:A = A25) * (TP!B:B = C25),
    0
  )
)
</f>
        <v>51.78</v>
      </c>
      <c r="E25" s="64">
        <f t="shared" si="1"/>
        <v>5.057657261</v>
      </c>
      <c r="F25" s="32">
        <f t="shared" si="2"/>
        <v>0.77</v>
      </c>
      <c r="G25" s="33">
        <v>1234.0</v>
      </c>
      <c r="H25" s="33">
        <v>5.0</v>
      </c>
      <c r="I25" s="33">
        <v>0.0</v>
      </c>
      <c r="J25" s="99">
        <f t="shared" si="3"/>
        <v>5</v>
      </c>
      <c r="K25" s="100">
        <f t="shared" si="4"/>
        <v>0.3646677472</v>
      </c>
      <c r="L25" s="101">
        <f t="shared" si="5"/>
        <v>0.96</v>
      </c>
      <c r="M25" s="73">
        <f t="shared" si="6"/>
        <v>1.930495345</v>
      </c>
      <c r="N25" s="33">
        <v>0.51</v>
      </c>
      <c r="O25" s="101">
        <f t="shared" si="7"/>
        <v>0.98</v>
      </c>
      <c r="P25" s="73">
        <f t="shared" si="8"/>
        <v>2.746395216</v>
      </c>
      <c r="Q25" s="33">
        <v>2.7</v>
      </c>
      <c r="R25" s="34">
        <f t="shared" si="9"/>
        <v>0.92</v>
      </c>
      <c r="S25" s="35">
        <f t="shared" si="10"/>
        <v>1.419227398</v>
      </c>
      <c r="T25" s="33">
        <v>45.95</v>
      </c>
      <c r="U25" s="34">
        <f t="shared" si="11"/>
        <v>0.77</v>
      </c>
      <c r="V25" s="35">
        <f t="shared" si="12"/>
        <v>0.6770725404</v>
      </c>
      <c r="W25" s="36">
        <f t="shared" si="13"/>
        <v>3900.823359</v>
      </c>
      <c r="X25" s="35">
        <f t="shared" si="14"/>
        <v>1.665746245</v>
      </c>
      <c r="Y25" s="40">
        <f t="shared" si="15"/>
        <v>0.95</v>
      </c>
      <c r="Z25" s="33">
        <v>0.11</v>
      </c>
      <c r="AA25" s="40">
        <f t="shared" si="16"/>
        <v>0.4</v>
      </c>
      <c r="AB25" s="35">
        <f t="shared" si="17"/>
        <v>-0.2586214234</v>
      </c>
      <c r="AC25" s="43">
        <f t="shared" si="18"/>
        <v>6.084015383</v>
      </c>
      <c r="AD25" s="44">
        <f t="shared" si="19"/>
        <v>0.99</v>
      </c>
      <c r="AE25" s="33">
        <v>1.17</v>
      </c>
      <c r="AF25" s="34">
        <f t="shared" si="20"/>
        <v>0.13</v>
      </c>
      <c r="AG25" s="35">
        <f t="shared" si="21"/>
        <v>-0.9516815309</v>
      </c>
      <c r="AH25" s="33">
        <v>31.25</v>
      </c>
      <c r="AI25" s="34">
        <f t="shared" si="22"/>
        <v>0.47</v>
      </c>
      <c r="AJ25" s="35">
        <f t="shared" si="23"/>
        <v>-0.1222329004</v>
      </c>
      <c r="AK25" s="36">
        <f t="shared" si="24"/>
        <v>1323.414081</v>
      </c>
      <c r="AL25" s="35">
        <f t="shared" si="25"/>
        <v>-0.7690853605</v>
      </c>
      <c r="AM25" s="114">
        <f t="shared" si="26"/>
        <v>0.25</v>
      </c>
      <c r="AN25" s="33">
        <v>0.07</v>
      </c>
      <c r="AO25" s="114">
        <f t="shared" si="27"/>
        <v>0.08</v>
      </c>
      <c r="AP25" s="35">
        <f t="shared" si="28"/>
        <v>-1.149792127</v>
      </c>
      <c r="AQ25" s="33">
        <v>0.36</v>
      </c>
      <c r="AR25" s="114">
        <f t="shared" si="29"/>
        <v>0.19</v>
      </c>
      <c r="AS25" s="35">
        <f t="shared" si="30"/>
        <v>-0.8078487885</v>
      </c>
      <c r="AT25" s="33">
        <v>3.35</v>
      </c>
      <c r="AU25" s="114">
        <f t="shared" si="31"/>
        <v>0.74</v>
      </c>
      <c r="AV25" s="35">
        <f t="shared" si="32"/>
        <v>0.7168733845</v>
      </c>
      <c r="AW25" s="33">
        <v>1.39</v>
      </c>
      <c r="AX25" s="34">
        <f t="shared" si="33"/>
        <v>0.08</v>
      </c>
      <c r="AY25" s="35">
        <f t="shared" si="34"/>
        <v>-1.086321783</v>
      </c>
      <c r="AZ25" s="33">
        <v>63.16</v>
      </c>
      <c r="BA25" s="34">
        <f t="shared" si="35"/>
        <v>0.95</v>
      </c>
      <c r="BB25" s="35">
        <f t="shared" si="36"/>
        <v>1.567696502</v>
      </c>
      <c r="BC25" s="36">
        <f t="shared" si="37"/>
        <v>2716.886219</v>
      </c>
      <c r="BD25" s="35">
        <f t="shared" si="38"/>
        <v>-0.2638407407</v>
      </c>
      <c r="BE25" s="114">
        <f t="shared" si="39"/>
        <v>0.45</v>
      </c>
      <c r="BF25" s="115">
        <f t="shared" si="40"/>
        <v>-2.273693633</v>
      </c>
      <c r="BG25" s="116">
        <f t="shared" si="41"/>
        <v>0.21</v>
      </c>
      <c r="BH25" s="33">
        <v>5.18</v>
      </c>
      <c r="BI25" s="34">
        <f t="shared" si="42"/>
        <v>0.81</v>
      </c>
      <c r="BJ25" s="35">
        <f t="shared" si="43"/>
        <v>0.8572952098</v>
      </c>
      <c r="BK25" s="33">
        <v>54.93</v>
      </c>
      <c r="BL25" s="34">
        <f t="shared" si="44"/>
        <v>0.57</v>
      </c>
      <c r="BM25" s="35">
        <f t="shared" si="45"/>
        <v>0.1577766655</v>
      </c>
      <c r="BN25" s="36">
        <f t="shared" si="46"/>
        <v>4341.132799</v>
      </c>
      <c r="BO25" s="35">
        <f t="shared" si="47"/>
        <v>0.8596362448</v>
      </c>
      <c r="BP25" s="37">
        <f t="shared" si="48"/>
        <v>0.85</v>
      </c>
      <c r="BQ25" s="33">
        <v>1.31</v>
      </c>
      <c r="BR25" s="37">
        <f t="shared" si="49"/>
        <v>0.19</v>
      </c>
      <c r="BS25" s="35">
        <f t="shared" si="50"/>
        <v>-0.9675470224</v>
      </c>
      <c r="BT25" s="33">
        <v>1.02</v>
      </c>
      <c r="BU25" s="37">
        <f t="shared" si="51"/>
        <v>0.9</v>
      </c>
      <c r="BV25" s="35">
        <f t="shared" si="52"/>
        <v>1.305340572</v>
      </c>
      <c r="BW25" s="33">
        <v>11.16</v>
      </c>
      <c r="BX25" s="34">
        <f t="shared" si="53"/>
        <v>0.79</v>
      </c>
      <c r="BY25" s="35">
        <f t="shared" si="54"/>
        <v>0.8442694696</v>
      </c>
      <c r="BZ25" s="33">
        <v>34.64</v>
      </c>
      <c r="CA25" s="34">
        <f t="shared" si="55"/>
        <v>0.16</v>
      </c>
      <c r="CB25" s="35">
        <f t="shared" si="56"/>
        <v>-1.019684352</v>
      </c>
      <c r="CC25" s="36">
        <f t="shared" si="57"/>
        <v>2944.770251</v>
      </c>
      <c r="CD25" s="35">
        <f t="shared" si="58"/>
        <v>-0.3806414536</v>
      </c>
      <c r="CE25" s="37">
        <f t="shared" si="59"/>
        <v>0.31</v>
      </c>
      <c r="CF25" s="33">
        <v>4.08</v>
      </c>
      <c r="CG25" s="102">
        <f t="shared" si="60"/>
        <v>0.36</v>
      </c>
      <c r="CH25" s="73">
        <f t="shared" si="61"/>
        <v>-0.415075088</v>
      </c>
      <c r="CI25" s="66">
        <f t="shared" si="62"/>
        <v>4.333855656</v>
      </c>
      <c r="CJ25" s="102">
        <f t="shared" si="63"/>
        <v>0.45</v>
      </c>
      <c r="CK25" s="73">
        <f t="shared" si="64"/>
        <v>0.1516366091</v>
      </c>
      <c r="CL25" s="33">
        <v>55.36</v>
      </c>
      <c r="CM25" s="102">
        <f t="shared" si="65"/>
        <v>0.55</v>
      </c>
      <c r="CN25" s="73">
        <f t="shared" si="66"/>
        <v>0.01300244101</v>
      </c>
      <c r="CO25" s="36">
        <f t="shared" si="67"/>
        <v>4302.693413</v>
      </c>
      <c r="CP25" s="35">
        <f t="shared" si="68"/>
        <v>-0.01996253447</v>
      </c>
      <c r="CQ25" s="37">
        <f t="shared" si="69"/>
        <v>0.52</v>
      </c>
      <c r="CR25" s="117">
        <f t="shared" si="70"/>
        <v>0.7968258066</v>
      </c>
      <c r="CS25" s="104">
        <f t="shared" si="71"/>
        <v>0.6</v>
      </c>
      <c r="CT25" s="33">
        <v>22.1</v>
      </c>
      <c r="CU25" s="90">
        <f t="shared" si="72"/>
        <v>0.7</v>
      </c>
      <c r="CV25" s="35">
        <f t="shared" si="73"/>
        <v>0.4081492073</v>
      </c>
      <c r="CW25" s="33">
        <v>4.81</v>
      </c>
      <c r="CX25" s="34">
        <f t="shared" si="74"/>
        <v>0.29</v>
      </c>
      <c r="CY25" s="35">
        <f t="shared" si="75"/>
        <v>-0.6904961742</v>
      </c>
      <c r="CZ25" s="33">
        <v>71.21</v>
      </c>
      <c r="DA25" s="34">
        <f t="shared" si="76"/>
        <v>0.83</v>
      </c>
      <c r="DB25" s="35">
        <f t="shared" si="77"/>
        <v>0.8831633174</v>
      </c>
      <c r="DC25" s="36">
        <f t="shared" si="78"/>
        <v>4377.740685</v>
      </c>
      <c r="DD25" s="35">
        <f t="shared" si="79"/>
        <v>-0.1033406942</v>
      </c>
      <c r="DE25" s="90">
        <f t="shared" si="80"/>
        <v>0.48</v>
      </c>
      <c r="DF25" s="33">
        <v>0.44</v>
      </c>
      <c r="DG25" s="90">
        <f t="shared" si="81"/>
        <v>0.52</v>
      </c>
      <c r="DH25" s="35">
        <f t="shared" si="82"/>
        <v>-0.1989331105</v>
      </c>
      <c r="DI25" s="33">
        <v>1.09</v>
      </c>
      <c r="DJ25" s="90">
        <f t="shared" si="83"/>
        <v>0.64</v>
      </c>
      <c r="DK25" s="35">
        <f t="shared" si="84"/>
        <v>0.344634302</v>
      </c>
      <c r="DL25" s="106">
        <f t="shared" si="85"/>
        <v>0.4505097046</v>
      </c>
      <c r="DM25" s="91">
        <f t="shared" si="86"/>
        <v>0.62</v>
      </c>
    </row>
    <row r="26">
      <c r="A26" s="28">
        <v>2025.0</v>
      </c>
      <c r="B26" s="29" t="s">
        <v>853</v>
      </c>
      <c r="C26" s="29" t="s">
        <v>28</v>
      </c>
      <c r="D26" s="30">
        <f t="array" ref="D26">INDEX(
  TP!C:C,
  MATCH(
    1,
    (TP!A:A = A26) * (TP!B:B = C26),
    0
  )
)
</f>
        <v>49.45</v>
      </c>
      <c r="E26" s="64">
        <f t="shared" si="1"/>
        <v>5.042444408</v>
      </c>
      <c r="F26" s="32">
        <f t="shared" si="2"/>
        <v>0.76</v>
      </c>
      <c r="G26" s="33">
        <v>2519.0</v>
      </c>
      <c r="H26" s="33">
        <v>3.07</v>
      </c>
      <c r="I26" s="33">
        <v>0.0</v>
      </c>
      <c r="J26" s="99">
        <f t="shared" si="3"/>
        <v>3.07</v>
      </c>
      <c r="K26" s="100">
        <f t="shared" si="4"/>
        <v>0.1096863835</v>
      </c>
      <c r="L26" s="101">
        <f t="shared" si="5"/>
        <v>0.23</v>
      </c>
      <c r="M26" s="73">
        <f t="shared" si="6"/>
        <v>-0.8392926955</v>
      </c>
      <c r="N26" s="33">
        <v>0.11</v>
      </c>
      <c r="O26" s="101">
        <f t="shared" si="7"/>
        <v>0.29</v>
      </c>
      <c r="P26" s="73">
        <f t="shared" si="8"/>
        <v>-0.6128045033</v>
      </c>
      <c r="Q26" s="33">
        <v>1.46</v>
      </c>
      <c r="R26" s="34">
        <f t="shared" si="9"/>
        <v>0.37</v>
      </c>
      <c r="S26" s="35">
        <f t="shared" si="10"/>
        <v>-0.3544881926</v>
      </c>
      <c r="T26" s="33">
        <v>34.15</v>
      </c>
      <c r="U26" s="34">
        <f t="shared" si="11"/>
        <v>0.3</v>
      </c>
      <c r="V26" s="35">
        <f t="shared" si="12"/>
        <v>-0.4155359218</v>
      </c>
      <c r="W26" s="36">
        <f t="shared" si="13"/>
        <v>1994.635769</v>
      </c>
      <c r="X26" s="35">
        <f t="shared" si="14"/>
        <v>-0.4858711703</v>
      </c>
      <c r="Y26" s="40">
        <f t="shared" si="15"/>
        <v>0.28</v>
      </c>
      <c r="Z26" s="33">
        <v>0.22</v>
      </c>
      <c r="AA26" s="40">
        <f t="shared" si="16"/>
        <v>0.91</v>
      </c>
      <c r="AB26" s="35">
        <f t="shared" si="17"/>
        <v>1.559912762</v>
      </c>
      <c r="AC26" s="43">
        <f t="shared" si="18"/>
        <v>-0.3780556067</v>
      </c>
      <c r="AD26" s="44">
        <f t="shared" si="19"/>
        <v>0.45</v>
      </c>
      <c r="AE26" s="33">
        <v>1.93</v>
      </c>
      <c r="AF26" s="34">
        <f t="shared" si="20"/>
        <v>0.43</v>
      </c>
      <c r="AG26" s="35">
        <f t="shared" si="21"/>
        <v>-0.2231378557</v>
      </c>
      <c r="AH26" s="33">
        <v>57.41</v>
      </c>
      <c r="AI26" s="34">
        <f t="shared" si="22"/>
        <v>0.99</v>
      </c>
      <c r="AJ26" s="35">
        <f t="shared" si="23"/>
        <v>2.777119645</v>
      </c>
      <c r="AK26" s="36">
        <f t="shared" si="24"/>
        <v>3373.602686</v>
      </c>
      <c r="AL26" s="35">
        <f t="shared" si="25"/>
        <v>1.744239515</v>
      </c>
      <c r="AM26" s="114">
        <f t="shared" si="26"/>
        <v>0.94</v>
      </c>
      <c r="AN26" s="33">
        <v>0.39</v>
      </c>
      <c r="AO26" s="114">
        <f t="shared" si="27"/>
        <v>0.66</v>
      </c>
      <c r="AP26" s="35">
        <f t="shared" si="28"/>
        <v>0.2430595052</v>
      </c>
      <c r="AQ26" s="33">
        <v>0.93</v>
      </c>
      <c r="AR26" s="114">
        <f t="shared" si="29"/>
        <v>0.79</v>
      </c>
      <c r="AS26" s="35">
        <f t="shared" si="30"/>
        <v>0.5596270937</v>
      </c>
      <c r="AT26" s="33">
        <v>1.39</v>
      </c>
      <c r="AU26" s="114">
        <f t="shared" si="31"/>
        <v>0.14</v>
      </c>
      <c r="AV26" s="35">
        <f t="shared" si="32"/>
        <v>-1.21206851</v>
      </c>
      <c r="AW26" s="33">
        <v>3.18</v>
      </c>
      <c r="AX26" s="34">
        <f t="shared" si="33"/>
        <v>0.82</v>
      </c>
      <c r="AY26" s="35">
        <f t="shared" si="34"/>
        <v>0.7054500912</v>
      </c>
      <c r="AZ26" s="33">
        <v>58.43</v>
      </c>
      <c r="BA26" s="34">
        <f t="shared" si="35"/>
        <v>0.87</v>
      </c>
      <c r="BB26" s="35">
        <f t="shared" si="36"/>
        <v>1.034816891</v>
      </c>
      <c r="BC26" s="36">
        <f t="shared" si="37"/>
        <v>4126.020317</v>
      </c>
      <c r="BD26" s="35">
        <f t="shared" si="38"/>
        <v>1.537988297</v>
      </c>
      <c r="BE26" s="114">
        <f t="shared" si="39"/>
        <v>0.93</v>
      </c>
      <c r="BF26" s="115">
        <f t="shared" si="40"/>
        <v>2.872845901</v>
      </c>
      <c r="BG26" s="116">
        <f t="shared" si="41"/>
        <v>0.83</v>
      </c>
      <c r="BH26" s="33">
        <v>3.32</v>
      </c>
      <c r="BI26" s="34">
        <f t="shared" si="42"/>
        <v>0.41</v>
      </c>
      <c r="BJ26" s="35">
        <f t="shared" si="43"/>
        <v>-0.2938947696</v>
      </c>
      <c r="BK26" s="33">
        <v>60.22</v>
      </c>
      <c r="BL26" s="34">
        <f t="shared" si="44"/>
        <v>0.83</v>
      </c>
      <c r="BM26" s="35">
        <f t="shared" si="45"/>
        <v>0.8085795269</v>
      </c>
      <c r="BN26" s="36">
        <f t="shared" si="46"/>
        <v>3823.565333</v>
      </c>
      <c r="BO26" s="35">
        <f t="shared" si="47"/>
        <v>0.3226421264</v>
      </c>
      <c r="BP26" s="37">
        <f t="shared" si="48"/>
        <v>0.58</v>
      </c>
      <c r="BQ26" s="33">
        <v>1.82</v>
      </c>
      <c r="BR26" s="37">
        <f t="shared" si="49"/>
        <v>0.38</v>
      </c>
      <c r="BS26" s="35">
        <f t="shared" si="50"/>
        <v>-0.3433974028</v>
      </c>
      <c r="BT26" s="33">
        <v>0.07</v>
      </c>
      <c r="BU26" s="37">
        <f t="shared" si="51"/>
        <v>0.02</v>
      </c>
      <c r="BV26" s="35">
        <f t="shared" si="52"/>
        <v>-1.380067402</v>
      </c>
      <c r="BW26" s="33">
        <v>9.61</v>
      </c>
      <c r="BX26" s="34">
        <f t="shared" si="53"/>
        <v>0.65</v>
      </c>
      <c r="BY26" s="35">
        <f t="shared" si="54"/>
        <v>0.291046978</v>
      </c>
      <c r="BZ26" s="33">
        <v>50.93</v>
      </c>
      <c r="CA26" s="34">
        <f t="shared" si="55"/>
        <v>0.92</v>
      </c>
      <c r="CB26" s="35">
        <f t="shared" si="56"/>
        <v>1.316099104</v>
      </c>
      <c r="CC26" s="36">
        <f t="shared" si="57"/>
        <v>4093.275065</v>
      </c>
      <c r="CD26" s="35">
        <f t="shared" si="58"/>
        <v>1.550449936</v>
      </c>
      <c r="CE26" s="37">
        <f t="shared" si="59"/>
        <v>0.95</v>
      </c>
      <c r="CF26" s="33">
        <v>4.11</v>
      </c>
      <c r="CG26" s="102">
        <f t="shared" si="60"/>
        <v>0.37</v>
      </c>
      <c r="CH26" s="73">
        <f t="shared" si="61"/>
        <v>-0.3909585489</v>
      </c>
      <c r="CI26" s="66">
        <f t="shared" si="62"/>
        <v>4.030892271</v>
      </c>
      <c r="CJ26" s="102">
        <f t="shared" si="63"/>
        <v>0.37</v>
      </c>
      <c r="CK26" s="73">
        <f t="shared" si="64"/>
        <v>0.07923622911</v>
      </c>
      <c r="CL26" s="33">
        <v>53.04</v>
      </c>
      <c r="CM26" s="102">
        <f t="shared" si="65"/>
        <v>0.36</v>
      </c>
      <c r="CN26" s="73">
        <f t="shared" si="66"/>
        <v>-0.300125203</v>
      </c>
      <c r="CO26" s="36">
        <f t="shared" si="67"/>
        <v>3978.379643</v>
      </c>
      <c r="CP26" s="35">
        <f t="shared" si="68"/>
        <v>-0.4032250447</v>
      </c>
      <c r="CQ26" s="37">
        <f t="shared" si="69"/>
        <v>0.35</v>
      </c>
      <c r="CR26" s="117">
        <f t="shared" si="70"/>
        <v>-0.2535977865</v>
      </c>
      <c r="CS26" s="104">
        <f t="shared" si="71"/>
        <v>0.46</v>
      </c>
      <c r="CT26" s="33">
        <v>23.87</v>
      </c>
      <c r="CU26" s="90">
        <f t="shared" si="72"/>
        <v>0.84</v>
      </c>
      <c r="CV26" s="35">
        <f t="shared" si="73"/>
        <v>0.7331161773</v>
      </c>
      <c r="CW26" s="33">
        <v>8.32</v>
      </c>
      <c r="CX26" s="34">
        <f t="shared" si="74"/>
        <v>0.79</v>
      </c>
      <c r="CY26" s="35">
        <f t="shared" si="75"/>
        <v>0.6289723398</v>
      </c>
      <c r="CZ26" s="33">
        <v>66.95</v>
      </c>
      <c r="DA26" s="34">
        <f t="shared" si="76"/>
        <v>0.67</v>
      </c>
      <c r="DB26" s="35">
        <f t="shared" si="77"/>
        <v>0.3173064697</v>
      </c>
      <c r="DC26" s="36">
        <f t="shared" si="78"/>
        <v>5221.271819</v>
      </c>
      <c r="DD26" s="35">
        <f t="shared" si="79"/>
        <v>0.7233211353</v>
      </c>
      <c r="DE26" s="90">
        <f t="shared" si="80"/>
        <v>0.76</v>
      </c>
      <c r="DF26" s="33">
        <v>0.82</v>
      </c>
      <c r="DG26" s="90">
        <f t="shared" si="81"/>
        <v>0.91</v>
      </c>
      <c r="DH26" s="35">
        <f t="shared" si="82"/>
        <v>1.540258867</v>
      </c>
      <c r="DI26" s="33">
        <v>0.89</v>
      </c>
      <c r="DJ26" s="90">
        <f t="shared" si="83"/>
        <v>0.47</v>
      </c>
      <c r="DK26" s="35">
        <f t="shared" si="84"/>
        <v>-0.1954442783</v>
      </c>
      <c r="DL26" s="106">
        <f t="shared" si="85"/>
        <v>2.801251901</v>
      </c>
      <c r="DM26" s="91">
        <f t="shared" si="86"/>
        <v>0.86</v>
      </c>
    </row>
    <row r="27">
      <c r="A27" s="28">
        <v>2023.0</v>
      </c>
      <c r="B27" s="29" t="s">
        <v>859</v>
      </c>
      <c r="C27" s="29" t="s">
        <v>17</v>
      </c>
      <c r="D27" s="30">
        <f t="array" ref="D27">INDEX(
  TP!C:C,
  MATCH(
    1,
    (TP!A:A = A27) * (TP!B:B = C27),
    0
  )
)
</f>
        <v>51.64</v>
      </c>
      <c r="E27" s="64">
        <f t="shared" si="1"/>
        <v>5.01592894</v>
      </c>
      <c r="F27" s="32">
        <f t="shared" si="2"/>
        <v>0.75</v>
      </c>
      <c r="G27" s="33">
        <v>1044.0</v>
      </c>
      <c r="H27" s="33">
        <v>2.96</v>
      </c>
      <c r="I27" s="33">
        <v>0.0</v>
      </c>
      <c r="J27" s="99">
        <f t="shared" si="3"/>
        <v>2.96</v>
      </c>
      <c r="K27" s="100">
        <f t="shared" si="4"/>
        <v>0.2551724138</v>
      </c>
      <c r="L27" s="101">
        <f t="shared" si="5"/>
        <v>0.79</v>
      </c>
      <c r="M27" s="73">
        <f t="shared" si="6"/>
        <v>0.7410795363</v>
      </c>
      <c r="N27" s="33">
        <v>0.17</v>
      </c>
      <c r="O27" s="101">
        <f t="shared" si="7"/>
        <v>0.47</v>
      </c>
      <c r="P27" s="73">
        <f t="shared" si="8"/>
        <v>-0.1089245454</v>
      </c>
      <c r="Q27" s="33">
        <v>2.41</v>
      </c>
      <c r="R27" s="34">
        <f t="shared" si="9"/>
        <v>0.85</v>
      </c>
      <c r="S27" s="35">
        <f t="shared" si="10"/>
        <v>1.004406816</v>
      </c>
      <c r="T27" s="33">
        <v>35.71</v>
      </c>
      <c r="U27" s="34">
        <f t="shared" si="11"/>
        <v>0.35</v>
      </c>
      <c r="V27" s="35">
        <f t="shared" si="12"/>
        <v>-0.2710893793</v>
      </c>
      <c r="W27" s="36">
        <f t="shared" si="13"/>
        <v>2842.399382</v>
      </c>
      <c r="X27" s="35">
        <f t="shared" si="14"/>
        <v>0.4710456424</v>
      </c>
      <c r="Y27" s="40">
        <f t="shared" si="15"/>
        <v>0.69</v>
      </c>
      <c r="Z27" s="33">
        <v>0.08</v>
      </c>
      <c r="AA27" s="40">
        <f t="shared" si="16"/>
        <v>0.2</v>
      </c>
      <c r="AB27" s="35">
        <f t="shared" si="17"/>
        <v>-0.7545852922</v>
      </c>
      <c r="AC27" s="43">
        <f t="shared" si="18"/>
        <v>0.3486153411</v>
      </c>
      <c r="AD27" s="44">
        <f t="shared" si="19"/>
        <v>0.53</v>
      </c>
      <c r="AE27" s="33">
        <v>2.5</v>
      </c>
      <c r="AF27" s="34">
        <f t="shared" si="20"/>
        <v>0.69</v>
      </c>
      <c r="AG27" s="35">
        <f t="shared" si="21"/>
        <v>0.3232699007</v>
      </c>
      <c r="AH27" s="33">
        <v>31.03</v>
      </c>
      <c r="AI27" s="34">
        <f t="shared" si="22"/>
        <v>0.45</v>
      </c>
      <c r="AJ27" s="35">
        <f t="shared" si="23"/>
        <v>-0.1466158346</v>
      </c>
      <c r="AK27" s="36">
        <f t="shared" si="24"/>
        <v>2124.944672</v>
      </c>
      <c r="AL27" s="35">
        <f t="shared" si="25"/>
        <v>0.2135104684</v>
      </c>
      <c r="AM27" s="114">
        <f t="shared" si="26"/>
        <v>0.59</v>
      </c>
      <c r="AN27" s="33">
        <v>0.34</v>
      </c>
      <c r="AO27" s="114">
        <f t="shared" si="27"/>
        <v>0.58</v>
      </c>
      <c r="AP27" s="35">
        <f t="shared" si="28"/>
        <v>0.0254264376</v>
      </c>
      <c r="AQ27" s="33">
        <v>0.69</v>
      </c>
      <c r="AR27" s="114">
        <f t="shared" si="29"/>
        <v>0.56</v>
      </c>
      <c r="AS27" s="35">
        <f t="shared" si="30"/>
        <v>-0.01615222512</v>
      </c>
      <c r="AT27" s="33">
        <v>3.28</v>
      </c>
      <c r="AU27" s="114">
        <f t="shared" si="31"/>
        <v>0.71</v>
      </c>
      <c r="AV27" s="35">
        <f t="shared" si="32"/>
        <v>0.6479826025</v>
      </c>
      <c r="AW27" s="33">
        <v>2.24</v>
      </c>
      <c r="AX27" s="34">
        <f t="shared" si="33"/>
        <v>0.49</v>
      </c>
      <c r="AY27" s="35">
        <f t="shared" si="34"/>
        <v>-0.2354803901</v>
      </c>
      <c r="AZ27" s="33">
        <v>57.69</v>
      </c>
      <c r="BA27" s="34">
        <f t="shared" si="35"/>
        <v>0.84</v>
      </c>
      <c r="BB27" s="35">
        <f t="shared" si="36"/>
        <v>0.9514488332</v>
      </c>
      <c r="BC27" s="36">
        <f t="shared" si="37"/>
        <v>3348.229249</v>
      </c>
      <c r="BD27" s="35">
        <f t="shared" si="38"/>
        <v>0.5434438222</v>
      </c>
      <c r="BE27" s="114">
        <f t="shared" si="39"/>
        <v>0.73</v>
      </c>
      <c r="BF27" s="115">
        <f t="shared" si="40"/>
        <v>1.414211106</v>
      </c>
      <c r="BG27" s="116">
        <f t="shared" si="41"/>
        <v>0.72</v>
      </c>
      <c r="BH27" s="33">
        <v>6.21</v>
      </c>
      <c r="BI27" s="34">
        <f t="shared" si="42"/>
        <v>0.93</v>
      </c>
      <c r="BJ27" s="35">
        <f t="shared" si="43"/>
        <v>1.494782134</v>
      </c>
      <c r="BK27" s="33">
        <v>48.61</v>
      </c>
      <c r="BL27" s="34">
        <f t="shared" si="44"/>
        <v>0.27</v>
      </c>
      <c r="BM27" s="35">
        <f t="shared" si="45"/>
        <v>-0.6197420649</v>
      </c>
      <c r="BN27" s="36">
        <f t="shared" si="46"/>
        <v>4166.807693</v>
      </c>
      <c r="BO27" s="35">
        <f t="shared" si="47"/>
        <v>0.6787679273</v>
      </c>
      <c r="BP27" s="37">
        <f t="shared" si="48"/>
        <v>0.75</v>
      </c>
      <c r="BQ27" s="33">
        <v>2.59</v>
      </c>
      <c r="BR27" s="37">
        <f t="shared" si="49"/>
        <v>0.72</v>
      </c>
      <c r="BS27" s="35">
        <f t="shared" si="50"/>
        <v>0.5989461405</v>
      </c>
      <c r="BT27" s="33">
        <v>0.69</v>
      </c>
      <c r="BU27" s="37">
        <f t="shared" si="51"/>
        <v>0.66</v>
      </c>
      <c r="BV27" s="35">
        <f t="shared" si="52"/>
        <v>0.3725146445</v>
      </c>
      <c r="BW27" s="33">
        <v>12.59</v>
      </c>
      <c r="BX27" s="34">
        <f t="shared" si="53"/>
        <v>0.93</v>
      </c>
      <c r="BY27" s="35">
        <f t="shared" si="54"/>
        <v>1.354661833</v>
      </c>
      <c r="BZ27" s="33">
        <v>43.15</v>
      </c>
      <c r="CA27" s="34">
        <f t="shared" si="55"/>
        <v>0.62</v>
      </c>
      <c r="CB27" s="35">
        <f t="shared" si="56"/>
        <v>0.2005438378</v>
      </c>
      <c r="CC27" s="36">
        <f t="shared" si="57"/>
        <v>3831.468038</v>
      </c>
      <c r="CD27" s="35">
        <f t="shared" si="58"/>
        <v>1.110248651</v>
      </c>
      <c r="CE27" s="37">
        <f t="shared" si="59"/>
        <v>0.89</v>
      </c>
      <c r="CF27" s="33">
        <v>6.98</v>
      </c>
      <c r="CG27" s="102">
        <f t="shared" si="60"/>
        <v>0.95</v>
      </c>
      <c r="CH27" s="73">
        <f t="shared" si="61"/>
        <v>1.916190363</v>
      </c>
      <c r="CI27" s="66">
        <f t="shared" si="62"/>
        <v>7.380212562</v>
      </c>
      <c r="CJ27" s="102">
        <f t="shared" si="63"/>
        <v>0.98</v>
      </c>
      <c r="CK27" s="73">
        <f t="shared" si="64"/>
        <v>0.8796367858</v>
      </c>
      <c r="CL27" s="33">
        <v>45.68</v>
      </c>
      <c r="CM27" s="102">
        <f t="shared" si="65"/>
        <v>0.05</v>
      </c>
      <c r="CN27" s="73">
        <f t="shared" si="66"/>
        <v>-1.29349566</v>
      </c>
      <c r="CO27" s="36">
        <f t="shared" si="67"/>
        <v>4508.510057</v>
      </c>
      <c r="CP27" s="35">
        <f t="shared" si="68"/>
        <v>0.2232642758</v>
      </c>
      <c r="CQ27" s="37">
        <f t="shared" si="69"/>
        <v>0.59</v>
      </c>
      <c r="CR27" s="117">
        <f t="shared" si="70"/>
        <v>2.983741639</v>
      </c>
      <c r="CS27" s="104">
        <f t="shared" si="71"/>
        <v>0.78</v>
      </c>
      <c r="CT27" s="33">
        <v>21.81</v>
      </c>
      <c r="CU27" s="90">
        <f t="shared" si="72"/>
        <v>0.67</v>
      </c>
      <c r="CV27" s="35">
        <f t="shared" si="73"/>
        <v>0.3549060314</v>
      </c>
      <c r="CW27" s="33">
        <v>4.48</v>
      </c>
      <c r="CX27" s="34">
        <f t="shared" si="74"/>
        <v>0.26</v>
      </c>
      <c r="CY27" s="35">
        <f t="shared" si="75"/>
        <v>-0.8145487696</v>
      </c>
      <c r="CZ27" s="33">
        <v>65.38</v>
      </c>
      <c r="DA27" s="34">
        <f t="shared" si="76"/>
        <v>0.53</v>
      </c>
      <c r="DB27" s="35">
        <f t="shared" si="77"/>
        <v>0.1087629836</v>
      </c>
      <c r="DC27" s="36">
        <f t="shared" si="78"/>
        <v>3885.75981</v>
      </c>
      <c r="DD27" s="35">
        <f t="shared" si="79"/>
        <v>-0.5854827212</v>
      </c>
      <c r="DE27" s="90">
        <f t="shared" si="80"/>
        <v>0.32</v>
      </c>
      <c r="DF27" s="33">
        <v>0.6</v>
      </c>
      <c r="DG27" s="90">
        <f t="shared" si="81"/>
        <v>0.76</v>
      </c>
      <c r="DH27" s="35">
        <f t="shared" si="82"/>
        <v>0.5333582483</v>
      </c>
      <c r="DI27" s="33">
        <v>0.95</v>
      </c>
      <c r="DJ27" s="90">
        <f t="shared" si="83"/>
        <v>0.55</v>
      </c>
      <c r="DK27" s="35">
        <f t="shared" si="84"/>
        <v>-0.03342070423</v>
      </c>
      <c r="DL27" s="106">
        <f t="shared" si="85"/>
        <v>0.2693608543</v>
      </c>
      <c r="DM27" s="91">
        <f t="shared" si="86"/>
        <v>0.59</v>
      </c>
    </row>
    <row r="28">
      <c r="A28" s="28">
        <v>2024.0</v>
      </c>
      <c r="B28" s="29" t="s">
        <v>749</v>
      </c>
      <c r="C28" s="29" t="s">
        <v>11</v>
      </c>
      <c r="D28" s="30">
        <f t="array" ref="D28">INDEX(
  TP!C:C,
  MATCH(
    1,
    (TP!A:A = A28) * (TP!B:B = C28),
    0
  )
)
</f>
        <v>49.69</v>
      </c>
      <c r="E28" s="64">
        <f t="shared" si="1"/>
        <v>4.889231301</v>
      </c>
      <c r="F28" s="32">
        <f t="shared" si="2"/>
        <v>0.74</v>
      </c>
      <c r="G28" s="33">
        <v>1789.0</v>
      </c>
      <c r="H28" s="33">
        <v>7.61</v>
      </c>
      <c r="I28" s="33">
        <v>1.0</v>
      </c>
      <c r="J28" s="99">
        <f t="shared" si="3"/>
        <v>6.87</v>
      </c>
      <c r="K28" s="100">
        <f t="shared" si="4"/>
        <v>0.3456120738</v>
      </c>
      <c r="L28" s="101">
        <f t="shared" si="5"/>
        <v>0.94</v>
      </c>
      <c r="M28" s="73">
        <f t="shared" si="6"/>
        <v>1.723499134</v>
      </c>
      <c r="N28" s="33">
        <v>0.2</v>
      </c>
      <c r="O28" s="101">
        <f t="shared" si="7"/>
        <v>0.54</v>
      </c>
      <c r="P28" s="73">
        <f t="shared" si="8"/>
        <v>0.1430154336</v>
      </c>
      <c r="Q28" s="33">
        <v>2.72</v>
      </c>
      <c r="R28" s="34">
        <f t="shared" si="9"/>
        <v>0.93</v>
      </c>
      <c r="S28" s="35">
        <f t="shared" si="10"/>
        <v>1.447835714</v>
      </c>
      <c r="T28" s="33">
        <v>37.04</v>
      </c>
      <c r="U28" s="34">
        <f t="shared" si="11"/>
        <v>0.37</v>
      </c>
      <c r="V28" s="35">
        <f t="shared" si="12"/>
        <v>-0.1479394425</v>
      </c>
      <c r="W28" s="36">
        <f t="shared" si="13"/>
        <v>3157.384956</v>
      </c>
      <c r="X28" s="35">
        <f t="shared" si="14"/>
        <v>0.8265869598</v>
      </c>
      <c r="Y28" s="40">
        <f t="shared" si="15"/>
        <v>0.83</v>
      </c>
      <c r="Z28" s="33">
        <v>0.1</v>
      </c>
      <c r="AA28" s="40">
        <f t="shared" si="16"/>
        <v>0.32</v>
      </c>
      <c r="AB28" s="35">
        <f t="shared" si="17"/>
        <v>-0.423942713</v>
      </c>
      <c r="AC28" s="43">
        <f t="shared" si="18"/>
        <v>2.269158814</v>
      </c>
      <c r="AD28" s="44">
        <f t="shared" si="19"/>
        <v>0.8</v>
      </c>
      <c r="AE28" s="33">
        <v>1.76</v>
      </c>
      <c r="AF28" s="34">
        <f t="shared" si="20"/>
        <v>0.37</v>
      </c>
      <c r="AG28" s="35">
        <f t="shared" si="21"/>
        <v>-0.3861015725</v>
      </c>
      <c r="AH28" s="33">
        <v>28.57</v>
      </c>
      <c r="AI28" s="34">
        <f t="shared" si="22"/>
        <v>0.32</v>
      </c>
      <c r="AJ28" s="35">
        <f t="shared" si="23"/>
        <v>-0.4192613721</v>
      </c>
      <c r="AK28" s="36">
        <f t="shared" si="24"/>
        <v>1585.520705</v>
      </c>
      <c r="AL28" s="35">
        <f t="shared" si="25"/>
        <v>-0.4477690218</v>
      </c>
      <c r="AM28" s="114">
        <f t="shared" si="26"/>
        <v>0.33</v>
      </c>
      <c r="AN28" s="33">
        <v>0.2</v>
      </c>
      <c r="AO28" s="114">
        <f t="shared" si="27"/>
        <v>0.29</v>
      </c>
      <c r="AP28" s="35">
        <f t="shared" si="28"/>
        <v>-0.5839461517</v>
      </c>
      <c r="AQ28" s="33">
        <v>0.45</v>
      </c>
      <c r="AR28" s="114">
        <f t="shared" si="29"/>
        <v>0.3</v>
      </c>
      <c r="AS28" s="35">
        <f t="shared" si="30"/>
        <v>-0.5919315439</v>
      </c>
      <c r="AT28" s="33">
        <v>3.37</v>
      </c>
      <c r="AU28" s="114">
        <f t="shared" si="31"/>
        <v>0.76</v>
      </c>
      <c r="AV28" s="35">
        <f t="shared" si="32"/>
        <v>0.7365564651</v>
      </c>
      <c r="AW28" s="33">
        <v>2.62</v>
      </c>
      <c r="AX28" s="34">
        <f t="shared" si="33"/>
        <v>0.64</v>
      </c>
      <c r="AY28" s="35">
        <f t="shared" si="34"/>
        <v>0.1448957619</v>
      </c>
      <c r="AZ28" s="33">
        <v>50.0</v>
      </c>
      <c r="BA28" s="34">
        <f t="shared" si="35"/>
        <v>0.52</v>
      </c>
      <c r="BB28" s="35">
        <f t="shared" si="36"/>
        <v>0.08509699112</v>
      </c>
      <c r="BC28" s="36">
        <f t="shared" si="37"/>
        <v>3175.674259</v>
      </c>
      <c r="BD28" s="35">
        <f t="shared" si="38"/>
        <v>0.3228015195</v>
      </c>
      <c r="BE28" s="114">
        <f t="shared" si="39"/>
        <v>0.67</v>
      </c>
      <c r="BF28" s="115">
        <f t="shared" si="40"/>
        <v>-0.5642887328</v>
      </c>
      <c r="BG28" s="116">
        <f t="shared" si="41"/>
        <v>0.49</v>
      </c>
      <c r="BH28" s="33">
        <v>4.43</v>
      </c>
      <c r="BI28" s="34">
        <f t="shared" si="42"/>
        <v>0.68</v>
      </c>
      <c r="BJ28" s="35">
        <f t="shared" si="43"/>
        <v>0.393105702</v>
      </c>
      <c r="BK28" s="33">
        <v>57.95</v>
      </c>
      <c r="BL28" s="34">
        <f t="shared" si="44"/>
        <v>0.74</v>
      </c>
      <c r="BM28" s="35">
        <f t="shared" si="45"/>
        <v>0.5293125146</v>
      </c>
      <c r="BN28" s="36">
        <f t="shared" si="46"/>
        <v>4254.473314</v>
      </c>
      <c r="BO28" s="35">
        <f t="shared" si="47"/>
        <v>0.7697240367</v>
      </c>
      <c r="BP28" s="37">
        <f t="shared" si="48"/>
        <v>0.81</v>
      </c>
      <c r="BQ28" s="33">
        <v>2.97</v>
      </c>
      <c r="BR28" s="37">
        <f t="shared" si="49"/>
        <v>0.87</v>
      </c>
      <c r="BS28" s="35">
        <f t="shared" si="50"/>
        <v>1.063998798</v>
      </c>
      <c r="BT28" s="33">
        <v>0.7</v>
      </c>
      <c r="BU28" s="37">
        <f t="shared" si="51"/>
        <v>0.69</v>
      </c>
      <c r="BV28" s="35">
        <f t="shared" si="52"/>
        <v>0.4007820968</v>
      </c>
      <c r="BW28" s="33">
        <v>10.16</v>
      </c>
      <c r="BX28" s="34">
        <f t="shared" si="53"/>
        <v>0.69</v>
      </c>
      <c r="BY28" s="35">
        <f t="shared" si="54"/>
        <v>0.4873517331</v>
      </c>
      <c r="BZ28" s="33">
        <v>45.54</v>
      </c>
      <c r="CA28" s="34">
        <f t="shared" si="55"/>
        <v>0.73</v>
      </c>
      <c r="CB28" s="35">
        <f t="shared" si="56"/>
        <v>0.5432401214</v>
      </c>
      <c r="CC28" s="36">
        <f t="shared" si="57"/>
        <v>3738.397799</v>
      </c>
      <c r="CD28" s="35">
        <f t="shared" si="58"/>
        <v>0.9537607237</v>
      </c>
      <c r="CE28" s="37">
        <f t="shared" si="59"/>
        <v>0.84</v>
      </c>
      <c r="CF28" s="33">
        <v>4.53</v>
      </c>
      <c r="CG28" s="102">
        <f t="shared" si="60"/>
        <v>0.52</v>
      </c>
      <c r="CH28" s="73">
        <f t="shared" si="61"/>
        <v>-0.05332700076</v>
      </c>
      <c r="CI28" s="66">
        <f t="shared" si="62"/>
        <v>4.480851429</v>
      </c>
      <c r="CJ28" s="102">
        <f t="shared" si="63"/>
        <v>0.48</v>
      </c>
      <c r="CK28" s="73">
        <f t="shared" si="64"/>
        <v>0.1867647808</v>
      </c>
      <c r="CL28" s="33">
        <v>51.11</v>
      </c>
      <c r="CM28" s="102">
        <f t="shared" si="65"/>
        <v>0.25</v>
      </c>
      <c r="CN28" s="73">
        <f t="shared" si="66"/>
        <v>-0.5606150104</v>
      </c>
      <c r="CO28" s="36">
        <f t="shared" si="67"/>
        <v>4036.883938</v>
      </c>
      <c r="CP28" s="35">
        <f t="shared" si="68"/>
        <v>-0.3340867447</v>
      </c>
      <c r="CQ28" s="37">
        <f t="shared" si="69"/>
        <v>0.38</v>
      </c>
      <c r="CR28" s="117">
        <f t="shared" si="70"/>
        <v>2.854178911</v>
      </c>
      <c r="CS28" s="104">
        <f t="shared" si="71"/>
        <v>0.76</v>
      </c>
      <c r="CT28" s="33">
        <v>20.17</v>
      </c>
      <c r="CU28" s="90">
        <f t="shared" si="72"/>
        <v>0.52</v>
      </c>
      <c r="CV28" s="35">
        <f t="shared" si="73"/>
        <v>0.05380669191</v>
      </c>
      <c r="CW28" s="33">
        <v>7.09</v>
      </c>
      <c r="CX28" s="34">
        <f t="shared" si="74"/>
        <v>0.6</v>
      </c>
      <c r="CY28" s="35">
        <f t="shared" si="75"/>
        <v>0.1665944845</v>
      </c>
      <c r="CZ28" s="33">
        <v>63.12</v>
      </c>
      <c r="DA28" s="34">
        <f t="shared" si="76"/>
        <v>0.4</v>
      </c>
      <c r="DB28" s="35">
        <f t="shared" si="77"/>
        <v>-0.1914333723</v>
      </c>
      <c r="DC28" s="36">
        <f t="shared" si="78"/>
        <v>4610.455066</v>
      </c>
      <c r="DD28" s="35">
        <f t="shared" si="79"/>
        <v>0.1247197626</v>
      </c>
      <c r="DE28" s="90">
        <f t="shared" si="80"/>
        <v>0.58</v>
      </c>
      <c r="DF28" s="33">
        <v>0.4</v>
      </c>
      <c r="DG28" s="90">
        <f t="shared" si="81"/>
        <v>0.36</v>
      </c>
      <c r="DH28" s="35">
        <f t="shared" si="82"/>
        <v>-0.3820059501</v>
      </c>
      <c r="DI28" s="33">
        <v>1.16</v>
      </c>
      <c r="DJ28" s="90">
        <f t="shared" si="83"/>
        <v>0.72</v>
      </c>
      <c r="DK28" s="35">
        <f t="shared" si="84"/>
        <v>0.5336618051</v>
      </c>
      <c r="DL28" s="106">
        <f t="shared" si="85"/>
        <v>0.3301823094</v>
      </c>
      <c r="DM28" s="91">
        <f t="shared" si="86"/>
        <v>0.6</v>
      </c>
    </row>
    <row r="29">
      <c r="A29" s="28">
        <v>2025.0</v>
      </c>
      <c r="B29" s="29" t="s">
        <v>860</v>
      </c>
      <c r="C29" s="29" t="s">
        <v>25</v>
      </c>
      <c r="D29" s="30">
        <f t="array" ref="D29">INDEX(
  TP!C:C,
  MATCH(
    1,
    (TP!A:A = A29) * (TP!B:B = C29),
    0
  )
)
</f>
        <v>52.9</v>
      </c>
      <c r="E29" s="64">
        <f t="shared" si="1"/>
        <v>4.819129286</v>
      </c>
      <c r="F29" s="32">
        <f t="shared" si="2"/>
        <v>0.73</v>
      </c>
      <c r="G29" s="33">
        <v>2054.0</v>
      </c>
      <c r="H29" s="33">
        <v>9.26</v>
      </c>
      <c r="I29" s="33">
        <v>4.0</v>
      </c>
      <c r="J29" s="99">
        <f t="shared" si="3"/>
        <v>6.3</v>
      </c>
      <c r="K29" s="100">
        <f t="shared" si="4"/>
        <v>0.2760467381</v>
      </c>
      <c r="L29" s="101">
        <f t="shared" si="5"/>
        <v>0.83</v>
      </c>
      <c r="M29" s="73">
        <f t="shared" si="6"/>
        <v>0.9678312208</v>
      </c>
      <c r="N29" s="33">
        <v>0.35</v>
      </c>
      <c r="O29" s="101">
        <f t="shared" si="7"/>
        <v>0.94</v>
      </c>
      <c r="P29" s="73">
        <f t="shared" si="8"/>
        <v>1.402715329</v>
      </c>
      <c r="Q29" s="33">
        <v>2.94</v>
      </c>
      <c r="R29" s="34">
        <f t="shared" si="9"/>
        <v>0.95</v>
      </c>
      <c r="S29" s="35">
        <f t="shared" si="10"/>
        <v>1.76252719</v>
      </c>
      <c r="T29" s="33">
        <v>44.78</v>
      </c>
      <c r="U29" s="34">
        <f t="shared" si="11"/>
        <v>0.73</v>
      </c>
      <c r="V29" s="35">
        <f t="shared" si="12"/>
        <v>0.5687376335</v>
      </c>
      <c r="W29" s="36">
        <f t="shared" si="13"/>
        <v>3984.110006</v>
      </c>
      <c r="X29" s="35">
        <f t="shared" si="14"/>
        <v>1.759756406</v>
      </c>
      <c r="Y29" s="40">
        <f t="shared" si="15"/>
        <v>0.97</v>
      </c>
      <c r="Z29" s="33">
        <v>0.13</v>
      </c>
      <c r="AA29" s="40">
        <f t="shared" si="16"/>
        <v>0.58</v>
      </c>
      <c r="AB29" s="35">
        <f t="shared" si="17"/>
        <v>0.07202115588</v>
      </c>
      <c r="AC29" s="43">
        <f t="shared" si="18"/>
        <v>4.202324111</v>
      </c>
      <c r="AD29" s="44">
        <f t="shared" si="19"/>
        <v>0.94</v>
      </c>
      <c r="AE29" s="33">
        <v>1.58</v>
      </c>
      <c r="AF29" s="34">
        <f t="shared" si="20"/>
        <v>0.34</v>
      </c>
      <c r="AG29" s="35">
        <f t="shared" si="21"/>
        <v>-0.5586513904</v>
      </c>
      <c r="AH29" s="33">
        <v>33.33</v>
      </c>
      <c r="AI29" s="34">
        <f t="shared" si="22"/>
        <v>0.57</v>
      </c>
      <c r="AJ29" s="35">
        <f t="shared" si="23"/>
        <v>0.1082966598</v>
      </c>
      <c r="AK29" s="36">
        <f t="shared" si="24"/>
        <v>1726.808208</v>
      </c>
      <c r="AL29" s="35">
        <f t="shared" si="25"/>
        <v>-0.2745647635</v>
      </c>
      <c r="AM29" s="114">
        <f t="shared" si="26"/>
        <v>0.4</v>
      </c>
      <c r="AN29" s="33">
        <v>0.35</v>
      </c>
      <c r="AO29" s="114">
        <f t="shared" si="27"/>
        <v>0.59</v>
      </c>
      <c r="AP29" s="35">
        <f t="shared" si="28"/>
        <v>0.06895305112</v>
      </c>
      <c r="AQ29" s="33">
        <v>0.44</v>
      </c>
      <c r="AR29" s="114">
        <f t="shared" si="29"/>
        <v>0.29</v>
      </c>
      <c r="AS29" s="35">
        <f t="shared" si="30"/>
        <v>-0.6159223489</v>
      </c>
      <c r="AT29" s="33">
        <v>2.67</v>
      </c>
      <c r="AU29" s="114">
        <f t="shared" si="31"/>
        <v>0.5</v>
      </c>
      <c r="AV29" s="35">
        <f t="shared" si="32"/>
        <v>0.04764864551</v>
      </c>
      <c r="AW29" s="33">
        <v>3.37</v>
      </c>
      <c r="AX29" s="34">
        <f t="shared" si="33"/>
        <v>0.84</v>
      </c>
      <c r="AY29" s="35">
        <f t="shared" si="34"/>
        <v>0.8956381673</v>
      </c>
      <c r="AZ29" s="33">
        <v>53.25</v>
      </c>
      <c r="BA29" s="34">
        <f t="shared" si="35"/>
        <v>0.73</v>
      </c>
      <c r="BB29" s="35">
        <f t="shared" si="36"/>
        <v>0.4512404875</v>
      </c>
      <c r="BC29" s="36">
        <f t="shared" si="37"/>
        <v>3877.097925</v>
      </c>
      <c r="BD29" s="35">
        <f t="shared" si="38"/>
        <v>1.219696664</v>
      </c>
      <c r="BE29" s="114">
        <f t="shared" si="39"/>
        <v>0.88</v>
      </c>
      <c r="BF29" s="115">
        <f t="shared" si="40"/>
        <v>0.4458112479</v>
      </c>
      <c r="BG29" s="116">
        <f t="shared" si="41"/>
        <v>0.6</v>
      </c>
      <c r="BH29" s="33">
        <v>4.03</v>
      </c>
      <c r="BI29" s="34">
        <f t="shared" si="42"/>
        <v>0.63</v>
      </c>
      <c r="BJ29" s="35">
        <f t="shared" si="43"/>
        <v>0.1455379645</v>
      </c>
      <c r="BK29" s="33">
        <v>45.65</v>
      </c>
      <c r="BL29" s="34">
        <f t="shared" si="44"/>
        <v>0.14</v>
      </c>
      <c r="BM29" s="35">
        <f t="shared" si="45"/>
        <v>-0.983896407</v>
      </c>
      <c r="BN29" s="36">
        <f t="shared" si="46"/>
        <v>3199.881246</v>
      </c>
      <c r="BO29" s="35">
        <f t="shared" si="47"/>
        <v>-0.3244516511</v>
      </c>
      <c r="BP29" s="37">
        <f t="shared" si="48"/>
        <v>0.39</v>
      </c>
      <c r="BQ29" s="33">
        <v>2.72</v>
      </c>
      <c r="BR29" s="37">
        <f t="shared" si="49"/>
        <v>0.78</v>
      </c>
      <c r="BS29" s="35">
        <f t="shared" si="50"/>
        <v>0.7580431024</v>
      </c>
      <c r="BT29" s="33">
        <v>0.22</v>
      </c>
      <c r="BU29" s="37">
        <f t="shared" si="51"/>
        <v>0.18</v>
      </c>
      <c r="BV29" s="35">
        <f t="shared" si="52"/>
        <v>-0.9560556164</v>
      </c>
      <c r="BW29" s="33">
        <v>11.44</v>
      </c>
      <c r="BX29" s="34">
        <f t="shared" si="53"/>
        <v>0.81</v>
      </c>
      <c r="BY29" s="35">
        <f t="shared" si="54"/>
        <v>0.9442064358</v>
      </c>
      <c r="BZ29" s="33">
        <v>31.03</v>
      </c>
      <c r="CA29" s="34">
        <f t="shared" si="55"/>
        <v>0.07</v>
      </c>
      <c r="CB29" s="35">
        <f t="shared" si="56"/>
        <v>-1.537313466</v>
      </c>
      <c r="CC29" s="36">
        <f t="shared" si="57"/>
        <v>2661.920209</v>
      </c>
      <c r="CD29" s="35">
        <f t="shared" si="58"/>
        <v>-0.8562243811</v>
      </c>
      <c r="CE29" s="37">
        <f t="shared" si="59"/>
        <v>0.18</v>
      </c>
      <c r="CF29" s="33">
        <v>3.15</v>
      </c>
      <c r="CG29" s="102">
        <f t="shared" si="60"/>
        <v>0.11</v>
      </c>
      <c r="CH29" s="73">
        <f t="shared" si="61"/>
        <v>-1.162687802</v>
      </c>
      <c r="CI29" s="66">
        <f t="shared" si="62"/>
        <v>3.468631544</v>
      </c>
      <c r="CJ29" s="102">
        <f t="shared" si="63"/>
        <v>0.2</v>
      </c>
      <c r="CK29" s="73">
        <f t="shared" si="64"/>
        <v>-0.05512948107</v>
      </c>
      <c r="CL29" s="33">
        <v>51.39</v>
      </c>
      <c r="CM29" s="102">
        <f t="shared" si="65"/>
        <v>0.28</v>
      </c>
      <c r="CN29" s="73">
        <f t="shared" si="66"/>
        <v>-0.522823743</v>
      </c>
      <c r="CO29" s="36">
        <f t="shared" si="67"/>
        <v>3571.855197</v>
      </c>
      <c r="CP29" s="35">
        <f t="shared" si="68"/>
        <v>-0.8836412173</v>
      </c>
      <c r="CQ29" s="37">
        <f t="shared" si="69"/>
        <v>0.15</v>
      </c>
      <c r="CR29" s="117">
        <f t="shared" si="70"/>
        <v>-2.262329764</v>
      </c>
      <c r="CS29" s="104">
        <f t="shared" si="71"/>
        <v>0.28</v>
      </c>
      <c r="CT29" s="33">
        <v>23.57</v>
      </c>
      <c r="CU29" s="90">
        <f t="shared" si="72"/>
        <v>0.8</v>
      </c>
      <c r="CV29" s="35">
        <f t="shared" si="73"/>
        <v>0.6780370298</v>
      </c>
      <c r="CW29" s="33">
        <v>8.11</v>
      </c>
      <c r="CX29" s="34">
        <f t="shared" si="74"/>
        <v>0.77</v>
      </c>
      <c r="CY29" s="35">
        <f t="shared" si="75"/>
        <v>0.5500297791</v>
      </c>
      <c r="CZ29" s="33">
        <v>69.73</v>
      </c>
      <c r="DA29" s="34">
        <f t="shared" si="76"/>
        <v>0.78</v>
      </c>
      <c r="DB29" s="35">
        <f t="shared" si="77"/>
        <v>0.6865745534</v>
      </c>
      <c r="DC29" s="36">
        <f t="shared" si="78"/>
        <v>5382.555787</v>
      </c>
      <c r="DD29" s="35">
        <f t="shared" si="79"/>
        <v>0.8813796765</v>
      </c>
      <c r="DE29" s="90">
        <f t="shared" si="80"/>
        <v>0.8</v>
      </c>
      <c r="DF29" s="33">
        <v>0.31</v>
      </c>
      <c r="DG29" s="90">
        <f t="shared" si="81"/>
        <v>0.19</v>
      </c>
      <c r="DH29" s="35">
        <f t="shared" si="82"/>
        <v>-0.7939198395</v>
      </c>
      <c r="DI29" s="33">
        <v>1.58</v>
      </c>
      <c r="DJ29" s="90">
        <f t="shared" si="83"/>
        <v>0.94</v>
      </c>
      <c r="DK29" s="35">
        <f t="shared" si="84"/>
        <v>1.667826824</v>
      </c>
      <c r="DL29" s="106">
        <f t="shared" si="85"/>
        <v>2.433323691</v>
      </c>
      <c r="DM29" s="91">
        <f t="shared" si="86"/>
        <v>0.82</v>
      </c>
    </row>
    <row r="30">
      <c r="A30" s="28">
        <v>2025.0</v>
      </c>
      <c r="B30" s="29" t="s">
        <v>486</v>
      </c>
      <c r="C30" s="29" t="s">
        <v>23</v>
      </c>
      <c r="D30" s="30">
        <f t="array" ref="D30">INDEX(
  TP!C:C,
  MATCH(
    1,
    (TP!A:A = A30) * (TP!B:B = C30),
    0
  )
)
</f>
        <v>45.2</v>
      </c>
      <c r="E30" s="64">
        <f t="shared" si="1"/>
        <v>4.688838747</v>
      </c>
      <c r="F30" s="32">
        <f t="shared" si="2"/>
        <v>0.72</v>
      </c>
      <c r="G30" s="33">
        <v>2269.0</v>
      </c>
      <c r="H30" s="33">
        <v>0.34</v>
      </c>
      <c r="I30" s="33">
        <v>0.0</v>
      </c>
      <c r="J30" s="99">
        <f t="shared" si="3"/>
        <v>0.34</v>
      </c>
      <c r="K30" s="100">
        <f t="shared" si="4"/>
        <v>0.01348611723</v>
      </c>
      <c r="L30" s="101">
        <f t="shared" si="5"/>
        <v>0</v>
      </c>
      <c r="M30" s="73">
        <f t="shared" si="6"/>
        <v>-1.884288075</v>
      </c>
      <c r="N30" s="33">
        <v>0.0</v>
      </c>
      <c r="O30" s="101">
        <f t="shared" si="7"/>
        <v>0</v>
      </c>
      <c r="P30" s="73">
        <f t="shared" si="8"/>
        <v>-1.536584426</v>
      </c>
      <c r="Q30" s="33">
        <v>0.16</v>
      </c>
      <c r="R30" s="34">
        <f t="shared" si="9"/>
        <v>0</v>
      </c>
      <c r="S30" s="35">
        <f t="shared" si="10"/>
        <v>-2.214028731</v>
      </c>
      <c r="T30" s="33">
        <v>0.0</v>
      </c>
      <c r="U30" s="34">
        <f t="shared" si="11"/>
        <v>0</v>
      </c>
      <c r="V30" s="35">
        <f t="shared" si="12"/>
        <v>-3.577618886</v>
      </c>
      <c r="W30" s="36">
        <f t="shared" si="13"/>
        <v>0</v>
      </c>
      <c r="X30" s="35">
        <f t="shared" si="14"/>
        <v>-2.737324847</v>
      </c>
      <c r="Y30" s="40">
        <f t="shared" si="15"/>
        <v>0</v>
      </c>
      <c r="Z30" s="33">
        <v>0.23</v>
      </c>
      <c r="AA30" s="40">
        <f t="shared" si="16"/>
        <v>0.95</v>
      </c>
      <c r="AB30" s="35">
        <f t="shared" si="17"/>
        <v>1.725234052</v>
      </c>
      <c r="AC30" s="43">
        <f t="shared" si="18"/>
        <v>-4.432963296</v>
      </c>
      <c r="AD30" s="44">
        <f t="shared" si="19"/>
        <v>0.05</v>
      </c>
      <c r="AE30" s="33">
        <v>5.2</v>
      </c>
      <c r="AF30" s="34">
        <f t="shared" si="20"/>
        <v>0.99</v>
      </c>
      <c r="AG30" s="35">
        <f t="shared" si="21"/>
        <v>2.911517168</v>
      </c>
      <c r="AH30" s="33">
        <v>32.82</v>
      </c>
      <c r="AI30" s="34">
        <f t="shared" si="22"/>
        <v>0.56</v>
      </c>
      <c r="AJ30" s="35">
        <f t="shared" si="23"/>
        <v>0.05177258496</v>
      </c>
      <c r="AK30" s="36">
        <f t="shared" si="24"/>
        <v>3273.340028</v>
      </c>
      <c r="AL30" s="35">
        <f t="shared" si="25"/>
        <v>1.621327587</v>
      </c>
      <c r="AM30" s="114">
        <f t="shared" si="26"/>
        <v>0.91</v>
      </c>
      <c r="AN30" s="33">
        <v>0.99</v>
      </c>
      <c r="AO30" s="114">
        <f t="shared" si="27"/>
        <v>0.99</v>
      </c>
      <c r="AP30" s="35">
        <f t="shared" si="28"/>
        <v>2.854656316</v>
      </c>
      <c r="AQ30" s="33">
        <v>1.78</v>
      </c>
      <c r="AR30" s="114">
        <f t="shared" si="29"/>
        <v>0.98</v>
      </c>
      <c r="AS30" s="35">
        <f t="shared" si="30"/>
        <v>2.598845515</v>
      </c>
      <c r="AT30" s="33">
        <v>0.56</v>
      </c>
      <c r="AU30" s="114">
        <f t="shared" si="31"/>
        <v>0.02</v>
      </c>
      <c r="AV30" s="35">
        <f t="shared" si="32"/>
        <v>-2.028916353</v>
      </c>
      <c r="AW30" s="33">
        <v>5.51</v>
      </c>
      <c r="AX30" s="34">
        <f t="shared" si="33"/>
        <v>0.98</v>
      </c>
      <c r="AY30" s="35">
        <f t="shared" si="34"/>
        <v>3.037756497</v>
      </c>
      <c r="AZ30" s="33">
        <v>41.01</v>
      </c>
      <c r="BA30" s="34">
        <f t="shared" si="35"/>
        <v>0.17</v>
      </c>
      <c r="BB30" s="35">
        <f t="shared" si="36"/>
        <v>-0.9277122495</v>
      </c>
      <c r="BC30" s="36">
        <f t="shared" si="37"/>
        <v>3792.898072</v>
      </c>
      <c r="BD30" s="35">
        <f t="shared" si="38"/>
        <v>1.112032148</v>
      </c>
      <c r="BE30" s="114">
        <f t="shared" si="39"/>
        <v>0.83</v>
      </c>
      <c r="BF30" s="115">
        <f t="shared" si="40"/>
        <v>6.157945213</v>
      </c>
      <c r="BG30" s="116">
        <f t="shared" si="41"/>
        <v>0.95</v>
      </c>
      <c r="BH30" s="33">
        <v>3.13</v>
      </c>
      <c r="BI30" s="34">
        <f t="shared" si="42"/>
        <v>0.36</v>
      </c>
      <c r="BJ30" s="35">
        <f t="shared" si="43"/>
        <v>-0.4114894449</v>
      </c>
      <c r="BK30" s="33">
        <v>55.7</v>
      </c>
      <c r="BL30" s="34">
        <f t="shared" si="44"/>
        <v>0.64</v>
      </c>
      <c r="BM30" s="35">
        <f t="shared" si="45"/>
        <v>0.2525060045</v>
      </c>
      <c r="BN30" s="36">
        <f t="shared" si="46"/>
        <v>3427.867353</v>
      </c>
      <c r="BO30" s="35">
        <f t="shared" si="47"/>
        <v>-0.08790819183</v>
      </c>
      <c r="BP30" s="37">
        <f t="shared" si="48"/>
        <v>0.47</v>
      </c>
      <c r="BQ30" s="33">
        <v>2.18</v>
      </c>
      <c r="BR30" s="37">
        <f t="shared" si="49"/>
        <v>0.53</v>
      </c>
      <c r="BS30" s="35">
        <f t="shared" si="50"/>
        <v>0.09717879925</v>
      </c>
      <c r="BT30" s="33">
        <v>0.52</v>
      </c>
      <c r="BU30" s="37">
        <f t="shared" si="51"/>
        <v>0.5</v>
      </c>
      <c r="BV30" s="35">
        <f t="shared" si="52"/>
        <v>-0.1080320456</v>
      </c>
      <c r="BW30" s="33">
        <v>6.7</v>
      </c>
      <c r="BX30" s="34">
        <f t="shared" si="53"/>
        <v>0.25</v>
      </c>
      <c r="BY30" s="35">
        <f t="shared" si="54"/>
        <v>-0.7475836352</v>
      </c>
      <c r="BZ30" s="33">
        <v>44.97</v>
      </c>
      <c r="CA30" s="34">
        <f t="shared" si="55"/>
        <v>0.72</v>
      </c>
      <c r="CB30" s="35">
        <f t="shared" si="56"/>
        <v>0.4615092086</v>
      </c>
      <c r="CC30" s="36">
        <f t="shared" si="57"/>
        <v>3123.686698</v>
      </c>
      <c r="CD30" s="35">
        <f t="shared" si="58"/>
        <v>-0.07981205662</v>
      </c>
      <c r="CE30" s="37">
        <f t="shared" si="59"/>
        <v>0.43</v>
      </c>
      <c r="CF30" s="33">
        <v>6.19</v>
      </c>
      <c r="CG30" s="102">
        <f t="shared" si="60"/>
        <v>0.89</v>
      </c>
      <c r="CH30" s="73">
        <f t="shared" si="61"/>
        <v>1.281121499</v>
      </c>
      <c r="CI30" s="66">
        <f t="shared" si="62"/>
        <v>5.159754362</v>
      </c>
      <c r="CJ30" s="102">
        <f t="shared" si="63"/>
        <v>0.74</v>
      </c>
      <c r="CK30" s="73">
        <f t="shared" si="64"/>
        <v>0.3490049487</v>
      </c>
      <c r="CL30" s="33">
        <v>61.54</v>
      </c>
      <c r="CM30" s="102">
        <f t="shared" si="65"/>
        <v>0.85</v>
      </c>
      <c r="CN30" s="73">
        <f t="shared" si="66"/>
        <v>0.8471096997</v>
      </c>
      <c r="CO30" s="36">
        <f t="shared" si="67"/>
        <v>5194.332664</v>
      </c>
      <c r="CP30" s="35">
        <f t="shared" si="68"/>
        <v>1.033745109</v>
      </c>
      <c r="CQ30" s="37">
        <f t="shared" si="69"/>
        <v>0.81</v>
      </c>
      <c r="CR30" s="117">
        <f t="shared" si="70"/>
        <v>0.8551716144</v>
      </c>
      <c r="CS30" s="104">
        <f t="shared" si="71"/>
        <v>0.61</v>
      </c>
      <c r="CT30" s="33">
        <v>24.55</v>
      </c>
      <c r="CU30" s="90">
        <f t="shared" si="72"/>
        <v>0.87</v>
      </c>
      <c r="CV30" s="35">
        <f t="shared" si="73"/>
        <v>0.8579622449</v>
      </c>
      <c r="CW30" s="33">
        <v>16.5</v>
      </c>
      <c r="CX30" s="34">
        <f t="shared" si="74"/>
        <v>1</v>
      </c>
      <c r="CY30" s="35">
        <f t="shared" si="75"/>
        <v>3.703973036</v>
      </c>
      <c r="CZ30" s="33">
        <v>65.14</v>
      </c>
      <c r="DA30" s="34">
        <f t="shared" si="76"/>
        <v>0.5</v>
      </c>
      <c r="DB30" s="35">
        <f t="shared" si="77"/>
        <v>0.07688372453</v>
      </c>
      <c r="DC30" s="36">
        <f t="shared" si="78"/>
        <v>6514</v>
      </c>
      <c r="DD30" s="35">
        <f t="shared" si="79"/>
        <v>1.990196774</v>
      </c>
      <c r="DE30" s="90">
        <f t="shared" si="80"/>
        <v>0.96</v>
      </c>
      <c r="DF30" s="33">
        <v>0.4</v>
      </c>
      <c r="DG30" s="90">
        <f t="shared" si="81"/>
        <v>0.36</v>
      </c>
      <c r="DH30" s="35">
        <f t="shared" si="82"/>
        <v>-0.3820059501</v>
      </c>
      <c r="DI30" s="33">
        <v>0.83</v>
      </c>
      <c r="DJ30" s="90">
        <f t="shared" si="83"/>
        <v>0.38</v>
      </c>
      <c r="DK30" s="35">
        <f t="shared" si="84"/>
        <v>-0.3574678524</v>
      </c>
      <c r="DL30" s="106">
        <f t="shared" si="85"/>
        <v>2.108685216</v>
      </c>
      <c r="DM30" s="91">
        <f t="shared" si="86"/>
        <v>0.75</v>
      </c>
    </row>
    <row r="31">
      <c r="A31" s="28">
        <v>2022.0</v>
      </c>
      <c r="B31" s="29" t="s">
        <v>812</v>
      </c>
      <c r="C31" s="29" t="s">
        <v>24</v>
      </c>
      <c r="D31" s="30">
        <f t="array" ref="D31">INDEX(
  TP!C:C,
  MATCH(
    1,
    (TP!A:A = A31) * (TP!B:B = C31),
    0
  )
)
</f>
        <v>52.24</v>
      </c>
      <c r="E31" s="64">
        <f t="shared" si="1"/>
        <v>4.682292913</v>
      </c>
      <c r="F31" s="32">
        <f t="shared" si="2"/>
        <v>0.71</v>
      </c>
      <c r="G31" s="33">
        <v>3076.0</v>
      </c>
      <c r="H31" s="33">
        <v>15.13</v>
      </c>
      <c r="I31" s="33">
        <v>3.0</v>
      </c>
      <c r="J31" s="99">
        <f t="shared" si="3"/>
        <v>12.91</v>
      </c>
      <c r="K31" s="100">
        <f t="shared" si="4"/>
        <v>0.3777308192</v>
      </c>
      <c r="L31" s="101">
        <f t="shared" si="5"/>
        <v>0.98</v>
      </c>
      <c r="M31" s="73">
        <f t="shared" si="6"/>
        <v>2.072395679</v>
      </c>
      <c r="N31" s="33">
        <v>0.26</v>
      </c>
      <c r="O31" s="101">
        <f t="shared" si="7"/>
        <v>0.74</v>
      </c>
      <c r="P31" s="73">
        <f t="shared" si="8"/>
        <v>0.6468953916</v>
      </c>
      <c r="Q31" s="33">
        <v>2.37</v>
      </c>
      <c r="R31" s="34">
        <f t="shared" si="9"/>
        <v>0.84</v>
      </c>
      <c r="S31" s="35">
        <f t="shared" si="10"/>
        <v>0.9471901845</v>
      </c>
      <c r="T31" s="33">
        <v>48.15</v>
      </c>
      <c r="U31" s="34">
        <f t="shared" si="11"/>
        <v>0.83</v>
      </c>
      <c r="V31" s="35">
        <f t="shared" si="12"/>
        <v>0.8807792028</v>
      </c>
      <c r="W31" s="36">
        <f t="shared" si="13"/>
        <v>3795.717763</v>
      </c>
      <c r="X31" s="35">
        <f t="shared" si="14"/>
        <v>1.547107853</v>
      </c>
      <c r="Y31" s="40">
        <f t="shared" si="15"/>
        <v>0.94</v>
      </c>
      <c r="Z31" s="33">
        <v>0.12</v>
      </c>
      <c r="AA31" s="40">
        <f t="shared" si="16"/>
        <v>0.5</v>
      </c>
      <c r="AB31" s="35">
        <f t="shared" si="17"/>
        <v>-0.09330013375</v>
      </c>
      <c r="AC31" s="43">
        <f t="shared" si="18"/>
        <v>4.17309879</v>
      </c>
      <c r="AD31" s="44">
        <f t="shared" si="19"/>
        <v>0.92</v>
      </c>
      <c r="AE31" s="33">
        <v>1.87</v>
      </c>
      <c r="AF31" s="34">
        <f t="shared" si="20"/>
        <v>0.41</v>
      </c>
      <c r="AG31" s="35">
        <f t="shared" si="21"/>
        <v>-0.2806544616</v>
      </c>
      <c r="AH31" s="33">
        <v>32.81</v>
      </c>
      <c r="AI31" s="34">
        <f t="shared" si="22"/>
        <v>0.55</v>
      </c>
      <c r="AJ31" s="35">
        <f t="shared" si="23"/>
        <v>0.05066426977</v>
      </c>
      <c r="AK31" s="36">
        <f t="shared" si="24"/>
        <v>1890.916433</v>
      </c>
      <c r="AL31" s="35">
        <f t="shared" si="25"/>
        <v>-0.07338459725</v>
      </c>
      <c r="AM31" s="114">
        <f t="shared" si="26"/>
        <v>0.49</v>
      </c>
      <c r="AN31" s="33">
        <v>0.26</v>
      </c>
      <c r="AO31" s="114">
        <f t="shared" si="27"/>
        <v>0.41</v>
      </c>
      <c r="AP31" s="35">
        <f t="shared" si="28"/>
        <v>-0.3227864705</v>
      </c>
      <c r="AQ31" s="33">
        <v>0.56</v>
      </c>
      <c r="AR31" s="114">
        <f t="shared" si="29"/>
        <v>0.44</v>
      </c>
      <c r="AS31" s="35">
        <f t="shared" si="30"/>
        <v>-0.3280326895</v>
      </c>
      <c r="AT31" s="33">
        <v>3.1</v>
      </c>
      <c r="AU31" s="114">
        <f t="shared" si="31"/>
        <v>0.68</v>
      </c>
      <c r="AV31" s="35">
        <f t="shared" si="32"/>
        <v>0.4708348775</v>
      </c>
      <c r="AW31" s="33">
        <v>2.22</v>
      </c>
      <c r="AX31" s="34">
        <f t="shared" si="33"/>
        <v>0.48</v>
      </c>
      <c r="AY31" s="35">
        <f t="shared" si="34"/>
        <v>-0.2555001876</v>
      </c>
      <c r="AZ31" s="33">
        <v>52.63</v>
      </c>
      <c r="BA31" s="34">
        <f t="shared" si="35"/>
        <v>0.71</v>
      </c>
      <c r="BB31" s="35">
        <f t="shared" si="36"/>
        <v>0.3813915743</v>
      </c>
      <c r="BC31" s="36">
        <f t="shared" si="37"/>
        <v>3038.466546</v>
      </c>
      <c r="BD31" s="35">
        <f t="shared" si="38"/>
        <v>0.1473570093</v>
      </c>
      <c r="BE31" s="114">
        <f t="shared" si="39"/>
        <v>0.61</v>
      </c>
      <c r="BF31" s="115">
        <f t="shared" si="40"/>
        <v>-0.1060118705</v>
      </c>
      <c r="BG31" s="116">
        <f t="shared" si="41"/>
        <v>0.52</v>
      </c>
      <c r="BH31" s="33">
        <v>4.8</v>
      </c>
      <c r="BI31" s="34">
        <f t="shared" si="42"/>
        <v>0.77</v>
      </c>
      <c r="BJ31" s="35">
        <f t="shared" si="43"/>
        <v>0.6221058592</v>
      </c>
      <c r="BK31" s="33">
        <v>53.66</v>
      </c>
      <c r="BL31" s="34">
        <f t="shared" si="44"/>
        <v>0.5</v>
      </c>
      <c r="BM31" s="35">
        <f t="shared" si="45"/>
        <v>0.001534768769</v>
      </c>
      <c r="BN31" s="36">
        <f t="shared" si="46"/>
        <v>4093.003027</v>
      </c>
      <c r="BO31" s="35">
        <f t="shared" si="47"/>
        <v>0.6021930373</v>
      </c>
      <c r="BP31" s="37">
        <f t="shared" si="48"/>
        <v>0.66</v>
      </c>
      <c r="BQ31" s="33">
        <v>1.99</v>
      </c>
      <c r="BR31" s="37">
        <f t="shared" si="49"/>
        <v>0.43</v>
      </c>
      <c r="BS31" s="35">
        <f t="shared" si="50"/>
        <v>-0.1353475296</v>
      </c>
      <c r="BT31" s="33">
        <v>0.94</v>
      </c>
      <c r="BU31" s="37">
        <f t="shared" si="51"/>
        <v>0.8</v>
      </c>
      <c r="BV31" s="35">
        <f t="shared" si="52"/>
        <v>1.079200953</v>
      </c>
      <c r="BW31" s="33">
        <v>7.37</v>
      </c>
      <c r="BX31" s="34">
        <f t="shared" si="53"/>
        <v>0.34</v>
      </c>
      <c r="BY31" s="35">
        <f t="shared" si="54"/>
        <v>-0.5084487518</v>
      </c>
      <c r="BZ31" s="33">
        <v>47.22</v>
      </c>
      <c r="CA31" s="34">
        <f t="shared" si="55"/>
        <v>0.81</v>
      </c>
      <c r="CB31" s="35">
        <f t="shared" si="56"/>
        <v>0.7841312329</v>
      </c>
      <c r="CC31" s="36">
        <f t="shared" si="57"/>
        <v>3414.042083</v>
      </c>
      <c r="CD31" s="35">
        <f t="shared" si="58"/>
        <v>0.408390324</v>
      </c>
      <c r="CE31" s="37">
        <f t="shared" si="59"/>
        <v>0.67</v>
      </c>
      <c r="CF31" s="33">
        <v>3.72</v>
      </c>
      <c r="CG31" s="102">
        <f t="shared" si="60"/>
        <v>0.21</v>
      </c>
      <c r="CH31" s="73">
        <f t="shared" si="61"/>
        <v>-0.7044735579</v>
      </c>
      <c r="CI31" s="66">
        <f t="shared" si="62"/>
        <v>4.011051922</v>
      </c>
      <c r="CJ31" s="102">
        <f t="shared" si="63"/>
        <v>0.34</v>
      </c>
      <c r="CK31" s="73">
        <f t="shared" si="64"/>
        <v>0.07449490085</v>
      </c>
      <c r="CL31" s="33">
        <v>60.63</v>
      </c>
      <c r="CM31" s="102">
        <f t="shared" si="65"/>
        <v>0.79</v>
      </c>
      <c r="CN31" s="73">
        <f t="shared" si="66"/>
        <v>0.7242880807</v>
      </c>
      <c r="CO31" s="36">
        <f t="shared" si="67"/>
        <v>4536.56104</v>
      </c>
      <c r="CP31" s="35">
        <f t="shared" si="68"/>
        <v>0.2564139327</v>
      </c>
      <c r="CQ31" s="37">
        <f t="shared" si="69"/>
        <v>0.62</v>
      </c>
      <c r="CR31" s="117">
        <f t="shared" si="70"/>
        <v>2.210850718</v>
      </c>
      <c r="CS31" s="104">
        <f t="shared" si="71"/>
        <v>0.7</v>
      </c>
      <c r="CT31" s="33">
        <v>15.51</v>
      </c>
      <c r="CU31" s="90">
        <f t="shared" si="72"/>
        <v>0.25</v>
      </c>
      <c r="CV31" s="35">
        <f t="shared" si="73"/>
        <v>-0.8017560654</v>
      </c>
      <c r="CW31" s="33">
        <v>3.8</v>
      </c>
      <c r="CX31" s="34">
        <f t="shared" si="74"/>
        <v>0.13</v>
      </c>
      <c r="CY31" s="35">
        <f t="shared" si="75"/>
        <v>-1.070172299</v>
      </c>
      <c r="CZ31" s="33">
        <v>66.15</v>
      </c>
      <c r="DA31" s="34">
        <f t="shared" si="76"/>
        <v>0.6</v>
      </c>
      <c r="DB31" s="35">
        <f t="shared" si="77"/>
        <v>0.2110422729</v>
      </c>
      <c r="DC31" s="36">
        <f t="shared" si="78"/>
        <v>3625.32007</v>
      </c>
      <c r="DD31" s="35">
        <f t="shared" si="79"/>
        <v>-0.8407140734</v>
      </c>
      <c r="DE31" s="90">
        <f t="shared" si="80"/>
        <v>0.21</v>
      </c>
      <c r="DF31" s="33">
        <v>0.56</v>
      </c>
      <c r="DG31" s="90">
        <f t="shared" si="81"/>
        <v>0.68</v>
      </c>
      <c r="DH31" s="35">
        <f t="shared" si="82"/>
        <v>0.3502854086</v>
      </c>
      <c r="DI31" s="33">
        <v>0.85</v>
      </c>
      <c r="DJ31" s="90">
        <f t="shared" si="83"/>
        <v>0.42</v>
      </c>
      <c r="DK31" s="35">
        <f t="shared" si="84"/>
        <v>-0.3034599944</v>
      </c>
      <c r="DL31" s="106">
        <f t="shared" si="85"/>
        <v>-1.595644725</v>
      </c>
      <c r="DM31" s="91">
        <f t="shared" si="86"/>
        <v>0.31</v>
      </c>
    </row>
    <row r="32">
      <c r="A32" s="28">
        <v>2023.0</v>
      </c>
      <c r="B32" s="29" t="s">
        <v>780</v>
      </c>
      <c r="C32" s="29" t="s">
        <v>19</v>
      </c>
      <c r="D32" s="30">
        <f t="array" ref="D32">INDEX(
  TP!C:C,
  MATCH(
    1,
    (TP!A:A = A32) * (TP!B:B = C32),
    0
  )
)
</f>
        <v>51.06</v>
      </c>
      <c r="E32" s="64">
        <f t="shared" si="1"/>
        <v>4.672418304</v>
      </c>
      <c r="F32" s="32">
        <f t="shared" si="2"/>
        <v>0.7</v>
      </c>
      <c r="G32" s="33">
        <v>2779.0</v>
      </c>
      <c r="H32" s="33">
        <v>5.51</v>
      </c>
      <c r="I32" s="33">
        <v>0.0</v>
      </c>
      <c r="J32" s="99">
        <f t="shared" si="3"/>
        <v>5.51</v>
      </c>
      <c r="K32" s="100">
        <f t="shared" si="4"/>
        <v>0.178445484</v>
      </c>
      <c r="L32" s="101">
        <f t="shared" si="5"/>
        <v>0.47</v>
      </c>
      <c r="M32" s="73">
        <f t="shared" si="6"/>
        <v>-0.09238268025</v>
      </c>
      <c r="N32" s="33">
        <v>0.29</v>
      </c>
      <c r="O32" s="101">
        <f t="shared" si="7"/>
        <v>0.83</v>
      </c>
      <c r="P32" s="73">
        <f t="shared" si="8"/>
        <v>0.8988353706</v>
      </c>
      <c r="Q32" s="33">
        <v>1.98</v>
      </c>
      <c r="R32" s="34">
        <f t="shared" si="9"/>
        <v>0.66</v>
      </c>
      <c r="S32" s="35">
        <f t="shared" si="10"/>
        <v>0.3893280229</v>
      </c>
      <c r="T32" s="33">
        <v>36.07</v>
      </c>
      <c r="U32" s="34">
        <f t="shared" si="11"/>
        <v>0.36</v>
      </c>
      <c r="V32" s="35">
        <f t="shared" si="12"/>
        <v>-0.2377555618</v>
      </c>
      <c r="W32" s="36">
        <f t="shared" si="13"/>
        <v>2555.587815</v>
      </c>
      <c r="X32" s="35">
        <f t="shared" si="14"/>
        <v>0.1473058572</v>
      </c>
      <c r="Y32" s="40">
        <f t="shared" si="15"/>
        <v>0.52</v>
      </c>
      <c r="Z32" s="33">
        <v>0.12</v>
      </c>
      <c r="AA32" s="40">
        <f t="shared" si="16"/>
        <v>0.5</v>
      </c>
      <c r="AB32" s="35">
        <f t="shared" si="17"/>
        <v>-0.09330013375</v>
      </c>
      <c r="AC32" s="43">
        <f t="shared" si="18"/>
        <v>0.8604584137</v>
      </c>
      <c r="AD32" s="44">
        <f t="shared" si="19"/>
        <v>0.58</v>
      </c>
      <c r="AE32" s="33">
        <v>1.81</v>
      </c>
      <c r="AF32" s="34">
        <f t="shared" si="20"/>
        <v>0.4</v>
      </c>
      <c r="AG32" s="35">
        <f t="shared" si="21"/>
        <v>-0.3381710676</v>
      </c>
      <c r="AH32" s="33">
        <v>35.71</v>
      </c>
      <c r="AI32" s="34">
        <f t="shared" si="22"/>
        <v>0.68</v>
      </c>
      <c r="AJ32" s="35">
        <f t="shared" si="23"/>
        <v>0.3720756758</v>
      </c>
      <c r="AK32" s="36">
        <f t="shared" si="24"/>
        <v>2016.808529</v>
      </c>
      <c r="AL32" s="35">
        <f t="shared" si="25"/>
        <v>0.08094644085</v>
      </c>
      <c r="AM32" s="114">
        <f t="shared" si="26"/>
        <v>0.56</v>
      </c>
      <c r="AN32" s="33">
        <v>0.13</v>
      </c>
      <c r="AO32" s="114">
        <f t="shared" si="27"/>
        <v>0.17</v>
      </c>
      <c r="AP32" s="35">
        <f t="shared" si="28"/>
        <v>-0.8886324463</v>
      </c>
      <c r="AQ32" s="33">
        <v>0.55</v>
      </c>
      <c r="AR32" s="114">
        <f t="shared" si="29"/>
        <v>0.41</v>
      </c>
      <c r="AS32" s="35">
        <f t="shared" si="30"/>
        <v>-0.3520234944</v>
      </c>
      <c r="AT32" s="33">
        <v>2.98</v>
      </c>
      <c r="AU32" s="114">
        <f t="shared" si="31"/>
        <v>0.63</v>
      </c>
      <c r="AV32" s="35">
        <f t="shared" si="32"/>
        <v>0.3527363942</v>
      </c>
      <c r="AW32" s="33">
        <v>2.49</v>
      </c>
      <c r="AX32" s="34">
        <f t="shared" si="33"/>
        <v>0.6</v>
      </c>
      <c r="AY32" s="35">
        <f t="shared" si="34"/>
        <v>0.01476707834</v>
      </c>
      <c r="AZ32" s="33">
        <v>40.26</v>
      </c>
      <c r="BA32" s="34">
        <f t="shared" si="35"/>
        <v>0.14</v>
      </c>
      <c r="BB32" s="35">
        <f t="shared" si="36"/>
        <v>-1.012206903</v>
      </c>
      <c r="BC32" s="36">
        <f t="shared" si="37"/>
        <v>2484.360206</v>
      </c>
      <c r="BD32" s="35">
        <f t="shared" si="38"/>
        <v>-0.5611666827</v>
      </c>
      <c r="BE32" s="114">
        <f t="shared" si="39"/>
        <v>0.29</v>
      </c>
      <c r="BF32" s="115">
        <f t="shared" si="40"/>
        <v>-1.368139788</v>
      </c>
      <c r="BG32" s="116">
        <f t="shared" si="41"/>
        <v>0.4</v>
      </c>
      <c r="BH32" s="33">
        <v>4.89</v>
      </c>
      <c r="BI32" s="34">
        <f t="shared" si="42"/>
        <v>0.78</v>
      </c>
      <c r="BJ32" s="35">
        <f t="shared" si="43"/>
        <v>0.6778086001</v>
      </c>
      <c r="BK32" s="33">
        <v>54.3</v>
      </c>
      <c r="BL32" s="34">
        <f t="shared" si="44"/>
        <v>0.54</v>
      </c>
      <c r="BM32" s="35">
        <f t="shared" si="45"/>
        <v>0.08027084274</v>
      </c>
      <c r="BN32" s="36">
        <f t="shared" si="46"/>
        <v>4178.100623</v>
      </c>
      <c r="BO32" s="35">
        <f t="shared" si="47"/>
        <v>0.6904847319</v>
      </c>
      <c r="BP32" s="37">
        <f t="shared" si="48"/>
        <v>0.77</v>
      </c>
      <c r="BQ32" s="33">
        <v>2.72</v>
      </c>
      <c r="BR32" s="37">
        <f t="shared" si="49"/>
        <v>0.78</v>
      </c>
      <c r="BS32" s="35">
        <f t="shared" si="50"/>
        <v>0.7580431024</v>
      </c>
      <c r="BT32" s="33">
        <v>0.94</v>
      </c>
      <c r="BU32" s="37">
        <f t="shared" si="51"/>
        <v>0.8</v>
      </c>
      <c r="BV32" s="35">
        <f t="shared" si="52"/>
        <v>1.079200953</v>
      </c>
      <c r="BW32" s="33">
        <v>11.63</v>
      </c>
      <c r="BX32" s="34">
        <f t="shared" si="53"/>
        <v>0.84</v>
      </c>
      <c r="BY32" s="35">
        <f t="shared" si="54"/>
        <v>1.012020806</v>
      </c>
      <c r="BZ32" s="33">
        <v>37.05</v>
      </c>
      <c r="CA32" s="34">
        <f t="shared" si="55"/>
        <v>0.21</v>
      </c>
      <c r="CB32" s="35">
        <f t="shared" si="56"/>
        <v>-0.6741203169</v>
      </c>
      <c r="CC32" s="36">
        <f t="shared" si="57"/>
        <v>3197.459042</v>
      </c>
      <c r="CD32" s="35">
        <f t="shared" si="58"/>
        <v>0.04422846648</v>
      </c>
      <c r="CE32" s="37">
        <f t="shared" si="59"/>
        <v>0.48</v>
      </c>
      <c r="CF32" s="33">
        <v>4.47</v>
      </c>
      <c r="CG32" s="102">
        <f t="shared" si="60"/>
        <v>0.5</v>
      </c>
      <c r="CH32" s="73">
        <f t="shared" si="61"/>
        <v>-0.1015600791</v>
      </c>
      <c r="CI32" s="66">
        <f t="shared" si="62"/>
        <v>4.635760955</v>
      </c>
      <c r="CJ32" s="102">
        <f t="shared" si="63"/>
        <v>0.54</v>
      </c>
      <c r="CK32" s="73">
        <f t="shared" si="64"/>
        <v>0.2237841342</v>
      </c>
      <c r="CL32" s="33">
        <v>62.32</v>
      </c>
      <c r="CM32" s="102">
        <f t="shared" si="65"/>
        <v>0.89</v>
      </c>
      <c r="CN32" s="73">
        <f t="shared" si="66"/>
        <v>0.9523853732</v>
      </c>
      <c r="CO32" s="36">
        <f t="shared" si="67"/>
        <v>5002.939051</v>
      </c>
      <c r="CP32" s="35">
        <f t="shared" si="68"/>
        <v>0.8075629253</v>
      </c>
      <c r="CQ32" s="37">
        <f t="shared" si="69"/>
        <v>0.74</v>
      </c>
      <c r="CR32" s="117">
        <f t="shared" si="70"/>
        <v>3.379520179</v>
      </c>
      <c r="CS32" s="104">
        <f t="shared" si="71"/>
        <v>0.86</v>
      </c>
      <c r="CT32" s="33">
        <v>23.8</v>
      </c>
      <c r="CU32" s="90">
        <f t="shared" si="72"/>
        <v>0.83</v>
      </c>
      <c r="CV32" s="35">
        <f t="shared" si="73"/>
        <v>0.7202643762</v>
      </c>
      <c r="CW32" s="33">
        <v>8.06</v>
      </c>
      <c r="CX32" s="34">
        <f t="shared" si="74"/>
        <v>0.74</v>
      </c>
      <c r="CY32" s="35">
        <f t="shared" si="75"/>
        <v>0.5312339314</v>
      </c>
      <c r="CZ32" s="33">
        <v>65.06</v>
      </c>
      <c r="DA32" s="34">
        <f t="shared" si="76"/>
        <v>0.49</v>
      </c>
      <c r="DB32" s="35">
        <f t="shared" si="77"/>
        <v>0.06625730486</v>
      </c>
      <c r="DC32" s="36">
        <f t="shared" si="78"/>
        <v>5009.561904</v>
      </c>
      <c r="DD32" s="35">
        <f t="shared" si="79"/>
        <v>0.5158450881</v>
      </c>
      <c r="DE32" s="90">
        <f t="shared" si="80"/>
        <v>0.69</v>
      </c>
      <c r="DF32" s="33">
        <v>0.62</v>
      </c>
      <c r="DG32" s="90">
        <f t="shared" si="81"/>
        <v>0.78</v>
      </c>
      <c r="DH32" s="35">
        <f t="shared" si="82"/>
        <v>0.6248946682</v>
      </c>
      <c r="DI32" s="33">
        <v>0.94</v>
      </c>
      <c r="DJ32" s="90">
        <f t="shared" si="83"/>
        <v>0.52</v>
      </c>
      <c r="DK32" s="35">
        <f t="shared" si="84"/>
        <v>-0.06042463324</v>
      </c>
      <c r="DL32" s="106">
        <f t="shared" si="85"/>
        <v>1.800579499</v>
      </c>
      <c r="DM32" s="91">
        <f t="shared" si="86"/>
        <v>0.7</v>
      </c>
    </row>
    <row r="33">
      <c r="A33" s="28">
        <v>2023.0</v>
      </c>
      <c r="B33" s="29" t="s">
        <v>861</v>
      </c>
      <c r="C33" s="29" t="s">
        <v>18</v>
      </c>
      <c r="D33" s="30">
        <f t="array" ref="D33">INDEX(
  TP!C:C,
  MATCH(
    1,
    (TP!A:A = A33) * (TP!B:B = C33),
    0
  )
)
</f>
        <v>50.52</v>
      </c>
      <c r="E33" s="64">
        <f t="shared" si="1"/>
        <v>4.3582757</v>
      </c>
      <c r="F33" s="32">
        <f t="shared" si="2"/>
        <v>0.69</v>
      </c>
      <c r="G33" s="33">
        <v>1732.0</v>
      </c>
      <c r="H33" s="33">
        <v>2.15</v>
      </c>
      <c r="I33" s="33">
        <v>0.0</v>
      </c>
      <c r="J33" s="99">
        <f t="shared" si="3"/>
        <v>2.15</v>
      </c>
      <c r="K33" s="100">
        <f t="shared" si="4"/>
        <v>0.1117205543</v>
      </c>
      <c r="L33" s="101">
        <f t="shared" si="5"/>
        <v>0.25</v>
      </c>
      <c r="M33" s="73">
        <f t="shared" si="6"/>
        <v>-0.8171960927</v>
      </c>
      <c r="N33" s="33">
        <v>0.31</v>
      </c>
      <c r="O33" s="101">
        <f t="shared" si="7"/>
        <v>0.86</v>
      </c>
      <c r="P33" s="73">
        <f t="shared" si="8"/>
        <v>1.066795357</v>
      </c>
      <c r="Q33" s="33">
        <v>1.92</v>
      </c>
      <c r="R33" s="34">
        <f t="shared" si="9"/>
        <v>0.61</v>
      </c>
      <c r="S33" s="35">
        <f t="shared" si="10"/>
        <v>0.303503075</v>
      </c>
      <c r="T33" s="33">
        <v>43.24</v>
      </c>
      <c r="U33" s="34">
        <f t="shared" si="11"/>
        <v>0.66</v>
      </c>
      <c r="V33" s="35">
        <f t="shared" si="12"/>
        <v>0.4261429698</v>
      </c>
      <c r="W33" s="36">
        <f t="shared" si="13"/>
        <v>3006.521288</v>
      </c>
      <c r="X33" s="35">
        <f t="shared" si="14"/>
        <v>0.6562989477</v>
      </c>
      <c r="Y33" s="40">
        <f t="shared" si="15"/>
        <v>0.76</v>
      </c>
      <c r="Z33" s="33">
        <v>0.18</v>
      </c>
      <c r="AA33" s="40">
        <f t="shared" si="16"/>
        <v>0.8</v>
      </c>
      <c r="AB33" s="35">
        <f t="shared" si="17"/>
        <v>0.898627604</v>
      </c>
      <c r="AC33" s="43">
        <f t="shared" si="18"/>
        <v>1.804525816</v>
      </c>
      <c r="AD33" s="44">
        <f t="shared" si="19"/>
        <v>0.77</v>
      </c>
      <c r="AE33" s="33">
        <v>2.49</v>
      </c>
      <c r="AF33" s="34">
        <f t="shared" si="20"/>
        <v>0.67</v>
      </c>
      <c r="AG33" s="35">
        <f t="shared" si="21"/>
        <v>0.3136837997</v>
      </c>
      <c r="AH33" s="33">
        <v>33.33</v>
      </c>
      <c r="AI33" s="34">
        <f t="shared" si="22"/>
        <v>0.57</v>
      </c>
      <c r="AJ33" s="35">
        <f t="shared" si="23"/>
        <v>0.1082966598</v>
      </c>
      <c r="AK33" s="36">
        <f t="shared" si="24"/>
        <v>2277.236461</v>
      </c>
      <c r="AL33" s="35">
        <f t="shared" si="25"/>
        <v>0.4002048741</v>
      </c>
      <c r="AM33" s="114">
        <f t="shared" si="26"/>
        <v>0.69</v>
      </c>
      <c r="AN33" s="33">
        <v>0.52</v>
      </c>
      <c r="AO33" s="114">
        <f t="shared" si="27"/>
        <v>0.83</v>
      </c>
      <c r="AP33" s="35">
        <f t="shared" si="28"/>
        <v>0.8089054809</v>
      </c>
      <c r="AQ33" s="33">
        <v>0.83</v>
      </c>
      <c r="AR33" s="114">
        <f t="shared" si="29"/>
        <v>0.71</v>
      </c>
      <c r="AS33" s="35">
        <f t="shared" si="30"/>
        <v>0.3197190442</v>
      </c>
      <c r="AT33" s="33">
        <v>2.7</v>
      </c>
      <c r="AU33" s="114">
        <f t="shared" si="31"/>
        <v>0.51</v>
      </c>
      <c r="AV33" s="35">
        <f t="shared" si="32"/>
        <v>0.07717326635</v>
      </c>
      <c r="AW33" s="33">
        <v>1.3</v>
      </c>
      <c r="AX33" s="34">
        <f t="shared" si="33"/>
        <v>0.05</v>
      </c>
      <c r="AY33" s="35">
        <f t="shared" si="34"/>
        <v>-1.176410871</v>
      </c>
      <c r="AZ33" s="33">
        <v>52.0</v>
      </c>
      <c r="BA33" s="34">
        <f t="shared" si="35"/>
        <v>0.65</v>
      </c>
      <c r="BB33" s="35">
        <f t="shared" si="36"/>
        <v>0.3104160658</v>
      </c>
      <c r="BC33" s="36">
        <f t="shared" si="37"/>
        <v>2138.286455</v>
      </c>
      <c r="BD33" s="35">
        <f t="shared" si="38"/>
        <v>-1.00368364</v>
      </c>
      <c r="BE33" s="114">
        <f t="shared" si="39"/>
        <v>0.16</v>
      </c>
      <c r="BF33" s="115">
        <f t="shared" si="40"/>
        <v>0.6023190251</v>
      </c>
      <c r="BG33" s="116">
        <f t="shared" si="41"/>
        <v>0.63</v>
      </c>
      <c r="BH33" s="33">
        <v>5.3</v>
      </c>
      <c r="BI33" s="34">
        <f t="shared" si="42"/>
        <v>0.84</v>
      </c>
      <c r="BJ33" s="35">
        <f t="shared" si="43"/>
        <v>0.9315655311</v>
      </c>
      <c r="BK33" s="33">
        <v>65.69</v>
      </c>
      <c r="BL33" s="34">
        <f t="shared" si="44"/>
        <v>0.92</v>
      </c>
      <c r="BM33" s="35">
        <f t="shared" si="45"/>
        <v>1.481526909</v>
      </c>
      <c r="BN33" s="36">
        <f t="shared" si="46"/>
        <v>5246.315728</v>
      </c>
      <c r="BO33" s="35">
        <f t="shared" si="47"/>
        <v>1.798794791</v>
      </c>
      <c r="BP33" s="37">
        <f t="shared" si="48"/>
        <v>0.96</v>
      </c>
      <c r="BQ33" s="33">
        <v>3.38</v>
      </c>
      <c r="BR33" s="37">
        <f t="shared" si="49"/>
        <v>0.95</v>
      </c>
      <c r="BS33" s="35">
        <f t="shared" si="50"/>
        <v>1.56576614</v>
      </c>
      <c r="BT33" s="33">
        <v>0.68</v>
      </c>
      <c r="BU33" s="37">
        <f t="shared" si="51"/>
        <v>0.65</v>
      </c>
      <c r="BV33" s="35">
        <f t="shared" si="52"/>
        <v>0.3442471921</v>
      </c>
      <c r="BW33" s="33">
        <v>6.86</v>
      </c>
      <c r="BX33" s="34">
        <f t="shared" si="53"/>
        <v>0.29</v>
      </c>
      <c r="BY33" s="35">
        <f t="shared" si="54"/>
        <v>-0.6904767974</v>
      </c>
      <c r="BZ33" s="33">
        <v>54.55</v>
      </c>
      <c r="CA33" s="34">
        <f t="shared" si="55"/>
        <v>0.95</v>
      </c>
      <c r="CB33" s="35">
        <f t="shared" si="56"/>
        <v>1.835162094</v>
      </c>
      <c r="CC33" s="36">
        <f t="shared" si="57"/>
        <v>3827.305811</v>
      </c>
      <c r="CD33" s="35">
        <f t="shared" si="58"/>
        <v>1.103250299</v>
      </c>
      <c r="CE33" s="37">
        <f t="shared" si="59"/>
        <v>0.88</v>
      </c>
      <c r="CF33" s="33">
        <v>2.65</v>
      </c>
      <c r="CG33" s="102">
        <f t="shared" si="60"/>
        <v>0.03</v>
      </c>
      <c r="CH33" s="73">
        <f t="shared" si="61"/>
        <v>-1.564630121</v>
      </c>
      <c r="CI33" s="66">
        <f t="shared" si="62"/>
        <v>2.698224675</v>
      </c>
      <c r="CJ33" s="102">
        <f t="shared" si="63"/>
        <v>0.06</v>
      </c>
      <c r="CK33" s="73">
        <f t="shared" si="64"/>
        <v>-0.2392367126</v>
      </c>
      <c r="CL33" s="33">
        <v>60.78</v>
      </c>
      <c r="CM33" s="102">
        <f t="shared" si="65"/>
        <v>0.8</v>
      </c>
      <c r="CN33" s="73">
        <f t="shared" si="66"/>
        <v>0.7445334025</v>
      </c>
      <c r="CO33" s="36">
        <f t="shared" si="67"/>
        <v>3690.533615</v>
      </c>
      <c r="CP33" s="35">
        <f t="shared" si="68"/>
        <v>-0.7433912721</v>
      </c>
      <c r="CQ33" s="37">
        <f t="shared" si="69"/>
        <v>0.23</v>
      </c>
      <c r="CR33" s="117">
        <f t="shared" si="70"/>
        <v>4.068667149</v>
      </c>
      <c r="CS33" s="104">
        <f t="shared" si="71"/>
        <v>0.91</v>
      </c>
      <c r="CT33" s="33">
        <v>23.07</v>
      </c>
      <c r="CU33" s="90">
        <f t="shared" si="72"/>
        <v>0.76</v>
      </c>
      <c r="CV33" s="35">
        <f t="shared" si="73"/>
        <v>0.5862384507</v>
      </c>
      <c r="CW33" s="33">
        <v>4.57</v>
      </c>
      <c r="CX33" s="34">
        <f t="shared" si="74"/>
        <v>0.28</v>
      </c>
      <c r="CY33" s="35">
        <f t="shared" si="75"/>
        <v>-0.7807162436</v>
      </c>
      <c r="CZ33" s="33">
        <v>63.64</v>
      </c>
      <c r="DA33" s="34">
        <f t="shared" si="76"/>
        <v>0.43</v>
      </c>
      <c r="DB33" s="35">
        <f t="shared" si="77"/>
        <v>-0.1223616444</v>
      </c>
      <c r="DC33" s="36">
        <f t="shared" si="78"/>
        <v>3818.565704</v>
      </c>
      <c r="DD33" s="35">
        <f t="shared" si="79"/>
        <v>-0.6513330492</v>
      </c>
      <c r="DE33" s="90">
        <f t="shared" si="80"/>
        <v>0.27</v>
      </c>
      <c r="DF33" s="33">
        <v>0.42</v>
      </c>
      <c r="DG33" s="90">
        <f t="shared" si="81"/>
        <v>0.41</v>
      </c>
      <c r="DH33" s="35">
        <f t="shared" si="82"/>
        <v>-0.2904695303</v>
      </c>
      <c r="DI33" s="33">
        <v>0.31</v>
      </c>
      <c r="DJ33" s="90">
        <f t="shared" si="83"/>
        <v>0.01</v>
      </c>
      <c r="DK33" s="35">
        <f t="shared" si="84"/>
        <v>-1.761672161</v>
      </c>
      <c r="DL33" s="106">
        <f t="shared" si="85"/>
        <v>-2.11723629</v>
      </c>
      <c r="DM33" s="91">
        <f t="shared" si="86"/>
        <v>0.24</v>
      </c>
    </row>
    <row r="34">
      <c r="A34" s="28">
        <v>2024.0</v>
      </c>
      <c r="B34" s="29" t="s">
        <v>860</v>
      </c>
      <c r="C34" s="29" t="s">
        <v>25</v>
      </c>
      <c r="D34" s="30">
        <f t="array" ref="D34">INDEX(
  TP!C:C,
  MATCH(
    1,
    (TP!A:A = A34) * (TP!B:B = C34),
    0
  )
)
</f>
        <v>52.07</v>
      </c>
      <c r="E34" s="64">
        <f t="shared" si="1"/>
        <v>4.24187292</v>
      </c>
      <c r="F34" s="32">
        <f t="shared" si="2"/>
        <v>0.68</v>
      </c>
      <c r="G34" s="33">
        <v>1365.0</v>
      </c>
      <c r="H34" s="33">
        <v>4.95</v>
      </c>
      <c r="I34" s="33">
        <v>1.0</v>
      </c>
      <c r="J34" s="99">
        <f t="shared" si="3"/>
        <v>4.21</v>
      </c>
      <c r="K34" s="100">
        <f t="shared" si="4"/>
        <v>0.2775824176</v>
      </c>
      <c r="L34" s="101">
        <f t="shared" si="5"/>
        <v>0.84</v>
      </c>
      <c r="M34" s="73">
        <f t="shared" si="6"/>
        <v>0.9845128586</v>
      </c>
      <c r="N34" s="33">
        <v>0.26</v>
      </c>
      <c r="O34" s="101">
        <f t="shared" si="7"/>
        <v>0.74</v>
      </c>
      <c r="P34" s="73">
        <f t="shared" si="8"/>
        <v>0.6468953916</v>
      </c>
      <c r="Q34" s="33">
        <v>2.84</v>
      </c>
      <c r="R34" s="34">
        <f t="shared" si="9"/>
        <v>0.94</v>
      </c>
      <c r="S34" s="35">
        <f t="shared" si="10"/>
        <v>1.61948561</v>
      </c>
      <c r="T34" s="33">
        <v>41.86</v>
      </c>
      <c r="U34" s="34">
        <f t="shared" si="11"/>
        <v>0.62</v>
      </c>
      <c r="V34" s="35">
        <f t="shared" si="12"/>
        <v>0.2983633361</v>
      </c>
      <c r="W34" s="36">
        <f t="shared" si="13"/>
        <v>3654.487995</v>
      </c>
      <c r="X34" s="35">
        <f t="shared" si="14"/>
        <v>1.387694147</v>
      </c>
      <c r="Y34" s="40">
        <f t="shared" si="15"/>
        <v>0.92</v>
      </c>
      <c r="Z34" s="33">
        <v>0.05</v>
      </c>
      <c r="AA34" s="40">
        <f t="shared" si="16"/>
        <v>0.07</v>
      </c>
      <c r="AB34" s="35">
        <f t="shared" si="17"/>
        <v>-1.250549161</v>
      </c>
      <c r="AC34" s="43">
        <f t="shared" si="18"/>
        <v>1.768553236</v>
      </c>
      <c r="AD34" s="44">
        <f t="shared" si="19"/>
        <v>0.76</v>
      </c>
      <c r="AE34" s="33">
        <v>0.92</v>
      </c>
      <c r="AF34" s="34">
        <f t="shared" si="20"/>
        <v>0.1</v>
      </c>
      <c r="AG34" s="35">
        <f t="shared" si="21"/>
        <v>-1.191334056</v>
      </c>
      <c r="AH34" s="33">
        <v>42.86</v>
      </c>
      <c r="AI34" s="34">
        <f t="shared" si="22"/>
        <v>0.89</v>
      </c>
      <c r="AJ34" s="35">
        <f t="shared" si="23"/>
        <v>1.164521039</v>
      </c>
      <c r="AK34" s="36">
        <f t="shared" si="24"/>
        <v>1528.316343</v>
      </c>
      <c r="AL34" s="35">
        <f t="shared" si="25"/>
        <v>-0.517895811</v>
      </c>
      <c r="AM34" s="114">
        <f t="shared" si="26"/>
        <v>0.29</v>
      </c>
      <c r="AN34" s="33">
        <v>0.2</v>
      </c>
      <c r="AO34" s="114">
        <f t="shared" si="27"/>
        <v>0.29</v>
      </c>
      <c r="AP34" s="35">
        <f t="shared" si="28"/>
        <v>-0.5839461517</v>
      </c>
      <c r="AQ34" s="33">
        <v>0.4</v>
      </c>
      <c r="AR34" s="114">
        <f t="shared" si="29"/>
        <v>0.26</v>
      </c>
      <c r="AS34" s="35">
        <f t="shared" si="30"/>
        <v>-0.7118855687</v>
      </c>
      <c r="AT34" s="33">
        <v>2.31</v>
      </c>
      <c r="AU34" s="114">
        <f t="shared" si="31"/>
        <v>0.33</v>
      </c>
      <c r="AV34" s="35">
        <f t="shared" si="32"/>
        <v>-0.3066468045</v>
      </c>
      <c r="AW34" s="33">
        <v>3.16</v>
      </c>
      <c r="AX34" s="34">
        <f t="shared" si="33"/>
        <v>0.8</v>
      </c>
      <c r="AY34" s="35">
        <f t="shared" si="34"/>
        <v>0.6854302938</v>
      </c>
      <c r="AZ34" s="33">
        <v>54.17</v>
      </c>
      <c r="BA34" s="34">
        <f t="shared" si="35"/>
        <v>0.75</v>
      </c>
      <c r="BB34" s="35">
        <f t="shared" si="36"/>
        <v>0.5548872618</v>
      </c>
      <c r="BC34" s="36">
        <f t="shared" si="37"/>
        <v>3812.374641</v>
      </c>
      <c r="BD34" s="35">
        <f t="shared" si="38"/>
        <v>1.136936412</v>
      </c>
      <c r="BE34" s="114">
        <f t="shared" si="39"/>
        <v>0.86</v>
      </c>
      <c r="BF34" s="115">
        <f t="shared" si="40"/>
        <v>-0.9834379239</v>
      </c>
      <c r="BG34" s="116">
        <f t="shared" si="41"/>
        <v>0.43</v>
      </c>
      <c r="BH34" s="33">
        <v>5.34</v>
      </c>
      <c r="BI34" s="34">
        <f t="shared" si="42"/>
        <v>0.85</v>
      </c>
      <c r="BJ34" s="35">
        <f t="shared" si="43"/>
        <v>0.9563223048</v>
      </c>
      <c r="BK34" s="33">
        <v>43.21</v>
      </c>
      <c r="BL34" s="34">
        <f t="shared" si="44"/>
        <v>0.07</v>
      </c>
      <c r="BM34" s="35">
        <f t="shared" si="45"/>
        <v>-1.284077689</v>
      </c>
      <c r="BN34" s="36">
        <f t="shared" si="46"/>
        <v>3462.822917</v>
      </c>
      <c r="BO34" s="35">
        <f t="shared" si="47"/>
        <v>-0.05164058722</v>
      </c>
      <c r="BP34" s="37">
        <f t="shared" si="48"/>
        <v>0.5</v>
      </c>
      <c r="BQ34" s="33">
        <v>2.57</v>
      </c>
      <c r="BR34" s="37">
        <f t="shared" si="49"/>
        <v>0.71</v>
      </c>
      <c r="BS34" s="35">
        <f t="shared" si="50"/>
        <v>0.5744696848</v>
      </c>
      <c r="BT34" s="33">
        <v>0.59</v>
      </c>
      <c r="BU34" s="37">
        <f t="shared" si="51"/>
        <v>0.56</v>
      </c>
      <c r="BV34" s="35">
        <f t="shared" si="52"/>
        <v>0.08984012086</v>
      </c>
      <c r="BW34" s="33">
        <v>11.87</v>
      </c>
      <c r="BX34" s="34">
        <f t="shared" si="53"/>
        <v>0.86</v>
      </c>
      <c r="BY34" s="35">
        <f t="shared" si="54"/>
        <v>1.097681063</v>
      </c>
      <c r="BZ34" s="33">
        <v>38.89</v>
      </c>
      <c r="CA34" s="34">
        <f t="shared" si="55"/>
        <v>0.31</v>
      </c>
      <c r="CB34" s="35">
        <f t="shared" si="56"/>
        <v>-0.4102871948</v>
      </c>
      <c r="CC34" s="36">
        <f t="shared" si="57"/>
        <v>3381.16511</v>
      </c>
      <c r="CD34" s="35">
        <f t="shared" si="58"/>
        <v>0.3531111133</v>
      </c>
      <c r="CE34" s="37">
        <f t="shared" si="59"/>
        <v>0.63</v>
      </c>
      <c r="CF34" s="33">
        <v>4.75</v>
      </c>
      <c r="CG34" s="102">
        <f t="shared" si="60"/>
        <v>0.61</v>
      </c>
      <c r="CH34" s="73">
        <f t="shared" si="61"/>
        <v>0.1235276197</v>
      </c>
      <c r="CI34" s="66">
        <f t="shared" si="62"/>
        <v>5.093536635</v>
      </c>
      <c r="CJ34" s="102">
        <f t="shared" si="63"/>
        <v>0.7</v>
      </c>
      <c r="CK34" s="73">
        <f t="shared" si="64"/>
        <v>0.3331806318</v>
      </c>
      <c r="CL34" s="33">
        <v>43.06</v>
      </c>
      <c r="CM34" s="102">
        <f t="shared" si="65"/>
        <v>0.04</v>
      </c>
      <c r="CN34" s="73">
        <f t="shared" si="66"/>
        <v>-1.647113948</v>
      </c>
      <c r="CO34" s="36">
        <f t="shared" si="67"/>
        <v>3612.906318</v>
      </c>
      <c r="CP34" s="35">
        <f t="shared" si="68"/>
        <v>-0.8351284585</v>
      </c>
      <c r="CQ34" s="37">
        <f t="shared" si="69"/>
        <v>0.19</v>
      </c>
      <c r="CR34" s="117">
        <f t="shared" si="70"/>
        <v>0.1306518732</v>
      </c>
      <c r="CS34" s="104">
        <f t="shared" si="71"/>
        <v>0.53</v>
      </c>
      <c r="CT34" s="33">
        <v>28.35</v>
      </c>
      <c r="CU34" s="90">
        <f t="shared" si="72"/>
        <v>0.92</v>
      </c>
      <c r="CV34" s="35">
        <f t="shared" si="73"/>
        <v>1.555631446</v>
      </c>
      <c r="CW34" s="33">
        <v>9.82</v>
      </c>
      <c r="CX34" s="34">
        <f t="shared" si="74"/>
        <v>0.88</v>
      </c>
      <c r="CY34" s="35">
        <f t="shared" si="75"/>
        <v>1.192847773</v>
      </c>
      <c r="CZ34" s="33">
        <v>64.43</v>
      </c>
      <c r="DA34" s="34">
        <f t="shared" si="76"/>
        <v>0.45</v>
      </c>
      <c r="DB34" s="35">
        <f t="shared" si="77"/>
        <v>-0.01742575009</v>
      </c>
      <c r="DC34" s="36">
        <f t="shared" si="78"/>
        <v>5360.677614</v>
      </c>
      <c r="DD34" s="35">
        <f t="shared" si="79"/>
        <v>0.8599390328</v>
      </c>
      <c r="DE34" s="90">
        <f t="shared" si="80"/>
        <v>0.79</v>
      </c>
      <c r="DF34" s="33">
        <v>0.2</v>
      </c>
      <c r="DG34" s="90">
        <f t="shared" si="81"/>
        <v>0.06</v>
      </c>
      <c r="DH34" s="35">
        <f t="shared" si="82"/>
        <v>-1.297370149</v>
      </c>
      <c r="DI34" s="33">
        <v>1.78</v>
      </c>
      <c r="DJ34" s="90">
        <f t="shared" si="83"/>
        <v>0.98</v>
      </c>
      <c r="DK34" s="35">
        <f t="shared" si="84"/>
        <v>2.207905404</v>
      </c>
      <c r="DL34" s="106">
        <f t="shared" si="85"/>
        <v>3.326105734</v>
      </c>
      <c r="DM34" s="91">
        <f t="shared" si="86"/>
        <v>0.89</v>
      </c>
    </row>
    <row r="35">
      <c r="A35" s="28">
        <v>2023.0</v>
      </c>
      <c r="B35" s="29" t="s">
        <v>851</v>
      </c>
      <c r="C35" s="29" t="s">
        <v>25</v>
      </c>
      <c r="D35" s="30">
        <f t="array" ref="D35">INDEX(
  TP!C:C,
  MATCH(
    1,
    (TP!A:A = A35) * (TP!B:B = C35),
    0
  )
)
</f>
        <v>50.57</v>
      </c>
      <c r="E35" s="64">
        <f t="shared" si="1"/>
        <v>3.650168631</v>
      </c>
      <c r="F35" s="32">
        <f t="shared" si="2"/>
        <v>0.67</v>
      </c>
      <c r="G35" s="33">
        <v>2265.0</v>
      </c>
      <c r="H35" s="33">
        <v>5.46</v>
      </c>
      <c r="I35" s="33">
        <v>0.0</v>
      </c>
      <c r="J35" s="99">
        <f t="shared" si="3"/>
        <v>5.46</v>
      </c>
      <c r="K35" s="100">
        <f t="shared" si="4"/>
        <v>0.2169536424</v>
      </c>
      <c r="L35" s="101">
        <f t="shared" si="5"/>
        <v>0.6</v>
      </c>
      <c r="M35" s="73">
        <f t="shared" si="6"/>
        <v>0.3259201912</v>
      </c>
      <c r="N35" s="33">
        <v>0.32</v>
      </c>
      <c r="O35" s="101">
        <f t="shared" si="7"/>
        <v>0.9</v>
      </c>
      <c r="P35" s="73">
        <f t="shared" si="8"/>
        <v>1.15077535</v>
      </c>
      <c r="Q35" s="33">
        <v>1.83</v>
      </c>
      <c r="R35" s="34">
        <f t="shared" si="9"/>
        <v>0.57</v>
      </c>
      <c r="S35" s="35">
        <f t="shared" si="10"/>
        <v>0.1747656531</v>
      </c>
      <c r="T35" s="33">
        <v>50.0</v>
      </c>
      <c r="U35" s="34">
        <f t="shared" si="11"/>
        <v>0.87</v>
      </c>
      <c r="V35" s="35">
        <f t="shared" si="12"/>
        <v>1.052077987</v>
      </c>
      <c r="W35" s="36">
        <f t="shared" si="13"/>
        <v>3374.981632</v>
      </c>
      <c r="X35" s="35">
        <f t="shared" si="14"/>
        <v>1.072200141</v>
      </c>
      <c r="Y35" s="40">
        <f t="shared" si="15"/>
        <v>0.87</v>
      </c>
      <c r="Z35" s="33">
        <v>0.15</v>
      </c>
      <c r="AA35" s="40">
        <f t="shared" si="16"/>
        <v>0.69</v>
      </c>
      <c r="AB35" s="35">
        <f t="shared" si="17"/>
        <v>0.4026637351</v>
      </c>
      <c r="AC35" s="43">
        <f t="shared" si="18"/>
        <v>2.951559417</v>
      </c>
      <c r="AD35" s="44">
        <f t="shared" si="19"/>
        <v>0.86</v>
      </c>
      <c r="AE35" s="33">
        <v>1.95</v>
      </c>
      <c r="AF35" s="34">
        <f t="shared" si="20"/>
        <v>0.44</v>
      </c>
      <c r="AG35" s="35">
        <f t="shared" si="21"/>
        <v>-0.2039656537</v>
      </c>
      <c r="AH35" s="33">
        <v>18.37</v>
      </c>
      <c r="AI35" s="34">
        <f t="shared" si="22"/>
        <v>0.03</v>
      </c>
      <c r="AJ35" s="35">
        <f t="shared" si="23"/>
        <v>-1.549742869</v>
      </c>
      <c r="AK35" s="36">
        <f t="shared" si="24"/>
        <v>1086.31344</v>
      </c>
      <c r="AL35" s="35">
        <f t="shared" si="25"/>
        <v>-1.059746882</v>
      </c>
      <c r="AM35" s="114">
        <f t="shared" si="26"/>
        <v>0.12</v>
      </c>
      <c r="AN35" s="33">
        <v>0.16</v>
      </c>
      <c r="AO35" s="114">
        <f t="shared" si="27"/>
        <v>0.22</v>
      </c>
      <c r="AP35" s="35">
        <f t="shared" si="28"/>
        <v>-0.7580526057</v>
      </c>
      <c r="AQ35" s="33">
        <v>0.32</v>
      </c>
      <c r="AR35" s="114">
        <f t="shared" si="29"/>
        <v>0.17</v>
      </c>
      <c r="AS35" s="35">
        <f t="shared" si="30"/>
        <v>-0.9038120083</v>
      </c>
      <c r="AT35" s="33">
        <v>3.54</v>
      </c>
      <c r="AU35" s="114">
        <f t="shared" si="31"/>
        <v>0.79</v>
      </c>
      <c r="AV35" s="35">
        <f t="shared" si="32"/>
        <v>0.9038626498</v>
      </c>
      <c r="AW35" s="33">
        <v>2.38</v>
      </c>
      <c r="AX35" s="34">
        <f t="shared" si="33"/>
        <v>0.58</v>
      </c>
      <c r="AY35" s="35">
        <f t="shared" si="34"/>
        <v>-0.09534180778</v>
      </c>
      <c r="AZ35" s="33">
        <v>51.67</v>
      </c>
      <c r="BA35" s="34">
        <f t="shared" si="35"/>
        <v>0.62</v>
      </c>
      <c r="BB35" s="35">
        <f t="shared" si="36"/>
        <v>0.2732384185</v>
      </c>
      <c r="BC35" s="36">
        <f t="shared" si="37"/>
        <v>3106.750325</v>
      </c>
      <c r="BD35" s="35">
        <f t="shared" si="38"/>
        <v>0.2346699882</v>
      </c>
      <c r="BE35" s="114">
        <f t="shared" si="39"/>
        <v>0.65</v>
      </c>
      <c r="BF35" s="115">
        <f t="shared" si="40"/>
        <v>-1.583078858</v>
      </c>
      <c r="BG35" s="116">
        <f t="shared" si="41"/>
        <v>0.36</v>
      </c>
      <c r="BH35" s="33">
        <v>4.05</v>
      </c>
      <c r="BI35" s="34">
        <f t="shared" si="42"/>
        <v>0.64</v>
      </c>
      <c r="BJ35" s="35">
        <f t="shared" si="43"/>
        <v>0.1579163514</v>
      </c>
      <c r="BK35" s="33">
        <v>43.14</v>
      </c>
      <c r="BL35" s="34">
        <f t="shared" si="44"/>
        <v>0.06</v>
      </c>
      <c r="BM35" s="35">
        <f t="shared" si="45"/>
        <v>-1.292689447</v>
      </c>
      <c r="BN35" s="36">
        <f t="shared" si="46"/>
        <v>3031.368621</v>
      </c>
      <c r="BO35" s="35">
        <f t="shared" si="47"/>
        <v>-0.499289318</v>
      </c>
      <c r="BP35" s="37">
        <f t="shared" si="48"/>
        <v>0.31</v>
      </c>
      <c r="BQ35" s="33">
        <v>2.11</v>
      </c>
      <c r="BR35" s="37">
        <f t="shared" si="49"/>
        <v>0.5</v>
      </c>
      <c r="BS35" s="35">
        <f t="shared" si="50"/>
        <v>0.0115112044</v>
      </c>
      <c r="BT35" s="33">
        <v>0.75</v>
      </c>
      <c r="BU35" s="37">
        <f t="shared" si="51"/>
        <v>0.73</v>
      </c>
      <c r="BV35" s="35">
        <f t="shared" si="52"/>
        <v>0.5421193586</v>
      </c>
      <c r="BW35" s="33">
        <v>8.3</v>
      </c>
      <c r="BX35" s="34">
        <f t="shared" si="53"/>
        <v>0.46</v>
      </c>
      <c r="BY35" s="35">
        <f t="shared" si="54"/>
        <v>-0.1765152568</v>
      </c>
      <c r="BZ35" s="33">
        <v>39.23</v>
      </c>
      <c r="CA35" s="34">
        <f t="shared" si="55"/>
        <v>0.34</v>
      </c>
      <c r="CB35" s="35">
        <f t="shared" si="56"/>
        <v>-0.3615354222</v>
      </c>
      <c r="CC35" s="36">
        <f t="shared" si="57"/>
        <v>2977.012591</v>
      </c>
      <c r="CD35" s="35">
        <f t="shared" si="58"/>
        <v>-0.3264293138</v>
      </c>
      <c r="CE35" s="37">
        <f t="shared" si="59"/>
        <v>0.33</v>
      </c>
      <c r="CF35" s="33">
        <v>4.85</v>
      </c>
      <c r="CG35" s="102">
        <f t="shared" si="60"/>
        <v>0.63</v>
      </c>
      <c r="CH35" s="73">
        <f t="shared" si="61"/>
        <v>0.2039160835</v>
      </c>
      <c r="CI35" s="66">
        <f t="shared" si="62"/>
        <v>4.946744665</v>
      </c>
      <c r="CJ35" s="102">
        <f t="shared" si="63"/>
        <v>0.66</v>
      </c>
      <c r="CK35" s="73">
        <f t="shared" si="64"/>
        <v>0.2981011637</v>
      </c>
      <c r="CL35" s="33">
        <v>55.74</v>
      </c>
      <c r="CM35" s="102">
        <f t="shared" si="65"/>
        <v>0.57</v>
      </c>
      <c r="CN35" s="73">
        <f t="shared" si="66"/>
        <v>0.0642905896</v>
      </c>
      <c r="CO35" s="36">
        <f t="shared" si="67"/>
        <v>4613.705522</v>
      </c>
      <c r="CP35" s="35">
        <f t="shared" si="68"/>
        <v>0.3475805454</v>
      </c>
      <c r="CQ35" s="37">
        <f t="shared" si="69"/>
        <v>0.64</v>
      </c>
      <c r="CR35" s="117">
        <f t="shared" si="70"/>
        <v>0.07549247656</v>
      </c>
      <c r="CS35" s="104">
        <f t="shared" si="71"/>
        <v>0.52</v>
      </c>
      <c r="CT35" s="33">
        <v>20.46</v>
      </c>
      <c r="CU35" s="90">
        <f t="shared" si="72"/>
        <v>0.55</v>
      </c>
      <c r="CV35" s="35">
        <f t="shared" si="73"/>
        <v>0.1070498678</v>
      </c>
      <c r="CW35" s="33">
        <v>7.31</v>
      </c>
      <c r="CX35" s="34">
        <f t="shared" si="74"/>
        <v>0.65</v>
      </c>
      <c r="CY35" s="35">
        <f t="shared" si="75"/>
        <v>0.2492962147</v>
      </c>
      <c r="CZ35" s="33">
        <v>66.85</v>
      </c>
      <c r="DA35" s="34">
        <f t="shared" si="76"/>
        <v>0.66</v>
      </c>
      <c r="DB35" s="35">
        <f t="shared" si="77"/>
        <v>0.3040234451</v>
      </c>
      <c r="DC35" s="36">
        <f t="shared" si="78"/>
        <v>4945.570934</v>
      </c>
      <c r="DD35" s="35">
        <f t="shared" si="79"/>
        <v>0.4531338378</v>
      </c>
      <c r="DE35" s="90">
        <f t="shared" si="80"/>
        <v>0.68</v>
      </c>
      <c r="DF35" s="33">
        <v>0.52</v>
      </c>
      <c r="DG35" s="90">
        <f t="shared" si="81"/>
        <v>0.62</v>
      </c>
      <c r="DH35" s="35">
        <f t="shared" si="82"/>
        <v>0.1672125689</v>
      </c>
      <c r="DI35" s="33">
        <v>1.51</v>
      </c>
      <c r="DJ35" s="90">
        <f t="shared" si="83"/>
        <v>0.92</v>
      </c>
      <c r="DK35" s="35">
        <f t="shared" si="84"/>
        <v>1.478799321</v>
      </c>
      <c r="DL35" s="106">
        <f t="shared" si="85"/>
        <v>2.206195595</v>
      </c>
      <c r="DM35" s="91">
        <f t="shared" si="86"/>
        <v>0.78</v>
      </c>
    </row>
    <row r="36">
      <c r="A36" s="28">
        <v>2025.0</v>
      </c>
      <c r="B36" s="29" t="s">
        <v>801</v>
      </c>
      <c r="C36" s="29" t="s">
        <v>13</v>
      </c>
      <c r="D36" s="30">
        <f t="array" ref="D36">INDEX(
  TP!C:C,
  MATCH(
    1,
    (TP!A:A = A36) * (TP!B:B = C36),
    0
  )
)
</f>
        <v>58.96</v>
      </c>
      <c r="E36" s="64">
        <f t="shared" si="1"/>
        <v>3.363380141</v>
      </c>
      <c r="F36" s="32">
        <f t="shared" si="2"/>
        <v>0.66</v>
      </c>
      <c r="G36" s="33">
        <v>1242.0</v>
      </c>
      <c r="H36" s="33">
        <v>2.7</v>
      </c>
      <c r="I36" s="33">
        <v>0.0</v>
      </c>
      <c r="J36" s="99">
        <f t="shared" si="3"/>
        <v>2.7</v>
      </c>
      <c r="K36" s="100">
        <f t="shared" si="4"/>
        <v>0.1956521739</v>
      </c>
      <c r="L36" s="101">
        <f t="shared" si="5"/>
        <v>0.56</v>
      </c>
      <c r="M36" s="73">
        <f t="shared" si="6"/>
        <v>0.0945285641</v>
      </c>
      <c r="N36" s="33">
        <v>0.29</v>
      </c>
      <c r="O36" s="101">
        <f t="shared" si="7"/>
        <v>0.83</v>
      </c>
      <c r="P36" s="73">
        <f t="shared" si="8"/>
        <v>0.8988353706</v>
      </c>
      <c r="Q36" s="33">
        <v>1.16</v>
      </c>
      <c r="R36" s="34">
        <f t="shared" si="9"/>
        <v>0.21</v>
      </c>
      <c r="S36" s="35">
        <f t="shared" si="10"/>
        <v>-0.7836129323</v>
      </c>
      <c r="T36" s="33">
        <v>43.75</v>
      </c>
      <c r="U36" s="34">
        <f t="shared" si="11"/>
        <v>0.69</v>
      </c>
      <c r="V36" s="35">
        <f t="shared" si="12"/>
        <v>0.4733658779</v>
      </c>
      <c r="W36" s="36">
        <f t="shared" si="13"/>
        <v>2186.162046</v>
      </c>
      <c r="X36" s="35">
        <f t="shared" si="14"/>
        <v>-0.2696850635</v>
      </c>
      <c r="Y36" s="40">
        <f t="shared" si="15"/>
        <v>0.35</v>
      </c>
      <c r="Z36" s="33">
        <v>0.12</v>
      </c>
      <c r="AA36" s="40">
        <f t="shared" si="16"/>
        <v>0.5</v>
      </c>
      <c r="AB36" s="35">
        <f t="shared" si="17"/>
        <v>-0.09330013375</v>
      </c>
      <c r="AC36" s="43">
        <f t="shared" si="18"/>
        <v>0.6303787374</v>
      </c>
      <c r="AD36" s="44">
        <f t="shared" si="19"/>
        <v>0.55</v>
      </c>
      <c r="AE36" s="33">
        <v>2.39</v>
      </c>
      <c r="AF36" s="34">
        <f t="shared" si="20"/>
        <v>0.64</v>
      </c>
      <c r="AG36" s="35">
        <f t="shared" si="21"/>
        <v>0.2178227898</v>
      </c>
      <c r="AH36" s="33">
        <v>36.36</v>
      </c>
      <c r="AI36" s="34">
        <f t="shared" si="22"/>
        <v>0.72</v>
      </c>
      <c r="AJ36" s="35">
        <f t="shared" si="23"/>
        <v>0.4441161633</v>
      </c>
      <c r="AK36" s="36">
        <f t="shared" si="24"/>
        <v>2426.475906</v>
      </c>
      <c r="AL36" s="35">
        <f t="shared" si="25"/>
        <v>0.5831574117</v>
      </c>
      <c r="AM36" s="114">
        <f t="shared" si="26"/>
        <v>0.75</v>
      </c>
      <c r="AN36" s="33">
        <v>0.07</v>
      </c>
      <c r="AO36" s="114">
        <f t="shared" si="27"/>
        <v>0.08</v>
      </c>
      <c r="AP36" s="35">
        <f t="shared" si="28"/>
        <v>-1.149792127</v>
      </c>
      <c r="AQ36" s="33">
        <v>0.72</v>
      </c>
      <c r="AR36" s="114">
        <f t="shared" si="29"/>
        <v>0.59</v>
      </c>
      <c r="AS36" s="35">
        <f t="shared" si="30"/>
        <v>0.05582018974</v>
      </c>
      <c r="AT36" s="33">
        <v>3.33</v>
      </c>
      <c r="AU36" s="114">
        <f t="shared" si="31"/>
        <v>0.73</v>
      </c>
      <c r="AV36" s="35">
        <f t="shared" si="32"/>
        <v>0.6971903039</v>
      </c>
      <c r="AW36" s="33">
        <v>2.25</v>
      </c>
      <c r="AX36" s="34">
        <f t="shared" si="33"/>
        <v>0.51</v>
      </c>
      <c r="AY36" s="35">
        <f t="shared" si="34"/>
        <v>-0.2254704914</v>
      </c>
      <c r="AZ36" s="33">
        <v>54.84</v>
      </c>
      <c r="BA36" s="34">
        <f t="shared" si="35"/>
        <v>0.78</v>
      </c>
      <c r="BB36" s="35">
        <f t="shared" si="36"/>
        <v>0.6303691518</v>
      </c>
      <c r="BC36" s="36">
        <f t="shared" si="37"/>
        <v>3191.163603</v>
      </c>
      <c r="BD36" s="35">
        <f t="shared" si="38"/>
        <v>0.3426074059</v>
      </c>
      <c r="BE36" s="114">
        <f t="shared" si="39"/>
        <v>0.69</v>
      </c>
      <c r="BF36" s="115">
        <f t="shared" si="40"/>
        <v>0.5289831838</v>
      </c>
      <c r="BG36" s="116">
        <f t="shared" si="41"/>
        <v>0.62</v>
      </c>
      <c r="BH36" s="33">
        <v>2.83</v>
      </c>
      <c r="BI36" s="34">
        <f t="shared" si="42"/>
        <v>0.3</v>
      </c>
      <c r="BJ36" s="35">
        <f t="shared" si="43"/>
        <v>-0.597165248</v>
      </c>
      <c r="BK36" s="33">
        <v>58.97</v>
      </c>
      <c r="BL36" s="34">
        <f t="shared" si="44"/>
        <v>0.8</v>
      </c>
      <c r="BM36" s="35">
        <f t="shared" si="45"/>
        <v>0.6547981325</v>
      </c>
      <c r="BN36" s="36">
        <f t="shared" si="46"/>
        <v>3436.141556</v>
      </c>
      <c r="BO36" s="35">
        <f t="shared" si="47"/>
        <v>-0.07932342084</v>
      </c>
      <c r="BP36" s="37">
        <f t="shared" si="48"/>
        <v>0.48</v>
      </c>
      <c r="BQ36" s="33">
        <v>2.68</v>
      </c>
      <c r="BR36" s="37">
        <f t="shared" si="49"/>
        <v>0.76</v>
      </c>
      <c r="BS36" s="35">
        <f t="shared" si="50"/>
        <v>0.709090191</v>
      </c>
      <c r="BT36" s="33">
        <v>0.58</v>
      </c>
      <c r="BU36" s="37">
        <f t="shared" si="51"/>
        <v>0.54</v>
      </c>
      <c r="BV36" s="35">
        <f t="shared" si="52"/>
        <v>0.0615726685</v>
      </c>
      <c r="BW36" s="33">
        <v>7.54</v>
      </c>
      <c r="BX36" s="34">
        <f t="shared" si="53"/>
        <v>0.37</v>
      </c>
      <c r="BY36" s="35">
        <f t="shared" si="54"/>
        <v>-0.4477727366</v>
      </c>
      <c r="BZ36" s="33">
        <v>38.46</v>
      </c>
      <c r="CA36" s="34">
        <f t="shared" si="55"/>
        <v>0.29</v>
      </c>
      <c r="CB36" s="35">
        <f t="shared" si="56"/>
        <v>-0.4719438483</v>
      </c>
      <c r="CC36" s="36">
        <f t="shared" si="57"/>
        <v>2807.003028</v>
      </c>
      <c r="CD36" s="35">
        <f t="shared" si="58"/>
        <v>-0.6122827104</v>
      </c>
      <c r="CE36" s="37">
        <f t="shared" si="59"/>
        <v>0.24</v>
      </c>
      <c r="CF36" s="33">
        <v>4.35</v>
      </c>
      <c r="CG36" s="102">
        <f t="shared" si="60"/>
        <v>0.48</v>
      </c>
      <c r="CH36" s="73">
        <f t="shared" si="61"/>
        <v>-0.1980262357</v>
      </c>
      <c r="CI36" s="66">
        <f t="shared" si="62"/>
        <v>5.671132409</v>
      </c>
      <c r="CJ36" s="102">
        <f t="shared" si="63"/>
        <v>0.87</v>
      </c>
      <c r="CK36" s="73">
        <f t="shared" si="64"/>
        <v>0.4712110197</v>
      </c>
      <c r="CL36" s="33">
        <v>51.67</v>
      </c>
      <c r="CM36" s="102">
        <f t="shared" si="65"/>
        <v>0.29</v>
      </c>
      <c r="CN36" s="73">
        <f t="shared" si="66"/>
        <v>-0.4850324756</v>
      </c>
      <c r="CO36" s="36">
        <f t="shared" si="67"/>
        <v>4552.564455</v>
      </c>
      <c r="CP36" s="35">
        <f t="shared" si="68"/>
        <v>0.2753262008</v>
      </c>
      <c r="CQ36" s="37">
        <f t="shared" si="69"/>
        <v>0.63</v>
      </c>
      <c r="CR36" s="117">
        <f t="shared" si="70"/>
        <v>0.3543829291</v>
      </c>
      <c r="CS36" s="104">
        <f t="shared" si="71"/>
        <v>0.55</v>
      </c>
      <c r="CT36" s="33">
        <v>20.65</v>
      </c>
      <c r="CU36" s="90">
        <f t="shared" si="72"/>
        <v>0.57</v>
      </c>
      <c r="CV36" s="35">
        <f t="shared" si="73"/>
        <v>0.1419333279</v>
      </c>
      <c r="CW36" s="33">
        <v>5.29</v>
      </c>
      <c r="CX36" s="34">
        <f t="shared" si="74"/>
        <v>0.37</v>
      </c>
      <c r="CY36" s="35">
        <f t="shared" si="75"/>
        <v>-0.5100560355</v>
      </c>
      <c r="CZ36" s="33">
        <v>71.23</v>
      </c>
      <c r="DA36" s="34">
        <f t="shared" si="76"/>
        <v>0.84</v>
      </c>
      <c r="DB36" s="35">
        <f t="shared" si="77"/>
        <v>0.8858199223</v>
      </c>
      <c r="DC36" s="36">
        <f t="shared" si="78"/>
        <v>4576.520046</v>
      </c>
      <c r="DD36" s="35">
        <f t="shared" si="79"/>
        <v>0.09146339004</v>
      </c>
      <c r="DE36" s="90">
        <f t="shared" si="80"/>
        <v>0.55</v>
      </c>
      <c r="DF36" s="33">
        <v>0.72</v>
      </c>
      <c r="DG36" s="90">
        <f t="shared" si="81"/>
        <v>0.83</v>
      </c>
      <c r="DH36" s="35">
        <f t="shared" si="82"/>
        <v>1.082576767</v>
      </c>
      <c r="DI36" s="33">
        <v>1.16</v>
      </c>
      <c r="DJ36" s="90">
        <f t="shared" si="83"/>
        <v>0.72</v>
      </c>
      <c r="DK36" s="35">
        <f t="shared" si="84"/>
        <v>0.5336618051</v>
      </c>
      <c r="DL36" s="106">
        <f t="shared" si="85"/>
        <v>1.84963529</v>
      </c>
      <c r="DM36" s="91">
        <f t="shared" si="86"/>
        <v>0.71</v>
      </c>
    </row>
    <row r="37">
      <c r="A37" s="28">
        <v>2025.0</v>
      </c>
      <c r="B37" s="29" t="s">
        <v>390</v>
      </c>
      <c r="C37" s="29" t="s">
        <v>13</v>
      </c>
      <c r="D37" s="30">
        <f t="array" ref="D37">INDEX(
  TP!C:C,
  MATCH(
    1,
    (TP!A:A = A37) * (TP!B:B = C37),
    0
  )
)
</f>
        <v>58.96</v>
      </c>
      <c r="E37" s="64">
        <f t="shared" si="1"/>
        <v>3.335095397</v>
      </c>
      <c r="F37" s="32">
        <f t="shared" si="2"/>
        <v>0.65</v>
      </c>
      <c r="G37" s="33">
        <v>1156.0</v>
      </c>
      <c r="H37" s="33">
        <v>1.41</v>
      </c>
      <c r="I37" s="33">
        <v>0.0</v>
      </c>
      <c r="J37" s="99">
        <f t="shared" si="3"/>
        <v>1.41</v>
      </c>
      <c r="K37" s="100">
        <f t="shared" si="4"/>
        <v>0.1097750865</v>
      </c>
      <c r="L37" s="101">
        <f t="shared" si="5"/>
        <v>0.24</v>
      </c>
      <c r="M37" s="73">
        <f t="shared" si="6"/>
        <v>-0.8383291405</v>
      </c>
      <c r="N37" s="33">
        <v>0.16</v>
      </c>
      <c r="O37" s="101">
        <f t="shared" si="7"/>
        <v>0.42</v>
      </c>
      <c r="P37" s="73">
        <f t="shared" si="8"/>
        <v>-0.1929045384</v>
      </c>
      <c r="Q37" s="33">
        <v>1.25</v>
      </c>
      <c r="R37" s="34">
        <f t="shared" si="9"/>
        <v>0.25</v>
      </c>
      <c r="S37" s="35">
        <f t="shared" si="10"/>
        <v>-0.6548755104</v>
      </c>
      <c r="T37" s="33">
        <v>25.0</v>
      </c>
      <c r="U37" s="34">
        <f t="shared" si="11"/>
        <v>0.1</v>
      </c>
      <c r="V37" s="35">
        <f t="shared" si="12"/>
        <v>-1.26277045</v>
      </c>
      <c r="W37" s="36">
        <f t="shared" si="13"/>
        <v>1315.455087</v>
      </c>
      <c r="X37" s="35">
        <f t="shared" si="14"/>
        <v>-1.252499277</v>
      </c>
      <c r="Y37" s="40">
        <f t="shared" si="15"/>
        <v>0.12</v>
      </c>
      <c r="Z37" s="33">
        <v>0.2</v>
      </c>
      <c r="AA37" s="40">
        <f t="shared" si="16"/>
        <v>0.86</v>
      </c>
      <c r="AB37" s="35">
        <f t="shared" si="17"/>
        <v>1.229270183</v>
      </c>
      <c r="AC37" s="43">
        <f t="shared" si="18"/>
        <v>-1.054462773</v>
      </c>
      <c r="AD37" s="44">
        <f t="shared" si="19"/>
        <v>0.36</v>
      </c>
      <c r="AE37" s="33">
        <v>3.74</v>
      </c>
      <c r="AF37" s="34">
        <f t="shared" si="20"/>
        <v>0.93</v>
      </c>
      <c r="AG37" s="35">
        <f t="shared" si="21"/>
        <v>1.511946423</v>
      </c>
      <c r="AH37" s="33">
        <v>27.08</v>
      </c>
      <c r="AI37" s="34">
        <f t="shared" si="22"/>
        <v>0.28</v>
      </c>
      <c r="AJ37" s="35">
        <f t="shared" si="23"/>
        <v>-0.5844003359</v>
      </c>
      <c r="AK37" s="36">
        <f t="shared" si="24"/>
        <v>2303.379839</v>
      </c>
      <c r="AL37" s="35">
        <f t="shared" si="25"/>
        <v>0.432254024</v>
      </c>
      <c r="AM37" s="114">
        <f t="shared" si="26"/>
        <v>0.71</v>
      </c>
      <c r="AN37" s="33">
        <v>0.62</v>
      </c>
      <c r="AO37" s="114">
        <f t="shared" si="27"/>
        <v>0.9</v>
      </c>
      <c r="AP37" s="35">
        <f t="shared" si="28"/>
        <v>1.244171616</v>
      </c>
      <c r="AQ37" s="33">
        <v>1.01</v>
      </c>
      <c r="AR37" s="114">
        <f t="shared" si="29"/>
        <v>0.81</v>
      </c>
      <c r="AS37" s="35">
        <f t="shared" si="30"/>
        <v>0.7515535333</v>
      </c>
      <c r="AT37" s="33">
        <v>2.49</v>
      </c>
      <c r="AU37" s="114">
        <f t="shared" si="31"/>
        <v>0.39</v>
      </c>
      <c r="AV37" s="35">
        <f t="shared" si="32"/>
        <v>-0.1294990795</v>
      </c>
      <c r="AW37" s="33">
        <v>3.58</v>
      </c>
      <c r="AX37" s="34">
        <f t="shared" si="33"/>
        <v>0.88</v>
      </c>
      <c r="AY37" s="35">
        <f t="shared" si="34"/>
        <v>1.105846041</v>
      </c>
      <c r="AZ37" s="33">
        <v>39.13</v>
      </c>
      <c r="BA37" s="34">
        <f t="shared" si="35"/>
        <v>0.1</v>
      </c>
      <c r="BB37" s="35">
        <f t="shared" si="36"/>
        <v>-1.13951218</v>
      </c>
      <c r="BC37" s="36">
        <f t="shared" si="37"/>
        <v>2939.703469</v>
      </c>
      <c r="BD37" s="35">
        <f t="shared" si="38"/>
        <v>0.02107081696</v>
      </c>
      <c r="BE37" s="114">
        <f t="shared" si="39"/>
        <v>0.58</v>
      </c>
      <c r="BF37" s="115">
        <f t="shared" si="40"/>
        <v>2.319550911</v>
      </c>
      <c r="BG37" s="116">
        <f t="shared" si="41"/>
        <v>0.79</v>
      </c>
      <c r="BH37" s="33">
        <v>4.59</v>
      </c>
      <c r="BI37" s="34">
        <f t="shared" si="42"/>
        <v>0.71</v>
      </c>
      <c r="BJ37" s="35">
        <f t="shared" si="43"/>
        <v>0.492132797</v>
      </c>
      <c r="BK37" s="33">
        <v>55.93</v>
      </c>
      <c r="BL37" s="34">
        <f t="shared" si="44"/>
        <v>0.66</v>
      </c>
      <c r="BM37" s="35">
        <f t="shared" si="45"/>
        <v>0.2808017811</v>
      </c>
      <c r="BN37" s="36">
        <f t="shared" si="46"/>
        <v>4176.650072</v>
      </c>
      <c r="BO37" s="35">
        <f t="shared" si="47"/>
        <v>0.6889797357</v>
      </c>
      <c r="BP37" s="37">
        <f t="shared" si="48"/>
        <v>0.76</v>
      </c>
      <c r="BQ37" s="33">
        <v>3.74</v>
      </c>
      <c r="BR37" s="37">
        <f t="shared" si="49"/>
        <v>0.96</v>
      </c>
      <c r="BS37" s="35">
        <f t="shared" si="50"/>
        <v>2.006342342</v>
      </c>
      <c r="BT37" s="33">
        <v>0.16</v>
      </c>
      <c r="BU37" s="37">
        <f t="shared" si="51"/>
        <v>0.11</v>
      </c>
      <c r="BV37" s="35">
        <f t="shared" si="52"/>
        <v>-1.125660331</v>
      </c>
      <c r="BW37" s="33">
        <v>9.19</v>
      </c>
      <c r="BX37" s="34">
        <f t="shared" si="53"/>
        <v>0.62</v>
      </c>
      <c r="BY37" s="35">
        <f t="shared" si="54"/>
        <v>0.1411415287</v>
      </c>
      <c r="BZ37" s="33">
        <v>45.76</v>
      </c>
      <c r="CA37" s="34">
        <f t="shared" si="55"/>
        <v>0.75</v>
      </c>
      <c r="CB37" s="35">
        <f t="shared" si="56"/>
        <v>0.574785386</v>
      </c>
      <c r="CC37" s="36">
        <f t="shared" si="57"/>
        <v>3614.864083</v>
      </c>
      <c r="CD37" s="35">
        <f t="shared" si="58"/>
        <v>0.7460516288</v>
      </c>
      <c r="CE37" s="37">
        <f t="shared" si="59"/>
        <v>0.79</v>
      </c>
      <c r="CF37" s="33">
        <v>3.74</v>
      </c>
      <c r="CG37" s="102">
        <f t="shared" si="60"/>
        <v>0.22</v>
      </c>
      <c r="CH37" s="73">
        <f t="shared" si="61"/>
        <v>-0.6883958651</v>
      </c>
      <c r="CI37" s="66">
        <f t="shared" si="62"/>
        <v>4.875870163</v>
      </c>
      <c r="CJ37" s="102">
        <f t="shared" si="63"/>
        <v>0.64</v>
      </c>
      <c r="CK37" s="73">
        <f t="shared" si="64"/>
        <v>0.2811639985</v>
      </c>
      <c r="CL37" s="33">
        <v>47.92</v>
      </c>
      <c r="CM37" s="102">
        <f t="shared" si="65"/>
        <v>0.11</v>
      </c>
      <c r="CN37" s="73">
        <f t="shared" si="66"/>
        <v>-0.991165521</v>
      </c>
      <c r="CO37" s="36">
        <f t="shared" si="67"/>
        <v>3939.754681</v>
      </c>
      <c r="CP37" s="35">
        <f t="shared" si="68"/>
        <v>-0.4488706559</v>
      </c>
      <c r="CQ37" s="37">
        <f t="shared" si="69"/>
        <v>0.33</v>
      </c>
      <c r="CR37" s="117">
        <f t="shared" si="70"/>
        <v>1.86684272</v>
      </c>
      <c r="CS37" s="104">
        <f t="shared" si="71"/>
        <v>0.65</v>
      </c>
      <c r="CT37" s="33">
        <v>18.3</v>
      </c>
      <c r="CU37" s="90">
        <f t="shared" si="72"/>
        <v>0.4</v>
      </c>
      <c r="CV37" s="35">
        <f t="shared" si="73"/>
        <v>-0.289519994</v>
      </c>
      <c r="CW37" s="33">
        <v>4.36</v>
      </c>
      <c r="CX37" s="34">
        <f t="shared" si="74"/>
        <v>0.24</v>
      </c>
      <c r="CY37" s="35">
        <f t="shared" si="75"/>
        <v>-0.8596588042</v>
      </c>
      <c r="CZ37" s="33">
        <v>53.57</v>
      </c>
      <c r="DA37" s="34">
        <f t="shared" si="76"/>
        <v>0.07</v>
      </c>
      <c r="DB37" s="35">
        <f t="shared" si="77"/>
        <v>-1.459962221</v>
      </c>
      <c r="DC37" s="36">
        <f t="shared" si="78"/>
        <v>3142.41047</v>
      </c>
      <c r="DD37" s="35">
        <f t="shared" si="79"/>
        <v>-1.313966236</v>
      </c>
      <c r="DE37" s="90">
        <f t="shared" si="80"/>
        <v>0.1</v>
      </c>
      <c r="DF37" s="33">
        <v>0.62</v>
      </c>
      <c r="DG37" s="90">
        <f t="shared" si="81"/>
        <v>0.78</v>
      </c>
      <c r="DH37" s="35">
        <f t="shared" si="82"/>
        <v>0.6248946682</v>
      </c>
      <c r="DI37" s="33">
        <v>1.4</v>
      </c>
      <c r="DJ37" s="90">
        <f t="shared" si="83"/>
        <v>0.86</v>
      </c>
      <c r="DK37" s="35">
        <f t="shared" si="84"/>
        <v>1.181756101</v>
      </c>
      <c r="DL37" s="106">
        <f t="shared" si="85"/>
        <v>0.2031645394</v>
      </c>
      <c r="DM37" s="91">
        <f t="shared" si="86"/>
        <v>0.57</v>
      </c>
    </row>
    <row r="38">
      <c r="A38" s="28">
        <v>2025.0</v>
      </c>
      <c r="B38" s="29" t="s">
        <v>814</v>
      </c>
      <c r="C38" s="29" t="s">
        <v>5</v>
      </c>
      <c r="D38" s="30">
        <f t="array" ref="D38">INDEX(
  TP!C:C,
  MATCH(
    1,
    (TP!A:A = A38) * (TP!B:B = C38),
    0
  )
)
</f>
        <v>45.69</v>
      </c>
      <c r="E38" s="64">
        <f t="shared" si="1"/>
        <v>3.235230391</v>
      </c>
      <c r="F38" s="32">
        <f t="shared" si="2"/>
        <v>0.64</v>
      </c>
      <c r="G38" s="33">
        <v>2221.0</v>
      </c>
      <c r="H38" s="33">
        <v>4.32</v>
      </c>
      <c r="I38" s="33">
        <v>0.0</v>
      </c>
      <c r="J38" s="99">
        <f t="shared" si="3"/>
        <v>4.32</v>
      </c>
      <c r="K38" s="100">
        <f t="shared" si="4"/>
        <v>0.175056281</v>
      </c>
      <c r="L38" s="101">
        <f t="shared" si="5"/>
        <v>0.46</v>
      </c>
      <c r="M38" s="73">
        <f t="shared" si="6"/>
        <v>-0.1291986024</v>
      </c>
      <c r="N38" s="33">
        <v>0.24</v>
      </c>
      <c r="O38" s="101">
        <f t="shared" si="7"/>
        <v>0.7</v>
      </c>
      <c r="P38" s="73">
        <f t="shared" si="8"/>
        <v>0.4789354056</v>
      </c>
      <c r="Q38" s="33">
        <v>1.5</v>
      </c>
      <c r="R38" s="34">
        <f t="shared" si="9"/>
        <v>0.41</v>
      </c>
      <c r="S38" s="35">
        <f t="shared" si="10"/>
        <v>-0.2972715606</v>
      </c>
      <c r="T38" s="33">
        <v>43.24</v>
      </c>
      <c r="U38" s="34">
        <f t="shared" si="11"/>
        <v>0.66</v>
      </c>
      <c r="V38" s="35">
        <f t="shared" si="12"/>
        <v>0.4261429698</v>
      </c>
      <c r="W38" s="36">
        <f t="shared" si="13"/>
        <v>2570.819066</v>
      </c>
      <c r="X38" s="35">
        <f t="shared" si="14"/>
        <v>0.1644981963</v>
      </c>
      <c r="Y38" s="40">
        <f t="shared" si="15"/>
        <v>0.54</v>
      </c>
      <c r="Z38" s="33">
        <v>0.2</v>
      </c>
      <c r="AA38" s="40">
        <f t="shared" si="16"/>
        <v>0.86</v>
      </c>
      <c r="AB38" s="35">
        <f t="shared" si="17"/>
        <v>1.229270183</v>
      </c>
      <c r="AC38" s="43">
        <f t="shared" si="18"/>
        <v>1.743505183</v>
      </c>
      <c r="AD38" s="44">
        <f t="shared" si="19"/>
        <v>0.75</v>
      </c>
      <c r="AE38" s="33">
        <v>3.81</v>
      </c>
      <c r="AF38" s="34">
        <f t="shared" si="20"/>
        <v>0.94</v>
      </c>
      <c r="AG38" s="35">
        <f t="shared" si="21"/>
        <v>1.57904913</v>
      </c>
      <c r="AH38" s="33">
        <v>38.3</v>
      </c>
      <c r="AI38" s="34">
        <f t="shared" si="22"/>
        <v>0.8</v>
      </c>
      <c r="AJ38" s="35">
        <f t="shared" si="23"/>
        <v>0.6591293108</v>
      </c>
      <c r="AK38" s="36">
        <f t="shared" si="24"/>
        <v>3288.426621</v>
      </c>
      <c r="AL38" s="35">
        <f t="shared" si="25"/>
        <v>1.639822232</v>
      </c>
      <c r="AM38" s="114">
        <f t="shared" si="26"/>
        <v>0.92</v>
      </c>
      <c r="AN38" s="33">
        <v>0.49</v>
      </c>
      <c r="AO38" s="114">
        <f t="shared" si="27"/>
        <v>0.79</v>
      </c>
      <c r="AP38" s="35">
        <f t="shared" si="28"/>
        <v>0.6783256404</v>
      </c>
      <c r="AQ38" s="33">
        <v>1.54</v>
      </c>
      <c r="AR38" s="114">
        <f t="shared" si="29"/>
        <v>0.96</v>
      </c>
      <c r="AS38" s="35">
        <f t="shared" si="30"/>
        <v>2.023066196</v>
      </c>
      <c r="AT38" s="33">
        <v>2.59</v>
      </c>
      <c r="AU38" s="114">
        <f t="shared" si="31"/>
        <v>0.46</v>
      </c>
      <c r="AV38" s="35">
        <f t="shared" si="32"/>
        <v>-0.03108367672</v>
      </c>
      <c r="AW38" s="33">
        <v>3.97</v>
      </c>
      <c r="AX38" s="34">
        <f t="shared" si="33"/>
        <v>0.92</v>
      </c>
      <c r="AY38" s="35">
        <f t="shared" si="34"/>
        <v>1.496232092</v>
      </c>
      <c r="AZ38" s="33">
        <v>52.04</v>
      </c>
      <c r="BA38" s="34">
        <f t="shared" si="35"/>
        <v>0.67</v>
      </c>
      <c r="BB38" s="35">
        <f t="shared" si="36"/>
        <v>0.3149224473</v>
      </c>
      <c r="BC38" s="36">
        <f t="shared" si="37"/>
        <v>4119.547011</v>
      </c>
      <c r="BD38" s="35">
        <f t="shared" si="38"/>
        <v>1.529711023</v>
      </c>
      <c r="BE38" s="114">
        <f t="shared" si="39"/>
        <v>0.92</v>
      </c>
      <c r="BF38" s="115">
        <f t="shared" si="40"/>
        <v>5.839841414</v>
      </c>
      <c r="BG38" s="116">
        <f t="shared" si="41"/>
        <v>0.92</v>
      </c>
      <c r="BH38" s="33">
        <v>3.0</v>
      </c>
      <c r="BI38" s="34">
        <f t="shared" si="42"/>
        <v>0.33</v>
      </c>
      <c r="BJ38" s="35">
        <f t="shared" si="43"/>
        <v>-0.4919489596</v>
      </c>
      <c r="BK38" s="33">
        <v>51.35</v>
      </c>
      <c r="BL38" s="34">
        <f t="shared" si="44"/>
        <v>0.4</v>
      </c>
      <c r="BM38" s="35">
        <f t="shared" si="45"/>
        <v>-0.2826532482</v>
      </c>
      <c r="BN38" s="36">
        <f t="shared" si="46"/>
        <v>3088.897752</v>
      </c>
      <c r="BO38" s="35">
        <f t="shared" si="47"/>
        <v>-0.4396008581</v>
      </c>
      <c r="BP38" s="37">
        <f t="shared" si="48"/>
        <v>0.33</v>
      </c>
      <c r="BQ38" s="33">
        <v>1.18</v>
      </c>
      <c r="BR38" s="37">
        <f t="shared" si="49"/>
        <v>0.12</v>
      </c>
      <c r="BS38" s="35">
        <f t="shared" si="50"/>
        <v>-1.126643984</v>
      </c>
      <c r="BT38" s="33">
        <v>0.08</v>
      </c>
      <c r="BU38" s="37">
        <f t="shared" si="51"/>
        <v>0.05</v>
      </c>
      <c r="BV38" s="35">
        <f t="shared" si="52"/>
        <v>-1.351799949</v>
      </c>
      <c r="BW38" s="33">
        <v>5.84</v>
      </c>
      <c r="BX38" s="34">
        <f t="shared" si="53"/>
        <v>0.12</v>
      </c>
      <c r="BY38" s="35">
        <f t="shared" si="54"/>
        <v>-1.054532889</v>
      </c>
      <c r="BZ38" s="33">
        <v>47.22</v>
      </c>
      <c r="CA38" s="34">
        <f t="shared" si="55"/>
        <v>0.81</v>
      </c>
      <c r="CB38" s="35">
        <f t="shared" si="56"/>
        <v>0.7841312329</v>
      </c>
      <c r="CC38" s="36">
        <f t="shared" si="57"/>
        <v>3089.669466</v>
      </c>
      <c r="CD38" s="35">
        <f t="shared" si="58"/>
        <v>-0.1370084944</v>
      </c>
      <c r="CE38" s="37">
        <f t="shared" si="59"/>
        <v>0.38</v>
      </c>
      <c r="CF38" s="33">
        <v>2.92</v>
      </c>
      <c r="CG38" s="102">
        <f t="shared" si="60"/>
        <v>0.08</v>
      </c>
      <c r="CH38" s="73">
        <f t="shared" si="61"/>
        <v>-1.347581269</v>
      </c>
      <c r="CI38" s="66">
        <f t="shared" si="62"/>
        <v>2.482829027</v>
      </c>
      <c r="CJ38" s="102">
        <f t="shared" si="63"/>
        <v>0.03</v>
      </c>
      <c r="CK38" s="73">
        <f t="shared" si="64"/>
        <v>-0.2907106779</v>
      </c>
      <c r="CL38" s="33">
        <v>52.78</v>
      </c>
      <c r="CM38" s="102">
        <f t="shared" si="65"/>
        <v>0.33</v>
      </c>
      <c r="CN38" s="73">
        <f t="shared" si="66"/>
        <v>-0.3352170942</v>
      </c>
      <c r="CO38" s="36">
        <f t="shared" si="67"/>
        <v>3057.733064</v>
      </c>
      <c r="CP38" s="35">
        <f t="shared" si="68"/>
        <v>-1.49121252</v>
      </c>
      <c r="CQ38" s="37">
        <f t="shared" si="69"/>
        <v>0.05</v>
      </c>
      <c r="CR38" s="117">
        <f t="shared" si="70"/>
        <v>-4.546265806</v>
      </c>
      <c r="CS38" s="104">
        <f t="shared" si="71"/>
        <v>0.07</v>
      </c>
      <c r="CT38" s="33">
        <v>18.96</v>
      </c>
      <c r="CU38" s="90">
        <f t="shared" si="72"/>
        <v>0.45</v>
      </c>
      <c r="CV38" s="35">
        <f t="shared" si="73"/>
        <v>-0.1683458695</v>
      </c>
      <c r="CW38" s="33">
        <v>7.94</v>
      </c>
      <c r="CX38" s="34">
        <f t="shared" si="74"/>
        <v>0.73</v>
      </c>
      <c r="CY38" s="35">
        <f t="shared" si="75"/>
        <v>0.4861238967</v>
      </c>
      <c r="CZ38" s="33">
        <v>54.59</v>
      </c>
      <c r="DA38" s="34">
        <f t="shared" si="76"/>
        <v>0.11</v>
      </c>
      <c r="DB38" s="35">
        <f t="shared" si="77"/>
        <v>-1.32447537</v>
      </c>
      <c r="DC38" s="36">
        <f t="shared" si="78"/>
        <v>4177.950563</v>
      </c>
      <c r="DD38" s="35">
        <f t="shared" si="79"/>
        <v>-0.2991353263</v>
      </c>
      <c r="DE38" s="90">
        <f t="shared" si="80"/>
        <v>0.39</v>
      </c>
      <c r="DF38" s="33">
        <v>0.53</v>
      </c>
      <c r="DG38" s="90">
        <f t="shared" si="81"/>
        <v>0.64</v>
      </c>
      <c r="DH38" s="35">
        <f t="shared" si="82"/>
        <v>0.2129807788</v>
      </c>
      <c r="DI38" s="33">
        <v>1.13</v>
      </c>
      <c r="DJ38" s="90">
        <f t="shared" si="83"/>
        <v>0.67</v>
      </c>
      <c r="DK38" s="35">
        <f t="shared" si="84"/>
        <v>0.452650018</v>
      </c>
      <c r="DL38" s="106">
        <f t="shared" si="85"/>
        <v>0.1981496011</v>
      </c>
      <c r="DM38" s="91">
        <f t="shared" si="86"/>
        <v>0.56</v>
      </c>
    </row>
    <row r="39">
      <c r="A39" s="28">
        <v>2023.0</v>
      </c>
      <c r="B39" s="29" t="s">
        <v>754</v>
      </c>
      <c r="C39" s="29" t="s">
        <v>6</v>
      </c>
      <c r="D39" s="30">
        <f t="array" ref="D39">INDEX(
  TP!C:C,
  MATCH(
    1,
    (TP!A:A = A39) * (TP!B:B = C39),
    0
  )
)
</f>
        <v>55.32</v>
      </c>
      <c r="E39" s="64">
        <f t="shared" si="1"/>
        <v>3.17120763</v>
      </c>
      <c r="F39" s="32">
        <f t="shared" si="2"/>
        <v>0.63</v>
      </c>
      <c r="G39" s="33">
        <v>1969.0</v>
      </c>
      <c r="H39" s="33">
        <v>5.1</v>
      </c>
      <c r="I39" s="33">
        <v>0.0</v>
      </c>
      <c r="J39" s="99">
        <f t="shared" si="3"/>
        <v>5.1</v>
      </c>
      <c r="K39" s="100">
        <f t="shared" si="4"/>
        <v>0.2331132555</v>
      </c>
      <c r="L39" s="101">
        <f t="shared" si="5"/>
        <v>0.69</v>
      </c>
      <c r="M39" s="73">
        <f t="shared" si="6"/>
        <v>0.5014573457</v>
      </c>
      <c r="N39" s="33">
        <v>0.23</v>
      </c>
      <c r="O39" s="101">
        <f t="shared" si="7"/>
        <v>0.64</v>
      </c>
      <c r="P39" s="73">
        <f t="shared" si="8"/>
        <v>0.3949554126</v>
      </c>
      <c r="Q39" s="33">
        <v>1.69</v>
      </c>
      <c r="R39" s="34">
        <f t="shared" si="9"/>
        <v>0.5</v>
      </c>
      <c r="S39" s="35">
        <f t="shared" si="10"/>
        <v>-0.02549255879</v>
      </c>
      <c r="T39" s="33">
        <v>40.54</v>
      </c>
      <c r="U39" s="34">
        <f t="shared" si="11"/>
        <v>0.53</v>
      </c>
      <c r="V39" s="35">
        <f t="shared" si="12"/>
        <v>0.1761393387</v>
      </c>
      <c r="W39" s="36">
        <f t="shared" si="13"/>
        <v>2602.97595</v>
      </c>
      <c r="X39" s="35">
        <f t="shared" si="14"/>
        <v>0.2007954176</v>
      </c>
      <c r="Y39" s="40">
        <f t="shared" si="15"/>
        <v>0.57</v>
      </c>
      <c r="Z39" s="33">
        <v>0.11</v>
      </c>
      <c r="AA39" s="40">
        <f t="shared" si="16"/>
        <v>0.4</v>
      </c>
      <c r="AB39" s="35">
        <f t="shared" si="17"/>
        <v>-0.2586214234</v>
      </c>
      <c r="AC39" s="43">
        <f t="shared" si="18"/>
        <v>0.8385867525</v>
      </c>
      <c r="AD39" s="44">
        <f t="shared" si="19"/>
        <v>0.57</v>
      </c>
      <c r="AE39" s="33">
        <v>1.46</v>
      </c>
      <c r="AF39" s="34">
        <f t="shared" si="20"/>
        <v>0.28</v>
      </c>
      <c r="AG39" s="35">
        <f t="shared" si="21"/>
        <v>-0.6736846022</v>
      </c>
      <c r="AH39" s="33">
        <v>21.88</v>
      </c>
      <c r="AI39" s="34">
        <f t="shared" si="22"/>
        <v>0.1</v>
      </c>
      <c r="AJ39" s="35">
        <f t="shared" si="23"/>
        <v>-1.160724236</v>
      </c>
      <c r="AK39" s="36">
        <f t="shared" si="24"/>
        <v>1076.625404</v>
      </c>
      <c r="AL39" s="35">
        <f t="shared" si="25"/>
        <v>-1.071623439</v>
      </c>
      <c r="AM39" s="114">
        <f t="shared" si="26"/>
        <v>0.11</v>
      </c>
      <c r="AN39" s="33">
        <v>0.23</v>
      </c>
      <c r="AO39" s="114">
        <f t="shared" si="27"/>
        <v>0.35</v>
      </c>
      <c r="AP39" s="35">
        <f t="shared" si="28"/>
        <v>-0.4533663111</v>
      </c>
      <c r="AQ39" s="33">
        <v>0.27</v>
      </c>
      <c r="AR39" s="114">
        <f t="shared" si="29"/>
        <v>0.11</v>
      </c>
      <c r="AS39" s="35">
        <f t="shared" si="30"/>
        <v>-1.023766033</v>
      </c>
      <c r="AT39" s="33">
        <v>3.93</v>
      </c>
      <c r="AU39" s="114">
        <f t="shared" si="31"/>
        <v>0.89</v>
      </c>
      <c r="AV39" s="35">
        <f t="shared" si="32"/>
        <v>1.287682721</v>
      </c>
      <c r="AW39" s="33">
        <v>1.92</v>
      </c>
      <c r="AX39" s="34">
        <f t="shared" si="33"/>
        <v>0.3</v>
      </c>
      <c r="AY39" s="35">
        <f t="shared" si="34"/>
        <v>-0.5557971497</v>
      </c>
      <c r="AZ39" s="33">
        <v>50.0</v>
      </c>
      <c r="BA39" s="34">
        <f t="shared" si="35"/>
        <v>0.52</v>
      </c>
      <c r="BB39" s="35">
        <f t="shared" si="36"/>
        <v>0.08509699112</v>
      </c>
      <c r="BC39" s="36">
        <f t="shared" si="37"/>
        <v>2645.21509</v>
      </c>
      <c r="BD39" s="35">
        <f t="shared" si="38"/>
        <v>-0.3554850503</v>
      </c>
      <c r="BE39" s="114">
        <f t="shared" si="39"/>
        <v>0.41</v>
      </c>
      <c r="BF39" s="115">
        <f t="shared" si="40"/>
        <v>-1.616558113</v>
      </c>
      <c r="BG39" s="116">
        <f t="shared" si="41"/>
        <v>0.35</v>
      </c>
      <c r="BH39" s="33">
        <v>2.74</v>
      </c>
      <c r="BI39" s="34">
        <f t="shared" si="42"/>
        <v>0.26</v>
      </c>
      <c r="BJ39" s="35">
        <f t="shared" si="43"/>
        <v>-0.652867989</v>
      </c>
      <c r="BK39" s="33">
        <v>55.0</v>
      </c>
      <c r="BL39" s="34">
        <f t="shared" si="44"/>
        <v>0.58</v>
      </c>
      <c r="BM39" s="35">
        <f t="shared" si="45"/>
        <v>0.1663884236</v>
      </c>
      <c r="BN39" s="36">
        <f t="shared" si="46"/>
        <v>3148.062171</v>
      </c>
      <c r="BO39" s="35">
        <f t="shared" si="47"/>
        <v>-0.3782157309</v>
      </c>
      <c r="BP39" s="37">
        <f t="shared" si="48"/>
        <v>0.37</v>
      </c>
      <c r="BQ39" s="33">
        <v>2.97</v>
      </c>
      <c r="BR39" s="37">
        <f t="shared" si="49"/>
        <v>0.87</v>
      </c>
      <c r="BS39" s="35">
        <f t="shared" si="50"/>
        <v>1.063998798</v>
      </c>
      <c r="BT39" s="33">
        <v>1.14</v>
      </c>
      <c r="BU39" s="37">
        <f t="shared" si="51"/>
        <v>0.96</v>
      </c>
      <c r="BV39" s="35">
        <f t="shared" si="52"/>
        <v>1.644550001</v>
      </c>
      <c r="BW39" s="33">
        <v>8.0</v>
      </c>
      <c r="BX39" s="34">
        <f t="shared" si="53"/>
        <v>0.44</v>
      </c>
      <c r="BY39" s="35">
        <f t="shared" si="54"/>
        <v>-0.2835905778</v>
      </c>
      <c r="BZ39" s="33">
        <v>34.86</v>
      </c>
      <c r="CA39" s="34">
        <f t="shared" si="55"/>
        <v>0.18</v>
      </c>
      <c r="CB39" s="35">
        <f t="shared" si="56"/>
        <v>-0.9881390871</v>
      </c>
      <c r="CC39" s="36">
        <f t="shared" si="57"/>
        <v>2606.492783</v>
      </c>
      <c r="CD39" s="35">
        <f t="shared" si="58"/>
        <v>-0.949419833</v>
      </c>
      <c r="CE39" s="37">
        <f t="shared" si="59"/>
        <v>0.17</v>
      </c>
      <c r="CF39" s="33">
        <v>4.3</v>
      </c>
      <c r="CG39" s="102">
        <f t="shared" si="60"/>
        <v>0.46</v>
      </c>
      <c r="CH39" s="73">
        <f t="shared" si="61"/>
        <v>-0.2382204676</v>
      </c>
      <c r="CI39" s="66">
        <f t="shared" si="62"/>
        <v>5.091533469</v>
      </c>
      <c r="CJ39" s="102">
        <f t="shared" si="63"/>
        <v>0.69</v>
      </c>
      <c r="CK39" s="73">
        <f t="shared" si="64"/>
        <v>0.3327019272</v>
      </c>
      <c r="CL39" s="33">
        <v>53.19</v>
      </c>
      <c r="CM39" s="102">
        <f t="shared" si="65"/>
        <v>0.37</v>
      </c>
      <c r="CN39" s="73">
        <f t="shared" si="66"/>
        <v>-0.2798798812</v>
      </c>
      <c r="CO39" s="36">
        <f t="shared" si="67"/>
        <v>4462.041927</v>
      </c>
      <c r="CP39" s="35">
        <f t="shared" si="68"/>
        <v>0.1683498877</v>
      </c>
      <c r="CQ39" s="37">
        <f t="shared" si="69"/>
        <v>0.57</v>
      </c>
      <c r="CR39" s="117">
        <f t="shared" si="70"/>
        <v>1.549263123</v>
      </c>
      <c r="CS39" s="104">
        <f t="shared" si="71"/>
        <v>0.62</v>
      </c>
      <c r="CT39" s="33">
        <v>23.22</v>
      </c>
      <c r="CU39" s="90">
        <f t="shared" si="72"/>
        <v>0.78</v>
      </c>
      <c r="CV39" s="35">
        <f t="shared" si="73"/>
        <v>0.6137780245</v>
      </c>
      <c r="CW39" s="33">
        <v>5.12</v>
      </c>
      <c r="CX39" s="34">
        <f t="shared" si="74"/>
        <v>0.35</v>
      </c>
      <c r="CY39" s="35">
        <f t="shared" si="75"/>
        <v>-0.573961918</v>
      </c>
      <c r="CZ39" s="33">
        <v>66.96</v>
      </c>
      <c r="DA39" s="34">
        <f t="shared" si="76"/>
        <v>0.68</v>
      </c>
      <c r="DB39" s="35">
        <f t="shared" si="77"/>
        <v>0.3186347721</v>
      </c>
      <c r="DC39" s="36">
        <f t="shared" si="78"/>
        <v>4238.074231</v>
      </c>
      <c r="DD39" s="35">
        <f t="shared" si="79"/>
        <v>-0.2402140372</v>
      </c>
      <c r="DE39" s="90">
        <f t="shared" si="80"/>
        <v>0.42</v>
      </c>
      <c r="DF39" s="33">
        <v>0.55</v>
      </c>
      <c r="DG39" s="90">
        <f t="shared" si="81"/>
        <v>0.66</v>
      </c>
      <c r="DH39" s="35">
        <f t="shared" si="82"/>
        <v>0.3045171987</v>
      </c>
      <c r="DI39" s="33">
        <v>1.6</v>
      </c>
      <c r="DJ39" s="90">
        <f t="shared" si="83"/>
        <v>0.95</v>
      </c>
      <c r="DK39" s="35">
        <f t="shared" si="84"/>
        <v>1.721834682</v>
      </c>
      <c r="DL39" s="106">
        <f t="shared" si="85"/>
        <v>2.399915868</v>
      </c>
      <c r="DM39" s="91">
        <f t="shared" si="86"/>
        <v>0.81</v>
      </c>
    </row>
    <row r="40">
      <c r="A40" s="28">
        <v>2024.0</v>
      </c>
      <c r="B40" s="29" t="s">
        <v>862</v>
      </c>
      <c r="C40" s="29" t="s">
        <v>13</v>
      </c>
      <c r="D40" s="30">
        <f t="array" ref="D40">INDEX(
  TP!C:C,
  MATCH(
    1,
    (TP!A:A = A40) * (TP!B:B = C40),
    0
  )
)
</f>
        <v>53.94</v>
      </c>
      <c r="E40" s="64">
        <f t="shared" si="1"/>
        <v>3.032883896</v>
      </c>
      <c r="F40" s="32">
        <f t="shared" si="2"/>
        <v>0.62</v>
      </c>
      <c r="G40" s="33">
        <v>1636.0</v>
      </c>
      <c r="H40" s="33">
        <v>3.57</v>
      </c>
      <c r="I40" s="33">
        <v>0.0</v>
      </c>
      <c r="J40" s="99">
        <f t="shared" si="3"/>
        <v>3.57</v>
      </c>
      <c r="K40" s="100">
        <f t="shared" si="4"/>
        <v>0.196393643</v>
      </c>
      <c r="L40" s="101">
        <f t="shared" si="5"/>
        <v>0.58</v>
      </c>
      <c r="M40" s="73">
        <f t="shared" si="6"/>
        <v>0.1025829265</v>
      </c>
      <c r="N40" s="33">
        <v>0.28</v>
      </c>
      <c r="O40" s="101">
        <f t="shared" si="7"/>
        <v>0.82</v>
      </c>
      <c r="P40" s="73">
        <f t="shared" si="8"/>
        <v>0.8148553776</v>
      </c>
      <c r="Q40" s="33">
        <v>1.71</v>
      </c>
      <c r="R40" s="34">
        <f t="shared" si="9"/>
        <v>0.51</v>
      </c>
      <c r="S40" s="35">
        <f t="shared" si="10"/>
        <v>0.003115757186</v>
      </c>
      <c r="T40" s="33">
        <v>48.39</v>
      </c>
      <c r="U40" s="34">
        <f t="shared" si="11"/>
        <v>0.84</v>
      </c>
      <c r="V40" s="35">
        <f t="shared" si="12"/>
        <v>0.9030017478</v>
      </c>
      <c r="W40" s="36">
        <f t="shared" si="13"/>
        <v>3130.263795</v>
      </c>
      <c r="X40" s="35">
        <f t="shared" si="14"/>
        <v>0.7959738332</v>
      </c>
      <c r="Y40" s="40">
        <f t="shared" si="15"/>
        <v>0.82</v>
      </c>
      <c r="Z40" s="33">
        <v>0.12</v>
      </c>
      <c r="AA40" s="40">
        <f t="shared" si="16"/>
        <v>0.5</v>
      </c>
      <c r="AB40" s="35">
        <f t="shared" si="17"/>
        <v>-0.09330013375</v>
      </c>
      <c r="AC40" s="43">
        <f t="shared" si="18"/>
        <v>1.620112004</v>
      </c>
      <c r="AD40" s="44">
        <f t="shared" si="19"/>
        <v>0.71</v>
      </c>
      <c r="AE40" s="33">
        <v>1.98</v>
      </c>
      <c r="AF40" s="34">
        <f t="shared" si="20"/>
        <v>0.46</v>
      </c>
      <c r="AG40" s="35">
        <f t="shared" si="21"/>
        <v>-0.1752073508</v>
      </c>
      <c r="AH40" s="33">
        <v>33.33</v>
      </c>
      <c r="AI40" s="34">
        <f t="shared" si="22"/>
        <v>0.57</v>
      </c>
      <c r="AJ40" s="35">
        <f t="shared" si="23"/>
        <v>0.1082966598</v>
      </c>
      <c r="AK40" s="36">
        <f t="shared" si="24"/>
        <v>1989.410432</v>
      </c>
      <c r="AL40" s="35">
        <f t="shared" si="25"/>
        <v>0.04735913213</v>
      </c>
      <c r="AM40" s="114">
        <f t="shared" si="26"/>
        <v>0.53</v>
      </c>
      <c r="AN40" s="33">
        <v>0.22</v>
      </c>
      <c r="AO40" s="114">
        <f t="shared" si="27"/>
        <v>0.33</v>
      </c>
      <c r="AP40" s="35">
        <f t="shared" si="28"/>
        <v>-0.4968929246</v>
      </c>
      <c r="AQ40" s="33">
        <v>0.55</v>
      </c>
      <c r="AR40" s="114">
        <f t="shared" si="29"/>
        <v>0.41</v>
      </c>
      <c r="AS40" s="35">
        <f t="shared" si="30"/>
        <v>-0.3520234944</v>
      </c>
      <c r="AT40" s="33">
        <v>2.86</v>
      </c>
      <c r="AU40" s="114">
        <f t="shared" si="31"/>
        <v>0.57</v>
      </c>
      <c r="AV40" s="35">
        <f t="shared" si="32"/>
        <v>0.2346379108</v>
      </c>
      <c r="AW40" s="33">
        <v>2.26</v>
      </c>
      <c r="AX40" s="34">
        <f t="shared" si="33"/>
        <v>0.52</v>
      </c>
      <c r="AY40" s="35">
        <f t="shared" si="34"/>
        <v>-0.2154605926</v>
      </c>
      <c r="AZ40" s="33">
        <v>60.98</v>
      </c>
      <c r="BA40" s="34">
        <f t="shared" si="35"/>
        <v>0.91</v>
      </c>
      <c r="BB40" s="35">
        <f t="shared" si="36"/>
        <v>1.322098711</v>
      </c>
      <c r="BC40" s="36">
        <f t="shared" si="37"/>
        <v>3557.702038</v>
      </c>
      <c r="BD40" s="35">
        <f t="shared" si="38"/>
        <v>0.8112921082</v>
      </c>
      <c r="BE40" s="114">
        <f t="shared" si="39"/>
        <v>0.75</v>
      </c>
      <c r="BF40" s="115">
        <f t="shared" si="40"/>
        <v>0.2443727321</v>
      </c>
      <c r="BG40" s="116">
        <f t="shared" si="41"/>
        <v>0.57</v>
      </c>
      <c r="BH40" s="33">
        <v>3.47</v>
      </c>
      <c r="BI40" s="34">
        <f t="shared" si="42"/>
        <v>0.44</v>
      </c>
      <c r="BJ40" s="35">
        <f t="shared" si="43"/>
        <v>-0.201056868</v>
      </c>
      <c r="BK40" s="33">
        <v>47.62</v>
      </c>
      <c r="BL40" s="34">
        <f t="shared" si="44"/>
        <v>0.19</v>
      </c>
      <c r="BM40" s="35">
        <f t="shared" si="45"/>
        <v>-0.7415369293</v>
      </c>
      <c r="BN40" s="36">
        <f t="shared" si="46"/>
        <v>3094.079626</v>
      </c>
      <c r="BO40" s="35">
        <f t="shared" si="47"/>
        <v>-0.4342244856</v>
      </c>
      <c r="BP40" s="37">
        <f t="shared" si="48"/>
        <v>0.34</v>
      </c>
      <c r="BQ40" s="33">
        <v>2.15</v>
      </c>
      <c r="BR40" s="37">
        <f t="shared" si="49"/>
        <v>0.51</v>
      </c>
      <c r="BS40" s="35">
        <f t="shared" si="50"/>
        <v>0.06046411574</v>
      </c>
      <c r="BT40" s="33">
        <v>0.28</v>
      </c>
      <c r="BU40" s="37">
        <f t="shared" si="51"/>
        <v>0.25</v>
      </c>
      <c r="BV40" s="35">
        <f t="shared" si="52"/>
        <v>-0.7864509023</v>
      </c>
      <c r="BW40" s="33">
        <v>7.87</v>
      </c>
      <c r="BX40" s="34">
        <f t="shared" si="53"/>
        <v>0.42</v>
      </c>
      <c r="BY40" s="35">
        <f t="shared" si="54"/>
        <v>-0.3299898835</v>
      </c>
      <c r="BZ40" s="33">
        <v>34.27</v>
      </c>
      <c r="CA40" s="34">
        <f t="shared" si="55"/>
        <v>0.12</v>
      </c>
      <c r="CB40" s="35">
        <f t="shared" si="56"/>
        <v>-1.072737751</v>
      </c>
      <c r="CC40" s="36">
        <f t="shared" si="57"/>
        <v>2545.410515</v>
      </c>
      <c r="CD40" s="35">
        <f t="shared" si="58"/>
        <v>-1.052123314</v>
      </c>
      <c r="CE40" s="37">
        <f t="shared" si="59"/>
        <v>0.15</v>
      </c>
      <c r="CF40" s="33">
        <v>6.38</v>
      </c>
      <c r="CG40" s="102">
        <f t="shared" si="60"/>
        <v>0.91</v>
      </c>
      <c r="CH40" s="73">
        <f t="shared" si="61"/>
        <v>1.43385958</v>
      </c>
      <c r="CI40" s="66">
        <f t="shared" si="62"/>
        <v>7.254267205</v>
      </c>
      <c r="CJ40" s="102">
        <f t="shared" si="63"/>
        <v>0.96</v>
      </c>
      <c r="CK40" s="73">
        <f t="shared" si="64"/>
        <v>0.8495391168</v>
      </c>
      <c r="CL40" s="33">
        <v>57.76</v>
      </c>
      <c r="CM40" s="102">
        <f t="shared" si="65"/>
        <v>0.68</v>
      </c>
      <c r="CN40" s="73">
        <f t="shared" si="66"/>
        <v>0.33692759</v>
      </c>
      <c r="CO40" s="36">
        <f t="shared" si="67"/>
        <v>5660.170378</v>
      </c>
      <c r="CP40" s="35">
        <f t="shared" si="68"/>
        <v>1.584255598</v>
      </c>
      <c r="CQ40" s="37">
        <f t="shared" si="69"/>
        <v>0.96</v>
      </c>
      <c r="CR40" s="117">
        <f t="shared" si="70"/>
        <v>-0.6280789885</v>
      </c>
      <c r="CS40" s="104">
        <f t="shared" si="71"/>
        <v>0.45</v>
      </c>
      <c r="CT40" s="33">
        <v>18.7</v>
      </c>
      <c r="CU40" s="90">
        <f t="shared" si="72"/>
        <v>0.43</v>
      </c>
      <c r="CV40" s="35">
        <f t="shared" si="73"/>
        <v>-0.2160811307</v>
      </c>
      <c r="CW40" s="33">
        <v>6.77</v>
      </c>
      <c r="CX40" s="34">
        <f t="shared" si="74"/>
        <v>0.55</v>
      </c>
      <c r="CY40" s="35">
        <f t="shared" si="75"/>
        <v>0.04630105869</v>
      </c>
      <c r="CZ40" s="33">
        <v>76.42</v>
      </c>
      <c r="DA40" s="34">
        <f t="shared" si="76"/>
        <v>0.94</v>
      </c>
      <c r="DB40" s="35">
        <f t="shared" si="77"/>
        <v>1.575208899</v>
      </c>
      <c r="DC40" s="36">
        <f t="shared" si="78"/>
        <v>5474.166646</v>
      </c>
      <c r="DD40" s="35">
        <f t="shared" si="79"/>
        <v>0.9711584612</v>
      </c>
      <c r="DE40" s="90">
        <f t="shared" si="80"/>
        <v>0.83</v>
      </c>
      <c r="DF40" s="33">
        <v>0.5</v>
      </c>
      <c r="DG40" s="90">
        <f t="shared" si="81"/>
        <v>0.59</v>
      </c>
      <c r="DH40" s="35">
        <f t="shared" si="82"/>
        <v>0.07567614908</v>
      </c>
      <c r="DI40" s="33">
        <v>1.32</v>
      </c>
      <c r="DJ40" s="90">
        <f t="shared" si="83"/>
        <v>0.81</v>
      </c>
      <c r="DK40" s="35">
        <f t="shared" si="84"/>
        <v>0.9657246693</v>
      </c>
      <c r="DL40" s="106">
        <f t="shared" si="85"/>
        <v>1.796478149</v>
      </c>
      <c r="DM40" s="91">
        <f t="shared" si="86"/>
        <v>0.69</v>
      </c>
    </row>
    <row r="41">
      <c r="A41" s="28">
        <v>2024.0</v>
      </c>
      <c r="B41" s="29" t="s">
        <v>498</v>
      </c>
      <c r="C41" s="29" t="s">
        <v>12</v>
      </c>
      <c r="D41" s="30">
        <f t="array" ref="D41">INDEX(
  TP!C:C,
  MATCH(
    1,
    (TP!A:A = A41) * (TP!B:B = C41),
    0
  )
)
</f>
        <v>45.69</v>
      </c>
      <c r="E41" s="64">
        <f t="shared" si="1"/>
        <v>3.031973972</v>
      </c>
      <c r="F41" s="32">
        <f t="shared" si="2"/>
        <v>0.61</v>
      </c>
      <c r="G41" s="33">
        <v>2615.0</v>
      </c>
      <c r="H41" s="33">
        <v>3.01</v>
      </c>
      <c r="I41" s="33">
        <v>0.0</v>
      </c>
      <c r="J41" s="99">
        <f t="shared" si="3"/>
        <v>3.01</v>
      </c>
      <c r="K41" s="100">
        <f t="shared" si="4"/>
        <v>0.1035946463</v>
      </c>
      <c r="L41" s="101">
        <f t="shared" si="5"/>
        <v>0.22</v>
      </c>
      <c r="M41" s="73">
        <f t="shared" si="6"/>
        <v>-0.9054654567</v>
      </c>
      <c r="N41" s="33">
        <v>0.07</v>
      </c>
      <c r="O41" s="101">
        <f t="shared" si="7"/>
        <v>0.16</v>
      </c>
      <c r="P41" s="73">
        <f t="shared" si="8"/>
        <v>-0.9487244753</v>
      </c>
      <c r="Q41" s="33">
        <v>0.83</v>
      </c>
      <c r="R41" s="34">
        <f t="shared" si="9"/>
        <v>0.09</v>
      </c>
      <c r="S41" s="35">
        <f t="shared" si="10"/>
        <v>-1.255650146</v>
      </c>
      <c r="T41" s="33">
        <v>29.17</v>
      </c>
      <c r="U41" s="34">
        <f t="shared" si="11"/>
        <v>0.16</v>
      </c>
      <c r="V41" s="35">
        <f t="shared" si="12"/>
        <v>-0.8766537303</v>
      </c>
      <c r="W41" s="36">
        <f t="shared" si="13"/>
        <v>1143.80774</v>
      </c>
      <c r="X41" s="35">
        <f t="shared" si="14"/>
        <v>-1.446246956</v>
      </c>
      <c r="Y41" s="40">
        <f t="shared" si="15"/>
        <v>0.07</v>
      </c>
      <c r="Z41" s="33">
        <v>0.11</v>
      </c>
      <c r="AA41" s="40">
        <f t="shared" si="16"/>
        <v>0.4</v>
      </c>
      <c r="AB41" s="35">
        <f t="shared" si="17"/>
        <v>-0.2586214234</v>
      </c>
      <c r="AC41" s="43">
        <f t="shared" si="18"/>
        <v>-3.559058311</v>
      </c>
      <c r="AD41" s="44">
        <f t="shared" si="19"/>
        <v>0.09</v>
      </c>
      <c r="AE41" s="33">
        <v>3.54</v>
      </c>
      <c r="AF41" s="34">
        <f t="shared" si="20"/>
        <v>0.89</v>
      </c>
      <c r="AG41" s="35">
        <f t="shared" si="21"/>
        <v>1.320224404</v>
      </c>
      <c r="AH41" s="33">
        <v>24.27</v>
      </c>
      <c r="AI41" s="34">
        <f t="shared" si="22"/>
        <v>0.19</v>
      </c>
      <c r="AJ41" s="35">
        <f t="shared" si="23"/>
        <v>-0.8958369052</v>
      </c>
      <c r="AK41" s="36">
        <f t="shared" si="24"/>
        <v>2007.172495</v>
      </c>
      <c r="AL41" s="35">
        <f t="shared" si="25"/>
        <v>0.06913363356</v>
      </c>
      <c r="AM41" s="114">
        <f t="shared" si="26"/>
        <v>0.54</v>
      </c>
      <c r="AN41" s="33">
        <v>0.83</v>
      </c>
      <c r="AO41" s="114">
        <f t="shared" si="27"/>
        <v>0.95</v>
      </c>
      <c r="AP41" s="35">
        <f t="shared" si="28"/>
        <v>2.1582305</v>
      </c>
      <c r="AQ41" s="33">
        <v>1.07</v>
      </c>
      <c r="AR41" s="114">
        <f t="shared" si="29"/>
        <v>0.82</v>
      </c>
      <c r="AS41" s="35">
        <f t="shared" si="30"/>
        <v>0.895498363</v>
      </c>
      <c r="AT41" s="33">
        <v>2.51</v>
      </c>
      <c r="AU41" s="114">
        <f t="shared" si="31"/>
        <v>0.41</v>
      </c>
      <c r="AV41" s="35">
        <f t="shared" si="32"/>
        <v>-0.109815999</v>
      </c>
      <c r="AW41" s="33">
        <v>2.72</v>
      </c>
      <c r="AX41" s="34">
        <f t="shared" si="33"/>
        <v>0.69</v>
      </c>
      <c r="AY41" s="35">
        <f t="shared" si="34"/>
        <v>0.2449947493</v>
      </c>
      <c r="AZ41" s="33">
        <v>40.51</v>
      </c>
      <c r="BA41" s="34">
        <f t="shared" si="35"/>
        <v>0.15</v>
      </c>
      <c r="BB41" s="35">
        <f t="shared" si="36"/>
        <v>-0.9840420182</v>
      </c>
      <c r="BC41" s="36">
        <f t="shared" si="37"/>
        <v>2627.430214</v>
      </c>
      <c r="BD41" s="35">
        <f t="shared" si="38"/>
        <v>-0.3782261834</v>
      </c>
      <c r="BE41" s="114">
        <f t="shared" si="39"/>
        <v>0.39</v>
      </c>
      <c r="BF41" s="115">
        <f t="shared" si="40"/>
        <v>2.634820314</v>
      </c>
      <c r="BG41" s="116">
        <f t="shared" si="41"/>
        <v>0.82</v>
      </c>
      <c r="BH41" s="33">
        <v>3.58</v>
      </c>
      <c r="BI41" s="34">
        <f t="shared" si="42"/>
        <v>0.49</v>
      </c>
      <c r="BJ41" s="35">
        <f t="shared" si="43"/>
        <v>-0.1329757402</v>
      </c>
      <c r="BK41" s="33">
        <v>65.38</v>
      </c>
      <c r="BL41" s="34">
        <f t="shared" si="44"/>
        <v>0.91</v>
      </c>
      <c r="BM41" s="35">
        <f t="shared" si="45"/>
        <v>1.443389123</v>
      </c>
      <c r="BN41" s="36">
        <f t="shared" si="46"/>
        <v>4316.992548</v>
      </c>
      <c r="BO41" s="35">
        <f t="shared" si="47"/>
        <v>0.8345899003</v>
      </c>
      <c r="BP41" s="37">
        <f t="shared" si="48"/>
        <v>0.84</v>
      </c>
      <c r="BQ41" s="33">
        <v>2.75</v>
      </c>
      <c r="BR41" s="37">
        <f t="shared" si="49"/>
        <v>0.83</v>
      </c>
      <c r="BS41" s="35">
        <f t="shared" si="50"/>
        <v>0.7947577859</v>
      </c>
      <c r="BT41" s="33">
        <v>0.69</v>
      </c>
      <c r="BU41" s="37">
        <f t="shared" si="51"/>
        <v>0.66</v>
      </c>
      <c r="BV41" s="35">
        <f t="shared" si="52"/>
        <v>0.3725146445</v>
      </c>
      <c r="BW41" s="33">
        <v>6.68</v>
      </c>
      <c r="BX41" s="34">
        <f t="shared" si="53"/>
        <v>0.24</v>
      </c>
      <c r="BY41" s="35">
        <f t="shared" si="54"/>
        <v>-0.75472199</v>
      </c>
      <c r="BZ41" s="33">
        <v>56.7</v>
      </c>
      <c r="CA41" s="34">
        <f t="shared" si="55"/>
        <v>0.98</v>
      </c>
      <c r="CB41" s="35">
        <f t="shared" si="56"/>
        <v>2.143445362</v>
      </c>
      <c r="CC41" s="36">
        <f t="shared" si="57"/>
        <v>3933.45276</v>
      </c>
      <c r="CD41" s="35">
        <f t="shared" si="58"/>
        <v>1.281725354</v>
      </c>
      <c r="CE41" s="37">
        <f t="shared" si="59"/>
        <v>0.92</v>
      </c>
      <c r="CF41" s="33">
        <v>5.37</v>
      </c>
      <c r="CG41" s="102">
        <f t="shared" si="60"/>
        <v>0.79</v>
      </c>
      <c r="CH41" s="73">
        <f t="shared" si="61"/>
        <v>0.6219360955</v>
      </c>
      <c r="CI41" s="66">
        <f t="shared" si="62"/>
        <v>4.566024615</v>
      </c>
      <c r="CJ41" s="102">
        <f t="shared" si="63"/>
        <v>0.52</v>
      </c>
      <c r="CK41" s="73">
        <f t="shared" si="64"/>
        <v>0.2071189603</v>
      </c>
      <c r="CL41" s="33">
        <v>60.26</v>
      </c>
      <c r="CM41" s="102">
        <f t="shared" si="65"/>
        <v>0.75</v>
      </c>
      <c r="CN41" s="73">
        <f t="shared" si="66"/>
        <v>0.6743496203</v>
      </c>
      <c r="CO41" s="36">
        <f t="shared" si="67"/>
        <v>4802.731676</v>
      </c>
      <c r="CP41" s="35">
        <f t="shared" si="68"/>
        <v>0.5709649504</v>
      </c>
      <c r="CQ41" s="37">
        <f t="shared" si="69"/>
        <v>0.72</v>
      </c>
      <c r="CR41" s="117">
        <f t="shared" si="70"/>
        <v>3.854552635</v>
      </c>
      <c r="CS41" s="104">
        <f t="shared" si="71"/>
        <v>0.87</v>
      </c>
      <c r="CT41" s="33">
        <v>23.58</v>
      </c>
      <c r="CU41" s="90">
        <f t="shared" si="72"/>
        <v>0.81</v>
      </c>
      <c r="CV41" s="35">
        <f t="shared" si="73"/>
        <v>0.6798730014</v>
      </c>
      <c r="CW41" s="33">
        <v>10.36</v>
      </c>
      <c r="CX41" s="34">
        <f t="shared" si="74"/>
        <v>0.92</v>
      </c>
      <c r="CY41" s="35">
        <f t="shared" si="75"/>
        <v>1.395842929</v>
      </c>
      <c r="CZ41" s="33">
        <v>57.14</v>
      </c>
      <c r="DA41" s="34">
        <f t="shared" si="76"/>
        <v>0.16</v>
      </c>
      <c r="DB41" s="35">
        <f t="shared" si="77"/>
        <v>-0.985758243</v>
      </c>
      <c r="DC41" s="36">
        <f t="shared" si="78"/>
        <v>4851.365404</v>
      </c>
      <c r="DD41" s="35">
        <f t="shared" si="79"/>
        <v>0.3608122709</v>
      </c>
      <c r="DE41" s="90">
        <f t="shared" si="80"/>
        <v>0.65</v>
      </c>
      <c r="DF41" s="33">
        <v>0.38</v>
      </c>
      <c r="DG41" s="90">
        <f t="shared" si="81"/>
        <v>0.31</v>
      </c>
      <c r="DH41" s="35">
        <f t="shared" si="82"/>
        <v>-0.47354237</v>
      </c>
      <c r="DI41" s="33">
        <v>0.79</v>
      </c>
      <c r="DJ41" s="90">
        <f t="shared" si="83"/>
        <v>0.33</v>
      </c>
      <c r="DK41" s="35">
        <f t="shared" si="84"/>
        <v>-0.4654835685</v>
      </c>
      <c r="DL41" s="106">
        <f t="shared" si="85"/>
        <v>0.1016593338</v>
      </c>
      <c r="DM41" s="91">
        <f t="shared" si="86"/>
        <v>0.54</v>
      </c>
    </row>
    <row r="42">
      <c r="A42" s="28">
        <v>2023.0</v>
      </c>
      <c r="B42" s="29" t="s">
        <v>863</v>
      </c>
      <c r="C42" s="29" t="s">
        <v>10</v>
      </c>
      <c r="D42" s="30">
        <f t="array" ref="D42">INDEX(
  TP!C:C,
  MATCH(
    1,
    (TP!A:A = A42) * (TP!B:B = C42),
    0
  )
)
</f>
        <v>49.16</v>
      </c>
      <c r="E42" s="64">
        <f t="shared" si="1"/>
        <v>2.956970075</v>
      </c>
      <c r="F42" s="32">
        <f t="shared" si="2"/>
        <v>0.6</v>
      </c>
      <c r="G42" s="33">
        <v>1753.0</v>
      </c>
      <c r="H42" s="33">
        <v>4.41</v>
      </c>
      <c r="I42" s="33">
        <v>0.0</v>
      </c>
      <c r="J42" s="99">
        <f t="shared" si="3"/>
        <v>4.41</v>
      </c>
      <c r="K42" s="100">
        <f t="shared" si="4"/>
        <v>0.2264118654</v>
      </c>
      <c r="L42" s="101">
        <f t="shared" si="5"/>
        <v>0.66</v>
      </c>
      <c r="M42" s="73">
        <f t="shared" si="6"/>
        <v>0.4286621035</v>
      </c>
      <c r="N42" s="33">
        <v>0.21</v>
      </c>
      <c r="O42" s="101">
        <f t="shared" si="7"/>
        <v>0.58</v>
      </c>
      <c r="P42" s="73">
        <f t="shared" si="8"/>
        <v>0.2269954266</v>
      </c>
      <c r="Q42" s="33">
        <v>2.16</v>
      </c>
      <c r="R42" s="34">
        <f t="shared" si="9"/>
        <v>0.76</v>
      </c>
      <c r="S42" s="35">
        <f t="shared" si="10"/>
        <v>0.6468028667</v>
      </c>
      <c r="T42" s="33">
        <v>38.1</v>
      </c>
      <c r="U42" s="34">
        <f t="shared" si="11"/>
        <v>0.42</v>
      </c>
      <c r="V42" s="35">
        <f t="shared" si="12"/>
        <v>-0.04978986875</v>
      </c>
      <c r="W42" s="36">
        <f t="shared" si="13"/>
        <v>2844.404258</v>
      </c>
      <c r="X42" s="35">
        <f t="shared" si="14"/>
        <v>0.4733086548</v>
      </c>
      <c r="Y42" s="40">
        <f t="shared" si="15"/>
        <v>0.7</v>
      </c>
      <c r="Z42" s="33">
        <v>0.15</v>
      </c>
      <c r="AA42" s="40">
        <f t="shared" si="16"/>
        <v>0.69</v>
      </c>
      <c r="AB42" s="35">
        <f t="shared" si="17"/>
        <v>0.4026637351</v>
      </c>
      <c r="AC42" s="43">
        <f t="shared" si="18"/>
        <v>1.53162992</v>
      </c>
      <c r="AD42" s="44">
        <f t="shared" si="19"/>
        <v>0.69</v>
      </c>
      <c r="AE42" s="33">
        <v>2.57</v>
      </c>
      <c r="AF42" s="34">
        <f t="shared" si="20"/>
        <v>0.72</v>
      </c>
      <c r="AG42" s="35">
        <f t="shared" si="21"/>
        <v>0.3903726076</v>
      </c>
      <c r="AH42" s="33">
        <v>32.0</v>
      </c>
      <c r="AI42" s="34">
        <f t="shared" si="22"/>
        <v>0.51</v>
      </c>
      <c r="AJ42" s="35">
        <f t="shared" si="23"/>
        <v>-0.03910926087</v>
      </c>
      <c r="AK42" s="36">
        <f t="shared" si="24"/>
        <v>2226.009943</v>
      </c>
      <c r="AL42" s="35">
        <f t="shared" si="25"/>
        <v>0.3374063186</v>
      </c>
      <c r="AM42" s="114">
        <f t="shared" si="26"/>
        <v>0.66</v>
      </c>
      <c r="AN42" s="33">
        <v>0.46</v>
      </c>
      <c r="AO42" s="114">
        <f t="shared" si="27"/>
        <v>0.75</v>
      </c>
      <c r="AP42" s="35">
        <f t="shared" si="28"/>
        <v>0.5477457998</v>
      </c>
      <c r="AQ42" s="33">
        <v>0.72</v>
      </c>
      <c r="AR42" s="114">
        <f t="shared" si="29"/>
        <v>0.59</v>
      </c>
      <c r="AS42" s="35">
        <f t="shared" si="30"/>
        <v>0.05582018974</v>
      </c>
      <c r="AT42" s="33">
        <v>2.93</v>
      </c>
      <c r="AU42" s="114">
        <f t="shared" si="31"/>
        <v>0.62</v>
      </c>
      <c r="AV42" s="35">
        <f t="shared" si="32"/>
        <v>0.3035286928</v>
      </c>
      <c r="AW42" s="33">
        <v>2.16</v>
      </c>
      <c r="AX42" s="34">
        <f t="shared" si="33"/>
        <v>0.42</v>
      </c>
      <c r="AY42" s="35">
        <f t="shared" si="34"/>
        <v>-0.31555958</v>
      </c>
      <c r="AZ42" s="33">
        <v>47.62</v>
      </c>
      <c r="BA42" s="34">
        <f t="shared" si="35"/>
        <v>0.43</v>
      </c>
      <c r="BB42" s="35">
        <f t="shared" si="36"/>
        <v>-0.1830327077</v>
      </c>
      <c r="BC42" s="36">
        <f t="shared" si="37"/>
        <v>2705.005327</v>
      </c>
      <c r="BD42" s="35">
        <f t="shared" si="38"/>
        <v>-0.2790325784</v>
      </c>
      <c r="BE42" s="114">
        <f t="shared" si="39"/>
        <v>0.44</v>
      </c>
      <c r="BF42" s="115">
        <f t="shared" si="40"/>
        <v>0.9654684226</v>
      </c>
      <c r="BG42" s="116">
        <f t="shared" si="41"/>
        <v>0.66</v>
      </c>
      <c r="BH42" s="33">
        <v>4.57</v>
      </c>
      <c r="BI42" s="34">
        <f t="shared" si="42"/>
        <v>0.7</v>
      </c>
      <c r="BJ42" s="35">
        <f t="shared" si="43"/>
        <v>0.4797544101</v>
      </c>
      <c r="BK42" s="33">
        <v>58.43</v>
      </c>
      <c r="BL42" s="34">
        <f t="shared" si="44"/>
        <v>0.78</v>
      </c>
      <c r="BM42" s="35">
        <f t="shared" si="45"/>
        <v>0.5883645701</v>
      </c>
      <c r="BN42" s="36">
        <f t="shared" si="46"/>
        <v>4354.253626</v>
      </c>
      <c r="BO42" s="35">
        <f t="shared" si="47"/>
        <v>0.8732495553</v>
      </c>
      <c r="BP42" s="37">
        <f t="shared" si="48"/>
        <v>0.86</v>
      </c>
      <c r="BQ42" s="33">
        <v>2.67</v>
      </c>
      <c r="BR42" s="37">
        <f t="shared" si="49"/>
        <v>0.75</v>
      </c>
      <c r="BS42" s="35">
        <f t="shared" si="50"/>
        <v>0.6968519632</v>
      </c>
      <c r="BT42" s="33">
        <v>0.56</v>
      </c>
      <c r="BU42" s="37">
        <f t="shared" si="51"/>
        <v>0.52</v>
      </c>
      <c r="BV42" s="35">
        <f t="shared" si="52"/>
        <v>0.005037763787</v>
      </c>
      <c r="BW42" s="33">
        <v>8.52</v>
      </c>
      <c r="BX42" s="34">
        <f t="shared" si="53"/>
        <v>0.49</v>
      </c>
      <c r="BY42" s="35">
        <f t="shared" si="54"/>
        <v>-0.09799335478</v>
      </c>
      <c r="BZ42" s="33">
        <v>48.19</v>
      </c>
      <c r="CA42" s="34">
        <f t="shared" si="55"/>
        <v>0.84</v>
      </c>
      <c r="CB42" s="35">
        <f t="shared" si="56"/>
        <v>0.9232171722</v>
      </c>
      <c r="CC42" s="36">
        <f t="shared" si="57"/>
        <v>3695.29334</v>
      </c>
      <c r="CD42" s="35">
        <f t="shared" si="58"/>
        <v>0.8812850593</v>
      </c>
      <c r="CE42" s="37">
        <f t="shared" si="59"/>
        <v>0.82</v>
      </c>
      <c r="CF42" s="33">
        <v>5.75</v>
      </c>
      <c r="CG42" s="102">
        <f t="shared" si="60"/>
        <v>0.85</v>
      </c>
      <c r="CH42" s="73">
        <f t="shared" si="61"/>
        <v>0.9274122581</v>
      </c>
      <c r="CI42" s="66">
        <f t="shared" si="62"/>
        <v>5.58099869</v>
      </c>
      <c r="CJ42" s="102">
        <f t="shared" si="63"/>
        <v>0.83</v>
      </c>
      <c r="CK42" s="73">
        <f t="shared" si="64"/>
        <v>0.4496714019</v>
      </c>
      <c r="CL42" s="33">
        <v>50.0</v>
      </c>
      <c r="CM42" s="102">
        <f t="shared" si="65"/>
        <v>0.15</v>
      </c>
      <c r="CN42" s="73">
        <f t="shared" si="66"/>
        <v>-0.7104303918</v>
      </c>
      <c r="CO42" s="36">
        <f t="shared" si="67"/>
        <v>4373.845809</v>
      </c>
      <c r="CP42" s="35">
        <f t="shared" si="68"/>
        <v>0.06412284379</v>
      </c>
      <c r="CQ42" s="37">
        <f t="shared" si="69"/>
        <v>0.54</v>
      </c>
      <c r="CR42" s="117">
        <f t="shared" si="70"/>
        <v>2.520547185</v>
      </c>
      <c r="CS42" s="104">
        <f t="shared" si="71"/>
        <v>0.74</v>
      </c>
      <c r="CT42" s="33">
        <v>15.4</v>
      </c>
      <c r="CU42" s="90">
        <f t="shared" si="72"/>
        <v>0.24</v>
      </c>
      <c r="CV42" s="35">
        <f t="shared" si="73"/>
        <v>-0.8219517528</v>
      </c>
      <c r="CW42" s="33">
        <v>3.7</v>
      </c>
      <c r="CX42" s="34">
        <f t="shared" si="74"/>
        <v>0.09</v>
      </c>
      <c r="CY42" s="35">
        <f t="shared" si="75"/>
        <v>-1.107763995</v>
      </c>
      <c r="CZ42" s="33">
        <v>65.28</v>
      </c>
      <c r="DA42" s="34">
        <f t="shared" si="76"/>
        <v>0.52</v>
      </c>
      <c r="DB42" s="35">
        <f t="shared" si="77"/>
        <v>0.09547995896</v>
      </c>
      <c r="DC42" s="36">
        <f t="shared" si="78"/>
        <v>3529.6223</v>
      </c>
      <c r="DD42" s="35">
        <f t="shared" si="79"/>
        <v>-0.9344980371</v>
      </c>
      <c r="DE42" s="90">
        <f t="shared" si="80"/>
        <v>0.18</v>
      </c>
      <c r="DF42" s="33">
        <v>0.56</v>
      </c>
      <c r="DG42" s="90">
        <f t="shared" si="81"/>
        <v>0.68</v>
      </c>
      <c r="DH42" s="35">
        <f t="shared" si="82"/>
        <v>0.3502854086</v>
      </c>
      <c r="DI42" s="33">
        <v>0.72</v>
      </c>
      <c r="DJ42" s="90">
        <f t="shared" si="83"/>
        <v>0.26</v>
      </c>
      <c r="DK42" s="35">
        <f t="shared" si="84"/>
        <v>-0.6545110716</v>
      </c>
      <c r="DL42" s="106">
        <f t="shared" si="85"/>
        <v>-2.060675453</v>
      </c>
      <c r="DM42" s="91">
        <f t="shared" si="86"/>
        <v>0.25</v>
      </c>
    </row>
    <row r="43">
      <c r="A43" s="28">
        <v>2023.0</v>
      </c>
      <c r="B43" s="29" t="s">
        <v>864</v>
      </c>
      <c r="C43" s="29" t="s">
        <v>21</v>
      </c>
      <c r="D43" s="30">
        <f t="array" ref="D43">INDEX(
  TP!C:C,
  MATCH(
    1,
    (TP!A:A = A43) * (TP!B:B = C43),
    0
  )
)
</f>
        <v>45.37</v>
      </c>
      <c r="E43" s="64">
        <f t="shared" si="1"/>
        <v>2.541215256</v>
      </c>
      <c r="F43" s="32">
        <f t="shared" si="2"/>
        <v>0.59</v>
      </c>
      <c r="G43" s="33">
        <v>1094.0</v>
      </c>
      <c r="H43" s="33">
        <v>1.91</v>
      </c>
      <c r="I43" s="33">
        <v>0.0</v>
      </c>
      <c r="J43" s="99">
        <f t="shared" si="3"/>
        <v>1.91</v>
      </c>
      <c r="K43" s="100">
        <f t="shared" si="4"/>
        <v>0.1571297989</v>
      </c>
      <c r="L43" s="101">
        <f t="shared" si="5"/>
        <v>0.39</v>
      </c>
      <c r="M43" s="73">
        <f t="shared" si="6"/>
        <v>-0.3239287382</v>
      </c>
      <c r="N43" s="33">
        <v>0.16</v>
      </c>
      <c r="O43" s="101">
        <f t="shared" si="7"/>
        <v>0.42</v>
      </c>
      <c r="P43" s="73">
        <f t="shared" si="8"/>
        <v>-0.1929045384</v>
      </c>
      <c r="Q43" s="33">
        <v>0.99</v>
      </c>
      <c r="R43" s="34">
        <f t="shared" si="9"/>
        <v>0.16</v>
      </c>
      <c r="S43" s="35">
        <f t="shared" si="10"/>
        <v>-1.026783618</v>
      </c>
      <c r="T43" s="33">
        <v>33.33</v>
      </c>
      <c r="U43" s="34">
        <f t="shared" si="11"/>
        <v>0.26</v>
      </c>
      <c r="V43" s="35">
        <f t="shared" si="12"/>
        <v>-0.4914629505</v>
      </c>
      <c r="W43" s="36">
        <f t="shared" si="13"/>
        <v>1488.199883</v>
      </c>
      <c r="X43" s="35">
        <f t="shared" si="14"/>
        <v>-1.057512848</v>
      </c>
      <c r="Y43" s="40">
        <f t="shared" si="15"/>
        <v>0.15</v>
      </c>
      <c r="Z43" s="33">
        <v>0.04</v>
      </c>
      <c r="AA43" s="40">
        <f t="shared" si="16"/>
        <v>0.06</v>
      </c>
      <c r="AB43" s="35">
        <f t="shared" si="17"/>
        <v>-1.415870451</v>
      </c>
      <c r="AC43" s="43">
        <f t="shared" si="18"/>
        <v>-2.990216575</v>
      </c>
      <c r="AD43" s="44">
        <f t="shared" si="19"/>
        <v>0.15</v>
      </c>
      <c r="AE43" s="33">
        <v>0.49</v>
      </c>
      <c r="AF43" s="34">
        <f t="shared" si="20"/>
        <v>0.02</v>
      </c>
      <c r="AG43" s="35">
        <f t="shared" si="21"/>
        <v>-1.603536398</v>
      </c>
      <c r="AH43" s="33">
        <v>16.67</v>
      </c>
      <c r="AI43" s="34">
        <f t="shared" si="22"/>
        <v>0.02</v>
      </c>
      <c r="AJ43" s="35">
        <f t="shared" si="23"/>
        <v>-1.738156452</v>
      </c>
      <c r="AK43" s="36">
        <f t="shared" si="24"/>
        <v>363.3805577</v>
      </c>
      <c r="AL43" s="35">
        <f t="shared" si="25"/>
        <v>-1.945989832</v>
      </c>
      <c r="AM43" s="114">
        <f t="shared" si="26"/>
        <v>0.01</v>
      </c>
      <c r="AN43" s="33">
        <v>0.0</v>
      </c>
      <c r="AO43" s="114">
        <f t="shared" si="27"/>
        <v>0</v>
      </c>
      <c r="AP43" s="35">
        <f t="shared" si="28"/>
        <v>-1.454478422</v>
      </c>
      <c r="AQ43" s="33">
        <v>0.08</v>
      </c>
      <c r="AR43" s="114">
        <f t="shared" si="29"/>
        <v>0.01</v>
      </c>
      <c r="AS43" s="35">
        <f t="shared" si="30"/>
        <v>-1.479591327</v>
      </c>
      <c r="AT43" s="33">
        <v>2.71</v>
      </c>
      <c r="AU43" s="114">
        <f t="shared" si="31"/>
        <v>0.53</v>
      </c>
      <c r="AV43" s="35">
        <f t="shared" si="32"/>
        <v>0.08701480663</v>
      </c>
      <c r="AW43" s="33">
        <v>1.81</v>
      </c>
      <c r="AX43" s="34">
        <f t="shared" si="33"/>
        <v>0.23</v>
      </c>
      <c r="AY43" s="35">
        <f t="shared" si="34"/>
        <v>-0.6659060358</v>
      </c>
      <c r="AZ43" s="33">
        <v>77.27</v>
      </c>
      <c r="BA43" s="34">
        <f t="shared" si="35"/>
        <v>1</v>
      </c>
      <c r="BB43" s="35">
        <f t="shared" si="36"/>
        <v>3.157322574</v>
      </c>
      <c r="BC43" s="36">
        <f t="shared" si="37"/>
        <v>3941.429019</v>
      </c>
      <c r="BD43" s="35">
        <f t="shared" si="38"/>
        <v>1.30195543</v>
      </c>
      <c r="BE43" s="114">
        <f t="shared" si="39"/>
        <v>0.9</v>
      </c>
      <c r="BF43" s="115">
        <f t="shared" si="40"/>
        <v>-3.491089344</v>
      </c>
      <c r="BG43" s="116">
        <f t="shared" si="41"/>
        <v>0.13</v>
      </c>
      <c r="BH43" s="33">
        <v>3.87</v>
      </c>
      <c r="BI43" s="34">
        <f t="shared" si="42"/>
        <v>0.56</v>
      </c>
      <c r="BJ43" s="35">
        <f t="shared" si="43"/>
        <v>0.0465108695</v>
      </c>
      <c r="BK43" s="33">
        <v>57.45</v>
      </c>
      <c r="BL43" s="34">
        <f t="shared" si="44"/>
        <v>0.71</v>
      </c>
      <c r="BM43" s="35">
        <f t="shared" si="45"/>
        <v>0.4677999568</v>
      </c>
      <c r="BN43" s="36">
        <f t="shared" si="46"/>
        <v>3946.42948</v>
      </c>
      <c r="BO43" s="35">
        <f t="shared" si="47"/>
        <v>0.4501179216</v>
      </c>
      <c r="BP43" s="37">
        <f t="shared" si="48"/>
        <v>0.62</v>
      </c>
      <c r="BQ43" s="33">
        <v>2.39</v>
      </c>
      <c r="BR43" s="37">
        <f t="shared" si="49"/>
        <v>0.62</v>
      </c>
      <c r="BS43" s="35">
        <f t="shared" si="50"/>
        <v>0.3541815838</v>
      </c>
      <c r="BT43" s="33">
        <v>0.99</v>
      </c>
      <c r="BU43" s="37">
        <f t="shared" si="51"/>
        <v>0.86</v>
      </c>
      <c r="BV43" s="35">
        <f t="shared" si="52"/>
        <v>1.220538215</v>
      </c>
      <c r="BW43" s="33">
        <v>10.69</v>
      </c>
      <c r="BX43" s="34">
        <f t="shared" si="53"/>
        <v>0.75</v>
      </c>
      <c r="BY43" s="35">
        <f t="shared" si="54"/>
        <v>0.6765181334</v>
      </c>
      <c r="BZ43" s="33">
        <v>40.0</v>
      </c>
      <c r="CA43" s="34">
        <f t="shared" si="55"/>
        <v>0.38</v>
      </c>
      <c r="CB43" s="35">
        <f t="shared" si="56"/>
        <v>-0.2511269961</v>
      </c>
      <c r="CC43" s="36">
        <f t="shared" si="57"/>
        <v>3346.772519</v>
      </c>
      <c r="CD43" s="35">
        <f t="shared" si="58"/>
        <v>0.2952835479</v>
      </c>
      <c r="CE43" s="37">
        <f t="shared" si="59"/>
        <v>0.61</v>
      </c>
      <c r="CF43" s="33">
        <v>4.11</v>
      </c>
      <c r="CG43" s="102">
        <f t="shared" si="60"/>
        <v>0.37</v>
      </c>
      <c r="CH43" s="73">
        <f t="shared" si="61"/>
        <v>-0.3909585489</v>
      </c>
      <c r="CI43" s="66">
        <f t="shared" si="62"/>
        <v>3.449743894</v>
      </c>
      <c r="CJ43" s="102">
        <f t="shared" si="63"/>
        <v>0.19</v>
      </c>
      <c r="CK43" s="73">
        <f t="shared" si="64"/>
        <v>-0.05964313884</v>
      </c>
      <c r="CL43" s="33">
        <v>56.0</v>
      </c>
      <c r="CM43" s="102">
        <f t="shared" si="65"/>
        <v>0.6</v>
      </c>
      <c r="CN43" s="73">
        <f t="shared" si="66"/>
        <v>0.09938248075</v>
      </c>
      <c r="CO43" s="36">
        <f t="shared" si="67"/>
        <v>3881.260281</v>
      </c>
      <c r="CP43" s="35">
        <f t="shared" si="68"/>
        <v>-0.5179972629</v>
      </c>
      <c r="CQ43" s="37">
        <f t="shared" si="69"/>
        <v>0.31</v>
      </c>
      <c r="CR43" s="117">
        <f t="shared" si="70"/>
        <v>1.802124006</v>
      </c>
      <c r="CS43" s="104">
        <f t="shared" si="71"/>
        <v>0.64</v>
      </c>
      <c r="CT43" s="33">
        <v>33.4</v>
      </c>
      <c r="CU43" s="90">
        <f t="shared" si="72"/>
        <v>0.97</v>
      </c>
      <c r="CV43" s="35">
        <f t="shared" si="73"/>
        <v>2.482797095</v>
      </c>
      <c r="CW43" s="33">
        <v>10.61</v>
      </c>
      <c r="CX43" s="34">
        <f t="shared" si="74"/>
        <v>0.94</v>
      </c>
      <c r="CY43" s="35">
        <f t="shared" si="75"/>
        <v>1.489822168</v>
      </c>
      <c r="CZ43" s="33">
        <v>83.72</v>
      </c>
      <c r="DA43" s="34">
        <f t="shared" si="76"/>
        <v>1</v>
      </c>
      <c r="DB43" s="35">
        <f t="shared" si="77"/>
        <v>2.544869694</v>
      </c>
      <c r="DC43" s="36">
        <f t="shared" si="78"/>
        <v>7171.763852</v>
      </c>
      <c r="DD43" s="35">
        <f t="shared" si="79"/>
        <v>2.634806376</v>
      </c>
      <c r="DE43" s="90">
        <f t="shared" si="80"/>
        <v>1</v>
      </c>
      <c r="DF43" s="33">
        <v>0.49</v>
      </c>
      <c r="DG43" s="90">
        <f t="shared" si="81"/>
        <v>0.57</v>
      </c>
      <c r="DH43" s="35">
        <f t="shared" si="82"/>
        <v>0.02990793916</v>
      </c>
      <c r="DI43" s="33">
        <v>1.73</v>
      </c>
      <c r="DJ43" s="90">
        <f t="shared" si="83"/>
        <v>0.97</v>
      </c>
      <c r="DK43" s="35">
        <f t="shared" si="84"/>
        <v>2.072885759</v>
      </c>
      <c r="DL43" s="106">
        <f t="shared" si="85"/>
        <v>7.22039717</v>
      </c>
      <c r="DM43" s="91">
        <f t="shared" si="86"/>
        <v>0.99</v>
      </c>
    </row>
    <row r="44">
      <c r="A44" s="28">
        <v>2025.0</v>
      </c>
      <c r="B44" s="29" t="s">
        <v>746</v>
      </c>
      <c r="C44" s="29" t="s">
        <v>27</v>
      </c>
      <c r="D44" s="30">
        <f t="array" ref="D44">INDEX(
  TP!C:C,
  MATCH(
    1,
    (TP!A:A = A44) * (TP!B:B = C44),
    0
  )
)
</f>
        <v>59.61</v>
      </c>
      <c r="E44" s="64">
        <f t="shared" si="1"/>
        <v>2.498818881</v>
      </c>
      <c r="F44" s="32">
        <f t="shared" si="2"/>
        <v>0.58</v>
      </c>
      <c r="G44" s="33">
        <v>2098.0</v>
      </c>
      <c r="H44" s="33">
        <v>4.03</v>
      </c>
      <c r="I44" s="33">
        <v>0.0</v>
      </c>
      <c r="J44" s="99">
        <f t="shared" si="3"/>
        <v>4.03</v>
      </c>
      <c r="K44" s="100">
        <f t="shared" si="4"/>
        <v>0.1728789323</v>
      </c>
      <c r="L44" s="101">
        <f t="shared" si="5"/>
        <v>0.45</v>
      </c>
      <c r="M44" s="73">
        <f t="shared" si="6"/>
        <v>-0.1528505043</v>
      </c>
      <c r="N44" s="33">
        <v>0.26</v>
      </c>
      <c r="O44" s="101">
        <f t="shared" si="7"/>
        <v>0.74</v>
      </c>
      <c r="P44" s="73">
        <f t="shared" si="8"/>
        <v>0.6468953916</v>
      </c>
      <c r="Q44" s="33">
        <v>1.5</v>
      </c>
      <c r="R44" s="34">
        <f t="shared" si="9"/>
        <v>0.41</v>
      </c>
      <c r="S44" s="35">
        <f t="shared" si="10"/>
        <v>-0.2972715606</v>
      </c>
      <c r="T44" s="33">
        <v>42.86</v>
      </c>
      <c r="U44" s="34">
        <f t="shared" si="11"/>
        <v>0.65</v>
      </c>
      <c r="V44" s="35">
        <f t="shared" si="12"/>
        <v>0.3909572736</v>
      </c>
      <c r="W44" s="36">
        <f t="shared" si="13"/>
        <v>2548.226299</v>
      </c>
      <c r="X44" s="35">
        <f t="shared" si="14"/>
        <v>0.1389965137</v>
      </c>
      <c r="Y44" s="40">
        <f t="shared" si="15"/>
        <v>0.51</v>
      </c>
      <c r="Z44" s="33">
        <v>0.09</v>
      </c>
      <c r="AA44" s="40">
        <f t="shared" si="16"/>
        <v>0.26</v>
      </c>
      <c r="AB44" s="35">
        <f t="shared" si="17"/>
        <v>-0.5892640026</v>
      </c>
      <c r="AC44" s="43">
        <f t="shared" si="18"/>
        <v>0.0437773983</v>
      </c>
      <c r="AD44" s="44">
        <f t="shared" si="19"/>
        <v>0.5</v>
      </c>
      <c r="AE44" s="33">
        <v>2.14</v>
      </c>
      <c r="AF44" s="34">
        <f t="shared" si="20"/>
        <v>0.52</v>
      </c>
      <c r="AG44" s="35">
        <f t="shared" si="21"/>
        <v>-0.02182973493</v>
      </c>
      <c r="AH44" s="33">
        <v>34.0</v>
      </c>
      <c r="AI44" s="34">
        <f t="shared" si="22"/>
        <v>0.62</v>
      </c>
      <c r="AJ44" s="35">
        <f t="shared" si="23"/>
        <v>0.1825537777</v>
      </c>
      <c r="AK44" s="36">
        <f t="shared" si="24"/>
        <v>2126.603176</v>
      </c>
      <c r="AL44" s="35">
        <f t="shared" si="25"/>
        <v>0.2155436278</v>
      </c>
      <c r="AM44" s="114">
        <f t="shared" si="26"/>
        <v>0.6</v>
      </c>
      <c r="AN44" s="33">
        <v>0.43</v>
      </c>
      <c r="AO44" s="114">
        <f t="shared" si="27"/>
        <v>0.72</v>
      </c>
      <c r="AP44" s="35">
        <f t="shared" si="28"/>
        <v>0.4171659593</v>
      </c>
      <c r="AQ44" s="33">
        <v>0.64</v>
      </c>
      <c r="AR44" s="114">
        <f t="shared" si="29"/>
        <v>0.51</v>
      </c>
      <c r="AS44" s="35">
        <f t="shared" si="30"/>
        <v>-0.1361062499</v>
      </c>
      <c r="AT44" s="33">
        <v>2.32</v>
      </c>
      <c r="AU44" s="114">
        <f t="shared" si="31"/>
        <v>0.34</v>
      </c>
      <c r="AV44" s="35">
        <f t="shared" si="32"/>
        <v>-0.2968052643</v>
      </c>
      <c r="AW44" s="33">
        <v>2.87</v>
      </c>
      <c r="AX44" s="34">
        <f t="shared" si="33"/>
        <v>0.73</v>
      </c>
      <c r="AY44" s="35">
        <f t="shared" si="34"/>
        <v>0.3951432304</v>
      </c>
      <c r="AZ44" s="33">
        <v>46.27</v>
      </c>
      <c r="BA44" s="34">
        <f t="shared" si="35"/>
        <v>0.36</v>
      </c>
      <c r="BB44" s="35">
        <f t="shared" si="36"/>
        <v>-0.3351230831</v>
      </c>
      <c r="BC44" s="36">
        <f t="shared" si="37"/>
        <v>3091.319575</v>
      </c>
      <c r="BD44" s="35">
        <f t="shared" si="38"/>
        <v>0.2149390253</v>
      </c>
      <c r="BE44" s="114">
        <f t="shared" si="39"/>
        <v>0.64</v>
      </c>
      <c r="BF44" s="115">
        <f t="shared" si="40"/>
        <v>0.4147370982</v>
      </c>
      <c r="BG44" s="116">
        <f t="shared" si="41"/>
        <v>0.59</v>
      </c>
      <c r="BH44" s="33">
        <v>2.57</v>
      </c>
      <c r="BI44" s="34">
        <f t="shared" si="42"/>
        <v>0.23</v>
      </c>
      <c r="BJ44" s="35">
        <f t="shared" si="43"/>
        <v>-0.7580842774</v>
      </c>
      <c r="BK44" s="33">
        <v>51.67</v>
      </c>
      <c r="BL44" s="34">
        <f t="shared" si="44"/>
        <v>0.42</v>
      </c>
      <c r="BM44" s="35">
        <f t="shared" si="45"/>
        <v>-0.2432852112</v>
      </c>
      <c r="BN44" s="36">
        <f t="shared" si="46"/>
        <v>2853.160923</v>
      </c>
      <c r="BO44" s="35">
        <f t="shared" si="47"/>
        <v>-0.6841859584</v>
      </c>
      <c r="BP44" s="37">
        <f t="shared" si="48"/>
        <v>0.25</v>
      </c>
      <c r="BQ44" s="33">
        <v>1.67</v>
      </c>
      <c r="BR44" s="37">
        <f t="shared" si="49"/>
        <v>0.35</v>
      </c>
      <c r="BS44" s="35">
        <f t="shared" si="50"/>
        <v>-0.5269708204</v>
      </c>
      <c r="BT44" s="33">
        <v>0.13</v>
      </c>
      <c r="BU44" s="37">
        <f t="shared" si="51"/>
        <v>0.09</v>
      </c>
      <c r="BV44" s="35">
        <f t="shared" si="52"/>
        <v>-1.210462688</v>
      </c>
      <c r="BW44" s="33">
        <v>8.88</v>
      </c>
      <c r="BX44" s="34">
        <f t="shared" si="53"/>
        <v>0.56</v>
      </c>
      <c r="BY44" s="35">
        <f t="shared" si="54"/>
        <v>0.03049703036</v>
      </c>
      <c r="BZ44" s="33">
        <v>43.0</v>
      </c>
      <c r="CA44" s="34">
        <f t="shared" si="55"/>
        <v>0.6</v>
      </c>
      <c r="CB44" s="35">
        <f t="shared" si="56"/>
        <v>0.1790357029</v>
      </c>
      <c r="CC44" s="36">
        <f t="shared" si="57"/>
        <v>3351.628076</v>
      </c>
      <c r="CD44" s="35">
        <f t="shared" si="58"/>
        <v>0.3034476621</v>
      </c>
      <c r="CE44" s="37">
        <f t="shared" si="59"/>
        <v>0.62</v>
      </c>
      <c r="CF44" s="33">
        <v>4.63</v>
      </c>
      <c r="CG44" s="102">
        <f t="shared" si="60"/>
        <v>0.56</v>
      </c>
      <c r="CH44" s="73">
        <f t="shared" si="61"/>
        <v>0.02706146307</v>
      </c>
      <c r="CI44" s="66">
        <f t="shared" si="62"/>
        <v>6.131115177</v>
      </c>
      <c r="CJ44" s="102">
        <f t="shared" si="63"/>
        <v>0.91</v>
      </c>
      <c r="CK44" s="73">
        <f t="shared" si="64"/>
        <v>0.5811349539</v>
      </c>
      <c r="CL44" s="33">
        <v>60.19</v>
      </c>
      <c r="CM44" s="102">
        <f t="shared" si="65"/>
        <v>0.74</v>
      </c>
      <c r="CN44" s="73">
        <f t="shared" si="66"/>
        <v>0.6649018034</v>
      </c>
      <c r="CO44" s="36">
        <f t="shared" si="67"/>
        <v>5489.575902</v>
      </c>
      <c r="CP44" s="35">
        <f t="shared" si="68"/>
        <v>1.382653097</v>
      </c>
      <c r="CQ44" s="37">
        <f t="shared" si="69"/>
        <v>0.94</v>
      </c>
      <c r="CR44" s="117">
        <f t="shared" si="70"/>
        <v>-0.7355187076</v>
      </c>
      <c r="CS44" s="104">
        <f t="shared" si="71"/>
        <v>0.43</v>
      </c>
      <c r="CT44" s="33">
        <v>29.0</v>
      </c>
      <c r="CU44" s="90">
        <f t="shared" si="72"/>
        <v>0.94</v>
      </c>
      <c r="CV44" s="35">
        <f t="shared" si="73"/>
        <v>1.674969599</v>
      </c>
      <c r="CW44" s="33">
        <v>7.89</v>
      </c>
      <c r="CX44" s="34">
        <f t="shared" si="74"/>
        <v>0.71</v>
      </c>
      <c r="CY44" s="35">
        <f t="shared" si="75"/>
        <v>0.4673280489</v>
      </c>
      <c r="CZ44" s="33">
        <v>72.83</v>
      </c>
      <c r="DA44" s="34">
        <f t="shared" si="76"/>
        <v>0.88</v>
      </c>
      <c r="DB44" s="35">
        <f t="shared" si="77"/>
        <v>1.098348316</v>
      </c>
      <c r="DC44" s="36">
        <f t="shared" si="78"/>
        <v>5559.646008</v>
      </c>
      <c r="DD44" s="35">
        <f t="shared" si="79"/>
        <v>1.05492837</v>
      </c>
      <c r="DE44" s="90">
        <f t="shared" si="80"/>
        <v>0.86</v>
      </c>
      <c r="DF44" s="33">
        <v>0.43</v>
      </c>
      <c r="DG44" s="90">
        <f t="shared" si="81"/>
        <v>0.47</v>
      </c>
      <c r="DH44" s="35">
        <f t="shared" si="82"/>
        <v>-0.2447013204</v>
      </c>
      <c r="DI44" s="33">
        <v>1.07</v>
      </c>
      <c r="DJ44" s="90">
        <f t="shared" si="83"/>
        <v>0.61</v>
      </c>
      <c r="DK44" s="35">
        <f t="shared" si="84"/>
        <v>0.290626444</v>
      </c>
      <c r="DL44" s="106">
        <f t="shared" si="85"/>
        <v>2.775823092</v>
      </c>
      <c r="DM44" s="91">
        <f t="shared" si="86"/>
        <v>0.85</v>
      </c>
    </row>
    <row r="45">
      <c r="A45" s="28">
        <v>2024.0</v>
      </c>
      <c r="B45" s="29" t="s">
        <v>806</v>
      </c>
      <c r="C45" s="29" t="s">
        <v>23</v>
      </c>
      <c r="D45" s="30">
        <f t="array" ref="D45">INDEX(
  TP!C:C,
  MATCH(
    1,
    (TP!A:A = A45) * (TP!B:B = C45),
    0
  )
)
</f>
        <v>48.96</v>
      </c>
      <c r="E45" s="64">
        <f t="shared" si="1"/>
        <v>2.016940613</v>
      </c>
      <c r="F45" s="32">
        <f t="shared" si="2"/>
        <v>0.57</v>
      </c>
      <c r="G45" s="33">
        <v>2916.0</v>
      </c>
      <c r="H45" s="33">
        <v>8.81</v>
      </c>
      <c r="I45" s="33">
        <v>1.0</v>
      </c>
      <c r="J45" s="99">
        <f t="shared" si="3"/>
        <v>8.07</v>
      </c>
      <c r="K45" s="100">
        <f t="shared" si="4"/>
        <v>0.2490740741</v>
      </c>
      <c r="L45" s="101">
        <f t="shared" si="5"/>
        <v>0.77</v>
      </c>
      <c r="M45" s="73">
        <f t="shared" si="6"/>
        <v>0.6748350541</v>
      </c>
      <c r="N45" s="33">
        <v>0.22</v>
      </c>
      <c r="O45" s="101">
        <f t="shared" si="7"/>
        <v>0.61</v>
      </c>
      <c r="P45" s="73">
        <f t="shared" si="8"/>
        <v>0.3109754196</v>
      </c>
      <c r="Q45" s="33">
        <v>2.16</v>
      </c>
      <c r="R45" s="34">
        <f t="shared" si="9"/>
        <v>0.76</v>
      </c>
      <c r="S45" s="35">
        <f t="shared" si="10"/>
        <v>0.6468028667</v>
      </c>
      <c r="T45" s="33">
        <v>41.43</v>
      </c>
      <c r="U45" s="34">
        <f t="shared" si="11"/>
        <v>0.58</v>
      </c>
      <c r="V45" s="35">
        <f t="shared" si="12"/>
        <v>0.258547943</v>
      </c>
      <c r="W45" s="36">
        <f t="shared" si="13"/>
        <v>3093.009669</v>
      </c>
      <c r="X45" s="35">
        <f t="shared" si="14"/>
        <v>0.753923079</v>
      </c>
      <c r="Y45" s="40">
        <f t="shared" si="15"/>
        <v>0.79</v>
      </c>
      <c r="Z45" s="33">
        <v>0.14</v>
      </c>
      <c r="AA45" s="40">
        <f t="shared" si="16"/>
        <v>0.62</v>
      </c>
      <c r="AB45" s="35">
        <f t="shared" si="17"/>
        <v>0.2373424455</v>
      </c>
      <c r="AC45" s="43">
        <f t="shared" si="18"/>
        <v>1.977075998</v>
      </c>
      <c r="AD45" s="44">
        <f t="shared" si="19"/>
        <v>0.79</v>
      </c>
      <c r="AE45" s="33">
        <v>2.22</v>
      </c>
      <c r="AF45" s="34">
        <f t="shared" si="20"/>
        <v>0.57</v>
      </c>
      <c r="AG45" s="35">
        <f t="shared" si="21"/>
        <v>0.05485907299</v>
      </c>
      <c r="AH45" s="33">
        <v>29.17</v>
      </c>
      <c r="AI45" s="34">
        <f t="shared" si="22"/>
        <v>0.34</v>
      </c>
      <c r="AJ45" s="35">
        <f t="shared" si="23"/>
        <v>-0.3527624605</v>
      </c>
      <c r="AK45" s="36">
        <f t="shared" si="24"/>
        <v>1864.616572</v>
      </c>
      <c r="AL45" s="35">
        <f t="shared" si="25"/>
        <v>-0.1056255801</v>
      </c>
      <c r="AM45" s="114">
        <f t="shared" si="26"/>
        <v>0.47</v>
      </c>
      <c r="AN45" s="33">
        <v>0.56</v>
      </c>
      <c r="AO45" s="114">
        <f t="shared" si="27"/>
        <v>0.86</v>
      </c>
      <c r="AP45" s="35">
        <f t="shared" si="28"/>
        <v>0.983011935</v>
      </c>
      <c r="AQ45" s="33">
        <v>0.49</v>
      </c>
      <c r="AR45" s="114">
        <f t="shared" si="29"/>
        <v>0.34</v>
      </c>
      <c r="AS45" s="35">
        <f t="shared" si="30"/>
        <v>-0.4959683241</v>
      </c>
      <c r="AT45" s="33">
        <v>3.8</v>
      </c>
      <c r="AU45" s="114">
        <f t="shared" si="31"/>
        <v>0.88</v>
      </c>
      <c r="AV45" s="35">
        <f t="shared" si="32"/>
        <v>1.159742697</v>
      </c>
      <c r="AW45" s="33">
        <v>2.01</v>
      </c>
      <c r="AX45" s="34">
        <f t="shared" si="33"/>
        <v>0.34</v>
      </c>
      <c r="AY45" s="35">
        <f t="shared" si="34"/>
        <v>-0.4657080611</v>
      </c>
      <c r="AZ45" s="33">
        <v>46.15</v>
      </c>
      <c r="BA45" s="34">
        <f t="shared" si="35"/>
        <v>0.33</v>
      </c>
      <c r="BB45" s="35">
        <f t="shared" si="36"/>
        <v>-0.3486422276</v>
      </c>
      <c r="BC45" s="36">
        <f t="shared" si="37"/>
        <v>2510.698752</v>
      </c>
      <c r="BD45" s="35">
        <f t="shared" si="38"/>
        <v>-0.5274881578</v>
      </c>
      <c r="BE45" s="114">
        <f t="shared" si="39"/>
        <v>0.35</v>
      </c>
      <c r="BF45" s="115">
        <f t="shared" si="40"/>
        <v>1.01367257</v>
      </c>
      <c r="BG45" s="116">
        <f t="shared" si="41"/>
        <v>0.67</v>
      </c>
      <c r="BH45" s="33">
        <v>4.78</v>
      </c>
      <c r="BI45" s="34">
        <f t="shared" si="42"/>
        <v>0.75</v>
      </c>
      <c r="BJ45" s="35">
        <f t="shared" si="43"/>
        <v>0.6097274723</v>
      </c>
      <c r="BK45" s="33">
        <v>54.19</v>
      </c>
      <c r="BL45" s="34">
        <f t="shared" si="44"/>
        <v>0.53</v>
      </c>
      <c r="BM45" s="35">
        <f t="shared" si="45"/>
        <v>0.06673808002</v>
      </c>
      <c r="BN45" s="36">
        <f t="shared" si="46"/>
        <v>4125.307338</v>
      </c>
      <c r="BO45" s="35">
        <f t="shared" si="47"/>
        <v>0.6357098763</v>
      </c>
      <c r="BP45" s="37">
        <f t="shared" si="48"/>
        <v>0.69</v>
      </c>
      <c r="BQ45" s="33">
        <v>2.69</v>
      </c>
      <c r="BR45" s="37">
        <f t="shared" si="49"/>
        <v>0.77</v>
      </c>
      <c r="BS45" s="35">
        <f t="shared" si="50"/>
        <v>0.7213284189</v>
      </c>
      <c r="BT45" s="33">
        <v>0.62</v>
      </c>
      <c r="BU45" s="37">
        <f t="shared" si="51"/>
        <v>0.62</v>
      </c>
      <c r="BV45" s="35">
        <f t="shared" si="52"/>
        <v>0.1746424779</v>
      </c>
      <c r="BW45" s="33">
        <v>10.68</v>
      </c>
      <c r="BX45" s="34">
        <f t="shared" si="53"/>
        <v>0.74</v>
      </c>
      <c r="BY45" s="35">
        <f t="shared" si="54"/>
        <v>0.6729489561</v>
      </c>
      <c r="BZ45" s="33">
        <v>42.49</v>
      </c>
      <c r="CA45" s="34">
        <f t="shared" si="55"/>
        <v>0.59</v>
      </c>
      <c r="CB45" s="35">
        <f t="shared" si="56"/>
        <v>0.1059080441</v>
      </c>
      <c r="CC45" s="36">
        <f t="shared" si="57"/>
        <v>3553.871701</v>
      </c>
      <c r="CD45" s="35">
        <f t="shared" si="58"/>
        <v>0.6434992822</v>
      </c>
      <c r="CE45" s="37">
        <f t="shared" si="59"/>
        <v>0.75</v>
      </c>
      <c r="CF45" s="33">
        <v>2.87</v>
      </c>
      <c r="CG45" s="102">
        <f t="shared" si="60"/>
        <v>0.06</v>
      </c>
      <c r="CH45" s="73">
        <f t="shared" si="61"/>
        <v>-1.3877755</v>
      </c>
      <c r="CI45" s="66">
        <f t="shared" si="62"/>
        <v>2.765578114</v>
      </c>
      <c r="CJ45" s="102">
        <f t="shared" si="63"/>
        <v>0.09</v>
      </c>
      <c r="CK45" s="73">
        <f t="shared" si="64"/>
        <v>-0.2231409901</v>
      </c>
      <c r="CL45" s="33">
        <v>70.97</v>
      </c>
      <c r="CM45" s="102">
        <f t="shared" si="65"/>
        <v>0.98</v>
      </c>
      <c r="CN45" s="73">
        <f t="shared" si="66"/>
        <v>2.119865598</v>
      </c>
      <c r="CO45" s="36">
        <f t="shared" si="67"/>
        <v>4368.734059</v>
      </c>
      <c r="CP45" s="35">
        <f t="shared" si="68"/>
        <v>0.0580819586</v>
      </c>
      <c r="CQ45" s="37">
        <f t="shared" si="69"/>
        <v>0.53</v>
      </c>
      <c r="CR45" s="117">
        <f t="shared" si="70"/>
        <v>2.233262014</v>
      </c>
      <c r="CS45" s="104">
        <f t="shared" si="71"/>
        <v>0.71</v>
      </c>
      <c r="CT45" s="33">
        <v>14.78</v>
      </c>
      <c r="CU45" s="90">
        <f t="shared" si="72"/>
        <v>0.21</v>
      </c>
      <c r="CV45" s="35">
        <f t="shared" si="73"/>
        <v>-0.9357819909</v>
      </c>
      <c r="CW45" s="33">
        <v>3.49</v>
      </c>
      <c r="CX45" s="34">
        <f t="shared" si="74"/>
        <v>0.06</v>
      </c>
      <c r="CY45" s="35">
        <f t="shared" si="75"/>
        <v>-1.186706556</v>
      </c>
      <c r="CZ45" s="33">
        <v>58.41</v>
      </c>
      <c r="DA45" s="34">
        <f t="shared" si="76"/>
        <v>0.21</v>
      </c>
      <c r="DB45" s="35">
        <f t="shared" si="77"/>
        <v>-0.8170638307</v>
      </c>
      <c r="DC45" s="36">
        <f t="shared" si="78"/>
        <v>3064.886776</v>
      </c>
      <c r="DD45" s="35">
        <f t="shared" si="79"/>
        <v>-1.389939577</v>
      </c>
      <c r="DE45" s="90">
        <f t="shared" si="80"/>
        <v>0.07</v>
      </c>
      <c r="DF45" s="33">
        <v>0.31</v>
      </c>
      <c r="DG45" s="90">
        <f t="shared" si="81"/>
        <v>0.19</v>
      </c>
      <c r="DH45" s="35">
        <f t="shared" si="82"/>
        <v>-0.7939198395</v>
      </c>
      <c r="DI45" s="33">
        <v>0.93</v>
      </c>
      <c r="DJ45" s="90">
        <f t="shared" si="83"/>
        <v>0.5</v>
      </c>
      <c r="DK45" s="35">
        <f t="shared" si="84"/>
        <v>-0.08742856226</v>
      </c>
      <c r="DL45" s="106">
        <f t="shared" si="85"/>
        <v>-3.20706997</v>
      </c>
      <c r="DM45" s="91">
        <f t="shared" si="86"/>
        <v>0.13</v>
      </c>
    </row>
    <row r="46">
      <c r="A46" s="28">
        <v>2024.0</v>
      </c>
      <c r="B46" s="29" t="s">
        <v>865</v>
      </c>
      <c r="C46" s="29" t="s">
        <v>25</v>
      </c>
      <c r="D46" s="30">
        <f t="array" ref="D46">INDEX(
  TP!C:C,
  MATCH(
    1,
    (TP!A:A = A46) * (TP!B:B = C46),
    0
  )
)
</f>
        <v>52.07</v>
      </c>
      <c r="E46" s="64">
        <f t="shared" si="1"/>
        <v>1.66996018</v>
      </c>
      <c r="F46" s="32">
        <f t="shared" si="2"/>
        <v>0.56</v>
      </c>
      <c r="G46" s="33">
        <v>1044.0</v>
      </c>
      <c r="H46" s="33">
        <v>3.75</v>
      </c>
      <c r="I46" s="33">
        <v>0.0</v>
      </c>
      <c r="J46" s="99">
        <f t="shared" si="3"/>
        <v>3.75</v>
      </c>
      <c r="K46" s="100">
        <f t="shared" si="4"/>
        <v>0.3232758621</v>
      </c>
      <c r="L46" s="101">
        <f t="shared" si="5"/>
        <v>0.92</v>
      </c>
      <c r="M46" s="73">
        <f t="shared" si="6"/>
        <v>1.480867393</v>
      </c>
      <c r="N46" s="33">
        <v>0.17</v>
      </c>
      <c r="O46" s="101">
        <f t="shared" si="7"/>
        <v>0.47</v>
      </c>
      <c r="P46" s="73">
        <f t="shared" si="8"/>
        <v>-0.1089245454</v>
      </c>
      <c r="Q46" s="33">
        <v>1.81</v>
      </c>
      <c r="R46" s="34">
        <f t="shared" si="9"/>
        <v>0.56</v>
      </c>
      <c r="S46" s="35">
        <f t="shared" si="10"/>
        <v>0.1461573371</v>
      </c>
      <c r="T46" s="33">
        <v>61.9</v>
      </c>
      <c r="U46" s="34">
        <f t="shared" si="11"/>
        <v>0.98</v>
      </c>
      <c r="V46" s="35">
        <f t="shared" si="12"/>
        <v>2.153945843</v>
      </c>
      <c r="W46" s="36">
        <f t="shared" si="13"/>
        <v>4149.741626</v>
      </c>
      <c r="X46" s="35">
        <f t="shared" si="14"/>
        <v>1.946713806</v>
      </c>
      <c r="Y46" s="40">
        <f t="shared" si="15"/>
        <v>0.99</v>
      </c>
      <c r="Z46" s="33">
        <v>0.14</v>
      </c>
      <c r="AA46" s="40">
        <f t="shared" si="16"/>
        <v>0.62</v>
      </c>
      <c r="AB46" s="35">
        <f t="shared" si="17"/>
        <v>0.2373424455</v>
      </c>
      <c r="AC46" s="43">
        <f t="shared" si="18"/>
        <v>3.555999099</v>
      </c>
      <c r="AD46" s="44">
        <f t="shared" si="19"/>
        <v>0.89</v>
      </c>
      <c r="AE46" s="33">
        <v>0.95</v>
      </c>
      <c r="AF46" s="34">
        <f t="shared" si="20"/>
        <v>0.11</v>
      </c>
      <c r="AG46" s="35">
        <f t="shared" si="21"/>
        <v>-1.162575753</v>
      </c>
      <c r="AH46" s="33">
        <v>9.09</v>
      </c>
      <c r="AI46" s="34">
        <f t="shared" si="22"/>
        <v>0</v>
      </c>
      <c r="AJ46" s="35">
        <f t="shared" si="23"/>
        <v>-2.578259368</v>
      </c>
      <c r="AK46" s="36">
        <f t="shared" si="24"/>
        <v>331.8381728</v>
      </c>
      <c r="AL46" s="35">
        <f t="shared" si="25"/>
        <v>-1.984657621</v>
      </c>
      <c r="AM46" s="114">
        <f t="shared" si="26"/>
        <v>0</v>
      </c>
      <c r="AN46" s="33">
        <v>0.17</v>
      </c>
      <c r="AO46" s="114">
        <f t="shared" si="27"/>
        <v>0.26</v>
      </c>
      <c r="AP46" s="35">
        <f t="shared" si="28"/>
        <v>-0.7145259922</v>
      </c>
      <c r="AQ46" s="33">
        <v>0.17</v>
      </c>
      <c r="AR46" s="114">
        <f t="shared" si="29"/>
        <v>0.03</v>
      </c>
      <c r="AS46" s="35">
        <f t="shared" si="30"/>
        <v>-1.263674083</v>
      </c>
      <c r="AT46" s="33">
        <v>3.97</v>
      </c>
      <c r="AU46" s="114">
        <f t="shared" si="31"/>
        <v>0.91</v>
      </c>
      <c r="AV46" s="35">
        <f t="shared" si="32"/>
        <v>1.327048882</v>
      </c>
      <c r="AW46" s="33">
        <v>1.81</v>
      </c>
      <c r="AX46" s="34">
        <f t="shared" si="33"/>
        <v>0.23</v>
      </c>
      <c r="AY46" s="35">
        <f t="shared" si="34"/>
        <v>-0.6659060358</v>
      </c>
      <c r="AZ46" s="33">
        <v>52.38</v>
      </c>
      <c r="BA46" s="34">
        <f t="shared" si="35"/>
        <v>0.7</v>
      </c>
      <c r="BB46" s="35">
        <f t="shared" si="36"/>
        <v>0.35322669</v>
      </c>
      <c r="BC46" s="36">
        <f t="shared" si="37"/>
        <v>2671.826737</v>
      </c>
      <c r="BD46" s="35">
        <f t="shared" si="38"/>
        <v>-0.3214573176</v>
      </c>
      <c r="BE46" s="114">
        <f t="shared" si="39"/>
        <v>0.43</v>
      </c>
      <c r="BF46" s="115">
        <f t="shared" si="40"/>
        <v>-2.957266131</v>
      </c>
      <c r="BG46" s="116">
        <f t="shared" si="41"/>
        <v>0.17</v>
      </c>
      <c r="BH46" s="33">
        <v>1.9</v>
      </c>
      <c r="BI46" s="34">
        <f t="shared" si="42"/>
        <v>0.1</v>
      </c>
      <c r="BJ46" s="35">
        <f t="shared" si="43"/>
        <v>-1.172760238</v>
      </c>
      <c r="BK46" s="33">
        <v>54.55</v>
      </c>
      <c r="BL46" s="34">
        <f t="shared" si="44"/>
        <v>0.55</v>
      </c>
      <c r="BM46" s="35">
        <f t="shared" si="45"/>
        <v>0.1110271216</v>
      </c>
      <c r="BN46" s="36">
        <f t="shared" si="46"/>
        <v>2520.194252</v>
      </c>
      <c r="BO46" s="35">
        <f t="shared" si="47"/>
        <v>-1.029650378</v>
      </c>
      <c r="BP46" s="37">
        <f t="shared" si="48"/>
        <v>0.15</v>
      </c>
      <c r="BQ46" s="33">
        <v>1.29</v>
      </c>
      <c r="BR46" s="37">
        <f t="shared" si="49"/>
        <v>0.18</v>
      </c>
      <c r="BS46" s="35">
        <f t="shared" si="50"/>
        <v>-0.9920234781</v>
      </c>
      <c r="BT46" s="33">
        <v>0.6</v>
      </c>
      <c r="BU46" s="37">
        <f t="shared" si="51"/>
        <v>0.57</v>
      </c>
      <c r="BV46" s="35">
        <f t="shared" si="52"/>
        <v>0.1181075732</v>
      </c>
      <c r="BW46" s="33">
        <v>10.95</v>
      </c>
      <c r="BX46" s="34">
        <f t="shared" si="53"/>
        <v>0.77</v>
      </c>
      <c r="BY46" s="35">
        <f t="shared" si="54"/>
        <v>0.7693167449</v>
      </c>
      <c r="BZ46" s="33">
        <v>34.65</v>
      </c>
      <c r="CA46" s="34">
        <f t="shared" si="55"/>
        <v>0.17</v>
      </c>
      <c r="CB46" s="35">
        <f t="shared" si="56"/>
        <v>-1.018250476</v>
      </c>
      <c r="CC46" s="36">
        <f t="shared" si="57"/>
        <v>2925.079386</v>
      </c>
      <c r="CD46" s="35">
        <f t="shared" si="58"/>
        <v>-0.4137495958</v>
      </c>
      <c r="CE46" s="37">
        <f t="shared" si="59"/>
        <v>0.3</v>
      </c>
      <c r="CF46" s="33">
        <v>6.9</v>
      </c>
      <c r="CG46" s="102">
        <f t="shared" si="60"/>
        <v>0.94</v>
      </c>
      <c r="CH46" s="73">
        <f t="shared" si="61"/>
        <v>1.851879592</v>
      </c>
      <c r="CI46" s="66">
        <f t="shared" si="62"/>
        <v>7.399032165</v>
      </c>
      <c r="CJ46" s="102">
        <f t="shared" si="63"/>
        <v>0.99</v>
      </c>
      <c r="CK46" s="73">
        <f t="shared" si="64"/>
        <v>0.8841341822</v>
      </c>
      <c r="CL46" s="33">
        <v>53.75</v>
      </c>
      <c r="CM46" s="102">
        <f t="shared" si="65"/>
        <v>0.42</v>
      </c>
      <c r="CN46" s="73">
        <f t="shared" si="66"/>
        <v>-0.2042973465</v>
      </c>
      <c r="CO46" s="36">
        <f t="shared" si="67"/>
        <v>5310.598126</v>
      </c>
      <c r="CP46" s="35">
        <f t="shared" si="68"/>
        <v>1.171143509</v>
      </c>
      <c r="CQ46" s="37">
        <f t="shared" si="69"/>
        <v>0.86</v>
      </c>
      <c r="CR46" s="117">
        <f t="shared" si="70"/>
        <v>-1.14617237</v>
      </c>
      <c r="CS46" s="104">
        <f t="shared" si="71"/>
        <v>0.38</v>
      </c>
      <c r="CT46" s="33">
        <v>19.31</v>
      </c>
      <c r="CU46" s="90">
        <f t="shared" si="72"/>
        <v>0.46</v>
      </c>
      <c r="CV46" s="35">
        <f t="shared" si="73"/>
        <v>-0.1040868642</v>
      </c>
      <c r="CW46" s="33">
        <v>5.09</v>
      </c>
      <c r="CX46" s="34">
        <f t="shared" si="74"/>
        <v>0.34</v>
      </c>
      <c r="CY46" s="35">
        <f t="shared" si="75"/>
        <v>-0.5852394267</v>
      </c>
      <c r="CZ46" s="33">
        <v>76.27</v>
      </c>
      <c r="DA46" s="34">
        <f t="shared" si="76"/>
        <v>0.93</v>
      </c>
      <c r="DB46" s="35">
        <f t="shared" si="77"/>
        <v>1.555284362</v>
      </c>
      <c r="DC46" s="36">
        <f t="shared" si="78"/>
        <v>4814.234043</v>
      </c>
      <c r="DD46" s="35">
        <f t="shared" si="79"/>
        <v>0.324423479</v>
      </c>
      <c r="DE46" s="90">
        <f t="shared" si="80"/>
        <v>0.63</v>
      </c>
      <c r="DF46" s="33">
        <v>0.52</v>
      </c>
      <c r="DG46" s="90">
        <f t="shared" si="81"/>
        <v>0.62</v>
      </c>
      <c r="DH46" s="35">
        <f t="shared" si="82"/>
        <v>0.1672125689</v>
      </c>
      <c r="DI46" s="33">
        <v>1.64</v>
      </c>
      <c r="DJ46" s="90">
        <f t="shared" si="83"/>
        <v>0.96</v>
      </c>
      <c r="DK46" s="35">
        <f t="shared" si="84"/>
        <v>1.829850398</v>
      </c>
      <c r="DL46" s="106">
        <f t="shared" si="85"/>
        <v>2.217399582</v>
      </c>
      <c r="DM46" s="91">
        <f t="shared" si="86"/>
        <v>0.79</v>
      </c>
    </row>
    <row r="47">
      <c r="A47" s="28">
        <v>2023.0</v>
      </c>
      <c r="B47" s="29" t="s">
        <v>848</v>
      </c>
      <c r="C47" s="29" t="s">
        <v>5</v>
      </c>
      <c r="D47" s="30">
        <f t="array" ref="D47">INDEX(
  TP!C:C,
  MATCH(
    1,
    (TP!A:A = A47) * (TP!B:B = C47),
    0
  )
)
</f>
        <v>49.68</v>
      </c>
      <c r="E47" s="64">
        <f t="shared" si="1"/>
        <v>1.376341654</v>
      </c>
      <c r="F47" s="32">
        <f t="shared" si="2"/>
        <v>0.55</v>
      </c>
      <c r="G47" s="33">
        <v>1253.0</v>
      </c>
      <c r="H47" s="33">
        <v>3.21</v>
      </c>
      <c r="I47" s="33">
        <v>0.0</v>
      </c>
      <c r="J47" s="99">
        <f t="shared" si="3"/>
        <v>3.21</v>
      </c>
      <c r="K47" s="100">
        <f t="shared" si="4"/>
        <v>0.2305666401</v>
      </c>
      <c r="L47" s="101">
        <f t="shared" si="5"/>
        <v>0.68</v>
      </c>
      <c r="M47" s="73">
        <f t="shared" si="6"/>
        <v>0.4737942068</v>
      </c>
      <c r="N47" s="33">
        <v>0.14</v>
      </c>
      <c r="O47" s="101">
        <f t="shared" si="7"/>
        <v>0.38</v>
      </c>
      <c r="P47" s="73">
        <f t="shared" si="8"/>
        <v>-0.3608645244</v>
      </c>
      <c r="Q47" s="33">
        <v>1.8</v>
      </c>
      <c r="R47" s="34">
        <f t="shared" si="9"/>
        <v>0.55</v>
      </c>
      <c r="S47" s="35">
        <f t="shared" si="10"/>
        <v>0.1318531791</v>
      </c>
      <c r="T47" s="33">
        <v>32.0</v>
      </c>
      <c r="U47" s="34">
        <f t="shared" si="11"/>
        <v>0.22</v>
      </c>
      <c r="V47" s="35">
        <f t="shared" si="12"/>
        <v>-0.6146128873</v>
      </c>
      <c r="W47" s="36">
        <f t="shared" si="13"/>
        <v>2137.859872</v>
      </c>
      <c r="X47" s="35">
        <f t="shared" si="14"/>
        <v>-0.3242063505</v>
      </c>
      <c r="Y47" s="40">
        <f t="shared" si="15"/>
        <v>0.34</v>
      </c>
      <c r="Z47" s="33">
        <v>0.11</v>
      </c>
      <c r="AA47" s="40">
        <f t="shared" si="16"/>
        <v>0.4</v>
      </c>
      <c r="AB47" s="35">
        <f t="shared" si="17"/>
        <v>-0.2586214234</v>
      </c>
      <c r="AC47" s="43">
        <f t="shared" si="18"/>
        <v>-0.4698980914</v>
      </c>
      <c r="AD47" s="44">
        <f t="shared" si="19"/>
        <v>0.44</v>
      </c>
      <c r="AE47" s="33">
        <v>2.51</v>
      </c>
      <c r="AF47" s="34">
        <f t="shared" si="20"/>
        <v>0.7</v>
      </c>
      <c r="AG47" s="35">
        <f t="shared" si="21"/>
        <v>0.3328560017</v>
      </c>
      <c r="AH47" s="33">
        <v>34.29</v>
      </c>
      <c r="AI47" s="34">
        <f t="shared" si="22"/>
        <v>0.63</v>
      </c>
      <c r="AJ47" s="35">
        <f t="shared" si="23"/>
        <v>0.2146949183</v>
      </c>
      <c r="AK47" s="36">
        <f t="shared" si="24"/>
        <v>2353.53837</v>
      </c>
      <c r="AL47" s="35">
        <f t="shared" si="25"/>
        <v>0.4937433341</v>
      </c>
      <c r="AM47" s="114">
        <f t="shared" si="26"/>
        <v>0.73</v>
      </c>
      <c r="AN47" s="33">
        <v>0.5</v>
      </c>
      <c r="AO47" s="114">
        <f t="shared" si="27"/>
        <v>0.81</v>
      </c>
      <c r="AP47" s="35">
        <f t="shared" si="28"/>
        <v>0.7218522539</v>
      </c>
      <c r="AQ47" s="33">
        <v>0.86</v>
      </c>
      <c r="AR47" s="114">
        <f t="shared" si="29"/>
        <v>0.73</v>
      </c>
      <c r="AS47" s="35">
        <f t="shared" si="30"/>
        <v>0.3916914591</v>
      </c>
      <c r="AT47" s="33">
        <v>2.59</v>
      </c>
      <c r="AU47" s="114">
        <f t="shared" si="31"/>
        <v>0.46</v>
      </c>
      <c r="AV47" s="35">
        <f t="shared" si="32"/>
        <v>-0.03108367672</v>
      </c>
      <c r="AW47" s="33">
        <v>2.8</v>
      </c>
      <c r="AX47" s="34">
        <f t="shared" si="33"/>
        <v>0.71</v>
      </c>
      <c r="AY47" s="35">
        <f t="shared" si="34"/>
        <v>0.3250739392</v>
      </c>
      <c r="AZ47" s="33">
        <v>43.59</v>
      </c>
      <c r="BA47" s="34">
        <f t="shared" si="35"/>
        <v>0.27</v>
      </c>
      <c r="BB47" s="35">
        <f t="shared" si="36"/>
        <v>-0.6370506432</v>
      </c>
      <c r="BC47" s="36">
        <f t="shared" si="37"/>
        <v>2872.985301</v>
      </c>
      <c r="BD47" s="35">
        <f t="shared" si="38"/>
        <v>-0.06424024928</v>
      </c>
      <c r="BE47" s="114">
        <f t="shared" si="39"/>
        <v>0.56</v>
      </c>
      <c r="BF47" s="115">
        <f t="shared" si="40"/>
        <v>1.511963121</v>
      </c>
      <c r="BG47" s="116">
        <f t="shared" si="41"/>
        <v>0.73</v>
      </c>
      <c r="BH47" s="33">
        <v>7.11</v>
      </c>
      <c r="BI47" s="34">
        <f t="shared" si="42"/>
        <v>0.97</v>
      </c>
      <c r="BJ47" s="35">
        <f t="shared" si="43"/>
        <v>2.051809543</v>
      </c>
      <c r="BK47" s="33">
        <v>46.46</v>
      </c>
      <c r="BL47" s="34">
        <f t="shared" si="44"/>
        <v>0.16</v>
      </c>
      <c r="BM47" s="35">
        <f t="shared" si="45"/>
        <v>-0.8842460634</v>
      </c>
      <c r="BN47" s="36">
        <f t="shared" si="46"/>
        <v>4219.649408</v>
      </c>
      <c r="BO47" s="35">
        <f t="shared" si="47"/>
        <v>0.7335930313</v>
      </c>
      <c r="BP47" s="37">
        <f t="shared" si="48"/>
        <v>0.78</v>
      </c>
      <c r="BQ47" s="33">
        <v>3.02</v>
      </c>
      <c r="BR47" s="37">
        <f t="shared" si="49"/>
        <v>0.9</v>
      </c>
      <c r="BS47" s="35">
        <f t="shared" si="50"/>
        <v>1.125189937</v>
      </c>
      <c r="BT47" s="33">
        <v>1.08</v>
      </c>
      <c r="BU47" s="37">
        <f t="shared" si="51"/>
        <v>0.93</v>
      </c>
      <c r="BV47" s="35">
        <f t="shared" si="52"/>
        <v>1.474945286</v>
      </c>
      <c r="BW47" s="33">
        <v>14.44</v>
      </c>
      <c r="BX47" s="34">
        <f t="shared" si="53"/>
        <v>0.97</v>
      </c>
      <c r="BY47" s="35">
        <f t="shared" si="54"/>
        <v>2.014959645</v>
      </c>
      <c r="BZ47" s="33">
        <v>37.81</v>
      </c>
      <c r="CA47" s="34">
        <f t="shared" si="55"/>
        <v>0.27</v>
      </c>
      <c r="CB47" s="35">
        <f t="shared" si="56"/>
        <v>-0.5651457664</v>
      </c>
      <c r="CC47" s="36">
        <f t="shared" si="57"/>
        <v>3521.519265</v>
      </c>
      <c r="CD47" s="35">
        <f t="shared" si="58"/>
        <v>0.5891020259</v>
      </c>
      <c r="CE47" s="37">
        <f t="shared" si="59"/>
        <v>0.73</v>
      </c>
      <c r="CF47" s="33">
        <v>4.74</v>
      </c>
      <c r="CG47" s="102">
        <f t="shared" si="60"/>
        <v>0.6</v>
      </c>
      <c r="CH47" s="73">
        <f t="shared" si="61"/>
        <v>0.1154887733</v>
      </c>
      <c r="CI47" s="66">
        <f t="shared" si="62"/>
        <v>4.68691422</v>
      </c>
      <c r="CJ47" s="102">
        <f t="shared" si="63"/>
        <v>0.57</v>
      </c>
      <c r="CK47" s="73">
        <f t="shared" si="64"/>
        <v>0.2360084358</v>
      </c>
      <c r="CL47" s="33">
        <v>46.97</v>
      </c>
      <c r="CM47" s="102">
        <f t="shared" si="65"/>
        <v>0.09</v>
      </c>
      <c r="CN47" s="73">
        <f t="shared" si="66"/>
        <v>-1.119385892</v>
      </c>
      <c r="CO47" s="36">
        <f t="shared" si="67"/>
        <v>3790.371962</v>
      </c>
      <c r="CP47" s="35">
        <f t="shared" si="68"/>
        <v>-0.6254058544</v>
      </c>
      <c r="CQ47" s="37">
        <f t="shared" si="69"/>
        <v>0.27</v>
      </c>
      <c r="CR47" s="117">
        <f t="shared" si="70"/>
        <v>3.297424427</v>
      </c>
      <c r="CS47" s="104">
        <f t="shared" si="71"/>
        <v>0.85</v>
      </c>
      <c r="CT47" s="33">
        <v>13.5</v>
      </c>
      <c r="CU47" s="90">
        <f t="shared" si="72"/>
        <v>0.11</v>
      </c>
      <c r="CV47" s="35">
        <f t="shared" si="73"/>
        <v>-1.170786353</v>
      </c>
      <c r="CW47" s="33">
        <v>4.31</v>
      </c>
      <c r="CX47" s="34">
        <f t="shared" si="74"/>
        <v>0.23</v>
      </c>
      <c r="CY47" s="35">
        <f t="shared" si="75"/>
        <v>-0.878454652</v>
      </c>
      <c r="CZ47" s="33">
        <v>53.33</v>
      </c>
      <c r="DA47" s="34">
        <f t="shared" si="76"/>
        <v>0.05</v>
      </c>
      <c r="DB47" s="35">
        <f t="shared" si="77"/>
        <v>-1.49184148</v>
      </c>
      <c r="DC47" s="36">
        <f t="shared" si="78"/>
        <v>3110.869442</v>
      </c>
      <c r="DD47" s="35">
        <f t="shared" si="79"/>
        <v>-1.344876493</v>
      </c>
      <c r="DE47" s="90">
        <f t="shared" si="80"/>
        <v>0.09</v>
      </c>
      <c r="DF47" s="33">
        <v>0.57</v>
      </c>
      <c r="DG47" s="90">
        <f t="shared" si="81"/>
        <v>0.7</v>
      </c>
      <c r="DH47" s="35">
        <f t="shared" si="82"/>
        <v>0.3960536185</v>
      </c>
      <c r="DI47" s="33">
        <v>0.65</v>
      </c>
      <c r="DJ47" s="90">
        <f t="shared" si="83"/>
        <v>0.18</v>
      </c>
      <c r="DK47" s="35">
        <f t="shared" si="84"/>
        <v>-0.8435385747</v>
      </c>
      <c r="DL47" s="106">
        <f t="shared" si="85"/>
        <v>-2.963147802</v>
      </c>
      <c r="DM47" s="91">
        <f t="shared" si="86"/>
        <v>0.15</v>
      </c>
    </row>
    <row r="48">
      <c r="A48" s="28">
        <v>2023.0</v>
      </c>
      <c r="B48" s="29" t="s">
        <v>866</v>
      </c>
      <c r="C48" s="29" t="s">
        <v>13</v>
      </c>
      <c r="D48" s="30">
        <f t="array" ref="D48">INDEX(
  TP!C:C,
  MATCH(
    1,
    (TP!A:A = A48) * (TP!B:B = C48),
    0
  )
)
</f>
        <v>50.42</v>
      </c>
      <c r="E48" s="64">
        <f t="shared" si="1"/>
        <v>1.099995328</v>
      </c>
      <c r="F48" s="32">
        <f t="shared" si="2"/>
        <v>0.54</v>
      </c>
      <c r="G48" s="33">
        <v>2610.0</v>
      </c>
      <c r="H48" s="33">
        <v>7.66</v>
      </c>
      <c r="I48" s="33">
        <v>0.0</v>
      </c>
      <c r="J48" s="99">
        <f t="shared" si="3"/>
        <v>7.66</v>
      </c>
      <c r="K48" s="100">
        <f t="shared" si="4"/>
        <v>0.264137931</v>
      </c>
      <c r="L48" s="101">
        <f t="shared" si="5"/>
        <v>0.82</v>
      </c>
      <c r="M48" s="73">
        <f t="shared" si="6"/>
        <v>0.8384693301</v>
      </c>
      <c r="N48" s="33">
        <v>0.31</v>
      </c>
      <c r="O48" s="101">
        <f t="shared" si="7"/>
        <v>0.86</v>
      </c>
      <c r="P48" s="73">
        <f t="shared" si="8"/>
        <v>1.066795357</v>
      </c>
      <c r="Q48" s="33">
        <v>1.93</v>
      </c>
      <c r="R48" s="34">
        <f t="shared" si="9"/>
        <v>0.63</v>
      </c>
      <c r="S48" s="35">
        <f t="shared" si="10"/>
        <v>0.317807233</v>
      </c>
      <c r="T48" s="33">
        <v>39.29</v>
      </c>
      <c r="U48" s="34">
        <f t="shared" si="11"/>
        <v>0.48</v>
      </c>
      <c r="V48" s="35">
        <f t="shared" si="12"/>
        <v>0.06039691684</v>
      </c>
      <c r="W48" s="36">
        <f t="shared" si="13"/>
        <v>2740.589598</v>
      </c>
      <c r="X48" s="35">
        <f t="shared" si="14"/>
        <v>0.3561274122</v>
      </c>
      <c r="Y48" s="40">
        <f t="shared" si="15"/>
        <v>0.64</v>
      </c>
      <c r="Z48" s="33">
        <v>0.14</v>
      </c>
      <c r="AA48" s="40">
        <f t="shared" si="16"/>
        <v>0.62</v>
      </c>
      <c r="AB48" s="35">
        <f t="shared" si="17"/>
        <v>0.2373424455</v>
      </c>
      <c r="AC48" s="43">
        <f t="shared" si="18"/>
        <v>2.498734544</v>
      </c>
      <c r="AD48" s="44">
        <f t="shared" si="19"/>
        <v>0.83</v>
      </c>
      <c r="AE48" s="33">
        <v>1.17</v>
      </c>
      <c r="AF48" s="34">
        <f t="shared" si="20"/>
        <v>0.13</v>
      </c>
      <c r="AG48" s="35">
        <f t="shared" si="21"/>
        <v>-0.9516815309</v>
      </c>
      <c r="AH48" s="33">
        <v>26.47</v>
      </c>
      <c r="AI48" s="34">
        <f t="shared" si="22"/>
        <v>0.25</v>
      </c>
      <c r="AJ48" s="35">
        <f t="shared" si="23"/>
        <v>-0.6520075627</v>
      </c>
      <c r="AK48" s="36">
        <f t="shared" si="24"/>
        <v>1120.984663</v>
      </c>
      <c r="AL48" s="35">
        <f t="shared" si="25"/>
        <v>-1.017243452</v>
      </c>
      <c r="AM48" s="114">
        <f t="shared" si="26"/>
        <v>0.17</v>
      </c>
      <c r="AN48" s="33">
        <v>0.28</v>
      </c>
      <c r="AO48" s="114">
        <f t="shared" si="27"/>
        <v>0.43</v>
      </c>
      <c r="AP48" s="35">
        <f t="shared" si="28"/>
        <v>-0.2357332435</v>
      </c>
      <c r="AQ48" s="33">
        <v>0.31</v>
      </c>
      <c r="AR48" s="114">
        <f t="shared" si="29"/>
        <v>0.15</v>
      </c>
      <c r="AS48" s="35">
        <f t="shared" si="30"/>
        <v>-0.9278028133</v>
      </c>
      <c r="AT48" s="33">
        <v>3.41</v>
      </c>
      <c r="AU48" s="114">
        <f t="shared" si="31"/>
        <v>0.77</v>
      </c>
      <c r="AV48" s="35">
        <f t="shared" si="32"/>
        <v>0.7759226262</v>
      </c>
      <c r="AW48" s="33">
        <v>2.34</v>
      </c>
      <c r="AX48" s="34">
        <f t="shared" si="33"/>
        <v>0.57</v>
      </c>
      <c r="AY48" s="35">
        <f t="shared" si="34"/>
        <v>-0.1353814027</v>
      </c>
      <c r="AZ48" s="33">
        <v>44.12</v>
      </c>
      <c r="BA48" s="34">
        <f t="shared" si="35"/>
        <v>0.28</v>
      </c>
      <c r="BB48" s="35">
        <f t="shared" si="36"/>
        <v>-0.5773410884</v>
      </c>
      <c r="BC48" s="36">
        <f t="shared" si="37"/>
        <v>2626.861776</v>
      </c>
      <c r="BD48" s="35">
        <f t="shared" si="38"/>
        <v>-0.3789530334</v>
      </c>
      <c r="BE48" s="114">
        <f t="shared" si="39"/>
        <v>0.38</v>
      </c>
      <c r="BF48" s="115">
        <f t="shared" si="40"/>
        <v>-1.783809916</v>
      </c>
      <c r="BG48" s="116">
        <f t="shared" si="41"/>
        <v>0.3</v>
      </c>
      <c r="BH48" s="33">
        <v>4.79</v>
      </c>
      <c r="BI48" s="34">
        <f t="shared" si="42"/>
        <v>0.76</v>
      </c>
      <c r="BJ48" s="35">
        <f t="shared" si="43"/>
        <v>0.6159166658</v>
      </c>
      <c r="BK48" s="33">
        <v>58.27</v>
      </c>
      <c r="BL48" s="34">
        <f t="shared" si="44"/>
        <v>0.76</v>
      </c>
      <c r="BM48" s="35">
        <f t="shared" si="45"/>
        <v>0.5686805516</v>
      </c>
      <c r="BN48" s="36">
        <f t="shared" si="46"/>
        <v>4440.275069</v>
      </c>
      <c r="BO48" s="35">
        <f t="shared" si="47"/>
        <v>0.9624997727</v>
      </c>
      <c r="BP48" s="37">
        <f t="shared" si="48"/>
        <v>0.88</v>
      </c>
      <c r="BQ48" s="33">
        <v>2.03</v>
      </c>
      <c r="BR48" s="37">
        <f t="shared" si="49"/>
        <v>0.44</v>
      </c>
      <c r="BS48" s="35">
        <f t="shared" si="50"/>
        <v>-0.08639461828</v>
      </c>
      <c r="BT48" s="33">
        <v>0.93</v>
      </c>
      <c r="BU48" s="37">
        <f t="shared" si="51"/>
        <v>0.79</v>
      </c>
      <c r="BV48" s="35">
        <f t="shared" si="52"/>
        <v>1.050933501</v>
      </c>
      <c r="BW48" s="33">
        <v>11.83</v>
      </c>
      <c r="BX48" s="34">
        <f t="shared" si="53"/>
        <v>0.85</v>
      </c>
      <c r="BY48" s="35">
        <f t="shared" si="54"/>
        <v>1.083404353</v>
      </c>
      <c r="BZ48" s="33">
        <v>40.23</v>
      </c>
      <c r="CA48" s="34">
        <f t="shared" si="55"/>
        <v>0.42</v>
      </c>
      <c r="CB48" s="35">
        <f t="shared" si="56"/>
        <v>-0.2181478559</v>
      </c>
      <c r="CC48" s="36">
        <f t="shared" si="57"/>
        <v>3493.405576</v>
      </c>
      <c r="CD48" s="35">
        <f t="shared" si="58"/>
        <v>0.5418317829</v>
      </c>
      <c r="CE48" s="37">
        <f t="shared" si="59"/>
        <v>0.71</v>
      </c>
      <c r="CF48" s="33">
        <v>4.14</v>
      </c>
      <c r="CG48" s="102">
        <f t="shared" si="60"/>
        <v>0.39</v>
      </c>
      <c r="CH48" s="73">
        <f t="shared" si="61"/>
        <v>-0.3668420097</v>
      </c>
      <c r="CI48" s="66">
        <f t="shared" si="62"/>
        <v>4.200853617</v>
      </c>
      <c r="CJ48" s="102">
        <f t="shared" si="63"/>
        <v>0.43</v>
      </c>
      <c r="CK48" s="73">
        <f t="shared" si="64"/>
        <v>0.1198525763</v>
      </c>
      <c r="CL48" s="33">
        <v>46.67</v>
      </c>
      <c r="CM48" s="102">
        <f t="shared" si="65"/>
        <v>0.08</v>
      </c>
      <c r="CN48" s="73">
        <f t="shared" si="66"/>
        <v>-1.159876536</v>
      </c>
      <c r="CO48" s="36">
        <f t="shared" si="67"/>
        <v>3572.574971</v>
      </c>
      <c r="CP48" s="35">
        <f t="shared" si="68"/>
        <v>-0.882790614</v>
      </c>
      <c r="CQ48" s="37">
        <f t="shared" si="69"/>
        <v>0.16</v>
      </c>
      <c r="CR48" s="117">
        <f t="shared" si="70"/>
        <v>1.586079824</v>
      </c>
      <c r="CS48" s="104">
        <f t="shared" si="71"/>
        <v>0.63</v>
      </c>
      <c r="CT48" s="33">
        <v>17.17</v>
      </c>
      <c r="CU48" s="90">
        <f t="shared" si="72"/>
        <v>0.35</v>
      </c>
      <c r="CV48" s="35">
        <f t="shared" si="73"/>
        <v>-0.4969847827</v>
      </c>
      <c r="CW48" s="33">
        <v>6.31</v>
      </c>
      <c r="CX48" s="34">
        <f t="shared" si="74"/>
        <v>0.48</v>
      </c>
      <c r="CY48" s="35">
        <f t="shared" si="75"/>
        <v>-0.1266207409</v>
      </c>
      <c r="CZ48" s="33">
        <v>54.1</v>
      </c>
      <c r="DA48" s="34">
        <f t="shared" si="76"/>
        <v>0.1</v>
      </c>
      <c r="DB48" s="35">
        <f t="shared" si="77"/>
        <v>-1.389562191</v>
      </c>
      <c r="DC48" s="36">
        <f t="shared" si="78"/>
        <v>3759.975822</v>
      </c>
      <c r="DD48" s="35">
        <f t="shared" si="79"/>
        <v>-0.7087512253</v>
      </c>
      <c r="DE48" s="90">
        <f t="shared" si="80"/>
        <v>0.26</v>
      </c>
      <c r="DF48" s="33">
        <v>0.48</v>
      </c>
      <c r="DG48" s="90">
        <f t="shared" si="81"/>
        <v>0.56</v>
      </c>
      <c r="DH48" s="35">
        <f t="shared" si="82"/>
        <v>-0.01586027077</v>
      </c>
      <c r="DI48" s="33">
        <v>0.97</v>
      </c>
      <c r="DJ48" s="90">
        <f t="shared" si="83"/>
        <v>0.58</v>
      </c>
      <c r="DK48" s="35">
        <f t="shared" si="84"/>
        <v>0.0205871538</v>
      </c>
      <c r="DL48" s="106">
        <f t="shared" si="85"/>
        <v>-1.201009125</v>
      </c>
      <c r="DM48" s="91">
        <f t="shared" si="86"/>
        <v>0.36</v>
      </c>
    </row>
    <row r="49">
      <c r="A49" s="28">
        <v>2024.0</v>
      </c>
      <c r="B49" s="29" t="s">
        <v>867</v>
      </c>
      <c r="C49" s="29" t="s">
        <v>26</v>
      </c>
      <c r="D49" s="30">
        <f t="array" ref="D49">INDEX(
  TP!C:C,
  MATCH(
    1,
    (TP!A:A = A49) * (TP!B:B = C49),
    0
  )
)
</f>
        <v>49.08</v>
      </c>
      <c r="E49" s="64">
        <f t="shared" si="1"/>
        <v>0.8765598573</v>
      </c>
      <c r="F49" s="32">
        <f t="shared" si="2"/>
        <v>0.53</v>
      </c>
      <c r="G49" s="33">
        <v>987.0</v>
      </c>
      <c r="H49" s="33">
        <v>2.82</v>
      </c>
      <c r="I49" s="33">
        <v>1.0</v>
      </c>
      <c r="J49" s="99">
        <f t="shared" si="3"/>
        <v>2.08</v>
      </c>
      <c r="K49" s="100">
        <f t="shared" si="4"/>
        <v>0.1896656535</v>
      </c>
      <c r="L49" s="101">
        <f t="shared" si="5"/>
        <v>0.53</v>
      </c>
      <c r="M49" s="73">
        <f t="shared" si="6"/>
        <v>0.02949874224</v>
      </c>
      <c r="N49" s="33">
        <v>0.0</v>
      </c>
      <c r="O49" s="101">
        <f t="shared" si="7"/>
        <v>0</v>
      </c>
      <c r="P49" s="73">
        <f t="shared" si="8"/>
        <v>-1.536584426</v>
      </c>
      <c r="Q49" s="33">
        <v>2.46</v>
      </c>
      <c r="R49" s="34">
        <f t="shared" si="9"/>
        <v>0.87</v>
      </c>
      <c r="S49" s="35">
        <f t="shared" si="10"/>
        <v>1.075927606</v>
      </c>
      <c r="T49" s="33">
        <v>14.81</v>
      </c>
      <c r="U49" s="34">
        <f t="shared" si="11"/>
        <v>0.03</v>
      </c>
      <c r="V49" s="35">
        <f t="shared" si="12"/>
        <v>-2.206302672</v>
      </c>
      <c r="W49" s="36">
        <f t="shared" si="13"/>
        <v>1192.815728</v>
      </c>
      <c r="X49" s="35">
        <f t="shared" si="14"/>
        <v>-1.390928979</v>
      </c>
      <c r="Y49" s="40">
        <f t="shared" si="15"/>
        <v>0.08</v>
      </c>
      <c r="Z49" s="33">
        <v>0.16</v>
      </c>
      <c r="AA49" s="40">
        <f t="shared" si="16"/>
        <v>0.75</v>
      </c>
      <c r="AB49" s="35">
        <f t="shared" si="17"/>
        <v>0.5679850247</v>
      </c>
      <c r="AC49" s="43">
        <f t="shared" si="18"/>
        <v>-2.330029639</v>
      </c>
      <c r="AD49" s="44">
        <f t="shared" si="19"/>
        <v>0.24</v>
      </c>
      <c r="AE49" s="33">
        <v>2.46</v>
      </c>
      <c r="AF49" s="34">
        <f t="shared" si="20"/>
        <v>0.65</v>
      </c>
      <c r="AG49" s="35">
        <f t="shared" si="21"/>
        <v>0.2849254967</v>
      </c>
      <c r="AH49" s="33">
        <v>25.93</v>
      </c>
      <c r="AI49" s="34">
        <f t="shared" si="22"/>
        <v>0.22</v>
      </c>
      <c r="AJ49" s="35">
        <f t="shared" si="23"/>
        <v>-0.7118565831</v>
      </c>
      <c r="AK49" s="36">
        <f t="shared" si="24"/>
        <v>1759.402586</v>
      </c>
      <c r="AL49" s="35">
        <f t="shared" si="25"/>
        <v>-0.234607336</v>
      </c>
      <c r="AM49" s="114">
        <f t="shared" si="26"/>
        <v>0.42</v>
      </c>
      <c r="AN49" s="33">
        <v>0.18</v>
      </c>
      <c r="AO49" s="114">
        <f t="shared" si="27"/>
        <v>0.28</v>
      </c>
      <c r="AP49" s="35">
        <f t="shared" si="28"/>
        <v>-0.6709993787</v>
      </c>
      <c r="AQ49" s="33">
        <v>0.55</v>
      </c>
      <c r="AR49" s="114">
        <f t="shared" si="29"/>
        <v>0.41</v>
      </c>
      <c r="AS49" s="35">
        <f t="shared" si="30"/>
        <v>-0.3520234944</v>
      </c>
      <c r="AT49" s="33">
        <v>3.74</v>
      </c>
      <c r="AU49" s="114">
        <f t="shared" si="31"/>
        <v>0.87</v>
      </c>
      <c r="AV49" s="35">
        <f t="shared" si="32"/>
        <v>1.100693455</v>
      </c>
      <c r="AW49" s="33">
        <v>3.01</v>
      </c>
      <c r="AX49" s="34">
        <f t="shared" si="33"/>
        <v>0.75</v>
      </c>
      <c r="AY49" s="35">
        <f t="shared" si="34"/>
        <v>0.5352818127</v>
      </c>
      <c r="AZ49" s="33">
        <v>45.45</v>
      </c>
      <c r="BA49" s="34">
        <f t="shared" si="35"/>
        <v>0.29</v>
      </c>
      <c r="BB49" s="35">
        <f t="shared" si="36"/>
        <v>-0.4275039038</v>
      </c>
      <c r="BC49" s="36">
        <f t="shared" si="37"/>
        <v>3116.275022</v>
      </c>
      <c r="BD49" s="35">
        <f t="shared" si="38"/>
        <v>0.2468490114</v>
      </c>
      <c r="BE49" s="114">
        <f t="shared" si="39"/>
        <v>0.66</v>
      </c>
      <c r="BF49" s="115">
        <f t="shared" si="40"/>
        <v>0.08991225765</v>
      </c>
      <c r="BG49" s="116">
        <f t="shared" si="41"/>
        <v>0.54</v>
      </c>
      <c r="BH49" s="33">
        <v>6.66</v>
      </c>
      <c r="BI49" s="34">
        <f t="shared" si="42"/>
        <v>0.95</v>
      </c>
      <c r="BJ49" s="35">
        <f t="shared" si="43"/>
        <v>1.773295839</v>
      </c>
      <c r="BK49" s="33">
        <v>47.95</v>
      </c>
      <c r="BL49" s="34">
        <f t="shared" si="44"/>
        <v>0.21</v>
      </c>
      <c r="BM49" s="35">
        <f t="shared" si="45"/>
        <v>-0.7009386412</v>
      </c>
      <c r="BN49" s="36">
        <f t="shared" si="46"/>
        <v>4236.201107</v>
      </c>
      <c r="BO49" s="35">
        <f t="shared" si="47"/>
        <v>0.7507659911</v>
      </c>
      <c r="BP49" s="37">
        <f t="shared" si="48"/>
        <v>0.79</v>
      </c>
      <c r="BQ49" s="33">
        <v>3.1</v>
      </c>
      <c r="BR49" s="37">
        <f t="shared" si="49"/>
        <v>0.92</v>
      </c>
      <c r="BS49" s="35">
        <f t="shared" si="50"/>
        <v>1.22309576</v>
      </c>
      <c r="BT49" s="33">
        <v>0.36</v>
      </c>
      <c r="BU49" s="37">
        <f t="shared" si="51"/>
        <v>0.36</v>
      </c>
      <c r="BV49" s="35">
        <f t="shared" si="52"/>
        <v>-0.5603112834</v>
      </c>
      <c r="BW49" s="33">
        <v>15.05</v>
      </c>
      <c r="BX49" s="34">
        <f t="shared" si="53"/>
        <v>0.98</v>
      </c>
      <c r="BY49" s="35">
        <f t="shared" si="54"/>
        <v>2.232679465</v>
      </c>
      <c r="BZ49" s="33">
        <v>38.79</v>
      </c>
      <c r="CA49" s="34">
        <f t="shared" si="55"/>
        <v>0.3</v>
      </c>
      <c r="CB49" s="35">
        <f t="shared" si="56"/>
        <v>-0.4246259514</v>
      </c>
      <c r="CC49" s="36">
        <f t="shared" si="57"/>
        <v>3663.940272</v>
      </c>
      <c r="CD49" s="35">
        <f t="shared" si="58"/>
        <v>0.8285681372</v>
      </c>
      <c r="CE49" s="37">
        <f t="shared" si="59"/>
        <v>0.81</v>
      </c>
      <c r="CF49" s="33">
        <v>5.29</v>
      </c>
      <c r="CG49" s="102">
        <f t="shared" si="60"/>
        <v>0.75</v>
      </c>
      <c r="CH49" s="73">
        <f t="shared" si="61"/>
        <v>0.5576253244</v>
      </c>
      <c r="CI49" s="66">
        <f t="shared" si="62"/>
        <v>5.119720847</v>
      </c>
      <c r="CJ49" s="102">
        <f t="shared" si="63"/>
        <v>0.71</v>
      </c>
      <c r="CK49" s="73">
        <f t="shared" si="64"/>
        <v>0.3394379782</v>
      </c>
      <c r="CL49" s="33">
        <v>60.34</v>
      </c>
      <c r="CM49" s="102">
        <f t="shared" si="65"/>
        <v>0.76</v>
      </c>
      <c r="CN49" s="73">
        <f t="shared" si="66"/>
        <v>0.6851471252</v>
      </c>
      <c r="CO49" s="36">
        <f t="shared" si="67"/>
        <v>5074.77942</v>
      </c>
      <c r="CP49" s="35">
        <f t="shared" si="68"/>
        <v>0.8924613252</v>
      </c>
      <c r="CQ49" s="37">
        <f t="shared" si="69"/>
        <v>0.76</v>
      </c>
      <c r="CR49" s="117">
        <f t="shared" si="70"/>
        <v>3.13457993</v>
      </c>
      <c r="CS49" s="104">
        <f t="shared" si="71"/>
        <v>0.82</v>
      </c>
      <c r="CT49" s="33">
        <v>22.34</v>
      </c>
      <c r="CU49" s="90">
        <f t="shared" si="72"/>
        <v>0.71</v>
      </c>
      <c r="CV49" s="35">
        <f t="shared" si="73"/>
        <v>0.4522125252</v>
      </c>
      <c r="CW49" s="33">
        <v>4.19</v>
      </c>
      <c r="CX49" s="34">
        <f t="shared" si="74"/>
        <v>0.2</v>
      </c>
      <c r="CY49" s="35">
        <f t="shared" si="75"/>
        <v>-0.9235646867</v>
      </c>
      <c r="CZ49" s="33">
        <v>67.39</v>
      </c>
      <c r="DA49" s="34">
        <f t="shared" si="76"/>
        <v>0.71</v>
      </c>
      <c r="DB49" s="35">
        <f t="shared" si="77"/>
        <v>0.3757517779</v>
      </c>
      <c r="DC49" s="36">
        <f t="shared" si="78"/>
        <v>3877.204587</v>
      </c>
      <c r="DD49" s="35">
        <f t="shared" si="79"/>
        <v>-0.5938668524</v>
      </c>
      <c r="DE49" s="90">
        <f t="shared" si="80"/>
        <v>0.31</v>
      </c>
      <c r="DF49" s="33">
        <v>0.27</v>
      </c>
      <c r="DG49" s="90">
        <f t="shared" si="81"/>
        <v>0.12</v>
      </c>
      <c r="DH49" s="35">
        <f t="shared" si="82"/>
        <v>-0.9769926791</v>
      </c>
      <c r="DI49" s="33">
        <v>1.37</v>
      </c>
      <c r="DJ49" s="90">
        <f t="shared" si="83"/>
        <v>0.85</v>
      </c>
      <c r="DK49" s="35">
        <f t="shared" si="84"/>
        <v>1.100744314</v>
      </c>
      <c r="DL49" s="106">
        <f t="shared" si="85"/>
        <v>-0.0179026919</v>
      </c>
      <c r="DM49" s="91">
        <f t="shared" si="86"/>
        <v>0.53</v>
      </c>
    </row>
    <row r="50">
      <c r="A50" s="28">
        <v>2025.0</v>
      </c>
      <c r="B50" s="29" t="s">
        <v>479</v>
      </c>
      <c r="C50" s="29" t="s">
        <v>11</v>
      </c>
      <c r="D50" s="30">
        <f t="array" ref="D50">INDEX(
  TP!C:C,
  MATCH(
    1,
    (TP!A:A = A50) * (TP!B:B = C50),
    0
  )
)
</f>
        <v>46.29</v>
      </c>
      <c r="E50" s="64">
        <f t="shared" si="1"/>
        <v>0.774732679</v>
      </c>
      <c r="F50" s="32">
        <f t="shared" si="2"/>
        <v>0.52</v>
      </c>
      <c r="G50" s="33">
        <v>1088.0</v>
      </c>
      <c r="H50" s="33">
        <v>2.57</v>
      </c>
      <c r="I50" s="33">
        <v>0.0</v>
      </c>
      <c r="J50" s="99">
        <f t="shared" si="3"/>
        <v>2.57</v>
      </c>
      <c r="K50" s="100">
        <f t="shared" si="4"/>
        <v>0.2125919118</v>
      </c>
      <c r="L50" s="101">
        <f t="shared" si="5"/>
        <v>0.59</v>
      </c>
      <c r="M50" s="73">
        <f t="shared" si="6"/>
        <v>0.2785399861</v>
      </c>
      <c r="N50" s="33">
        <v>0.25</v>
      </c>
      <c r="O50" s="101">
        <f t="shared" si="7"/>
        <v>0.73</v>
      </c>
      <c r="P50" s="73">
        <f t="shared" si="8"/>
        <v>0.5629153986</v>
      </c>
      <c r="Q50" s="33">
        <v>1.57</v>
      </c>
      <c r="R50" s="34">
        <f t="shared" si="9"/>
        <v>0.45</v>
      </c>
      <c r="S50" s="35">
        <f t="shared" si="10"/>
        <v>-0.1971424547</v>
      </c>
      <c r="T50" s="33">
        <v>47.37</v>
      </c>
      <c r="U50" s="34">
        <f t="shared" si="11"/>
        <v>0.82</v>
      </c>
      <c r="V50" s="35">
        <f t="shared" si="12"/>
        <v>0.8085559316</v>
      </c>
      <c r="W50" s="36">
        <f t="shared" si="13"/>
        <v>2901.246422</v>
      </c>
      <c r="X50" s="35">
        <f t="shared" si="14"/>
        <v>0.5374694921</v>
      </c>
      <c r="Y50" s="40">
        <f t="shared" si="15"/>
        <v>0.74</v>
      </c>
      <c r="Z50" s="33">
        <v>0.1</v>
      </c>
      <c r="AA50" s="40">
        <f t="shared" si="16"/>
        <v>0.32</v>
      </c>
      <c r="AB50" s="35">
        <f t="shared" si="17"/>
        <v>-0.423942713</v>
      </c>
      <c r="AC50" s="43">
        <f t="shared" si="18"/>
        <v>0.9549821638</v>
      </c>
      <c r="AD50" s="44">
        <f t="shared" si="19"/>
        <v>0.59</v>
      </c>
      <c r="AE50" s="33">
        <v>3.56</v>
      </c>
      <c r="AF50" s="34">
        <f t="shared" si="20"/>
        <v>0.91</v>
      </c>
      <c r="AG50" s="35">
        <f t="shared" si="21"/>
        <v>1.339396606</v>
      </c>
      <c r="AH50" s="33">
        <v>30.23</v>
      </c>
      <c r="AI50" s="34">
        <f t="shared" si="22"/>
        <v>0.39</v>
      </c>
      <c r="AJ50" s="35">
        <f t="shared" si="23"/>
        <v>-0.2352810501</v>
      </c>
      <c r="AK50" s="36">
        <f t="shared" si="24"/>
        <v>2507.338817</v>
      </c>
      <c r="AL50" s="35">
        <f t="shared" si="25"/>
        <v>0.6822872024</v>
      </c>
      <c r="AM50" s="114">
        <f t="shared" si="26"/>
        <v>0.79</v>
      </c>
      <c r="AN50" s="33">
        <v>0.91</v>
      </c>
      <c r="AO50" s="114">
        <f t="shared" si="27"/>
        <v>0.97</v>
      </c>
      <c r="AP50" s="35">
        <f t="shared" si="28"/>
        <v>2.506443408</v>
      </c>
      <c r="AQ50" s="33">
        <v>1.08</v>
      </c>
      <c r="AR50" s="114">
        <f t="shared" si="29"/>
        <v>0.83</v>
      </c>
      <c r="AS50" s="35">
        <f t="shared" si="30"/>
        <v>0.919489168</v>
      </c>
      <c r="AT50" s="33">
        <v>2.9</v>
      </c>
      <c r="AU50" s="114">
        <f t="shared" si="31"/>
        <v>0.61</v>
      </c>
      <c r="AV50" s="35">
        <f t="shared" si="32"/>
        <v>0.2740040719</v>
      </c>
      <c r="AW50" s="33">
        <v>2.9</v>
      </c>
      <c r="AX50" s="34">
        <f t="shared" si="33"/>
        <v>0.74</v>
      </c>
      <c r="AY50" s="35">
        <f t="shared" si="34"/>
        <v>0.4251729266</v>
      </c>
      <c r="AZ50" s="33">
        <v>37.14</v>
      </c>
      <c r="BA50" s="34">
        <f t="shared" si="35"/>
        <v>0.07</v>
      </c>
      <c r="BB50" s="35">
        <f t="shared" si="36"/>
        <v>-1.363704659</v>
      </c>
      <c r="BC50" s="36">
        <f t="shared" si="37"/>
        <v>2495.499372</v>
      </c>
      <c r="BD50" s="35">
        <f t="shared" si="38"/>
        <v>-0.5469232737</v>
      </c>
      <c r="BE50" s="114">
        <f t="shared" si="39"/>
        <v>0.31</v>
      </c>
      <c r="BF50" s="115">
        <f t="shared" si="40"/>
        <v>3.835300577</v>
      </c>
      <c r="BG50" s="116">
        <f t="shared" si="41"/>
        <v>0.86</v>
      </c>
      <c r="BH50" s="33">
        <v>2.9</v>
      </c>
      <c r="BI50" s="34">
        <f t="shared" si="42"/>
        <v>0.32</v>
      </c>
      <c r="BJ50" s="35">
        <f t="shared" si="43"/>
        <v>-0.553840894</v>
      </c>
      <c r="BK50" s="33">
        <v>48.57</v>
      </c>
      <c r="BL50" s="34">
        <f t="shared" si="44"/>
        <v>0.26</v>
      </c>
      <c r="BM50" s="35">
        <f t="shared" si="45"/>
        <v>-0.6246630695</v>
      </c>
      <c r="BN50" s="36">
        <f t="shared" si="46"/>
        <v>2868.3119</v>
      </c>
      <c r="BO50" s="35">
        <f t="shared" si="47"/>
        <v>-0.6684662967</v>
      </c>
      <c r="BP50" s="37">
        <f t="shared" si="48"/>
        <v>0.28</v>
      </c>
      <c r="BQ50" s="33">
        <v>2.56</v>
      </c>
      <c r="BR50" s="37">
        <f t="shared" si="49"/>
        <v>0.7</v>
      </c>
      <c r="BS50" s="35">
        <f t="shared" si="50"/>
        <v>0.562231457</v>
      </c>
      <c r="BT50" s="33">
        <v>0.33</v>
      </c>
      <c r="BU50" s="37">
        <f t="shared" si="51"/>
        <v>0.32</v>
      </c>
      <c r="BV50" s="35">
        <f t="shared" si="52"/>
        <v>-0.6451136405</v>
      </c>
      <c r="BW50" s="33">
        <v>6.45</v>
      </c>
      <c r="BX50" s="34">
        <f t="shared" si="53"/>
        <v>0.18</v>
      </c>
      <c r="BY50" s="35">
        <f t="shared" si="54"/>
        <v>-0.8368130693</v>
      </c>
      <c r="BZ50" s="33">
        <v>34.62</v>
      </c>
      <c r="CA50" s="34">
        <f t="shared" si="55"/>
        <v>0.15</v>
      </c>
      <c r="CB50" s="35">
        <f t="shared" si="56"/>
        <v>-1.022552103</v>
      </c>
      <c r="CC50" s="36">
        <f t="shared" si="57"/>
        <v>2365.874791</v>
      </c>
      <c r="CD50" s="35">
        <f t="shared" si="58"/>
        <v>-1.353993961</v>
      </c>
      <c r="CE50" s="37">
        <f t="shared" si="59"/>
        <v>0.11</v>
      </c>
      <c r="CF50" s="33">
        <v>5.21</v>
      </c>
      <c r="CG50" s="102">
        <f t="shared" si="60"/>
        <v>0.73</v>
      </c>
      <c r="CH50" s="73">
        <f t="shared" si="61"/>
        <v>0.4933145533</v>
      </c>
      <c r="CI50" s="66">
        <f t="shared" si="62"/>
        <v>4.537258294</v>
      </c>
      <c r="CJ50" s="102">
        <f t="shared" si="63"/>
        <v>0.51</v>
      </c>
      <c r="CK50" s="73">
        <f t="shared" si="64"/>
        <v>0.2002445567</v>
      </c>
      <c r="CL50" s="33">
        <v>52.38</v>
      </c>
      <c r="CM50" s="102">
        <f t="shared" si="65"/>
        <v>0.32</v>
      </c>
      <c r="CN50" s="73">
        <f t="shared" si="66"/>
        <v>-0.389204619</v>
      </c>
      <c r="CO50" s="36">
        <f t="shared" si="67"/>
        <v>4162.093586</v>
      </c>
      <c r="CP50" s="35">
        <f t="shared" si="68"/>
        <v>-0.1861184225</v>
      </c>
      <c r="CQ50" s="37">
        <f t="shared" si="69"/>
        <v>0.46</v>
      </c>
      <c r="CR50" s="117">
        <f t="shared" si="70"/>
        <v>-2.291460864</v>
      </c>
      <c r="CS50" s="104">
        <f t="shared" si="71"/>
        <v>0.27</v>
      </c>
      <c r="CT50" s="33">
        <v>19.6</v>
      </c>
      <c r="CU50" s="90">
        <f t="shared" si="72"/>
        <v>0.47</v>
      </c>
      <c r="CV50" s="35">
        <f t="shared" si="73"/>
        <v>-0.05084368827</v>
      </c>
      <c r="CW50" s="33">
        <v>5.87</v>
      </c>
      <c r="CX50" s="34">
        <f t="shared" si="74"/>
        <v>0.4</v>
      </c>
      <c r="CY50" s="35">
        <f t="shared" si="75"/>
        <v>-0.2920242013</v>
      </c>
      <c r="CZ50" s="33">
        <v>61.97</v>
      </c>
      <c r="DA50" s="34">
        <f t="shared" si="76"/>
        <v>0.34</v>
      </c>
      <c r="DB50" s="35">
        <f t="shared" si="77"/>
        <v>-0.3441881551</v>
      </c>
      <c r="DC50" s="36">
        <f t="shared" si="78"/>
        <v>4172.535913</v>
      </c>
      <c r="DD50" s="35">
        <f t="shared" si="79"/>
        <v>-0.3044416914</v>
      </c>
      <c r="DE50" s="90">
        <f t="shared" si="80"/>
        <v>0.38</v>
      </c>
      <c r="DF50" s="33">
        <v>0.41</v>
      </c>
      <c r="DG50" s="90">
        <f t="shared" si="81"/>
        <v>0.39</v>
      </c>
      <c r="DH50" s="35">
        <f t="shared" si="82"/>
        <v>-0.3362377402</v>
      </c>
      <c r="DI50" s="33">
        <v>0.58</v>
      </c>
      <c r="DJ50" s="90">
        <f t="shared" si="83"/>
        <v>0.13</v>
      </c>
      <c r="DK50" s="35">
        <f t="shared" si="84"/>
        <v>-1.032566078</v>
      </c>
      <c r="DL50" s="106">
        <f t="shared" si="85"/>
        <v>-1.724089198</v>
      </c>
      <c r="DM50" s="91">
        <f t="shared" si="86"/>
        <v>0.29</v>
      </c>
    </row>
    <row r="51">
      <c r="A51" s="28">
        <v>2025.0</v>
      </c>
      <c r="B51" s="29" t="s">
        <v>868</v>
      </c>
      <c r="C51" s="29" t="s">
        <v>19</v>
      </c>
      <c r="D51" s="30">
        <f t="array" ref="D51">INDEX(
  TP!C:C,
  MATCH(
    1,
    (TP!A:A = A51) * (TP!B:B = C51),
    0
  )
)
</f>
        <v>46.6</v>
      </c>
      <c r="E51" s="64">
        <f t="shared" si="1"/>
        <v>0.6862242679</v>
      </c>
      <c r="F51" s="32">
        <f t="shared" si="2"/>
        <v>0.51</v>
      </c>
      <c r="G51" s="33">
        <v>1107.0</v>
      </c>
      <c r="H51" s="33">
        <v>2.09</v>
      </c>
      <c r="I51" s="33">
        <v>0.0</v>
      </c>
      <c r="J51" s="99">
        <f t="shared" si="3"/>
        <v>2.09</v>
      </c>
      <c r="K51" s="100">
        <f t="shared" si="4"/>
        <v>0.1699186992</v>
      </c>
      <c r="L51" s="101">
        <f t="shared" si="5"/>
        <v>0.44</v>
      </c>
      <c r="M51" s="73">
        <f t="shared" si="6"/>
        <v>-0.1850066518</v>
      </c>
      <c r="N51" s="33">
        <v>0.16</v>
      </c>
      <c r="O51" s="101">
        <f t="shared" si="7"/>
        <v>0.42</v>
      </c>
      <c r="P51" s="73">
        <f t="shared" si="8"/>
        <v>-0.1929045384</v>
      </c>
      <c r="Q51" s="33">
        <v>2.2</v>
      </c>
      <c r="R51" s="34">
        <f t="shared" si="9"/>
        <v>0.8</v>
      </c>
      <c r="S51" s="35">
        <f t="shared" si="10"/>
        <v>0.7040194987</v>
      </c>
      <c r="T51" s="33">
        <v>40.74</v>
      </c>
      <c r="U51" s="34">
        <f t="shared" si="11"/>
        <v>0.54</v>
      </c>
      <c r="V51" s="35">
        <f t="shared" si="12"/>
        <v>0.1946581262</v>
      </c>
      <c r="W51" s="36">
        <f t="shared" si="13"/>
        <v>3074.748406</v>
      </c>
      <c r="X51" s="35">
        <f t="shared" si="14"/>
        <v>0.7333106001</v>
      </c>
      <c r="Y51" s="40">
        <f t="shared" si="15"/>
        <v>0.78</v>
      </c>
      <c r="Z51" s="33">
        <v>0.22</v>
      </c>
      <c r="AA51" s="40">
        <f t="shared" si="16"/>
        <v>0.91</v>
      </c>
      <c r="AB51" s="35">
        <f t="shared" si="17"/>
        <v>1.559912762</v>
      </c>
      <c r="AC51" s="43">
        <f t="shared" si="18"/>
        <v>1.915312172</v>
      </c>
      <c r="AD51" s="44">
        <f t="shared" si="19"/>
        <v>0.78</v>
      </c>
      <c r="AE51" s="33">
        <v>2.76</v>
      </c>
      <c r="AF51" s="34">
        <f t="shared" si="20"/>
        <v>0.76</v>
      </c>
      <c r="AG51" s="35">
        <f t="shared" si="21"/>
        <v>0.5725085264</v>
      </c>
      <c r="AH51" s="33">
        <v>29.41</v>
      </c>
      <c r="AI51" s="34">
        <f t="shared" si="22"/>
        <v>0.35</v>
      </c>
      <c r="AJ51" s="35">
        <f t="shared" si="23"/>
        <v>-0.3261628959</v>
      </c>
      <c r="AK51" s="36">
        <f t="shared" si="24"/>
        <v>2129.204409</v>
      </c>
      <c r="AL51" s="35">
        <f t="shared" si="25"/>
        <v>0.2187324775</v>
      </c>
      <c r="AM51" s="114">
        <f t="shared" si="26"/>
        <v>0.61</v>
      </c>
      <c r="AN51" s="33">
        <v>0.81</v>
      </c>
      <c r="AO51" s="114">
        <f t="shared" si="27"/>
        <v>0.94</v>
      </c>
      <c r="AP51" s="35">
        <f t="shared" si="28"/>
        <v>2.071177273</v>
      </c>
      <c r="AQ51" s="33">
        <v>0.89</v>
      </c>
      <c r="AR51" s="114">
        <f t="shared" si="29"/>
        <v>0.75</v>
      </c>
      <c r="AS51" s="35">
        <f t="shared" si="30"/>
        <v>0.4636638739</v>
      </c>
      <c r="AT51" s="33">
        <v>2.85</v>
      </c>
      <c r="AU51" s="114">
        <f t="shared" si="31"/>
        <v>0.56</v>
      </c>
      <c r="AV51" s="35">
        <f t="shared" si="32"/>
        <v>0.2247963705</v>
      </c>
      <c r="AW51" s="33">
        <v>2.68</v>
      </c>
      <c r="AX51" s="34">
        <f t="shared" si="33"/>
        <v>0.68</v>
      </c>
      <c r="AY51" s="35">
        <f t="shared" si="34"/>
        <v>0.2049551544</v>
      </c>
      <c r="AZ51" s="33">
        <v>36.36</v>
      </c>
      <c r="BA51" s="34">
        <f t="shared" si="35"/>
        <v>0.06</v>
      </c>
      <c r="BB51" s="35">
        <f t="shared" si="36"/>
        <v>-1.451579098</v>
      </c>
      <c r="BC51" s="36">
        <f t="shared" si="37"/>
        <v>2338.859489</v>
      </c>
      <c r="BD51" s="35">
        <f t="shared" si="38"/>
        <v>-0.7472152764</v>
      </c>
      <c r="BE51" s="114">
        <f t="shared" si="39"/>
        <v>0.2</v>
      </c>
      <c r="BF51" s="115">
        <f t="shared" si="40"/>
        <v>2.231154719</v>
      </c>
      <c r="BG51" s="116">
        <f t="shared" si="41"/>
        <v>0.78</v>
      </c>
      <c r="BH51" s="33">
        <v>3.74</v>
      </c>
      <c r="BI51" s="34">
        <f t="shared" si="42"/>
        <v>0.51</v>
      </c>
      <c r="BJ51" s="35">
        <f t="shared" si="43"/>
        <v>-0.03394864519</v>
      </c>
      <c r="BK51" s="33">
        <v>56.52</v>
      </c>
      <c r="BL51" s="34">
        <f t="shared" si="44"/>
        <v>0.67</v>
      </c>
      <c r="BM51" s="35">
        <f t="shared" si="45"/>
        <v>0.3533865993</v>
      </c>
      <c r="BN51" s="36">
        <f t="shared" si="46"/>
        <v>3816.187799</v>
      </c>
      <c r="BO51" s="35">
        <f t="shared" si="47"/>
        <v>0.3149876796</v>
      </c>
      <c r="BP51" s="37">
        <f t="shared" si="48"/>
        <v>0.57</v>
      </c>
      <c r="BQ51" s="33">
        <v>2.03</v>
      </c>
      <c r="BR51" s="37">
        <f t="shared" si="49"/>
        <v>0.44</v>
      </c>
      <c r="BS51" s="35">
        <f t="shared" si="50"/>
        <v>-0.08639461828</v>
      </c>
      <c r="BT51" s="33">
        <v>0.08</v>
      </c>
      <c r="BU51" s="37">
        <f t="shared" si="51"/>
        <v>0.05</v>
      </c>
      <c r="BV51" s="35">
        <f t="shared" si="52"/>
        <v>-1.351799949</v>
      </c>
      <c r="BW51" s="33">
        <v>8.46</v>
      </c>
      <c r="BX51" s="34">
        <f t="shared" si="53"/>
        <v>0.48</v>
      </c>
      <c r="BY51" s="35">
        <f t="shared" si="54"/>
        <v>-0.119408419</v>
      </c>
      <c r="BZ51" s="33">
        <v>41.35</v>
      </c>
      <c r="CA51" s="34">
        <f t="shared" si="55"/>
        <v>0.5</v>
      </c>
      <c r="CB51" s="35">
        <f t="shared" si="56"/>
        <v>-0.05755378158</v>
      </c>
      <c r="CC51" s="36">
        <f t="shared" si="57"/>
        <v>3161.893748</v>
      </c>
      <c r="CD51" s="35">
        <f t="shared" si="58"/>
        <v>-0.01557087629</v>
      </c>
      <c r="CE51" s="37">
        <f t="shared" si="59"/>
        <v>0.45</v>
      </c>
      <c r="CF51" s="33">
        <v>6.34</v>
      </c>
      <c r="CG51" s="102">
        <f t="shared" si="60"/>
        <v>0.9</v>
      </c>
      <c r="CH51" s="73">
        <f t="shared" si="61"/>
        <v>1.401704195</v>
      </c>
      <c r="CI51" s="66">
        <f t="shared" si="62"/>
        <v>5.589081245</v>
      </c>
      <c r="CJ51" s="102">
        <f t="shared" si="63"/>
        <v>0.84</v>
      </c>
      <c r="CK51" s="73">
        <f t="shared" si="64"/>
        <v>0.4516029226</v>
      </c>
      <c r="CL51" s="33">
        <v>50.0</v>
      </c>
      <c r="CM51" s="102">
        <f t="shared" si="65"/>
        <v>0.15</v>
      </c>
      <c r="CN51" s="73">
        <f t="shared" si="66"/>
        <v>-0.7104303918</v>
      </c>
      <c r="CO51" s="36">
        <f t="shared" si="67"/>
        <v>4376.695054</v>
      </c>
      <c r="CP51" s="35">
        <f t="shared" si="68"/>
        <v>0.06748998125</v>
      </c>
      <c r="CQ51" s="37">
        <f t="shared" si="69"/>
        <v>0.56</v>
      </c>
      <c r="CR51" s="117">
        <f t="shared" si="70"/>
        <v>-1.071287783</v>
      </c>
      <c r="CS51" s="104">
        <f t="shared" si="71"/>
        <v>0.4</v>
      </c>
      <c r="CT51" s="33">
        <v>13.5</v>
      </c>
      <c r="CU51" s="90">
        <f t="shared" si="72"/>
        <v>0.11</v>
      </c>
      <c r="CV51" s="35">
        <f t="shared" si="73"/>
        <v>-1.170786353</v>
      </c>
      <c r="CW51" s="33">
        <v>4.96</v>
      </c>
      <c r="CX51" s="34">
        <f t="shared" si="74"/>
        <v>0.31</v>
      </c>
      <c r="CY51" s="35">
        <f t="shared" si="75"/>
        <v>-0.6341086309</v>
      </c>
      <c r="CZ51" s="33">
        <v>55.74</v>
      </c>
      <c r="DA51" s="34">
        <f t="shared" si="76"/>
        <v>0.13</v>
      </c>
      <c r="DB51" s="35">
        <f t="shared" si="77"/>
        <v>-1.171720587</v>
      </c>
      <c r="DC51" s="36">
        <f t="shared" si="78"/>
        <v>3476.339808</v>
      </c>
      <c r="DD51" s="35">
        <f t="shared" si="79"/>
        <v>-0.9867149625</v>
      </c>
      <c r="DE51" s="90">
        <f t="shared" si="80"/>
        <v>0.17</v>
      </c>
      <c r="DF51" s="33">
        <v>0.57</v>
      </c>
      <c r="DG51" s="90">
        <f t="shared" si="81"/>
        <v>0.7</v>
      </c>
      <c r="DH51" s="35">
        <f t="shared" si="82"/>
        <v>0.3960536185</v>
      </c>
      <c r="DI51" s="33">
        <v>0.73</v>
      </c>
      <c r="DJ51" s="90">
        <f t="shared" si="83"/>
        <v>0.27</v>
      </c>
      <c r="DK51" s="35">
        <f t="shared" si="84"/>
        <v>-0.6275071426</v>
      </c>
      <c r="DL51" s="106">
        <f t="shared" si="85"/>
        <v>-2.38895484</v>
      </c>
      <c r="DM51" s="91">
        <f t="shared" si="86"/>
        <v>0.23</v>
      </c>
    </row>
    <row r="52">
      <c r="A52" s="28">
        <v>2022.0</v>
      </c>
      <c r="B52" s="29" t="s">
        <v>869</v>
      </c>
      <c r="C52" s="29" t="s">
        <v>17</v>
      </c>
      <c r="D52" s="30">
        <f t="array" ref="D52">INDEX(
  TP!C:C,
  MATCH(
    1,
    (TP!A:A = A52) * (TP!B:B = C52),
    0
  )
)
</f>
        <v>52.67</v>
      </c>
      <c r="E52" s="64">
        <f t="shared" si="1"/>
        <v>0.6669229794</v>
      </c>
      <c r="F52" s="32">
        <f t="shared" si="2"/>
        <v>0.5</v>
      </c>
      <c r="G52" s="33">
        <v>2499.0</v>
      </c>
      <c r="H52" s="33">
        <v>5.1</v>
      </c>
      <c r="I52" s="33">
        <v>0.0</v>
      </c>
      <c r="J52" s="99">
        <f t="shared" si="3"/>
        <v>5.1</v>
      </c>
      <c r="K52" s="100">
        <f t="shared" si="4"/>
        <v>0.1836734694</v>
      </c>
      <c r="L52" s="101">
        <f t="shared" si="5"/>
        <v>0.5</v>
      </c>
      <c r="M52" s="73">
        <f t="shared" si="6"/>
        <v>-0.03559260262</v>
      </c>
      <c r="N52" s="33">
        <v>0.14</v>
      </c>
      <c r="O52" s="101">
        <f t="shared" si="7"/>
        <v>0.38</v>
      </c>
      <c r="P52" s="73">
        <f t="shared" si="8"/>
        <v>-0.3608645244</v>
      </c>
      <c r="Q52" s="33">
        <v>1.4</v>
      </c>
      <c r="R52" s="34">
        <f t="shared" si="9"/>
        <v>0.35</v>
      </c>
      <c r="S52" s="35">
        <f t="shared" si="10"/>
        <v>-0.4403131405</v>
      </c>
      <c r="T52" s="33">
        <v>46.15</v>
      </c>
      <c r="U52" s="34">
        <f t="shared" si="11"/>
        <v>0.78</v>
      </c>
      <c r="V52" s="35">
        <f t="shared" si="12"/>
        <v>0.6955913279</v>
      </c>
      <c r="W52" s="36">
        <f t="shared" si="13"/>
        <v>2621.590657</v>
      </c>
      <c r="X52" s="35">
        <f t="shared" si="14"/>
        <v>0.2218068475</v>
      </c>
      <c r="Y52" s="40">
        <f t="shared" si="15"/>
        <v>0.58</v>
      </c>
      <c r="Z52" s="33">
        <v>0.1</v>
      </c>
      <c r="AA52" s="40">
        <f t="shared" si="16"/>
        <v>0.32</v>
      </c>
      <c r="AB52" s="35">
        <f t="shared" si="17"/>
        <v>-0.423942713</v>
      </c>
      <c r="AC52" s="43">
        <f t="shared" si="18"/>
        <v>-0.5985929925</v>
      </c>
      <c r="AD52" s="44">
        <f t="shared" si="19"/>
        <v>0.41</v>
      </c>
      <c r="AE52" s="33">
        <v>2.56</v>
      </c>
      <c r="AF52" s="34">
        <f t="shared" si="20"/>
        <v>0.71</v>
      </c>
      <c r="AG52" s="35">
        <f t="shared" si="21"/>
        <v>0.3807865066</v>
      </c>
      <c r="AH52" s="33">
        <v>35.21</v>
      </c>
      <c r="AI52" s="34">
        <f t="shared" si="22"/>
        <v>0.66</v>
      </c>
      <c r="AJ52" s="35">
        <f t="shared" si="23"/>
        <v>0.3166599161</v>
      </c>
      <c r="AK52" s="36">
        <f t="shared" si="24"/>
        <v>2443.907685</v>
      </c>
      <c r="AL52" s="35">
        <f t="shared" si="25"/>
        <v>0.6045270184</v>
      </c>
      <c r="AM52" s="114">
        <f t="shared" si="26"/>
        <v>0.76</v>
      </c>
      <c r="AN52" s="33">
        <v>0.22</v>
      </c>
      <c r="AO52" s="114">
        <f t="shared" si="27"/>
        <v>0.33</v>
      </c>
      <c r="AP52" s="35">
        <f t="shared" si="28"/>
        <v>-0.4968929246</v>
      </c>
      <c r="AQ52" s="33">
        <v>0.9</v>
      </c>
      <c r="AR52" s="114">
        <f t="shared" si="29"/>
        <v>0.76</v>
      </c>
      <c r="AS52" s="35">
        <f t="shared" si="30"/>
        <v>0.4876546789</v>
      </c>
      <c r="AT52" s="33">
        <v>3.24</v>
      </c>
      <c r="AU52" s="114">
        <f t="shared" si="31"/>
        <v>0.7</v>
      </c>
      <c r="AV52" s="35">
        <f t="shared" si="32"/>
        <v>0.6086164414</v>
      </c>
      <c r="AW52" s="33">
        <v>3.42</v>
      </c>
      <c r="AX52" s="34">
        <f t="shared" si="33"/>
        <v>0.85</v>
      </c>
      <c r="AY52" s="35">
        <f t="shared" si="34"/>
        <v>0.9456876609</v>
      </c>
      <c r="AZ52" s="33">
        <v>50.53</v>
      </c>
      <c r="BA52" s="34">
        <f t="shared" si="35"/>
        <v>0.56</v>
      </c>
      <c r="BB52" s="35">
        <f t="shared" si="36"/>
        <v>0.1448065459</v>
      </c>
      <c r="BC52" s="36">
        <f t="shared" si="37"/>
        <v>3707.437644</v>
      </c>
      <c r="BD52" s="35">
        <f t="shared" si="38"/>
        <v>1.002755762</v>
      </c>
      <c r="BE52" s="114">
        <f t="shared" si="39"/>
        <v>0.81</v>
      </c>
      <c r="BF52" s="115">
        <f t="shared" si="40"/>
        <v>2.206660976</v>
      </c>
      <c r="BG52" s="116">
        <f t="shared" si="41"/>
        <v>0.76</v>
      </c>
      <c r="BH52" s="33">
        <v>2.74</v>
      </c>
      <c r="BI52" s="34">
        <f t="shared" si="42"/>
        <v>0.26</v>
      </c>
      <c r="BJ52" s="35">
        <f t="shared" si="43"/>
        <v>-0.652867989</v>
      </c>
      <c r="BK52" s="33">
        <v>43.42</v>
      </c>
      <c r="BL52" s="34">
        <f t="shared" si="44"/>
        <v>0.09</v>
      </c>
      <c r="BM52" s="35">
        <f t="shared" si="45"/>
        <v>-1.258242415</v>
      </c>
      <c r="BN52" s="36">
        <f t="shared" si="46"/>
        <v>2485.25199</v>
      </c>
      <c r="BO52" s="35">
        <f t="shared" si="47"/>
        <v>-1.065904181</v>
      </c>
      <c r="BP52" s="37">
        <f t="shared" si="48"/>
        <v>0.14</v>
      </c>
      <c r="BQ52" s="33">
        <v>1.22</v>
      </c>
      <c r="BR52" s="37">
        <f t="shared" si="49"/>
        <v>0.14</v>
      </c>
      <c r="BS52" s="35">
        <f t="shared" si="50"/>
        <v>-1.077691073</v>
      </c>
      <c r="BT52" s="33">
        <v>0.61</v>
      </c>
      <c r="BU52" s="37">
        <f t="shared" si="51"/>
        <v>0.58</v>
      </c>
      <c r="BV52" s="35">
        <f t="shared" si="52"/>
        <v>0.1463750256</v>
      </c>
      <c r="BW52" s="33">
        <v>9.87</v>
      </c>
      <c r="BX52" s="34">
        <f t="shared" si="53"/>
        <v>0.67</v>
      </c>
      <c r="BY52" s="35">
        <f t="shared" si="54"/>
        <v>0.3838455895</v>
      </c>
      <c r="BZ52" s="33">
        <v>33.21</v>
      </c>
      <c r="CA52" s="34">
        <f t="shared" si="55"/>
        <v>0.08</v>
      </c>
      <c r="CB52" s="35">
        <f t="shared" si="56"/>
        <v>-1.224728572</v>
      </c>
      <c r="CC52" s="36">
        <f t="shared" si="57"/>
        <v>2696.46775</v>
      </c>
      <c r="CD52" s="35">
        <f t="shared" si="58"/>
        <v>-0.7981362844</v>
      </c>
      <c r="CE52" s="37">
        <f t="shared" si="59"/>
        <v>0.2</v>
      </c>
      <c r="CF52" s="33">
        <v>4.29</v>
      </c>
      <c r="CG52" s="102">
        <f t="shared" si="60"/>
        <v>0.45</v>
      </c>
      <c r="CH52" s="73">
        <f t="shared" si="61"/>
        <v>-0.246259314</v>
      </c>
      <c r="CI52" s="66">
        <f t="shared" si="62"/>
        <v>4.689737554</v>
      </c>
      <c r="CJ52" s="102">
        <f t="shared" si="63"/>
        <v>0.58</v>
      </c>
      <c r="CK52" s="73">
        <f t="shared" si="64"/>
        <v>0.2366831393</v>
      </c>
      <c r="CL52" s="33">
        <v>50.42</v>
      </c>
      <c r="CM52" s="102">
        <f t="shared" si="65"/>
        <v>0.21</v>
      </c>
      <c r="CN52" s="73">
        <f t="shared" si="66"/>
        <v>-0.6537434907</v>
      </c>
      <c r="CO52" s="36">
        <f t="shared" si="67"/>
        <v>4069.94095</v>
      </c>
      <c r="CP52" s="35">
        <f t="shared" si="68"/>
        <v>-0.2950211393</v>
      </c>
      <c r="CQ52" s="37">
        <f t="shared" si="69"/>
        <v>0.39</v>
      </c>
      <c r="CR52" s="117">
        <f t="shared" si="70"/>
        <v>-3.090377652</v>
      </c>
      <c r="CS52" s="104">
        <f t="shared" si="71"/>
        <v>0.18</v>
      </c>
      <c r="CT52" s="33">
        <v>23.12</v>
      </c>
      <c r="CU52" s="90">
        <f t="shared" si="72"/>
        <v>0.77</v>
      </c>
      <c r="CV52" s="35">
        <f t="shared" si="73"/>
        <v>0.5954183086</v>
      </c>
      <c r="CW52" s="33">
        <v>7.49</v>
      </c>
      <c r="CX52" s="34">
        <f t="shared" si="74"/>
        <v>0.66</v>
      </c>
      <c r="CY52" s="35">
        <f t="shared" si="75"/>
        <v>0.3169612667</v>
      </c>
      <c r="CZ52" s="33">
        <v>61.54</v>
      </c>
      <c r="DA52" s="34">
        <f t="shared" si="76"/>
        <v>0.31</v>
      </c>
      <c r="DB52" s="35">
        <f t="shared" si="77"/>
        <v>-0.4013051609</v>
      </c>
      <c r="DC52" s="36">
        <f t="shared" si="78"/>
        <v>4598.811703</v>
      </c>
      <c r="DD52" s="35">
        <f t="shared" si="79"/>
        <v>0.1133092491</v>
      </c>
      <c r="DE52" s="90">
        <f t="shared" si="80"/>
        <v>0.56</v>
      </c>
      <c r="DF52" s="33">
        <v>0.54</v>
      </c>
      <c r="DG52" s="90">
        <f t="shared" si="81"/>
        <v>0.65</v>
      </c>
      <c r="DH52" s="35">
        <f t="shared" si="82"/>
        <v>0.2587489888</v>
      </c>
      <c r="DI52" s="33">
        <v>1.4</v>
      </c>
      <c r="DJ52" s="90">
        <f t="shared" si="83"/>
        <v>0.86</v>
      </c>
      <c r="DK52" s="35">
        <f t="shared" si="84"/>
        <v>1.181756101</v>
      </c>
      <c r="DL52" s="106">
        <f t="shared" si="85"/>
        <v>2.149232648</v>
      </c>
      <c r="DM52" s="91">
        <f t="shared" si="86"/>
        <v>0.77</v>
      </c>
    </row>
    <row r="53">
      <c r="A53" s="28">
        <v>2024.0</v>
      </c>
      <c r="B53" s="29" t="s">
        <v>863</v>
      </c>
      <c r="C53" s="29" t="s">
        <v>10</v>
      </c>
      <c r="D53" s="30">
        <f t="array" ref="D53">INDEX(
  TP!C:C,
  MATCH(
    1,
    (TP!A:A = A53) * (TP!B:B = C53),
    0
  )
)
</f>
        <v>49.34</v>
      </c>
      <c r="E53" s="64">
        <f t="shared" si="1"/>
        <v>0.5764801391</v>
      </c>
      <c r="F53" s="32">
        <f t="shared" si="2"/>
        <v>0.49</v>
      </c>
      <c r="G53" s="33">
        <v>1112.0</v>
      </c>
      <c r="H53" s="33">
        <v>3.67</v>
      </c>
      <c r="I53" s="33">
        <v>0.0</v>
      </c>
      <c r="J53" s="99">
        <f t="shared" si="3"/>
        <v>3.67</v>
      </c>
      <c r="K53" s="100">
        <f t="shared" si="4"/>
        <v>0.2970323741</v>
      </c>
      <c r="L53" s="101">
        <f t="shared" si="5"/>
        <v>0.87</v>
      </c>
      <c r="M53" s="73">
        <f t="shared" si="6"/>
        <v>1.195792052</v>
      </c>
      <c r="N53" s="33">
        <v>0.16</v>
      </c>
      <c r="O53" s="101">
        <f t="shared" si="7"/>
        <v>0.42</v>
      </c>
      <c r="P53" s="73">
        <f t="shared" si="8"/>
        <v>-0.1929045384</v>
      </c>
      <c r="Q53" s="33">
        <v>3.08</v>
      </c>
      <c r="R53" s="34">
        <f t="shared" si="9"/>
        <v>0.97</v>
      </c>
      <c r="S53" s="35">
        <f t="shared" si="10"/>
        <v>1.962785402</v>
      </c>
      <c r="T53" s="33">
        <v>28.95</v>
      </c>
      <c r="U53" s="34">
        <f t="shared" si="11"/>
        <v>0.15</v>
      </c>
      <c r="V53" s="35">
        <f t="shared" si="12"/>
        <v>-0.8970243966</v>
      </c>
      <c r="W53" s="36">
        <f t="shared" si="13"/>
        <v>2641.291776</v>
      </c>
      <c r="X53" s="35">
        <f t="shared" si="14"/>
        <v>0.2440445703</v>
      </c>
      <c r="Y53" s="40">
        <f t="shared" si="15"/>
        <v>0.6</v>
      </c>
      <c r="Z53" s="33">
        <v>0.11</v>
      </c>
      <c r="AA53" s="40">
        <f t="shared" si="16"/>
        <v>0.4</v>
      </c>
      <c r="AB53" s="35">
        <f t="shared" si="17"/>
        <v>-0.2586214234</v>
      </c>
      <c r="AC53" s="43">
        <f t="shared" si="18"/>
        <v>0.9883106609</v>
      </c>
      <c r="AD53" s="44">
        <f t="shared" si="19"/>
        <v>0.6</v>
      </c>
      <c r="AE53" s="33">
        <v>2.19</v>
      </c>
      <c r="AF53" s="34">
        <f t="shared" si="20"/>
        <v>0.55</v>
      </c>
      <c r="AG53" s="35">
        <f t="shared" si="21"/>
        <v>0.02610077002</v>
      </c>
      <c r="AH53" s="33">
        <v>25.93</v>
      </c>
      <c r="AI53" s="34">
        <f t="shared" si="22"/>
        <v>0.22</v>
      </c>
      <c r="AJ53" s="35">
        <f t="shared" si="23"/>
        <v>-0.7118565831</v>
      </c>
      <c r="AK53" s="36">
        <f t="shared" si="24"/>
        <v>1644.240271</v>
      </c>
      <c r="AL53" s="35">
        <f t="shared" si="25"/>
        <v>-0.3757847434</v>
      </c>
      <c r="AM53" s="114">
        <f t="shared" si="26"/>
        <v>0.37</v>
      </c>
      <c r="AN53" s="33">
        <v>0.32</v>
      </c>
      <c r="AO53" s="114">
        <f t="shared" si="27"/>
        <v>0.54</v>
      </c>
      <c r="AP53" s="35">
        <f t="shared" si="28"/>
        <v>-0.06162678944</v>
      </c>
      <c r="AQ53" s="33">
        <v>0.57</v>
      </c>
      <c r="AR53" s="114">
        <f t="shared" si="29"/>
        <v>0.45</v>
      </c>
      <c r="AS53" s="35">
        <f t="shared" si="30"/>
        <v>-0.3040418845</v>
      </c>
      <c r="AT53" s="33">
        <v>3.56</v>
      </c>
      <c r="AU53" s="114">
        <f t="shared" si="31"/>
        <v>0.8</v>
      </c>
      <c r="AV53" s="35">
        <f t="shared" si="32"/>
        <v>0.9235457304</v>
      </c>
      <c r="AW53" s="33">
        <v>2.02</v>
      </c>
      <c r="AX53" s="34">
        <f t="shared" si="33"/>
        <v>0.35</v>
      </c>
      <c r="AY53" s="35">
        <f t="shared" si="34"/>
        <v>-0.4556981623</v>
      </c>
      <c r="AZ53" s="33">
        <v>24.0</v>
      </c>
      <c r="BA53" s="34">
        <f t="shared" si="35"/>
        <v>0</v>
      </c>
      <c r="BB53" s="35">
        <f t="shared" si="36"/>
        <v>-2.84405098</v>
      </c>
      <c r="BC53" s="36">
        <f t="shared" si="37"/>
        <v>1309.602127</v>
      </c>
      <c r="BD53" s="35">
        <f t="shared" si="38"/>
        <v>-2.063304217</v>
      </c>
      <c r="BE53" s="114">
        <f t="shared" si="39"/>
        <v>0</v>
      </c>
      <c r="BF53" s="115">
        <f t="shared" si="40"/>
        <v>-1.881211904</v>
      </c>
      <c r="BG53" s="116">
        <f t="shared" si="41"/>
        <v>0.26</v>
      </c>
      <c r="BH53" s="33">
        <v>6.15</v>
      </c>
      <c r="BI53" s="34">
        <f t="shared" si="42"/>
        <v>0.9</v>
      </c>
      <c r="BJ53" s="35">
        <f t="shared" si="43"/>
        <v>1.457646973</v>
      </c>
      <c r="BK53" s="33">
        <v>48.68</v>
      </c>
      <c r="BL53" s="34">
        <f t="shared" si="44"/>
        <v>0.28</v>
      </c>
      <c r="BM53" s="35">
        <f t="shared" si="45"/>
        <v>-0.6111303068</v>
      </c>
      <c r="BN53" s="36">
        <f t="shared" si="46"/>
        <v>4155.156293</v>
      </c>
      <c r="BO53" s="35">
        <f t="shared" si="47"/>
        <v>0.6666791973</v>
      </c>
      <c r="BP53" s="37">
        <f t="shared" si="48"/>
        <v>0.73</v>
      </c>
      <c r="BQ53" s="33">
        <v>3.8</v>
      </c>
      <c r="BR53" s="37">
        <f t="shared" si="49"/>
        <v>0.97</v>
      </c>
      <c r="BS53" s="35">
        <f t="shared" si="50"/>
        <v>2.079771709</v>
      </c>
      <c r="BT53" s="33">
        <v>0.49</v>
      </c>
      <c r="BU53" s="37">
        <f t="shared" si="51"/>
        <v>0.46</v>
      </c>
      <c r="BV53" s="35">
        <f t="shared" si="52"/>
        <v>-0.1928344027</v>
      </c>
      <c r="BW53" s="33">
        <v>11.9</v>
      </c>
      <c r="BX53" s="34">
        <f t="shared" si="53"/>
        <v>0.87</v>
      </c>
      <c r="BY53" s="35">
        <f t="shared" si="54"/>
        <v>1.108388595</v>
      </c>
      <c r="BZ53" s="33">
        <v>40.14</v>
      </c>
      <c r="CA53" s="34">
        <f t="shared" si="55"/>
        <v>0.4</v>
      </c>
      <c r="CB53" s="35">
        <f t="shared" si="56"/>
        <v>-0.2310527369</v>
      </c>
      <c r="CC53" s="36">
        <f t="shared" si="57"/>
        <v>3493.02262</v>
      </c>
      <c r="CD53" s="35">
        <f t="shared" si="58"/>
        <v>0.5411878812</v>
      </c>
      <c r="CE53" s="37">
        <f t="shared" si="59"/>
        <v>0.7</v>
      </c>
      <c r="CF53" s="33">
        <v>4.86</v>
      </c>
      <c r="CG53" s="102">
        <f t="shared" si="60"/>
        <v>0.64</v>
      </c>
      <c r="CH53" s="73">
        <f t="shared" si="61"/>
        <v>0.2119549299</v>
      </c>
      <c r="CI53" s="66">
        <f t="shared" si="62"/>
        <v>4.747753964</v>
      </c>
      <c r="CJ53" s="102">
        <f t="shared" si="63"/>
        <v>0.59</v>
      </c>
      <c r="CK53" s="73">
        <f t="shared" si="64"/>
        <v>0.2505475546</v>
      </c>
      <c r="CL53" s="33">
        <v>51.67</v>
      </c>
      <c r="CM53" s="102">
        <f t="shared" si="65"/>
        <v>0.29</v>
      </c>
      <c r="CN53" s="73">
        <f t="shared" si="66"/>
        <v>-0.4850324756</v>
      </c>
      <c r="CO53" s="36">
        <f t="shared" si="67"/>
        <v>4195.178614</v>
      </c>
      <c r="CP53" s="35">
        <f t="shared" si="68"/>
        <v>-0.1470197103</v>
      </c>
      <c r="CQ53" s="37">
        <f t="shared" si="69"/>
        <v>0.48</v>
      </c>
      <c r="CR53" s="117">
        <f t="shared" si="70"/>
        <v>2.947784674</v>
      </c>
      <c r="CS53" s="104">
        <f t="shared" si="71"/>
        <v>0.77</v>
      </c>
      <c r="CT53" s="33">
        <v>17.81</v>
      </c>
      <c r="CU53" s="90">
        <f t="shared" si="72"/>
        <v>0.37</v>
      </c>
      <c r="CV53" s="35">
        <f t="shared" si="73"/>
        <v>-0.3794826015</v>
      </c>
      <c r="CW53" s="33">
        <v>4.29</v>
      </c>
      <c r="CX53" s="34">
        <f t="shared" si="74"/>
        <v>0.22</v>
      </c>
      <c r="CY53" s="35">
        <f t="shared" si="75"/>
        <v>-0.8859729911</v>
      </c>
      <c r="CZ53" s="33">
        <v>79.25</v>
      </c>
      <c r="DA53" s="34">
        <f t="shared" si="76"/>
        <v>0.97</v>
      </c>
      <c r="DB53" s="35">
        <f t="shared" si="77"/>
        <v>1.951118495</v>
      </c>
      <c r="DC53" s="36">
        <f t="shared" si="78"/>
        <v>4612.397993</v>
      </c>
      <c r="DD53" s="35">
        <f t="shared" si="79"/>
        <v>0.1266238343</v>
      </c>
      <c r="DE53" s="90">
        <f t="shared" si="80"/>
        <v>0.59</v>
      </c>
      <c r="DF53" s="33">
        <v>0.4</v>
      </c>
      <c r="DG53" s="90">
        <f t="shared" si="81"/>
        <v>0.36</v>
      </c>
      <c r="DH53" s="35">
        <f t="shared" si="82"/>
        <v>-0.3820059501</v>
      </c>
      <c r="DI53" s="33">
        <v>0.65</v>
      </c>
      <c r="DJ53" s="90">
        <f t="shared" si="83"/>
        <v>0.18</v>
      </c>
      <c r="DK53" s="35">
        <f t="shared" si="84"/>
        <v>-0.8435385747</v>
      </c>
      <c r="DL53" s="106">
        <f t="shared" si="85"/>
        <v>-1.478403292</v>
      </c>
      <c r="DM53" s="91">
        <f t="shared" si="86"/>
        <v>0.33</v>
      </c>
    </row>
    <row r="54">
      <c r="A54" s="28">
        <v>2022.0</v>
      </c>
      <c r="B54" s="29" t="s">
        <v>870</v>
      </c>
      <c r="C54" s="29" t="s">
        <v>14</v>
      </c>
      <c r="D54" s="30">
        <f t="array" ref="D54">INDEX(
  TP!C:C,
  MATCH(
    1,
    (TP!A:A = A54) * (TP!B:B = C54),
    0
  )
)
</f>
        <v>49.1</v>
      </c>
      <c r="E54" s="64">
        <f t="shared" si="1"/>
        <v>-0.3099570756</v>
      </c>
      <c r="F54" s="32">
        <f t="shared" si="2"/>
        <v>0.48</v>
      </c>
      <c r="G54" s="33">
        <v>2060.0</v>
      </c>
      <c r="H54" s="33">
        <v>6.27</v>
      </c>
      <c r="I54" s="33">
        <v>1.0</v>
      </c>
      <c r="J54" s="99">
        <f t="shared" si="3"/>
        <v>5.53</v>
      </c>
      <c r="K54" s="100">
        <f t="shared" si="4"/>
        <v>0.2416019417</v>
      </c>
      <c r="L54" s="101">
        <f t="shared" si="5"/>
        <v>0.72</v>
      </c>
      <c r="M54" s="73">
        <f t="shared" si="6"/>
        <v>0.5936674642</v>
      </c>
      <c r="N54" s="33">
        <v>0.31</v>
      </c>
      <c r="O54" s="101">
        <f t="shared" si="7"/>
        <v>0.86</v>
      </c>
      <c r="P54" s="73">
        <f t="shared" si="8"/>
        <v>1.066795357</v>
      </c>
      <c r="Q54" s="33">
        <v>1.97</v>
      </c>
      <c r="R54" s="34">
        <f t="shared" si="9"/>
        <v>0.65</v>
      </c>
      <c r="S54" s="35">
        <f t="shared" si="10"/>
        <v>0.3750238649</v>
      </c>
      <c r="T54" s="33">
        <v>46.67</v>
      </c>
      <c r="U54" s="34">
        <f t="shared" si="11"/>
        <v>0.8</v>
      </c>
      <c r="V54" s="35">
        <f t="shared" si="12"/>
        <v>0.7437401753</v>
      </c>
      <c r="W54" s="36">
        <f t="shared" si="13"/>
        <v>3296.427168</v>
      </c>
      <c r="X54" s="35">
        <f t="shared" si="14"/>
        <v>0.9835314529</v>
      </c>
      <c r="Y54" s="40">
        <f t="shared" si="15"/>
        <v>0.86</v>
      </c>
      <c r="Z54" s="33">
        <v>0.18</v>
      </c>
      <c r="AA54" s="40">
        <f t="shared" si="16"/>
        <v>0.8</v>
      </c>
      <c r="AB54" s="35">
        <f t="shared" si="17"/>
        <v>0.898627604</v>
      </c>
      <c r="AC54" s="43">
        <f t="shared" si="18"/>
        <v>3.542621878</v>
      </c>
      <c r="AD54" s="44">
        <f t="shared" si="19"/>
        <v>0.88</v>
      </c>
      <c r="AE54" s="33">
        <v>2.14</v>
      </c>
      <c r="AF54" s="34">
        <f t="shared" si="20"/>
        <v>0.52</v>
      </c>
      <c r="AG54" s="35">
        <f t="shared" si="21"/>
        <v>-0.02182973493</v>
      </c>
      <c r="AH54" s="33">
        <v>40.82</v>
      </c>
      <c r="AI54" s="34">
        <f t="shared" si="22"/>
        <v>0.87</v>
      </c>
      <c r="AJ54" s="35">
        <f t="shared" si="23"/>
        <v>0.9384247395</v>
      </c>
      <c r="AK54" s="36">
        <f t="shared" si="24"/>
        <v>2553.174754</v>
      </c>
      <c r="AL54" s="35">
        <f t="shared" si="25"/>
        <v>0.7384774477</v>
      </c>
      <c r="AM54" s="114">
        <f t="shared" si="26"/>
        <v>0.81</v>
      </c>
      <c r="AN54" s="33">
        <v>0.35</v>
      </c>
      <c r="AO54" s="114">
        <f t="shared" si="27"/>
        <v>0.59</v>
      </c>
      <c r="AP54" s="35">
        <f t="shared" si="28"/>
        <v>0.06895305112</v>
      </c>
      <c r="AQ54" s="33">
        <v>0.87</v>
      </c>
      <c r="AR54" s="114">
        <f t="shared" si="29"/>
        <v>0.74</v>
      </c>
      <c r="AS54" s="35">
        <f t="shared" si="30"/>
        <v>0.415682264</v>
      </c>
      <c r="AT54" s="33">
        <v>2.62</v>
      </c>
      <c r="AU54" s="114">
        <f t="shared" si="31"/>
        <v>0.48</v>
      </c>
      <c r="AV54" s="35">
        <f t="shared" si="32"/>
        <v>-0.001559055886</v>
      </c>
      <c r="AW54" s="33">
        <v>2.32</v>
      </c>
      <c r="AX54" s="34">
        <f t="shared" si="33"/>
        <v>0.56</v>
      </c>
      <c r="AY54" s="35">
        <f t="shared" si="34"/>
        <v>-0.1554012002</v>
      </c>
      <c r="AZ54" s="33">
        <v>41.51</v>
      </c>
      <c r="BA54" s="34">
        <f t="shared" si="35"/>
        <v>0.21</v>
      </c>
      <c r="BB54" s="35">
        <f t="shared" si="36"/>
        <v>-0.8713824809</v>
      </c>
      <c r="BC54" s="36">
        <f t="shared" si="37"/>
        <v>2459.156432</v>
      </c>
      <c r="BD54" s="35">
        <f t="shared" si="38"/>
        <v>-0.5933941983</v>
      </c>
      <c r="BE54" s="114">
        <f t="shared" si="39"/>
        <v>0.28</v>
      </c>
      <c r="BF54" s="115">
        <f t="shared" si="40"/>
        <v>0.6281595086</v>
      </c>
      <c r="BG54" s="116">
        <f t="shared" si="41"/>
        <v>0.64</v>
      </c>
      <c r="BH54" s="33">
        <v>2.27</v>
      </c>
      <c r="BI54" s="34">
        <f t="shared" si="42"/>
        <v>0.17</v>
      </c>
      <c r="BJ54" s="35">
        <f t="shared" si="43"/>
        <v>-0.9437600805</v>
      </c>
      <c r="BK54" s="33">
        <v>48.08</v>
      </c>
      <c r="BL54" s="34">
        <f t="shared" si="44"/>
        <v>0.23</v>
      </c>
      <c r="BM54" s="35">
        <f t="shared" si="45"/>
        <v>-0.6849453761</v>
      </c>
      <c r="BN54" s="36">
        <f t="shared" si="46"/>
        <v>2471.80076</v>
      </c>
      <c r="BO54" s="35">
        <f t="shared" si="47"/>
        <v>-1.079860297</v>
      </c>
      <c r="BP54" s="37">
        <f t="shared" si="48"/>
        <v>0.13</v>
      </c>
      <c r="BQ54" s="33">
        <v>1.4</v>
      </c>
      <c r="BR54" s="37">
        <f t="shared" si="49"/>
        <v>0.23</v>
      </c>
      <c r="BS54" s="35">
        <f t="shared" si="50"/>
        <v>-0.8574029719</v>
      </c>
      <c r="BT54" s="33">
        <v>0.61</v>
      </c>
      <c r="BU54" s="37">
        <f t="shared" si="51"/>
        <v>0.58</v>
      </c>
      <c r="BV54" s="35">
        <f t="shared" si="52"/>
        <v>0.1463750256</v>
      </c>
      <c r="BW54" s="33">
        <v>5.24</v>
      </c>
      <c r="BX54" s="34">
        <f t="shared" si="53"/>
        <v>0.08</v>
      </c>
      <c r="BY54" s="35">
        <f t="shared" si="54"/>
        <v>-1.268683531</v>
      </c>
      <c r="BZ54" s="33">
        <v>40.83</v>
      </c>
      <c r="CA54" s="34">
        <f t="shared" si="55"/>
        <v>0.45</v>
      </c>
      <c r="CB54" s="35">
        <f t="shared" si="56"/>
        <v>-0.1321153161</v>
      </c>
      <c r="CC54" s="36">
        <f t="shared" si="57"/>
        <v>2544.003588</v>
      </c>
      <c r="CD54" s="35">
        <f t="shared" si="58"/>
        <v>-1.054488916</v>
      </c>
      <c r="CE54" s="37">
        <f t="shared" si="59"/>
        <v>0.14</v>
      </c>
      <c r="CF54" s="33">
        <v>3.8</v>
      </c>
      <c r="CG54" s="102">
        <f t="shared" si="60"/>
        <v>0.26</v>
      </c>
      <c r="CH54" s="73">
        <f t="shared" si="61"/>
        <v>-0.6401627868</v>
      </c>
      <c r="CI54" s="66">
        <f t="shared" si="62"/>
        <v>3.680339575</v>
      </c>
      <c r="CJ54" s="102">
        <f t="shared" si="63"/>
        <v>0.25</v>
      </c>
      <c r="CK54" s="73">
        <f t="shared" si="64"/>
        <v>-0.004536760273</v>
      </c>
      <c r="CL54" s="33">
        <v>45.98</v>
      </c>
      <c r="CM54" s="102">
        <f t="shared" si="65"/>
        <v>0.06</v>
      </c>
      <c r="CN54" s="73">
        <f t="shared" si="66"/>
        <v>-1.253005016</v>
      </c>
      <c r="CO54" s="36">
        <f t="shared" si="67"/>
        <v>3294.64619</v>
      </c>
      <c r="CP54" s="35">
        <f t="shared" si="68"/>
        <v>-1.21123699</v>
      </c>
      <c r="CQ54" s="37">
        <f t="shared" si="69"/>
        <v>0.09</v>
      </c>
      <c r="CR54" s="117">
        <f t="shared" si="70"/>
        <v>-4.056614149</v>
      </c>
      <c r="CS54" s="104">
        <f t="shared" si="71"/>
        <v>0.1</v>
      </c>
      <c r="CT54" s="33">
        <v>18.44</v>
      </c>
      <c r="CU54" s="90">
        <f t="shared" si="72"/>
        <v>0.41</v>
      </c>
      <c r="CV54" s="35">
        <f t="shared" si="73"/>
        <v>-0.2638163918</v>
      </c>
      <c r="CW54" s="33">
        <v>4.98</v>
      </c>
      <c r="CX54" s="34">
        <f t="shared" si="74"/>
        <v>0.32</v>
      </c>
      <c r="CY54" s="35">
        <f t="shared" si="75"/>
        <v>-0.6265902918</v>
      </c>
      <c r="CZ54" s="33">
        <v>58.77</v>
      </c>
      <c r="DA54" s="34">
        <f t="shared" si="76"/>
        <v>0.25</v>
      </c>
      <c r="DB54" s="35">
        <f t="shared" si="77"/>
        <v>-0.7692449421</v>
      </c>
      <c r="DC54" s="36">
        <f t="shared" si="78"/>
        <v>3672.190777</v>
      </c>
      <c r="DD54" s="35">
        <f t="shared" si="79"/>
        <v>-0.7947807066</v>
      </c>
      <c r="DE54" s="90">
        <f t="shared" si="80"/>
        <v>0.23</v>
      </c>
      <c r="DF54" s="33">
        <v>0.83</v>
      </c>
      <c r="DG54" s="90">
        <f t="shared" si="81"/>
        <v>0.92</v>
      </c>
      <c r="DH54" s="35">
        <f t="shared" si="82"/>
        <v>1.586027077</v>
      </c>
      <c r="DI54" s="33">
        <v>0.61</v>
      </c>
      <c r="DJ54" s="90">
        <f t="shared" si="83"/>
        <v>0.15</v>
      </c>
      <c r="DK54" s="35">
        <f t="shared" si="84"/>
        <v>-0.9515542907</v>
      </c>
      <c r="DL54" s="106">
        <f t="shared" si="85"/>
        <v>-0.4241243126</v>
      </c>
      <c r="DM54" s="91">
        <f t="shared" si="86"/>
        <v>0.48</v>
      </c>
    </row>
    <row r="55">
      <c r="A55" s="28">
        <v>2025.0</v>
      </c>
      <c r="B55" s="29" t="s">
        <v>866</v>
      </c>
      <c r="C55" s="29" t="s">
        <v>18</v>
      </c>
      <c r="D55" s="30">
        <f t="array" ref="D55">INDEX(
  TP!C:C,
  MATCH(
    1,
    (TP!A:A = A55) * (TP!B:B = C55),
    0
  )
)
</f>
        <v>53.25</v>
      </c>
      <c r="E55" s="64">
        <f t="shared" si="1"/>
        <v>-1.327106981</v>
      </c>
      <c r="F55" s="32">
        <f t="shared" si="2"/>
        <v>0.47</v>
      </c>
      <c r="G55" s="33">
        <v>2768.0</v>
      </c>
      <c r="H55" s="33">
        <v>10.61</v>
      </c>
      <c r="I55" s="33">
        <v>1.0</v>
      </c>
      <c r="J55" s="99">
        <f t="shared" si="3"/>
        <v>9.87</v>
      </c>
      <c r="K55" s="100">
        <f t="shared" si="4"/>
        <v>0.3209176301</v>
      </c>
      <c r="L55" s="101">
        <f t="shared" si="5"/>
        <v>0.91</v>
      </c>
      <c r="M55" s="73">
        <f t="shared" si="6"/>
        <v>1.455250608</v>
      </c>
      <c r="N55" s="33">
        <v>0.33</v>
      </c>
      <c r="O55" s="101">
        <f t="shared" si="7"/>
        <v>0.93</v>
      </c>
      <c r="P55" s="73">
        <f t="shared" si="8"/>
        <v>1.234755343</v>
      </c>
      <c r="Q55" s="33">
        <v>2.15</v>
      </c>
      <c r="R55" s="34">
        <f t="shared" si="9"/>
        <v>0.75</v>
      </c>
      <c r="S55" s="35">
        <f t="shared" si="10"/>
        <v>0.6324987087</v>
      </c>
      <c r="T55" s="33">
        <v>42.42</v>
      </c>
      <c r="U55" s="34">
        <f t="shared" si="11"/>
        <v>0.63</v>
      </c>
      <c r="V55" s="35">
        <f t="shared" si="12"/>
        <v>0.3502159411</v>
      </c>
      <c r="W55" s="36">
        <f t="shared" si="13"/>
        <v>3158.195214</v>
      </c>
      <c r="X55" s="35">
        <f t="shared" si="14"/>
        <v>0.8275015429</v>
      </c>
      <c r="Y55" s="40">
        <f t="shared" si="15"/>
        <v>0.84</v>
      </c>
      <c r="Z55" s="33">
        <v>0.07</v>
      </c>
      <c r="AA55" s="40">
        <f t="shared" si="16"/>
        <v>0.14</v>
      </c>
      <c r="AB55" s="35">
        <f t="shared" si="17"/>
        <v>-0.9199065819</v>
      </c>
      <c r="AC55" s="43">
        <f t="shared" si="18"/>
        <v>2.597600911</v>
      </c>
      <c r="AD55" s="44">
        <f t="shared" si="19"/>
        <v>0.84</v>
      </c>
      <c r="AE55" s="33">
        <v>1.4</v>
      </c>
      <c r="AF55" s="34">
        <f t="shared" si="20"/>
        <v>0.21</v>
      </c>
      <c r="AG55" s="35">
        <f t="shared" si="21"/>
        <v>-0.7312012082</v>
      </c>
      <c r="AH55" s="33">
        <v>23.26</v>
      </c>
      <c r="AI55" s="34">
        <f t="shared" si="22"/>
        <v>0.16</v>
      </c>
      <c r="AJ55" s="35">
        <f t="shared" si="23"/>
        <v>-1.00777674</v>
      </c>
      <c r="AK55" s="36">
        <f t="shared" si="24"/>
        <v>1113.133611</v>
      </c>
      <c r="AL55" s="35">
        <f t="shared" si="25"/>
        <v>-1.026868052</v>
      </c>
      <c r="AM55" s="114">
        <f t="shared" si="26"/>
        <v>0.16</v>
      </c>
      <c r="AN55" s="33">
        <v>0.1</v>
      </c>
      <c r="AO55" s="114">
        <f t="shared" si="27"/>
        <v>0.13</v>
      </c>
      <c r="AP55" s="35">
        <f t="shared" si="28"/>
        <v>-1.019212287</v>
      </c>
      <c r="AQ55" s="33">
        <v>0.39</v>
      </c>
      <c r="AR55" s="114">
        <f t="shared" si="29"/>
        <v>0.24</v>
      </c>
      <c r="AS55" s="35">
        <f t="shared" si="30"/>
        <v>-0.7358763737</v>
      </c>
      <c r="AT55" s="33">
        <v>4.03</v>
      </c>
      <c r="AU55" s="114">
        <f t="shared" si="31"/>
        <v>0.92</v>
      </c>
      <c r="AV55" s="35">
        <f t="shared" si="32"/>
        <v>1.386098123</v>
      </c>
      <c r="AW55" s="33">
        <v>1.59</v>
      </c>
      <c r="AX55" s="34">
        <f t="shared" si="33"/>
        <v>0.13</v>
      </c>
      <c r="AY55" s="35">
        <f t="shared" si="34"/>
        <v>-0.8861238081</v>
      </c>
      <c r="AZ55" s="33">
        <v>53.06</v>
      </c>
      <c r="BA55" s="34">
        <f t="shared" si="35"/>
        <v>0.72</v>
      </c>
      <c r="BB55" s="35">
        <f t="shared" si="36"/>
        <v>0.4298351754</v>
      </c>
      <c r="BC55" s="36">
        <f t="shared" si="37"/>
        <v>2492.946819</v>
      </c>
      <c r="BD55" s="35">
        <f t="shared" si="38"/>
        <v>-0.5501871676</v>
      </c>
      <c r="BE55" s="114">
        <f t="shared" si="39"/>
        <v>0.3</v>
      </c>
      <c r="BF55" s="115">
        <f t="shared" si="40"/>
        <v>-1.946045757</v>
      </c>
      <c r="BG55" s="116">
        <f t="shared" si="41"/>
        <v>0.25</v>
      </c>
      <c r="BH55" s="33">
        <v>3.54</v>
      </c>
      <c r="BI55" s="34">
        <f t="shared" si="42"/>
        <v>0.46</v>
      </c>
      <c r="BJ55" s="35">
        <f t="shared" si="43"/>
        <v>-0.1577325139</v>
      </c>
      <c r="BK55" s="33">
        <v>57.8</v>
      </c>
      <c r="BL55" s="34">
        <f t="shared" si="44"/>
        <v>0.73</v>
      </c>
      <c r="BM55" s="35">
        <f t="shared" si="45"/>
        <v>0.5108587472</v>
      </c>
      <c r="BN55" s="36">
        <f t="shared" si="46"/>
        <v>3794.490269</v>
      </c>
      <c r="BO55" s="35">
        <f t="shared" si="47"/>
        <v>0.2924757428</v>
      </c>
      <c r="BP55" s="37">
        <f t="shared" si="48"/>
        <v>0.56</v>
      </c>
      <c r="BQ55" s="33">
        <v>2.21</v>
      </c>
      <c r="BR55" s="37">
        <f t="shared" si="49"/>
        <v>0.56</v>
      </c>
      <c r="BS55" s="35">
        <f t="shared" si="50"/>
        <v>0.1338934828</v>
      </c>
      <c r="BT55" s="33">
        <v>0.33</v>
      </c>
      <c r="BU55" s="37">
        <f t="shared" si="51"/>
        <v>0.32</v>
      </c>
      <c r="BV55" s="35">
        <f t="shared" si="52"/>
        <v>-0.6451136405</v>
      </c>
      <c r="BW55" s="33">
        <v>10.63</v>
      </c>
      <c r="BX55" s="34">
        <f t="shared" si="53"/>
        <v>0.73</v>
      </c>
      <c r="BY55" s="35">
        <f t="shared" si="54"/>
        <v>0.6551030692</v>
      </c>
      <c r="BZ55" s="33">
        <v>41.28</v>
      </c>
      <c r="CA55" s="34">
        <f t="shared" si="55"/>
        <v>0.49</v>
      </c>
      <c r="CB55" s="35">
        <f t="shared" si="56"/>
        <v>-0.06759091122</v>
      </c>
      <c r="CC55" s="36">
        <f t="shared" si="57"/>
        <v>3446.640742</v>
      </c>
      <c r="CD55" s="35">
        <f t="shared" si="58"/>
        <v>0.4632015778</v>
      </c>
      <c r="CE55" s="37">
        <f t="shared" si="59"/>
        <v>0.69</v>
      </c>
      <c r="CF55" s="33">
        <v>2.8</v>
      </c>
      <c r="CG55" s="102">
        <f t="shared" si="60"/>
        <v>0.04</v>
      </c>
      <c r="CH55" s="73">
        <f t="shared" si="61"/>
        <v>-1.444047425</v>
      </c>
      <c r="CI55" s="66">
        <f t="shared" si="62"/>
        <v>3.117133376</v>
      </c>
      <c r="CJ55" s="102">
        <f t="shared" si="63"/>
        <v>0.14</v>
      </c>
      <c r="CK55" s="73">
        <f t="shared" si="64"/>
        <v>-0.1391284137</v>
      </c>
      <c r="CL55" s="33">
        <v>51.16</v>
      </c>
      <c r="CM55" s="102">
        <f t="shared" si="65"/>
        <v>0.26</v>
      </c>
      <c r="CN55" s="73">
        <f t="shared" si="66"/>
        <v>-0.5538665698</v>
      </c>
      <c r="CO55" s="36">
        <f t="shared" si="67"/>
        <v>3361.280659</v>
      </c>
      <c r="CP55" s="35">
        <f t="shared" si="68"/>
        <v>-1.132490738</v>
      </c>
      <c r="CQ55" s="37">
        <f t="shared" si="69"/>
        <v>0.11</v>
      </c>
      <c r="CR55" s="117">
        <f t="shared" si="70"/>
        <v>-0.8880335755</v>
      </c>
      <c r="CS55" s="104">
        <f t="shared" si="71"/>
        <v>0.42</v>
      </c>
      <c r="CT55" s="33">
        <v>16.0</v>
      </c>
      <c r="CU55" s="90">
        <f t="shared" si="72"/>
        <v>0.28</v>
      </c>
      <c r="CV55" s="35">
        <f t="shared" si="73"/>
        <v>-0.7117934578</v>
      </c>
      <c r="CW55" s="33">
        <v>4.16</v>
      </c>
      <c r="CX55" s="34">
        <f t="shared" si="74"/>
        <v>0.19</v>
      </c>
      <c r="CY55" s="35">
        <f t="shared" si="75"/>
        <v>-0.9348421953</v>
      </c>
      <c r="CZ55" s="33">
        <v>69.53</v>
      </c>
      <c r="DA55" s="34">
        <f t="shared" si="76"/>
        <v>0.77</v>
      </c>
      <c r="DB55" s="35">
        <f t="shared" si="77"/>
        <v>0.6600085042</v>
      </c>
      <c r="DC55" s="36">
        <f t="shared" si="78"/>
        <v>3986.244331</v>
      </c>
      <c r="DD55" s="35">
        <f t="shared" si="79"/>
        <v>-0.4870077326</v>
      </c>
      <c r="DE55" s="90">
        <f t="shared" si="80"/>
        <v>0.34</v>
      </c>
      <c r="DF55" s="33">
        <v>0.42</v>
      </c>
      <c r="DG55" s="90">
        <f t="shared" si="81"/>
        <v>0.41</v>
      </c>
      <c r="DH55" s="35">
        <f t="shared" si="82"/>
        <v>-0.2904695303</v>
      </c>
      <c r="DI55" s="33">
        <v>1.11</v>
      </c>
      <c r="DJ55" s="90">
        <f t="shared" si="83"/>
        <v>0.65</v>
      </c>
      <c r="DK55" s="35">
        <f t="shared" si="84"/>
        <v>0.39864216</v>
      </c>
      <c r="DL55" s="106">
        <f t="shared" si="85"/>
        <v>-1.090628561</v>
      </c>
      <c r="DM55" s="91">
        <f t="shared" si="86"/>
        <v>0.38</v>
      </c>
    </row>
    <row r="56">
      <c r="A56" s="28">
        <v>2024.0</v>
      </c>
      <c r="B56" s="29" t="s">
        <v>859</v>
      </c>
      <c r="C56" s="29" t="s">
        <v>17</v>
      </c>
      <c r="D56" s="30">
        <f t="array" ref="D56">INDEX(
  TP!C:C,
  MATCH(
    1,
    (TP!A:A = A56) * (TP!B:B = C56),
    0
  )
)
</f>
        <v>46.52</v>
      </c>
      <c r="E56" s="64">
        <f t="shared" si="1"/>
        <v>-1.724705196</v>
      </c>
      <c r="F56" s="32">
        <f t="shared" si="2"/>
        <v>0.46</v>
      </c>
      <c r="G56" s="33">
        <v>1899.0</v>
      </c>
      <c r="H56" s="33">
        <v>4.05</v>
      </c>
      <c r="I56" s="33">
        <v>1.0</v>
      </c>
      <c r="J56" s="99">
        <f t="shared" si="3"/>
        <v>3.31</v>
      </c>
      <c r="K56" s="100">
        <f t="shared" si="4"/>
        <v>0.1568720379</v>
      </c>
      <c r="L56" s="101">
        <f t="shared" si="5"/>
        <v>0.38</v>
      </c>
      <c r="M56" s="73">
        <f t="shared" si="6"/>
        <v>-0.3267287205</v>
      </c>
      <c r="N56" s="33">
        <v>0.05</v>
      </c>
      <c r="O56" s="101">
        <f t="shared" si="7"/>
        <v>0.1</v>
      </c>
      <c r="P56" s="73">
        <f t="shared" si="8"/>
        <v>-1.116684461</v>
      </c>
      <c r="Q56" s="33">
        <v>1.9</v>
      </c>
      <c r="R56" s="34">
        <f t="shared" si="9"/>
        <v>0.6</v>
      </c>
      <c r="S56" s="35">
        <f t="shared" si="10"/>
        <v>0.274894759</v>
      </c>
      <c r="T56" s="33">
        <v>32.5</v>
      </c>
      <c r="U56" s="34">
        <f t="shared" si="11"/>
        <v>0.25</v>
      </c>
      <c r="V56" s="35">
        <f t="shared" si="12"/>
        <v>-0.5683159186</v>
      </c>
      <c r="W56" s="36">
        <f t="shared" si="13"/>
        <v>2245.264593</v>
      </c>
      <c r="X56" s="35">
        <f t="shared" si="14"/>
        <v>-0.202972811</v>
      </c>
      <c r="Y56" s="40">
        <f t="shared" si="15"/>
        <v>0.39</v>
      </c>
      <c r="Z56" s="33">
        <v>0.06</v>
      </c>
      <c r="AA56" s="40">
        <f t="shared" si="16"/>
        <v>0.1</v>
      </c>
      <c r="AB56" s="35">
        <f t="shared" si="17"/>
        <v>-1.085227871</v>
      </c>
      <c r="AC56" s="43">
        <f t="shared" si="18"/>
        <v>-2.731613864</v>
      </c>
      <c r="AD56" s="44">
        <f t="shared" si="19"/>
        <v>0.19</v>
      </c>
      <c r="AE56" s="33">
        <v>1.99</v>
      </c>
      <c r="AF56" s="34">
        <f t="shared" si="20"/>
        <v>0.47</v>
      </c>
      <c r="AG56" s="35">
        <f t="shared" si="21"/>
        <v>-0.1656212498</v>
      </c>
      <c r="AH56" s="33">
        <v>26.19</v>
      </c>
      <c r="AI56" s="34">
        <f t="shared" si="22"/>
        <v>0.24</v>
      </c>
      <c r="AJ56" s="35">
        <f t="shared" si="23"/>
        <v>-0.6830403881</v>
      </c>
      <c r="AK56" s="36">
        <f t="shared" si="24"/>
        <v>1568.032203</v>
      </c>
      <c r="AL56" s="35">
        <f t="shared" si="25"/>
        <v>-0.4692081641</v>
      </c>
      <c r="AM56" s="114">
        <f t="shared" si="26"/>
        <v>0.3</v>
      </c>
      <c r="AN56" s="33">
        <v>0.28</v>
      </c>
      <c r="AO56" s="114">
        <f t="shared" si="27"/>
        <v>0.43</v>
      </c>
      <c r="AP56" s="35">
        <f t="shared" si="28"/>
        <v>-0.2357332435</v>
      </c>
      <c r="AQ56" s="33">
        <v>0.47</v>
      </c>
      <c r="AR56" s="114">
        <f t="shared" si="29"/>
        <v>0.33</v>
      </c>
      <c r="AS56" s="35">
        <f t="shared" si="30"/>
        <v>-0.543949934</v>
      </c>
      <c r="AT56" s="33">
        <v>2.89</v>
      </c>
      <c r="AU56" s="114">
        <f t="shared" si="31"/>
        <v>0.6</v>
      </c>
      <c r="AV56" s="35">
        <f t="shared" si="32"/>
        <v>0.2641625317</v>
      </c>
      <c r="AW56" s="33">
        <v>1.56</v>
      </c>
      <c r="AX56" s="34">
        <f t="shared" si="33"/>
        <v>0.12</v>
      </c>
      <c r="AY56" s="35">
        <f t="shared" si="34"/>
        <v>-0.9161535043</v>
      </c>
      <c r="AZ56" s="33">
        <v>51.52</v>
      </c>
      <c r="BA56" s="34">
        <f t="shared" si="35"/>
        <v>0.58</v>
      </c>
      <c r="BB56" s="35">
        <f t="shared" si="36"/>
        <v>0.2563394879</v>
      </c>
      <c r="BC56" s="36">
        <f t="shared" si="37"/>
        <v>2390.958201</v>
      </c>
      <c r="BD56" s="35">
        <f t="shared" si="38"/>
        <v>-0.6805977896</v>
      </c>
      <c r="BE56" s="114">
        <f t="shared" si="39"/>
        <v>0.25</v>
      </c>
      <c r="BF56" s="115">
        <f t="shared" si="40"/>
        <v>-1.6653266</v>
      </c>
      <c r="BG56" s="116">
        <f t="shared" si="41"/>
        <v>0.34</v>
      </c>
      <c r="BH56" s="33">
        <v>6.16</v>
      </c>
      <c r="BI56" s="34">
        <f t="shared" si="42"/>
        <v>0.91</v>
      </c>
      <c r="BJ56" s="35">
        <f t="shared" si="43"/>
        <v>1.463836167</v>
      </c>
      <c r="BK56" s="33">
        <v>48.46</v>
      </c>
      <c r="BL56" s="34">
        <f t="shared" si="44"/>
        <v>0.25</v>
      </c>
      <c r="BM56" s="35">
        <f t="shared" si="45"/>
        <v>-0.6381958322</v>
      </c>
      <c r="BN56" s="36">
        <f t="shared" si="46"/>
        <v>4139.316732</v>
      </c>
      <c r="BO56" s="35">
        <f t="shared" si="47"/>
        <v>0.6502451058</v>
      </c>
      <c r="BP56" s="37">
        <f t="shared" si="48"/>
        <v>0.71</v>
      </c>
      <c r="BQ56" s="33">
        <v>2.99</v>
      </c>
      <c r="BR56" s="37">
        <f t="shared" si="49"/>
        <v>0.89</v>
      </c>
      <c r="BS56" s="35">
        <f t="shared" si="50"/>
        <v>1.088475254</v>
      </c>
      <c r="BT56" s="33">
        <v>0.95</v>
      </c>
      <c r="BU56" s="37">
        <f t="shared" si="51"/>
        <v>0.83</v>
      </c>
      <c r="BV56" s="35">
        <f t="shared" si="52"/>
        <v>1.107468406</v>
      </c>
      <c r="BW56" s="33">
        <v>13.46</v>
      </c>
      <c r="BX56" s="34">
        <f t="shared" si="53"/>
        <v>0.95</v>
      </c>
      <c r="BY56" s="35">
        <f t="shared" si="54"/>
        <v>1.665180264</v>
      </c>
      <c r="BZ56" s="33">
        <v>42.25</v>
      </c>
      <c r="CA56" s="34">
        <f t="shared" si="55"/>
        <v>0.57</v>
      </c>
      <c r="CB56" s="35">
        <f t="shared" si="56"/>
        <v>0.07149502813</v>
      </c>
      <c r="CC56" s="36">
        <f t="shared" si="57"/>
        <v>3840.768136</v>
      </c>
      <c r="CD56" s="35">
        <f t="shared" si="58"/>
        <v>1.125885798</v>
      </c>
      <c r="CE56" s="37">
        <f t="shared" si="59"/>
        <v>0.9</v>
      </c>
      <c r="CF56" s="33">
        <v>5.73</v>
      </c>
      <c r="CG56" s="102">
        <f t="shared" si="60"/>
        <v>0.83</v>
      </c>
      <c r="CH56" s="73">
        <f t="shared" si="61"/>
        <v>0.9113345653</v>
      </c>
      <c r="CI56" s="66">
        <f t="shared" si="62"/>
        <v>5.035516883</v>
      </c>
      <c r="CJ56" s="102">
        <f t="shared" si="63"/>
        <v>0.68</v>
      </c>
      <c r="CK56" s="73">
        <f t="shared" si="64"/>
        <v>0.3193154179</v>
      </c>
      <c r="CL56" s="33">
        <v>55.37</v>
      </c>
      <c r="CM56" s="102">
        <f t="shared" si="65"/>
        <v>0.56</v>
      </c>
      <c r="CN56" s="73">
        <f t="shared" si="66"/>
        <v>0.01435212913</v>
      </c>
      <c r="CO56" s="36">
        <f t="shared" si="67"/>
        <v>4621.170739</v>
      </c>
      <c r="CP56" s="35">
        <f t="shared" si="68"/>
        <v>0.3564026745</v>
      </c>
      <c r="CQ56" s="37">
        <f t="shared" si="69"/>
        <v>0.65</v>
      </c>
      <c r="CR56" s="117">
        <f t="shared" si="70"/>
        <v>4.328477238</v>
      </c>
      <c r="CS56" s="104">
        <f t="shared" si="71"/>
        <v>0.92</v>
      </c>
      <c r="CT56" s="33">
        <v>18.06</v>
      </c>
      <c r="CU56" s="90">
        <f t="shared" si="72"/>
        <v>0.38</v>
      </c>
      <c r="CV56" s="35">
        <f t="shared" si="73"/>
        <v>-0.3335833119</v>
      </c>
      <c r="CW56" s="33">
        <v>3.98</v>
      </c>
      <c r="CX56" s="34">
        <f t="shared" si="74"/>
        <v>0.15</v>
      </c>
      <c r="CY56" s="35">
        <f t="shared" si="75"/>
        <v>-1.002507247</v>
      </c>
      <c r="CZ56" s="33">
        <v>65.48</v>
      </c>
      <c r="DA56" s="34">
        <f t="shared" si="76"/>
        <v>0.55</v>
      </c>
      <c r="DB56" s="35">
        <f t="shared" si="77"/>
        <v>0.1220460082</v>
      </c>
      <c r="DC56" s="36">
        <f t="shared" si="78"/>
        <v>3672.822197</v>
      </c>
      <c r="DD56" s="35">
        <f t="shared" si="79"/>
        <v>-0.7941619148</v>
      </c>
      <c r="DE56" s="90">
        <f t="shared" si="80"/>
        <v>0.24</v>
      </c>
      <c r="DF56" s="33">
        <v>0.57</v>
      </c>
      <c r="DG56" s="90">
        <f t="shared" si="81"/>
        <v>0.7</v>
      </c>
      <c r="DH56" s="35">
        <f t="shared" si="82"/>
        <v>0.3960536185</v>
      </c>
      <c r="DI56" s="33">
        <v>0.62</v>
      </c>
      <c r="DJ56" s="90">
        <f t="shared" si="83"/>
        <v>0.17</v>
      </c>
      <c r="DK56" s="35">
        <f t="shared" si="84"/>
        <v>-0.9245503617</v>
      </c>
      <c r="DL56" s="106">
        <f t="shared" si="85"/>
        <v>-1.65624197</v>
      </c>
      <c r="DM56" s="91">
        <f t="shared" si="86"/>
        <v>0.3</v>
      </c>
    </row>
    <row r="57">
      <c r="A57" s="28">
        <v>2024.0</v>
      </c>
      <c r="B57" s="29" t="s">
        <v>403</v>
      </c>
      <c r="C57" s="29" t="s">
        <v>13</v>
      </c>
      <c r="D57" s="30">
        <f t="array" ref="D57">INDEX(
  TP!C:C,
  MATCH(
    1,
    (TP!A:A = A57) * (TP!B:B = C57),
    0
  )
)
</f>
        <v>53.94</v>
      </c>
      <c r="E57" s="64">
        <f t="shared" si="1"/>
        <v>-1.82878092</v>
      </c>
      <c r="F57" s="32">
        <f t="shared" si="2"/>
        <v>0.45</v>
      </c>
      <c r="G57" s="33">
        <v>1108.0</v>
      </c>
      <c r="H57" s="33">
        <v>3.04</v>
      </c>
      <c r="I57" s="33">
        <v>0.0</v>
      </c>
      <c r="J57" s="99">
        <f t="shared" si="3"/>
        <v>3.04</v>
      </c>
      <c r="K57" s="100">
        <f t="shared" si="4"/>
        <v>0.2469314079</v>
      </c>
      <c r="L57" s="101">
        <f t="shared" si="5"/>
        <v>0.76</v>
      </c>
      <c r="M57" s="73">
        <f t="shared" si="6"/>
        <v>0.651559898</v>
      </c>
      <c r="N57" s="33">
        <v>0.24</v>
      </c>
      <c r="O57" s="101">
        <f t="shared" si="7"/>
        <v>0.7</v>
      </c>
      <c r="P57" s="73">
        <f t="shared" si="8"/>
        <v>0.4789354056</v>
      </c>
      <c r="Q57" s="33">
        <v>0.97</v>
      </c>
      <c r="R57" s="34">
        <f t="shared" si="9"/>
        <v>0.14</v>
      </c>
      <c r="S57" s="35">
        <f t="shared" si="10"/>
        <v>-1.055391934</v>
      </c>
      <c r="T57" s="33">
        <v>58.33</v>
      </c>
      <c r="U57" s="34">
        <f t="shared" si="11"/>
        <v>0.97</v>
      </c>
      <c r="V57" s="35">
        <f t="shared" si="12"/>
        <v>1.823385486</v>
      </c>
      <c r="W57" s="36">
        <f t="shared" si="13"/>
        <v>2566.230656</v>
      </c>
      <c r="X57" s="35">
        <f t="shared" si="14"/>
        <v>0.1593190088</v>
      </c>
      <c r="Y57" s="40">
        <f t="shared" si="15"/>
        <v>0.53</v>
      </c>
      <c r="Z57" s="33">
        <v>0.05</v>
      </c>
      <c r="AA57" s="40">
        <f t="shared" si="16"/>
        <v>0.07</v>
      </c>
      <c r="AB57" s="35">
        <f t="shared" si="17"/>
        <v>-1.250549161</v>
      </c>
      <c r="AC57" s="43">
        <f t="shared" si="18"/>
        <v>0.03926515128</v>
      </c>
      <c r="AD57" s="44">
        <f t="shared" si="19"/>
        <v>0.49</v>
      </c>
      <c r="AE57" s="33">
        <v>1.38</v>
      </c>
      <c r="AF57" s="34">
        <f t="shared" si="20"/>
        <v>0.19</v>
      </c>
      <c r="AG57" s="35">
        <f t="shared" si="21"/>
        <v>-0.7503734101</v>
      </c>
      <c r="AH57" s="33">
        <v>35.29</v>
      </c>
      <c r="AI57" s="34">
        <f t="shared" si="22"/>
        <v>0.67</v>
      </c>
      <c r="AJ57" s="35">
        <f t="shared" si="23"/>
        <v>0.3255264377</v>
      </c>
      <c r="AK57" s="36">
        <f t="shared" si="24"/>
        <v>1672.699907</v>
      </c>
      <c r="AL57" s="35">
        <f t="shared" si="25"/>
        <v>-0.3408960947</v>
      </c>
      <c r="AM57" s="114">
        <f t="shared" si="26"/>
        <v>0.38</v>
      </c>
      <c r="AN57" s="33">
        <v>0.16</v>
      </c>
      <c r="AO57" s="114">
        <f t="shared" si="27"/>
        <v>0.22</v>
      </c>
      <c r="AP57" s="35">
        <f t="shared" si="28"/>
        <v>-0.7580526057</v>
      </c>
      <c r="AQ57" s="33">
        <v>0.57</v>
      </c>
      <c r="AR57" s="114">
        <f t="shared" si="29"/>
        <v>0.45</v>
      </c>
      <c r="AS57" s="35">
        <f t="shared" si="30"/>
        <v>-0.3040418845</v>
      </c>
      <c r="AT57" s="33">
        <v>4.06</v>
      </c>
      <c r="AU57" s="114">
        <f t="shared" si="31"/>
        <v>0.93</v>
      </c>
      <c r="AV57" s="35">
        <f t="shared" si="32"/>
        <v>1.415622744</v>
      </c>
      <c r="AW57" s="33">
        <v>1.22</v>
      </c>
      <c r="AX57" s="34">
        <f t="shared" si="33"/>
        <v>0.03</v>
      </c>
      <c r="AY57" s="35">
        <f t="shared" si="34"/>
        <v>-1.256490061</v>
      </c>
      <c r="AZ57" s="33">
        <v>60.0</v>
      </c>
      <c r="BA57" s="34">
        <f t="shared" si="35"/>
        <v>0.89</v>
      </c>
      <c r="BB57" s="35">
        <f t="shared" si="36"/>
        <v>1.211692364</v>
      </c>
      <c r="BC57" s="36">
        <f t="shared" si="37"/>
        <v>2362.38558</v>
      </c>
      <c r="BD57" s="35">
        <f t="shared" si="38"/>
        <v>-0.7171329766</v>
      </c>
      <c r="BE57" s="114">
        <f t="shared" si="39"/>
        <v>0.22</v>
      </c>
      <c r="BF57" s="115">
        <f t="shared" si="40"/>
        <v>-0.7045008172</v>
      </c>
      <c r="BG57" s="116">
        <f t="shared" si="41"/>
        <v>0.48</v>
      </c>
      <c r="BH57" s="33">
        <v>3.25</v>
      </c>
      <c r="BI57" s="34">
        <f t="shared" si="42"/>
        <v>0.39</v>
      </c>
      <c r="BJ57" s="35">
        <f t="shared" si="43"/>
        <v>-0.3372191236</v>
      </c>
      <c r="BK57" s="33">
        <v>65.0</v>
      </c>
      <c r="BL57" s="34">
        <f t="shared" si="44"/>
        <v>0.9</v>
      </c>
      <c r="BM57" s="35">
        <f t="shared" si="45"/>
        <v>1.396639579</v>
      </c>
      <c r="BN57" s="36">
        <f t="shared" si="46"/>
        <v>4080.986885</v>
      </c>
      <c r="BO57" s="35">
        <f t="shared" si="47"/>
        <v>0.5897258756</v>
      </c>
      <c r="BP57" s="37">
        <f t="shared" si="48"/>
        <v>0.65</v>
      </c>
      <c r="BQ57" s="33">
        <v>2.84</v>
      </c>
      <c r="BR57" s="37">
        <f t="shared" si="49"/>
        <v>0.85</v>
      </c>
      <c r="BS57" s="35">
        <f t="shared" si="50"/>
        <v>0.9049018364</v>
      </c>
      <c r="BT57" s="33">
        <v>0.16</v>
      </c>
      <c r="BU57" s="37">
        <f t="shared" si="51"/>
        <v>0.11</v>
      </c>
      <c r="BV57" s="35">
        <f t="shared" si="52"/>
        <v>-1.125660331</v>
      </c>
      <c r="BW57" s="33">
        <v>9.58</v>
      </c>
      <c r="BX57" s="34">
        <f t="shared" si="53"/>
        <v>0.64</v>
      </c>
      <c r="BY57" s="35">
        <f t="shared" si="54"/>
        <v>0.2803394459</v>
      </c>
      <c r="BZ57" s="33">
        <v>44.92</v>
      </c>
      <c r="CA57" s="34">
        <f t="shared" si="55"/>
        <v>0.71</v>
      </c>
      <c r="CB57" s="35">
        <f t="shared" si="56"/>
        <v>0.4543398303</v>
      </c>
      <c r="CC57" s="36">
        <f t="shared" si="57"/>
        <v>3605.919434</v>
      </c>
      <c r="CD57" s="35">
        <f t="shared" si="58"/>
        <v>0.7310121321</v>
      </c>
      <c r="CE57" s="37">
        <f t="shared" si="59"/>
        <v>0.78</v>
      </c>
      <c r="CF57" s="33">
        <v>5.44</v>
      </c>
      <c r="CG57" s="102">
        <f t="shared" si="60"/>
        <v>0.8</v>
      </c>
      <c r="CH57" s="73">
        <f t="shared" si="61"/>
        <v>0.6782080202</v>
      </c>
      <c r="CI57" s="66">
        <f t="shared" si="62"/>
        <v>6.185456676</v>
      </c>
      <c r="CJ57" s="102">
        <f t="shared" si="63"/>
        <v>0.92</v>
      </c>
      <c r="CK57" s="73">
        <f t="shared" si="64"/>
        <v>0.5941211609</v>
      </c>
      <c r="CL57" s="33">
        <v>65.67</v>
      </c>
      <c r="CM57" s="102">
        <f t="shared" si="65"/>
        <v>0.94</v>
      </c>
      <c r="CN57" s="73">
        <f t="shared" si="66"/>
        <v>1.404530894</v>
      </c>
      <c r="CO57" s="36">
        <f t="shared" si="67"/>
        <v>6012.519689</v>
      </c>
      <c r="CP57" s="35">
        <f t="shared" si="68"/>
        <v>2.000649517</v>
      </c>
      <c r="CQ57" s="37">
        <f t="shared" si="69"/>
        <v>0.99</v>
      </c>
      <c r="CR57" s="117">
        <f t="shared" si="70"/>
        <v>3.100629031</v>
      </c>
      <c r="CS57" s="104">
        <f t="shared" si="71"/>
        <v>0.81</v>
      </c>
      <c r="CT57" s="33">
        <v>14.95</v>
      </c>
      <c r="CU57" s="90">
        <f t="shared" si="72"/>
        <v>0.22</v>
      </c>
      <c r="CV57" s="35">
        <f t="shared" si="73"/>
        <v>-0.904570474</v>
      </c>
      <c r="CW57" s="33">
        <v>4.06</v>
      </c>
      <c r="CX57" s="34">
        <f t="shared" si="74"/>
        <v>0.17</v>
      </c>
      <c r="CY57" s="35">
        <f t="shared" si="75"/>
        <v>-0.9724338909</v>
      </c>
      <c r="CZ57" s="33">
        <v>50.0</v>
      </c>
      <c r="DA57" s="34">
        <f t="shared" si="76"/>
        <v>0.02</v>
      </c>
      <c r="DB57" s="35">
        <f t="shared" si="77"/>
        <v>-1.934166199</v>
      </c>
      <c r="DC57" s="36">
        <f t="shared" si="78"/>
        <v>2832.377165</v>
      </c>
      <c r="DD57" s="35">
        <f t="shared" si="79"/>
        <v>-1.61779936</v>
      </c>
      <c r="DE57" s="90">
        <f t="shared" si="80"/>
        <v>0.04</v>
      </c>
      <c r="DF57" s="33">
        <v>0.24</v>
      </c>
      <c r="DG57" s="90">
        <f t="shared" si="81"/>
        <v>0.09</v>
      </c>
      <c r="DH57" s="35">
        <f t="shared" si="82"/>
        <v>-1.114297309</v>
      </c>
      <c r="DI57" s="33">
        <v>0.73</v>
      </c>
      <c r="DJ57" s="90">
        <f t="shared" si="83"/>
        <v>0.27</v>
      </c>
      <c r="DK57" s="35">
        <f t="shared" si="84"/>
        <v>-0.6275071426</v>
      </c>
      <c r="DL57" s="106">
        <f t="shared" si="85"/>
        <v>-4.264174285</v>
      </c>
      <c r="DM57" s="91">
        <f t="shared" si="86"/>
        <v>0.03</v>
      </c>
    </row>
    <row r="58">
      <c r="A58" s="28">
        <v>2025.0</v>
      </c>
      <c r="B58" s="29" t="s">
        <v>811</v>
      </c>
      <c r="C58" s="29" t="s">
        <v>9</v>
      </c>
      <c r="D58" s="30">
        <f t="array" ref="D58">INDEX(
  TP!C:C,
  MATCH(
    1,
    (TP!A:A = A58) * (TP!B:B = C58),
    0
  )
)
</f>
        <v>51.61</v>
      </c>
      <c r="E58" s="64">
        <f t="shared" si="1"/>
        <v>-1.834048425</v>
      </c>
      <c r="F58" s="32">
        <f t="shared" si="2"/>
        <v>0.44</v>
      </c>
      <c r="G58" s="33">
        <v>1182.0</v>
      </c>
      <c r="H58" s="33">
        <v>2.9</v>
      </c>
      <c r="I58" s="33">
        <v>0.0</v>
      </c>
      <c r="J58" s="99">
        <f t="shared" si="3"/>
        <v>2.9</v>
      </c>
      <c r="K58" s="100">
        <f t="shared" si="4"/>
        <v>0.2208121827</v>
      </c>
      <c r="L58" s="101">
        <f t="shared" si="5"/>
        <v>0.63</v>
      </c>
      <c r="M58" s="73">
        <f t="shared" si="6"/>
        <v>0.3678343875</v>
      </c>
      <c r="N58" s="33">
        <v>0.23</v>
      </c>
      <c r="O58" s="101">
        <f t="shared" si="7"/>
        <v>0.64</v>
      </c>
      <c r="P58" s="73">
        <f t="shared" si="8"/>
        <v>0.3949554126</v>
      </c>
      <c r="Q58" s="33">
        <v>2.44</v>
      </c>
      <c r="R58" s="34">
        <f t="shared" si="9"/>
        <v>0.86</v>
      </c>
      <c r="S58" s="35">
        <f t="shared" si="10"/>
        <v>1.04731929</v>
      </c>
      <c r="T58" s="33">
        <v>34.38</v>
      </c>
      <c r="U58" s="34">
        <f t="shared" si="11"/>
        <v>0.31</v>
      </c>
      <c r="V58" s="35">
        <f t="shared" si="12"/>
        <v>-0.3942393161</v>
      </c>
      <c r="W58" s="36">
        <f t="shared" si="13"/>
        <v>2756.075604</v>
      </c>
      <c r="X58" s="35">
        <f t="shared" si="14"/>
        <v>0.3736073078</v>
      </c>
      <c r="Y58" s="40">
        <f t="shared" si="15"/>
        <v>0.66</v>
      </c>
      <c r="Z58" s="33">
        <v>0.13</v>
      </c>
      <c r="AA58" s="40">
        <f t="shared" si="16"/>
        <v>0.58</v>
      </c>
      <c r="AB58" s="35">
        <f t="shared" si="17"/>
        <v>0.07202115588</v>
      </c>
      <c r="AC58" s="43">
        <f t="shared" si="18"/>
        <v>1.208418264</v>
      </c>
      <c r="AD58" s="44">
        <f t="shared" si="19"/>
        <v>0.64</v>
      </c>
      <c r="AE58" s="33">
        <v>2.97</v>
      </c>
      <c r="AF58" s="34">
        <f t="shared" si="20"/>
        <v>0.83</v>
      </c>
      <c r="AG58" s="35">
        <f t="shared" si="21"/>
        <v>0.7738166472</v>
      </c>
      <c r="AH58" s="33">
        <v>30.77</v>
      </c>
      <c r="AI58" s="34">
        <f t="shared" si="22"/>
        <v>0.44</v>
      </c>
      <c r="AJ58" s="35">
        <f t="shared" si="23"/>
        <v>-0.1754320296</v>
      </c>
      <c r="AK58" s="36">
        <f t="shared" si="24"/>
        <v>2319.076287</v>
      </c>
      <c r="AL58" s="35">
        <f t="shared" si="25"/>
        <v>0.4514962889</v>
      </c>
      <c r="AM58" s="114">
        <f t="shared" si="26"/>
        <v>0.72</v>
      </c>
      <c r="AN58" s="33">
        <v>0.3</v>
      </c>
      <c r="AO58" s="114">
        <f t="shared" si="27"/>
        <v>0.52</v>
      </c>
      <c r="AP58" s="35">
        <f t="shared" si="28"/>
        <v>-0.1486800165</v>
      </c>
      <c r="AQ58" s="33">
        <v>0.91</v>
      </c>
      <c r="AR58" s="114">
        <f t="shared" si="29"/>
        <v>0.77</v>
      </c>
      <c r="AS58" s="35">
        <f t="shared" si="30"/>
        <v>0.5116454838</v>
      </c>
      <c r="AT58" s="33">
        <v>3.73</v>
      </c>
      <c r="AU58" s="114">
        <f t="shared" si="31"/>
        <v>0.86</v>
      </c>
      <c r="AV58" s="35">
        <f t="shared" si="32"/>
        <v>1.090851915</v>
      </c>
      <c r="AW58" s="33">
        <v>2.51</v>
      </c>
      <c r="AX58" s="34">
        <f t="shared" si="33"/>
        <v>0.61</v>
      </c>
      <c r="AY58" s="35">
        <f t="shared" si="34"/>
        <v>0.03478687581</v>
      </c>
      <c r="AZ58" s="33">
        <v>45.45</v>
      </c>
      <c r="BA58" s="34">
        <f t="shared" si="35"/>
        <v>0.29</v>
      </c>
      <c r="BB58" s="35">
        <f t="shared" si="36"/>
        <v>-0.4275039038</v>
      </c>
      <c r="BC58" s="36">
        <f t="shared" si="37"/>
        <v>2817.446409</v>
      </c>
      <c r="BD58" s="35">
        <f t="shared" si="38"/>
        <v>-0.1352566196</v>
      </c>
      <c r="BE58" s="114">
        <f t="shared" si="39"/>
        <v>0.51</v>
      </c>
      <c r="BF58" s="115">
        <f t="shared" si="40"/>
        <v>1.770057052</v>
      </c>
      <c r="BG58" s="116">
        <f t="shared" si="41"/>
        <v>0.74</v>
      </c>
      <c r="BH58" s="33">
        <v>5.25</v>
      </c>
      <c r="BI58" s="34">
        <f t="shared" si="42"/>
        <v>0.83</v>
      </c>
      <c r="BJ58" s="35">
        <f t="shared" si="43"/>
        <v>0.9006195639</v>
      </c>
      <c r="BK58" s="33">
        <v>44.93</v>
      </c>
      <c r="BL58" s="34">
        <f t="shared" si="44"/>
        <v>0.12</v>
      </c>
      <c r="BM58" s="35">
        <f t="shared" si="45"/>
        <v>-1.07247449</v>
      </c>
      <c r="BN58" s="36">
        <f t="shared" si="46"/>
        <v>3572.788732</v>
      </c>
      <c r="BO58" s="35">
        <f t="shared" si="47"/>
        <v>0.06245274305</v>
      </c>
      <c r="BP58" s="37">
        <f t="shared" si="48"/>
        <v>0.53</v>
      </c>
      <c r="BQ58" s="33">
        <v>2.51</v>
      </c>
      <c r="BR58" s="37">
        <f t="shared" si="49"/>
        <v>0.67</v>
      </c>
      <c r="BS58" s="35">
        <f t="shared" si="50"/>
        <v>0.5010403178</v>
      </c>
      <c r="BT58" s="33">
        <v>0.3</v>
      </c>
      <c r="BU58" s="37">
        <f t="shared" si="51"/>
        <v>0.27</v>
      </c>
      <c r="BV58" s="35">
        <f t="shared" si="52"/>
        <v>-0.7299159975</v>
      </c>
      <c r="BW58" s="33">
        <v>11.57</v>
      </c>
      <c r="BX58" s="34">
        <f t="shared" si="53"/>
        <v>0.83</v>
      </c>
      <c r="BY58" s="35">
        <f t="shared" si="54"/>
        <v>0.9906057416</v>
      </c>
      <c r="BZ58" s="33">
        <v>37.5</v>
      </c>
      <c r="CA58" s="34">
        <f t="shared" si="55"/>
        <v>0.26</v>
      </c>
      <c r="CB58" s="35">
        <f t="shared" si="56"/>
        <v>-0.609595912</v>
      </c>
      <c r="CC58" s="36">
        <f t="shared" si="57"/>
        <v>3230.217881</v>
      </c>
      <c r="CD58" s="35">
        <f t="shared" si="58"/>
        <v>0.09930904744</v>
      </c>
      <c r="CE58" s="37">
        <f t="shared" si="59"/>
        <v>0.53</v>
      </c>
      <c r="CF58" s="33">
        <v>3.43</v>
      </c>
      <c r="CG58" s="102">
        <f t="shared" si="60"/>
        <v>0.16</v>
      </c>
      <c r="CH58" s="73">
        <f t="shared" si="61"/>
        <v>-0.937600103</v>
      </c>
      <c r="CI58" s="66">
        <f t="shared" si="62"/>
        <v>3.623076184</v>
      </c>
      <c r="CJ58" s="102">
        <f t="shared" si="63"/>
        <v>0.23</v>
      </c>
      <c r="CK58" s="73">
        <f t="shared" si="64"/>
        <v>-0.01822122353</v>
      </c>
      <c r="CL58" s="33">
        <v>33.33</v>
      </c>
      <c r="CM58" s="102">
        <f t="shared" si="65"/>
        <v>0</v>
      </c>
      <c r="CN58" s="73">
        <f t="shared" si="66"/>
        <v>-2.960360489</v>
      </c>
      <c r="CO58" s="36">
        <f t="shared" si="67"/>
        <v>2369.175267</v>
      </c>
      <c r="CP58" s="35">
        <f t="shared" si="68"/>
        <v>-2.304925703</v>
      </c>
      <c r="CQ58" s="37">
        <f t="shared" si="69"/>
        <v>0.01</v>
      </c>
      <c r="CR58" s="117">
        <f t="shared" si="70"/>
        <v>-2.372039592</v>
      </c>
      <c r="CS58" s="104">
        <f t="shared" si="71"/>
        <v>0.26</v>
      </c>
      <c r="CT58" s="33">
        <v>14.39</v>
      </c>
      <c r="CU58" s="90">
        <f t="shared" si="72"/>
        <v>0.18</v>
      </c>
      <c r="CV58" s="35">
        <f t="shared" si="73"/>
        <v>-1.007384883</v>
      </c>
      <c r="CW58" s="33">
        <v>3.65</v>
      </c>
      <c r="CX58" s="34">
        <f t="shared" si="74"/>
        <v>0.07</v>
      </c>
      <c r="CY58" s="35">
        <f t="shared" si="75"/>
        <v>-1.126559843</v>
      </c>
      <c r="CZ58" s="33">
        <v>64.58</v>
      </c>
      <c r="DA58" s="34">
        <f t="shared" si="76"/>
        <v>0.47</v>
      </c>
      <c r="DB58" s="35">
        <f t="shared" si="77"/>
        <v>0.002498786805</v>
      </c>
      <c r="DC58" s="36">
        <f t="shared" si="78"/>
        <v>3467.642181</v>
      </c>
      <c r="DD58" s="35">
        <f t="shared" si="79"/>
        <v>-0.9952386511</v>
      </c>
      <c r="DE58" s="90">
        <f t="shared" si="80"/>
        <v>0.16</v>
      </c>
      <c r="DF58" s="33">
        <v>0.46</v>
      </c>
      <c r="DG58" s="90">
        <f t="shared" si="81"/>
        <v>0.54</v>
      </c>
      <c r="DH58" s="35">
        <f t="shared" si="82"/>
        <v>-0.1073966906</v>
      </c>
      <c r="DI58" s="33">
        <v>0.84</v>
      </c>
      <c r="DJ58" s="90">
        <f t="shared" si="83"/>
        <v>0.4</v>
      </c>
      <c r="DK58" s="35">
        <f t="shared" si="84"/>
        <v>-0.3304639234</v>
      </c>
      <c r="DL58" s="106">
        <f t="shared" si="85"/>
        <v>-2.440484148</v>
      </c>
      <c r="DM58" s="91">
        <f t="shared" si="86"/>
        <v>0.21</v>
      </c>
    </row>
    <row r="59">
      <c r="A59" s="28">
        <v>2022.0</v>
      </c>
      <c r="B59" s="29" t="s">
        <v>871</v>
      </c>
      <c r="C59" s="29" t="s">
        <v>6</v>
      </c>
      <c r="D59" s="30">
        <f t="array" ref="D59">INDEX(
  TP!C:C,
  MATCH(
    1,
    (TP!A:A = A59) * (TP!B:B = C59),
    0
  )
)
</f>
        <v>50.62</v>
      </c>
      <c r="E59" s="64">
        <f t="shared" si="1"/>
        <v>-1.869542331</v>
      </c>
      <c r="F59" s="32">
        <f t="shared" si="2"/>
        <v>0.43</v>
      </c>
      <c r="G59" s="33">
        <v>1334.0</v>
      </c>
      <c r="H59" s="33">
        <v>5.76</v>
      </c>
      <c r="I59" s="33">
        <v>0.0</v>
      </c>
      <c r="J59" s="99">
        <f t="shared" si="3"/>
        <v>5.76</v>
      </c>
      <c r="K59" s="100">
        <f t="shared" si="4"/>
        <v>0.3886056972</v>
      </c>
      <c r="L59" s="101">
        <f t="shared" si="5"/>
        <v>1</v>
      </c>
      <c r="M59" s="73">
        <f t="shared" si="6"/>
        <v>2.1905263</v>
      </c>
      <c r="N59" s="33">
        <v>0.2</v>
      </c>
      <c r="O59" s="101">
        <f t="shared" si="7"/>
        <v>0.54</v>
      </c>
      <c r="P59" s="73">
        <f t="shared" si="8"/>
        <v>0.1430154336</v>
      </c>
      <c r="Q59" s="33">
        <v>2.5</v>
      </c>
      <c r="R59" s="34">
        <f t="shared" si="9"/>
        <v>0.89</v>
      </c>
      <c r="S59" s="35">
        <f t="shared" si="10"/>
        <v>1.133144238</v>
      </c>
      <c r="T59" s="33">
        <v>32.43</v>
      </c>
      <c r="U59" s="34">
        <f t="shared" si="11"/>
        <v>0.23</v>
      </c>
      <c r="V59" s="35">
        <f t="shared" si="12"/>
        <v>-0.5747974942</v>
      </c>
      <c r="W59" s="36">
        <f t="shared" si="13"/>
        <v>2636.139501</v>
      </c>
      <c r="X59" s="35">
        <f t="shared" si="14"/>
        <v>0.2382289183</v>
      </c>
      <c r="Y59" s="40">
        <f t="shared" si="15"/>
        <v>0.59</v>
      </c>
      <c r="Z59" s="33">
        <v>0.03</v>
      </c>
      <c r="AA59" s="40">
        <f t="shared" si="16"/>
        <v>0.01</v>
      </c>
      <c r="AB59" s="35">
        <f t="shared" si="17"/>
        <v>-1.58119174</v>
      </c>
      <c r="AC59" s="43">
        <f t="shared" si="18"/>
        <v>0.9905789117</v>
      </c>
      <c r="AD59" s="44">
        <f t="shared" si="19"/>
        <v>0.61</v>
      </c>
      <c r="AE59" s="33">
        <v>2.29</v>
      </c>
      <c r="AF59" s="34">
        <f t="shared" si="20"/>
        <v>0.6</v>
      </c>
      <c r="AG59" s="35">
        <f t="shared" si="21"/>
        <v>0.1219617799</v>
      </c>
      <c r="AH59" s="33">
        <v>11.76</v>
      </c>
      <c r="AI59" s="34">
        <f t="shared" si="22"/>
        <v>0.01</v>
      </c>
      <c r="AJ59" s="35">
        <f t="shared" si="23"/>
        <v>-2.282339212</v>
      </c>
      <c r="AK59" s="36">
        <f t="shared" si="24"/>
        <v>765.5525826</v>
      </c>
      <c r="AL59" s="35">
        <f t="shared" si="25"/>
        <v>-1.452967408</v>
      </c>
      <c r="AM59" s="114">
        <f t="shared" si="26"/>
        <v>0.05</v>
      </c>
      <c r="AN59" s="33">
        <v>0.4</v>
      </c>
      <c r="AO59" s="114">
        <f t="shared" si="27"/>
        <v>0.68</v>
      </c>
      <c r="AP59" s="35">
        <f t="shared" si="28"/>
        <v>0.2865861187</v>
      </c>
      <c r="AQ59" s="33">
        <v>0.4</v>
      </c>
      <c r="AR59" s="114">
        <f t="shared" si="29"/>
        <v>0.26</v>
      </c>
      <c r="AS59" s="35">
        <f t="shared" si="30"/>
        <v>-0.7118855687</v>
      </c>
      <c r="AT59" s="33">
        <v>4.39</v>
      </c>
      <c r="AU59" s="114">
        <f t="shared" si="31"/>
        <v>0.99</v>
      </c>
      <c r="AV59" s="35">
        <f t="shared" si="32"/>
        <v>1.740393574</v>
      </c>
      <c r="AW59" s="33">
        <v>1.96</v>
      </c>
      <c r="AX59" s="34">
        <f t="shared" si="33"/>
        <v>0.33</v>
      </c>
      <c r="AY59" s="35">
        <f t="shared" si="34"/>
        <v>-0.5157575548</v>
      </c>
      <c r="AZ59" s="33">
        <v>41.38</v>
      </c>
      <c r="BA59" s="34">
        <f t="shared" si="35"/>
        <v>0.18</v>
      </c>
      <c r="BB59" s="35">
        <f t="shared" si="36"/>
        <v>-0.8860282207</v>
      </c>
      <c r="BC59" s="36">
        <f t="shared" si="37"/>
        <v>2216.975527</v>
      </c>
      <c r="BD59" s="35">
        <f t="shared" si="38"/>
        <v>-0.9030656408</v>
      </c>
      <c r="BE59" s="114">
        <f t="shared" si="39"/>
        <v>0.17</v>
      </c>
      <c r="BF59" s="115">
        <f t="shared" si="40"/>
        <v>-1.040938925</v>
      </c>
      <c r="BG59" s="116">
        <f t="shared" si="41"/>
        <v>0.42</v>
      </c>
      <c r="BH59" s="33">
        <v>5.06</v>
      </c>
      <c r="BI59" s="34">
        <f t="shared" si="42"/>
        <v>0.8</v>
      </c>
      <c r="BJ59" s="35">
        <f t="shared" si="43"/>
        <v>0.7830248886</v>
      </c>
      <c r="BK59" s="33">
        <v>44.0</v>
      </c>
      <c r="BL59" s="34">
        <f t="shared" si="44"/>
        <v>0.1</v>
      </c>
      <c r="BM59" s="35">
        <f t="shared" si="45"/>
        <v>-1.186887848</v>
      </c>
      <c r="BN59" s="36">
        <f t="shared" si="46"/>
        <v>3439.894676</v>
      </c>
      <c r="BO59" s="35">
        <f t="shared" si="47"/>
        <v>-0.07542942968</v>
      </c>
      <c r="BP59" s="37">
        <f t="shared" si="48"/>
        <v>0.49</v>
      </c>
      <c r="BQ59" s="33">
        <v>2.16</v>
      </c>
      <c r="BR59" s="37">
        <f t="shared" si="49"/>
        <v>0.52</v>
      </c>
      <c r="BS59" s="35">
        <f t="shared" si="50"/>
        <v>0.07270234358</v>
      </c>
      <c r="BT59" s="33">
        <v>1.01</v>
      </c>
      <c r="BU59" s="37">
        <f t="shared" si="51"/>
        <v>0.89</v>
      </c>
      <c r="BV59" s="35">
        <f t="shared" si="52"/>
        <v>1.27707312</v>
      </c>
      <c r="BW59" s="33">
        <v>12.21</v>
      </c>
      <c r="BX59" s="34">
        <f t="shared" si="53"/>
        <v>0.92</v>
      </c>
      <c r="BY59" s="35">
        <f t="shared" si="54"/>
        <v>1.219033093</v>
      </c>
      <c r="BZ59" s="33">
        <v>34.25</v>
      </c>
      <c r="CA59" s="34">
        <f t="shared" si="55"/>
        <v>0.11</v>
      </c>
      <c r="CB59" s="35">
        <f t="shared" si="56"/>
        <v>-1.075605503</v>
      </c>
      <c r="CC59" s="36">
        <f t="shared" si="57"/>
        <v>3008.146071</v>
      </c>
      <c r="CD59" s="35">
        <f t="shared" si="58"/>
        <v>-0.274081604</v>
      </c>
      <c r="CE59" s="37">
        <f t="shared" si="59"/>
        <v>0.36</v>
      </c>
      <c r="CF59" s="33">
        <v>6.41</v>
      </c>
      <c r="CG59" s="102">
        <f t="shared" si="60"/>
        <v>0.92</v>
      </c>
      <c r="CH59" s="73">
        <f t="shared" si="61"/>
        <v>1.457976119</v>
      </c>
      <c r="CI59" s="66">
        <f t="shared" si="62"/>
        <v>6.549075171</v>
      </c>
      <c r="CJ59" s="102">
        <f t="shared" si="63"/>
        <v>0.94</v>
      </c>
      <c r="CK59" s="73">
        <f t="shared" si="64"/>
        <v>0.6810165368</v>
      </c>
      <c r="CL59" s="33">
        <v>56.84</v>
      </c>
      <c r="CM59" s="102">
        <f t="shared" si="65"/>
        <v>0.64</v>
      </c>
      <c r="CN59" s="73">
        <f t="shared" si="66"/>
        <v>0.2127562829</v>
      </c>
      <c r="CO59" s="36">
        <f t="shared" si="67"/>
        <v>5334.347321</v>
      </c>
      <c r="CP59" s="35">
        <f t="shared" si="68"/>
        <v>1.199209465</v>
      </c>
      <c r="CQ59" s="37">
        <f t="shared" si="69"/>
        <v>0.91</v>
      </c>
      <c r="CR59" s="117">
        <f t="shared" si="70"/>
        <v>2.199473895</v>
      </c>
      <c r="CS59" s="104">
        <f t="shared" si="71"/>
        <v>0.69</v>
      </c>
      <c r="CT59" s="33">
        <v>13.09</v>
      </c>
      <c r="CU59" s="90">
        <f t="shared" si="72"/>
        <v>0.09</v>
      </c>
      <c r="CV59" s="35">
        <f t="shared" si="73"/>
        <v>-1.246061188</v>
      </c>
      <c r="CW59" s="33">
        <v>4.12</v>
      </c>
      <c r="CX59" s="34">
        <f t="shared" si="74"/>
        <v>0.18</v>
      </c>
      <c r="CY59" s="35">
        <f t="shared" si="75"/>
        <v>-0.9498788736</v>
      </c>
      <c r="CZ59" s="33">
        <v>47.54</v>
      </c>
      <c r="DA59" s="34">
        <f t="shared" si="76"/>
        <v>0.01</v>
      </c>
      <c r="DB59" s="35">
        <f t="shared" si="77"/>
        <v>-2.260928604</v>
      </c>
      <c r="DC59" s="36">
        <f t="shared" si="78"/>
        <v>2712.603527</v>
      </c>
      <c r="DD59" s="35">
        <f t="shared" si="79"/>
        <v>-1.735177712</v>
      </c>
      <c r="DE59" s="90">
        <f t="shared" si="80"/>
        <v>0.02</v>
      </c>
      <c r="DF59" s="33">
        <v>0.27</v>
      </c>
      <c r="DG59" s="90">
        <f t="shared" si="81"/>
        <v>0.12</v>
      </c>
      <c r="DH59" s="35">
        <f t="shared" si="82"/>
        <v>-0.9769926791</v>
      </c>
      <c r="DI59" s="33">
        <v>0.94</v>
      </c>
      <c r="DJ59" s="90">
        <f t="shared" si="83"/>
        <v>0.52</v>
      </c>
      <c r="DK59" s="35">
        <f t="shared" si="84"/>
        <v>-0.06042463324</v>
      </c>
      <c r="DL59" s="106">
        <f t="shared" si="85"/>
        <v>-4.018656213</v>
      </c>
      <c r="DM59" s="91">
        <f t="shared" si="86"/>
        <v>0.08</v>
      </c>
    </row>
    <row r="60">
      <c r="A60" s="28">
        <v>2024.0</v>
      </c>
      <c r="B60" s="29" t="s">
        <v>805</v>
      </c>
      <c r="C60" s="29" t="s">
        <v>8</v>
      </c>
      <c r="D60" s="30">
        <f t="array" ref="D60">INDEX(
  TP!C:C,
  MATCH(
    1,
    (TP!A:A = A60) * (TP!B:B = C60),
    0
  )
)
</f>
        <v>50.91</v>
      </c>
      <c r="E60" s="64">
        <f t="shared" si="1"/>
        <v>-2.437419139</v>
      </c>
      <c r="F60" s="32">
        <f t="shared" si="2"/>
        <v>0.42</v>
      </c>
      <c r="G60" s="33">
        <v>1911.0</v>
      </c>
      <c r="H60" s="33">
        <v>3.05</v>
      </c>
      <c r="I60" s="33">
        <v>0.0</v>
      </c>
      <c r="J60" s="99">
        <f t="shared" si="3"/>
        <v>3.05</v>
      </c>
      <c r="K60" s="100">
        <f t="shared" si="4"/>
        <v>0.1436420722</v>
      </c>
      <c r="L60" s="101">
        <f t="shared" si="5"/>
        <v>0.32</v>
      </c>
      <c r="M60" s="73">
        <f t="shared" si="6"/>
        <v>-0.4704419717</v>
      </c>
      <c r="N60" s="33">
        <v>0.05</v>
      </c>
      <c r="O60" s="101">
        <f t="shared" si="7"/>
        <v>0.1</v>
      </c>
      <c r="P60" s="73">
        <f t="shared" si="8"/>
        <v>-1.116684461</v>
      </c>
      <c r="Q60" s="33">
        <v>1.37</v>
      </c>
      <c r="R60" s="34">
        <f t="shared" si="9"/>
        <v>0.34</v>
      </c>
      <c r="S60" s="35">
        <f t="shared" si="10"/>
        <v>-0.4832256145</v>
      </c>
      <c r="T60" s="33">
        <v>24.14</v>
      </c>
      <c r="U60" s="34">
        <f t="shared" si="11"/>
        <v>0.09</v>
      </c>
      <c r="V60" s="35">
        <f t="shared" si="12"/>
        <v>-1.342401236</v>
      </c>
      <c r="W60" s="36">
        <f t="shared" si="13"/>
        <v>1351.590754</v>
      </c>
      <c r="X60" s="35">
        <f t="shared" si="14"/>
        <v>-1.211710988</v>
      </c>
      <c r="Y60" s="40">
        <f t="shared" si="15"/>
        <v>0.13</v>
      </c>
      <c r="Z60" s="33">
        <v>0.2</v>
      </c>
      <c r="AA60" s="40">
        <f t="shared" si="16"/>
        <v>0.86</v>
      </c>
      <c r="AB60" s="35">
        <f t="shared" si="17"/>
        <v>1.229270183</v>
      </c>
      <c r="AC60" s="43">
        <f t="shared" si="18"/>
        <v>-1.569567238</v>
      </c>
      <c r="AD60" s="44">
        <f t="shared" si="19"/>
        <v>0.31</v>
      </c>
      <c r="AE60" s="33">
        <v>2.35</v>
      </c>
      <c r="AF60" s="34">
        <f t="shared" si="20"/>
        <v>0.62</v>
      </c>
      <c r="AG60" s="35">
        <f t="shared" si="21"/>
        <v>0.1794783859</v>
      </c>
      <c r="AH60" s="33">
        <v>48.0</v>
      </c>
      <c r="AI60" s="34">
        <f t="shared" si="22"/>
        <v>0.93</v>
      </c>
      <c r="AJ60" s="35">
        <f t="shared" si="23"/>
        <v>1.734195048</v>
      </c>
      <c r="AK60" s="36">
        <f t="shared" si="24"/>
        <v>3172.124596</v>
      </c>
      <c r="AL60" s="35">
        <f t="shared" si="25"/>
        <v>1.497247655</v>
      </c>
      <c r="AM60" s="114">
        <f t="shared" si="26"/>
        <v>0.89</v>
      </c>
      <c r="AN60" s="33">
        <v>0.28</v>
      </c>
      <c r="AO60" s="114">
        <f t="shared" si="27"/>
        <v>0.43</v>
      </c>
      <c r="AP60" s="35">
        <f t="shared" si="28"/>
        <v>-0.2357332435</v>
      </c>
      <c r="AQ60" s="33">
        <v>1.18</v>
      </c>
      <c r="AR60" s="114">
        <f t="shared" si="29"/>
        <v>0.88</v>
      </c>
      <c r="AS60" s="35">
        <f t="shared" si="30"/>
        <v>1.159397217</v>
      </c>
      <c r="AT60" s="33">
        <v>1.65</v>
      </c>
      <c r="AU60" s="114">
        <f t="shared" si="31"/>
        <v>0.18</v>
      </c>
      <c r="AV60" s="35">
        <f t="shared" si="32"/>
        <v>-0.956188463</v>
      </c>
      <c r="AW60" s="33">
        <v>3.06</v>
      </c>
      <c r="AX60" s="34">
        <f t="shared" si="33"/>
        <v>0.77</v>
      </c>
      <c r="AY60" s="35">
        <f t="shared" si="34"/>
        <v>0.5853313064</v>
      </c>
      <c r="AZ60" s="33">
        <v>53.85</v>
      </c>
      <c r="BA60" s="34">
        <f t="shared" si="35"/>
        <v>0.74</v>
      </c>
      <c r="BB60" s="35">
        <f t="shared" si="36"/>
        <v>0.5188362099</v>
      </c>
      <c r="BC60" s="36">
        <f t="shared" si="37"/>
        <v>3725.164721</v>
      </c>
      <c r="BD60" s="35">
        <f t="shared" si="38"/>
        <v>1.025422989</v>
      </c>
      <c r="BE60" s="114">
        <f t="shared" si="39"/>
        <v>0.82</v>
      </c>
      <c r="BF60" s="115">
        <f t="shared" si="40"/>
        <v>2.490146155</v>
      </c>
      <c r="BG60" s="116">
        <f t="shared" si="41"/>
        <v>0.81</v>
      </c>
      <c r="BH60" s="33">
        <v>1.88</v>
      </c>
      <c r="BI60" s="34">
        <f t="shared" si="42"/>
        <v>0.09</v>
      </c>
      <c r="BJ60" s="35">
        <f t="shared" si="43"/>
        <v>-1.185138625</v>
      </c>
      <c r="BK60" s="33">
        <v>57.5</v>
      </c>
      <c r="BL60" s="34">
        <f t="shared" si="44"/>
        <v>0.72</v>
      </c>
      <c r="BM60" s="35">
        <f t="shared" si="45"/>
        <v>0.4739512126</v>
      </c>
      <c r="BN60" s="36">
        <f t="shared" si="46"/>
        <v>2639.216699</v>
      </c>
      <c r="BO60" s="35">
        <f t="shared" si="47"/>
        <v>-0.9061604787</v>
      </c>
      <c r="BP60" s="37">
        <f t="shared" si="48"/>
        <v>0.2</v>
      </c>
      <c r="BQ60" s="33">
        <v>1.04</v>
      </c>
      <c r="BR60" s="37">
        <f t="shared" si="49"/>
        <v>0.07</v>
      </c>
      <c r="BS60" s="35">
        <f t="shared" si="50"/>
        <v>-1.297979174</v>
      </c>
      <c r="BT60" s="33">
        <v>0.47</v>
      </c>
      <c r="BU60" s="37">
        <f t="shared" si="51"/>
        <v>0.45</v>
      </c>
      <c r="BV60" s="35">
        <f t="shared" si="52"/>
        <v>-0.2493693074</v>
      </c>
      <c r="BW60" s="33">
        <v>5.6</v>
      </c>
      <c r="BX60" s="34">
        <f t="shared" si="53"/>
        <v>0.1</v>
      </c>
      <c r="BY60" s="35">
        <f t="shared" si="54"/>
        <v>-1.140193145</v>
      </c>
      <c r="BZ60" s="33">
        <v>44.54</v>
      </c>
      <c r="CA60" s="34">
        <f t="shared" si="55"/>
        <v>0.69</v>
      </c>
      <c r="CB60" s="35">
        <f t="shared" si="56"/>
        <v>0.3998525551</v>
      </c>
      <c r="CC60" s="36">
        <f t="shared" si="57"/>
        <v>2860.176527</v>
      </c>
      <c r="CD60" s="35">
        <f t="shared" si="58"/>
        <v>-0.522877003</v>
      </c>
      <c r="CE60" s="37">
        <f t="shared" si="59"/>
        <v>0.26</v>
      </c>
      <c r="CF60" s="33">
        <v>4.71</v>
      </c>
      <c r="CG60" s="102">
        <f t="shared" si="60"/>
        <v>0.57</v>
      </c>
      <c r="CH60" s="73">
        <f t="shared" si="61"/>
        <v>0.09137223415</v>
      </c>
      <c r="CI60" s="66">
        <f t="shared" si="62"/>
        <v>4.859962795</v>
      </c>
      <c r="CJ60" s="102">
        <f t="shared" si="63"/>
        <v>0.63</v>
      </c>
      <c r="CK60" s="73">
        <f t="shared" si="64"/>
        <v>0.2773625506</v>
      </c>
      <c r="CL60" s="33">
        <v>51.0</v>
      </c>
      <c r="CM60" s="102">
        <f t="shared" si="65"/>
        <v>0.24</v>
      </c>
      <c r="CN60" s="73">
        <f t="shared" si="66"/>
        <v>-0.5754615797</v>
      </c>
      <c r="CO60" s="36">
        <f t="shared" si="67"/>
        <v>4186.558835</v>
      </c>
      <c r="CP60" s="35">
        <f t="shared" si="68"/>
        <v>-0.1572062589</v>
      </c>
      <c r="CQ60" s="37">
        <f t="shared" si="69"/>
        <v>0.47</v>
      </c>
      <c r="CR60" s="117">
        <f t="shared" si="70"/>
        <v>-3.133592222</v>
      </c>
      <c r="CS60" s="104">
        <f t="shared" si="71"/>
        <v>0.17</v>
      </c>
      <c r="CT60" s="33">
        <v>16.72</v>
      </c>
      <c r="CU60" s="90">
        <f t="shared" si="72"/>
        <v>0.33</v>
      </c>
      <c r="CV60" s="35">
        <f t="shared" si="73"/>
        <v>-0.5796035039</v>
      </c>
      <c r="CW60" s="33">
        <v>7.25</v>
      </c>
      <c r="CX60" s="34">
        <f t="shared" si="74"/>
        <v>0.64</v>
      </c>
      <c r="CY60" s="35">
        <f t="shared" si="75"/>
        <v>0.2267411974</v>
      </c>
      <c r="CZ60" s="33">
        <v>68.18</v>
      </c>
      <c r="DA60" s="34">
        <f t="shared" si="76"/>
        <v>0.73</v>
      </c>
      <c r="DB60" s="35">
        <f t="shared" si="77"/>
        <v>0.4806876722</v>
      </c>
      <c r="DC60" s="36">
        <f t="shared" si="78"/>
        <v>5026.702946</v>
      </c>
      <c r="DD60" s="35">
        <f t="shared" si="79"/>
        <v>0.5326433358</v>
      </c>
      <c r="DE60" s="90">
        <f t="shared" si="80"/>
        <v>0.71</v>
      </c>
      <c r="DF60" s="33">
        <v>0.57</v>
      </c>
      <c r="DG60" s="90">
        <f t="shared" si="81"/>
        <v>0.7</v>
      </c>
      <c r="DH60" s="35">
        <f t="shared" si="82"/>
        <v>0.3960536185</v>
      </c>
      <c r="DI60" s="33">
        <v>0.75</v>
      </c>
      <c r="DJ60" s="90">
        <f t="shared" si="83"/>
        <v>0.31</v>
      </c>
      <c r="DK60" s="35">
        <f t="shared" si="84"/>
        <v>-0.5734992845</v>
      </c>
      <c r="DL60" s="106">
        <f t="shared" si="85"/>
        <v>-0.2244058341</v>
      </c>
      <c r="DM60" s="91">
        <f t="shared" si="86"/>
        <v>0.49</v>
      </c>
    </row>
    <row r="61">
      <c r="A61" s="28">
        <v>2025.0</v>
      </c>
      <c r="B61" s="29" t="s">
        <v>806</v>
      </c>
      <c r="C61" s="29" t="s">
        <v>23</v>
      </c>
      <c r="D61" s="30">
        <f t="array" ref="D61">INDEX(
  TP!C:C,
  MATCH(
    1,
    (TP!A:A = A61) * (TP!B:B = C61),
    0
  )
)
</f>
        <v>45.2</v>
      </c>
      <c r="E61" s="64">
        <f t="shared" si="1"/>
        <v>-2.45065838</v>
      </c>
      <c r="F61" s="32">
        <f t="shared" si="2"/>
        <v>0.41</v>
      </c>
      <c r="G61" s="33">
        <v>2111.0</v>
      </c>
      <c r="H61" s="33">
        <v>7.44</v>
      </c>
      <c r="I61" s="33">
        <v>2.0</v>
      </c>
      <c r="J61" s="99">
        <f t="shared" si="3"/>
        <v>5.96</v>
      </c>
      <c r="K61" s="100">
        <f t="shared" si="4"/>
        <v>0.2540975841</v>
      </c>
      <c r="L61" s="101">
        <f t="shared" si="5"/>
        <v>0.78</v>
      </c>
      <c r="M61" s="73">
        <f t="shared" si="6"/>
        <v>0.7294039753</v>
      </c>
      <c r="N61" s="33">
        <v>0.13</v>
      </c>
      <c r="O61" s="101">
        <f t="shared" si="7"/>
        <v>0.36</v>
      </c>
      <c r="P61" s="73">
        <f t="shared" si="8"/>
        <v>-0.4448445173</v>
      </c>
      <c r="Q61" s="33">
        <v>2.09</v>
      </c>
      <c r="R61" s="34">
        <f t="shared" si="9"/>
        <v>0.71</v>
      </c>
      <c r="S61" s="35">
        <f t="shared" si="10"/>
        <v>0.5466737608</v>
      </c>
      <c r="T61" s="33">
        <v>46.94</v>
      </c>
      <c r="U61" s="34">
        <f t="shared" si="11"/>
        <v>0.81</v>
      </c>
      <c r="V61" s="35">
        <f t="shared" si="12"/>
        <v>0.7687405385</v>
      </c>
      <c r="W61" s="36">
        <f t="shared" si="13"/>
        <v>3436.137903</v>
      </c>
      <c r="X61" s="35">
        <f t="shared" si="14"/>
        <v>1.141230544</v>
      </c>
      <c r="Y61" s="40">
        <f t="shared" si="15"/>
        <v>0.88</v>
      </c>
      <c r="Z61" s="33">
        <v>0.18</v>
      </c>
      <c r="AA61" s="40">
        <f t="shared" si="16"/>
        <v>0.8</v>
      </c>
      <c r="AB61" s="35">
        <f t="shared" si="17"/>
        <v>0.898627604</v>
      </c>
      <c r="AC61" s="43">
        <f t="shared" si="18"/>
        <v>2.324417606</v>
      </c>
      <c r="AD61" s="44">
        <f t="shared" si="19"/>
        <v>0.81</v>
      </c>
      <c r="AE61" s="33">
        <v>2.22</v>
      </c>
      <c r="AF61" s="34">
        <f t="shared" si="20"/>
        <v>0.57</v>
      </c>
      <c r="AG61" s="35">
        <f t="shared" si="21"/>
        <v>0.05485907299</v>
      </c>
      <c r="AH61" s="33">
        <v>32.69</v>
      </c>
      <c r="AI61" s="34">
        <f t="shared" si="22"/>
        <v>0.54</v>
      </c>
      <c r="AJ61" s="35">
        <f t="shared" si="23"/>
        <v>0.03736448745</v>
      </c>
      <c r="AK61" s="36">
        <f t="shared" si="24"/>
        <v>2089.623439</v>
      </c>
      <c r="AL61" s="35">
        <f t="shared" si="25"/>
        <v>0.1702101925</v>
      </c>
      <c r="AM61" s="114">
        <f t="shared" si="26"/>
        <v>0.58</v>
      </c>
      <c r="AN61" s="33">
        <v>0.47</v>
      </c>
      <c r="AO61" s="114">
        <f t="shared" si="27"/>
        <v>0.77</v>
      </c>
      <c r="AP61" s="35">
        <f t="shared" si="28"/>
        <v>0.5912724133</v>
      </c>
      <c r="AQ61" s="33">
        <v>0.77</v>
      </c>
      <c r="AR61" s="114">
        <f t="shared" si="29"/>
        <v>0.67</v>
      </c>
      <c r="AS61" s="35">
        <f t="shared" si="30"/>
        <v>0.1757742145</v>
      </c>
      <c r="AT61" s="33">
        <v>3.67</v>
      </c>
      <c r="AU61" s="114">
        <f t="shared" si="31"/>
        <v>0.83</v>
      </c>
      <c r="AV61" s="35">
        <f t="shared" si="32"/>
        <v>1.031802673</v>
      </c>
      <c r="AW61" s="33">
        <v>1.66</v>
      </c>
      <c r="AX61" s="34">
        <f t="shared" si="33"/>
        <v>0.17</v>
      </c>
      <c r="AY61" s="35">
        <f t="shared" si="34"/>
        <v>-0.8160545169</v>
      </c>
      <c r="AZ61" s="33">
        <v>35.9</v>
      </c>
      <c r="BA61" s="34">
        <f t="shared" si="35"/>
        <v>0.04</v>
      </c>
      <c r="BB61" s="35">
        <f t="shared" si="36"/>
        <v>-1.503402485</v>
      </c>
      <c r="BC61" s="36">
        <f t="shared" si="37"/>
        <v>1733.975756</v>
      </c>
      <c r="BD61" s="35">
        <f t="shared" si="38"/>
        <v>-1.520666914</v>
      </c>
      <c r="BE61" s="114">
        <f t="shared" si="39"/>
        <v>0.03</v>
      </c>
      <c r="BF61" s="115">
        <f t="shared" si="40"/>
        <v>0.4483925798</v>
      </c>
      <c r="BG61" s="116">
        <f t="shared" si="41"/>
        <v>0.61</v>
      </c>
      <c r="BH61" s="33">
        <v>3.92</v>
      </c>
      <c r="BI61" s="34">
        <f t="shared" si="42"/>
        <v>0.58</v>
      </c>
      <c r="BJ61" s="35">
        <f t="shared" si="43"/>
        <v>0.07745683669</v>
      </c>
      <c r="BK61" s="33">
        <v>61.96</v>
      </c>
      <c r="BL61" s="34">
        <f t="shared" si="44"/>
        <v>0.86</v>
      </c>
      <c r="BM61" s="35">
        <f t="shared" si="45"/>
        <v>1.022643228</v>
      </c>
      <c r="BN61" s="36">
        <f t="shared" si="46"/>
        <v>4283.698719</v>
      </c>
      <c r="BO61" s="35">
        <f t="shared" si="47"/>
        <v>0.8000464033</v>
      </c>
      <c r="BP61" s="37">
        <f t="shared" si="48"/>
        <v>0.83</v>
      </c>
      <c r="BQ61" s="33">
        <v>2.73</v>
      </c>
      <c r="BR61" s="37">
        <f t="shared" si="49"/>
        <v>0.81</v>
      </c>
      <c r="BS61" s="35">
        <f t="shared" si="50"/>
        <v>0.7702813302</v>
      </c>
      <c r="BT61" s="33">
        <v>0.21</v>
      </c>
      <c r="BU61" s="37">
        <f t="shared" si="51"/>
        <v>0.17</v>
      </c>
      <c r="BV61" s="35">
        <f t="shared" si="52"/>
        <v>-0.9843230688</v>
      </c>
      <c r="BW61" s="33">
        <v>9.64</v>
      </c>
      <c r="BX61" s="34">
        <f t="shared" si="53"/>
        <v>0.66</v>
      </c>
      <c r="BY61" s="35">
        <f t="shared" si="54"/>
        <v>0.3017545101</v>
      </c>
      <c r="BZ61" s="33">
        <v>41.59</v>
      </c>
      <c r="CA61" s="34">
        <f t="shared" si="55"/>
        <v>0.51</v>
      </c>
      <c r="CB61" s="35">
        <f t="shared" si="56"/>
        <v>-0.02314076566</v>
      </c>
      <c r="CC61" s="36">
        <f t="shared" si="57"/>
        <v>3346.609685</v>
      </c>
      <c r="CD61" s="35">
        <f t="shared" si="58"/>
        <v>0.2950097595</v>
      </c>
      <c r="CE61" s="37">
        <f t="shared" si="59"/>
        <v>0.6</v>
      </c>
      <c r="CF61" s="33">
        <v>2.56</v>
      </c>
      <c r="CG61" s="102">
        <f t="shared" si="60"/>
        <v>0.02</v>
      </c>
      <c r="CH61" s="73">
        <f t="shared" si="61"/>
        <v>-1.636979738</v>
      </c>
      <c r="CI61" s="66">
        <f t="shared" si="62"/>
        <v>2.133921029</v>
      </c>
      <c r="CJ61" s="102">
        <f t="shared" si="63"/>
        <v>0.01</v>
      </c>
      <c r="CK61" s="73">
        <f t="shared" si="64"/>
        <v>-0.3740906273</v>
      </c>
      <c r="CL61" s="33">
        <v>56.67</v>
      </c>
      <c r="CM61" s="102">
        <f t="shared" si="65"/>
        <v>0.63</v>
      </c>
      <c r="CN61" s="73">
        <f t="shared" si="66"/>
        <v>0.1898115848</v>
      </c>
      <c r="CO61" s="36">
        <f t="shared" si="67"/>
        <v>3005.365108</v>
      </c>
      <c r="CP61" s="35">
        <f t="shared" si="68"/>
        <v>-1.553099113</v>
      </c>
      <c r="CQ61" s="37">
        <f t="shared" si="69"/>
        <v>0.04</v>
      </c>
      <c r="CR61" s="117">
        <f t="shared" si="70"/>
        <v>-0.6720846887</v>
      </c>
      <c r="CS61" s="104">
        <f t="shared" si="71"/>
        <v>0.44</v>
      </c>
      <c r="CT61" s="33">
        <v>11.89</v>
      </c>
      <c r="CU61" s="90">
        <f t="shared" si="72"/>
        <v>0.03</v>
      </c>
      <c r="CV61" s="35">
        <f t="shared" si="73"/>
        <v>-1.466377778</v>
      </c>
      <c r="CW61" s="33">
        <v>3.2</v>
      </c>
      <c r="CX61" s="34">
        <f t="shared" si="74"/>
        <v>0.03</v>
      </c>
      <c r="CY61" s="35">
        <f t="shared" si="75"/>
        <v>-1.295722473</v>
      </c>
      <c r="CZ61" s="33">
        <v>58.67</v>
      </c>
      <c r="DA61" s="34">
        <f t="shared" si="76"/>
        <v>0.24</v>
      </c>
      <c r="DB61" s="35">
        <f t="shared" si="77"/>
        <v>-0.7825279667</v>
      </c>
      <c r="DC61" s="36">
        <f t="shared" si="78"/>
        <v>2941.666661</v>
      </c>
      <c r="DD61" s="35">
        <f t="shared" si="79"/>
        <v>-1.510695482</v>
      </c>
      <c r="DE61" s="90">
        <f t="shared" si="80"/>
        <v>0.06</v>
      </c>
      <c r="DF61" s="33">
        <v>0.43</v>
      </c>
      <c r="DG61" s="90">
        <f t="shared" si="81"/>
        <v>0.47</v>
      </c>
      <c r="DH61" s="35">
        <f t="shared" si="82"/>
        <v>-0.2447013204</v>
      </c>
      <c r="DI61" s="33">
        <v>0.47</v>
      </c>
      <c r="DJ61" s="90">
        <f t="shared" si="83"/>
        <v>0.09</v>
      </c>
      <c r="DK61" s="35">
        <f t="shared" si="84"/>
        <v>-1.329609297</v>
      </c>
      <c r="DL61" s="106">
        <f t="shared" si="85"/>
        <v>-4.551383878</v>
      </c>
      <c r="DM61" s="91">
        <f t="shared" si="86"/>
        <v>0.01</v>
      </c>
    </row>
    <row r="62">
      <c r="A62" s="28">
        <v>2023.0</v>
      </c>
      <c r="B62" s="29" t="s">
        <v>872</v>
      </c>
      <c r="C62" s="29" t="s">
        <v>28</v>
      </c>
      <c r="D62" s="30">
        <f t="array" ref="D62">INDEX(
  TP!C:C,
  MATCH(
    1,
    (TP!A:A = A62) * (TP!B:B = C62),
    0
  )
)
</f>
        <v>45.73</v>
      </c>
      <c r="E62" s="64">
        <f t="shared" si="1"/>
        <v>-2.557397277</v>
      </c>
      <c r="F62" s="32">
        <f t="shared" si="2"/>
        <v>0.4</v>
      </c>
      <c r="G62" s="33">
        <v>3265.0</v>
      </c>
      <c r="H62" s="33">
        <v>16.9</v>
      </c>
      <c r="I62" s="33">
        <v>4.0</v>
      </c>
      <c r="J62" s="99">
        <f t="shared" si="3"/>
        <v>13.94</v>
      </c>
      <c r="K62" s="100">
        <f t="shared" si="4"/>
        <v>0.3842572741</v>
      </c>
      <c r="L62" s="101">
        <f t="shared" si="5"/>
        <v>0.99</v>
      </c>
      <c r="M62" s="73">
        <f t="shared" si="6"/>
        <v>2.143290652</v>
      </c>
      <c r="N62" s="33">
        <v>0.39</v>
      </c>
      <c r="O62" s="101">
        <f t="shared" si="7"/>
        <v>0.96</v>
      </c>
      <c r="P62" s="73">
        <f t="shared" si="8"/>
        <v>1.738635301</v>
      </c>
      <c r="Q62" s="33">
        <v>3.39</v>
      </c>
      <c r="R62" s="34">
        <f t="shared" si="9"/>
        <v>0.99</v>
      </c>
      <c r="S62" s="35">
        <f t="shared" si="10"/>
        <v>2.4062143</v>
      </c>
      <c r="T62" s="33">
        <v>37.4</v>
      </c>
      <c r="U62" s="34">
        <f t="shared" si="11"/>
        <v>0.38</v>
      </c>
      <c r="V62" s="35">
        <f t="shared" si="12"/>
        <v>-0.114605625</v>
      </c>
      <c r="W62" s="36">
        <f t="shared" si="13"/>
        <v>3589.954737</v>
      </c>
      <c r="X62" s="35">
        <f t="shared" si="14"/>
        <v>1.314851955</v>
      </c>
      <c r="Y62" s="40">
        <f t="shared" si="15"/>
        <v>0.91</v>
      </c>
      <c r="Z62" s="33">
        <v>0.1</v>
      </c>
      <c r="AA62" s="40">
        <f t="shared" si="16"/>
        <v>0.32</v>
      </c>
      <c r="AB62" s="35">
        <f t="shared" si="17"/>
        <v>-0.423942713</v>
      </c>
      <c r="AC62" s="43">
        <f t="shared" si="18"/>
        <v>4.772835194</v>
      </c>
      <c r="AD62" s="44">
        <f t="shared" si="19"/>
        <v>0.95</v>
      </c>
      <c r="AE62" s="33">
        <v>0.5</v>
      </c>
      <c r="AF62" s="34">
        <f t="shared" si="20"/>
        <v>0.03</v>
      </c>
      <c r="AG62" s="35">
        <f t="shared" si="21"/>
        <v>-1.593950297</v>
      </c>
      <c r="AH62" s="33">
        <v>38.89</v>
      </c>
      <c r="AI62" s="34">
        <f t="shared" si="22"/>
        <v>0.81</v>
      </c>
      <c r="AJ62" s="35">
        <f t="shared" si="23"/>
        <v>0.7245199072</v>
      </c>
      <c r="AK62" s="36">
        <f t="shared" si="24"/>
        <v>861.9625045</v>
      </c>
      <c r="AL62" s="35">
        <f t="shared" si="25"/>
        <v>-1.334778548</v>
      </c>
      <c r="AM62" s="114">
        <f t="shared" si="26"/>
        <v>0.08</v>
      </c>
      <c r="AN62" s="33">
        <v>0.0</v>
      </c>
      <c r="AO62" s="114">
        <f t="shared" si="27"/>
        <v>0</v>
      </c>
      <c r="AP62" s="35">
        <f t="shared" si="28"/>
        <v>-1.454478422</v>
      </c>
      <c r="AQ62" s="33">
        <v>0.17</v>
      </c>
      <c r="AR62" s="114">
        <f t="shared" si="29"/>
        <v>0.03</v>
      </c>
      <c r="AS62" s="35">
        <f t="shared" si="30"/>
        <v>-1.263674083</v>
      </c>
      <c r="AT62" s="33">
        <v>3.03</v>
      </c>
      <c r="AU62" s="114">
        <f t="shared" si="31"/>
        <v>0.67</v>
      </c>
      <c r="AV62" s="35">
        <f t="shared" si="32"/>
        <v>0.4019440956</v>
      </c>
      <c r="AW62" s="33">
        <v>1.63</v>
      </c>
      <c r="AX62" s="34">
        <f t="shared" si="33"/>
        <v>0.14</v>
      </c>
      <c r="AY62" s="35">
        <f t="shared" si="34"/>
        <v>-0.8460842131</v>
      </c>
      <c r="AZ62" s="33">
        <v>49.15</v>
      </c>
      <c r="BA62" s="34">
        <f t="shared" si="35"/>
        <v>0.51</v>
      </c>
      <c r="BB62" s="35">
        <f t="shared" si="36"/>
        <v>-0.01066361561</v>
      </c>
      <c r="BC62" s="36">
        <f t="shared" si="37"/>
        <v>2346.430329</v>
      </c>
      <c r="BD62" s="35">
        <f t="shared" si="38"/>
        <v>-0.7375346079</v>
      </c>
      <c r="BE62" s="114">
        <f t="shared" si="39"/>
        <v>0.21</v>
      </c>
      <c r="BF62" s="115">
        <f t="shared" si="40"/>
        <v>-4.388521565</v>
      </c>
      <c r="BG62" s="116">
        <f t="shared" si="41"/>
        <v>0.09</v>
      </c>
      <c r="BH62" s="33">
        <v>3.17</v>
      </c>
      <c r="BI62" s="34">
        <f t="shared" si="42"/>
        <v>0.37</v>
      </c>
      <c r="BJ62" s="35">
        <f t="shared" si="43"/>
        <v>-0.3867326711</v>
      </c>
      <c r="BK62" s="33">
        <v>53.04</v>
      </c>
      <c r="BL62" s="34">
        <f t="shared" si="44"/>
        <v>0.46</v>
      </c>
      <c r="BM62" s="35">
        <f t="shared" si="45"/>
        <v>-0.07474080289</v>
      </c>
      <c r="BN62" s="36">
        <f t="shared" si="46"/>
        <v>3286.349999</v>
      </c>
      <c r="BO62" s="35">
        <f t="shared" si="47"/>
        <v>-0.2347373339</v>
      </c>
      <c r="BP62" s="37">
        <f t="shared" si="48"/>
        <v>0.43</v>
      </c>
      <c r="BQ62" s="33">
        <v>1.32</v>
      </c>
      <c r="BR62" s="37">
        <f t="shared" si="49"/>
        <v>0.2</v>
      </c>
      <c r="BS62" s="35">
        <f t="shared" si="50"/>
        <v>-0.9553087946</v>
      </c>
      <c r="BT62" s="33">
        <v>0.63</v>
      </c>
      <c r="BU62" s="37">
        <f t="shared" si="51"/>
        <v>0.63</v>
      </c>
      <c r="BV62" s="35">
        <f t="shared" si="52"/>
        <v>0.2029099303</v>
      </c>
      <c r="BW62" s="33">
        <v>7.47</v>
      </c>
      <c r="BX62" s="34">
        <f t="shared" si="53"/>
        <v>0.36</v>
      </c>
      <c r="BY62" s="35">
        <f t="shared" si="54"/>
        <v>-0.4727569781</v>
      </c>
      <c r="BZ62" s="33">
        <v>44.28</v>
      </c>
      <c r="CA62" s="34">
        <f t="shared" si="55"/>
        <v>0.67</v>
      </c>
      <c r="CB62" s="35">
        <f t="shared" si="56"/>
        <v>0.3625717878</v>
      </c>
      <c r="CC62" s="36">
        <f t="shared" si="57"/>
        <v>3219.37381</v>
      </c>
      <c r="CD62" s="35">
        <f t="shared" si="58"/>
        <v>0.08107586938</v>
      </c>
      <c r="CE62" s="37">
        <f t="shared" si="59"/>
        <v>0.51</v>
      </c>
      <c r="CF62" s="33">
        <v>3.89</v>
      </c>
      <c r="CG62" s="102">
        <f t="shared" si="60"/>
        <v>0.3</v>
      </c>
      <c r="CH62" s="73">
        <f t="shared" si="61"/>
        <v>-0.5678131693</v>
      </c>
      <c r="CI62" s="66">
        <f t="shared" si="62"/>
        <v>3.312929465</v>
      </c>
      <c r="CJ62" s="102">
        <f t="shared" si="63"/>
        <v>0.17</v>
      </c>
      <c r="CK62" s="73">
        <f t="shared" si="64"/>
        <v>-0.09233823385</v>
      </c>
      <c r="CL62" s="33">
        <v>54.61</v>
      </c>
      <c r="CM62" s="102">
        <f t="shared" si="65"/>
        <v>0.51</v>
      </c>
      <c r="CN62" s="73">
        <f t="shared" si="66"/>
        <v>-0.08822416806</v>
      </c>
      <c r="CO62" s="36">
        <f t="shared" si="67"/>
        <v>3705.744258</v>
      </c>
      <c r="CP62" s="35">
        <f t="shared" si="68"/>
        <v>-0.7254158731</v>
      </c>
      <c r="CQ62" s="37">
        <f t="shared" si="69"/>
        <v>0.24</v>
      </c>
      <c r="CR62" s="117">
        <f t="shared" si="70"/>
        <v>-1.631476202</v>
      </c>
      <c r="CS62" s="104">
        <f t="shared" si="71"/>
        <v>0.32</v>
      </c>
      <c r="CT62" s="33">
        <v>16.65</v>
      </c>
      <c r="CU62" s="90">
        <f t="shared" si="72"/>
        <v>0.32</v>
      </c>
      <c r="CV62" s="35">
        <f t="shared" si="73"/>
        <v>-0.592455305</v>
      </c>
      <c r="CW62" s="33">
        <v>6.2</v>
      </c>
      <c r="CX62" s="34">
        <f t="shared" si="74"/>
        <v>0.45</v>
      </c>
      <c r="CY62" s="35">
        <f t="shared" si="75"/>
        <v>-0.167971606</v>
      </c>
      <c r="CZ62" s="33">
        <v>60.44</v>
      </c>
      <c r="DA62" s="34">
        <f t="shared" si="76"/>
        <v>0.28</v>
      </c>
      <c r="DB62" s="35">
        <f t="shared" si="77"/>
        <v>-0.5474184314</v>
      </c>
      <c r="DC62" s="36">
        <f t="shared" si="78"/>
        <v>4168.591311</v>
      </c>
      <c r="DD62" s="35">
        <f t="shared" si="79"/>
        <v>-0.3083074081</v>
      </c>
      <c r="DE62" s="90">
        <f t="shared" si="80"/>
        <v>0.37</v>
      </c>
      <c r="DF62" s="33">
        <v>0.36</v>
      </c>
      <c r="DG62" s="90">
        <f t="shared" si="81"/>
        <v>0.24</v>
      </c>
      <c r="DH62" s="35">
        <f t="shared" si="82"/>
        <v>-0.5650787898</v>
      </c>
      <c r="DI62" s="33">
        <v>1.02</v>
      </c>
      <c r="DJ62" s="90">
        <f t="shared" si="83"/>
        <v>0.59</v>
      </c>
      <c r="DK62" s="35">
        <f t="shared" si="84"/>
        <v>0.1556067989</v>
      </c>
      <c r="DL62" s="106">
        <f t="shared" si="85"/>
        <v>-1.310234704</v>
      </c>
      <c r="DM62" s="91">
        <f t="shared" si="86"/>
        <v>0.35</v>
      </c>
    </row>
    <row r="63">
      <c r="A63" s="28">
        <v>2024.0</v>
      </c>
      <c r="B63" s="29" t="s">
        <v>871</v>
      </c>
      <c r="C63" s="29" t="s">
        <v>6</v>
      </c>
      <c r="D63" s="30">
        <f t="array" ref="D63">INDEX(
  TP!C:C,
  MATCH(
    1,
    (TP!A:A = A63) * (TP!B:B = C63),
    0
  )
)
</f>
        <v>50.52</v>
      </c>
      <c r="E63" s="64">
        <f t="shared" si="1"/>
        <v>-2.609914145</v>
      </c>
      <c r="F63" s="32">
        <f t="shared" si="2"/>
        <v>0.39</v>
      </c>
      <c r="G63" s="33">
        <v>1592.0</v>
      </c>
      <c r="H63" s="33">
        <v>3.87</v>
      </c>
      <c r="I63" s="33">
        <v>0.0</v>
      </c>
      <c r="J63" s="99">
        <f t="shared" si="3"/>
        <v>3.87</v>
      </c>
      <c r="K63" s="100">
        <f t="shared" si="4"/>
        <v>0.218781407</v>
      </c>
      <c r="L63" s="101">
        <f t="shared" si="5"/>
        <v>0.61</v>
      </c>
      <c r="M63" s="73">
        <f t="shared" si="6"/>
        <v>0.3457746644</v>
      </c>
      <c r="N63" s="33">
        <v>0.23</v>
      </c>
      <c r="O63" s="101">
        <f t="shared" si="7"/>
        <v>0.64</v>
      </c>
      <c r="P63" s="73">
        <f t="shared" si="8"/>
        <v>0.3949554126</v>
      </c>
      <c r="Q63" s="33">
        <v>1.92</v>
      </c>
      <c r="R63" s="34">
        <f t="shared" si="9"/>
        <v>0.61</v>
      </c>
      <c r="S63" s="35">
        <f t="shared" si="10"/>
        <v>0.303503075</v>
      </c>
      <c r="T63" s="33">
        <v>41.18</v>
      </c>
      <c r="U63" s="34">
        <f t="shared" si="11"/>
        <v>0.56</v>
      </c>
      <c r="V63" s="35">
        <f t="shared" si="12"/>
        <v>0.2353994587</v>
      </c>
      <c r="W63" s="36">
        <f t="shared" si="13"/>
        <v>2863.287387</v>
      </c>
      <c r="X63" s="35">
        <f t="shared" si="14"/>
        <v>0.4946230685</v>
      </c>
      <c r="Y63" s="40">
        <f t="shared" si="15"/>
        <v>0.72</v>
      </c>
      <c r="Z63" s="33">
        <v>0.12</v>
      </c>
      <c r="AA63" s="40">
        <f t="shared" si="16"/>
        <v>0.5</v>
      </c>
      <c r="AB63" s="35">
        <f t="shared" si="17"/>
        <v>-0.09330013375</v>
      </c>
      <c r="AC63" s="43">
        <f t="shared" si="18"/>
        <v>1.142053012</v>
      </c>
      <c r="AD63" s="44">
        <f t="shared" si="19"/>
        <v>0.63</v>
      </c>
      <c r="AE63" s="33">
        <v>1.41</v>
      </c>
      <c r="AF63" s="34">
        <f t="shared" si="20"/>
        <v>0.22</v>
      </c>
      <c r="AG63" s="35">
        <f t="shared" si="21"/>
        <v>-0.7216151072</v>
      </c>
      <c r="AH63" s="33">
        <v>52.0</v>
      </c>
      <c r="AI63" s="34">
        <f t="shared" si="22"/>
        <v>0.97</v>
      </c>
      <c r="AJ63" s="35">
        <f t="shared" si="23"/>
        <v>2.177521125</v>
      </c>
      <c r="AK63" s="36">
        <f t="shared" si="24"/>
        <v>2500.337959</v>
      </c>
      <c r="AL63" s="35">
        <f t="shared" si="25"/>
        <v>0.6737048551</v>
      </c>
      <c r="AM63" s="114">
        <f t="shared" si="26"/>
        <v>0.78</v>
      </c>
      <c r="AN63" s="33">
        <v>0.06</v>
      </c>
      <c r="AO63" s="114">
        <f t="shared" si="27"/>
        <v>0.06</v>
      </c>
      <c r="AP63" s="35">
        <f t="shared" si="28"/>
        <v>-1.193318741</v>
      </c>
      <c r="AQ63" s="33">
        <v>0.68</v>
      </c>
      <c r="AR63" s="114">
        <f t="shared" si="29"/>
        <v>0.55</v>
      </c>
      <c r="AS63" s="35">
        <f t="shared" si="30"/>
        <v>-0.04014303007</v>
      </c>
      <c r="AT63" s="33">
        <v>2.88</v>
      </c>
      <c r="AU63" s="114">
        <f t="shared" si="31"/>
        <v>0.59</v>
      </c>
      <c r="AV63" s="35">
        <f t="shared" si="32"/>
        <v>0.2543209914</v>
      </c>
      <c r="AW63" s="33">
        <v>1.53</v>
      </c>
      <c r="AX63" s="34">
        <f t="shared" si="33"/>
        <v>0.11</v>
      </c>
      <c r="AY63" s="35">
        <f t="shared" si="34"/>
        <v>-0.9461832005</v>
      </c>
      <c r="AZ63" s="33">
        <v>66.67</v>
      </c>
      <c r="BA63" s="34">
        <f t="shared" si="35"/>
        <v>0.98</v>
      </c>
      <c r="BB63" s="35">
        <f t="shared" si="36"/>
        <v>1.963131479</v>
      </c>
      <c r="BC63" s="36">
        <f t="shared" si="37"/>
        <v>3055.244514</v>
      </c>
      <c r="BD63" s="35">
        <f t="shared" si="38"/>
        <v>0.1688106313</v>
      </c>
      <c r="BE63" s="114">
        <f t="shared" si="39"/>
        <v>0.63</v>
      </c>
      <c r="BF63" s="115">
        <f t="shared" si="40"/>
        <v>-0.1366252932</v>
      </c>
      <c r="BG63" s="116">
        <f t="shared" si="41"/>
        <v>0.51</v>
      </c>
      <c r="BH63" s="33">
        <v>2.77</v>
      </c>
      <c r="BI63" s="34">
        <f t="shared" si="42"/>
        <v>0.28</v>
      </c>
      <c r="BJ63" s="35">
        <f t="shared" si="43"/>
        <v>-0.6343004087</v>
      </c>
      <c r="BK63" s="33">
        <v>48.98</v>
      </c>
      <c r="BL63" s="34">
        <f t="shared" si="44"/>
        <v>0.29</v>
      </c>
      <c r="BM63" s="35">
        <f t="shared" si="45"/>
        <v>-0.5742227721</v>
      </c>
      <c r="BN63" s="36">
        <f t="shared" si="46"/>
        <v>2820.472549</v>
      </c>
      <c r="BO63" s="35">
        <f t="shared" si="47"/>
        <v>-0.7181012762</v>
      </c>
      <c r="BP63" s="37">
        <f t="shared" si="48"/>
        <v>0.24</v>
      </c>
      <c r="BQ63" s="33">
        <v>1.13</v>
      </c>
      <c r="BR63" s="37">
        <f t="shared" si="49"/>
        <v>0.08</v>
      </c>
      <c r="BS63" s="35">
        <f t="shared" si="50"/>
        <v>-1.187835123</v>
      </c>
      <c r="BT63" s="33">
        <v>0.23</v>
      </c>
      <c r="BU63" s="37">
        <f t="shared" si="51"/>
        <v>0.2</v>
      </c>
      <c r="BV63" s="35">
        <f t="shared" si="52"/>
        <v>-0.9277881641</v>
      </c>
      <c r="BW63" s="33">
        <v>7.74</v>
      </c>
      <c r="BX63" s="34">
        <f t="shared" si="53"/>
        <v>0.39</v>
      </c>
      <c r="BY63" s="35">
        <f t="shared" si="54"/>
        <v>-0.3763891893</v>
      </c>
      <c r="BZ63" s="33">
        <v>43.8</v>
      </c>
      <c r="CA63" s="34">
        <f t="shared" si="55"/>
        <v>0.65</v>
      </c>
      <c r="CB63" s="35">
        <f t="shared" si="56"/>
        <v>0.293745756</v>
      </c>
      <c r="CC63" s="36">
        <f t="shared" si="57"/>
        <v>3231.246522</v>
      </c>
      <c r="CD63" s="35">
        <f t="shared" si="58"/>
        <v>0.1010385991</v>
      </c>
      <c r="CE63" s="37">
        <f t="shared" si="59"/>
        <v>0.54</v>
      </c>
      <c r="CF63" s="33">
        <v>5.26</v>
      </c>
      <c r="CG63" s="102">
        <f t="shared" si="60"/>
        <v>0.74</v>
      </c>
      <c r="CH63" s="73">
        <f t="shared" si="61"/>
        <v>0.5335087853</v>
      </c>
      <c r="CI63" s="66">
        <f t="shared" si="62"/>
        <v>5.355721431</v>
      </c>
      <c r="CJ63" s="102">
        <f t="shared" si="63"/>
        <v>0.77</v>
      </c>
      <c r="CK63" s="73">
        <f t="shared" si="64"/>
        <v>0.3958359883</v>
      </c>
      <c r="CL63" s="33">
        <v>61.29</v>
      </c>
      <c r="CM63" s="102">
        <f t="shared" si="65"/>
        <v>0.83</v>
      </c>
      <c r="CN63" s="73">
        <f t="shared" si="66"/>
        <v>0.8133674967</v>
      </c>
      <c r="CO63" s="36">
        <f t="shared" si="67"/>
        <v>5262.348187</v>
      </c>
      <c r="CP63" s="35">
        <f t="shared" si="68"/>
        <v>1.114123442</v>
      </c>
      <c r="CQ63" s="37">
        <f t="shared" si="69"/>
        <v>0.84</v>
      </c>
      <c r="CR63" s="117">
        <f t="shared" si="70"/>
        <v>-1.618562523</v>
      </c>
      <c r="CS63" s="104">
        <f t="shared" si="71"/>
        <v>0.33</v>
      </c>
      <c r="CT63" s="33">
        <v>11.02</v>
      </c>
      <c r="CU63" s="90">
        <f t="shared" si="72"/>
        <v>0</v>
      </c>
      <c r="CV63" s="35">
        <f t="shared" si="73"/>
        <v>-1.626107306</v>
      </c>
      <c r="CW63" s="33">
        <v>4.01</v>
      </c>
      <c r="CX63" s="34">
        <f t="shared" si="74"/>
        <v>0.16</v>
      </c>
      <c r="CY63" s="35">
        <f t="shared" si="75"/>
        <v>-0.9912297387</v>
      </c>
      <c r="CZ63" s="33">
        <v>70.42</v>
      </c>
      <c r="DA63" s="34">
        <f t="shared" si="76"/>
        <v>0.8</v>
      </c>
      <c r="DB63" s="35">
        <f t="shared" si="77"/>
        <v>0.7782274231</v>
      </c>
      <c r="DC63" s="36">
        <f t="shared" si="78"/>
        <v>3964.687381</v>
      </c>
      <c r="DD63" s="35">
        <f t="shared" si="79"/>
        <v>-0.508133578</v>
      </c>
      <c r="DE63" s="90">
        <f t="shared" si="80"/>
        <v>0.33</v>
      </c>
      <c r="DF63" s="33">
        <v>0.45</v>
      </c>
      <c r="DG63" s="90">
        <f t="shared" si="81"/>
        <v>0.53</v>
      </c>
      <c r="DH63" s="35">
        <f t="shared" si="82"/>
        <v>-0.1531649005</v>
      </c>
      <c r="DI63" s="33">
        <v>1.07</v>
      </c>
      <c r="DJ63" s="90">
        <f t="shared" si="83"/>
        <v>0.61</v>
      </c>
      <c r="DK63" s="35">
        <f t="shared" si="84"/>
        <v>0.290626444</v>
      </c>
      <c r="DL63" s="106">
        <f t="shared" si="85"/>
        <v>-1.99677934</v>
      </c>
      <c r="DM63" s="91">
        <f t="shared" si="86"/>
        <v>0.26</v>
      </c>
    </row>
    <row r="64">
      <c r="A64" s="28">
        <v>2022.0</v>
      </c>
      <c r="B64" s="29" t="s">
        <v>873</v>
      </c>
      <c r="C64" s="29" t="s">
        <v>8</v>
      </c>
      <c r="D64" s="30">
        <f t="array" ref="D64">INDEX(
  TP!C:C,
  MATCH(
    1,
    (TP!A:A = A64) * (TP!B:B = C64),
    0
  )
)
</f>
        <v>52.39</v>
      </c>
      <c r="E64" s="64">
        <f t="shared" si="1"/>
        <v>-2.621204554</v>
      </c>
      <c r="F64" s="32">
        <f t="shared" si="2"/>
        <v>0.38</v>
      </c>
      <c r="G64" s="33">
        <v>2278.0</v>
      </c>
      <c r="H64" s="33">
        <v>1.95</v>
      </c>
      <c r="I64" s="33">
        <v>0.0</v>
      </c>
      <c r="J64" s="99">
        <f t="shared" si="3"/>
        <v>1.95</v>
      </c>
      <c r="K64" s="100">
        <f t="shared" si="4"/>
        <v>0.07704126427</v>
      </c>
      <c r="L64" s="101">
        <f t="shared" si="5"/>
        <v>0.14</v>
      </c>
      <c r="M64" s="73">
        <f t="shared" si="6"/>
        <v>-1.193907086</v>
      </c>
      <c r="N64" s="33">
        <v>0.12</v>
      </c>
      <c r="O64" s="101">
        <f t="shared" si="7"/>
        <v>0.33</v>
      </c>
      <c r="P64" s="73">
        <f t="shared" si="8"/>
        <v>-0.5288245103</v>
      </c>
      <c r="Q64" s="33">
        <v>0.63</v>
      </c>
      <c r="R64" s="34">
        <f t="shared" si="9"/>
        <v>0.06</v>
      </c>
      <c r="S64" s="35">
        <f t="shared" si="10"/>
        <v>-1.541733306</v>
      </c>
      <c r="T64" s="33">
        <v>31.25</v>
      </c>
      <c r="U64" s="34">
        <f t="shared" si="11"/>
        <v>0.21</v>
      </c>
      <c r="V64" s="35">
        <f t="shared" si="12"/>
        <v>-0.6840583404</v>
      </c>
      <c r="W64" s="36">
        <f t="shared" si="13"/>
        <v>990.6910807</v>
      </c>
      <c r="X64" s="35">
        <f t="shared" si="14"/>
        <v>-1.619078042</v>
      </c>
      <c r="Y64" s="40">
        <f t="shared" si="15"/>
        <v>0.05</v>
      </c>
      <c r="Z64" s="33">
        <v>0.15</v>
      </c>
      <c r="AA64" s="40">
        <f t="shared" si="16"/>
        <v>0.69</v>
      </c>
      <c r="AB64" s="35">
        <f t="shared" si="17"/>
        <v>0.4026637351</v>
      </c>
      <c r="AC64" s="43">
        <f t="shared" si="18"/>
        <v>-2.939145903</v>
      </c>
      <c r="AD64" s="44">
        <f t="shared" si="19"/>
        <v>0.16</v>
      </c>
      <c r="AE64" s="33">
        <v>1.19</v>
      </c>
      <c r="AF64" s="34">
        <f t="shared" si="20"/>
        <v>0.15</v>
      </c>
      <c r="AG64" s="35">
        <f t="shared" si="21"/>
        <v>-0.932509329</v>
      </c>
      <c r="AH64" s="33">
        <v>26.67</v>
      </c>
      <c r="AI64" s="34">
        <f t="shared" si="22"/>
        <v>0.26</v>
      </c>
      <c r="AJ64" s="35">
        <f t="shared" si="23"/>
        <v>-0.6298412588</v>
      </c>
      <c r="AK64" s="36">
        <f t="shared" si="24"/>
        <v>1142.829597</v>
      </c>
      <c r="AL64" s="35">
        <f t="shared" si="25"/>
        <v>-0.9904637619</v>
      </c>
      <c r="AM64" s="114">
        <f t="shared" si="26"/>
        <v>0.18</v>
      </c>
      <c r="AN64" s="33">
        <v>0.24</v>
      </c>
      <c r="AO64" s="114">
        <f t="shared" si="27"/>
        <v>0.37</v>
      </c>
      <c r="AP64" s="35">
        <f t="shared" si="28"/>
        <v>-0.4098396976</v>
      </c>
      <c r="AQ64" s="33">
        <v>0.32</v>
      </c>
      <c r="AR64" s="114">
        <f t="shared" si="29"/>
        <v>0.17</v>
      </c>
      <c r="AS64" s="35">
        <f t="shared" si="30"/>
        <v>-0.9038120083</v>
      </c>
      <c r="AT64" s="33">
        <v>1.54</v>
      </c>
      <c r="AU64" s="114">
        <f t="shared" si="31"/>
        <v>0.17</v>
      </c>
      <c r="AV64" s="35">
        <f t="shared" si="32"/>
        <v>-1.064445406</v>
      </c>
      <c r="AW64" s="33">
        <v>2.09</v>
      </c>
      <c r="AX64" s="34">
        <f t="shared" si="33"/>
        <v>0.4</v>
      </c>
      <c r="AY64" s="35">
        <f t="shared" si="34"/>
        <v>-0.3856288712</v>
      </c>
      <c r="AZ64" s="33">
        <v>54.72</v>
      </c>
      <c r="BA64" s="34">
        <f t="shared" si="35"/>
        <v>0.77</v>
      </c>
      <c r="BB64" s="35">
        <f t="shared" si="36"/>
        <v>0.6168500073</v>
      </c>
      <c r="BC64" s="36">
        <f t="shared" si="37"/>
        <v>3047.796583</v>
      </c>
      <c r="BD64" s="35">
        <f t="shared" si="38"/>
        <v>0.1592871247</v>
      </c>
      <c r="BE64" s="114">
        <f t="shared" si="39"/>
        <v>0.62</v>
      </c>
      <c r="BF64" s="115">
        <f t="shared" si="40"/>
        <v>-3.209273749</v>
      </c>
      <c r="BG64" s="116">
        <f t="shared" si="41"/>
        <v>0.14</v>
      </c>
      <c r="BH64" s="33">
        <v>1.22</v>
      </c>
      <c r="BI64" s="34">
        <f t="shared" si="42"/>
        <v>0.03</v>
      </c>
      <c r="BJ64" s="35">
        <f t="shared" si="43"/>
        <v>-1.593625392</v>
      </c>
      <c r="BK64" s="33">
        <v>48.39</v>
      </c>
      <c r="BL64" s="34">
        <f t="shared" si="44"/>
        <v>0.24</v>
      </c>
      <c r="BM64" s="35">
        <f t="shared" si="45"/>
        <v>-0.6468075903</v>
      </c>
      <c r="BN64" s="36">
        <f t="shared" si="46"/>
        <v>1674.549001</v>
      </c>
      <c r="BO64" s="35">
        <f t="shared" si="47"/>
        <v>-1.907036527</v>
      </c>
      <c r="BP64" s="37">
        <f t="shared" si="48"/>
        <v>0.03</v>
      </c>
      <c r="BQ64" s="33">
        <v>1.5</v>
      </c>
      <c r="BR64" s="37">
        <f t="shared" si="49"/>
        <v>0.27</v>
      </c>
      <c r="BS64" s="35">
        <f t="shared" si="50"/>
        <v>-0.7350206936</v>
      </c>
      <c r="BT64" s="33">
        <v>0.71</v>
      </c>
      <c r="BU64" s="37">
        <f t="shared" si="51"/>
        <v>0.7</v>
      </c>
      <c r="BV64" s="35">
        <f t="shared" si="52"/>
        <v>0.4290495492</v>
      </c>
      <c r="BW64" s="33">
        <v>3.32</v>
      </c>
      <c r="BX64" s="34">
        <f t="shared" si="53"/>
        <v>0.01</v>
      </c>
      <c r="BY64" s="35">
        <f t="shared" si="54"/>
        <v>-1.953965585</v>
      </c>
      <c r="BZ64" s="33">
        <v>41.67</v>
      </c>
      <c r="CA64" s="34">
        <f t="shared" si="55"/>
        <v>0.53</v>
      </c>
      <c r="CB64" s="35">
        <f t="shared" si="56"/>
        <v>-0.01166976035</v>
      </c>
      <c r="CC64" s="36">
        <f t="shared" si="57"/>
        <v>2074.90555</v>
      </c>
      <c r="CD64" s="35">
        <f t="shared" si="58"/>
        <v>-1.843228476</v>
      </c>
      <c r="CE64" s="37">
        <f t="shared" si="59"/>
        <v>0.05</v>
      </c>
      <c r="CF64" s="33">
        <v>5.06</v>
      </c>
      <c r="CG64" s="102">
        <f t="shared" si="60"/>
        <v>0.71</v>
      </c>
      <c r="CH64" s="73">
        <f t="shared" si="61"/>
        <v>0.3727318576</v>
      </c>
      <c r="CI64" s="66">
        <f t="shared" si="62"/>
        <v>5.482284506</v>
      </c>
      <c r="CJ64" s="102">
        <f t="shared" si="63"/>
        <v>0.79</v>
      </c>
      <c r="CK64" s="73">
        <f t="shared" si="64"/>
        <v>0.4260812758</v>
      </c>
      <c r="CL64" s="33">
        <v>65.63</v>
      </c>
      <c r="CM64" s="102">
        <f t="shared" si="65"/>
        <v>0.93</v>
      </c>
      <c r="CN64" s="73">
        <f t="shared" si="66"/>
        <v>1.399132141</v>
      </c>
      <c r="CO64" s="36">
        <f t="shared" si="67"/>
        <v>5695.059179</v>
      </c>
      <c r="CP64" s="35">
        <f t="shared" si="68"/>
        <v>1.625485946</v>
      </c>
      <c r="CQ64" s="37">
        <f t="shared" si="69"/>
        <v>0.97</v>
      </c>
      <c r="CR64" s="117">
        <f t="shared" si="70"/>
        <v>-2.430750202</v>
      </c>
      <c r="CS64" s="104">
        <f t="shared" si="71"/>
        <v>0.25</v>
      </c>
      <c r="CT64" s="33">
        <v>32.83</v>
      </c>
      <c r="CU64" s="90">
        <f t="shared" si="72"/>
        <v>0.96</v>
      </c>
      <c r="CV64" s="35">
        <f t="shared" si="73"/>
        <v>2.378146715</v>
      </c>
      <c r="CW64" s="33">
        <v>11.97</v>
      </c>
      <c r="CX64" s="34">
        <f t="shared" si="74"/>
        <v>0.97</v>
      </c>
      <c r="CY64" s="35">
        <f t="shared" si="75"/>
        <v>2.001069228</v>
      </c>
      <c r="CZ64" s="33">
        <v>79.54</v>
      </c>
      <c r="DA64" s="34">
        <f t="shared" si="76"/>
        <v>0.98</v>
      </c>
      <c r="DB64" s="35">
        <f t="shared" si="77"/>
        <v>1.989639266</v>
      </c>
      <c r="DC64" s="36">
        <f t="shared" si="78"/>
        <v>7121.523415</v>
      </c>
      <c r="DD64" s="35">
        <f t="shared" si="79"/>
        <v>2.58557067</v>
      </c>
      <c r="DE64" s="90">
        <f t="shared" si="80"/>
        <v>0.99</v>
      </c>
      <c r="DF64" s="33">
        <v>0.59</v>
      </c>
      <c r="DG64" s="90">
        <f t="shared" si="81"/>
        <v>0.74</v>
      </c>
      <c r="DH64" s="35">
        <f t="shared" si="82"/>
        <v>0.4875900384</v>
      </c>
      <c r="DI64" s="33">
        <v>1.15</v>
      </c>
      <c r="DJ64" s="90">
        <f t="shared" si="83"/>
        <v>0.69</v>
      </c>
      <c r="DK64" s="35">
        <f t="shared" si="84"/>
        <v>0.5066578761</v>
      </c>
      <c r="DL64" s="106">
        <f t="shared" si="85"/>
        <v>5.9579653</v>
      </c>
      <c r="DM64" s="91">
        <f t="shared" si="86"/>
        <v>0.96</v>
      </c>
    </row>
    <row r="65">
      <c r="A65" s="28">
        <v>2024.0</v>
      </c>
      <c r="B65" s="29" t="s">
        <v>858</v>
      </c>
      <c r="C65" s="29" t="s">
        <v>20</v>
      </c>
      <c r="D65" s="30">
        <f t="array" ref="D65">INDEX(
  TP!C:C,
  MATCH(
    1,
    (TP!A:A = A65) * (TP!B:B = C65),
    0
  )
)
</f>
        <v>59.94</v>
      </c>
      <c r="E65" s="64">
        <f t="shared" si="1"/>
        <v>-2.662705872</v>
      </c>
      <c r="F65" s="32">
        <f t="shared" si="2"/>
        <v>0.37</v>
      </c>
      <c r="G65" s="33">
        <v>1571.0</v>
      </c>
      <c r="H65" s="33">
        <v>2.3</v>
      </c>
      <c r="I65" s="33">
        <v>0.0</v>
      </c>
      <c r="J65" s="99">
        <f t="shared" si="3"/>
        <v>2.3</v>
      </c>
      <c r="K65" s="100">
        <f t="shared" si="4"/>
        <v>0.1317632081</v>
      </c>
      <c r="L65" s="101">
        <f t="shared" si="5"/>
        <v>0.3</v>
      </c>
      <c r="M65" s="73">
        <f t="shared" si="6"/>
        <v>-0.5994786007</v>
      </c>
      <c r="N65" s="33">
        <v>0.23</v>
      </c>
      <c r="O65" s="101">
        <f t="shared" si="7"/>
        <v>0.64</v>
      </c>
      <c r="P65" s="73">
        <f t="shared" si="8"/>
        <v>0.3949554126</v>
      </c>
      <c r="Q65" s="33">
        <v>1.83</v>
      </c>
      <c r="R65" s="34">
        <f t="shared" si="9"/>
        <v>0.57</v>
      </c>
      <c r="S65" s="35">
        <f t="shared" si="10"/>
        <v>0.1747656531</v>
      </c>
      <c r="T65" s="33">
        <v>28.13</v>
      </c>
      <c r="U65" s="34">
        <f t="shared" si="11"/>
        <v>0.13</v>
      </c>
      <c r="V65" s="35">
        <f t="shared" si="12"/>
        <v>-0.9729514253</v>
      </c>
      <c r="W65" s="36">
        <f t="shared" si="13"/>
        <v>1898.764666</v>
      </c>
      <c r="X65" s="35">
        <f t="shared" si="14"/>
        <v>-0.594086089</v>
      </c>
      <c r="Y65" s="40">
        <f t="shared" si="15"/>
        <v>0.26</v>
      </c>
      <c r="Z65" s="33">
        <v>0.14</v>
      </c>
      <c r="AA65" s="40">
        <f t="shared" si="16"/>
        <v>0.62</v>
      </c>
      <c r="AB65" s="35">
        <f t="shared" si="17"/>
        <v>0.2373424455</v>
      </c>
      <c r="AC65" s="43">
        <f t="shared" si="18"/>
        <v>-0.5612668316</v>
      </c>
      <c r="AD65" s="44">
        <f t="shared" si="19"/>
        <v>0.42</v>
      </c>
      <c r="AE65" s="33">
        <v>1.15</v>
      </c>
      <c r="AF65" s="34">
        <f t="shared" si="20"/>
        <v>0.12</v>
      </c>
      <c r="AG65" s="35">
        <f t="shared" si="21"/>
        <v>-0.9708537329</v>
      </c>
      <c r="AH65" s="33">
        <v>30.0</v>
      </c>
      <c r="AI65" s="34">
        <f t="shared" si="22"/>
        <v>0.37</v>
      </c>
      <c r="AJ65" s="35">
        <f t="shared" si="23"/>
        <v>-0.2607722995</v>
      </c>
      <c r="AK65" s="36">
        <f t="shared" si="24"/>
        <v>1255.293121</v>
      </c>
      <c r="AL65" s="35">
        <f t="shared" si="25"/>
        <v>-0.8525948012</v>
      </c>
      <c r="AM65" s="114">
        <f t="shared" si="26"/>
        <v>0.22</v>
      </c>
      <c r="AN65" s="33">
        <v>0.17</v>
      </c>
      <c r="AO65" s="114">
        <f t="shared" si="27"/>
        <v>0.26</v>
      </c>
      <c r="AP65" s="35">
        <f t="shared" si="28"/>
        <v>-0.7145259922</v>
      </c>
      <c r="AQ65" s="33">
        <v>0.29</v>
      </c>
      <c r="AR65" s="114">
        <f t="shared" si="29"/>
        <v>0.12</v>
      </c>
      <c r="AS65" s="35">
        <f t="shared" si="30"/>
        <v>-0.9757844232</v>
      </c>
      <c r="AT65" s="33">
        <v>2.98</v>
      </c>
      <c r="AU65" s="114">
        <f t="shared" si="31"/>
        <v>0.63</v>
      </c>
      <c r="AV65" s="35">
        <f t="shared" si="32"/>
        <v>0.3527363942</v>
      </c>
      <c r="AW65" s="33">
        <v>1.37</v>
      </c>
      <c r="AX65" s="34">
        <f t="shared" si="33"/>
        <v>0.06</v>
      </c>
      <c r="AY65" s="35">
        <f t="shared" si="34"/>
        <v>-1.10634158</v>
      </c>
      <c r="AZ65" s="33">
        <v>54.17</v>
      </c>
      <c r="BA65" s="34">
        <f t="shared" si="35"/>
        <v>0.75</v>
      </c>
      <c r="BB65" s="35">
        <f t="shared" si="36"/>
        <v>0.5548872618</v>
      </c>
      <c r="BC65" s="36">
        <f t="shared" si="37"/>
        <v>2307.69905</v>
      </c>
      <c r="BD65" s="35">
        <f t="shared" si="38"/>
        <v>-0.7870594497</v>
      </c>
      <c r="BE65" s="114">
        <f t="shared" si="39"/>
        <v>0.19</v>
      </c>
      <c r="BF65" s="115">
        <f t="shared" si="40"/>
        <v>-2.977228272</v>
      </c>
      <c r="BG65" s="116">
        <f t="shared" si="41"/>
        <v>0.16</v>
      </c>
      <c r="BH65" s="33">
        <v>2.52</v>
      </c>
      <c r="BI65" s="34">
        <f t="shared" si="42"/>
        <v>0.22</v>
      </c>
      <c r="BJ65" s="35">
        <f t="shared" si="43"/>
        <v>-0.7890302446</v>
      </c>
      <c r="BK65" s="33">
        <v>52.27</v>
      </c>
      <c r="BL65" s="34">
        <f t="shared" si="44"/>
        <v>0.44</v>
      </c>
      <c r="BM65" s="35">
        <f t="shared" si="45"/>
        <v>-0.1694701419</v>
      </c>
      <c r="BN65" s="36">
        <f t="shared" si="46"/>
        <v>2854.301763</v>
      </c>
      <c r="BO65" s="35">
        <f t="shared" si="47"/>
        <v>-0.6830022981</v>
      </c>
      <c r="BP65" s="37">
        <f t="shared" si="48"/>
        <v>0.26</v>
      </c>
      <c r="BQ65" s="33">
        <v>1.72</v>
      </c>
      <c r="BR65" s="37">
        <f t="shared" si="49"/>
        <v>0.36</v>
      </c>
      <c r="BS65" s="35">
        <f t="shared" si="50"/>
        <v>-0.4657796812</v>
      </c>
      <c r="BT65" s="33">
        <v>0.34</v>
      </c>
      <c r="BU65" s="37">
        <f t="shared" si="51"/>
        <v>0.35</v>
      </c>
      <c r="BV65" s="35">
        <f t="shared" si="52"/>
        <v>-0.6168461881</v>
      </c>
      <c r="BW65" s="33">
        <v>9.51</v>
      </c>
      <c r="BX65" s="34">
        <f t="shared" si="53"/>
        <v>0.63</v>
      </c>
      <c r="BY65" s="35">
        <f t="shared" si="54"/>
        <v>0.2553552044</v>
      </c>
      <c r="BZ65" s="33">
        <v>28.92</v>
      </c>
      <c r="CA65" s="34">
        <f t="shared" si="55"/>
        <v>0.03</v>
      </c>
      <c r="CB65" s="35">
        <f t="shared" si="56"/>
        <v>-1.839861231</v>
      </c>
      <c r="CC65" s="36">
        <f t="shared" si="57"/>
        <v>2314.998489</v>
      </c>
      <c r="CD65" s="35">
        <f t="shared" si="58"/>
        <v>-1.43953717</v>
      </c>
      <c r="CE65" s="37">
        <f t="shared" si="59"/>
        <v>0.09</v>
      </c>
      <c r="CF65" s="33">
        <v>3.49</v>
      </c>
      <c r="CG65" s="102">
        <f t="shared" si="60"/>
        <v>0.18</v>
      </c>
      <c r="CH65" s="73">
        <f t="shared" si="61"/>
        <v>-0.8893670247</v>
      </c>
      <c r="CI65" s="66">
        <f t="shared" si="62"/>
        <v>4.65744633</v>
      </c>
      <c r="CJ65" s="102">
        <f t="shared" si="63"/>
        <v>0.55</v>
      </c>
      <c r="CK65" s="73">
        <f t="shared" si="64"/>
        <v>0.2289663756</v>
      </c>
      <c r="CL65" s="33">
        <v>55.74</v>
      </c>
      <c r="CM65" s="102">
        <f t="shared" si="65"/>
        <v>0.57</v>
      </c>
      <c r="CN65" s="73">
        <f t="shared" si="66"/>
        <v>0.0642905896</v>
      </c>
      <c r="CO65" s="36">
        <f t="shared" si="67"/>
        <v>4484.646728</v>
      </c>
      <c r="CP65" s="35">
        <f t="shared" si="68"/>
        <v>0.1950634406</v>
      </c>
      <c r="CQ65" s="37">
        <f t="shared" si="69"/>
        <v>0.58</v>
      </c>
      <c r="CR65" s="117">
        <f t="shared" si="70"/>
        <v>-3.010101897</v>
      </c>
      <c r="CS65" s="104">
        <f t="shared" si="71"/>
        <v>0.19</v>
      </c>
      <c r="CT65" s="33">
        <v>33.57</v>
      </c>
      <c r="CU65" s="90">
        <f t="shared" si="72"/>
        <v>0.99</v>
      </c>
      <c r="CV65" s="35">
        <f t="shared" si="73"/>
        <v>2.514008612</v>
      </c>
      <c r="CW65" s="33">
        <v>7.91</v>
      </c>
      <c r="CX65" s="34">
        <f t="shared" si="74"/>
        <v>0.72</v>
      </c>
      <c r="CY65" s="35">
        <f t="shared" si="75"/>
        <v>0.474846388</v>
      </c>
      <c r="CZ65" s="33">
        <v>78.99</v>
      </c>
      <c r="DA65" s="34">
        <f t="shared" si="76"/>
        <v>0.96</v>
      </c>
      <c r="DB65" s="35">
        <f t="shared" si="77"/>
        <v>1.916582631</v>
      </c>
      <c r="DC65" s="36">
        <f t="shared" si="78"/>
        <v>6036.085534</v>
      </c>
      <c r="DD65" s="35">
        <f t="shared" si="79"/>
        <v>1.52183985</v>
      </c>
      <c r="DE65" s="90">
        <f t="shared" si="80"/>
        <v>0.95</v>
      </c>
      <c r="DF65" s="33">
        <v>0.34</v>
      </c>
      <c r="DG65" s="90">
        <f t="shared" si="81"/>
        <v>0.23</v>
      </c>
      <c r="DH65" s="35">
        <f t="shared" si="82"/>
        <v>-0.6566152097</v>
      </c>
      <c r="DI65" s="33">
        <v>1.15</v>
      </c>
      <c r="DJ65" s="90">
        <f t="shared" si="83"/>
        <v>0.69</v>
      </c>
      <c r="DK65" s="35">
        <f t="shared" si="84"/>
        <v>0.5066578761</v>
      </c>
      <c r="DL65" s="106">
        <f t="shared" si="85"/>
        <v>3.885891129</v>
      </c>
      <c r="DM65" s="91">
        <f t="shared" si="86"/>
        <v>0.92</v>
      </c>
    </row>
    <row r="66">
      <c r="A66" s="28">
        <v>2023.0</v>
      </c>
      <c r="B66" s="29" t="s">
        <v>811</v>
      </c>
      <c r="C66" s="29" t="s">
        <v>9</v>
      </c>
      <c r="D66" s="30">
        <f t="array" ref="D66">INDEX(
  TP!C:C,
  MATCH(
    1,
    (TP!A:A = A66) * (TP!B:B = C66),
    0
  )
)
</f>
        <v>51.35</v>
      </c>
      <c r="E66" s="64">
        <f t="shared" si="1"/>
        <v>-2.763348199</v>
      </c>
      <c r="F66" s="32">
        <f t="shared" si="2"/>
        <v>0.36</v>
      </c>
      <c r="G66" s="33">
        <v>955.0</v>
      </c>
      <c r="H66" s="33">
        <v>2.44</v>
      </c>
      <c r="I66" s="33">
        <v>0.0</v>
      </c>
      <c r="J66" s="99">
        <f t="shared" si="3"/>
        <v>2.44</v>
      </c>
      <c r="K66" s="100">
        <f t="shared" si="4"/>
        <v>0.229947644</v>
      </c>
      <c r="L66" s="101">
        <f t="shared" si="5"/>
        <v>0.67</v>
      </c>
      <c r="M66" s="73">
        <f t="shared" si="6"/>
        <v>0.4670702333</v>
      </c>
      <c r="N66" s="33">
        <v>0.09</v>
      </c>
      <c r="O66" s="101">
        <f t="shared" si="7"/>
        <v>0.26</v>
      </c>
      <c r="P66" s="73">
        <f t="shared" si="8"/>
        <v>-0.7807644893</v>
      </c>
      <c r="Q66" s="33">
        <v>1.6</v>
      </c>
      <c r="R66" s="34">
        <f t="shared" si="9"/>
        <v>0.46</v>
      </c>
      <c r="S66" s="35">
        <f t="shared" si="10"/>
        <v>-0.1542299807</v>
      </c>
      <c r="T66" s="33">
        <v>35.29</v>
      </c>
      <c r="U66" s="34">
        <f t="shared" si="11"/>
        <v>0.34</v>
      </c>
      <c r="V66" s="35">
        <f t="shared" si="12"/>
        <v>-0.309978833</v>
      </c>
      <c r="W66" s="36">
        <f t="shared" si="13"/>
        <v>2187.96356</v>
      </c>
      <c r="X66" s="35">
        <f t="shared" si="14"/>
        <v>-0.2676515969</v>
      </c>
      <c r="Y66" s="40">
        <f t="shared" si="15"/>
        <v>0.36</v>
      </c>
      <c r="Z66" s="33">
        <v>0.1</v>
      </c>
      <c r="AA66" s="40">
        <f t="shared" si="16"/>
        <v>0.32</v>
      </c>
      <c r="AB66" s="35">
        <f t="shared" si="17"/>
        <v>-0.423942713</v>
      </c>
      <c r="AC66" s="43">
        <f t="shared" si="18"/>
        <v>-1.005288566</v>
      </c>
      <c r="AD66" s="44">
        <f t="shared" si="19"/>
        <v>0.38</v>
      </c>
      <c r="AE66" s="33">
        <v>2.64</v>
      </c>
      <c r="AF66" s="34">
        <f t="shared" si="20"/>
        <v>0.74</v>
      </c>
      <c r="AG66" s="35">
        <f t="shared" si="21"/>
        <v>0.4574753146</v>
      </c>
      <c r="AH66" s="33">
        <v>25.0</v>
      </c>
      <c r="AI66" s="34">
        <f t="shared" si="22"/>
        <v>0.2</v>
      </c>
      <c r="AJ66" s="35">
        <f t="shared" si="23"/>
        <v>-0.8149298961</v>
      </c>
      <c r="AK66" s="36">
        <f t="shared" si="24"/>
        <v>1765.606751</v>
      </c>
      <c r="AL66" s="35">
        <f t="shared" si="25"/>
        <v>-0.2270016541</v>
      </c>
      <c r="AM66" s="114">
        <f t="shared" si="26"/>
        <v>0.43</v>
      </c>
      <c r="AN66" s="33">
        <v>0.28</v>
      </c>
      <c r="AO66" s="114">
        <f t="shared" si="27"/>
        <v>0.43</v>
      </c>
      <c r="AP66" s="35">
        <f t="shared" si="28"/>
        <v>-0.2357332435</v>
      </c>
      <c r="AQ66" s="33">
        <v>0.66</v>
      </c>
      <c r="AR66" s="114">
        <f t="shared" si="29"/>
        <v>0.53</v>
      </c>
      <c r="AS66" s="35">
        <f t="shared" si="30"/>
        <v>-0.08812463997</v>
      </c>
      <c r="AT66" s="33">
        <v>3.02</v>
      </c>
      <c r="AU66" s="114">
        <f t="shared" si="31"/>
        <v>0.65</v>
      </c>
      <c r="AV66" s="35">
        <f t="shared" si="32"/>
        <v>0.3921025553</v>
      </c>
      <c r="AW66" s="33">
        <v>2.54</v>
      </c>
      <c r="AX66" s="34">
        <f t="shared" si="33"/>
        <v>0.62</v>
      </c>
      <c r="AY66" s="35">
        <f t="shared" si="34"/>
        <v>0.06481657202</v>
      </c>
      <c r="AZ66" s="33">
        <v>51.85</v>
      </c>
      <c r="BA66" s="34">
        <f t="shared" si="35"/>
        <v>0.63</v>
      </c>
      <c r="BB66" s="35">
        <f t="shared" si="36"/>
        <v>0.2935171352</v>
      </c>
      <c r="BC66" s="36">
        <f t="shared" si="37"/>
        <v>3235.968584</v>
      </c>
      <c r="BD66" s="35">
        <f t="shared" si="38"/>
        <v>0.3998985578</v>
      </c>
      <c r="BE66" s="114">
        <f t="shared" si="39"/>
        <v>0.7</v>
      </c>
      <c r="BF66" s="115">
        <f t="shared" si="40"/>
        <v>0.2411415755</v>
      </c>
      <c r="BG66" s="116">
        <f t="shared" si="41"/>
        <v>0.56</v>
      </c>
      <c r="BH66" s="33">
        <v>7.26</v>
      </c>
      <c r="BI66" s="34">
        <f t="shared" si="42"/>
        <v>0.98</v>
      </c>
      <c r="BJ66" s="35">
        <f t="shared" si="43"/>
        <v>2.144647445</v>
      </c>
      <c r="BK66" s="33">
        <v>53.25</v>
      </c>
      <c r="BL66" s="34">
        <f t="shared" si="44"/>
        <v>0.49</v>
      </c>
      <c r="BM66" s="35">
        <f t="shared" si="45"/>
        <v>-0.04890552862</v>
      </c>
      <c r="BN66" s="36">
        <f t="shared" si="46"/>
        <v>4878.685412</v>
      </c>
      <c r="BO66" s="35">
        <f t="shared" si="47"/>
        <v>1.417365643</v>
      </c>
      <c r="BP66" s="37">
        <f t="shared" si="48"/>
        <v>0.92</v>
      </c>
      <c r="BQ66" s="33">
        <v>1.88</v>
      </c>
      <c r="BR66" s="37">
        <f t="shared" si="49"/>
        <v>0.4</v>
      </c>
      <c r="BS66" s="35">
        <f t="shared" si="50"/>
        <v>-0.2699680358</v>
      </c>
      <c r="BT66" s="33">
        <v>0.38</v>
      </c>
      <c r="BU66" s="37">
        <f t="shared" si="51"/>
        <v>0.38</v>
      </c>
      <c r="BV66" s="35">
        <f t="shared" si="52"/>
        <v>-0.5037763787</v>
      </c>
      <c r="BW66" s="33">
        <v>12.06</v>
      </c>
      <c r="BX66" s="34">
        <f t="shared" si="53"/>
        <v>0.88</v>
      </c>
      <c r="BY66" s="35">
        <f t="shared" si="54"/>
        <v>1.165495432</v>
      </c>
      <c r="BZ66" s="33">
        <v>43.75</v>
      </c>
      <c r="CA66" s="34">
        <f t="shared" si="55"/>
        <v>0.64</v>
      </c>
      <c r="CB66" s="35">
        <f t="shared" si="56"/>
        <v>0.2865763776</v>
      </c>
      <c r="CC66" s="36">
        <f t="shared" si="57"/>
        <v>3825.520407</v>
      </c>
      <c r="CD66" s="35">
        <f t="shared" si="58"/>
        <v>1.100248328</v>
      </c>
      <c r="CE66" s="37">
        <f t="shared" si="59"/>
        <v>0.87</v>
      </c>
      <c r="CF66" s="33">
        <v>4.9</v>
      </c>
      <c r="CG66" s="102">
        <f t="shared" si="60"/>
        <v>0.65</v>
      </c>
      <c r="CH66" s="73">
        <f t="shared" si="61"/>
        <v>0.2441103154</v>
      </c>
      <c r="CI66" s="66">
        <f t="shared" si="62"/>
        <v>5.131352856</v>
      </c>
      <c r="CJ66" s="102">
        <f t="shared" si="63"/>
        <v>0.73</v>
      </c>
      <c r="CK66" s="73">
        <f t="shared" si="64"/>
        <v>0.3422177263</v>
      </c>
      <c r="CL66" s="33">
        <v>55.77</v>
      </c>
      <c r="CM66" s="102">
        <f t="shared" si="65"/>
        <v>0.59</v>
      </c>
      <c r="CN66" s="73">
        <f t="shared" si="66"/>
        <v>0.06833965396</v>
      </c>
      <c r="CO66" s="36">
        <f t="shared" si="67"/>
        <v>4695.345158</v>
      </c>
      <c r="CP66" s="35">
        <f t="shared" si="68"/>
        <v>0.4440593722</v>
      </c>
      <c r="CQ66" s="37">
        <f t="shared" si="69"/>
        <v>0.69</v>
      </c>
      <c r="CR66" s="117">
        <f t="shared" si="70"/>
        <v>2.187928928</v>
      </c>
      <c r="CS66" s="104">
        <f t="shared" si="71"/>
        <v>0.68</v>
      </c>
      <c r="CT66" s="33">
        <v>14.23</v>
      </c>
      <c r="CU66" s="90">
        <f t="shared" si="72"/>
        <v>0.16</v>
      </c>
      <c r="CV66" s="35">
        <f t="shared" si="73"/>
        <v>-1.036760428</v>
      </c>
      <c r="CW66" s="33">
        <v>4.24</v>
      </c>
      <c r="CX66" s="34">
        <f t="shared" si="74"/>
        <v>0.21</v>
      </c>
      <c r="CY66" s="35">
        <f t="shared" si="75"/>
        <v>-0.9047688389</v>
      </c>
      <c r="CZ66" s="33">
        <v>46.67</v>
      </c>
      <c r="DA66" s="34">
        <f t="shared" si="76"/>
        <v>0</v>
      </c>
      <c r="DB66" s="35">
        <f t="shared" si="77"/>
        <v>-2.376490918</v>
      </c>
      <c r="DC66" s="36">
        <f t="shared" si="78"/>
        <v>2700.737214</v>
      </c>
      <c r="DD66" s="35">
        <f t="shared" si="79"/>
        <v>-1.746806717</v>
      </c>
      <c r="DE66" s="90">
        <f t="shared" si="80"/>
        <v>0.01</v>
      </c>
      <c r="DF66" s="33">
        <v>0.19</v>
      </c>
      <c r="DG66" s="90">
        <f t="shared" si="81"/>
        <v>0.05</v>
      </c>
      <c r="DH66" s="35">
        <f t="shared" si="82"/>
        <v>-1.343138359</v>
      </c>
      <c r="DI66" s="33">
        <v>0.94</v>
      </c>
      <c r="DJ66" s="90">
        <f t="shared" si="83"/>
        <v>0.52</v>
      </c>
      <c r="DK66" s="35">
        <f t="shared" si="84"/>
        <v>-0.06042463324</v>
      </c>
      <c r="DL66" s="106">
        <f t="shared" si="85"/>
        <v>-4.187130137</v>
      </c>
      <c r="DM66" s="91">
        <f t="shared" si="86"/>
        <v>0.05</v>
      </c>
    </row>
    <row r="67">
      <c r="A67" s="28">
        <v>2023.0</v>
      </c>
      <c r="B67" s="29" t="s">
        <v>498</v>
      </c>
      <c r="C67" s="29" t="s">
        <v>12</v>
      </c>
      <c r="D67" s="30">
        <f t="array" ref="D67">INDEX(
  TP!C:C,
  MATCH(
    1,
    (TP!A:A = A67) * (TP!B:B = C67),
    0
  )
)
</f>
        <v>45.69</v>
      </c>
      <c r="E67" s="64">
        <f t="shared" si="1"/>
        <v>-2.915353622</v>
      </c>
      <c r="F67" s="32">
        <f t="shared" si="2"/>
        <v>0.35</v>
      </c>
      <c r="G67" s="33">
        <v>2179.0</v>
      </c>
      <c r="H67" s="33">
        <v>1.54</v>
      </c>
      <c r="I67" s="33">
        <v>0.0</v>
      </c>
      <c r="J67" s="99">
        <f t="shared" si="3"/>
        <v>1.54</v>
      </c>
      <c r="K67" s="100">
        <f t="shared" si="4"/>
        <v>0.06360715925</v>
      </c>
      <c r="L67" s="101">
        <f t="shared" si="5"/>
        <v>0.07</v>
      </c>
      <c r="M67" s="73">
        <f t="shared" si="6"/>
        <v>-1.339837843</v>
      </c>
      <c r="N67" s="33">
        <v>0.04</v>
      </c>
      <c r="O67" s="101">
        <f t="shared" si="7"/>
        <v>0.09</v>
      </c>
      <c r="P67" s="73">
        <f t="shared" si="8"/>
        <v>-1.200664454</v>
      </c>
      <c r="Q67" s="33">
        <v>0.54</v>
      </c>
      <c r="R67" s="34">
        <f t="shared" si="9"/>
        <v>0.04</v>
      </c>
      <c r="S67" s="35">
        <f t="shared" si="10"/>
        <v>-1.670470728</v>
      </c>
      <c r="T67" s="33">
        <v>46.15</v>
      </c>
      <c r="U67" s="34">
        <f t="shared" si="11"/>
        <v>0.78</v>
      </c>
      <c r="V67" s="35">
        <f t="shared" si="12"/>
        <v>0.6955913279</v>
      </c>
      <c r="W67" s="36">
        <f t="shared" si="13"/>
        <v>1292.972211</v>
      </c>
      <c r="X67" s="35">
        <f t="shared" si="14"/>
        <v>-1.27787692</v>
      </c>
      <c r="Y67" s="40">
        <f t="shared" si="15"/>
        <v>0.1</v>
      </c>
      <c r="Z67" s="33">
        <v>0.11</v>
      </c>
      <c r="AA67" s="40">
        <f t="shared" si="16"/>
        <v>0.4</v>
      </c>
      <c r="AB67" s="35">
        <f t="shared" si="17"/>
        <v>-0.2586214234</v>
      </c>
      <c r="AC67" s="43">
        <f t="shared" si="18"/>
        <v>-4.077000641</v>
      </c>
      <c r="AD67" s="44">
        <f t="shared" si="19"/>
        <v>0.07</v>
      </c>
      <c r="AE67" s="33">
        <v>2.77</v>
      </c>
      <c r="AF67" s="34">
        <f t="shared" si="20"/>
        <v>0.77</v>
      </c>
      <c r="AG67" s="35">
        <f t="shared" si="21"/>
        <v>0.5820946274</v>
      </c>
      <c r="AH67" s="33">
        <v>22.39</v>
      </c>
      <c r="AI67" s="34">
        <f t="shared" si="22"/>
        <v>0.11</v>
      </c>
      <c r="AJ67" s="35">
        <f t="shared" si="23"/>
        <v>-1.104200161</v>
      </c>
      <c r="AK67" s="36">
        <f t="shared" si="24"/>
        <v>1624.226178</v>
      </c>
      <c r="AL67" s="35">
        <f t="shared" si="25"/>
        <v>-0.4003200076</v>
      </c>
      <c r="AM67" s="114">
        <f t="shared" si="26"/>
        <v>0.35</v>
      </c>
      <c r="AN67" s="33">
        <v>0.41</v>
      </c>
      <c r="AO67" s="114">
        <f t="shared" si="27"/>
        <v>0.69</v>
      </c>
      <c r="AP67" s="35">
        <f t="shared" si="28"/>
        <v>0.3301127322</v>
      </c>
      <c r="AQ67" s="33">
        <v>0.62</v>
      </c>
      <c r="AR67" s="114">
        <f t="shared" si="29"/>
        <v>0.5</v>
      </c>
      <c r="AS67" s="35">
        <f t="shared" si="30"/>
        <v>-0.1840878598</v>
      </c>
      <c r="AT67" s="33">
        <v>1.86</v>
      </c>
      <c r="AU67" s="114">
        <f t="shared" si="31"/>
        <v>0.23</v>
      </c>
      <c r="AV67" s="35">
        <f t="shared" si="32"/>
        <v>-0.7495161171</v>
      </c>
      <c r="AW67" s="33">
        <v>2.19</v>
      </c>
      <c r="AX67" s="34">
        <f t="shared" si="33"/>
        <v>0.44</v>
      </c>
      <c r="AY67" s="35">
        <f t="shared" si="34"/>
        <v>-0.2855298838</v>
      </c>
      <c r="AZ67" s="33">
        <v>35.85</v>
      </c>
      <c r="BA67" s="34">
        <f t="shared" si="35"/>
        <v>0.03</v>
      </c>
      <c r="BB67" s="35">
        <f t="shared" si="36"/>
        <v>-1.509035462</v>
      </c>
      <c r="BC67" s="36">
        <f t="shared" si="37"/>
        <v>2053.146327</v>
      </c>
      <c r="BD67" s="35">
        <f t="shared" si="38"/>
        <v>-1.112550465</v>
      </c>
      <c r="BE67" s="114">
        <f t="shared" si="39"/>
        <v>0.1</v>
      </c>
      <c r="BF67" s="115">
        <f t="shared" si="40"/>
        <v>-2.116361717</v>
      </c>
      <c r="BG67" s="116">
        <f t="shared" si="41"/>
        <v>0.22</v>
      </c>
      <c r="BH67" s="33">
        <v>3.02</v>
      </c>
      <c r="BI67" s="34">
        <f t="shared" si="42"/>
        <v>0.34</v>
      </c>
      <c r="BJ67" s="35">
        <f t="shared" si="43"/>
        <v>-0.4795705727</v>
      </c>
      <c r="BK67" s="33">
        <v>65.75</v>
      </c>
      <c r="BL67" s="34">
        <f t="shared" si="44"/>
        <v>0.93</v>
      </c>
      <c r="BM67" s="35">
        <f t="shared" si="45"/>
        <v>1.488908416</v>
      </c>
      <c r="BN67" s="36">
        <f t="shared" si="46"/>
        <v>3969.342015</v>
      </c>
      <c r="BO67" s="35">
        <f t="shared" si="47"/>
        <v>0.4738904681</v>
      </c>
      <c r="BP67" s="37">
        <f t="shared" si="48"/>
        <v>0.63</v>
      </c>
      <c r="BQ67" s="33">
        <v>2.4</v>
      </c>
      <c r="BR67" s="37">
        <f t="shared" si="49"/>
        <v>0.63</v>
      </c>
      <c r="BS67" s="35">
        <f t="shared" si="50"/>
        <v>0.3664198116</v>
      </c>
      <c r="BT67" s="33">
        <v>0.78</v>
      </c>
      <c r="BU67" s="37">
        <f t="shared" si="51"/>
        <v>0.75</v>
      </c>
      <c r="BV67" s="35">
        <f t="shared" si="52"/>
        <v>0.6269217157</v>
      </c>
      <c r="BW67" s="33">
        <v>6.11</v>
      </c>
      <c r="BX67" s="34">
        <f t="shared" si="53"/>
        <v>0.15</v>
      </c>
      <c r="BY67" s="35">
        <f t="shared" si="54"/>
        <v>-0.9581650998</v>
      </c>
      <c r="BZ67" s="33">
        <v>62.16</v>
      </c>
      <c r="CA67" s="34">
        <f t="shared" si="55"/>
        <v>1</v>
      </c>
      <c r="CB67" s="35">
        <f t="shared" si="56"/>
        <v>2.926341474</v>
      </c>
      <c r="CC67" s="36">
        <f t="shared" si="57"/>
        <v>4149.105815</v>
      </c>
      <c r="CD67" s="35">
        <f t="shared" si="58"/>
        <v>1.644323536</v>
      </c>
      <c r="CE67" s="37">
        <f t="shared" si="59"/>
        <v>0.96</v>
      </c>
      <c r="CF67" s="33">
        <v>5.33</v>
      </c>
      <c r="CG67" s="102">
        <f t="shared" si="60"/>
        <v>0.76</v>
      </c>
      <c r="CH67" s="73">
        <f t="shared" si="61"/>
        <v>0.5897807099</v>
      </c>
      <c r="CI67" s="66">
        <f t="shared" si="62"/>
        <v>4.532013259</v>
      </c>
      <c r="CJ67" s="102">
        <f t="shared" si="63"/>
        <v>0.5</v>
      </c>
      <c r="CK67" s="73">
        <f t="shared" si="64"/>
        <v>0.1989911294</v>
      </c>
      <c r="CL67" s="33">
        <v>64.34</v>
      </c>
      <c r="CM67" s="102">
        <f t="shared" si="65"/>
        <v>0.92</v>
      </c>
      <c r="CN67" s="73">
        <f t="shared" si="66"/>
        <v>1.225022374</v>
      </c>
      <c r="CO67" s="36">
        <f t="shared" si="67"/>
        <v>5109.599537</v>
      </c>
      <c r="CP67" s="35">
        <f t="shared" si="68"/>
        <v>0.9336105052</v>
      </c>
      <c r="CQ67" s="37">
        <f t="shared" si="69"/>
        <v>0.77</v>
      </c>
      <c r="CR67" s="117">
        <f t="shared" si="70"/>
        <v>4.045166037</v>
      </c>
      <c r="CS67" s="104">
        <f t="shared" si="71"/>
        <v>0.89</v>
      </c>
      <c r="CT67" s="33">
        <v>19.7</v>
      </c>
      <c r="CU67" s="90">
        <f t="shared" si="72"/>
        <v>0.48</v>
      </c>
      <c r="CV67" s="35">
        <f t="shared" si="73"/>
        <v>-0.03248397245</v>
      </c>
      <c r="CW67" s="33">
        <v>10.24</v>
      </c>
      <c r="CX67" s="34">
        <f t="shared" si="74"/>
        <v>0.9</v>
      </c>
      <c r="CY67" s="35">
        <f t="shared" si="75"/>
        <v>1.350732894</v>
      </c>
      <c r="CZ67" s="33">
        <v>62.9</v>
      </c>
      <c r="DA67" s="34">
        <f t="shared" si="76"/>
        <v>0.36</v>
      </c>
      <c r="DB67" s="35">
        <f t="shared" si="77"/>
        <v>-0.2206560264</v>
      </c>
      <c r="DC67" s="36">
        <f t="shared" si="78"/>
        <v>5317.069823</v>
      </c>
      <c r="DD67" s="35">
        <f t="shared" si="79"/>
        <v>0.8172033294</v>
      </c>
      <c r="DE67" s="90">
        <f t="shared" si="80"/>
        <v>0.77</v>
      </c>
      <c r="DF67" s="33">
        <v>0.37</v>
      </c>
      <c r="DG67" s="90">
        <f t="shared" si="81"/>
        <v>0.27</v>
      </c>
      <c r="DH67" s="35">
        <f t="shared" si="82"/>
        <v>-0.5193105799</v>
      </c>
      <c r="DI67" s="33">
        <v>0.58</v>
      </c>
      <c r="DJ67" s="90">
        <f t="shared" si="83"/>
        <v>0.13</v>
      </c>
      <c r="DK67" s="35">
        <f t="shared" si="84"/>
        <v>-1.032566078</v>
      </c>
      <c r="DL67" s="106">
        <f t="shared" si="85"/>
        <v>-0.7671573008</v>
      </c>
      <c r="DM67" s="91">
        <f t="shared" si="86"/>
        <v>0.43</v>
      </c>
    </row>
    <row r="68">
      <c r="A68" s="28">
        <v>2025.0</v>
      </c>
      <c r="B68" s="29" t="s">
        <v>769</v>
      </c>
      <c r="C68" s="29" t="s">
        <v>31</v>
      </c>
      <c r="D68" s="30">
        <f t="array" ref="D68">INDEX(
  TP!C:C,
  MATCH(
    1,
    (TP!A:A = A68) * (TP!B:B = C68),
    0
  )
)
</f>
        <v>51.67</v>
      </c>
      <c r="E68" s="64">
        <f t="shared" si="1"/>
        <v>-3.148833894</v>
      </c>
      <c r="F68" s="32">
        <f t="shared" si="2"/>
        <v>0.34</v>
      </c>
      <c r="G68" s="33">
        <v>865.0</v>
      </c>
      <c r="H68" s="33">
        <v>1.12</v>
      </c>
      <c r="I68" s="33">
        <v>0.0</v>
      </c>
      <c r="J68" s="99">
        <f t="shared" si="3"/>
        <v>1.12</v>
      </c>
      <c r="K68" s="100">
        <f t="shared" si="4"/>
        <v>0.1165317919</v>
      </c>
      <c r="L68" s="101">
        <f t="shared" si="5"/>
        <v>0.26</v>
      </c>
      <c r="M68" s="73">
        <f t="shared" si="6"/>
        <v>-0.7649330243</v>
      </c>
      <c r="N68" s="33">
        <v>0.1</v>
      </c>
      <c r="O68" s="101">
        <f t="shared" si="7"/>
        <v>0.27</v>
      </c>
      <c r="P68" s="73">
        <f t="shared" si="8"/>
        <v>-0.6967844963</v>
      </c>
      <c r="Q68" s="33">
        <v>1.35</v>
      </c>
      <c r="R68" s="34">
        <f t="shared" si="9"/>
        <v>0.31</v>
      </c>
      <c r="S68" s="35">
        <f t="shared" si="10"/>
        <v>-0.5118339305</v>
      </c>
      <c r="T68" s="33">
        <v>38.46</v>
      </c>
      <c r="U68" s="34">
        <f t="shared" si="11"/>
        <v>0.44</v>
      </c>
      <c r="V68" s="35">
        <f t="shared" si="12"/>
        <v>-0.01645605126</v>
      </c>
      <c r="W68" s="36">
        <f t="shared" si="13"/>
        <v>2132.214262</v>
      </c>
      <c r="X68" s="35">
        <f t="shared" si="14"/>
        <v>-0.3305788568</v>
      </c>
      <c r="Y68" s="40">
        <f t="shared" si="15"/>
        <v>0.32</v>
      </c>
      <c r="Z68" s="33">
        <v>0.05</v>
      </c>
      <c r="AA68" s="40">
        <f t="shared" si="16"/>
        <v>0.07</v>
      </c>
      <c r="AB68" s="35">
        <f t="shared" si="17"/>
        <v>-1.250549161</v>
      </c>
      <c r="AC68" s="43">
        <f t="shared" si="18"/>
        <v>-3.042845539</v>
      </c>
      <c r="AD68" s="44">
        <f t="shared" si="19"/>
        <v>0.13</v>
      </c>
      <c r="AE68" s="33">
        <v>2.18</v>
      </c>
      <c r="AF68" s="34">
        <f t="shared" si="20"/>
        <v>0.54</v>
      </c>
      <c r="AG68" s="35">
        <f t="shared" si="21"/>
        <v>0.01651466903</v>
      </c>
      <c r="AH68" s="33">
        <v>42.86</v>
      </c>
      <c r="AI68" s="34">
        <f t="shared" si="22"/>
        <v>0.89</v>
      </c>
      <c r="AJ68" s="35">
        <f t="shared" si="23"/>
        <v>1.164521039</v>
      </c>
      <c r="AK68" s="36">
        <f t="shared" si="24"/>
        <v>2710.427986</v>
      </c>
      <c r="AL68" s="35">
        <f t="shared" si="25"/>
        <v>0.9312540819</v>
      </c>
      <c r="AM68" s="114">
        <f t="shared" si="26"/>
        <v>0.85</v>
      </c>
      <c r="AN68" s="33">
        <v>0.42</v>
      </c>
      <c r="AO68" s="114">
        <f t="shared" si="27"/>
        <v>0.7</v>
      </c>
      <c r="AP68" s="35">
        <f t="shared" si="28"/>
        <v>0.3736393457</v>
      </c>
      <c r="AQ68" s="33">
        <v>0.73</v>
      </c>
      <c r="AR68" s="114">
        <f t="shared" si="29"/>
        <v>0.63</v>
      </c>
      <c r="AS68" s="35">
        <f t="shared" si="30"/>
        <v>0.07981099469</v>
      </c>
      <c r="AT68" s="33">
        <v>3.02</v>
      </c>
      <c r="AU68" s="114">
        <f t="shared" si="31"/>
        <v>0.65</v>
      </c>
      <c r="AV68" s="35">
        <f t="shared" si="32"/>
        <v>0.3921025553</v>
      </c>
      <c r="AW68" s="33">
        <v>2.81</v>
      </c>
      <c r="AX68" s="34">
        <f t="shared" si="33"/>
        <v>0.72</v>
      </c>
      <c r="AY68" s="35">
        <f t="shared" si="34"/>
        <v>0.3350838379</v>
      </c>
      <c r="AZ68" s="33">
        <v>48.15</v>
      </c>
      <c r="BA68" s="34">
        <f t="shared" si="35"/>
        <v>0.45</v>
      </c>
      <c r="BB68" s="35">
        <f t="shared" si="36"/>
        <v>-0.1233231529</v>
      </c>
      <c r="BC68" s="36">
        <f t="shared" si="37"/>
        <v>3179.779103</v>
      </c>
      <c r="BD68" s="35">
        <f t="shared" si="38"/>
        <v>0.3280502945</v>
      </c>
      <c r="BE68" s="114">
        <f t="shared" si="39"/>
        <v>0.68</v>
      </c>
      <c r="BF68" s="115">
        <f t="shared" si="40"/>
        <v>2.104857272</v>
      </c>
      <c r="BG68" s="116">
        <f t="shared" si="41"/>
        <v>0.75</v>
      </c>
      <c r="BH68" s="33">
        <v>1.46</v>
      </c>
      <c r="BI68" s="34">
        <f t="shared" si="42"/>
        <v>0.05</v>
      </c>
      <c r="BJ68" s="35">
        <f t="shared" si="43"/>
        <v>-1.445084749</v>
      </c>
      <c r="BK68" s="33">
        <v>57.14</v>
      </c>
      <c r="BL68" s="34">
        <f t="shared" si="44"/>
        <v>0.7</v>
      </c>
      <c r="BM68" s="35">
        <f t="shared" si="45"/>
        <v>0.429662171</v>
      </c>
      <c r="BN68" s="36">
        <f t="shared" si="46"/>
        <v>2231.866563</v>
      </c>
      <c r="BO68" s="35">
        <f t="shared" si="47"/>
        <v>-1.328800311</v>
      </c>
      <c r="BP68" s="37">
        <f t="shared" si="48"/>
        <v>0.08</v>
      </c>
      <c r="BQ68" s="33">
        <v>1.35</v>
      </c>
      <c r="BR68" s="37">
        <f t="shared" si="49"/>
        <v>0.22</v>
      </c>
      <c r="BS68" s="35">
        <f t="shared" si="50"/>
        <v>-0.9185941111</v>
      </c>
      <c r="BT68" s="33">
        <v>0.1</v>
      </c>
      <c r="BU68" s="37">
        <f t="shared" si="51"/>
        <v>0.07</v>
      </c>
      <c r="BV68" s="35">
        <f t="shared" si="52"/>
        <v>-1.295265045</v>
      </c>
      <c r="BW68" s="33">
        <v>6.76</v>
      </c>
      <c r="BX68" s="34">
        <f t="shared" si="53"/>
        <v>0.27</v>
      </c>
      <c r="BY68" s="35">
        <f t="shared" si="54"/>
        <v>-0.726168571</v>
      </c>
      <c r="BZ68" s="33">
        <v>44.62</v>
      </c>
      <c r="CA68" s="34">
        <f t="shared" si="55"/>
        <v>0.7</v>
      </c>
      <c r="CB68" s="35">
        <f t="shared" si="56"/>
        <v>0.4113235604</v>
      </c>
      <c r="CC68" s="36">
        <f t="shared" si="57"/>
        <v>3111.160926</v>
      </c>
      <c r="CD68" s="35">
        <f t="shared" si="58"/>
        <v>-0.1008728399</v>
      </c>
      <c r="CE68" s="37">
        <f t="shared" si="59"/>
        <v>0.4</v>
      </c>
      <c r="CF68" s="33">
        <v>3.54</v>
      </c>
      <c r="CG68" s="102">
        <f t="shared" si="60"/>
        <v>0.19</v>
      </c>
      <c r="CH68" s="73">
        <f t="shared" si="61"/>
        <v>-0.8491727928</v>
      </c>
      <c r="CI68" s="66">
        <f t="shared" si="62"/>
        <v>3.746677689</v>
      </c>
      <c r="CJ68" s="102">
        <f t="shared" si="63"/>
        <v>0.29</v>
      </c>
      <c r="CK68" s="73">
        <f t="shared" si="64"/>
        <v>0.01131632591</v>
      </c>
      <c r="CL68" s="33">
        <v>73.53</v>
      </c>
      <c r="CM68" s="102">
        <f t="shared" si="65"/>
        <v>0.99</v>
      </c>
      <c r="CN68" s="73">
        <f t="shared" si="66"/>
        <v>2.465385757</v>
      </c>
      <c r="CO68" s="36">
        <f t="shared" si="67"/>
        <v>5316.757375</v>
      </c>
      <c r="CP68" s="35">
        <f t="shared" si="68"/>
        <v>1.178422291</v>
      </c>
      <c r="CQ68" s="37">
        <f t="shared" si="69"/>
        <v>0.89</v>
      </c>
      <c r="CR68" s="117">
        <f t="shared" si="70"/>
        <v>-2.465110016</v>
      </c>
      <c r="CS68" s="104">
        <f t="shared" si="71"/>
        <v>0.24</v>
      </c>
      <c r="CT68" s="33">
        <v>20.91</v>
      </c>
      <c r="CU68" s="90">
        <f t="shared" si="72"/>
        <v>0.59</v>
      </c>
      <c r="CV68" s="35">
        <f t="shared" si="73"/>
        <v>0.189668589</v>
      </c>
      <c r="CW68" s="33">
        <v>7.49</v>
      </c>
      <c r="CX68" s="34">
        <f t="shared" si="74"/>
        <v>0.66</v>
      </c>
      <c r="CY68" s="35">
        <f t="shared" si="75"/>
        <v>0.3169612667</v>
      </c>
      <c r="CZ68" s="33">
        <v>61.11</v>
      </c>
      <c r="DA68" s="34">
        <f t="shared" si="76"/>
        <v>0.29</v>
      </c>
      <c r="DB68" s="35">
        <f t="shared" si="77"/>
        <v>-0.4584221666</v>
      </c>
      <c r="DC68" s="36">
        <f t="shared" si="78"/>
        <v>4566.67831</v>
      </c>
      <c r="DD68" s="35">
        <f t="shared" si="79"/>
        <v>0.08181847329</v>
      </c>
      <c r="DE68" s="90">
        <f t="shared" si="80"/>
        <v>0.53</v>
      </c>
      <c r="DF68" s="33">
        <v>0.31</v>
      </c>
      <c r="DG68" s="90">
        <f t="shared" si="81"/>
        <v>0.19</v>
      </c>
      <c r="DH68" s="35">
        <f t="shared" si="82"/>
        <v>-0.7939198395</v>
      </c>
      <c r="DI68" s="33">
        <v>1.25</v>
      </c>
      <c r="DJ68" s="90">
        <f t="shared" si="83"/>
        <v>0.79</v>
      </c>
      <c r="DK68" s="35">
        <f t="shared" si="84"/>
        <v>0.7766971662</v>
      </c>
      <c r="DL68" s="106">
        <f t="shared" si="85"/>
        <v>0.2542643891</v>
      </c>
      <c r="DM68" s="91">
        <f t="shared" si="86"/>
        <v>0.58</v>
      </c>
    </row>
    <row r="69">
      <c r="A69" s="28">
        <v>2023.0</v>
      </c>
      <c r="B69" s="29" t="s">
        <v>677</v>
      </c>
      <c r="C69" s="29" t="s">
        <v>5</v>
      </c>
      <c r="D69" s="30">
        <f t="array" ref="D69">INDEX(
  TP!C:C,
  MATCH(
    1,
    (TP!A:A = A69) * (TP!B:B = C69),
    0
  )
)
</f>
        <v>49.68</v>
      </c>
      <c r="E69" s="64">
        <f t="shared" si="1"/>
        <v>-3.287802085</v>
      </c>
      <c r="F69" s="32">
        <f t="shared" si="2"/>
        <v>0.33</v>
      </c>
      <c r="G69" s="33">
        <v>1224.0</v>
      </c>
      <c r="H69" s="33">
        <v>5.07</v>
      </c>
      <c r="I69" s="33">
        <v>0.0</v>
      </c>
      <c r="J69" s="99">
        <f t="shared" si="3"/>
        <v>5.07</v>
      </c>
      <c r="K69" s="100">
        <f t="shared" si="4"/>
        <v>0.3727941176</v>
      </c>
      <c r="L69" s="101">
        <f t="shared" si="5"/>
        <v>0.97</v>
      </c>
      <c r="M69" s="73">
        <f t="shared" si="6"/>
        <v>2.018769733</v>
      </c>
      <c r="N69" s="33">
        <v>0.22</v>
      </c>
      <c r="O69" s="101">
        <f t="shared" si="7"/>
        <v>0.61</v>
      </c>
      <c r="P69" s="73">
        <f t="shared" si="8"/>
        <v>0.3109754196</v>
      </c>
      <c r="Q69" s="33">
        <v>2.94</v>
      </c>
      <c r="R69" s="34">
        <f t="shared" si="9"/>
        <v>0.95</v>
      </c>
      <c r="S69" s="35">
        <f t="shared" si="10"/>
        <v>1.76252719</v>
      </c>
      <c r="T69" s="33">
        <v>35.0</v>
      </c>
      <c r="U69" s="34">
        <f t="shared" si="11"/>
        <v>0.32</v>
      </c>
      <c r="V69" s="35">
        <f t="shared" si="12"/>
        <v>-0.3368310749</v>
      </c>
      <c r="W69" s="36">
        <f t="shared" si="13"/>
        <v>3113.97611</v>
      </c>
      <c r="X69" s="35">
        <f t="shared" si="14"/>
        <v>0.7775890396</v>
      </c>
      <c r="Y69" s="40">
        <f t="shared" si="15"/>
        <v>0.81</v>
      </c>
      <c r="Z69" s="33">
        <v>0.08</v>
      </c>
      <c r="AA69" s="40">
        <f t="shared" si="16"/>
        <v>0.2</v>
      </c>
      <c r="AB69" s="35">
        <f t="shared" si="17"/>
        <v>-0.7545852922</v>
      </c>
      <c r="AC69" s="43">
        <f t="shared" si="18"/>
        <v>2.3527489</v>
      </c>
      <c r="AD69" s="44">
        <f t="shared" si="19"/>
        <v>0.82</v>
      </c>
      <c r="AE69" s="33">
        <v>1.69</v>
      </c>
      <c r="AF69" s="34">
        <f t="shared" si="20"/>
        <v>0.36</v>
      </c>
      <c r="AG69" s="35">
        <f t="shared" si="21"/>
        <v>-0.4532042795</v>
      </c>
      <c r="AH69" s="33">
        <v>21.74</v>
      </c>
      <c r="AI69" s="34">
        <f t="shared" si="22"/>
        <v>0.09</v>
      </c>
      <c r="AJ69" s="35">
        <f t="shared" si="23"/>
        <v>-1.176240649</v>
      </c>
      <c r="AK69" s="36">
        <f t="shared" si="24"/>
        <v>1175.954076</v>
      </c>
      <c r="AL69" s="35">
        <f t="shared" si="25"/>
        <v>-0.9498564849</v>
      </c>
      <c r="AM69" s="114">
        <f t="shared" si="26"/>
        <v>0.19</v>
      </c>
      <c r="AN69" s="33">
        <v>0.29</v>
      </c>
      <c r="AO69" s="114">
        <f t="shared" si="27"/>
        <v>0.48</v>
      </c>
      <c r="AP69" s="35">
        <f t="shared" si="28"/>
        <v>-0.19220663</v>
      </c>
      <c r="AQ69" s="33">
        <v>0.37</v>
      </c>
      <c r="AR69" s="114">
        <f t="shared" si="29"/>
        <v>0.22</v>
      </c>
      <c r="AS69" s="35">
        <f t="shared" si="30"/>
        <v>-0.7838579836</v>
      </c>
      <c r="AT69" s="33">
        <v>4.19</v>
      </c>
      <c r="AU69" s="114">
        <f t="shared" si="31"/>
        <v>0.95</v>
      </c>
      <c r="AV69" s="35">
        <f t="shared" si="32"/>
        <v>1.543562768</v>
      </c>
      <c r="AW69" s="33">
        <v>1.84</v>
      </c>
      <c r="AX69" s="34">
        <f t="shared" si="33"/>
        <v>0.26</v>
      </c>
      <c r="AY69" s="35">
        <f t="shared" si="34"/>
        <v>-0.6358763396</v>
      </c>
      <c r="AZ69" s="33">
        <v>36.0</v>
      </c>
      <c r="BA69" s="34">
        <f t="shared" si="35"/>
        <v>0.05</v>
      </c>
      <c r="BB69" s="35">
        <f t="shared" si="36"/>
        <v>-1.492136532</v>
      </c>
      <c r="BC69" s="36">
        <f t="shared" si="37"/>
        <v>1855.181486</v>
      </c>
      <c r="BD69" s="35">
        <f t="shared" si="38"/>
        <v>-1.36568379</v>
      </c>
      <c r="BE69" s="114">
        <f t="shared" si="39"/>
        <v>0.07</v>
      </c>
      <c r="BF69" s="115">
        <f t="shared" si="40"/>
        <v>-1.74804212</v>
      </c>
      <c r="BG69" s="116">
        <f t="shared" si="41"/>
        <v>0.33</v>
      </c>
      <c r="BH69" s="33">
        <v>3.9</v>
      </c>
      <c r="BI69" s="34">
        <f t="shared" si="42"/>
        <v>0.57</v>
      </c>
      <c r="BJ69" s="35">
        <f t="shared" si="43"/>
        <v>0.06507844981</v>
      </c>
      <c r="BK69" s="33">
        <v>60.38</v>
      </c>
      <c r="BL69" s="34">
        <f t="shared" si="44"/>
        <v>0.84</v>
      </c>
      <c r="BM69" s="35">
        <f t="shared" si="45"/>
        <v>0.8282635454</v>
      </c>
      <c r="BN69" s="36">
        <f t="shared" si="46"/>
        <v>4163.79092</v>
      </c>
      <c r="BO69" s="35">
        <f t="shared" si="47"/>
        <v>0.6756379213</v>
      </c>
      <c r="BP69" s="37">
        <f t="shared" si="48"/>
        <v>0.74</v>
      </c>
      <c r="BQ69" s="33">
        <v>1.25</v>
      </c>
      <c r="BR69" s="37">
        <f t="shared" si="49"/>
        <v>0.15</v>
      </c>
      <c r="BS69" s="35">
        <f t="shared" si="50"/>
        <v>-1.040976389</v>
      </c>
      <c r="BT69" s="33">
        <v>0.07</v>
      </c>
      <c r="BU69" s="37">
        <f t="shared" si="51"/>
        <v>0.02</v>
      </c>
      <c r="BV69" s="35">
        <f t="shared" si="52"/>
        <v>-1.380067402</v>
      </c>
      <c r="BW69" s="33">
        <v>8.38</v>
      </c>
      <c r="BX69" s="34">
        <f t="shared" si="53"/>
        <v>0.47</v>
      </c>
      <c r="BY69" s="35">
        <f t="shared" si="54"/>
        <v>-0.1479618379</v>
      </c>
      <c r="BZ69" s="33">
        <v>49.12</v>
      </c>
      <c r="CA69" s="34">
        <f t="shared" si="55"/>
        <v>0.87</v>
      </c>
      <c r="CB69" s="35">
        <f t="shared" si="56"/>
        <v>1.056567609</v>
      </c>
      <c r="CC69" s="36">
        <f t="shared" si="57"/>
        <v>3741.843567</v>
      </c>
      <c r="CD69" s="35">
        <f t="shared" si="58"/>
        <v>0.9595544251</v>
      </c>
      <c r="CE69" s="37">
        <f t="shared" si="59"/>
        <v>0.85</v>
      </c>
      <c r="CF69" s="33">
        <v>5.0</v>
      </c>
      <c r="CG69" s="102">
        <f t="shared" si="60"/>
        <v>0.68</v>
      </c>
      <c r="CH69" s="73">
        <f t="shared" si="61"/>
        <v>0.3244987793</v>
      </c>
      <c r="CI69" s="66">
        <f t="shared" si="62"/>
        <v>4.944002341</v>
      </c>
      <c r="CJ69" s="102">
        <f t="shared" si="63"/>
        <v>0.65</v>
      </c>
      <c r="CK69" s="73">
        <f t="shared" si="64"/>
        <v>0.2974458195</v>
      </c>
      <c r="CL69" s="33">
        <v>50.0</v>
      </c>
      <c r="CM69" s="102">
        <f t="shared" si="65"/>
        <v>0.15</v>
      </c>
      <c r="CN69" s="73">
        <f t="shared" si="66"/>
        <v>-0.7104303918</v>
      </c>
      <c r="CO69" s="36">
        <f t="shared" si="67"/>
        <v>4137.524106</v>
      </c>
      <c r="CP69" s="35">
        <f t="shared" si="68"/>
        <v>-0.2151537625</v>
      </c>
      <c r="CQ69" s="37">
        <f t="shared" si="69"/>
        <v>0.42</v>
      </c>
      <c r="CR69" s="117">
        <f t="shared" si="70"/>
        <v>-1.001005207</v>
      </c>
      <c r="CS69" s="104">
        <f t="shared" si="71"/>
        <v>0.41</v>
      </c>
      <c r="CT69" s="33">
        <v>16.03</v>
      </c>
      <c r="CU69" s="90">
        <f t="shared" si="72"/>
        <v>0.29</v>
      </c>
      <c r="CV69" s="35">
        <f t="shared" si="73"/>
        <v>-0.7062855431</v>
      </c>
      <c r="CW69" s="33">
        <v>6.25</v>
      </c>
      <c r="CX69" s="34">
        <f t="shared" si="74"/>
        <v>0.47</v>
      </c>
      <c r="CY69" s="35">
        <f t="shared" si="75"/>
        <v>-0.1491757582</v>
      </c>
      <c r="CZ69" s="33">
        <v>57.65</v>
      </c>
      <c r="DA69" s="34">
        <f t="shared" si="76"/>
        <v>0.19</v>
      </c>
      <c r="DB69" s="35">
        <f t="shared" si="77"/>
        <v>-0.9180148176</v>
      </c>
      <c r="DC69" s="36">
        <f t="shared" si="78"/>
        <v>3990.102003</v>
      </c>
      <c r="DD69" s="35">
        <f t="shared" si="79"/>
        <v>-0.4832272085</v>
      </c>
      <c r="DE69" s="90">
        <f t="shared" si="80"/>
        <v>0.35</v>
      </c>
      <c r="DF69" s="33">
        <v>0.29</v>
      </c>
      <c r="DG69" s="90">
        <f t="shared" si="81"/>
        <v>0.16</v>
      </c>
      <c r="DH69" s="35">
        <f t="shared" si="82"/>
        <v>-0.8854562593</v>
      </c>
      <c r="DI69" s="33">
        <v>0.66</v>
      </c>
      <c r="DJ69" s="90">
        <f t="shared" si="83"/>
        <v>0.2</v>
      </c>
      <c r="DK69" s="35">
        <f t="shared" si="84"/>
        <v>-0.8165346457</v>
      </c>
      <c r="DL69" s="106">
        <f t="shared" si="85"/>
        <v>-2.891503657</v>
      </c>
      <c r="DM69" s="91">
        <f t="shared" si="86"/>
        <v>0.17</v>
      </c>
    </row>
    <row r="70">
      <c r="A70" s="28">
        <v>2025.0</v>
      </c>
      <c r="B70" s="29" t="s">
        <v>874</v>
      </c>
      <c r="C70" s="29" t="s">
        <v>8</v>
      </c>
      <c r="D70" s="30">
        <f t="array" ref="D70">INDEX(
  TP!C:C,
  MATCH(
    1,
    (TP!A:A = A70) * (TP!B:B = C70),
    0
  )
)
</f>
        <v>49.62</v>
      </c>
      <c r="E70" s="64">
        <f t="shared" si="1"/>
        <v>-3.368867806</v>
      </c>
      <c r="F70" s="32">
        <f t="shared" si="2"/>
        <v>0.32</v>
      </c>
      <c r="G70" s="33">
        <v>1412.0</v>
      </c>
      <c r="H70" s="33">
        <v>1.31</v>
      </c>
      <c r="I70" s="33">
        <v>0.0</v>
      </c>
      <c r="J70" s="99">
        <f t="shared" si="3"/>
        <v>1.31</v>
      </c>
      <c r="K70" s="100">
        <f t="shared" si="4"/>
        <v>0.08349858357</v>
      </c>
      <c r="L70" s="101">
        <f t="shared" si="5"/>
        <v>0.16</v>
      </c>
      <c r="M70" s="73">
        <f t="shared" si="6"/>
        <v>-1.123763113</v>
      </c>
      <c r="N70" s="33">
        <v>0.06</v>
      </c>
      <c r="O70" s="101">
        <f t="shared" si="7"/>
        <v>0.13</v>
      </c>
      <c r="P70" s="73">
        <f t="shared" si="8"/>
        <v>-1.032704468</v>
      </c>
      <c r="Q70" s="33">
        <v>1.53</v>
      </c>
      <c r="R70" s="34">
        <f t="shared" si="9"/>
        <v>0.43</v>
      </c>
      <c r="S70" s="35">
        <f t="shared" si="10"/>
        <v>-0.2543590866</v>
      </c>
      <c r="T70" s="33">
        <v>33.33</v>
      </c>
      <c r="U70" s="34">
        <f t="shared" si="11"/>
        <v>0.26</v>
      </c>
      <c r="V70" s="35">
        <f t="shared" si="12"/>
        <v>-0.4914629505</v>
      </c>
      <c r="W70" s="36">
        <f t="shared" si="13"/>
        <v>2007.420903</v>
      </c>
      <c r="X70" s="35">
        <f t="shared" si="14"/>
        <v>-0.471439895</v>
      </c>
      <c r="Y70" s="40">
        <f t="shared" si="15"/>
        <v>0.3</v>
      </c>
      <c r="Z70" s="33">
        <v>0.12</v>
      </c>
      <c r="AA70" s="40">
        <f t="shared" si="16"/>
        <v>0.5</v>
      </c>
      <c r="AB70" s="35">
        <f t="shared" si="17"/>
        <v>-0.09330013375</v>
      </c>
      <c r="AC70" s="43">
        <f t="shared" si="18"/>
        <v>-2.72120761</v>
      </c>
      <c r="AD70" s="44">
        <f t="shared" si="19"/>
        <v>0.2</v>
      </c>
      <c r="AE70" s="33">
        <v>2.49</v>
      </c>
      <c r="AF70" s="34">
        <f t="shared" si="20"/>
        <v>0.67</v>
      </c>
      <c r="AG70" s="35">
        <f t="shared" si="21"/>
        <v>0.3136837997</v>
      </c>
      <c r="AH70" s="33">
        <v>28.21</v>
      </c>
      <c r="AI70" s="34">
        <f t="shared" si="22"/>
        <v>0.31</v>
      </c>
      <c r="AJ70" s="35">
        <f t="shared" si="23"/>
        <v>-0.4591607191</v>
      </c>
      <c r="AK70" s="36">
        <f t="shared" si="24"/>
        <v>1927.417959</v>
      </c>
      <c r="AL70" s="35">
        <f t="shared" si="25"/>
        <v>-0.02863740003</v>
      </c>
      <c r="AM70" s="114">
        <f t="shared" si="26"/>
        <v>0.52</v>
      </c>
      <c r="AN70" s="33">
        <v>0.45</v>
      </c>
      <c r="AO70" s="114">
        <f t="shared" si="27"/>
        <v>0.73</v>
      </c>
      <c r="AP70" s="35">
        <f t="shared" si="28"/>
        <v>0.5042191863</v>
      </c>
      <c r="AQ70" s="33">
        <v>0.76</v>
      </c>
      <c r="AR70" s="114">
        <f t="shared" si="29"/>
        <v>0.65</v>
      </c>
      <c r="AS70" s="35">
        <f t="shared" si="30"/>
        <v>0.1517834095</v>
      </c>
      <c r="AT70" s="33">
        <v>1.21</v>
      </c>
      <c r="AU70" s="114">
        <f t="shared" si="31"/>
        <v>0.1</v>
      </c>
      <c r="AV70" s="35">
        <f t="shared" si="32"/>
        <v>-1.389216235</v>
      </c>
      <c r="AW70" s="33">
        <v>3.06</v>
      </c>
      <c r="AX70" s="34">
        <f t="shared" si="33"/>
        <v>0.77</v>
      </c>
      <c r="AY70" s="35">
        <f t="shared" si="34"/>
        <v>0.5853313064</v>
      </c>
      <c r="AZ70" s="33">
        <v>52.08</v>
      </c>
      <c r="BA70" s="34">
        <f t="shared" si="35"/>
        <v>0.68</v>
      </c>
      <c r="BB70" s="35">
        <f t="shared" si="36"/>
        <v>0.3194288288</v>
      </c>
      <c r="BC70" s="36">
        <f t="shared" si="37"/>
        <v>3602.721981</v>
      </c>
      <c r="BD70" s="35">
        <f t="shared" si="38"/>
        <v>0.8688581277</v>
      </c>
      <c r="BE70" s="114">
        <f t="shared" si="39"/>
        <v>0.77</v>
      </c>
      <c r="BF70" s="115">
        <f t="shared" si="40"/>
        <v>0.1070070882</v>
      </c>
      <c r="BG70" s="116">
        <f t="shared" si="41"/>
        <v>0.55</v>
      </c>
      <c r="BH70" s="33">
        <v>1.66</v>
      </c>
      <c r="BI70" s="34">
        <f t="shared" si="42"/>
        <v>0.07</v>
      </c>
      <c r="BJ70" s="35">
        <f t="shared" si="43"/>
        <v>-1.32130088</v>
      </c>
      <c r="BK70" s="33">
        <v>46.15</v>
      </c>
      <c r="BL70" s="34">
        <f t="shared" si="44"/>
        <v>0.15</v>
      </c>
      <c r="BM70" s="35">
        <f t="shared" si="45"/>
        <v>-0.9223838492</v>
      </c>
      <c r="BN70" s="36">
        <f t="shared" si="46"/>
        <v>1959.128775</v>
      </c>
      <c r="BO70" s="35">
        <f t="shared" si="47"/>
        <v>-1.611775185</v>
      </c>
      <c r="BP70" s="37">
        <f t="shared" si="48"/>
        <v>0.07</v>
      </c>
      <c r="BQ70" s="33">
        <v>1.91</v>
      </c>
      <c r="BR70" s="37">
        <f t="shared" si="49"/>
        <v>0.41</v>
      </c>
      <c r="BS70" s="35">
        <f t="shared" si="50"/>
        <v>-0.2332533523</v>
      </c>
      <c r="BT70" s="33">
        <v>0.51</v>
      </c>
      <c r="BU70" s="37">
        <f t="shared" si="51"/>
        <v>0.49</v>
      </c>
      <c r="BV70" s="35">
        <f t="shared" si="52"/>
        <v>-0.136299498</v>
      </c>
      <c r="BW70" s="33">
        <v>4.78</v>
      </c>
      <c r="BX70" s="34">
        <f t="shared" si="53"/>
        <v>0.05</v>
      </c>
      <c r="BY70" s="35">
        <f t="shared" si="54"/>
        <v>-1.432865689</v>
      </c>
      <c r="BZ70" s="33">
        <v>36.0</v>
      </c>
      <c r="CA70" s="34">
        <f t="shared" si="55"/>
        <v>0.2</v>
      </c>
      <c r="CB70" s="35">
        <f t="shared" si="56"/>
        <v>-0.8246772615</v>
      </c>
      <c r="CC70" s="36">
        <f t="shared" si="57"/>
        <v>2149.248968</v>
      </c>
      <c r="CD70" s="35">
        <f t="shared" si="58"/>
        <v>-1.718227751</v>
      </c>
      <c r="CE70" s="37">
        <f t="shared" si="59"/>
        <v>0.06</v>
      </c>
      <c r="CF70" s="33">
        <v>4.21</v>
      </c>
      <c r="CG70" s="102">
        <f t="shared" si="60"/>
        <v>0.42</v>
      </c>
      <c r="CH70" s="73">
        <f t="shared" si="61"/>
        <v>-0.310570085</v>
      </c>
      <c r="CI70" s="66">
        <f t="shared" si="62"/>
        <v>4.154010301</v>
      </c>
      <c r="CJ70" s="102">
        <f t="shared" si="63"/>
        <v>0.41</v>
      </c>
      <c r="CK70" s="73">
        <f t="shared" si="64"/>
        <v>0.1086582405</v>
      </c>
      <c r="CL70" s="33">
        <v>46.97</v>
      </c>
      <c r="CM70" s="102">
        <f t="shared" si="65"/>
        <v>0.09</v>
      </c>
      <c r="CN70" s="73">
        <f t="shared" si="66"/>
        <v>-1.119385892</v>
      </c>
      <c r="CO70" s="36">
        <f t="shared" si="67"/>
        <v>3575.809919</v>
      </c>
      <c r="CP70" s="35">
        <f t="shared" si="68"/>
        <v>-0.8789676676</v>
      </c>
      <c r="CQ70" s="37">
        <f t="shared" si="69"/>
        <v>0.17</v>
      </c>
      <c r="CR70" s="117">
        <f t="shared" si="70"/>
        <v>-4.578523454</v>
      </c>
      <c r="CS70" s="104">
        <f t="shared" si="71"/>
        <v>0.06</v>
      </c>
      <c r="CT70" s="33">
        <v>30.79</v>
      </c>
      <c r="CU70" s="90">
        <f t="shared" si="72"/>
        <v>0.95</v>
      </c>
      <c r="CV70" s="35">
        <f t="shared" si="73"/>
        <v>2.003608512</v>
      </c>
      <c r="CW70" s="33">
        <v>11.15</v>
      </c>
      <c r="CX70" s="34">
        <f t="shared" si="74"/>
        <v>0.96</v>
      </c>
      <c r="CY70" s="35">
        <f t="shared" si="75"/>
        <v>1.692817324</v>
      </c>
      <c r="CZ70" s="33">
        <v>75.43</v>
      </c>
      <c r="DA70" s="34">
        <f t="shared" si="76"/>
        <v>0.91</v>
      </c>
      <c r="DB70" s="35">
        <f t="shared" si="77"/>
        <v>1.443706955</v>
      </c>
      <c r="DC70" s="36">
        <f t="shared" si="78"/>
        <v>6581.422727</v>
      </c>
      <c r="DD70" s="35">
        <f t="shared" si="79"/>
        <v>2.056271152</v>
      </c>
      <c r="DE70" s="90">
        <f t="shared" si="80"/>
        <v>0.97</v>
      </c>
      <c r="DF70" s="33">
        <v>0.51</v>
      </c>
      <c r="DG70" s="90">
        <f t="shared" si="81"/>
        <v>0.61</v>
      </c>
      <c r="DH70" s="35">
        <f t="shared" si="82"/>
        <v>0.121444359</v>
      </c>
      <c r="DI70" s="33">
        <v>0.83</v>
      </c>
      <c r="DJ70" s="90">
        <f t="shared" si="83"/>
        <v>0.38</v>
      </c>
      <c r="DK70" s="35">
        <f t="shared" si="84"/>
        <v>-0.3574678524</v>
      </c>
      <c r="DL70" s="106">
        <f t="shared" si="85"/>
        <v>3.823856171</v>
      </c>
      <c r="DM70" s="91">
        <f t="shared" si="86"/>
        <v>0.9</v>
      </c>
    </row>
    <row r="71">
      <c r="A71" s="28">
        <v>2025.0</v>
      </c>
      <c r="B71" s="29" t="s">
        <v>875</v>
      </c>
      <c r="C71" s="29" t="s">
        <v>14</v>
      </c>
      <c r="D71" s="30">
        <f t="array" ref="D71">INDEX(
  TP!C:C,
  MATCH(
    1,
    (TP!A:A = A71) * (TP!B:B = C71),
    0
  )
)
</f>
        <v>48.65</v>
      </c>
      <c r="E71" s="64">
        <f t="shared" si="1"/>
        <v>-3.424207074</v>
      </c>
      <c r="F71" s="32">
        <f t="shared" si="2"/>
        <v>0.31</v>
      </c>
      <c r="G71" s="33">
        <v>1294.0</v>
      </c>
      <c r="H71" s="33">
        <v>2.41</v>
      </c>
      <c r="I71" s="33">
        <v>0.0</v>
      </c>
      <c r="J71" s="99">
        <f t="shared" si="3"/>
        <v>2.41</v>
      </c>
      <c r="K71" s="100">
        <f t="shared" si="4"/>
        <v>0.1676197836</v>
      </c>
      <c r="L71" s="101">
        <f t="shared" si="5"/>
        <v>0.42</v>
      </c>
      <c r="M71" s="73">
        <f t="shared" si="6"/>
        <v>-0.2099790998</v>
      </c>
      <c r="N71" s="33">
        <v>0.07</v>
      </c>
      <c r="O71" s="101">
        <f t="shared" si="7"/>
        <v>0.16</v>
      </c>
      <c r="P71" s="73">
        <f t="shared" si="8"/>
        <v>-0.9487244753</v>
      </c>
      <c r="Q71" s="33">
        <v>1.25</v>
      </c>
      <c r="R71" s="34">
        <f t="shared" si="9"/>
        <v>0.25</v>
      </c>
      <c r="S71" s="35">
        <f t="shared" si="10"/>
        <v>-0.6548755104</v>
      </c>
      <c r="T71" s="33">
        <v>33.33</v>
      </c>
      <c r="U71" s="34">
        <f t="shared" si="11"/>
        <v>0.26</v>
      </c>
      <c r="V71" s="35">
        <f t="shared" si="12"/>
        <v>-0.4914629505</v>
      </c>
      <c r="W71" s="36">
        <f t="shared" si="13"/>
        <v>1753.764722</v>
      </c>
      <c r="X71" s="35">
        <f t="shared" si="14"/>
        <v>-0.7577553976</v>
      </c>
      <c r="Y71" s="40">
        <f t="shared" si="15"/>
        <v>0.23</v>
      </c>
      <c r="Z71" s="33">
        <v>0.22</v>
      </c>
      <c r="AA71" s="40">
        <f t="shared" si="16"/>
        <v>0.91</v>
      </c>
      <c r="AB71" s="35">
        <f t="shared" si="17"/>
        <v>1.559912762</v>
      </c>
      <c r="AC71" s="43">
        <f t="shared" si="18"/>
        <v>-0.3565462102</v>
      </c>
      <c r="AD71" s="44">
        <f t="shared" si="19"/>
        <v>0.46</v>
      </c>
      <c r="AE71" s="33">
        <v>2.3</v>
      </c>
      <c r="AF71" s="34">
        <f t="shared" si="20"/>
        <v>0.61</v>
      </c>
      <c r="AG71" s="35">
        <f t="shared" si="21"/>
        <v>0.1315478809</v>
      </c>
      <c r="AH71" s="33">
        <v>33.33</v>
      </c>
      <c r="AI71" s="34">
        <f t="shared" si="22"/>
        <v>0.57</v>
      </c>
      <c r="AJ71" s="35">
        <f t="shared" si="23"/>
        <v>0.1082966598</v>
      </c>
      <c r="AK71" s="36">
        <f t="shared" si="24"/>
        <v>2175.24602</v>
      </c>
      <c r="AL71" s="35">
        <f t="shared" si="25"/>
        <v>0.2751748586</v>
      </c>
      <c r="AM71" s="114">
        <f t="shared" si="26"/>
        <v>0.65</v>
      </c>
      <c r="AN71" s="33">
        <v>0.49</v>
      </c>
      <c r="AO71" s="114">
        <f t="shared" si="27"/>
        <v>0.79</v>
      </c>
      <c r="AP71" s="35">
        <f t="shared" si="28"/>
        <v>0.6783256404</v>
      </c>
      <c r="AQ71" s="33">
        <v>0.77</v>
      </c>
      <c r="AR71" s="114">
        <f t="shared" si="29"/>
        <v>0.67</v>
      </c>
      <c r="AS71" s="35">
        <f t="shared" si="30"/>
        <v>0.1757742145</v>
      </c>
      <c r="AT71" s="33">
        <v>2.57</v>
      </c>
      <c r="AU71" s="114">
        <f t="shared" si="31"/>
        <v>0.45</v>
      </c>
      <c r="AV71" s="35">
        <f t="shared" si="32"/>
        <v>-0.05076675728</v>
      </c>
      <c r="AW71" s="33">
        <v>2.3</v>
      </c>
      <c r="AX71" s="34">
        <f t="shared" si="33"/>
        <v>0.55</v>
      </c>
      <c r="AY71" s="35">
        <f t="shared" si="34"/>
        <v>-0.1754209977</v>
      </c>
      <c r="AZ71" s="33">
        <v>51.52</v>
      </c>
      <c r="BA71" s="34">
        <f t="shared" si="35"/>
        <v>0.58</v>
      </c>
      <c r="BB71" s="35">
        <f t="shared" si="36"/>
        <v>0.2563394879</v>
      </c>
      <c r="BC71" s="36">
        <f t="shared" si="37"/>
        <v>3036.804973</v>
      </c>
      <c r="BD71" s="35">
        <f t="shared" si="38"/>
        <v>0.1452323923</v>
      </c>
      <c r="BE71" s="114">
        <f t="shared" si="39"/>
        <v>0.6</v>
      </c>
      <c r="BF71" s="115">
        <f t="shared" si="40"/>
        <v>1.223740348</v>
      </c>
      <c r="BG71" s="116">
        <f t="shared" si="41"/>
        <v>0.7</v>
      </c>
      <c r="BH71" s="33">
        <v>2.64</v>
      </c>
      <c r="BI71" s="34">
        <f t="shared" si="42"/>
        <v>0.24</v>
      </c>
      <c r="BJ71" s="35">
        <f t="shared" si="43"/>
        <v>-0.7147599233</v>
      </c>
      <c r="BK71" s="33">
        <v>42.11</v>
      </c>
      <c r="BL71" s="34">
        <f t="shared" si="44"/>
        <v>0.05</v>
      </c>
      <c r="BM71" s="35">
        <f t="shared" si="45"/>
        <v>-1.419405316</v>
      </c>
      <c r="BN71" s="36">
        <f t="shared" si="46"/>
        <v>2360.749453</v>
      </c>
      <c r="BO71" s="35">
        <f t="shared" si="47"/>
        <v>-1.195079862</v>
      </c>
      <c r="BP71" s="37">
        <f t="shared" si="48"/>
        <v>0.09</v>
      </c>
      <c r="BQ71" s="33">
        <v>1.18</v>
      </c>
      <c r="BR71" s="37">
        <f t="shared" si="49"/>
        <v>0.12</v>
      </c>
      <c r="BS71" s="35">
        <f t="shared" si="50"/>
        <v>-1.126643984</v>
      </c>
      <c r="BT71" s="33">
        <v>0.56</v>
      </c>
      <c r="BU71" s="37">
        <f t="shared" si="51"/>
        <v>0.52</v>
      </c>
      <c r="BV71" s="35">
        <f t="shared" si="52"/>
        <v>0.005037763787</v>
      </c>
      <c r="BW71" s="33">
        <v>7.86</v>
      </c>
      <c r="BX71" s="34">
        <f t="shared" si="53"/>
        <v>0.41</v>
      </c>
      <c r="BY71" s="35">
        <f t="shared" si="54"/>
        <v>-0.3335590609</v>
      </c>
      <c r="BZ71" s="33">
        <v>41.59</v>
      </c>
      <c r="CA71" s="34">
        <f t="shared" si="55"/>
        <v>0.51</v>
      </c>
      <c r="CB71" s="35">
        <f t="shared" si="56"/>
        <v>-0.02314076566</v>
      </c>
      <c r="CC71" s="36">
        <f t="shared" si="57"/>
        <v>3087.508368</v>
      </c>
      <c r="CD71" s="35">
        <f t="shared" si="58"/>
        <v>-0.1406421568</v>
      </c>
      <c r="CE71" s="37">
        <f t="shared" si="59"/>
        <v>0.37</v>
      </c>
      <c r="CF71" s="33">
        <v>4.24</v>
      </c>
      <c r="CG71" s="102">
        <f t="shared" si="60"/>
        <v>0.43</v>
      </c>
      <c r="CH71" s="73">
        <f t="shared" si="61"/>
        <v>-0.2864535459</v>
      </c>
      <c r="CI71" s="66">
        <f t="shared" si="62"/>
        <v>4.039808958</v>
      </c>
      <c r="CJ71" s="102">
        <f t="shared" si="63"/>
        <v>0.38</v>
      </c>
      <c r="CK71" s="73">
        <f t="shared" si="64"/>
        <v>0.08136708554</v>
      </c>
      <c r="CL71" s="33">
        <v>70.49</v>
      </c>
      <c r="CM71" s="102">
        <f t="shared" si="65"/>
        <v>0.97</v>
      </c>
      <c r="CN71" s="73">
        <f t="shared" si="66"/>
        <v>2.055080568</v>
      </c>
      <c r="CO71" s="36">
        <f t="shared" si="67"/>
        <v>5293.049779</v>
      </c>
      <c r="CP71" s="35">
        <f t="shared" si="68"/>
        <v>1.150405494</v>
      </c>
      <c r="CQ71" s="37">
        <f t="shared" si="69"/>
        <v>0.85</v>
      </c>
      <c r="CR71" s="117">
        <f t="shared" si="70"/>
        <v>-1.306922745</v>
      </c>
      <c r="CS71" s="104">
        <f t="shared" si="71"/>
        <v>0.36</v>
      </c>
      <c r="CT71" s="33">
        <v>17.18</v>
      </c>
      <c r="CU71" s="90">
        <f t="shared" si="72"/>
        <v>0.36</v>
      </c>
      <c r="CV71" s="35">
        <f t="shared" si="73"/>
        <v>-0.4951488112</v>
      </c>
      <c r="CW71" s="33">
        <v>5.91</v>
      </c>
      <c r="CX71" s="34">
        <f t="shared" si="74"/>
        <v>0.41</v>
      </c>
      <c r="CY71" s="35">
        <f t="shared" si="75"/>
        <v>-0.2769875231</v>
      </c>
      <c r="CZ71" s="33">
        <v>55.29</v>
      </c>
      <c r="DA71" s="34">
        <f t="shared" si="76"/>
        <v>0.12</v>
      </c>
      <c r="DB71" s="35">
        <f t="shared" si="77"/>
        <v>-1.231494198</v>
      </c>
      <c r="DC71" s="36">
        <f t="shared" si="78"/>
        <v>3733.975906</v>
      </c>
      <c r="DD71" s="35">
        <f t="shared" si="79"/>
        <v>-0.734231184</v>
      </c>
      <c r="DE71" s="90">
        <f t="shared" si="80"/>
        <v>0.25</v>
      </c>
      <c r="DF71" s="33">
        <v>0.42</v>
      </c>
      <c r="DG71" s="90">
        <f t="shared" si="81"/>
        <v>0.41</v>
      </c>
      <c r="DH71" s="35">
        <f t="shared" si="82"/>
        <v>-0.2904695303</v>
      </c>
      <c r="DI71" s="33">
        <v>0.42</v>
      </c>
      <c r="DJ71" s="90">
        <f t="shared" si="83"/>
        <v>0.07</v>
      </c>
      <c r="DK71" s="35">
        <f t="shared" si="84"/>
        <v>-1.464628942</v>
      </c>
      <c r="DL71" s="106">
        <f t="shared" si="85"/>
        <v>-2.984478468</v>
      </c>
      <c r="DM71" s="91">
        <f t="shared" si="86"/>
        <v>0.14</v>
      </c>
    </row>
    <row r="72">
      <c r="A72" s="28">
        <v>2024.0</v>
      </c>
      <c r="B72" s="29" t="s">
        <v>840</v>
      </c>
      <c r="C72" s="29" t="s">
        <v>19</v>
      </c>
      <c r="D72" s="30">
        <f t="array" ref="D72">INDEX(
  TP!C:C,
  MATCH(
    1,
    (TP!A:A = A72) * (TP!B:B = C72),
    0
  )
)
</f>
        <v>45.55</v>
      </c>
      <c r="E72" s="64">
        <f t="shared" si="1"/>
        <v>-3.441084379</v>
      </c>
      <c r="F72" s="32">
        <f t="shared" si="2"/>
        <v>0.3</v>
      </c>
      <c r="G72" s="33">
        <v>1476.0</v>
      </c>
      <c r="H72" s="33">
        <v>4.6</v>
      </c>
      <c r="I72" s="33">
        <v>0.0</v>
      </c>
      <c r="J72" s="99">
        <f t="shared" si="3"/>
        <v>4.6</v>
      </c>
      <c r="K72" s="100">
        <f t="shared" si="4"/>
        <v>0.2804878049</v>
      </c>
      <c r="L72" s="101">
        <f t="shared" si="5"/>
        <v>0.85</v>
      </c>
      <c r="M72" s="73">
        <f t="shared" si="6"/>
        <v>1.016073232</v>
      </c>
      <c r="N72" s="33">
        <v>0.24</v>
      </c>
      <c r="O72" s="101">
        <f t="shared" si="7"/>
        <v>0.7</v>
      </c>
      <c r="P72" s="73">
        <f t="shared" si="8"/>
        <v>0.4789354056</v>
      </c>
      <c r="Q72" s="33">
        <v>2.01</v>
      </c>
      <c r="R72" s="34">
        <f t="shared" si="9"/>
        <v>0.68</v>
      </c>
      <c r="S72" s="35">
        <f t="shared" si="10"/>
        <v>0.4322404969</v>
      </c>
      <c r="T72" s="33">
        <v>33.33</v>
      </c>
      <c r="U72" s="34">
        <f t="shared" si="11"/>
        <v>0.26</v>
      </c>
      <c r="V72" s="35">
        <f t="shared" si="12"/>
        <v>-0.4914629505</v>
      </c>
      <c r="W72" s="36">
        <f t="shared" si="13"/>
        <v>2383.11953</v>
      </c>
      <c r="X72" s="35">
        <f t="shared" si="14"/>
        <v>-0.04736845938</v>
      </c>
      <c r="Y72" s="40">
        <f t="shared" si="15"/>
        <v>0.43</v>
      </c>
      <c r="Z72" s="33">
        <v>0.14</v>
      </c>
      <c r="AA72" s="40">
        <f t="shared" si="16"/>
        <v>0.62</v>
      </c>
      <c r="AB72" s="35">
        <f t="shared" si="17"/>
        <v>0.2373424455</v>
      </c>
      <c r="AC72" s="43">
        <f t="shared" si="18"/>
        <v>1.684982623</v>
      </c>
      <c r="AD72" s="44">
        <f t="shared" si="19"/>
        <v>0.74</v>
      </c>
      <c r="AE72" s="33">
        <v>2.8</v>
      </c>
      <c r="AF72" s="34">
        <f t="shared" si="20"/>
        <v>0.79</v>
      </c>
      <c r="AG72" s="35">
        <f t="shared" si="21"/>
        <v>0.6108529304</v>
      </c>
      <c r="AH72" s="33">
        <v>23.91</v>
      </c>
      <c r="AI72" s="34">
        <f t="shared" si="22"/>
        <v>0.17</v>
      </c>
      <c r="AJ72" s="35">
        <f t="shared" si="23"/>
        <v>-0.9357362521</v>
      </c>
      <c r="AK72" s="36">
        <f t="shared" si="24"/>
        <v>1744.85014</v>
      </c>
      <c r="AL72" s="35">
        <f t="shared" si="25"/>
        <v>-0.2524471705</v>
      </c>
      <c r="AM72" s="114">
        <f t="shared" si="26"/>
        <v>0.41</v>
      </c>
      <c r="AN72" s="33">
        <v>0.3</v>
      </c>
      <c r="AO72" s="114">
        <f t="shared" si="27"/>
        <v>0.52</v>
      </c>
      <c r="AP72" s="35">
        <f t="shared" si="28"/>
        <v>-0.1486800165</v>
      </c>
      <c r="AQ72" s="33">
        <v>0.79</v>
      </c>
      <c r="AR72" s="114">
        <f t="shared" si="29"/>
        <v>0.69</v>
      </c>
      <c r="AS72" s="35">
        <f t="shared" si="30"/>
        <v>0.2237558244</v>
      </c>
      <c r="AT72" s="33">
        <v>3.48</v>
      </c>
      <c r="AU72" s="114">
        <f t="shared" si="31"/>
        <v>0.78</v>
      </c>
      <c r="AV72" s="35">
        <f t="shared" si="32"/>
        <v>0.8448134081</v>
      </c>
      <c r="AW72" s="33">
        <v>2.62</v>
      </c>
      <c r="AX72" s="34">
        <f t="shared" si="33"/>
        <v>0.64</v>
      </c>
      <c r="AY72" s="35">
        <f t="shared" si="34"/>
        <v>0.1448957619</v>
      </c>
      <c r="AZ72" s="33">
        <v>27.91</v>
      </c>
      <c r="BA72" s="34">
        <f t="shared" si="35"/>
        <v>0.01</v>
      </c>
      <c r="BB72" s="35">
        <f t="shared" si="36"/>
        <v>-2.403552189</v>
      </c>
      <c r="BC72" s="36">
        <f t="shared" si="37"/>
        <v>1772.661371</v>
      </c>
      <c r="BD72" s="35">
        <f t="shared" si="38"/>
        <v>-1.471200461</v>
      </c>
      <c r="BE72" s="114">
        <f t="shared" si="39"/>
        <v>0.04</v>
      </c>
      <c r="BF72" s="115">
        <f t="shared" si="40"/>
        <v>-0.8037584153</v>
      </c>
      <c r="BG72" s="116">
        <f t="shared" si="41"/>
        <v>0.46</v>
      </c>
      <c r="BH72" s="33">
        <v>3.96</v>
      </c>
      <c r="BI72" s="34">
        <f t="shared" si="42"/>
        <v>0.59</v>
      </c>
      <c r="BJ72" s="35">
        <f t="shared" si="43"/>
        <v>0.1022136104</v>
      </c>
      <c r="BK72" s="33">
        <v>55.38</v>
      </c>
      <c r="BL72" s="34">
        <f t="shared" si="44"/>
        <v>0.62</v>
      </c>
      <c r="BM72" s="35">
        <f t="shared" si="45"/>
        <v>0.2131379676</v>
      </c>
      <c r="BN72" s="36">
        <f t="shared" si="46"/>
        <v>3848.238325</v>
      </c>
      <c r="BO72" s="35">
        <f t="shared" si="47"/>
        <v>0.3482412074</v>
      </c>
      <c r="BP72" s="37">
        <f t="shared" si="48"/>
        <v>0.6</v>
      </c>
      <c r="BQ72" s="33">
        <v>2.07</v>
      </c>
      <c r="BR72" s="37">
        <f t="shared" si="49"/>
        <v>0.47</v>
      </c>
      <c r="BS72" s="35">
        <f t="shared" si="50"/>
        <v>-0.03744170694</v>
      </c>
      <c r="BT72" s="33">
        <v>0.61</v>
      </c>
      <c r="BU72" s="37">
        <f t="shared" si="51"/>
        <v>0.58</v>
      </c>
      <c r="BV72" s="35">
        <f t="shared" si="52"/>
        <v>0.1463750256</v>
      </c>
      <c r="BW72" s="33">
        <v>7.99</v>
      </c>
      <c r="BX72" s="34">
        <f t="shared" si="53"/>
        <v>0.43</v>
      </c>
      <c r="BY72" s="35">
        <f t="shared" si="54"/>
        <v>-0.2871597551</v>
      </c>
      <c r="BZ72" s="33">
        <v>38.93</v>
      </c>
      <c r="CA72" s="34">
        <f t="shared" si="55"/>
        <v>0.32</v>
      </c>
      <c r="CB72" s="35">
        <f t="shared" si="56"/>
        <v>-0.4045516921</v>
      </c>
      <c r="CC72" s="36">
        <f t="shared" si="57"/>
        <v>2909.335138</v>
      </c>
      <c r="CD72" s="35">
        <f t="shared" si="58"/>
        <v>-0.4402219106</v>
      </c>
      <c r="CE72" s="37">
        <f t="shared" si="59"/>
        <v>0.29</v>
      </c>
      <c r="CF72" s="33">
        <v>5.73</v>
      </c>
      <c r="CG72" s="102">
        <f t="shared" si="60"/>
        <v>0.83</v>
      </c>
      <c r="CH72" s="73">
        <f t="shared" si="61"/>
        <v>0.9113345653</v>
      </c>
      <c r="CI72" s="66">
        <f t="shared" si="62"/>
        <v>4.844699508</v>
      </c>
      <c r="CJ72" s="102">
        <f t="shared" si="63"/>
        <v>0.62</v>
      </c>
      <c r="CK72" s="73">
        <f t="shared" si="64"/>
        <v>0.2737150215</v>
      </c>
      <c r="CL72" s="33">
        <v>50.0</v>
      </c>
      <c r="CM72" s="102">
        <f t="shared" si="65"/>
        <v>0.15</v>
      </c>
      <c r="CN72" s="73">
        <f t="shared" si="66"/>
        <v>-0.7104303918</v>
      </c>
      <c r="CO72" s="36">
        <f t="shared" si="67"/>
        <v>4098.415215</v>
      </c>
      <c r="CP72" s="35">
        <f t="shared" si="68"/>
        <v>-0.261371263</v>
      </c>
      <c r="CQ72" s="37">
        <f t="shared" si="69"/>
        <v>0.4</v>
      </c>
      <c r="CR72" s="117">
        <f t="shared" si="70"/>
        <v>-0.2444186475</v>
      </c>
      <c r="CS72" s="104">
        <f t="shared" si="71"/>
        <v>0.47</v>
      </c>
      <c r="CT72" s="33">
        <v>12.13</v>
      </c>
      <c r="CU72" s="90">
        <f t="shared" si="72"/>
        <v>0.05</v>
      </c>
      <c r="CV72" s="35">
        <f t="shared" si="73"/>
        <v>-1.42231446</v>
      </c>
      <c r="CW72" s="33">
        <v>3.66</v>
      </c>
      <c r="CX72" s="34">
        <f t="shared" si="74"/>
        <v>0.08</v>
      </c>
      <c r="CY72" s="35">
        <f t="shared" si="75"/>
        <v>-1.122800673</v>
      </c>
      <c r="CZ72" s="33">
        <v>51.67</v>
      </c>
      <c r="DA72" s="34">
        <f t="shared" si="76"/>
        <v>0.03</v>
      </c>
      <c r="DB72" s="35">
        <f t="shared" si="77"/>
        <v>-1.712339688</v>
      </c>
      <c r="DC72" s="36">
        <f t="shared" si="78"/>
        <v>2778.314015</v>
      </c>
      <c r="DD72" s="35">
        <f t="shared" si="79"/>
        <v>-1.670781331</v>
      </c>
      <c r="DE72" s="90">
        <f t="shared" si="80"/>
        <v>0.03</v>
      </c>
      <c r="DF72" s="33">
        <v>0.37</v>
      </c>
      <c r="DG72" s="90">
        <f t="shared" si="81"/>
        <v>0.27</v>
      </c>
      <c r="DH72" s="35">
        <f t="shared" si="82"/>
        <v>-0.5193105799</v>
      </c>
      <c r="DI72" s="33">
        <v>0.79</v>
      </c>
      <c r="DJ72" s="90">
        <f t="shared" si="83"/>
        <v>0.33</v>
      </c>
      <c r="DK72" s="35">
        <f t="shared" si="84"/>
        <v>-0.4654835685</v>
      </c>
      <c r="DL72" s="106">
        <f t="shared" si="85"/>
        <v>-4.07788994</v>
      </c>
      <c r="DM72" s="91">
        <f t="shared" si="86"/>
        <v>0.07</v>
      </c>
    </row>
    <row r="73">
      <c r="A73" s="28">
        <v>2025.0</v>
      </c>
      <c r="B73" s="29" t="s">
        <v>876</v>
      </c>
      <c r="C73" s="29" t="s">
        <v>20</v>
      </c>
      <c r="D73" s="30">
        <f t="array" ref="D73">INDEX(
  TP!C:C,
  MATCH(
    1,
    (TP!A:A = A73) * (TP!B:B = C73),
    0
  )
)
</f>
        <v>47.75</v>
      </c>
      <c r="E73" s="64">
        <f t="shared" si="1"/>
        <v>-3.585915786</v>
      </c>
      <c r="F73" s="32">
        <f t="shared" si="2"/>
        <v>0.29</v>
      </c>
      <c r="G73" s="33">
        <v>945.0</v>
      </c>
      <c r="H73" s="33">
        <v>2.32</v>
      </c>
      <c r="I73" s="33">
        <v>0.0</v>
      </c>
      <c r="J73" s="99">
        <f t="shared" si="3"/>
        <v>2.32</v>
      </c>
      <c r="K73" s="100">
        <f t="shared" si="4"/>
        <v>0.220952381</v>
      </c>
      <c r="L73" s="101">
        <f t="shared" si="5"/>
        <v>0.64</v>
      </c>
      <c r="M73" s="73">
        <f t="shared" si="6"/>
        <v>0.3693573197</v>
      </c>
      <c r="N73" s="33">
        <v>0.19</v>
      </c>
      <c r="O73" s="101">
        <f t="shared" si="7"/>
        <v>0.52</v>
      </c>
      <c r="P73" s="73">
        <f t="shared" si="8"/>
        <v>0.05903544062</v>
      </c>
      <c r="Q73" s="33">
        <v>1.62</v>
      </c>
      <c r="R73" s="34">
        <f t="shared" si="9"/>
        <v>0.48</v>
      </c>
      <c r="S73" s="35">
        <f t="shared" si="10"/>
        <v>-0.1256216647</v>
      </c>
      <c r="T73" s="33">
        <v>41.18</v>
      </c>
      <c r="U73" s="34">
        <f t="shared" si="11"/>
        <v>0.56</v>
      </c>
      <c r="V73" s="35">
        <f t="shared" si="12"/>
        <v>0.2353994587</v>
      </c>
      <c r="W73" s="36">
        <f t="shared" si="13"/>
        <v>2573.616127</v>
      </c>
      <c r="X73" s="35">
        <f t="shared" si="14"/>
        <v>0.1676553909</v>
      </c>
      <c r="Y73" s="40">
        <f t="shared" si="15"/>
        <v>0.55</v>
      </c>
      <c r="Z73" s="33">
        <v>0.06</v>
      </c>
      <c r="AA73" s="40">
        <f t="shared" si="16"/>
        <v>0.1</v>
      </c>
      <c r="AB73" s="35">
        <f t="shared" si="17"/>
        <v>-1.085227871</v>
      </c>
      <c r="AC73" s="43">
        <f t="shared" si="18"/>
        <v>-0.4891797203</v>
      </c>
      <c r="AD73" s="44">
        <f t="shared" si="19"/>
        <v>0.43</v>
      </c>
      <c r="AE73" s="33">
        <v>2.57</v>
      </c>
      <c r="AF73" s="34">
        <f t="shared" si="20"/>
        <v>0.72</v>
      </c>
      <c r="AG73" s="35">
        <f t="shared" si="21"/>
        <v>0.3903726076</v>
      </c>
      <c r="AH73" s="33">
        <v>29.63</v>
      </c>
      <c r="AI73" s="34">
        <f t="shared" si="22"/>
        <v>0.36</v>
      </c>
      <c r="AJ73" s="35">
        <f t="shared" si="23"/>
        <v>-0.3017799616</v>
      </c>
      <c r="AK73" s="36">
        <f t="shared" si="24"/>
        <v>2061.146082</v>
      </c>
      <c r="AL73" s="35">
        <f t="shared" si="25"/>
        <v>0.1352998183</v>
      </c>
      <c r="AM73" s="114">
        <f t="shared" si="26"/>
        <v>0.57</v>
      </c>
      <c r="AN73" s="33">
        <v>0.57</v>
      </c>
      <c r="AO73" s="114">
        <f t="shared" si="27"/>
        <v>0.87</v>
      </c>
      <c r="AP73" s="35">
        <f t="shared" si="28"/>
        <v>1.026538549</v>
      </c>
      <c r="AQ73" s="33">
        <v>0.76</v>
      </c>
      <c r="AR73" s="114">
        <f t="shared" si="29"/>
        <v>0.65</v>
      </c>
      <c r="AS73" s="35">
        <f t="shared" si="30"/>
        <v>0.1517834095</v>
      </c>
      <c r="AT73" s="33">
        <v>2.86</v>
      </c>
      <c r="AU73" s="114">
        <f t="shared" si="31"/>
        <v>0.57</v>
      </c>
      <c r="AV73" s="35">
        <f t="shared" si="32"/>
        <v>0.2346379108</v>
      </c>
      <c r="AW73" s="33">
        <v>2.19</v>
      </c>
      <c r="AX73" s="34">
        <f t="shared" si="33"/>
        <v>0.44</v>
      </c>
      <c r="AY73" s="35">
        <f t="shared" si="34"/>
        <v>-0.2855298838</v>
      </c>
      <c r="AZ73" s="33">
        <v>47.83</v>
      </c>
      <c r="BA73" s="34">
        <f t="shared" si="35"/>
        <v>0.44</v>
      </c>
      <c r="BB73" s="35">
        <f t="shared" si="36"/>
        <v>-0.1593742049</v>
      </c>
      <c r="BC73" s="36">
        <f t="shared" si="37"/>
        <v>2739.24655</v>
      </c>
      <c r="BD73" s="35">
        <f t="shared" si="38"/>
        <v>-0.235249073</v>
      </c>
      <c r="BE73" s="114">
        <f t="shared" si="39"/>
        <v>0.48</v>
      </c>
      <c r="BF73" s="115">
        <f t="shared" si="40"/>
        <v>1.313010614</v>
      </c>
      <c r="BG73" s="116">
        <f t="shared" si="41"/>
        <v>0.71</v>
      </c>
      <c r="BH73" s="33">
        <v>4.76</v>
      </c>
      <c r="BI73" s="34">
        <f t="shared" si="42"/>
        <v>0.74</v>
      </c>
      <c r="BJ73" s="35">
        <f t="shared" si="43"/>
        <v>0.5973490855</v>
      </c>
      <c r="BK73" s="33">
        <v>54.0</v>
      </c>
      <c r="BL73" s="34">
        <f t="shared" si="44"/>
        <v>0.52</v>
      </c>
      <c r="BM73" s="35">
        <f t="shared" si="45"/>
        <v>0.04336330806</v>
      </c>
      <c r="BN73" s="36">
        <f t="shared" si="46"/>
        <v>4102.721391</v>
      </c>
      <c r="BO73" s="35">
        <f t="shared" si="47"/>
        <v>0.6122761757</v>
      </c>
      <c r="BP73" s="37">
        <f t="shared" si="48"/>
        <v>0.67</v>
      </c>
      <c r="BQ73" s="33">
        <v>3.14</v>
      </c>
      <c r="BR73" s="37">
        <f t="shared" si="49"/>
        <v>0.94</v>
      </c>
      <c r="BS73" s="35">
        <f t="shared" si="50"/>
        <v>1.272048671</v>
      </c>
      <c r="BT73" s="33">
        <v>0.38</v>
      </c>
      <c r="BU73" s="37">
        <f t="shared" si="51"/>
        <v>0.38</v>
      </c>
      <c r="BV73" s="35">
        <f t="shared" si="52"/>
        <v>-0.5037763787</v>
      </c>
      <c r="BW73" s="33">
        <v>8.95</v>
      </c>
      <c r="BX73" s="34">
        <f t="shared" si="53"/>
        <v>0.57</v>
      </c>
      <c r="BY73" s="35">
        <f t="shared" si="54"/>
        <v>0.05548127191</v>
      </c>
      <c r="BZ73" s="33">
        <v>38.3</v>
      </c>
      <c r="CA73" s="34">
        <f t="shared" si="55"/>
        <v>0.28</v>
      </c>
      <c r="CB73" s="35">
        <f t="shared" si="56"/>
        <v>-0.4948858589</v>
      </c>
      <c r="CC73" s="36">
        <f t="shared" si="57"/>
        <v>2994.488874</v>
      </c>
      <c r="CD73" s="35">
        <f t="shared" si="58"/>
        <v>-0.29704476</v>
      </c>
      <c r="CE73" s="37">
        <f t="shared" si="59"/>
        <v>0.35</v>
      </c>
      <c r="CF73" s="33">
        <v>3.24</v>
      </c>
      <c r="CG73" s="102">
        <f t="shared" si="60"/>
        <v>0.13</v>
      </c>
      <c r="CH73" s="73">
        <f t="shared" si="61"/>
        <v>-1.090338184</v>
      </c>
      <c r="CI73" s="66">
        <f t="shared" si="62"/>
        <v>2.985376138</v>
      </c>
      <c r="CJ73" s="102">
        <f t="shared" si="63"/>
        <v>0.12</v>
      </c>
      <c r="CK73" s="73">
        <f t="shared" si="64"/>
        <v>-0.1706149713</v>
      </c>
      <c r="CL73" s="33">
        <v>52.94</v>
      </c>
      <c r="CM73" s="102">
        <f t="shared" si="65"/>
        <v>0.34</v>
      </c>
      <c r="CN73" s="73">
        <f t="shared" si="66"/>
        <v>-0.3136220843</v>
      </c>
      <c r="CO73" s="36">
        <f t="shared" si="67"/>
        <v>3398.286732</v>
      </c>
      <c r="CP73" s="35">
        <f t="shared" si="68"/>
        <v>-1.088758273</v>
      </c>
      <c r="CQ73" s="37">
        <f t="shared" si="69"/>
        <v>0.12</v>
      </c>
      <c r="CR73" s="117">
        <f t="shared" si="70"/>
        <v>-0.005254564781</v>
      </c>
      <c r="CS73" s="104">
        <f t="shared" si="71"/>
        <v>0.5</v>
      </c>
      <c r="CT73" s="33">
        <v>13.33</v>
      </c>
      <c r="CU73" s="90">
        <f t="shared" si="72"/>
        <v>0.1</v>
      </c>
      <c r="CV73" s="35">
        <f t="shared" si="73"/>
        <v>-1.20199787</v>
      </c>
      <c r="CW73" s="33">
        <v>2.86</v>
      </c>
      <c r="CX73" s="34">
        <f t="shared" si="74"/>
        <v>0.02</v>
      </c>
      <c r="CY73" s="35">
        <f t="shared" si="75"/>
        <v>-1.423534238</v>
      </c>
      <c r="CZ73" s="33">
        <v>70.0</v>
      </c>
      <c r="DA73" s="34">
        <f t="shared" si="76"/>
        <v>0.79</v>
      </c>
      <c r="DB73" s="35">
        <f t="shared" si="77"/>
        <v>0.7224387198</v>
      </c>
      <c r="DC73" s="36">
        <f t="shared" si="78"/>
        <v>3303.286763</v>
      </c>
      <c r="DD73" s="35">
        <f t="shared" si="79"/>
        <v>-1.156307217</v>
      </c>
      <c r="DE73" s="90">
        <f t="shared" si="80"/>
        <v>0.13</v>
      </c>
      <c r="DF73" s="33">
        <v>0.38</v>
      </c>
      <c r="DG73" s="90">
        <f t="shared" si="81"/>
        <v>0.31</v>
      </c>
      <c r="DH73" s="35">
        <f t="shared" si="82"/>
        <v>-0.47354237</v>
      </c>
      <c r="DI73" s="33">
        <v>0.38</v>
      </c>
      <c r="DJ73" s="90">
        <f t="shared" si="83"/>
        <v>0.05</v>
      </c>
      <c r="DK73" s="35">
        <f t="shared" si="84"/>
        <v>-1.572644658</v>
      </c>
      <c r="DL73" s="106">
        <f t="shared" si="85"/>
        <v>-4.404492115</v>
      </c>
      <c r="DM73" s="91">
        <f t="shared" si="86"/>
        <v>0.02</v>
      </c>
    </row>
    <row r="74">
      <c r="A74" s="28">
        <v>2023.0</v>
      </c>
      <c r="B74" s="29" t="s">
        <v>877</v>
      </c>
      <c r="C74" s="29" t="s">
        <v>14</v>
      </c>
      <c r="D74" s="30">
        <f t="array" ref="D74">INDEX(
  TP!C:C,
  MATCH(
    1,
    (TP!A:A = A74) * (TP!B:B = C74),
    0
  )
)
</f>
        <v>48.81</v>
      </c>
      <c r="E74" s="64">
        <f t="shared" si="1"/>
        <v>-3.662094578</v>
      </c>
      <c r="F74" s="32">
        <f t="shared" si="2"/>
        <v>0.28</v>
      </c>
      <c r="G74" s="33">
        <v>2108.0</v>
      </c>
      <c r="H74" s="33">
        <v>2.19</v>
      </c>
      <c r="I74" s="33">
        <v>0.0</v>
      </c>
      <c r="J74" s="99">
        <f t="shared" si="3"/>
        <v>2.19</v>
      </c>
      <c r="K74" s="100">
        <f t="shared" si="4"/>
        <v>0.09350094877</v>
      </c>
      <c r="L74" s="101">
        <f t="shared" si="5"/>
        <v>0.18</v>
      </c>
      <c r="M74" s="73">
        <f t="shared" si="6"/>
        <v>-1.015110343</v>
      </c>
      <c r="N74" s="33">
        <v>0.17</v>
      </c>
      <c r="O74" s="101">
        <f t="shared" si="7"/>
        <v>0.47</v>
      </c>
      <c r="P74" s="73">
        <f t="shared" si="8"/>
        <v>-0.1089245454</v>
      </c>
      <c r="Q74" s="33">
        <v>0.85</v>
      </c>
      <c r="R74" s="34">
        <f t="shared" si="9"/>
        <v>0.11</v>
      </c>
      <c r="S74" s="35">
        <f t="shared" si="10"/>
        <v>-1.22704183</v>
      </c>
      <c r="T74" s="33">
        <v>50.0</v>
      </c>
      <c r="U74" s="34">
        <f t="shared" si="11"/>
        <v>0.87</v>
      </c>
      <c r="V74" s="35">
        <f t="shared" si="12"/>
        <v>1.052077987</v>
      </c>
      <c r="W74" s="36">
        <f t="shared" si="13"/>
        <v>1995.853804</v>
      </c>
      <c r="X74" s="35">
        <f t="shared" si="14"/>
        <v>-0.4844963083</v>
      </c>
      <c r="Y74" s="40">
        <f t="shared" si="15"/>
        <v>0.29</v>
      </c>
      <c r="Z74" s="33">
        <v>0.07</v>
      </c>
      <c r="AA74" s="40">
        <f t="shared" si="16"/>
        <v>0.14</v>
      </c>
      <c r="AB74" s="35">
        <f t="shared" si="17"/>
        <v>-0.9199065819</v>
      </c>
      <c r="AC74" s="43">
        <f t="shared" si="18"/>
        <v>-2.528437779</v>
      </c>
      <c r="AD74" s="44">
        <f t="shared" si="19"/>
        <v>0.22</v>
      </c>
      <c r="AE74" s="33">
        <v>2.09</v>
      </c>
      <c r="AF74" s="34">
        <f t="shared" si="20"/>
        <v>0.49</v>
      </c>
      <c r="AG74" s="35">
        <f t="shared" si="21"/>
        <v>-0.06976023988</v>
      </c>
      <c r="AH74" s="33">
        <v>32.65</v>
      </c>
      <c r="AI74" s="34">
        <f t="shared" si="22"/>
        <v>0.53</v>
      </c>
      <c r="AJ74" s="35">
        <f t="shared" si="23"/>
        <v>0.03293122668</v>
      </c>
      <c r="AK74" s="36">
        <f t="shared" si="24"/>
        <v>2013.516052</v>
      </c>
      <c r="AL74" s="35">
        <f t="shared" si="25"/>
        <v>0.07691019631</v>
      </c>
      <c r="AM74" s="114">
        <f t="shared" si="26"/>
        <v>0.55</v>
      </c>
      <c r="AN74" s="33">
        <v>0.09</v>
      </c>
      <c r="AO74" s="114">
        <f t="shared" si="27"/>
        <v>0.12</v>
      </c>
      <c r="AP74" s="35">
        <f t="shared" si="28"/>
        <v>-1.0627389</v>
      </c>
      <c r="AQ74" s="33">
        <v>0.64</v>
      </c>
      <c r="AR74" s="114">
        <f t="shared" si="29"/>
        <v>0.51</v>
      </c>
      <c r="AS74" s="35">
        <f t="shared" si="30"/>
        <v>-0.1361062499</v>
      </c>
      <c r="AT74" s="33">
        <v>1.84</v>
      </c>
      <c r="AU74" s="114">
        <f t="shared" si="31"/>
        <v>0.22</v>
      </c>
      <c r="AV74" s="35">
        <f t="shared" si="32"/>
        <v>-0.7691991977</v>
      </c>
      <c r="AW74" s="33">
        <v>1.84</v>
      </c>
      <c r="AX74" s="34">
        <f t="shared" si="33"/>
        <v>0.26</v>
      </c>
      <c r="AY74" s="35">
        <f t="shared" si="34"/>
        <v>-0.6358763396</v>
      </c>
      <c r="AZ74" s="33">
        <v>48.84</v>
      </c>
      <c r="BA74" s="34">
        <f t="shared" si="35"/>
        <v>0.5</v>
      </c>
      <c r="BB74" s="35">
        <f t="shared" si="36"/>
        <v>-0.04558807219</v>
      </c>
      <c r="BC74" s="36">
        <f t="shared" si="37"/>
        <v>2516.862883</v>
      </c>
      <c r="BD74" s="35">
        <f t="shared" si="38"/>
        <v>-0.5196062188</v>
      </c>
      <c r="BE74" s="114">
        <f t="shared" si="39"/>
        <v>0.36</v>
      </c>
      <c r="BF74" s="115">
        <f t="shared" si="40"/>
        <v>-2.41074037</v>
      </c>
      <c r="BG74" s="116">
        <f t="shared" si="41"/>
        <v>0.2</v>
      </c>
      <c r="BH74" s="33">
        <v>3.76</v>
      </c>
      <c r="BI74" s="34">
        <f t="shared" si="42"/>
        <v>0.52</v>
      </c>
      <c r="BJ74" s="35">
        <f t="shared" si="43"/>
        <v>-0.02157025832</v>
      </c>
      <c r="BK74" s="33">
        <v>57.95</v>
      </c>
      <c r="BL74" s="34">
        <f t="shared" si="44"/>
        <v>0.74</v>
      </c>
      <c r="BM74" s="35">
        <f t="shared" si="45"/>
        <v>0.5293125146</v>
      </c>
      <c r="BN74" s="36">
        <f t="shared" si="46"/>
        <v>3923.327935</v>
      </c>
      <c r="BO74" s="35">
        <f t="shared" si="47"/>
        <v>0.4261492705</v>
      </c>
      <c r="BP74" s="37">
        <f t="shared" si="48"/>
        <v>0.61</v>
      </c>
      <c r="BQ74" s="33">
        <v>1.92</v>
      </c>
      <c r="BR74" s="37">
        <f t="shared" si="49"/>
        <v>0.42</v>
      </c>
      <c r="BS74" s="35">
        <f t="shared" si="50"/>
        <v>-0.2210151245</v>
      </c>
      <c r="BT74" s="33">
        <v>0.85</v>
      </c>
      <c r="BU74" s="37">
        <f t="shared" si="51"/>
        <v>0.78</v>
      </c>
      <c r="BV74" s="35">
        <f t="shared" si="52"/>
        <v>0.8247938822</v>
      </c>
      <c r="BW74" s="33">
        <v>8.62</v>
      </c>
      <c r="BX74" s="34">
        <f t="shared" si="53"/>
        <v>0.5</v>
      </c>
      <c r="BY74" s="35">
        <f t="shared" si="54"/>
        <v>-0.06230158113</v>
      </c>
      <c r="BZ74" s="33">
        <v>46.53</v>
      </c>
      <c r="CA74" s="34">
        <f t="shared" si="55"/>
        <v>0.79</v>
      </c>
      <c r="CB74" s="35">
        <f t="shared" si="56"/>
        <v>0.6851938121</v>
      </c>
      <c r="CC74" s="36">
        <f t="shared" si="57"/>
        <v>3584.547136</v>
      </c>
      <c r="CD74" s="35">
        <f t="shared" si="58"/>
        <v>0.6950768367</v>
      </c>
      <c r="CE74" s="37">
        <f t="shared" si="59"/>
        <v>0.77</v>
      </c>
      <c r="CF74" s="33">
        <v>4.14</v>
      </c>
      <c r="CG74" s="102">
        <f t="shared" si="60"/>
        <v>0.39</v>
      </c>
      <c r="CH74" s="73">
        <f t="shared" si="61"/>
        <v>-0.3668420097</v>
      </c>
      <c r="CI74" s="66">
        <f t="shared" si="62"/>
        <v>3.967668638</v>
      </c>
      <c r="CJ74" s="102">
        <f t="shared" si="63"/>
        <v>0.33</v>
      </c>
      <c r="CK74" s="73">
        <f t="shared" si="64"/>
        <v>0.06412742278</v>
      </c>
      <c r="CL74" s="33">
        <v>60.82</v>
      </c>
      <c r="CM74" s="102">
        <f t="shared" si="65"/>
        <v>0.81</v>
      </c>
      <c r="CN74" s="73">
        <f t="shared" si="66"/>
        <v>0.749932155</v>
      </c>
      <c r="CO74" s="36">
        <f t="shared" si="67"/>
        <v>4526.225011</v>
      </c>
      <c r="CP74" s="35">
        <f t="shared" si="68"/>
        <v>0.2441991807</v>
      </c>
      <c r="CQ74" s="37">
        <f t="shared" si="69"/>
        <v>0.61</v>
      </c>
      <c r="CR74" s="117">
        <f t="shared" si="70"/>
        <v>1.969204046</v>
      </c>
      <c r="CS74" s="104">
        <f t="shared" si="71"/>
        <v>0.66</v>
      </c>
      <c r="CT74" s="33">
        <v>20.28</v>
      </c>
      <c r="CU74" s="90">
        <f t="shared" si="72"/>
        <v>0.54</v>
      </c>
      <c r="CV74" s="35">
        <f t="shared" si="73"/>
        <v>0.07400237932</v>
      </c>
      <c r="CW74" s="33">
        <v>6.62</v>
      </c>
      <c r="CX74" s="34">
        <f t="shared" si="74"/>
        <v>0.52</v>
      </c>
      <c r="CY74" s="35">
        <f t="shared" si="75"/>
        <v>-0.01008648465</v>
      </c>
      <c r="CZ74" s="33">
        <v>66.45</v>
      </c>
      <c r="DA74" s="34">
        <f t="shared" si="76"/>
        <v>0.63</v>
      </c>
      <c r="DB74" s="35">
        <f t="shared" si="77"/>
        <v>0.2508913467</v>
      </c>
      <c r="DC74" s="36">
        <f t="shared" si="78"/>
        <v>4714.731613</v>
      </c>
      <c r="DD74" s="35">
        <f t="shared" si="79"/>
        <v>0.2269109421</v>
      </c>
      <c r="DE74" s="90">
        <f t="shared" si="80"/>
        <v>0.61</v>
      </c>
      <c r="DF74" s="33">
        <v>0.38</v>
      </c>
      <c r="DG74" s="90">
        <f t="shared" si="81"/>
        <v>0.31</v>
      </c>
      <c r="DH74" s="35">
        <f t="shared" si="82"/>
        <v>-0.47354237</v>
      </c>
      <c r="DI74" s="33">
        <v>0.77</v>
      </c>
      <c r="DJ74" s="90">
        <f t="shared" si="83"/>
        <v>0.32</v>
      </c>
      <c r="DK74" s="35">
        <f t="shared" si="84"/>
        <v>-0.5194914265</v>
      </c>
      <c r="DL74" s="106">
        <f t="shared" si="85"/>
        <v>-0.692120475</v>
      </c>
      <c r="DM74" s="91">
        <f t="shared" si="86"/>
        <v>0.45</v>
      </c>
    </row>
    <row r="75">
      <c r="A75" s="28">
        <v>2022.0</v>
      </c>
      <c r="B75" s="29" t="s">
        <v>878</v>
      </c>
      <c r="C75" s="29" t="s">
        <v>30</v>
      </c>
      <c r="D75" s="30">
        <f t="array" ref="D75">INDEX(
  TP!C:C,
  MATCH(
    1,
    (TP!A:A = A75) * (TP!B:B = C75),
    0
  )
)
</f>
        <v>45.81</v>
      </c>
      <c r="E75" s="64">
        <f t="shared" si="1"/>
        <v>-3.911687811</v>
      </c>
      <c r="F75" s="32">
        <f t="shared" si="2"/>
        <v>0.27</v>
      </c>
      <c r="G75" s="33">
        <v>2202.0</v>
      </c>
      <c r="H75" s="33">
        <v>1.86</v>
      </c>
      <c r="I75" s="33">
        <v>0.0</v>
      </c>
      <c r="J75" s="99">
        <f t="shared" si="3"/>
        <v>1.86</v>
      </c>
      <c r="K75" s="100">
        <f t="shared" si="4"/>
        <v>0.07602179837</v>
      </c>
      <c r="L75" s="101">
        <f t="shared" si="5"/>
        <v>0.12</v>
      </c>
      <c r="M75" s="73">
        <f t="shared" si="6"/>
        <v>-1.204981246</v>
      </c>
      <c r="N75" s="33">
        <v>0.08</v>
      </c>
      <c r="O75" s="101">
        <f t="shared" si="7"/>
        <v>0.22</v>
      </c>
      <c r="P75" s="73">
        <f t="shared" si="8"/>
        <v>-0.8647444823</v>
      </c>
      <c r="Q75" s="33">
        <v>0.98</v>
      </c>
      <c r="R75" s="34">
        <f t="shared" si="9"/>
        <v>0.15</v>
      </c>
      <c r="S75" s="35">
        <f t="shared" si="10"/>
        <v>-1.041087776</v>
      </c>
      <c r="T75" s="33">
        <v>37.5</v>
      </c>
      <c r="U75" s="34">
        <f t="shared" si="11"/>
        <v>0.39</v>
      </c>
      <c r="V75" s="35">
        <f t="shared" si="12"/>
        <v>-0.1053462312</v>
      </c>
      <c r="W75" s="36">
        <f t="shared" si="13"/>
        <v>1662.134179</v>
      </c>
      <c r="X75" s="35">
        <f t="shared" si="14"/>
        <v>-0.8611837662</v>
      </c>
      <c r="Y75" s="40">
        <f t="shared" si="15"/>
        <v>0.2</v>
      </c>
      <c r="Z75" s="33">
        <v>0.07</v>
      </c>
      <c r="AA75" s="40">
        <f t="shared" si="16"/>
        <v>0.14</v>
      </c>
      <c r="AB75" s="35">
        <f t="shared" si="17"/>
        <v>-0.9199065819</v>
      </c>
      <c r="AC75" s="43">
        <f t="shared" si="18"/>
        <v>-3.850816076</v>
      </c>
      <c r="AD75" s="44">
        <f t="shared" si="19"/>
        <v>0.08</v>
      </c>
      <c r="AE75" s="33">
        <v>1.68</v>
      </c>
      <c r="AF75" s="34">
        <f t="shared" si="20"/>
        <v>0.35</v>
      </c>
      <c r="AG75" s="35">
        <f t="shared" si="21"/>
        <v>-0.4627903805</v>
      </c>
      <c r="AH75" s="33">
        <v>31.71</v>
      </c>
      <c r="AI75" s="34">
        <f t="shared" si="22"/>
        <v>0.49</v>
      </c>
      <c r="AJ75" s="35">
        <f t="shared" si="23"/>
        <v>-0.07125040147</v>
      </c>
      <c r="AK75" s="36">
        <f t="shared" si="24"/>
        <v>1708.792772</v>
      </c>
      <c r="AL75" s="35">
        <f t="shared" si="25"/>
        <v>-0.2966498741</v>
      </c>
      <c r="AM75" s="114">
        <f t="shared" si="26"/>
        <v>0.39</v>
      </c>
      <c r="AN75" s="33">
        <v>0.45</v>
      </c>
      <c r="AO75" s="114">
        <f t="shared" si="27"/>
        <v>0.73</v>
      </c>
      <c r="AP75" s="35">
        <f t="shared" si="28"/>
        <v>0.5042191863</v>
      </c>
      <c r="AQ75" s="33">
        <v>0.49</v>
      </c>
      <c r="AR75" s="114">
        <f t="shared" si="29"/>
        <v>0.34</v>
      </c>
      <c r="AS75" s="35">
        <f t="shared" si="30"/>
        <v>-0.4959683241</v>
      </c>
      <c r="AT75" s="33">
        <v>2.45</v>
      </c>
      <c r="AU75" s="114">
        <f t="shared" si="31"/>
        <v>0.38</v>
      </c>
      <c r="AV75" s="35">
        <f t="shared" si="32"/>
        <v>-0.1688652406</v>
      </c>
      <c r="AW75" s="33">
        <v>1.68</v>
      </c>
      <c r="AX75" s="34">
        <f t="shared" si="33"/>
        <v>0.18</v>
      </c>
      <c r="AY75" s="35">
        <f t="shared" si="34"/>
        <v>-0.7960347194</v>
      </c>
      <c r="AZ75" s="33">
        <v>46.34</v>
      </c>
      <c r="BA75" s="34">
        <f t="shared" si="35"/>
        <v>0.37</v>
      </c>
      <c r="BB75" s="35">
        <f t="shared" si="36"/>
        <v>-0.3272369155</v>
      </c>
      <c r="BC75" s="36">
        <f t="shared" si="37"/>
        <v>2255.366702</v>
      </c>
      <c r="BD75" s="35">
        <f t="shared" si="38"/>
        <v>-0.8539756815</v>
      </c>
      <c r="BE75" s="114">
        <f t="shared" si="39"/>
        <v>0.18</v>
      </c>
      <c r="BF75" s="115">
        <f t="shared" si="40"/>
        <v>-1.311239934</v>
      </c>
      <c r="BG75" s="116">
        <f t="shared" si="41"/>
        <v>0.41</v>
      </c>
      <c r="BH75" s="33">
        <v>4.9</v>
      </c>
      <c r="BI75" s="34">
        <f t="shared" si="42"/>
        <v>0.79</v>
      </c>
      <c r="BJ75" s="35">
        <f t="shared" si="43"/>
        <v>0.6839977936</v>
      </c>
      <c r="BK75" s="33">
        <v>43.33</v>
      </c>
      <c r="BL75" s="34">
        <f t="shared" si="44"/>
        <v>0.08</v>
      </c>
      <c r="BM75" s="35">
        <f t="shared" si="45"/>
        <v>-1.269314675</v>
      </c>
      <c r="BN75" s="36">
        <f t="shared" si="46"/>
        <v>3337.206001</v>
      </c>
      <c r="BO75" s="35">
        <f t="shared" si="47"/>
        <v>-0.1819724757</v>
      </c>
      <c r="BP75" s="37">
        <f t="shared" si="48"/>
        <v>0.44</v>
      </c>
      <c r="BQ75" s="33">
        <v>2.29</v>
      </c>
      <c r="BR75" s="37">
        <f t="shared" si="49"/>
        <v>0.57</v>
      </c>
      <c r="BS75" s="35">
        <f t="shared" si="50"/>
        <v>0.2317993054</v>
      </c>
      <c r="BT75" s="33">
        <v>1.06</v>
      </c>
      <c r="BU75" s="37">
        <f t="shared" si="51"/>
        <v>0.92</v>
      </c>
      <c r="BV75" s="35">
        <f t="shared" si="52"/>
        <v>1.418410382</v>
      </c>
      <c r="BW75" s="33">
        <v>10.38</v>
      </c>
      <c r="BX75" s="34">
        <f t="shared" si="53"/>
        <v>0.71</v>
      </c>
      <c r="BY75" s="35">
        <f t="shared" si="54"/>
        <v>0.5658736351</v>
      </c>
      <c r="BZ75" s="33">
        <v>39.37</v>
      </c>
      <c r="CA75" s="34">
        <f t="shared" si="55"/>
        <v>0.35</v>
      </c>
      <c r="CB75" s="35">
        <f t="shared" si="56"/>
        <v>-0.3414611629</v>
      </c>
      <c r="CC75" s="36">
        <f t="shared" si="57"/>
        <v>3258.053569</v>
      </c>
      <c r="CD75" s="35">
        <f t="shared" si="58"/>
        <v>0.1461118614</v>
      </c>
      <c r="CE75" s="37">
        <f t="shared" si="59"/>
        <v>0.58</v>
      </c>
      <c r="CF75" s="33">
        <v>6.87</v>
      </c>
      <c r="CG75" s="102">
        <f t="shared" si="60"/>
        <v>0.93</v>
      </c>
      <c r="CH75" s="73">
        <f t="shared" si="61"/>
        <v>1.827763053</v>
      </c>
      <c r="CI75" s="66">
        <f t="shared" si="62"/>
        <v>5.869675308</v>
      </c>
      <c r="CJ75" s="102">
        <f t="shared" si="63"/>
        <v>0.88</v>
      </c>
      <c r="CK75" s="73">
        <f t="shared" si="64"/>
        <v>0.5186576157</v>
      </c>
      <c r="CL75" s="33">
        <v>61.9</v>
      </c>
      <c r="CM75" s="102">
        <f t="shared" si="65"/>
        <v>0.88</v>
      </c>
      <c r="CN75" s="73">
        <f t="shared" si="66"/>
        <v>0.8956984721</v>
      </c>
      <c r="CO75" s="36">
        <f t="shared" si="67"/>
        <v>5538.195347</v>
      </c>
      <c r="CP75" s="35">
        <f t="shared" si="68"/>
        <v>1.440109832</v>
      </c>
      <c r="CQ75" s="37">
        <f t="shared" si="69"/>
        <v>0.95</v>
      </c>
      <c r="CR75" s="117">
        <f t="shared" si="70"/>
        <v>3.054458905</v>
      </c>
      <c r="CS75" s="104">
        <f t="shared" si="71"/>
        <v>0.79</v>
      </c>
      <c r="CT75" s="33">
        <v>14.18</v>
      </c>
      <c r="CU75" s="90">
        <f t="shared" si="72"/>
        <v>0.15</v>
      </c>
      <c r="CV75" s="35">
        <f t="shared" si="73"/>
        <v>-1.045940286</v>
      </c>
      <c r="CW75" s="33">
        <v>7.03</v>
      </c>
      <c r="CX75" s="34">
        <f t="shared" si="74"/>
        <v>0.59</v>
      </c>
      <c r="CY75" s="35">
        <f t="shared" si="75"/>
        <v>0.1440394671</v>
      </c>
      <c r="CZ75" s="33">
        <v>52.91</v>
      </c>
      <c r="DA75" s="34">
        <f t="shared" si="76"/>
        <v>0.04</v>
      </c>
      <c r="DB75" s="35">
        <f t="shared" si="77"/>
        <v>-1.547630183</v>
      </c>
      <c r="DC75" s="36">
        <f t="shared" si="78"/>
        <v>3850.927938</v>
      </c>
      <c r="DD75" s="35">
        <f t="shared" si="79"/>
        <v>-0.6196180095</v>
      </c>
      <c r="DE75" s="90">
        <f t="shared" si="80"/>
        <v>0.3</v>
      </c>
      <c r="DF75" s="33">
        <v>0.49</v>
      </c>
      <c r="DG75" s="90">
        <f t="shared" si="81"/>
        <v>0.57</v>
      </c>
      <c r="DH75" s="35">
        <f t="shared" si="82"/>
        <v>0.02990793916</v>
      </c>
      <c r="DI75" s="33">
        <v>0.9</v>
      </c>
      <c r="DJ75" s="90">
        <f t="shared" si="83"/>
        <v>0.48</v>
      </c>
      <c r="DK75" s="35">
        <f t="shared" si="84"/>
        <v>-0.1684403493</v>
      </c>
      <c r="DL75" s="106">
        <f t="shared" si="85"/>
        <v>-1.804090705</v>
      </c>
      <c r="DM75" s="91">
        <f t="shared" si="86"/>
        <v>0.28</v>
      </c>
    </row>
    <row r="76">
      <c r="A76" s="28">
        <v>2024.0</v>
      </c>
      <c r="B76" s="29" t="s">
        <v>879</v>
      </c>
      <c r="C76" s="29" t="s">
        <v>26</v>
      </c>
      <c r="D76" s="30">
        <f t="array" ref="D76">INDEX(
  TP!C:C,
  MATCH(
    1,
    (TP!A:A = A76) * (TP!B:B = C76),
    0
  )
)
</f>
        <v>49.08</v>
      </c>
      <c r="E76" s="64">
        <f t="shared" si="1"/>
        <v>-3.940808514</v>
      </c>
      <c r="F76" s="32">
        <f t="shared" si="2"/>
        <v>0.26</v>
      </c>
      <c r="G76" s="33">
        <v>1227.0</v>
      </c>
      <c r="H76" s="33">
        <v>1.3</v>
      </c>
      <c r="I76" s="33">
        <v>0.0</v>
      </c>
      <c r="J76" s="99">
        <f t="shared" si="3"/>
        <v>1.3</v>
      </c>
      <c r="K76" s="100">
        <f t="shared" si="4"/>
        <v>0.09535452323</v>
      </c>
      <c r="L76" s="101">
        <f t="shared" si="5"/>
        <v>0.2</v>
      </c>
      <c r="M76" s="73">
        <f t="shared" si="6"/>
        <v>-0.9949755053</v>
      </c>
      <c r="N76" s="33">
        <v>0.07</v>
      </c>
      <c r="O76" s="101">
        <f t="shared" si="7"/>
        <v>0.16</v>
      </c>
      <c r="P76" s="73">
        <f t="shared" si="8"/>
        <v>-0.9487244753</v>
      </c>
      <c r="Q76" s="33">
        <v>1.17</v>
      </c>
      <c r="R76" s="34">
        <f t="shared" si="9"/>
        <v>0.22</v>
      </c>
      <c r="S76" s="35">
        <f t="shared" si="10"/>
        <v>-0.7693087743</v>
      </c>
      <c r="T76" s="33">
        <v>43.75</v>
      </c>
      <c r="U76" s="34">
        <f t="shared" si="11"/>
        <v>0.69</v>
      </c>
      <c r="V76" s="35">
        <f t="shared" si="12"/>
        <v>0.4733658779</v>
      </c>
      <c r="W76" s="36">
        <f t="shared" si="13"/>
        <v>2199.274183</v>
      </c>
      <c r="X76" s="35">
        <f t="shared" si="14"/>
        <v>-0.2548846832</v>
      </c>
      <c r="Y76" s="40">
        <f t="shared" si="15"/>
        <v>0.37</v>
      </c>
      <c r="Z76" s="33">
        <v>0.15</v>
      </c>
      <c r="AA76" s="40">
        <f t="shared" si="16"/>
        <v>0.69</v>
      </c>
      <c r="AB76" s="35">
        <f t="shared" si="17"/>
        <v>0.4026637351</v>
      </c>
      <c r="AC76" s="43">
        <f t="shared" si="18"/>
        <v>-1.795920929</v>
      </c>
      <c r="AD76" s="44">
        <f t="shared" si="19"/>
        <v>0.3</v>
      </c>
      <c r="AE76" s="33">
        <v>2.27</v>
      </c>
      <c r="AF76" s="34">
        <f t="shared" si="20"/>
        <v>0.59</v>
      </c>
      <c r="AG76" s="35">
        <f t="shared" si="21"/>
        <v>0.1027895779</v>
      </c>
      <c r="AH76" s="33">
        <v>29.03</v>
      </c>
      <c r="AI76" s="34">
        <f t="shared" si="22"/>
        <v>0.33</v>
      </c>
      <c r="AJ76" s="35">
        <f t="shared" si="23"/>
        <v>-0.3682788732</v>
      </c>
      <c r="AK76" s="36">
        <f t="shared" si="24"/>
        <v>1880.119068</v>
      </c>
      <c r="AL76" s="35">
        <f t="shared" si="25"/>
        <v>-0.08662107963</v>
      </c>
      <c r="AM76" s="114">
        <f t="shared" si="26"/>
        <v>0.48</v>
      </c>
      <c r="AN76" s="33">
        <v>0.29</v>
      </c>
      <c r="AO76" s="114">
        <f t="shared" si="27"/>
        <v>0.48</v>
      </c>
      <c r="AP76" s="35">
        <f t="shared" si="28"/>
        <v>-0.19220663</v>
      </c>
      <c r="AQ76" s="33">
        <v>0.73</v>
      </c>
      <c r="AR76" s="114">
        <f t="shared" si="29"/>
        <v>0.63</v>
      </c>
      <c r="AS76" s="35">
        <f t="shared" si="30"/>
        <v>0.07981099469</v>
      </c>
      <c r="AT76" s="33">
        <v>2.79</v>
      </c>
      <c r="AU76" s="114">
        <f t="shared" si="31"/>
        <v>0.54</v>
      </c>
      <c r="AV76" s="35">
        <f t="shared" si="32"/>
        <v>0.1657471289</v>
      </c>
      <c r="AW76" s="33">
        <v>2.27</v>
      </c>
      <c r="AX76" s="34">
        <f t="shared" si="33"/>
        <v>0.54</v>
      </c>
      <c r="AY76" s="35">
        <f t="shared" si="34"/>
        <v>-0.2054506939</v>
      </c>
      <c r="AZ76" s="33">
        <v>48.39</v>
      </c>
      <c r="BA76" s="34">
        <f t="shared" si="35"/>
        <v>0.46</v>
      </c>
      <c r="BB76" s="35">
        <f t="shared" si="36"/>
        <v>-0.09628486399</v>
      </c>
      <c r="BC76" s="36">
        <f t="shared" si="37"/>
        <v>2830.491916</v>
      </c>
      <c r="BD76" s="35">
        <f t="shared" si="38"/>
        <v>-0.1185756144</v>
      </c>
      <c r="BE76" s="114">
        <f t="shared" si="39"/>
        <v>0.54</v>
      </c>
      <c r="BF76" s="115">
        <f t="shared" si="40"/>
        <v>-0.1518452004</v>
      </c>
      <c r="BG76" s="116">
        <f t="shared" si="41"/>
        <v>0.5</v>
      </c>
      <c r="BH76" s="33">
        <v>3.96</v>
      </c>
      <c r="BI76" s="34">
        <f t="shared" si="42"/>
        <v>0.59</v>
      </c>
      <c r="BJ76" s="35">
        <f t="shared" si="43"/>
        <v>0.1022136104</v>
      </c>
      <c r="BK76" s="33">
        <v>27.78</v>
      </c>
      <c r="BL76" s="34">
        <f t="shared" si="44"/>
        <v>0</v>
      </c>
      <c r="BM76" s="35">
        <f t="shared" si="45"/>
        <v>-3.182355222</v>
      </c>
      <c r="BN76" s="36">
        <f t="shared" si="46"/>
        <v>1930.373071</v>
      </c>
      <c r="BO76" s="35">
        <f t="shared" si="47"/>
        <v>-1.641610221</v>
      </c>
      <c r="BP76" s="37">
        <f t="shared" si="48"/>
        <v>0.06</v>
      </c>
      <c r="BQ76" s="33">
        <v>2.2</v>
      </c>
      <c r="BR76" s="37">
        <f t="shared" si="49"/>
        <v>0.54</v>
      </c>
      <c r="BS76" s="35">
        <f t="shared" si="50"/>
        <v>0.1216552549</v>
      </c>
      <c r="BT76" s="33">
        <v>0.29</v>
      </c>
      <c r="BU76" s="37">
        <f t="shared" si="51"/>
        <v>0.26</v>
      </c>
      <c r="BV76" s="35">
        <f t="shared" si="52"/>
        <v>-0.7581834499</v>
      </c>
      <c r="BW76" s="33">
        <v>8.73</v>
      </c>
      <c r="BX76" s="34">
        <f t="shared" si="53"/>
        <v>0.55</v>
      </c>
      <c r="BY76" s="35">
        <f t="shared" si="54"/>
        <v>-0.02304063012</v>
      </c>
      <c r="BZ76" s="33">
        <v>34.45</v>
      </c>
      <c r="CA76" s="34">
        <f t="shared" si="55"/>
        <v>0.14</v>
      </c>
      <c r="CB76" s="35">
        <f t="shared" si="56"/>
        <v>-1.046927989</v>
      </c>
      <c r="CC76" s="36">
        <f t="shared" si="57"/>
        <v>2667.264923</v>
      </c>
      <c r="CD76" s="35">
        <f t="shared" si="58"/>
        <v>-0.8472378009</v>
      </c>
      <c r="CE76" s="37">
        <f t="shared" si="59"/>
        <v>0.19</v>
      </c>
      <c r="CF76" s="33">
        <v>2.86</v>
      </c>
      <c r="CG76" s="102">
        <f t="shared" si="60"/>
        <v>0.05</v>
      </c>
      <c r="CH76" s="73">
        <f t="shared" si="61"/>
        <v>-1.395814347</v>
      </c>
      <c r="CI76" s="66">
        <f t="shared" si="62"/>
        <v>2.767939815</v>
      </c>
      <c r="CJ76" s="102">
        <f t="shared" si="63"/>
        <v>0.1</v>
      </c>
      <c r="CK76" s="73">
        <f t="shared" si="64"/>
        <v>-0.2225766049</v>
      </c>
      <c r="CL76" s="33">
        <v>58.97</v>
      </c>
      <c r="CM76" s="102">
        <f t="shared" si="65"/>
        <v>0.7</v>
      </c>
      <c r="CN76" s="73">
        <f t="shared" si="66"/>
        <v>0.5002398527</v>
      </c>
      <c r="CO76" s="36">
        <f t="shared" si="67"/>
        <v>3631.760904</v>
      </c>
      <c r="CP76" s="35">
        <f t="shared" si="68"/>
        <v>-0.8128467775</v>
      </c>
      <c r="CQ76" s="37">
        <f t="shared" si="69"/>
        <v>0.21</v>
      </c>
      <c r="CR76" s="117">
        <f t="shared" si="70"/>
        <v>-3.938222994</v>
      </c>
      <c r="CS76" s="104">
        <f t="shared" si="71"/>
        <v>0.12</v>
      </c>
      <c r="CT76" s="33">
        <v>21.12</v>
      </c>
      <c r="CU76" s="90">
        <f t="shared" si="72"/>
        <v>0.61</v>
      </c>
      <c r="CV76" s="35">
        <f t="shared" si="73"/>
        <v>0.2282239922</v>
      </c>
      <c r="CW76" s="33">
        <v>7.11</v>
      </c>
      <c r="CX76" s="34">
        <f t="shared" si="74"/>
        <v>0.62</v>
      </c>
      <c r="CY76" s="35">
        <f t="shared" si="75"/>
        <v>0.1741128236</v>
      </c>
      <c r="CZ76" s="33">
        <v>75.26</v>
      </c>
      <c r="DA76" s="34">
        <f t="shared" si="76"/>
        <v>0.9</v>
      </c>
      <c r="DB76" s="35">
        <f t="shared" si="77"/>
        <v>1.421125813</v>
      </c>
      <c r="DC76" s="36">
        <f t="shared" si="78"/>
        <v>5503.685874</v>
      </c>
      <c r="DD76" s="35">
        <f t="shared" si="79"/>
        <v>1.00008735</v>
      </c>
      <c r="DE76" s="90">
        <f t="shared" si="80"/>
        <v>0.84</v>
      </c>
      <c r="DF76" s="33">
        <v>0.73</v>
      </c>
      <c r="DG76" s="90">
        <f t="shared" si="81"/>
        <v>0.86</v>
      </c>
      <c r="DH76" s="35">
        <f t="shared" si="82"/>
        <v>1.128344977</v>
      </c>
      <c r="DI76" s="33">
        <v>0.81</v>
      </c>
      <c r="DJ76" s="90">
        <f t="shared" si="83"/>
        <v>0.36</v>
      </c>
      <c r="DK76" s="35">
        <f t="shared" si="84"/>
        <v>-0.4114757104</v>
      </c>
      <c r="DL76" s="106">
        <f t="shared" si="85"/>
        <v>1.94518061</v>
      </c>
      <c r="DM76" s="91">
        <f t="shared" si="86"/>
        <v>0.72</v>
      </c>
    </row>
    <row r="77">
      <c r="A77" s="28">
        <v>2024.0</v>
      </c>
      <c r="B77" s="29" t="s">
        <v>812</v>
      </c>
      <c r="C77" s="29" t="s">
        <v>28</v>
      </c>
      <c r="D77" s="30">
        <f t="array" ref="D77">INDEX(
  TP!C:C,
  MATCH(
    1,
    (TP!A:A = A77) * (TP!B:B = C77),
    0
  )
)
</f>
        <v>46.09</v>
      </c>
      <c r="E77" s="64">
        <f t="shared" si="1"/>
        <v>-4.481016138</v>
      </c>
      <c r="F77" s="32">
        <f t="shared" si="2"/>
        <v>0.25</v>
      </c>
      <c r="G77" s="33">
        <v>2571.0</v>
      </c>
      <c r="H77" s="33">
        <v>5.59</v>
      </c>
      <c r="I77" s="33">
        <v>0.0</v>
      </c>
      <c r="J77" s="99">
        <f t="shared" si="3"/>
        <v>5.59</v>
      </c>
      <c r="K77" s="100">
        <f t="shared" si="4"/>
        <v>0.1956826138</v>
      </c>
      <c r="L77" s="101">
        <f t="shared" si="5"/>
        <v>0.57</v>
      </c>
      <c r="M77" s="73">
        <f t="shared" si="6"/>
        <v>0.09485922336</v>
      </c>
      <c r="N77" s="33">
        <v>0.07</v>
      </c>
      <c r="O77" s="101">
        <f t="shared" si="7"/>
        <v>0.16</v>
      </c>
      <c r="P77" s="73">
        <f t="shared" si="8"/>
        <v>-0.9487244753</v>
      </c>
      <c r="Q77" s="33">
        <v>2.14</v>
      </c>
      <c r="R77" s="34">
        <f t="shared" si="9"/>
        <v>0.74</v>
      </c>
      <c r="S77" s="35">
        <f t="shared" si="10"/>
        <v>0.6181945508</v>
      </c>
      <c r="T77" s="33">
        <v>27.87</v>
      </c>
      <c r="U77" s="34">
        <f t="shared" si="11"/>
        <v>0.12</v>
      </c>
      <c r="V77" s="35">
        <f t="shared" si="12"/>
        <v>-0.997025849</v>
      </c>
      <c r="W77" s="36">
        <f t="shared" si="13"/>
        <v>2069.188705</v>
      </c>
      <c r="X77" s="35">
        <f t="shared" si="14"/>
        <v>-0.4017192244</v>
      </c>
      <c r="Y77" s="40">
        <f t="shared" si="15"/>
        <v>0.31</v>
      </c>
      <c r="Z77" s="33">
        <v>0.11</v>
      </c>
      <c r="AA77" s="40">
        <f t="shared" si="16"/>
        <v>0.4</v>
      </c>
      <c r="AB77" s="35">
        <f t="shared" si="17"/>
        <v>-0.2586214234</v>
      </c>
      <c r="AC77" s="43">
        <f t="shared" si="18"/>
        <v>-1.5142059</v>
      </c>
      <c r="AD77" s="44">
        <f t="shared" si="19"/>
        <v>0.32</v>
      </c>
      <c r="AE77" s="33">
        <v>1.44</v>
      </c>
      <c r="AF77" s="34">
        <f t="shared" si="20"/>
        <v>0.26</v>
      </c>
      <c r="AG77" s="35">
        <f t="shared" si="21"/>
        <v>-0.6928568042</v>
      </c>
      <c r="AH77" s="33">
        <v>36.59</v>
      </c>
      <c r="AI77" s="34">
        <f t="shared" si="22"/>
        <v>0.74</v>
      </c>
      <c r="AJ77" s="35">
        <f t="shared" si="23"/>
        <v>0.4696074128</v>
      </c>
      <c r="AK77" s="36">
        <f t="shared" si="24"/>
        <v>1784.116678</v>
      </c>
      <c r="AL77" s="35">
        <f t="shared" si="25"/>
        <v>-0.2043103471</v>
      </c>
      <c r="AM77" s="114">
        <f t="shared" si="26"/>
        <v>0.45</v>
      </c>
      <c r="AN77" s="33">
        <v>0.25</v>
      </c>
      <c r="AO77" s="114">
        <f t="shared" si="27"/>
        <v>0.39</v>
      </c>
      <c r="AP77" s="35">
        <f t="shared" si="28"/>
        <v>-0.3663130841</v>
      </c>
      <c r="AQ77" s="33">
        <v>0.49</v>
      </c>
      <c r="AR77" s="114">
        <f t="shared" si="29"/>
        <v>0.34</v>
      </c>
      <c r="AS77" s="35">
        <f t="shared" si="30"/>
        <v>-0.4959683241</v>
      </c>
      <c r="AT77" s="33">
        <v>2.7</v>
      </c>
      <c r="AU77" s="114">
        <f t="shared" si="31"/>
        <v>0.51</v>
      </c>
      <c r="AV77" s="35">
        <f t="shared" si="32"/>
        <v>0.07717326635</v>
      </c>
      <c r="AW77" s="33">
        <v>1.65</v>
      </c>
      <c r="AX77" s="34">
        <f t="shared" si="33"/>
        <v>0.16</v>
      </c>
      <c r="AY77" s="35">
        <f t="shared" si="34"/>
        <v>-0.8260644156</v>
      </c>
      <c r="AZ77" s="33">
        <v>61.7</v>
      </c>
      <c r="BA77" s="34">
        <f t="shared" si="35"/>
        <v>0.93</v>
      </c>
      <c r="BB77" s="35">
        <f t="shared" si="36"/>
        <v>1.403213578</v>
      </c>
      <c r="BC77" s="36">
        <f t="shared" si="37"/>
        <v>2968.646652</v>
      </c>
      <c r="BD77" s="35">
        <f t="shared" si="38"/>
        <v>0.05807983377</v>
      </c>
      <c r="BE77" s="114">
        <f t="shared" si="39"/>
        <v>0.59</v>
      </c>
      <c r="BF77" s="115">
        <f t="shared" si="40"/>
        <v>-0.9313386552</v>
      </c>
      <c r="BG77" s="116">
        <f t="shared" si="41"/>
        <v>0.45</v>
      </c>
      <c r="BH77" s="33">
        <v>3.96</v>
      </c>
      <c r="BI77" s="34">
        <f t="shared" si="42"/>
        <v>0.59</v>
      </c>
      <c r="BJ77" s="35">
        <f t="shared" si="43"/>
        <v>0.1022136104</v>
      </c>
      <c r="BK77" s="33">
        <v>50.44</v>
      </c>
      <c r="BL77" s="34">
        <f t="shared" si="44"/>
        <v>0.36</v>
      </c>
      <c r="BM77" s="35">
        <f t="shared" si="45"/>
        <v>-0.3946061034</v>
      </c>
      <c r="BN77" s="36">
        <f t="shared" si="46"/>
        <v>3504.96824</v>
      </c>
      <c r="BO77" s="35">
        <f t="shared" si="47"/>
        <v>-0.007913359778</v>
      </c>
      <c r="BP77" s="37">
        <f t="shared" si="48"/>
        <v>0.51</v>
      </c>
      <c r="BQ77" s="33">
        <v>2.38</v>
      </c>
      <c r="BR77" s="37">
        <f t="shared" si="49"/>
        <v>0.61</v>
      </c>
      <c r="BS77" s="35">
        <f t="shared" si="50"/>
        <v>0.341943356</v>
      </c>
      <c r="BT77" s="33">
        <v>0.74</v>
      </c>
      <c r="BU77" s="37">
        <f t="shared" si="51"/>
        <v>0.72</v>
      </c>
      <c r="BV77" s="35">
        <f t="shared" si="52"/>
        <v>0.5138519062</v>
      </c>
      <c r="BW77" s="33">
        <v>7.77</v>
      </c>
      <c r="BX77" s="34">
        <f t="shared" si="53"/>
        <v>0.4</v>
      </c>
      <c r="BY77" s="35">
        <f t="shared" si="54"/>
        <v>-0.3656816572</v>
      </c>
      <c r="BZ77" s="33">
        <v>45.95</v>
      </c>
      <c r="CA77" s="34">
        <f t="shared" si="55"/>
        <v>0.76</v>
      </c>
      <c r="CB77" s="35">
        <f t="shared" si="56"/>
        <v>0.6020290236</v>
      </c>
      <c r="CC77" s="36">
        <f t="shared" si="57"/>
        <v>3395.215975</v>
      </c>
      <c r="CD77" s="35">
        <f t="shared" si="58"/>
        <v>0.3767361809</v>
      </c>
      <c r="CE77" s="37">
        <f t="shared" si="59"/>
        <v>0.66</v>
      </c>
      <c r="CF77" s="33">
        <v>3.01</v>
      </c>
      <c r="CG77" s="102">
        <f t="shared" si="60"/>
        <v>0.09</v>
      </c>
      <c r="CH77" s="73">
        <f t="shared" si="61"/>
        <v>-1.275231651</v>
      </c>
      <c r="CI77" s="66">
        <f t="shared" si="62"/>
        <v>2.600633841</v>
      </c>
      <c r="CJ77" s="102">
        <f t="shared" si="63"/>
        <v>0.04</v>
      </c>
      <c r="CK77" s="73">
        <f t="shared" si="64"/>
        <v>-0.2625583873</v>
      </c>
      <c r="CL77" s="33">
        <v>62.79</v>
      </c>
      <c r="CM77" s="102">
        <f t="shared" si="65"/>
        <v>0.9</v>
      </c>
      <c r="CN77" s="73">
        <f t="shared" si="66"/>
        <v>1.015820715</v>
      </c>
      <c r="CO77" s="36">
        <f t="shared" si="67"/>
        <v>3734.620214</v>
      </c>
      <c r="CP77" s="35">
        <f t="shared" si="68"/>
        <v>-0.6912912928</v>
      </c>
      <c r="CQ77" s="37">
        <f t="shared" si="69"/>
        <v>0.25</v>
      </c>
      <c r="CR77" s="117">
        <f t="shared" si="70"/>
        <v>0.5333267905</v>
      </c>
      <c r="CS77" s="104">
        <f t="shared" si="71"/>
        <v>0.58</v>
      </c>
      <c r="CT77" s="33">
        <v>12.57</v>
      </c>
      <c r="CU77" s="90">
        <f t="shared" si="72"/>
        <v>0.08</v>
      </c>
      <c r="CV77" s="35">
        <f t="shared" si="73"/>
        <v>-1.341531711</v>
      </c>
      <c r="CW77" s="33">
        <v>3.75</v>
      </c>
      <c r="CX77" s="34">
        <f t="shared" si="74"/>
        <v>0.12</v>
      </c>
      <c r="CY77" s="35">
        <f t="shared" si="75"/>
        <v>-1.088968147</v>
      </c>
      <c r="CZ77" s="33">
        <v>65.42</v>
      </c>
      <c r="DA77" s="34">
        <f t="shared" si="76"/>
        <v>0.54</v>
      </c>
      <c r="DB77" s="35">
        <f t="shared" si="77"/>
        <v>0.1140761934</v>
      </c>
      <c r="DC77" s="36">
        <f t="shared" si="78"/>
        <v>3561.378993</v>
      </c>
      <c r="DD77" s="35">
        <f t="shared" si="79"/>
        <v>-0.9033764284</v>
      </c>
      <c r="DE77" s="90">
        <f t="shared" si="80"/>
        <v>0.19</v>
      </c>
      <c r="DF77" s="33">
        <v>0.42</v>
      </c>
      <c r="DG77" s="90">
        <f t="shared" si="81"/>
        <v>0.41</v>
      </c>
      <c r="DH77" s="35">
        <f t="shared" si="82"/>
        <v>-0.2904695303</v>
      </c>
      <c r="DI77" s="33">
        <v>0.95</v>
      </c>
      <c r="DJ77" s="90">
        <f t="shared" si="83"/>
        <v>0.55</v>
      </c>
      <c r="DK77" s="35">
        <f t="shared" si="84"/>
        <v>-0.03342070423</v>
      </c>
      <c r="DL77" s="106">
        <f t="shared" si="85"/>
        <v>-2.568798373</v>
      </c>
      <c r="DM77" s="91">
        <f t="shared" si="86"/>
        <v>0.19</v>
      </c>
    </row>
    <row r="78">
      <c r="A78" s="28">
        <v>2023.0</v>
      </c>
      <c r="B78" s="29" t="s">
        <v>368</v>
      </c>
      <c r="C78" s="29" t="s">
        <v>26</v>
      </c>
      <c r="D78" s="30">
        <f t="array" ref="D78">INDEX(
  TP!C:C,
  MATCH(
    1,
    (TP!A:A = A78) * (TP!B:B = C78),
    0
  )
)
</f>
        <v>46.54</v>
      </c>
      <c r="E78" s="64">
        <f t="shared" si="1"/>
        <v>-4.994103579</v>
      </c>
      <c r="F78" s="32">
        <f t="shared" si="2"/>
        <v>0.24</v>
      </c>
      <c r="G78" s="33">
        <v>2537.0</v>
      </c>
      <c r="H78" s="33">
        <v>6.53</v>
      </c>
      <c r="I78" s="33">
        <v>3.0</v>
      </c>
      <c r="J78" s="99">
        <f t="shared" si="3"/>
        <v>4.31</v>
      </c>
      <c r="K78" s="100">
        <f t="shared" si="4"/>
        <v>0.1528971226</v>
      </c>
      <c r="L78" s="101">
        <f t="shared" si="5"/>
        <v>0.34</v>
      </c>
      <c r="M78" s="73">
        <f t="shared" si="6"/>
        <v>-0.3699070642</v>
      </c>
      <c r="N78" s="33">
        <v>0.32</v>
      </c>
      <c r="O78" s="101">
        <f t="shared" si="7"/>
        <v>0.9</v>
      </c>
      <c r="P78" s="73">
        <f t="shared" si="8"/>
        <v>1.15077535</v>
      </c>
      <c r="Q78" s="33">
        <v>1.33</v>
      </c>
      <c r="R78" s="34">
        <f t="shared" si="9"/>
        <v>0.3</v>
      </c>
      <c r="S78" s="35">
        <f t="shared" si="10"/>
        <v>-0.5404422464</v>
      </c>
      <c r="T78" s="33">
        <v>48.65</v>
      </c>
      <c r="U78" s="34">
        <f t="shared" si="11"/>
        <v>0.86</v>
      </c>
      <c r="V78" s="35">
        <f t="shared" si="12"/>
        <v>0.9270761715</v>
      </c>
      <c r="W78" s="36">
        <f t="shared" si="13"/>
        <v>2670.165071</v>
      </c>
      <c r="X78" s="35">
        <f t="shared" si="14"/>
        <v>0.2766354256</v>
      </c>
      <c r="Y78" s="40">
        <f t="shared" si="15"/>
        <v>0.62</v>
      </c>
      <c r="Z78" s="33">
        <v>0.08</v>
      </c>
      <c r="AA78" s="40">
        <f t="shared" si="16"/>
        <v>0.2</v>
      </c>
      <c r="AB78" s="35">
        <f t="shared" si="17"/>
        <v>-0.7545852922</v>
      </c>
      <c r="AC78" s="43">
        <f t="shared" si="18"/>
        <v>0.3029184188</v>
      </c>
      <c r="AD78" s="44">
        <f t="shared" si="19"/>
        <v>0.52</v>
      </c>
      <c r="AE78" s="33">
        <v>1.79</v>
      </c>
      <c r="AF78" s="34">
        <f t="shared" si="20"/>
        <v>0.38</v>
      </c>
      <c r="AG78" s="35">
        <f t="shared" si="21"/>
        <v>-0.3573432696</v>
      </c>
      <c r="AH78" s="33">
        <v>28.0</v>
      </c>
      <c r="AI78" s="34">
        <f t="shared" si="22"/>
        <v>0.3</v>
      </c>
      <c r="AJ78" s="35">
        <f t="shared" si="23"/>
        <v>-0.4824353381</v>
      </c>
      <c r="AK78" s="36">
        <f t="shared" si="24"/>
        <v>1570.434916</v>
      </c>
      <c r="AL78" s="35">
        <f t="shared" si="25"/>
        <v>-0.4662626795</v>
      </c>
      <c r="AM78" s="114">
        <f t="shared" si="26"/>
        <v>0.31</v>
      </c>
      <c r="AN78" s="33">
        <v>0.36</v>
      </c>
      <c r="AO78" s="114">
        <f t="shared" si="27"/>
        <v>0.62</v>
      </c>
      <c r="AP78" s="35">
        <f t="shared" si="28"/>
        <v>0.1124796646</v>
      </c>
      <c r="AQ78" s="33">
        <v>0.5</v>
      </c>
      <c r="AR78" s="114">
        <f t="shared" si="29"/>
        <v>0.38</v>
      </c>
      <c r="AS78" s="35">
        <f t="shared" si="30"/>
        <v>-0.4719775192</v>
      </c>
      <c r="AT78" s="33">
        <v>2.19</v>
      </c>
      <c r="AU78" s="114">
        <f t="shared" si="31"/>
        <v>0.31</v>
      </c>
      <c r="AV78" s="35">
        <f t="shared" si="32"/>
        <v>-0.4247452879</v>
      </c>
      <c r="AW78" s="33">
        <v>2.19</v>
      </c>
      <c r="AX78" s="34">
        <f t="shared" si="33"/>
        <v>0.44</v>
      </c>
      <c r="AY78" s="35">
        <f t="shared" si="34"/>
        <v>-0.2855298838</v>
      </c>
      <c r="AZ78" s="33">
        <v>47.54</v>
      </c>
      <c r="BA78" s="34">
        <f t="shared" si="35"/>
        <v>0.42</v>
      </c>
      <c r="BB78" s="35">
        <f t="shared" si="36"/>
        <v>-0.1920454707</v>
      </c>
      <c r="BC78" s="36">
        <f t="shared" si="37"/>
        <v>2722.638114</v>
      </c>
      <c r="BD78" s="35">
        <f t="shared" si="38"/>
        <v>-0.2564859181</v>
      </c>
      <c r="BE78" s="114">
        <f t="shared" si="39"/>
        <v>0.46</v>
      </c>
      <c r="BF78" s="115">
        <f t="shared" si="40"/>
        <v>-1.50699174</v>
      </c>
      <c r="BG78" s="116">
        <f t="shared" si="41"/>
        <v>0.38</v>
      </c>
      <c r="BH78" s="33">
        <v>2.37</v>
      </c>
      <c r="BI78" s="34">
        <f t="shared" si="42"/>
        <v>0.19</v>
      </c>
      <c r="BJ78" s="35">
        <f t="shared" si="43"/>
        <v>-0.8818681462</v>
      </c>
      <c r="BK78" s="33">
        <v>51.52</v>
      </c>
      <c r="BL78" s="34">
        <f t="shared" si="44"/>
        <v>0.41</v>
      </c>
      <c r="BM78" s="35">
        <f t="shared" si="45"/>
        <v>-0.2617389786</v>
      </c>
      <c r="BN78" s="36">
        <f t="shared" si="46"/>
        <v>2715.992524</v>
      </c>
      <c r="BO78" s="35">
        <f t="shared" si="47"/>
        <v>-0.8265029094</v>
      </c>
      <c r="BP78" s="37">
        <f t="shared" si="48"/>
        <v>0.21</v>
      </c>
      <c r="BQ78" s="33">
        <v>1.61</v>
      </c>
      <c r="BR78" s="37">
        <f t="shared" si="49"/>
        <v>0.32</v>
      </c>
      <c r="BS78" s="35">
        <f t="shared" si="50"/>
        <v>-0.6004001874</v>
      </c>
      <c r="BT78" s="33">
        <v>0.75</v>
      </c>
      <c r="BU78" s="37">
        <f t="shared" si="51"/>
        <v>0.73</v>
      </c>
      <c r="BV78" s="35">
        <f t="shared" si="52"/>
        <v>0.5421193586</v>
      </c>
      <c r="BW78" s="33">
        <v>6.13</v>
      </c>
      <c r="BX78" s="34">
        <f t="shared" si="53"/>
        <v>0.16</v>
      </c>
      <c r="BY78" s="35">
        <f t="shared" si="54"/>
        <v>-0.951026745</v>
      </c>
      <c r="BZ78" s="33">
        <v>40.94</v>
      </c>
      <c r="CA78" s="34">
        <f t="shared" si="55"/>
        <v>0.46</v>
      </c>
      <c r="CB78" s="35">
        <f t="shared" si="56"/>
        <v>-0.1163426838</v>
      </c>
      <c r="CC78" s="36">
        <f t="shared" si="57"/>
        <v>2736.609527</v>
      </c>
      <c r="CD78" s="35">
        <f t="shared" si="58"/>
        <v>-0.7306420606</v>
      </c>
      <c r="CE78" s="37">
        <f t="shared" si="59"/>
        <v>0.21</v>
      </c>
      <c r="CF78" s="33">
        <v>2.37</v>
      </c>
      <c r="CG78" s="102">
        <f t="shared" si="60"/>
        <v>0</v>
      </c>
      <c r="CH78" s="73">
        <f t="shared" si="61"/>
        <v>-1.78971782</v>
      </c>
      <c r="CI78" s="66">
        <f t="shared" si="62"/>
        <v>2.084387824</v>
      </c>
      <c r="CJ78" s="102">
        <f t="shared" si="63"/>
        <v>0</v>
      </c>
      <c r="CK78" s="73">
        <f t="shared" si="64"/>
        <v>-0.3859277766</v>
      </c>
      <c r="CL78" s="33">
        <v>48.48</v>
      </c>
      <c r="CM78" s="102">
        <f t="shared" si="65"/>
        <v>0.13</v>
      </c>
      <c r="CN78" s="73">
        <f t="shared" si="66"/>
        <v>-0.9155829862</v>
      </c>
      <c r="CO78" s="36">
        <f t="shared" si="67"/>
        <v>2535.168227</v>
      </c>
      <c r="CP78" s="35">
        <f t="shared" si="68"/>
        <v>-2.108761111</v>
      </c>
      <c r="CQ78" s="37">
        <f t="shared" si="69"/>
        <v>0.02</v>
      </c>
      <c r="CR78" s="117">
        <f t="shared" si="70"/>
        <v>-3.72418691</v>
      </c>
      <c r="CS78" s="104">
        <f t="shared" si="71"/>
        <v>0.13</v>
      </c>
      <c r="CT78" s="33">
        <v>21.86</v>
      </c>
      <c r="CU78" s="90">
        <f t="shared" si="72"/>
        <v>0.68</v>
      </c>
      <c r="CV78" s="35">
        <f t="shared" si="73"/>
        <v>0.3640858893</v>
      </c>
      <c r="CW78" s="33">
        <v>6.31</v>
      </c>
      <c r="CX78" s="34">
        <f t="shared" si="74"/>
        <v>0.48</v>
      </c>
      <c r="CY78" s="35">
        <f t="shared" si="75"/>
        <v>-0.1266207409</v>
      </c>
      <c r="CZ78" s="33">
        <v>63.07</v>
      </c>
      <c r="DA78" s="34">
        <f t="shared" si="76"/>
        <v>0.39</v>
      </c>
      <c r="DB78" s="35">
        <f t="shared" si="77"/>
        <v>-0.1980748846</v>
      </c>
      <c r="DC78" s="36">
        <f t="shared" si="78"/>
        <v>4383.395104</v>
      </c>
      <c r="DD78" s="35">
        <f t="shared" si="79"/>
        <v>-0.09779935498</v>
      </c>
      <c r="DE78" s="90">
        <f t="shared" si="80"/>
        <v>0.5</v>
      </c>
      <c r="DF78" s="33">
        <v>0.43</v>
      </c>
      <c r="DG78" s="90">
        <f t="shared" si="81"/>
        <v>0.47</v>
      </c>
      <c r="DH78" s="35">
        <f t="shared" si="82"/>
        <v>-0.2447013204</v>
      </c>
      <c r="DI78" s="33">
        <v>0.93</v>
      </c>
      <c r="DJ78" s="90">
        <f t="shared" si="83"/>
        <v>0.5</v>
      </c>
      <c r="DK78" s="35">
        <f t="shared" si="84"/>
        <v>-0.08742856226</v>
      </c>
      <c r="DL78" s="106">
        <f t="shared" si="85"/>
        <v>-0.06584334832</v>
      </c>
      <c r="DM78" s="91">
        <f t="shared" si="86"/>
        <v>0.52</v>
      </c>
    </row>
    <row r="79">
      <c r="A79" s="28">
        <v>2025.0</v>
      </c>
      <c r="B79" s="29" t="s">
        <v>880</v>
      </c>
      <c r="C79" s="29" t="s">
        <v>14</v>
      </c>
      <c r="D79" s="30">
        <f t="array" ref="D79">INDEX(
  TP!C:C,
  MATCH(
    1,
    (TP!A:A = A79) * (TP!B:B = C79),
    0
  )
)
</f>
        <v>48.65</v>
      </c>
      <c r="E79" s="64">
        <f t="shared" si="1"/>
        <v>-5.113483297</v>
      </c>
      <c r="F79" s="32">
        <f t="shared" si="2"/>
        <v>0.23</v>
      </c>
      <c r="G79" s="33">
        <v>1888.0</v>
      </c>
      <c r="H79" s="33">
        <v>1.56</v>
      </c>
      <c r="I79" s="33">
        <v>0.0</v>
      </c>
      <c r="J79" s="99">
        <f t="shared" si="3"/>
        <v>1.56</v>
      </c>
      <c r="K79" s="100">
        <f t="shared" si="4"/>
        <v>0.07436440678</v>
      </c>
      <c r="L79" s="101">
        <f t="shared" si="5"/>
        <v>0.1</v>
      </c>
      <c r="M79" s="73">
        <f t="shared" si="6"/>
        <v>-1.222985006</v>
      </c>
      <c r="N79" s="33">
        <v>0.0</v>
      </c>
      <c r="O79" s="101">
        <f t="shared" si="7"/>
        <v>0</v>
      </c>
      <c r="P79" s="73">
        <f t="shared" si="8"/>
        <v>-1.536584426</v>
      </c>
      <c r="Q79" s="33">
        <v>0.86</v>
      </c>
      <c r="R79" s="34">
        <f t="shared" si="9"/>
        <v>0.12</v>
      </c>
      <c r="S79" s="35">
        <f t="shared" si="10"/>
        <v>-1.212737672</v>
      </c>
      <c r="T79" s="33">
        <v>44.44</v>
      </c>
      <c r="U79" s="34">
        <f t="shared" si="11"/>
        <v>0.71</v>
      </c>
      <c r="V79" s="35">
        <f t="shared" si="12"/>
        <v>0.5372556948</v>
      </c>
      <c r="W79" s="36">
        <f t="shared" si="13"/>
        <v>1789.45961</v>
      </c>
      <c r="X79" s="35">
        <f t="shared" si="14"/>
        <v>-0.7174646395</v>
      </c>
      <c r="Y79" s="40">
        <f t="shared" si="15"/>
        <v>0.24</v>
      </c>
      <c r="Z79" s="33">
        <v>0.2</v>
      </c>
      <c r="AA79" s="40">
        <f t="shared" si="16"/>
        <v>0.86</v>
      </c>
      <c r="AB79" s="35">
        <f t="shared" si="17"/>
        <v>1.229270183</v>
      </c>
      <c r="AC79" s="43">
        <f t="shared" si="18"/>
        <v>-2.247763889</v>
      </c>
      <c r="AD79" s="44">
        <f t="shared" si="19"/>
        <v>0.27</v>
      </c>
      <c r="AE79" s="33">
        <v>1.24</v>
      </c>
      <c r="AF79" s="34">
        <f t="shared" si="20"/>
        <v>0.16</v>
      </c>
      <c r="AG79" s="35">
        <f t="shared" si="21"/>
        <v>-0.884578824</v>
      </c>
      <c r="AH79" s="33">
        <v>57.69</v>
      </c>
      <c r="AI79" s="34">
        <f t="shared" si="22"/>
        <v>1</v>
      </c>
      <c r="AJ79" s="35">
        <f t="shared" si="23"/>
        <v>2.80815247</v>
      </c>
      <c r="AK79" s="36">
        <f t="shared" si="24"/>
        <v>2543.248859</v>
      </c>
      <c r="AL79" s="35">
        <f t="shared" si="25"/>
        <v>0.7263092983</v>
      </c>
      <c r="AM79" s="114">
        <f t="shared" si="26"/>
        <v>0.8</v>
      </c>
      <c r="AN79" s="33">
        <v>0.1</v>
      </c>
      <c r="AO79" s="114">
        <f t="shared" si="27"/>
        <v>0.13</v>
      </c>
      <c r="AP79" s="35">
        <f t="shared" si="28"/>
        <v>-1.019212287</v>
      </c>
      <c r="AQ79" s="33">
        <v>0.72</v>
      </c>
      <c r="AR79" s="114">
        <f t="shared" si="29"/>
        <v>0.59</v>
      </c>
      <c r="AS79" s="35">
        <f t="shared" si="30"/>
        <v>0.05582018974</v>
      </c>
      <c r="AT79" s="33">
        <v>1.0</v>
      </c>
      <c r="AU79" s="114">
        <f t="shared" si="31"/>
        <v>0.07</v>
      </c>
      <c r="AV79" s="35">
        <f t="shared" si="32"/>
        <v>-1.595888581</v>
      </c>
      <c r="AW79" s="33">
        <v>2.38</v>
      </c>
      <c r="AX79" s="34">
        <f t="shared" si="33"/>
        <v>0.58</v>
      </c>
      <c r="AY79" s="35">
        <f t="shared" si="34"/>
        <v>-0.09534180778</v>
      </c>
      <c r="AZ79" s="33">
        <v>60.0</v>
      </c>
      <c r="BA79" s="34">
        <f t="shared" si="35"/>
        <v>0.89</v>
      </c>
      <c r="BB79" s="35">
        <f t="shared" si="36"/>
        <v>1.211692364</v>
      </c>
      <c r="BC79" s="36">
        <f t="shared" si="37"/>
        <v>3607.606338</v>
      </c>
      <c r="BD79" s="35">
        <f t="shared" si="38"/>
        <v>0.875103649</v>
      </c>
      <c r="BE79" s="114">
        <f t="shared" si="39"/>
        <v>0.78</v>
      </c>
      <c r="BF79" s="115">
        <f t="shared" si="40"/>
        <v>-0.9578677309</v>
      </c>
      <c r="BG79" s="116">
        <f t="shared" si="41"/>
        <v>0.44</v>
      </c>
      <c r="BH79" s="33">
        <v>2.43</v>
      </c>
      <c r="BI79" s="34">
        <f t="shared" si="42"/>
        <v>0.21</v>
      </c>
      <c r="BJ79" s="35">
        <f t="shared" si="43"/>
        <v>-0.8447329855</v>
      </c>
      <c r="BK79" s="33">
        <v>49.02</v>
      </c>
      <c r="BL79" s="34">
        <f t="shared" si="44"/>
        <v>0.3</v>
      </c>
      <c r="BM79" s="35">
        <f t="shared" si="45"/>
        <v>-0.5693017675</v>
      </c>
      <c r="BN79" s="36">
        <f t="shared" si="46"/>
        <v>2621.736839</v>
      </c>
      <c r="BO79" s="35">
        <f t="shared" si="47"/>
        <v>-0.9242964376</v>
      </c>
      <c r="BP79" s="37">
        <f t="shared" si="48"/>
        <v>0.19</v>
      </c>
      <c r="BQ79" s="33">
        <v>1.57</v>
      </c>
      <c r="BR79" s="37">
        <f t="shared" si="49"/>
        <v>0.3</v>
      </c>
      <c r="BS79" s="35">
        <f t="shared" si="50"/>
        <v>-0.6493530987</v>
      </c>
      <c r="BT79" s="33">
        <v>0.33</v>
      </c>
      <c r="BU79" s="37">
        <f t="shared" si="51"/>
        <v>0.32</v>
      </c>
      <c r="BV79" s="35">
        <f t="shared" si="52"/>
        <v>-0.6451136405</v>
      </c>
      <c r="BW79" s="33">
        <v>8.72</v>
      </c>
      <c r="BX79" s="34">
        <f t="shared" si="53"/>
        <v>0.53</v>
      </c>
      <c r="BY79" s="35">
        <f t="shared" si="54"/>
        <v>-0.02660980748</v>
      </c>
      <c r="BZ79" s="33">
        <v>40.98</v>
      </c>
      <c r="CA79" s="34">
        <f t="shared" si="55"/>
        <v>0.47</v>
      </c>
      <c r="CB79" s="35">
        <f t="shared" si="56"/>
        <v>-0.1106071811</v>
      </c>
      <c r="CC79" s="36">
        <f t="shared" si="57"/>
        <v>3171.411222</v>
      </c>
      <c r="CD79" s="35">
        <f t="shared" si="58"/>
        <v>0.0004317665668</v>
      </c>
      <c r="CE79" s="37">
        <f t="shared" si="59"/>
        <v>0.46</v>
      </c>
      <c r="CF79" s="33">
        <v>3.77</v>
      </c>
      <c r="CG79" s="102">
        <f t="shared" si="60"/>
        <v>0.24</v>
      </c>
      <c r="CH79" s="73">
        <f t="shared" si="61"/>
        <v>-0.6642793259</v>
      </c>
      <c r="CI79" s="66">
        <f t="shared" si="62"/>
        <v>3.591999946</v>
      </c>
      <c r="CJ79" s="102">
        <f t="shared" si="63"/>
        <v>0.22</v>
      </c>
      <c r="CK79" s="73">
        <f t="shared" si="64"/>
        <v>-0.02564763722</v>
      </c>
      <c r="CL79" s="33">
        <v>54.43</v>
      </c>
      <c r="CM79" s="102">
        <f t="shared" si="65"/>
        <v>0.5</v>
      </c>
      <c r="CN79" s="73">
        <f t="shared" si="66"/>
        <v>-0.1125185542</v>
      </c>
      <c r="CO79" s="36">
        <f t="shared" si="67"/>
        <v>3851.969292</v>
      </c>
      <c r="CP79" s="35">
        <f t="shared" si="68"/>
        <v>-0.5526123142</v>
      </c>
      <c r="CQ79" s="37">
        <f t="shared" si="69"/>
        <v>0.3</v>
      </c>
      <c r="CR79" s="117">
        <f t="shared" si="70"/>
        <v>-2.770943724</v>
      </c>
      <c r="CS79" s="104">
        <f t="shared" si="71"/>
        <v>0.22</v>
      </c>
      <c r="CT79" s="33">
        <v>23.02</v>
      </c>
      <c r="CU79" s="90">
        <f t="shared" si="72"/>
        <v>0.74</v>
      </c>
      <c r="CV79" s="35">
        <f t="shared" si="73"/>
        <v>0.5770585928</v>
      </c>
      <c r="CW79" s="33">
        <v>8.49</v>
      </c>
      <c r="CX79" s="34">
        <f t="shared" si="74"/>
        <v>0.81</v>
      </c>
      <c r="CY79" s="35">
        <f t="shared" si="75"/>
        <v>0.6928782223</v>
      </c>
      <c r="CZ79" s="33">
        <v>74.16</v>
      </c>
      <c r="DA79" s="34">
        <f t="shared" si="76"/>
        <v>0.89</v>
      </c>
      <c r="DB79" s="35">
        <f t="shared" si="77"/>
        <v>1.275012543</v>
      </c>
      <c r="DC79" s="36">
        <f t="shared" si="78"/>
        <v>5830.397741</v>
      </c>
      <c r="DD79" s="35">
        <f t="shared" si="79"/>
        <v>1.320265492</v>
      </c>
      <c r="DE79" s="90">
        <f t="shared" si="80"/>
        <v>0.92</v>
      </c>
      <c r="DF79" s="33">
        <v>0.43</v>
      </c>
      <c r="DG79" s="90">
        <f t="shared" si="81"/>
        <v>0.47</v>
      </c>
      <c r="DH79" s="35">
        <f t="shared" si="82"/>
        <v>-0.2447013204</v>
      </c>
      <c r="DI79" s="33">
        <v>0.67</v>
      </c>
      <c r="DJ79" s="90">
        <f t="shared" si="83"/>
        <v>0.21</v>
      </c>
      <c r="DK79" s="35">
        <f t="shared" si="84"/>
        <v>-0.7895307167</v>
      </c>
      <c r="DL79" s="106">
        <f t="shared" si="85"/>
        <v>0.8630920473</v>
      </c>
      <c r="DM79" s="91">
        <f t="shared" si="86"/>
        <v>0.66</v>
      </c>
    </row>
    <row r="80">
      <c r="A80" s="28">
        <v>2024.0</v>
      </c>
      <c r="B80" s="29" t="s">
        <v>881</v>
      </c>
      <c r="C80" s="29" t="s">
        <v>9</v>
      </c>
      <c r="D80" s="30">
        <f t="array" ref="D80">INDEX(
  TP!C:C,
  MATCH(
    1,
    (TP!A:A = A80) * (TP!B:B = C80),
    0
  )
)
</f>
        <v>50.24</v>
      </c>
      <c r="E80" s="64">
        <f t="shared" si="1"/>
        <v>-5.200576744</v>
      </c>
      <c r="F80" s="32">
        <f t="shared" si="2"/>
        <v>0.22</v>
      </c>
      <c r="G80" s="33">
        <v>2530.0</v>
      </c>
      <c r="H80" s="33">
        <v>5.22</v>
      </c>
      <c r="I80" s="33">
        <v>0.0</v>
      </c>
      <c r="J80" s="99">
        <f t="shared" si="3"/>
        <v>5.22</v>
      </c>
      <c r="K80" s="100">
        <f t="shared" si="4"/>
        <v>0.1856916996</v>
      </c>
      <c r="L80" s="101">
        <f t="shared" si="5"/>
        <v>0.52</v>
      </c>
      <c r="M80" s="73">
        <f t="shared" si="6"/>
        <v>-0.01366915756</v>
      </c>
      <c r="N80" s="33">
        <v>0.21</v>
      </c>
      <c r="O80" s="101">
        <f t="shared" si="7"/>
        <v>0.58</v>
      </c>
      <c r="P80" s="73">
        <f t="shared" si="8"/>
        <v>0.2269954266</v>
      </c>
      <c r="Q80" s="33">
        <v>1.28</v>
      </c>
      <c r="R80" s="34">
        <f t="shared" si="9"/>
        <v>0.28</v>
      </c>
      <c r="S80" s="35">
        <f t="shared" si="10"/>
        <v>-0.6119630364</v>
      </c>
      <c r="T80" s="33">
        <v>41.67</v>
      </c>
      <c r="U80" s="34">
        <f t="shared" si="11"/>
        <v>0.61</v>
      </c>
      <c r="V80" s="35">
        <f t="shared" si="12"/>
        <v>0.280770488</v>
      </c>
      <c r="W80" s="36">
        <f t="shared" si="13"/>
        <v>2228.413104</v>
      </c>
      <c r="X80" s="35">
        <f t="shared" si="14"/>
        <v>-0.2219940009</v>
      </c>
      <c r="Y80" s="40">
        <f t="shared" si="15"/>
        <v>0.38</v>
      </c>
      <c r="Z80" s="33">
        <v>0.07</v>
      </c>
      <c r="AA80" s="40">
        <f t="shared" si="16"/>
        <v>0.14</v>
      </c>
      <c r="AB80" s="35">
        <f t="shared" si="17"/>
        <v>-0.9199065819</v>
      </c>
      <c r="AC80" s="43">
        <f t="shared" si="18"/>
        <v>-0.9285743137</v>
      </c>
      <c r="AD80" s="44">
        <f t="shared" si="19"/>
        <v>0.39</v>
      </c>
      <c r="AE80" s="33">
        <v>1.57</v>
      </c>
      <c r="AF80" s="34">
        <f t="shared" si="20"/>
        <v>0.33</v>
      </c>
      <c r="AG80" s="35">
        <f t="shared" si="21"/>
        <v>-0.5682374913</v>
      </c>
      <c r="AH80" s="33">
        <v>31.82</v>
      </c>
      <c r="AI80" s="34">
        <f t="shared" si="22"/>
        <v>0.5</v>
      </c>
      <c r="AJ80" s="35">
        <f t="shared" si="23"/>
        <v>-0.05905893435</v>
      </c>
      <c r="AK80" s="36">
        <f t="shared" si="24"/>
        <v>1641.821049</v>
      </c>
      <c r="AL80" s="35">
        <f t="shared" si="25"/>
        <v>-0.3787504657</v>
      </c>
      <c r="AM80" s="114">
        <f t="shared" si="26"/>
        <v>0.36</v>
      </c>
      <c r="AN80" s="33">
        <v>0.36</v>
      </c>
      <c r="AO80" s="114">
        <f t="shared" si="27"/>
        <v>0.62</v>
      </c>
      <c r="AP80" s="35">
        <f t="shared" si="28"/>
        <v>0.1124796646</v>
      </c>
      <c r="AQ80" s="33">
        <v>0.5</v>
      </c>
      <c r="AR80" s="114">
        <f t="shared" si="29"/>
        <v>0.38</v>
      </c>
      <c r="AS80" s="35">
        <f t="shared" si="30"/>
        <v>-0.4719775192</v>
      </c>
      <c r="AT80" s="33">
        <v>1.81</v>
      </c>
      <c r="AU80" s="114">
        <f t="shared" si="31"/>
        <v>0.21</v>
      </c>
      <c r="AV80" s="35">
        <f t="shared" si="32"/>
        <v>-0.7987238185</v>
      </c>
      <c r="AW80" s="33">
        <v>1.92</v>
      </c>
      <c r="AX80" s="34">
        <f t="shared" si="33"/>
        <v>0.3</v>
      </c>
      <c r="AY80" s="35">
        <f t="shared" si="34"/>
        <v>-0.5557971497</v>
      </c>
      <c r="AZ80" s="33">
        <v>51.85</v>
      </c>
      <c r="BA80" s="34">
        <f t="shared" si="35"/>
        <v>0.63</v>
      </c>
      <c r="BB80" s="35">
        <f t="shared" si="36"/>
        <v>0.2935171352</v>
      </c>
      <c r="BC80" s="36">
        <f t="shared" si="37"/>
        <v>2743.088049</v>
      </c>
      <c r="BD80" s="35">
        <f t="shared" si="38"/>
        <v>-0.230337033</v>
      </c>
      <c r="BE80" s="114">
        <f t="shared" si="39"/>
        <v>0.49</v>
      </c>
      <c r="BF80" s="115">
        <f t="shared" si="40"/>
        <v>-1.767309172</v>
      </c>
      <c r="BG80" s="116">
        <f t="shared" si="41"/>
        <v>0.31</v>
      </c>
      <c r="BH80" s="33">
        <v>5.41</v>
      </c>
      <c r="BI80" s="34">
        <f t="shared" si="42"/>
        <v>0.86</v>
      </c>
      <c r="BJ80" s="35">
        <f t="shared" si="43"/>
        <v>0.9996466589</v>
      </c>
      <c r="BK80" s="33">
        <v>49.34</v>
      </c>
      <c r="BL80" s="34">
        <f t="shared" si="44"/>
        <v>0.31</v>
      </c>
      <c r="BM80" s="35">
        <f t="shared" si="45"/>
        <v>-0.5299337305</v>
      </c>
      <c r="BN80" s="36">
        <f t="shared" si="46"/>
        <v>3977.586081</v>
      </c>
      <c r="BO80" s="35">
        <f t="shared" si="47"/>
        <v>0.4824439703</v>
      </c>
      <c r="BP80" s="37">
        <f t="shared" si="48"/>
        <v>0.64</v>
      </c>
      <c r="BQ80" s="33">
        <v>2.1</v>
      </c>
      <c r="BR80" s="37">
        <f t="shared" si="49"/>
        <v>0.49</v>
      </c>
      <c r="BS80" s="35">
        <f t="shared" si="50"/>
        <v>-0.0007270234358</v>
      </c>
      <c r="BT80" s="33">
        <v>0.43</v>
      </c>
      <c r="BU80" s="37">
        <f t="shared" si="51"/>
        <v>0.41</v>
      </c>
      <c r="BV80" s="35">
        <f t="shared" si="52"/>
        <v>-0.3624391169</v>
      </c>
      <c r="BW80" s="33">
        <v>9.96</v>
      </c>
      <c r="BX80" s="34">
        <f t="shared" si="53"/>
        <v>0.68</v>
      </c>
      <c r="BY80" s="35">
        <f t="shared" si="54"/>
        <v>0.4159681858</v>
      </c>
      <c r="BZ80" s="33">
        <v>42.14</v>
      </c>
      <c r="CA80" s="34">
        <f t="shared" si="55"/>
        <v>0.56</v>
      </c>
      <c r="CB80" s="35">
        <f t="shared" si="56"/>
        <v>0.05572239583</v>
      </c>
      <c r="CC80" s="36">
        <f t="shared" si="57"/>
        <v>3433.35837</v>
      </c>
      <c r="CD80" s="35">
        <f t="shared" si="58"/>
        <v>0.4408686513</v>
      </c>
      <c r="CE80" s="37">
        <f t="shared" si="59"/>
        <v>0.68</v>
      </c>
      <c r="CF80" s="33">
        <v>4.73</v>
      </c>
      <c r="CG80" s="102">
        <f t="shared" si="60"/>
        <v>0.59</v>
      </c>
      <c r="CH80" s="73">
        <f t="shared" si="61"/>
        <v>0.1074499269</v>
      </c>
      <c r="CI80" s="66">
        <f t="shared" si="62"/>
        <v>4.769731066</v>
      </c>
      <c r="CJ80" s="102">
        <f t="shared" si="63"/>
        <v>0.61</v>
      </c>
      <c r="CK80" s="73">
        <f t="shared" si="64"/>
        <v>0.2557995109</v>
      </c>
      <c r="CL80" s="33">
        <v>51.88</v>
      </c>
      <c r="CM80" s="102">
        <f t="shared" si="65"/>
        <v>0.31</v>
      </c>
      <c r="CN80" s="73">
        <f t="shared" si="66"/>
        <v>-0.4566890251</v>
      </c>
      <c r="CO80" s="36">
        <f t="shared" si="67"/>
        <v>4221.420944</v>
      </c>
      <c r="CP80" s="35">
        <f t="shared" si="68"/>
        <v>-0.1160074551</v>
      </c>
      <c r="CQ80" s="37">
        <f t="shared" si="69"/>
        <v>0.5</v>
      </c>
      <c r="CR80" s="117">
        <f t="shared" si="70"/>
        <v>0.4441390261</v>
      </c>
      <c r="CS80" s="104">
        <f t="shared" si="71"/>
        <v>0.57</v>
      </c>
      <c r="CT80" s="33">
        <v>14.76</v>
      </c>
      <c r="CU80" s="90">
        <f t="shared" si="72"/>
        <v>0.19</v>
      </c>
      <c r="CV80" s="35">
        <f t="shared" si="73"/>
        <v>-0.939453934</v>
      </c>
      <c r="CW80" s="33">
        <v>5.62</v>
      </c>
      <c r="CX80" s="34">
        <f t="shared" si="74"/>
        <v>0.39</v>
      </c>
      <c r="CY80" s="35">
        <f t="shared" si="75"/>
        <v>-0.3860034402</v>
      </c>
      <c r="CZ80" s="33">
        <v>65.82</v>
      </c>
      <c r="DA80" s="34">
        <f t="shared" si="76"/>
        <v>0.57</v>
      </c>
      <c r="DB80" s="35">
        <f t="shared" si="77"/>
        <v>0.1672082918</v>
      </c>
      <c r="DC80" s="36">
        <f t="shared" si="78"/>
        <v>4346.518027</v>
      </c>
      <c r="DD80" s="35">
        <f t="shared" si="79"/>
        <v>-0.1339389482</v>
      </c>
      <c r="DE80" s="90">
        <f t="shared" si="80"/>
        <v>0.46</v>
      </c>
      <c r="DF80" s="33">
        <v>0.14</v>
      </c>
      <c r="DG80" s="90">
        <f t="shared" si="81"/>
        <v>0.04</v>
      </c>
      <c r="DH80" s="35">
        <f t="shared" si="82"/>
        <v>-1.571979408</v>
      </c>
      <c r="DI80" s="33">
        <v>0.85</v>
      </c>
      <c r="DJ80" s="90">
        <f t="shared" si="83"/>
        <v>0.42</v>
      </c>
      <c r="DK80" s="35">
        <f t="shared" si="84"/>
        <v>-0.3034599944</v>
      </c>
      <c r="DL80" s="106">
        <f t="shared" si="85"/>
        <v>-2.948832285</v>
      </c>
      <c r="DM80" s="91">
        <f t="shared" si="86"/>
        <v>0.16</v>
      </c>
    </row>
    <row r="81">
      <c r="A81" s="28">
        <v>2025.0</v>
      </c>
      <c r="B81" s="29" t="s">
        <v>852</v>
      </c>
      <c r="C81" s="29" t="s">
        <v>17</v>
      </c>
      <c r="D81" s="30">
        <f t="array" ref="D81">INDEX(
  TP!C:C,
  MATCH(
    1,
    (TP!A:A = A81) * (TP!B:B = C81),
    0
  )
)
</f>
        <v>48.97</v>
      </c>
      <c r="E81" s="64">
        <f t="shared" si="1"/>
        <v>-5.201734002</v>
      </c>
      <c r="F81" s="32">
        <f t="shared" si="2"/>
        <v>0.21</v>
      </c>
      <c r="G81" s="33">
        <v>1465.0</v>
      </c>
      <c r="H81" s="33">
        <v>2.7</v>
      </c>
      <c r="I81" s="33">
        <v>0.0</v>
      </c>
      <c r="J81" s="99">
        <f t="shared" si="3"/>
        <v>2.7</v>
      </c>
      <c r="K81" s="100">
        <f t="shared" si="4"/>
        <v>0.1658703072</v>
      </c>
      <c r="L81" s="101">
        <f t="shared" si="5"/>
        <v>0.41</v>
      </c>
      <c r="M81" s="73">
        <f t="shared" si="6"/>
        <v>-0.2289831512</v>
      </c>
      <c r="N81" s="33">
        <v>0.31</v>
      </c>
      <c r="O81" s="101">
        <f t="shared" si="7"/>
        <v>0.86</v>
      </c>
      <c r="P81" s="73">
        <f t="shared" si="8"/>
        <v>1.066795357</v>
      </c>
      <c r="Q81" s="33">
        <v>1.35</v>
      </c>
      <c r="R81" s="34">
        <f t="shared" si="9"/>
        <v>0.31</v>
      </c>
      <c r="S81" s="35">
        <f t="shared" si="10"/>
        <v>-0.5118339305</v>
      </c>
      <c r="T81" s="33">
        <v>50.0</v>
      </c>
      <c r="U81" s="34">
        <f t="shared" si="11"/>
        <v>0.87</v>
      </c>
      <c r="V81" s="35">
        <f t="shared" si="12"/>
        <v>1.052077987</v>
      </c>
      <c r="W81" s="36">
        <f t="shared" si="13"/>
        <v>2771.98942</v>
      </c>
      <c r="X81" s="35">
        <f t="shared" si="14"/>
        <v>0.391570096</v>
      </c>
      <c r="Y81" s="40">
        <f t="shared" si="15"/>
        <v>0.67</v>
      </c>
      <c r="Z81" s="33">
        <v>0.13</v>
      </c>
      <c r="AA81" s="40">
        <f t="shared" si="16"/>
        <v>0.58</v>
      </c>
      <c r="AB81" s="35">
        <f t="shared" si="17"/>
        <v>0.07202115588</v>
      </c>
      <c r="AC81" s="43">
        <f t="shared" si="18"/>
        <v>1.301403457</v>
      </c>
      <c r="AD81" s="44">
        <f t="shared" si="19"/>
        <v>0.66</v>
      </c>
      <c r="AE81" s="33">
        <v>1.41</v>
      </c>
      <c r="AF81" s="34">
        <f t="shared" si="20"/>
        <v>0.22</v>
      </c>
      <c r="AG81" s="35">
        <f t="shared" si="21"/>
        <v>-0.7216151072</v>
      </c>
      <c r="AH81" s="33">
        <v>30.43</v>
      </c>
      <c r="AI81" s="34">
        <f t="shared" si="22"/>
        <v>0.42</v>
      </c>
      <c r="AJ81" s="35">
        <f t="shared" si="23"/>
        <v>-0.2131147462</v>
      </c>
      <c r="AK81" s="36">
        <f t="shared" si="24"/>
        <v>1463.17854</v>
      </c>
      <c r="AL81" s="35">
        <f t="shared" si="25"/>
        <v>-0.5977482009</v>
      </c>
      <c r="AM81" s="114">
        <f t="shared" si="26"/>
        <v>0.28</v>
      </c>
      <c r="AN81" s="33">
        <v>0.25</v>
      </c>
      <c r="AO81" s="114">
        <f t="shared" si="27"/>
        <v>0.39</v>
      </c>
      <c r="AP81" s="35">
        <f t="shared" si="28"/>
        <v>-0.3663130841</v>
      </c>
      <c r="AQ81" s="33">
        <v>0.49</v>
      </c>
      <c r="AR81" s="114">
        <f t="shared" si="29"/>
        <v>0.34</v>
      </c>
      <c r="AS81" s="35">
        <f t="shared" si="30"/>
        <v>-0.4959683241</v>
      </c>
      <c r="AT81" s="33">
        <v>2.4</v>
      </c>
      <c r="AU81" s="114">
        <f t="shared" si="31"/>
        <v>0.36</v>
      </c>
      <c r="AV81" s="35">
        <f t="shared" si="32"/>
        <v>-0.218072942</v>
      </c>
      <c r="AW81" s="33">
        <v>2.03</v>
      </c>
      <c r="AX81" s="34">
        <f t="shared" si="33"/>
        <v>0.36</v>
      </c>
      <c r="AY81" s="35">
        <f t="shared" si="34"/>
        <v>-0.4456882636</v>
      </c>
      <c r="AZ81" s="33">
        <v>51.52</v>
      </c>
      <c r="BA81" s="34">
        <f t="shared" si="35"/>
        <v>0.58</v>
      </c>
      <c r="BB81" s="35">
        <f t="shared" si="36"/>
        <v>0.2563394879</v>
      </c>
      <c r="BC81" s="36">
        <f t="shared" si="37"/>
        <v>2819.687681</v>
      </c>
      <c r="BD81" s="35">
        <f t="shared" si="38"/>
        <v>-0.1323907544</v>
      </c>
      <c r="BE81" s="114">
        <f t="shared" si="39"/>
        <v>0.52</v>
      </c>
      <c r="BF81" s="115">
        <f t="shared" si="40"/>
        <v>-1.810493306</v>
      </c>
      <c r="BG81" s="116">
        <f t="shared" si="41"/>
        <v>0.29</v>
      </c>
      <c r="BH81" s="33">
        <v>3.56</v>
      </c>
      <c r="BI81" s="34">
        <f t="shared" si="42"/>
        <v>0.47</v>
      </c>
      <c r="BJ81" s="35">
        <f t="shared" si="43"/>
        <v>-0.1453541271</v>
      </c>
      <c r="BK81" s="33">
        <v>39.66</v>
      </c>
      <c r="BL81" s="34">
        <f t="shared" si="44"/>
        <v>0.02</v>
      </c>
      <c r="BM81" s="35">
        <f t="shared" si="45"/>
        <v>-1.720816849</v>
      </c>
      <c r="BN81" s="36">
        <f t="shared" si="46"/>
        <v>2611.188781</v>
      </c>
      <c r="BO81" s="35">
        <f t="shared" si="47"/>
        <v>-0.9352404116</v>
      </c>
      <c r="BP81" s="37">
        <f t="shared" si="48"/>
        <v>0.18</v>
      </c>
      <c r="BQ81" s="33">
        <v>2.09</v>
      </c>
      <c r="BR81" s="37">
        <f t="shared" si="49"/>
        <v>0.48</v>
      </c>
      <c r="BS81" s="35">
        <f t="shared" si="50"/>
        <v>-0.01296525127</v>
      </c>
      <c r="BT81" s="33">
        <v>0.31</v>
      </c>
      <c r="BU81" s="37">
        <f t="shared" si="51"/>
        <v>0.28</v>
      </c>
      <c r="BV81" s="35">
        <f t="shared" si="52"/>
        <v>-0.7016485452</v>
      </c>
      <c r="BW81" s="33">
        <v>7.13</v>
      </c>
      <c r="BX81" s="34">
        <f t="shared" si="53"/>
        <v>0.31</v>
      </c>
      <c r="BY81" s="35">
        <f t="shared" si="54"/>
        <v>-0.5941090085</v>
      </c>
      <c r="BZ81" s="33">
        <v>28.45</v>
      </c>
      <c r="CA81" s="34">
        <f t="shared" si="55"/>
        <v>0.02</v>
      </c>
      <c r="CB81" s="35">
        <f t="shared" si="56"/>
        <v>-1.907253387</v>
      </c>
      <c r="CC81" s="36">
        <f t="shared" si="57"/>
        <v>2028.790759</v>
      </c>
      <c r="CD81" s="35">
        <f t="shared" si="58"/>
        <v>-1.920765701</v>
      </c>
      <c r="CE81" s="37">
        <f t="shared" si="59"/>
        <v>0.04</v>
      </c>
      <c r="CF81" s="33">
        <v>4.18</v>
      </c>
      <c r="CG81" s="102">
        <f t="shared" si="60"/>
        <v>0.41</v>
      </c>
      <c r="CH81" s="73">
        <f t="shared" si="61"/>
        <v>-0.3346866242</v>
      </c>
      <c r="CI81" s="66">
        <f t="shared" si="62"/>
        <v>4.029376245</v>
      </c>
      <c r="CJ81" s="102">
        <f t="shared" si="63"/>
        <v>0.36</v>
      </c>
      <c r="CK81" s="73">
        <f t="shared" si="64"/>
        <v>0.07887393815</v>
      </c>
      <c r="CL81" s="33">
        <v>50.0</v>
      </c>
      <c r="CM81" s="102">
        <f t="shared" si="65"/>
        <v>0.15</v>
      </c>
      <c r="CN81" s="73">
        <f t="shared" si="66"/>
        <v>-0.7104303918</v>
      </c>
      <c r="CO81" s="36">
        <f t="shared" si="67"/>
        <v>3749.658257</v>
      </c>
      <c r="CP81" s="35">
        <f t="shared" si="68"/>
        <v>-0.6735198675</v>
      </c>
      <c r="CQ81" s="37">
        <f t="shared" si="69"/>
        <v>0.26</v>
      </c>
      <c r="CR81" s="117">
        <f t="shared" si="70"/>
        <v>-4.244139777</v>
      </c>
      <c r="CS81" s="104">
        <f t="shared" si="71"/>
        <v>0.09</v>
      </c>
      <c r="CT81" s="33">
        <v>20.27</v>
      </c>
      <c r="CU81" s="90">
        <f t="shared" si="72"/>
        <v>0.53</v>
      </c>
      <c r="CV81" s="35">
        <f t="shared" si="73"/>
        <v>0.07216640773</v>
      </c>
      <c r="CW81" s="33">
        <v>4.91</v>
      </c>
      <c r="CX81" s="34">
        <f t="shared" si="74"/>
        <v>0.3</v>
      </c>
      <c r="CY81" s="35">
        <f t="shared" si="75"/>
        <v>-0.6529044787</v>
      </c>
      <c r="CZ81" s="33">
        <v>67.5</v>
      </c>
      <c r="DA81" s="34">
        <f t="shared" si="76"/>
        <v>0.72</v>
      </c>
      <c r="DB81" s="35">
        <f t="shared" si="77"/>
        <v>0.390363105</v>
      </c>
      <c r="DC81" s="36">
        <f t="shared" si="78"/>
        <v>4189.908347</v>
      </c>
      <c r="DD81" s="35">
        <f t="shared" si="79"/>
        <v>-0.287416679</v>
      </c>
      <c r="DE81" s="90">
        <f t="shared" si="80"/>
        <v>0.41</v>
      </c>
      <c r="DF81" s="33">
        <v>0.31</v>
      </c>
      <c r="DG81" s="90">
        <f t="shared" si="81"/>
        <v>0.19</v>
      </c>
      <c r="DH81" s="35">
        <f t="shared" si="82"/>
        <v>-0.7939198395</v>
      </c>
      <c r="DI81" s="33">
        <v>1.17</v>
      </c>
      <c r="DJ81" s="90">
        <f t="shared" si="83"/>
        <v>0.74</v>
      </c>
      <c r="DK81" s="35">
        <f t="shared" si="84"/>
        <v>0.5606657341</v>
      </c>
      <c r="DL81" s="106">
        <f t="shared" si="85"/>
        <v>-0.4485043766</v>
      </c>
      <c r="DM81" s="91">
        <f t="shared" si="86"/>
        <v>0.47</v>
      </c>
    </row>
    <row r="82">
      <c r="A82" s="28">
        <v>2022.0</v>
      </c>
      <c r="B82" s="29" t="s">
        <v>882</v>
      </c>
      <c r="C82" s="29" t="s">
        <v>26</v>
      </c>
      <c r="D82" s="30">
        <f t="array" ref="D82">INDEX(
  TP!C:C,
  MATCH(
    1,
    (TP!A:A = A82) * (TP!B:B = C82),
    0
  )
)
</f>
        <v>43.94</v>
      </c>
      <c r="E82" s="64">
        <f t="shared" si="1"/>
        <v>-6.037927975</v>
      </c>
      <c r="F82" s="32">
        <f t="shared" si="2"/>
        <v>0.2</v>
      </c>
      <c r="G82" s="33">
        <v>1557.0</v>
      </c>
      <c r="H82" s="33">
        <v>4.22</v>
      </c>
      <c r="I82" s="33">
        <v>0.0</v>
      </c>
      <c r="J82" s="99">
        <f t="shared" si="3"/>
        <v>4.22</v>
      </c>
      <c r="K82" s="100">
        <f t="shared" si="4"/>
        <v>0.2439306358</v>
      </c>
      <c r="L82" s="101">
        <f t="shared" si="5"/>
        <v>0.74</v>
      </c>
      <c r="M82" s="73">
        <f t="shared" si="6"/>
        <v>0.6189633876</v>
      </c>
      <c r="N82" s="33">
        <v>0.06</v>
      </c>
      <c r="O82" s="101">
        <f t="shared" si="7"/>
        <v>0.13</v>
      </c>
      <c r="P82" s="73">
        <f t="shared" si="8"/>
        <v>-1.032704468</v>
      </c>
      <c r="Q82" s="33">
        <v>2.25</v>
      </c>
      <c r="R82" s="34">
        <f t="shared" si="9"/>
        <v>0.82</v>
      </c>
      <c r="S82" s="35">
        <f t="shared" si="10"/>
        <v>0.7755402886</v>
      </c>
      <c r="T82" s="33">
        <v>30.77</v>
      </c>
      <c r="U82" s="34">
        <f t="shared" si="11"/>
        <v>0.2</v>
      </c>
      <c r="V82" s="35">
        <f t="shared" si="12"/>
        <v>-0.7285034304</v>
      </c>
      <c r="W82" s="36">
        <f t="shared" si="13"/>
        <v>2353.242758</v>
      </c>
      <c r="X82" s="35">
        <f t="shared" si="14"/>
        <v>-0.08109199429</v>
      </c>
      <c r="Y82" s="40">
        <f t="shared" si="15"/>
        <v>0.41</v>
      </c>
      <c r="Z82" s="33">
        <v>0.03</v>
      </c>
      <c r="AA82" s="40">
        <f t="shared" si="16"/>
        <v>0.01</v>
      </c>
      <c r="AB82" s="35">
        <f t="shared" si="17"/>
        <v>-1.58119174</v>
      </c>
      <c r="AC82" s="43">
        <f t="shared" si="18"/>
        <v>-2.076024815</v>
      </c>
      <c r="AD82" s="44">
        <f t="shared" si="19"/>
        <v>0.29</v>
      </c>
      <c r="AE82" s="33">
        <v>1.45</v>
      </c>
      <c r="AF82" s="34">
        <f t="shared" si="20"/>
        <v>0.27</v>
      </c>
      <c r="AG82" s="35">
        <f t="shared" si="21"/>
        <v>-0.6832707032</v>
      </c>
      <c r="AH82" s="33">
        <v>20.0</v>
      </c>
      <c r="AI82" s="34">
        <f t="shared" si="22"/>
        <v>0.05</v>
      </c>
      <c r="AJ82" s="35">
        <f t="shared" si="23"/>
        <v>-1.369087493</v>
      </c>
      <c r="AK82" s="36">
        <f t="shared" si="24"/>
        <v>979.6650459</v>
      </c>
      <c r="AL82" s="35">
        <f t="shared" si="25"/>
        <v>-1.190487079</v>
      </c>
      <c r="AM82" s="114">
        <f t="shared" si="26"/>
        <v>0.1</v>
      </c>
      <c r="AN82" s="33">
        <v>0.46</v>
      </c>
      <c r="AO82" s="114">
        <f t="shared" si="27"/>
        <v>0.75</v>
      </c>
      <c r="AP82" s="35">
        <f t="shared" si="28"/>
        <v>0.5477457998</v>
      </c>
      <c r="AQ82" s="33">
        <v>0.29</v>
      </c>
      <c r="AR82" s="114">
        <f t="shared" si="29"/>
        <v>0.12</v>
      </c>
      <c r="AS82" s="35">
        <f t="shared" si="30"/>
        <v>-0.9757844232</v>
      </c>
      <c r="AT82" s="33">
        <v>3.29</v>
      </c>
      <c r="AU82" s="114">
        <f t="shared" si="31"/>
        <v>0.72</v>
      </c>
      <c r="AV82" s="35">
        <f t="shared" si="32"/>
        <v>0.6578241428</v>
      </c>
      <c r="AW82" s="33">
        <v>1.5</v>
      </c>
      <c r="AX82" s="34">
        <f t="shared" si="33"/>
        <v>0.1</v>
      </c>
      <c r="AY82" s="35">
        <f t="shared" si="34"/>
        <v>-0.9762128967</v>
      </c>
      <c r="AZ82" s="33">
        <v>46.15</v>
      </c>
      <c r="BA82" s="34">
        <f t="shared" si="35"/>
        <v>0.33</v>
      </c>
      <c r="BB82" s="35">
        <f t="shared" si="36"/>
        <v>-0.3486422276</v>
      </c>
      <c r="BC82" s="36">
        <f t="shared" si="37"/>
        <v>2087.708798</v>
      </c>
      <c r="BD82" s="35">
        <f t="shared" si="38"/>
        <v>-1.068356187</v>
      </c>
      <c r="BE82" s="114">
        <f t="shared" si="39"/>
        <v>0.15</v>
      </c>
      <c r="BF82" s="115">
        <f t="shared" si="40"/>
        <v>-2.029057747</v>
      </c>
      <c r="BG82" s="116">
        <f t="shared" si="41"/>
        <v>0.24</v>
      </c>
      <c r="BH82" s="33">
        <v>4.68</v>
      </c>
      <c r="BI82" s="34">
        <f t="shared" si="42"/>
        <v>0.73</v>
      </c>
      <c r="BJ82" s="35">
        <f t="shared" si="43"/>
        <v>0.547835538</v>
      </c>
      <c r="BK82" s="33">
        <v>56.79</v>
      </c>
      <c r="BL82" s="34">
        <f t="shared" si="44"/>
        <v>0.68</v>
      </c>
      <c r="BM82" s="35">
        <f t="shared" si="45"/>
        <v>0.3866033805</v>
      </c>
      <c r="BN82" s="36">
        <f t="shared" si="46"/>
        <v>4280.230151</v>
      </c>
      <c r="BO82" s="35">
        <f t="shared" si="47"/>
        <v>0.7964476437</v>
      </c>
      <c r="BP82" s="37">
        <f t="shared" si="48"/>
        <v>0.82</v>
      </c>
      <c r="BQ82" s="33">
        <v>2.31</v>
      </c>
      <c r="BR82" s="37">
        <f t="shared" si="49"/>
        <v>0.58</v>
      </c>
      <c r="BS82" s="35">
        <f t="shared" si="50"/>
        <v>0.2562757611</v>
      </c>
      <c r="BT82" s="33">
        <v>0.69</v>
      </c>
      <c r="BU82" s="37">
        <f t="shared" si="51"/>
        <v>0.66</v>
      </c>
      <c r="BV82" s="35">
        <f t="shared" si="52"/>
        <v>0.3725146445</v>
      </c>
      <c r="BW82" s="33">
        <v>12.14</v>
      </c>
      <c r="BX82" s="34">
        <f t="shared" si="53"/>
        <v>0.9</v>
      </c>
      <c r="BY82" s="35">
        <f t="shared" si="54"/>
        <v>1.194048851</v>
      </c>
      <c r="BZ82" s="33">
        <v>37.14</v>
      </c>
      <c r="CA82" s="34">
        <f t="shared" si="55"/>
        <v>0.22</v>
      </c>
      <c r="CB82" s="35">
        <f t="shared" si="56"/>
        <v>-0.6612154359</v>
      </c>
      <c r="CC82" s="36">
        <f t="shared" si="57"/>
        <v>3255.257135</v>
      </c>
      <c r="CD82" s="35">
        <f t="shared" si="58"/>
        <v>0.1414099474</v>
      </c>
      <c r="CE82" s="37">
        <f t="shared" si="59"/>
        <v>0.57</v>
      </c>
      <c r="CF82" s="33">
        <v>3.06</v>
      </c>
      <c r="CG82" s="102">
        <f t="shared" si="60"/>
        <v>0.1</v>
      </c>
      <c r="CH82" s="73">
        <f t="shared" si="61"/>
        <v>-1.235037419</v>
      </c>
      <c r="CI82" s="66">
        <f t="shared" si="62"/>
        <v>2.420534451</v>
      </c>
      <c r="CJ82" s="102">
        <f t="shared" si="63"/>
        <v>0.02</v>
      </c>
      <c r="CK82" s="73">
        <f t="shared" si="64"/>
        <v>-0.3055974638</v>
      </c>
      <c r="CL82" s="33">
        <v>35.85</v>
      </c>
      <c r="CM82" s="102">
        <f t="shared" si="65"/>
        <v>0.01</v>
      </c>
      <c r="CN82" s="73">
        <f t="shared" si="66"/>
        <v>-2.620239083</v>
      </c>
      <c r="CO82" s="36">
        <f t="shared" si="67"/>
        <v>2046.878653</v>
      </c>
      <c r="CP82" s="35">
        <f t="shared" si="68"/>
        <v>-2.685804411</v>
      </c>
      <c r="CQ82" s="37">
        <f t="shared" si="69"/>
        <v>0</v>
      </c>
      <c r="CR82" s="117">
        <f t="shared" si="70"/>
        <v>-1.119156414</v>
      </c>
      <c r="CS82" s="104">
        <f t="shared" si="71"/>
        <v>0.39</v>
      </c>
      <c r="CT82" s="33">
        <v>21.16</v>
      </c>
      <c r="CU82" s="90">
        <f t="shared" si="72"/>
        <v>0.62</v>
      </c>
      <c r="CV82" s="35">
        <f t="shared" si="73"/>
        <v>0.2355678785</v>
      </c>
      <c r="CW82" s="33">
        <v>7.23</v>
      </c>
      <c r="CX82" s="34">
        <f t="shared" si="74"/>
        <v>0.63</v>
      </c>
      <c r="CY82" s="35">
        <f t="shared" si="75"/>
        <v>0.2192228582</v>
      </c>
      <c r="CZ82" s="33">
        <v>68.8</v>
      </c>
      <c r="DA82" s="34">
        <f t="shared" si="76"/>
        <v>0.74</v>
      </c>
      <c r="DB82" s="35">
        <f t="shared" si="77"/>
        <v>0.5630424247</v>
      </c>
      <c r="DC82" s="36">
        <f t="shared" si="78"/>
        <v>5066.579316</v>
      </c>
      <c r="DD82" s="35">
        <f t="shared" si="79"/>
        <v>0.5717222407</v>
      </c>
      <c r="DE82" s="90">
        <f t="shared" si="80"/>
        <v>0.72</v>
      </c>
      <c r="DF82" s="33">
        <v>0.29</v>
      </c>
      <c r="DG82" s="90">
        <f t="shared" si="81"/>
        <v>0.16</v>
      </c>
      <c r="DH82" s="35">
        <f t="shared" si="82"/>
        <v>-0.8854562593</v>
      </c>
      <c r="DI82" s="33">
        <v>0.69</v>
      </c>
      <c r="DJ82" s="90">
        <f t="shared" si="83"/>
        <v>0.22</v>
      </c>
      <c r="DK82" s="35">
        <f t="shared" si="84"/>
        <v>-0.7355228586</v>
      </c>
      <c r="DL82" s="106">
        <f t="shared" si="85"/>
        <v>-0.8136889987</v>
      </c>
      <c r="DM82" s="91">
        <f t="shared" si="86"/>
        <v>0.42</v>
      </c>
    </row>
    <row r="83">
      <c r="A83" s="28">
        <v>2025.0</v>
      </c>
      <c r="B83" s="29" t="s">
        <v>881</v>
      </c>
      <c r="C83" s="29" t="s">
        <v>9</v>
      </c>
      <c r="D83" s="30">
        <f t="array" ref="D83">INDEX(
  TP!C:C,
  MATCH(
    1,
    (TP!A:A = A83) * (TP!B:B = C83),
    0
  )
)
</f>
        <v>51.61</v>
      </c>
      <c r="E83" s="64">
        <f t="shared" si="1"/>
        <v>-6.258460575</v>
      </c>
      <c r="F83" s="32">
        <f t="shared" si="2"/>
        <v>0.19</v>
      </c>
      <c r="G83" s="33">
        <v>1973.0</v>
      </c>
      <c r="H83" s="33">
        <v>3.61</v>
      </c>
      <c r="I83" s="33">
        <v>1.0</v>
      </c>
      <c r="J83" s="99">
        <f t="shared" si="3"/>
        <v>2.87</v>
      </c>
      <c r="K83" s="100">
        <f t="shared" si="4"/>
        <v>0.1309173847</v>
      </c>
      <c r="L83" s="101">
        <f t="shared" si="5"/>
        <v>0.29</v>
      </c>
      <c r="M83" s="73">
        <f t="shared" si="6"/>
        <v>-0.6086665337</v>
      </c>
      <c r="N83" s="33">
        <v>0.05</v>
      </c>
      <c r="O83" s="101">
        <f t="shared" si="7"/>
        <v>0.1</v>
      </c>
      <c r="P83" s="73">
        <f t="shared" si="8"/>
        <v>-1.116684461</v>
      </c>
      <c r="Q83" s="33">
        <v>1.41</v>
      </c>
      <c r="R83" s="34">
        <f t="shared" si="9"/>
        <v>0.36</v>
      </c>
      <c r="S83" s="35">
        <f t="shared" si="10"/>
        <v>-0.4260089825</v>
      </c>
      <c r="T83" s="33">
        <v>22.58</v>
      </c>
      <c r="U83" s="34">
        <f t="shared" si="11"/>
        <v>0.05</v>
      </c>
      <c r="V83" s="35">
        <f t="shared" si="12"/>
        <v>-1.486847778</v>
      </c>
      <c r="W83" s="36">
        <f t="shared" si="13"/>
        <v>1288.768455</v>
      </c>
      <c r="X83" s="35">
        <f t="shared" si="14"/>
        <v>-1.282621927</v>
      </c>
      <c r="Y83" s="40">
        <f t="shared" si="15"/>
        <v>0.09</v>
      </c>
      <c r="Z83" s="33">
        <v>0.11</v>
      </c>
      <c r="AA83" s="40">
        <f t="shared" si="16"/>
        <v>0.4</v>
      </c>
      <c r="AB83" s="35">
        <f t="shared" si="17"/>
        <v>-0.2586214234</v>
      </c>
      <c r="AC83" s="43">
        <f t="shared" si="18"/>
        <v>-3.266594346</v>
      </c>
      <c r="AD83" s="44">
        <f t="shared" si="19"/>
        <v>0.11</v>
      </c>
      <c r="AE83" s="33">
        <v>2.05</v>
      </c>
      <c r="AF83" s="34">
        <f t="shared" si="20"/>
        <v>0.48</v>
      </c>
      <c r="AG83" s="35">
        <f t="shared" si="21"/>
        <v>-0.1081046438</v>
      </c>
      <c r="AH83" s="33">
        <v>31.11</v>
      </c>
      <c r="AI83" s="34">
        <f t="shared" si="22"/>
        <v>0.46</v>
      </c>
      <c r="AJ83" s="35">
        <f t="shared" si="23"/>
        <v>-0.1377493131</v>
      </c>
      <c r="AK83" s="36">
        <f t="shared" si="24"/>
        <v>1896.386996</v>
      </c>
      <c r="AL83" s="35">
        <f t="shared" si="25"/>
        <v>-0.06667823746</v>
      </c>
      <c r="AM83" s="114">
        <f t="shared" si="26"/>
        <v>0.5</v>
      </c>
      <c r="AN83" s="33">
        <v>0.32</v>
      </c>
      <c r="AO83" s="114">
        <f t="shared" si="27"/>
        <v>0.54</v>
      </c>
      <c r="AP83" s="35">
        <f t="shared" si="28"/>
        <v>-0.06162678944</v>
      </c>
      <c r="AQ83" s="33">
        <v>0.59</v>
      </c>
      <c r="AR83" s="114">
        <f t="shared" si="29"/>
        <v>0.48</v>
      </c>
      <c r="AS83" s="35">
        <f t="shared" si="30"/>
        <v>-0.2560602746</v>
      </c>
      <c r="AT83" s="33">
        <v>2.42</v>
      </c>
      <c r="AU83" s="114">
        <f t="shared" si="31"/>
        <v>0.37</v>
      </c>
      <c r="AV83" s="35">
        <f t="shared" si="32"/>
        <v>-0.1983898615</v>
      </c>
      <c r="AW83" s="33">
        <v>1.73</v>
      </c>
      <c r="AX83" s="34">
        <f t="shared" si="33"/>
        <v>0.22</v>
      </c>
      <c r="AY83" s="35">
        <f t="shared" si="34"/>
        <v>-0.7459852257</v>
      </c>
      <c r="AZ83" s="33">
        <v>39.47</v>
      </c>
      <c r="BA83" s="34">
        <f t="shared" si="35"/>
        <v>0.11</v>
      </c>
      <c r="BB83" s="35">
        <f t="shared" si="36"/>
        <v>-1.101207937</v>
      </c>
      <c r="BC83" s="36">
        <f t="shared" si="37"/>
        <v>1957.024251</v>
      </c>
      <c r="BD83" s="35">
        <f t="shared" si="38"/>
        <v>-1.235459668</v>
      </c>
      <c r="BE83" s="114">
        <f t="shared" si="39"/>
        <v>0.08</v>
      </c>
      <c r="BF83" s="115">
        <f t="shared" si="40"/>
        <v>-1.818214831</v>
      </c>
      <c r="BG83" s="116">
        <f t="shared" si="41"/>
        <v>0.27</v>
      </c>
      <c r="BH83" s="33">
        <v>4.33</v>
      </c>
      <c r="BI83" s="34">
        <f t="shared" si="42"/>
        <v>0.67</v>
      </c>
      <c r="BJ83" s="35">
        <f t="shared" si="43"/>
        <v>0.3312137676</v>
      </c>
      <c r="BK83" s="33">
        <v>56.84</v>
      </c>
      <c r="BL83" s="34">
        <f t="shared" si="44"/>
        <v>0.69</v>
      </c>
      <c r="BM83" s="35">
        <f t="shared" si="45"/>
        <v>0.3927546363</v>
      </c>
      <c r="BN83" s="36">
        <f t="shared" si="46"/>
        <v>4127.136251</v>
      </c>
      <c r="BO83" s="35">
        <f t="shared" si="47"/>
        <v>0.6376074364</v>
      </c>
      <c r="BP83" s="37">
        <f t="shared" si="48"/>
        <v>0.7</v>
      </c>
      <c r="BQ83" s="33">
        <v>2.55</v>
      </c>
      <c r="BR83" s="37">
        <f t="shared" si="49"/>
        <v>0.68</v>
      </c>
      <c r="BS83" s="35">
        <f t="shared" si="50"/>
        <v>0.5499932292</v>
      </c>
      <c r="BT83" s="33">
        <v>0.18</v>
      </c>
      <c r="BU83" s="37">
        <f t="shared" si="51"/>
        <v>0.15</v>
      </c>
      <c r="BV83" s="35">
        <f t="shared" si="52"/>
        <v>-1.069125426</v>
      </c>
      <c r="BW83" s="33">
        <v>9.03</v>
      </c>
      <c r="BX83" s="34">
        <f t="shared" si="53"/>
        <v>0.58</v>
      </c>
      <c r="BY83" s="35">
        <f t="shared" si="54"/>
        <v>0.08403469083</v>
      </c>
      <c r="BZ83" s="33">
        <v>49.49</v>
      </c>
      <c r="CA83" s="34">
        <f t="shared" si="55"/>
        <v>0.89</v>
      </c>
      <c r="CB83" s="35">
        <f t="shared" si="56"/>
        <v>1.109621008</v>
      </c>
      <c r="CC83" s="36">
        <f t="shared" si="57"/>
        <v>3882.866501</v>
      </c>
      <c r="CD83" s="35">
        <f t="shared" si="58"/>
        <v>1.196669821</v>
      </c>
      <c r="CE83" s="37">
        <f t="shared" si="59"/>
        <v>0.91</v>
      </c>
      <c r="CF83" s="33">
        <v>3.74</v>
      </c>
      <c r="CG83" s="102">
        <f t="shared" si="60"/>
        <v>0.22</v>
      </c>
      <c r="CH83" s="73">
        <f t="shared" si="61"/>
        <v>-0.6883958651</v>
      </c>
      <c r="CI83" s="66">
        <f t="shared" si="62"/>
        <v>3.950526218</v>
      </c>
      <c r="CJ83" s="102">
        <f t="shared" si="63"/>
        <v>0.32</v>
      </c>
      <c r="CK83" s="73">
        <f t="shared" si="64"/>
        <v>0.06003082967</v>
      </c>
      <c r="CL83" s="33">
        <v>51.22</v>
      </c>
      <c r="CM83" s="102">
        <f t="shared" si="65"/>
        <v>0.27</v>
      </c>
      <c r="CN83" s="73">
        <f t="shared" si="66"/>
        <v>-0.5457684411</v>
      </c>
      <c r="CO83" s="36">
        <f t="shared" si="67"/>
        <v>3803.572777</v>
      </c>
      <c r="CP83" s="35">
        <f t="shared" si="68"/>
        <v>-0.6098055991</v>
      </c>
      <c r="CQ83" s="37">
        <f t="shared" si="69"/>
        <v>0.28</v>
      </c>
      <c r="CR83" s="117">
        <f t="shared" si="70"/>
        <v>0.705339462</v>
      </c>
      <c r="CS83" s="104">
        <f t="shared" si="71"/>
        <v>0.59</v>
      </c>
      <c r="CT83" s="33">
        <v>14.05</v>
      </c>
      <c r="CU83" s="90">
        <f t="shared" si="72"/>
        <v>0.13</v>
      </c>
      <c r="CV83" s="35">
        <f t="shared" si="73"/>
        <v>-1.069807916</v>
      </c>
      <c r="CW83" s="33">
        <v>3.47</v>
      </c>
      <c r="CX83" s="34">
        <f t="shared" si="74"/>
        <v>0.05</v>
      </c>
      <c r="CY83" s="35">
        <f t="shared" si="75"/>
        <v>-1.194224895</v>
      </c>
      <c r="CZ83" s="33">
        <v>63.16</v>
      </c>
      <c r="DA83" s="34">
        <f t="shared" si="76"/>
        <v>0.41</v>
      </c>
      <c r="DB83" s="35">
        <f t="shared" si="77"/>
        <v>-0.1861201624</v>
      </c>
      <c r="DC83" s="36">
        <f t="shared" si="78"/>
        <v>3304.277227</v>
      </c>
      <c r="DD83" s="35">
        <f t="shared" si="79"/>
        <v>-1.155336561</v>
      </c>
      <c r="DE83" s="90">
        <f t="shared" si="80"/>
        <v>0.14</v>
      </c>
      <c r="DF83" s="33">
        <v>0.59</v>
      </c>
      <c r="DG83" s="90">
        <f t="shared" si="81"/>
        <v>0.74</v>
      </c>
      <c r="DH83" s="35">
        <f t="shared" si="82"/>
        <v>0.4875900384</v>
      </c>
      <c r="DI83" s="33">
        <v>0.91</v>
      </c>
      <c r="DJ83" s="90">
        <f t="shared" si="83"/>
        <v>0.49</v>
      </c>
      <c r="DK83" s="35">
        <f t="shared" si="84"/>
        <v>-0.1414364203</v>
      </c>
      <c r="DL83" s="106">
        <f t="shared" si="85"/>
        <v>-1.87899086</v>
      </c>
      <c r="DM83" s="91">
        <f t="shared" si="86"/>
        <v>0.27</v>
      </c>
    </row>
    <row r="84">
      <c r="A84" s="28">
        <v>2023.0</v>
      </c>
      <c r="B84" s="29" t="s">
        <v>783</v>
      </c>
      <c r="C84" s="29" t="s">
        <v>17</v>
      </c>
      <c r="D84" s="30">
        <f t="array" ref="D84">INDEX(
  TP!C:C,
  MATCH(
    1,
    (TP!A:A = A84) * (TP!B:B = C84),
    0
  )
)
</f>
        <v>51.64</v>
      </c>
      <c r="E84" s="64">
        <f t="shared" si="1"/>
        <v>-6.459065103</v>
      </c>
      <c r="F84" s="32">
        <f t="shared" si="2"/>
        <v>0.18</v>
      </c>
      <c r="G84" s="33">
        <v>2153.0</v>
      </c>
      <c r="H84" s="33">
        <v>5.6</v>
      </c>
      <c r="I84" s="33">
        <v>0.0</v>
      </c>
      <c r="J84" s="99">
        <f t="shared" si="3"/>
        <v>5.6</v>
      </c>
      <c r="K84" s="100">
        <f t="shared" si="4"/>
        <v>0.2340919647</v>
      </c>
      <c r="L84" s="101">
        <f t="shared" si="5"/>
        <v>0.7</v>
      </c>
      <c r="M84" s="73">
        <f t="shared" si="6"/>
        <v>0.5120887782</v>
      </c>
      <c r="N84" s="33">
        <v>0.17</v>
      </c>
      <c r="O84" s="101">
        <f t="shared" si="7"/>
        <v>0.47</v>
      </c>
      <c r="P84" s="73">
        <f t="shared" si="8"/>
        <v>-0.1089245454</v>
      </c>
      <c r="Q84" s="33">
        <v>1.46</v>
      </c>
      <c r="R84" s="34">
        <f t="shared" si="9"/>
        <v>0.37</v>
      </c>
      <c r="S84" s="35">
        <f t="shared" si="10"/>
        <v>-0.3544881926</v>
      </c>
      <c r="T84" s="33">
        <v>51.43</v>
      </c>
      <c r="U84" s="34">
        <f t="shared" si="11"/>
        <v>0.94</v>
      </c>
      <c r="V84" s="35">
        <f t="shared" si="12"/>
        <v>1.184487318</v>
      </c>
      <c r="W84" s="36">
        <f t="shared" si="13"/>
        <v>3003.927309</v>
      </c>
      <c r="X84" s="35">
        <f t="shared" si="14"/>
        <v>0.653370983</v>
      </c>
      <c r="Y84" s="40">
        <f t="shared" si="15"/>
        <v>0.75</v>
      </c>
      <c r="Z84" s="33">
        <v>0.08</v>
      </c>
      <c r="AA84" s="40">
        <f t="shared" si="16"/>
        <v>0.2</v>
      </c>
      <c r="AB84" s="35">
        <f t="shared" si="17"/>
        <v>-0.7545852922</v>
      </c>
      <c r="AC84" s="43">
        <f t="shared" si="18"/>
        <v>0.3019499235</v>
      </c>
      <c r="AD84" s="44">
        <f t="shared" si="19"/>
        <v>0.51</v>
      </c>
      <c r="AE84" s="33">
        <v>0.59</v>
      </c>
      <c r="AF84" s="34">
        <f t="shared" si="20"/>
        <v>0.06</v>
      </c>
      <c r="AG84" s="35">
        <f t="shared" si="21"/>
        <v>-1.507675388</v>
      </c>
      <c r="AH84" s="33">
        <v>35.71</v>
      </c>
      <c r="AI84" s="34">
        <f t="shared" si="22"/>
        <v>0.68</v>
      </c>
      <c r="AJ84" s="35">
        <f t="shared" si="23"/>
        <v>0.3720756758</v>
      </c>
      <c r="AK84" s="36">
        <f t="shared" si="24"/>
        <v>905.2233498</v>
      </c>
      <c r="AL84" s="35">
        <f t="shared" si="25"/>
        <v>-1.281745106</v>
      </c>
      <c r="AM84" s="114">
        <f t="shared" si="26"/>
        <v>0.09</v>
      </c>
      <c r="AN84" s="33">
        <v>0.08</v>
      </c>
      <c r="AO84" s="114">
        <f t="shared" si="27"/>
        <v>0.1</v>
      </c>
      <c r="AP84" s="35">
        <f t="shared" si="28"/>
        <v>-1.106265514</v>
      </c>
      <c r="AQ84" s="33">
        <v>0.21</v>
      </c>
      <c r="AR84" s="114">
        <f t="shared" si="29"/>
        <v>0.06</v>
      </c>
      <c r="AS84" s="35">
        <f t="shared" si="30"/>
        <v>-1.167710863</v>
      </c>
      <c r="AT84" s="33">
        <v>1.92</v>
      </c>
      <c r="AU84" s="114">
        <f t="shared" si="31"/>
        <v>0.24</v>
      </c>
      <c r="AV84" s="35">
        <f t="shared" si="32"/>
        <v>-0.6904668754</v>
      </c>
      <c r="AW84" s="33">
        <v>1.71</v>
      </c>
      <c r="AX84" s="34">
        <f t="shared" si="33"/>
        <v>0.19</v>
      </c>
      <c r="AY84" s="35">
        <f t="shared" si="34"/>
        <v>-0.7660050232</v>
      </c>
      <c r="AZ84" s="33">
        <v>48.78</v>
      </c>
      <c r="BA84" s="34">
        <f t="shared" si="35"/>
        <v>0.49</v>
      </c>
      <c r="BB84" s="35">
        <f t="shared" si="36"/>
        <v>-0.05234764443</v>
      </c>
      <c r="BC84" s="36">
        <f t="shared" si="37"/>
        <v>2400.930017</v>
      </c>
      <c r="BD84" s="35">
        <f t="shared" si="38"/>
        <v>-0.6678470458</v>
      </c>
      <c r="BE84" s="114">
        <f t="shared" si="39"/>
        <v>0.26</v>
      </c>
      <c r="BF84" s="115">
        <f t="shared" si="40"/>
        <v>-4.914035404</v>
      </c>
      <c r="BG84" s="116">
        <f t="shared" si="41"/>
        <v>0.07</v>
      </c>
      <c r="BH84" s="33">
        <v>1.96</v>
      </c>
      <c r="BI84" s="34">
        <f t="shared" si="42"/>
        <v>0.13</v>
      </c>
      <c r="BJ84" s="35">
        <f t="shared" si="43"/>
        <v>-1.135625077</v>
      </c>
      <c r="BK84" s="33">
        <v>63.83</v>
      </c>
      <c r="BL84" s="34">
        <f t="shared" si="44"/>
        <v>0.89</v>
      </c>
      <c r="BM84" s="35">
        <f t="shared" si="45"/>
        <v>1.252700194</v>
      </c>
      <c r="BN84" s="36">
        <f t="shared" si="46"/>
        <v>3005.646927</v>
      </c>
      <c r="BO84" s="35">
        <f t="shared" si="47"/>
        <v>-0.525976464</v>
      </c>
      <c r="BP84" s="37">
        <f t="shared" si="48"/>
        <v>0.3</v>
      </c>
      <c r="BQ84" s="33">
        <v>1.17</v>
      </c>
      <c r="BR84" s="37">
        <f t="shared" si="49"/>
        <v>0.1</v>
      </c>
      <c r="BS84" s="35">
        <f t="shared" si="50"/>
        <v>-1.138882212</v>
      </c>
      <c r="BT84" s="33">
        <v>0.38</v>
      </c>
      <c r="BU84" s="37">
        <f t="shared" si="51"/>
        <v>0.38</v>
      </c>
      <c r="BV84" s="35">
        <f t="shared" si="52"/>
        <v>-0.5037763787</v>
      </c>
      <c r="BW84" s="33">
        <v>6.23</v>
      </c>
      <c r="BX84" s="34">
        <f t="shared" si="53"/>
        <v>0.17</v>
      </c>
      <c r="BY84" s="35">
        <f t="shared" si="54"/>
        <v>-0.9153349714</v>
      </c>
      <c r="BZ84" s="33">
        <v>44.3</v>
      </c>
      <c r="CA84" s="34">
        <f t="shared" si="55"/>
        <v>0.68</v>
      </c>
      <c r="CB84" s="35">
        <f t="shared" si="56"/>
        <v>0.3654395391</v>
      </c>
      <c r="CC84" s="36">
        <f t="shared" si="57"/>
        <v>2982.202909</v>
      </c>
      <c r="CD84" s="35">
        <f t="shared" si="58"/>
        <v>-0.3177023337</v>
      </c>
      <c r="CE84" s="37">
        <f t="shared" si="59"/>
        <v>0.34</v>
      </c>
      <c r="CF84" s="33">
        <v>3.8</v>
      </c>
      <c r="CG84" s="102">
        <f t="shared" si="60"/>
        <v>0.26</v>
      </c>
      <c r="CH84" s="73">
        <f t="shared" si="61"/>
        <v>-0.6401627868</v>
      </c>
      <c r="CI84" s="66">
        <f t="shared" si="62"/>
        <v>4.017880764</v>
      </c>
      <c r="CJ84" s="102">
        <f t="shared" si="63"/>
        <v>0.35</v>
      </c>
      <c r="CK84" s="73">
        <f t="shared" si="64"/>
        <v>0.07612681691</v>
      </c>
      <c r="CL84" s="33">
        <v>53.85</v>
      </c>
      <c r="CM84" s="102">
        <f t="shared" si="65"/>
        <v>0.43</v>
      </c>
      <c r="CN84" s="73">
        <f t="shared" si="66"/>
        <v>-0.1908004653</v>
      </c>
      <c r="CO84" s="36">
        <f t="shared" si="67"/>
        <v>4032.661033</v>
      </c>
      <c r="CP84" s="35">
        <f t="shared" si="68"/>
        <v>-0.3390772238</v>
      </c>
      <c r="CQ84" s="37">
        <f t="shared" si="69"/>
        <v>0.37</v>
      </c>
      <c r="CR84" s="117">
        <f t="shared" si="70"/>
        <v>-2.825414612</v>
      </c>
      <c r="CS84" s="104">
        <f t="shared" si="71"/>
        <v>0.21</v>
      </c>
      <c r="CT84" s="33">
        <v>28.43</v>
      </c>
      <c r="CU84" s="90">
        <f t="shared" si="72"/>
        <v>0.93</v>
      </c>
      <c r="CV84" s="35">
        <f t="shared" si="73"/>
        <v>1.570319219</v>
      </c>
      <c r="CW84" s="33">
        <v>8.74</v>
      </c>
      <c r="CX84" s="34">
        <f t="shared" si="74"/>
        <v>0.83</v>
      </c>
      <c r="CY84" s="35">
        <f t="shared" si="75"/>
        <v>0.7868574611</v>
      </c>
      <c r="CZ84" s="33">
        <v>70.81</v>
      </c>
      <c r="DA84" s="34">
        <f t="shared" si="76"/>
        <v>0.82</v>
      </c>
      <c r="DB84" s="35">
        <f t="shared" si="77"/>
        <v>0.830031219</v>
      </c>
      <c r="DC84" s="36">
        <f t="shared" si="78"/>
        <v>5631.352943</v>
      </c>
      <c r="DD84" s="35">
        <f t="shared" si="79"/>
        <v>1.125201278</v>
      </c>
      <c r="DE84" s="90">
        <f t="shared" si="80"/>
        <v>0.87</v>
      </c>
      <c r="DF84" s="33">
        <v>0.21</v>
      </c>
      <c r="DG84" s="90">
        <f t="shared" si="81"/>
        <v>0.08</v>
      </c>
      <c r="DH84" s="35">
        <f t="shared" si="82"/>
        <v>-1.251601939</v>
      </c>
      <c r="DI84" s="33">
        <v>0.79</v>
      </c>
      <c r="DJ84" s="90">
        <f t="shared" si="83"/>
        <v>0.33</v>
      </c>
      <c r="DK84" s="35">
        <f t="shared" si="84"/>
        <v>-0.4654835685</v>
      </c>
      <c r="DL84" s="106">
        <f t="shared" si="85"/>
        <v>0.9784349897</v>
      </c>
      <c r="DM84" s="91">
        <f t="shared" si="86"/>
        <v>0.67</v>
      </c>
    </row>
    <row r="85">
      <c r="A85" s="28">
        <v>2023.0</v>
      </c>
      <c r="B85" s="29" t="s">
        <v>534</v>
      </c>
      <c r="C85" s="29" t="s">
        <v>26</v>
      </c>
      <c r="D85" s="30">
        <f t="array" ref="D85">INDEX(
  TP!C:C,
  MATCH(
    1,
    (TP!A:A = A85) * (TP!B:B = C85),
    0
  )
)
</f>
        <v>46.54</v>
      </c>
      <c r="E85" s="64">
        <f t="shared" si="1"/>
        <v>-7.978570233</v>
      </c>
      <c r="F85" s="32">
        <f t="shared" si="2"/>
        <v>0.17</v>
      </c>
      <c r="G85" s="33">
        <v>1850.0</v>
      </c>
      <c r="H85" s="33">
        <v>0.66</v>
      </c>
      <c r="I85" s="33">
        <v>0.0</v>
      </c>
      <c r="J85" s="99">
        <f t="shared" si="3"/>
        <v>0.66</v>
      </c>
      <c r="K85" s="100">
        <f t="shared" si="4"/>
        <v>0.03210810811</v>
      </c>
      <c r="L85" s="101">
        <f t="shared" si="5"/>
        <v>0.04</v>
      </c>
      <c r="M85" s="73">
        <f t="shared" si="6"/>
        <v>-1.68200283</v>
      </c>
      <c r="N85" s="33">
        <v>0.0</v>
      </c>
      <c r="O85" s="101">
        <f t="shared" si="7"/>
        <v>0</v>
      </c>
      <c r="P85" s="73">
        <f t="shared" si="8"/>
        <v>-1.536584426</v>
      </c>
      <c r="Q85" s="33">
        <v>0.51</v>
      </c>
      <c r="R85" s="34">
        <f t="shared" si="9"/>
        <v>0.03</v>
      </c>
      <c r="S85" s="35">
        <f t="shared" si="10"/>
        <v>-1.713383202</v>
      </c>
      <c r="T85" s="33">
        <v>30.0</v>
      </c>
      <c r="U85" s="34">
        <f t="shared" si="11"/>
        <v>0.19</v>
      </c>
      <c r="V85" s="35">
        <f t="shared" si="12"/>
        <v>-0.7998007622</v>
      </c>
      <c r="W85" s="36">
        <f t="shared" si="13"/>
        <v>802.2072317</v>
      </c>
      <c r="X85" s="35">
        <f t="shared" si="14"/>
        <v>-1.831829995</v>
      </c>
      <c r="Y85" s="40">
        <f t="shared" si="15"/>
        <v>0.03</v>
      </c>
      <c r="Z85" s="33">
        <v>0.09</v>
      </c>
      <c r="AA85" s="40">
        <f t="shared" si="16"/>
        <v>0.26</v>
      </c>
      <c r="AB85" s="35">
        <f t="shared" si="17"/>
        <v>-0.5892640026</v>
      </c>
      <c r="AC85" s="43">
        <f t="shared" si="18"/>
        <v>-5.639681254</v>
      </c>
      <c r="AD85" s="44">
        <f t="shared" si="19"/>
        <v>0.01</v>
      </c>
      <c r="AE85" s="33">
        <v>2.36</v>
      </c>
      <c r="AF85" s="34">
        <f t="shared" si="20"/>
        <v>0.63</v>
      </c>
      <c r="AG85" s="35">
        <f t="shared" si="21"/>
        <v>0.1890644868</v>
      </c>
      <c r="AH85" s="33">
        <v>39.13</v>
      </c>
      <c r="AI85" s="34">
        <f t="shared" si="22"/>
        <v>0.82</v>
      </c>
      <c r="AJ85" s="35">
        <f t="shared" si="23"/>
        <v>0.7511194718</v>
      </c>
      <c r="AK85" s="36">
        <f t="shared" si="24"/>
        <v>2592.31791</v>
      </c>
      <c r="AL85" s="35">
        <f t="shared" si="25"/>
        <v>0.7864630163</v>
      </c>
      <c r="AM85" s="114">
        <f t="shared" si="26"/>
        <v>0.83</v>
      </c>
      <c r="AN85" s="33">
        <v>0.1</v>
      </c>
      <c r="AO85" s="114">
        <f t="shared" si="27"/>
        <v>0.13</v>
      </c>
      <c r="AP85" s="35">
        <f t="shared" si="28"/>
        <v>-1.019212287</v>
      </c>
      <c r="AQ85" s="33">
        <v>0.67</v>
      </c>
      <c r="AR85" s="114">
        <f t="shared" si="29"/>
        <v>0.54</v>
      </c>
      <c r="AS85" s="35">
        <f t="shared" si="30"/>
        <v>-0.06413383502</v>
      </c>
      <c r="AT85" s="33">
        <v>0.62</v>
      </c>
      <c r="AU85" s="114">
        <f t="shared" si="31"/>
        <v>0.03</v>
      </c>
      <c r="AV85" s="35">
        <f t="shared" si="32"/>
        <v>-1.969867112</v>
      </c>
      <c r="AW85" s="33">
        <v>2.56</v>
      </c>
      <c r="AX85" s="34">
        <f t="shared" si="33"/>
        <v>0.63</v>
      </c>
      <c r="AY85" s="35">
        <f t="shared" si="34"/>
        <v>0.0848363695</v>
      </c>
      <c r="AZ85" s="33">
        <v>40.0</v>
      </c>
      <c r="BA85" s="34">
        <f t="shared" si="35"/>
        <v>0.12</v>
      </c>
      <c r="BB85" s="35">
        <f t="shared" si="36"/>
        <v>-1.041498382</v>
      </c>
      <c r="BC85" s="36">
        <f t="shared" si="37"/>
        <v>2507.533488</v>
      </c>
      <c r="BD85" s="35">
        <f t="shared" si="38"/>
        <v>-0.5315355118</v>
      </c>
      <c r="BE85" s="114">
        <f t="shared" si="39"/>
        <v>0.34</v>
      </c>
      <c r="BF85" s="115">
        <f t="shared" si="40"/>
        <v>-2.798285729</v>
      </c>
      <c r="BG85" s="116">
        <f t="shared" si="41"/>
        <v>0.18</v>
      </c>
      <c r="BH85" s="33">
        <v>2.87</v>
      </c>
      <c r="BI85" s="34">
        <f t="shared" si="42"/>
        <v>0.31</v>
      </c>
      <c r="BJ85" s="35">
        <f t="shared" si="43"/>
        <v>-0.5724084743</v>
      </c>
      <c r="BK85" s="33">
        <v>55.36</v>
      </c>
      <c r="BL85" s="34">
        <f t="shared" si="44"/>
        <v>0.61</v>
      </c>
      <c r="BM85" s="35">
        <f t="shared" si="45"/>
        <v>0.2106774652</v>
      </c>
      <c r="BN85" s="36">
        <f t="shared" si="46"/>
        <v>3250.747159</v>
      </c>
      <c r="BO85" s="35">
        <f t="shared" si="47"/>
        <v>-0.2716765097</v>
      </c>
      <c r="BP85" s="37">
        <f t="shared" si="48"/>
        <v>0.42</v>
      </c>
      <c r="BQ85" s="33">
        <v>1.33</v>
      </c>
      <c r="BR85" s="37">
        <f t="shared" si="49"/>
        <v>0.21</v>
      </c>
      <c r="BS85" s="35">
        <f t="shared" si="50"/>
        <v>-0.9430705668</v>
      </c>
      <c r="BT85" s="33">
        <v>0.46</v>
      </c>
      <c r="BU85" s="37">
        <f t="shared" si="51"/>
        <v>0.44</v>
      </c>
      <c r="BV85" s="35">
        <f t="shared" si="52"/>
        <v>-0.2776367598</v>
      </c>
      <c r="BW85" s="33">
        <v>6.05</v>
      </c>
      <c r="BX85" s="34">
        <f t="shared" si="53"/>
        <v>0.13</v>
      </c>
      <c r="BY85" s="35">
        <f t="shared" si="54"/>
        <v>-0.9795801639</v>
      </c>
      <c r="BZ85" s="33">
        <v>42.37</v>
      </c>
      <c r="CA85" s="34">
        <f t="shared" si="55"/>
        <v>0.58</v>
      </c>
      <c r="CB85" s="35">
        <f t="shared" si="56"/>
        <v>0.08870153609</v>
      </c>
      <c r="CC85" s="36">
        <f t="shared" si="57"/>
        <v>2815.927987</v>
      </c>
      <c r="CD85" s="35">
        <f t="shared" si="58"/>
        <v>-0.5972763199</v>
      </c>
      <c r="CE85" s="37">
        <f t="shared" si="59"/>
        <v>0.25</v>
      </c>
      <c r="CF85" s="33">
        <v>8.3</v>
      </c>
      <c r="CG85" s="102">
        <f t="shared" si="60"/>
        <v>0.99</v>
      </c>
      <c r="CH85" s="73">
        <f t="shared" si="61"/>
        <v>2.977318086</v>
      </c>
      <c r="CI85" s="66">
        <f t="shared" si="62"/>
        <v>7.299754828</v>
      </c>
      <c r="CJ85" s="102">
        <f t="shared" si="63"/>
        <v>0.97</v>
      </c>
      <c r="CK85" s="73">
        <f t="shared" si="64"/>
        <v>0.8604094772</v>
      </c>
      <c r="CL85" s="33">
        <v>59.88</v>
      </c>
      <c r="CM85" s="102">
        <f t="shared" si="65"/>
        <v>0.72</v>
      </c>
      <c r="CN85" s="73">
        <f t="shared" si="66"/>
        <v>0.6230614717</v>
      </c>
      <c r="CO85" s="36">
        <f t="shared" si="67"/>
        <v>5883.197213</v>
      </c>
      <c r="CP85" s="35">
        <f t="shared" si="68"/>
        <v>1.847820801</v>
      </c>
      <c r="CQ85" s="37">
        <f t="shared" si="69"/>
        <v>0.98</v>
      </c>
      <c r="CR85" s="117">
        <f t="shared" si="70"/>
        <v>-0.2418393551</v>
      </c>
      <c r="CS85" s="104">
        <f t="shared" si="71"/>
        <v>0.48</v>
      </c>
      <c r="CT85" s="33">
        <v>24.4</v>
      </c>
      <c r="CU85" s="90">
        <f t="shared" si="72"/>
        <v>0.86</v>
      </c>
      <c r="CV85" s="35">
        <f t="shared" si="73"/>
        <v>0.8304226712</v>
      </c>
      <c r="CW85" s="33">
        <v>12.04</v>
      </c>
      <c r="CX85" s="34">
        <f t="shared" si="74"/>
        <v>0.98</v>
      </c>
      <c r="CY85" s="35">
        <f t="shared" si="75"/>
        <v>2.027383414</v>
      </c>
      <c r="CZ85" s="33">
        <v>64.68</v>
      </c>
      <c r="DA85" s="34">
        <f t="shared" si="76"/>
        <v>0.48</v>
      </c>
      <c r="DB85" s="35">
        <f t="shared" si="77"/>
        <v>0.0157818114</v>
      </c>
      <c r="DC85" s="36">
        <f t="shared" si="78"/>
        <v>5803.213722</v>
      </c>
      <c r="DD85" s="35">
        <f t="shared" si="79"/>
        <v>1.29362511</v>
      </c>
      <c r="DE85" s="90">
        <f t="shared" si="80"/>
        <v>0.9</v>
      </c>
      <c r="DF85" s="33">
        <v>0.41</v>
      </c>
      <c r="DG85" s="90">
        <f t="shared" si="81"/>
        <v>0.39</v>
      </c>
      <c r="DH85" s="35">
        <f t="shared" si="82"/>
        <v>-0.3362377402</v>
      </c>
      <c r="DI85" s="33">
        <v>0.56</v>
      </c>
      <c r="DJ85" s="90">
        <f t="shared" si="83"/>
        <v>0.12</v>
      </c>
      <c r="DK85" s="35">
        <f t="shared" si="84"/>
        <v>-1.086573936</v>
      </c>
      <c r="DL85" s="106">
        <f t="shared" si="85"/>
        <v>0.7012361053</v>
      </c>
      <c r="DM85" s="91">
        <f t="shared" si="86"/>
        <v>0.64</v>
      </c>
    </row>
    <row r="86">
      <c r="A86" s="28">
        <v>2024.0</v>
      </c>
      <c r="B86" s="29" t="s">
        <v>883</v>
      </c>
      <c r="C86" s="29" t="s">
        <v>32</v>
      </c>
      <c r="D86" s="30">
        <f t="array" ref="D86">INDEX(
  TP!C:C,
  MATCH(
    1,
    (TP!A:A = A86) * (TP!B:B = C86),
    0
  )
)
</f>
        <v>46.54</v>
      </c>
      <c r="E86" s="64">
        <f t="shared" si="1"/>
        <v>-8.141212025</v>
      </c>
      <c r="F86" s="32">
        <f t="shared" si="2"/>
        <v>0.16</v>
      </c>
      <c r="G86" s="33">
        <v>2687.0</v>
      </c>
      <c r="H86" s="33">
        <v>3.09</v>
      </c>
      <c r="I86" s="33">
        <v>1.0</v>
      </c>
      <c r="J86" s="99">
        <f t="shared" si="3"/>
        <v>2.35</v>
      </c>
      <c r="K86" s="100">
        <f t="shared" si="4"/>
        <v>0.07871231857</v>
      </c>
      <c r="L86" s="101">
        <f t="shared" si="5"/>
        <v>0.15</v>
      </c>
      <c r="M86" s="73">
        <f t="shared" si="6"/>
        <v>-1.175754911</v>
      </c>
      <c r="N86" s="33">
        <v>0.03</v>
      </c>
      <c r="O86" s="101">
        <f t="shared" si="7"/>
        <v>0.08</v>
      </c>
      <c r="P86" s="73">
        <f t="shared" si="8"/>
        <v>-1.284644447</v>
      </c>
      <c r="Q86" s="33">
        <v>1.74</v>
      </c>
      <c r="R86" s="34">
        <f t="shared" si="9"/>
        <v>0.52</v>
      </c>
      <c r="S86" s="35">
        <f t="shared" si="10"/>
        <v>0.04602823116</v>
      </c>
      <c r="T86" s="33">
        <v>23.08</v>
      </c>
      <c r="U86" s="34">
        <f t="shared" si="11"/>
        <v>0.08</v>
      </c>
      <c r="V86" s="35">
        <f t="shared" si="12"/>
        <v>-1.44055081</v>
      </c>
      <c r="W86" s="36">
        <f t="shared" si="13"/>
        <v>1509.491735</v>
      </c>
      <c r="X86" s="35">
        <f t="shared" si="14"/>
        <v>-1.033479579</v>
      </c>
      <c r="Y86" s="40">
        <f t="shared" si="15"/>
        <v>0.16</v>
      </c>
      <c r="Z86" s="33">
        <v>0.17</v>
      </c>
      <c r="AA86" s="40">
        <f t="shared" si="16"/>
        <v>0.79</v>
      </c>
      <c r="AB86" s="35">
        <f t="shared" si="17"/>
        <v>0.7333063144</v>
      </c>
      <c r="AC86" s="43">
        <f t="shared" si="18"/>
        <v>-2.760572623</v>
      </c>
      <c r="AD86" s="44">
        <f t="shared" si="19"/>
        <v>0.18</v>
      </c>
      <c r="AE86" s="33">
        <v>1.51</v>
      </c>
      <c r="AF86" s="34">
        <f t="shared" si="20"/>
        <v>0.31</v>
      </c>
      <c r="AG86" s="35">
        <f t="shared" si="21"/>
        <v>-0.6257540973</v>
      </c>
      <c r="AH86" s="33">
        <v>37.78</v>
      </c>
      <c r="AI86" s="34">
        <f t="shared" si="22"/>
        <v>0.78</v>
      </c>
      <c r="AJ86" s="35">
        <f t="shared" si="23"/>
        <v>0.6014969207</v>
      </c>
      <c r="AK86" s="36">
        <f t="shared" si="24"/>
        <v>1900.553855</v>
      </c>
      <c r="AL86" s="35">
        <f t="shared" si="25"/>
        <v>-0.06157008791</v>
      </c>
      <c r="AM86" s="114">
        <f t="shared" si="26"/>
        <v>0.51</v>
      </c>
      <c r="AN86" s="33">
        <v>0.37</v>
      </c>
      <c r="AO86" s="114">
        <f t="shared" si="27"/>
        <v>0.64</v>
      </c>
      <c r="AP86" s="35">
        <f t="shared" si="28"/>
        <v>0.1560062782</v>
      </c>
      <c r="AQ86" s="33">
        <v>0.54</v>
      </c>
      <c r="AR86" s="114">
        <f t="shared" si="29"/>
        <v>0.4</v>
      </c>
      <c r="AS86" s="35">
        <f t="shared" si="30"/>
        <v>-0.3760142994</v>
      </c>
      <c r="AT86" s="33">
        <v>1.14</v>
      </c>
      <c r="AU86" s="114">
        <f t="shared" si="31"/>
        <v>0.08</v>
      </c>
      <c r="AV86" s="35">
        <f t="shared" si="32"/>
        <v>-1.458107017</v>
      </c>
      <c r="AW86" s="33">
        <v>2.08</v>
      </c>
      <c r="AX86" s="34">
        <f t="shared" si="33"/>
        <v>0.39</v>
      </c>
      <c r="AY86" s="35">
        <f t="shared" si="34"/>
        <v>-0.3956387699</v>
      </c>
      <c r="AZ86" s="33">
        <v>51.61</v>
      </c>
      <c r="BA86" s="34">
        <f t="shared" si="35"/>
        <v>0.61</v>
      </c>
      <c r="BB86" s="35">
        <f t="shared" si="36"/>
        <v>0.2664788462</v>
      </c>
      <c r="BC86" s="36">
        <f t="shared" si="37"/>
        <v>2866.316374</v>
      </c>
      <c r="BD86" s="35">
        <f t="shared" si="38"/>
        <v>-0.0727676609</v>
      </c>
      <c r="BE86" s="114">
        <f t="shared" si="39"/>
        <v>0.55</v>
      </c>
      <c r="BF86" s="115">
        <f t="shared" si="40"/>
        <v>-1.812452787</v>
      </c>
      <c r="BG86" s="116">
        <f t="shared" si="41"/>
        <v>0.28</v>
      </c>
      <c r="BH86" s="33">
        <v>1.91</v>
      </c>
      <c r="BI86" s="34">
        <f t="shared" si="42"/>
        <v>0.11</v>
      </c>
      <c r="BJ86" s="35">
        <f t="shared" si="43"/>
        <v>-1.166571044</v>
      </c>
      <c r="BK86" s="33">
        <v>59.65</v>
      </c>
      <c r="BL86" s="34">
        <f t="shared" si="44"/>
        <v>0.81</v>
      </c>
      <c r="BM86" s="35">
        <f t="shared" si="45"/>
        <v>0.7384552111</v>
      </c>
      <c r="BN86" s="36">
        <f t="shared" si="46"/>
        <v>2764.72267</v>
      </c>
      <c r="BO86" s="35">
        <f t="shared" si="47"/>
        <v>-0.7759437004</v>
      </c>
      <c r="BP86" s="37">
        <f t="shared" si="48"/>
        <v>0.23</v>
      </c>
      <c r="BQ86" s="33">
        <v>1.17</v>
      </c>
      <c r="BR86" s="37">
        <f t="shared" si="49"/>
        <v>0.1</v>
      </c>
      <c r="BS86" s="35">
        <f t="shared" si="50"/>
        <v>-1.138882212</v>
      </c>
      <c r="BT86" s="33">
        <v>0.23</v>
      </c>
      <c r="BU86" s="37">
        <f t="shared" si="51"/>
        <v>0.2</v>
      </c>
      <c r="BV86" s="35">
        <f t="shared" si="52"/>
        <v>-0.9277881641</v>
      </c>
      <c r="BW86" s="33">
        <v>6.46</v>
      </c>
      <c r="BX86" s="34">
        <f t="shared" si="53"/>
        <v>0.19</v>
      </c>
      <c r="BY86" s="35">
        <f t="shared" si="54"/>
        <v>-0.833243892</v>
      </c>
      <c r="BZ86" s="33">
        <v>45.6</v>
      </c>
      <c r="CA86" s="34">
        <f t="shared" si="55"/>
        <v>0.74</v>
      </c>
      <c r="CB86" s="35">
        <f t="shared" si="56"/>
        <v>0.5518433754</v>
      </c>
      <c r="CC86" s="36">
        <f t="shared" si="57"/>
        <v>3118.311705</v>
      </c>
      <c r="CD86" s="35">
        <f t="shared" si="58"/>
        <v>-0.08884954829</v>
      </c>
      <c r="CE86" s="37">
        <f t="shared" si="59"/>
        <v>0.42</v>
      </c>
      <c r="CF86" s="33">
        <v>4.05</v>
      </c>
      <c r="CG86" s="102">
        <f t="shared" si="60"/>
        <v>0.34</v>
      </c>
      <c r="CH86" s="73">
        <f t="shared" si="61"/>
        <v>-0.4391916272</v>
      </c>
      <c r="CI86" s="66">
        <f t="shared" si="62"/>
        <v>3.561928561</v>
      </c>
      <c r="CJ86" s="102">
        <f t="shared" si="63"/>
        <v>0.21</v>
      </c>
      <c r="CK86" s="73">
        <f t="shared" si="64"/>
        <v>-0.0328339172</v>
      </c>
      <c r="CL86" s="33">
        <v>48.76</v>
      </c>
      <c r="CM86" s="102">
        <f t="shared" si="65"/>
        <v>0.14</v>
      </c>
      <c r="CN86" s="73">
        <f t="shared" si="66"/>
        <v>-0.8777917188</v>
      </c>
      <c r="CO86" s="36">
        <f t="shared" si="67"/>
        <v>3435.834331</v>
      </c>
      <c r="CP86" s="35">
        <f t="shared" si="68"/>
        <v>-1.044385853</v>
      </c>
      <c r="CQ86" s="37">
        <f t="shared" si="69"/>
        <v>0.13</v>
      </c>
      <c r="CR86" s="117">
        <f t="shared" si="70"/>
        <v>-3.975849478</v>
      </c>
      <c r="CS86" s="104">
        <f t="shared" si="71"/>
        <v>0.11</v>
      </c>
      <c r="CT86" s="33">
        <v>22.81</v>
      </c>
      <c r="CU86" s="90">
        <f t="shared" si="72"/>
        <v>0.72</v>
      </c>
      <c r="CV86" s="35">
        <f t="shared" si="73"/>
        <v>0.5385031896</v>
      </c>
      <c r="CW86" s="33">
        <v>8.11</v>
      </c>
      <c r="CX86" s="34">
        <f t="shared" si="74"/>
        <v>0.77</v>
      </c>
      <c r="CY86" s="35">
        <f t="shared" si="75"/>
        <v>0.5500297791</v>
      </c>
      <c r="CZ86" s="33">
        <v>66.53</v>
      </c>
      <c r="DA86" s="34">
        <f t="shared" si="76"/>
        <v>0.64</v>
      </c>
      <c r="DB86" s="35">
        <f t="shared" si="77"/>
        <v>0.2615177664</v>
      </c>
      <c r="DC86" s="36">
        <f t="shared" si="78"/>
        <v>5135.543332</v>
      </c>
      <c r="DD86" s="35">
        <f t="shared" si="79"/>
        <v>0.6393070841</v>
      </c>
      <c r="DE86" s="90">
        <f t="shared" si="80"/>
        <v>0.75</v>
      </c>
      <c r="DF86" s="33">
        <v>0.47</v>
      </c>
      <c r="DG86" s="90">
        <f t="shared" si="81"/>
        <v>0.55</v>
      </c>
      <c r="DH86" s="35">
        <f t="shared" si="82"/>
        <v>-0.06162848069</v>
      </c>
      <c r="DI86" s="33">
        <v>0.7</v>
      </c>
      <c r="DJ86" s="90">
        <f t="shared" si="83"/>
        <v>0.24</v>
      </c>
      <c r="DK86" s="35">
        <f t="shared" si="84"/>
        <v>-0.7085189296</v>
      </c>
      <c r="DL86" s="106">
        <f t="shared" si="85"/>
        <v>0.4076628634</v>
      </c>
      <c r="DM86" s="91">
        <f t="shared" si="86"/>
        <v>0.61</v>
      </c>
    </row>
    <row r="87">
      <c r="A87" s="28">
        <v>2023.0</v>
      </c>
      <c r="B87" s="29" t="s">
        <v>884</v>
      </c>
      <c r="C87" s="29" t="s">
        <v>21</v>
      </c>
      <c r="D87" s="30">
        <f t="array" ref="D87">INDEX(
  TP!C:C,
  MATCH(
    1,
    (TP!A:A = A87) * (TP!B:B = C87),
    0
  )
)
</f>
        <v>45.37</v>
      </c>
      <c r="E87" s="64">
        <f t="shared" si="1"/>
        <v>-8.848940833</v>
      </c>
      <c r="F87" s="32">
        <f t="shared" si="2"/>
        <v>0.15</v>
      </c>
      <c r="G87" s="33">
        <v>1258.0</v>
      </c>
      <c r="H87" s="33">
        <v>0.87</v>
      </c>
      <c r="I87" s="33">
        <v>0.0</v>
      </c>
      <c r="J87" s="99">
        <f t="shared" si="3"/>
        <v>0.87</v>
      </c>
      <c r="K87" s="100">
        <f t="shared" si="4"/>
        <v>0.06224165342</v>
      </c>
      <c r="L87" s="101">
        <f t="shared" si="5"/>
        <v>0.06</v>
      </c>
      <c r="M87" s="73">
        <f t="shared" si="6"/>
        <v>-1.354670933</v>
      </c>
      <c r="N87" s="33">
        <v>0.07</v>
      </c>
      <c r="O87" s="101">
        <f t="shared" si="7"/>
        <v>0.16</v>
      </c>
      <c r="P87" s="73">
        <f t="shared" si="8"/>
        <v>-0.9487244753</v>
      </c>
      <c r="Q87" s="33">
        <v>0.57</v>
      </c>
      <c r="R87" s="34">
        <f t="shared" si="9"/>
        <v>0.05</v>
      </c>
      <c r="S87" s="35">
        <f t="shared" si="10"/>
        <v>-1.627558254</v>
      </c>
      <c r="T87" s="33">
        <v>37.5</v>
      </c>
      <c r="U87" s="34">
        <f t="shared" si="11"/>
        <v>0.39</v>
      </c>
      <c r="V87" s="35">
        <f t="shared" si="12"/>
        <v>-0.1053462312</v>
      </c>
      <c r="W87" s="36">
        <f t="shared" si="13"/>
        <v>1097.572343</v>
      </c>
      <c r="X87" s="35">
        <f t="shared" si="14"/>
        <v>-1.498435359</v>
      </c>
      <c r="Y87" s="40">
        <f t="shared" si="15"/>
        <v>0.06</v>
      </c>
      <c r="Z87" s="33">
        <v>0.1</v>
      </c>
      <c r="AA87" s="40">
        <f t="shared" si="16"/>
        <v>0.32</v>
      </c>
      <c r="AB87" s="35">
        <f t="shared" si="17"/>
        <v>-0.423942713</v>
      </c>
      <c r="AC87" s="43">
        <f t="shared" si="18"/>
        <v>-4.225773481</v>
      </c>
      <c r="AD87" s="44">
        <f t="shared" si="19"/>
        <v>0.06</v>
      </c>
      <c r="AE87" s="33">
        <v>0.36</v>
      </c>
      <c r="AF87" s="34">
        <f t="shared" si="20"/>
        <v>0</v>
      </c>
      <c r="AG87" s="35">
        <f t="shared" si="21"/>
        <v>-1.728155711</v>
      </c>
      <c r="AH87" s="33">
        <v>40.0</v>
      </c>
      <c r="AI87" s="34">
        <f t="shared" si="22"/>
        <v>0.84</v>
      </c>
      <c r="AJ87" s="35">
        <f t="shared" si="23"/>
        <v>0.8475428936</v>
      </c>
      <c r="AK87" s="36">
        <f t="shared" si="24"/>
        <v>672.3268345</v>
      </c>
      <c r="AL87" s="35">
        <f t="shared" si="25"/>
        <v>-1.567252792</v>
      </c>
      <c r="AM87" s="114">
        <f t="shared" si="26"/>
        <v>0.04</v>
      </c>
      <c r="AN87" s="33">
        <v>0.0</v>
      </c>
      <c r="AO87" s="114">
        <f t="shared" si="27"/>
        <v>0</v>
      </c>
      <c r="AP87" s="35">
        <f t="shared" si="28"/>
        <v>-1.454478422</v>
      </c>
      <c r="AQ87" s="33">
        <v>0.07</v>
      </c>
      <c r="AR87" s="114">
        <f t="shared" si="29"/>
        <v>0</v>
      </c>
      <c r="AS87" s="35">
        <f t="shared" si="30"/>
        <v>-1.503582132</v>
      </c>
      <c r="AT87" s="33">
        <v>2.0</v>
      </c>
      <c r="AU87" s="114">
        <f t="shared" si="31"/>
        <v>0.27</v>
      </c>
      <c r="AV87" s="35">
        <f t="shared" si="32"/>
        <v>-0.6117345532</v>
      </c>
      <c r="AW87" s="33">
        <v>1.29</v>
      </c>
      <c r="AX87" s="34">
        <f t="shared" si="33"/>
        <v>0.04</v>
      </c>
      <c r="AY87" s="35">
        <f t="shared" si="34"/>
        <v>-1.18642077</v>
      </c>
      <c r="AZ87" s="33">
        <v>61.11</v>
      </c>
      <c r="BA87" s="34">
        <f t="shared" si="35"/>
        <v>0.92</v>
      </c>
      <c r="BB87" s="35">
        <f t="shared" si="36"/>
        <v>1.336744451</v>
      </c>
      <c r="BC87" s="36">
        <f t="shared" si="37"/>
        <v>2499.751746</v>
      </c>
      <c r="BD87" s="35">
        <f t="shared" si="38"/>
        <v>-0.5414858564</v>
      </c>
      <c r="BE87" s="114">
        <f t="shared" si="39"/>
        <v>0.32</v>
      </c>
      <c r="BF87" s="115">
        <f t="shared" si="40"/>
        <v>-5.678533756</v>
      </c>
      <c r="BG87" s="116">
        <f t="shared" si="41"/>
        <v>0.05</v>
      </c>
      <c r="BH87" s="33">
        <v>3.51</v>
      </c>
      <c r="BI87" s="34">
        <f t="shared" si="42"/>
        <v>0.45</v>
      </c>
      <c r="BJ87" s="35">
        <f t="shared" si="43"/>
        <v>-0.1763000943</v>
      </c>
      <c r="BK87" s="33">
        <v>36.73</v>
      </c>
      <c r="BL87" s="34">
        <f t="shared" si="44"/>
        <v>0.01</v>
      </c>
      <c r="BM87" s="35">
        <f t="shared" si="45"/>
        <v>-2.081280438</v>
      </c>
      <c r="BN87" s="36">
        <f t="shared" si="46"/>
        <v>2400.707293</v>
      </c>
      <c r="BO87" s="35">
        <f t="shared" si="47"/>
        <v>-1.153622224</v>
      </c>
      <c r="BP87" s="37">
        <f t="shared" si="48"/>
        <v>0.11</v>
      </c>
      <c r="BQ87" s="33">
        <v>1.65</v>
      </c>
      <c r="BR87" s="37">
        <f t="shared" si="49"/>
        <v>0.33</v>
      </c>
      <c r="BS87" s="35">
        <f t="shared" si="50"/>
        <v>-0.551447276</v>
      </c>
      <c r="BT87" s="33">
        <v>0.72</v>
      </c>
      <c r="BU87" s="37">
        <f t="shared" si="51"/>
        <v>0.71</v>
      </c>
      <c r="BV87" s="35">
        <f t="shared" si="52"/>
        <v>0.4573170015</v>
      </c>
      <c r="BW87" s="33">
        <v>10.95</v>
      </c>
      <c r="BX87" s="34">
        <f t="shared" si="53"/>
        <v>0.77</v>
      </c>
      <c r="BY87" s="35">
        <f t="shared" si="54"/>
        <v>0.7693167449</v>
      </c>
      <c r="BZ87" s="33">
        <v>29.41</v>
      </c>
      <c r="CA87" s="34">
        <f t="shared" si="55"/>
        <v>0.04</v>
      </c>
      <c r="CB87" s="35">
        <f t="shared" si="56"/>
        <v>-1.769601324</v>
      </c>
      <c r="CC87" s="36">
        <f t="shared" si="57"/>
        <v>2482.729718</v>
      </c>
      <c r="CD87" s="35">
        <f t="shared" si="58"/>
        <v>-1.157514554</v>
      </c>
      <c r="CE87" s="37">
        <f t="shared" si="59"/>
        <v>0.13</v>
      </c>
      <c r="CF87" s="33">
        <v>8.37</v>
      </c>
      <c r="CG87" s="102">
        <f t="shared" si="60"/>
        <v>1</v>
      </c>
      <c r="CH87" s="73">
        <f t="shared" si="61"/>
        <v>3.033590011</v>
      </c>
      <c r="CI87" s="66">
        <f t="shared" si="62"/>
        <v>7.025390849</v>
      </c>
      <c r="CJ87" s="102">
        <f t="shared" si="63"/>
        <v>0.95</v>
      </c>
      <c r="CK87" s="73">
        <f t="shared" si="64"/>
        <v>0.7948436123</v>
      </c>
      <c r="CL87" s="33">
        <v>52.99</v>
      </c>
      <c r="CM87" s="102">
        <f t="shared" si="65"/>
        <v>0.35</v>
      </c>
      <c r="CN87" s="73">
        <f t="shared" si="66"/>
        <v>-0.3068736437</v>
      </c>
      <c r="CO87" s="36">
        <f t="shared" si="67"/>
        <v>5123.556393</v>
      </c>
      <c r="CP87" s="35">
        <f t="shared" si="68"/>
        <v>0.9501042227</v>
      </c>
      <c r="CQ87" s="37">
        <f t="shared" si="69"/>
        <v>0.78</v>
      </c>
      <c r="CR87" s="117">
        <f t="shared" si="70"/>
        <v>-1.45516283</v>
      </c>
      <c r="CS87" s="104">
        <f t="shared" si="71"/>
        <v>0.34</v>
      </c>
      <c r="CT87" s="33">
        <v>25.76</v>
      </c>
      <c r="CU87" s="90">
        <f t="shared" si="72"/>
        <v>0.88</v>
      </c>
      <c r="CV87" s="35">
        <f t="shared" si="73"/>
        <v>1.080114806</v>
      </c>
      <c r="CW87" s="33">
        <v>7.58</v>
      </c>
      <c r="CX87" s="34">
        <f t="shared" si="74"/>
        <v>0.68</v>
      </c>
      <c r="CY87" s="35">
        <f t="shared" si="75"/>
        <v>0.3507937927</v>
      </c>
      <c r="CZ87" s="33">
        <v>77.36</v>
      </c>
      <c r="DA87" s="34">
        <f t="shared" si="76"/>
        <v>0.95</v>
      </c>
      <c r="DB87" s="35">
        <f t="shared" si="77"/>
        <v>1.70006933</v>
      </c>
      <c r="DC87" s="36">
        <f t="shared" si="78"/>
        <v>5809.522618</v>
      </c>
      <c r="DD87" s="35">
        <f t="shared" si="79"/>
        <v>1.299807838</v>
      </c>
      <c r="DE87" s="90">
        <f t="shared" si="80"/>
        <v>0.91</v>
      </c>
      <c r="DF87" s="33">
        <v>0.36</v>
      </c>
      <c r="DG87" s="90">
        <f t="shared" si="81"/>
        <v>0.24</v>
      </c>
      <c r="DH87" s="35">
        <f t="shared" si="82"/>
        <v>-0.5650787898</v>
      </c>
      <c r="DI87" s="33">
        <v>1.22</v>
      </c>
      <c r="DJ87" s="90">
        <f t="shared" si="83"/>
        <v>0.77</v>
      </c>
      <c r="DK87" s="35">
        <f t="shared" si="84"/>
        <v>0.6956853792</v>
      </c>
      <c r="DL87" s="106">
        <f t="shared" si="85"/>
        <v>2.510529234</v>
      </c>
      <c r="DM87" s="91">
        <f t="shared" si="86"/>
        <v>0.83</v>
      </c>
    </row>
    <row r="88">
      <c r="A88" s="28">
        <v>2025.0</v>
      </c>
      <c r="B88" s="29" t="s">
        <v>679</v>
      </c>
      <c r="C88" s="29" t="s">
        <v>4</v>
      </c>
      <c r="D88" s="30">
        <f t="array" ref="D88">INDEX(
  TP!C:C,
  MATCH(
    1,
    (TP!A:A = A88) * (TP!B:B = C88),
    0
  )
)
</f>
        <v>53.33</v>
      </c>
      <c r="E88" s="64">
        <f t="shared" si="1"/>
        <v>-9.465455876</v>
      </c>
      <c r="F88" s="32">
        <f t="shared" si="2"/>
        <v>0.14</v>
      </c>
      <c r="G88" s="33">
        <v>1685.0</v>
      </c>
      <c r="H88" s="33">
        <v>4.13</v>
      </c>
      <c r="I88" s="33">
        <v>0.0</v>
      </c>
      <c r="J88" s="99">
        <f t="shared" si="3"/>
        <v>4.13</v>
      </c>
      <c r="K88" s="100">
        <f t="shared" si="4"/>
        <v>0.2205934718</v>
      </c>
      <c r="L88" s="101">
        <f t="shared" si="5"/>
        <v>0.62</v>
      </c>
      <c r="M88" s="73">
        <f t="shared" si="6"/>
        <v>0.3654585946</v>
      </c>
      <c r="N88" s="33">
        <v>0.27</v>
      </c>
      <c r="O88" s="101">
        <f t="shared" si="7"/>
        <v>0.79</v>
      </c>
      <c r="P88" s="73">
        <f t="shared" si="8"/>
        <v>0.7308753846</v>
      </c>
      <c r="Q88" s="33">
        <v>1.18</v>
      </c>
      <c r="R88" s="34">
        <f t="shared" si="9"/>
        <v>0.23</v>
      </c>
      <c r="S88" s="35">
        <f t="shared" si="10"/>
        <v>-0.7550046163</v>
      </c>
      <c r="T88" s="33">
        <v>50.0</v>
      </c>
      <c r="U88" s="34">
        <f t="shared" si="11"/>
        <v>0.87</v>
      </c>
      <c r="V88" s="35">
        <f t="shared" si="12"/>
        <v>1.052077987</v>
      </c>
      <c r="W88" s="36">
        <f t="shared" si="13"/>
        <v>2528.37261</v>
      </c>
      <c r="X88" s="35">
        <f t="shared" si="14"/>
        <v>0.1165865772</v>
      </c>
      <c r="Y88" s="40">
        <f t="shared" si="15"/>
        <v>0.5</v>
      </c>
      <c r="Z88" s="33">
        <v>0.08</v>
      </c>
      <c r="AA88" s="40">
        <f t="shared" si="16"/>
        <v>0.2</v>
      </c>
      <c r="AB88" s="35">
        <f t="shared" si="17"/>
        <v>-0.7545852922</v>
      </c>
      <c r="AC88" s="43">
        <f t="shared" si="18"/>
        <v>0.458335264</v>
      </c>
      <c r="AD88" s="44">
        <f t="shared" si="19"/>
        <v>0.54</v>
      </c>
      <c r="AE88" s="33">
        <v>1.87</v>
      </c>
      <c r="AF88" s="34">
        <f t="shared" si="20"/>
        <v>0.41</v>
      </c>
      <c r="AG88" s="35">
        <f t="shared" si="21"/>
        <v>-0.2806544616</v>
      </c>
      <c r="AH88" s="33">
        <v>31.43</v>
      </c>
      <c r="AI88" s="34">
        <f t="shared" si="22"/>
        <v>0.48</v>
      </c>
      <c r="AJ88" s="35">
        <f t="shared" si="23"/>
        <v>-0.1022832269</v>
      </c>
      <c r="AK88" s="36">
        <f t="shared" si="24"/>
        <v>1811.383831</v>
      </c>
      <c r="AL88" s="35">
        <f t="shared" si="25"/>
        <v>-0.1708835624</v>
      </c>
      <c r="AM88" s="114">
        <f t="shared" si="26"/>
        <v>0.46</v>
      </c>
      <c r="AN88" s="33">
        <v>0.32</v>
      </c>
      <c r="AO88" s="114">
        <f t="shared" si="27"/>
        <v>0.54</v>
      </c>
      <c r="AP88" s="35">
        <f t="shared" si="28"/>
        <v>-0.06162678944</v>
      </c>
      <c r="AQ88" s="33">
        <v>0.59</v>
      </c>
      <c r="AR88" s="114">
        <f t="shared" si="29"/>
        <v>0.48</v>
      </c>
      <c r="AS88" s="35">
        <f t="shared" si="30"/>
        <v>-0.2560602746</v>
      </c>
      <c r="AT88" s="33">
        <v>1.76</v>
      </c>
      <c r="AU88" s="114">
        <f t="shared" si="31"/>
        <v>0.2</v>
      </c>
      <c r="AV88" s="35">
        <f t="shared" si="32"/>
        <v>-0.8479315199</v>
      </c>
      <c r="AW88" s="33">
        <v>2.03</v>
      </c>
      <c r="AX88" s="34">
        <f t="shared" si="33"/>
        <v>0.36</v>
      </c>
      <c r="AY88" s="35">
        <f t="shared" si="34"/>
        <v>-0.4456882636</v>
      </c>
      <c r="AZ88" s="33">
        <v>47.37</v>
      </c>
      <c r="BA88" s="34">
        <f t="shared" si="35"/>
        <v>0.41</v>
      </c>
      <c r="BB88" s="35">
        <f t="shared" si="36"/>
        <v>-0.2111975921</v>
      </c>
      <c r="BC88" s="36">
        <f t="shared" si="37"/>
        <v>2592.558335</v>
      </c>
      <c r="BD88" s="35">
        <f t="shared" si="38"/>
        <v>-0.4228160948</v>
      </c>
      <c r="BE88" s="114">
        <f t="shared" si="39"/>
        <v>0.37</v>
      </c>
      <c r="BF88" s="115">
        <f t="shared" si="40"/>
        <v>-1.759318241</v>
      </c>
      <c r="BG88" s="116">
        <f t="shared" si="41"/>
        <v>0.32</v>
      </c>
      <c r="BH88" s="33">
        <v>1.82</v>
      </c>
      <c r="BI88" s="34">
        <f t="shared" si="42"/>
        <v>0.08</v>
      </c>
      <c r="BJ88" s="35">
        <f t="shared" si="43"/>
        <v>-1.222273785</v>
      </c>
      <c r="BK88" s="33">
        <v>70.59</v>
      </c>
      <c r="BL88" s="34">
        <f t="shared" si="44"/>
        <v>0.98</v>
      </c>
      <c r="BM88" s="35">
        <f t="shared" si="45"/>
        <v>2.084349975</v>
      </c>
      <c r="BN88" s="36">
        <f t="shared" si="46"/>
        <v>3175.55296</v>
      </c>
      <c r="BO88" s="35">
        <f t="shared" si="47"/>
        <v>-0.3496930879</v>
      </c>
      <c r="BP88" s="37">
        <f t="shared" si="48"/>
        <v>0.38</v>
      </c>
      <c r="BQ88" s="33">
        <v>0.75</v>
      </c>
      <c r="BR88" s="37">
        <f t="shared" si="49"/>
        <v>0.03</v>
      </c>
      <c r="BS88" s="35">
        <f t="shared" si="50"/>
        <v>-1.652887781</v>
      </c>
      <c r="BT88" s="33">
        <v>0.16</v>
      </c>
      <c r="BU88" s="37">
        <f t="shared" si="51"/>
        <v>0.11</v>
      </c>
      <c r="BV88" s="35">
        <f t="shared" si="52"/>
        <v>-1.125660331</v>
      </c>
      <c r="BW88" s="33">
        <v>4.86</v>
      </c>
      <c r="BX88" s="34">
        <f t="shared" si="53"/>
        <v>0.06</v>
      </c>
      <c r="BY88" s="35">
        <f t="shared" si="54"/>
        <v>-1.40431227</v>
      </c>
      <c r="BZ88" s="33">
        <v>53.85</v>
      </c>
      <c r="CA88" s="34">
        <f t="shared" si="55"/>
        <v>0.94</v>
      </c>
      <c r="CB88" s="35">
        <f t="shared" si="56"/>
        <v>1.734790798</v>
      </c>
      <c r="CC88" s="36">
        <f t="shared" si="57"/>
        <v>3240.10744</v>
      </c>
      <c r="CD88" s="35">
        <f t="shared" si="58"/>
        <v>0.1159373119</v>
      </c>
      <c r="CE88" s="37">
        <f t="shared" si="59"/>
        <v>0.55</v>
      </c>
      <c r="CF88" s="33">
        <v>3.9</v>
      </c>
      <c r="CG88" s="102">
        <f t="shared" si="60"/>
        <v>0.31</v>
      </c>
      <c r="CH88" s="73">
        <f t="shared" si="61"/>
        <v>-0.5597743229</v>
      </c>
      <c r="CI88" s="66">
        <f t="shared" si="62"/>
        <v>4.352497957</v>
      </c>
      <c r="CJ88" s="102">
        <f t="shared" si="63"/>
        <v>0.46</v>
      </c>
      <c r="CK88" s="73">
        <f t="shared" si="64"/>
        <v>0.1560916349</v>
      </c>
      <c r="CL88" s="33">
        <v>41.1</v>
      </c>
      <c r="CM88" s="102">
        <f t="shared" si="65"/>
        <v>0.03</v>
      </c>
      <c r="CN88" s="73">
        <f t="shared" si="66"/>
        <v>-1.911652819</v>
      </c>
      <c r="CO88" s="36">
        <f t="shared" si="67"/>
        <v>3201.034303</v>
      </c>
      <c r="CP88" s="35">
        <f t="shared" si="68"/>
        <v>-1.321864198</v>
      </c>
      <c r="CQ88" s="37">
        <f t="shared" si="69"/>
        <v>0.08</v>
      </c>
      <c r="CR88" s="117">
        <f t="shared" si="70"/>
        <v>-4.334168086</v>
      </c>
      <c r="CS88" s="104">
        <f t="shared" si="71"/>
        <v>0.08</v>
      </c>
      <c r="CT88" s="33">
        <v>11.75</v>
      </c>
      <c r="CU88" s="90">
        <f t="shared" si="72"/>
        <v>0.02</v>
      </c>
      <c r="CV88" s="35">
        <f t="shared" si="73"/>
        <v>-1.49208138</v>
      </c>
      <c r="CW88" s="33">
        <v>4.54</v>
      </c>
      <c r="CX88" s="34">
        <f t="shared" si="74"/>
        <v>0.27</v>
      </c>
      <c r="CY88" s="35">
        <f t="shared" si="75"/>
        <v>-0.7919937522</v>
      </c>
      <c r="CZ88" s="33">
        <v>56.47</v>
      </c>
      <c r="DA88" s="34">
        <f t="shared" si="76"/>
        <v>0.14</v>
      </c>
      <c r="DB88" s="35">
        <f t="shared" si="77"/>
        <v>-1.074754508</v>
      </c>
      <c r="DC88" s="36">
        <f t="shared" si="78"/>
        <v>3377.691975</v>
      </c>
      <c r="DD88" s="35">
        <f t="shared" si="79"/>
        <v>-1.083389993</v>
      </c>
      <c r="DE88" s="90">
        <f t="shared" si="80"/>
        <v>0.15</v>
      </c>
      <c r="DF88" s="33">
        <v>0.37</v>
      </c>
      <c r="DG88" s="90">
        <f t="shared" si="81"/>
        <v>0.27</v>
      </c>
      <c r="DH88" s="35">
        <f t="shared" si="82"/>
        <v>-0.5193105799</v>
      </c>
      <c r="DI88" s="33">
        <v>0.69</v>
      </c>
      <c r="DJ88" s="90">
        <f t="shared" si="83"/>
        <v>0.22</v>
      </c>
      <c r="DK88" s="35">
        <f t="shared" si="84"/>
        <v>-0.7355228586</v>
      </c>
      <c r="DL88" s="106">
        <f t="shared" si="85"/>
        <v>-3.830304812</v>
      </c>
      <c r="DM88" s="91">
        <f t="shared" si="86"/>
        <v>0.1</v>
      </c>
    </row>
    <row r="89">
      <c r="A89" s="28">
        <v>2023.0</v>
      </c>
      <c r="B89" s="29" t="s">
        <v>885</v>
      </c>
      <c r="C89" s="29" t="s">
        <v>20</v>
      </c>
      <c r="D89" s="30">
        <f t="array" ref="D89">INDEX(
  TP!C:C,
  MATCH(
    1,
    (TP!A:A = A89) * (TP!B:B = C89),
    0
  )
)
</f>
        <v>47.21</v>
      </c>
      <c r="E89" s="64">
        <f t="shared" si="1"/>
        <v>-9.854530668</v>
      </c>
      <c r="F89" s="32">
        <f t="shared" si="2"/>
        <v>0.13</v>
      </c>
      <c r="G89" s="33">
        <v>1619.0</v>
      </c>
      <c r="H89" s="33">
        <v>1.35</v>
      </c>
      <c r="I89" s="33">
        <v>0.0</v>
      </c>
      <c r="J89" s="99">
        <f t="shared" si="3"/>
        <v>1.35</v>
      </c>
      <c r="K89" s="100">
        <f t="shared" si="4"/>
        <v>0.07504632489</v>
      </c>
      <c r="L89" s="101">
        <f t="shared" si="5"/>
        <v>0.11</v>
      </c>
      <c r="M89" s="73">
        <f t="shared" si="6"/>
        <v>-1.215577529</v>
      </c>
      <c r="N89" s="33">
        <v>0.0</v>
      </c>
      <c r="O89" s="101">
        <f t="shared" si="7"/>
        <v>0</v>
      </c>
      <c r="P89" s="73">
        <f t="shared" si="8"/>
        <v>-1.536584426</v>
      </c>
      <c r="Q89" s="33">
        <v>1.26</v>
      </c>
      <c r="R89" s="34">
        <f t="shared" si="9"/>
        <v>0.27</v>
      </c>
      <c r="S89" s="35">
        <f t="shared" si="10"/>
        <v>-0.6405713524</v>
      </c>
      <c r="T89" s="33">
        <v>45.45</v>
      </c>
      <c r="U89" s="34">
        <f t="shared" si="11"/>
        <v>0.74</v>
      </c>
      <c r="V89" s="35">
        <f t="shared" si="12"/>
        <v>0.6307755716</v>
      </c>
      <c r="W89" s="36">
        <f t="shared" si="13"/>
        <v>2404.575325</v>
      </c>
      <c r="X89" s="35">
        <f t="shared" si="14"/>
        <v>-0.02315013822</v>
      </c>
      <c r="Y89" s="40">
        <f t="shared" si="15"/>
        <v>0.44</v>
      </c>
      <c r="Z89" s="33">
        <v>0.1</v>
      </c>
      <c r="AA89" s="40">
        <f t="shared" si="16"/>
        <v>0.32</v>
      </c>
      <c r="AB89" s="35">
        <f t="shared" si="17"/>
        <v>-0.423942713</v>
      </c>
      <c r="AC89" s="43">
        <f t="shared" si="18"/>
        <v>-3.199254807</v>
      </c>
      <c r="AD89" s="44">
        <f t="shared" si="19"/>
        <v>0.12</v>
      </c>
      <c r="AE89" s="33">
        <v>2.8</v>
      </c>
      <c r="AF89" s="34">
        <f t="shared" si="20"/>
        <v>0.79</v>
      </c>
      <c r="AG89" s="35">
        <f t="shared" si="21"/>
        <v>0.6108529304</v>
      </c>
      <c r="AH89" s="33">
        <v>30.61</v>
      </c>
      <c r="AI89" s="34">
        <f t="shared" si="22"/>
        <v>0.43</v>
      </c>
      <c r="AJ89" s="35">
        <f t="shared" si="23"/>
        <v>-0.1931650727</v>
      </c>
      <c r="AK89" s="36">
        <f t="shared" si="24"/>
        <v>2233.787653</v>
      </c>
      <c r="AL89" s="35">
        <f t="shared" si="25"/>
        <v>0.3469410083</v>
      </c>
      <c r="AM89" s="114">
        <f t="shared" si="26"/>
        <v>0.67</v>
      </c>
      <c r="AN89" s="33">
        <v>0.11</v>
      </c>
      <c r="AO89" s="114">
        <f t="shared" si="27"/>
        <v>0.16</v>
      </c>
      <c r="AP89" s="35">
        <f t="shared" si="28"/>
        <v>-0.9756856733</v>
      </c>
      <c r="AQ89" s="33">
        <v>0.91</v>
      </c>
      <c r="AR89" s="114">
        <f t="shared" si="29"/>
        <v>0.77</v>
      </c>
      <c r="AS89" s="35">
        <f t="shared" si="30"/>
        <v>0.5116454838</v>
      </c>
      <c r="AT89" s="33">
        <v>1.94</v>
      </c>
      <c r="AU89" s="114">
        <f t="shared" si="31"/>
        <v>0.26</v>
      </c>
      <c r="AV89" s="35">
        <f t="shared" si="32"/>
        <v>-0.6707837949</v>
      </c>
      <c r="AW89" s="33">
        <v>2.11</v>
      </c>
      <c r="AX89" s="34">
        <f t="shared" si="33"/>
        <v>0.41</v>
      </c>
      <c r="AY89" s="35">
        <f t="shared" si="34"/>
        <v>-0.3656090737</v>
      </c>
      <c r="AZ89" s="33">
        <v>43.24</v>
      </c>
      <c r="BA89" s="34">
        <f t="shared" si="35"/>
        <v>0.26</v>
      </c>
      <c r="BB89" s="35">
        <f t="shared" si="36"/>
        <v>-0.6764814813</v>
      </c>
      <c r="BC89" s="36">
        <f t="shared" si="37"/>
        <v>2422.155861</v>
      </c>
      <c r="BD89" s="35">
        <f t="shared" si="38"/>
        <v>-0.640706022</v>
      </c>
      <c r="BE89" s="114">
        <f t="shared" si="39"/>
        <v>0.27</v>
      </c>
      <c r="BF89" s="115">
        <f t="shared" si="40"/>
        <v>-1.428588998</v>
      </c>
      <c r="BG89" s="116">
        <f t="shared" si="41"/>
        <v>0.39</v>
      </c>
      <c r="BH89" s="33">
        <v>3.66</v>
      </c>
      <c r="BI89" s="34">
        <f t="shared" si="42"/>
        <v>0.5</v>
      </c>
      <c r="BJ89" s="35">
        <f t="shared" si="43"/>
        <v>-0.0834621927</v>
      </c>
      <c r="BK89" s="33">
        <v>50.0</v>
      </c>
      <c r="BL89" s="34">
        <f t="shared" si="44"/>
        <v>0.32</v>
      </c>
      <c r="BM89" s="35">
        <f t="shared" si="45"/>
        <v>-0.4487371542</v>
      </c>
      <c r="BN89" s="36">
        <f t="shared" si="46"/>
        <v>3339.032233</v>
      </c>
      <c r="BO89" s="35">
        <f t="shared" si="47"/>
        <v>-0.1800776966</v>
      </c>
      <c r="BP89" s="37">
        <f t="shared" si="48"/>
        <v>0.45</v>
      </c>
      <c r="BQ89" s="33">
        <v>1.66</v>
      </c>
      <c r="BR89" s="37">
        <f t="shared" si="49"/>
        <v>0.34</v>
      </c>
      <c r="BS89" s="35">
        <f t="shared" si="50"/>
        <v>-0.5392090482</v>
      </c>
      <c r="BT89" s="33">
        <v>1.03</v>
      </c>
      <c r="BU89" s="37">
        <f t="shared" si="51"/>
        <v>0.91</v>
      </c>
      <c r="BV89" s="35">
        <f t="shared" si="52"/>
        <v>1.333608025</v>
      </c>
      <c r="BW89" s="33">
        <v>7.26</v>
      </c>
      <c r="BX89" s="34">
        <f t="shared" si="53"/>
        <v>0.32</v>
      </c>
      <c r="BY89" s="35">
        <f t="shared" si="54"/>
        <v>-0.5477097028</v>
      </c>
      <c r="BZ89" s="33">
        <v>40.16</v>
      </c>
      <c r="CA89" s="34">
        <f t="shared" si="55"/>
        <v>0.41</v>
      </c>
      <c r="CB89" s="35">
        <f t="shared" si="56"/>
        <v>-0.2281849855</v>
      </c>
      <c r="CC89" s="36">
        <f t="shared" si="57"/>
        <v>2885.519241</v>
      </c>
      <c r="CD89" s="35">
        <f t="shared" si="58"/>
        <v>-0.4802658657</v>
      </c>
      <c r="CE89" s="37">
        <f t="shared" si="59"/>
        <v>0.27</v>
      </c>
      <c r="CF89" s="33">
        <v>4.97</v>
      </c>
      <c r="CG89" s="102">
        <f t="shared" si="60"/>
        <v>0.67</v>
      </c>
      <c r="CH89" s="73">
        <f t="shared" si="61"/>
        <v>0.3003822401</v>
      </c>
      <c r="CI89" s="66">
        <f t="shared" si="62"/>
        <v>4.486216234</v>
      </c>
      <c r="CJ89" s="102">
        <f t="shared" si="63"/>
        <v>0.49</v>
      </c>
      <c r="CK89" s="73">
        <f t="shared" si="64"/>
        <v>0.1880468299</v>
      </c>
      <c r="CL89" s="33">
        <v>54.02</v>
      </c>
      <c r="CM89" s="102">
        <f t="shared" si="65"/>
        <v>0.44</v>
      </c>
      <c r="CN89" s="73">
        <f t="shared" si="66"/>
        <v>-0.1678557672</v>
      </c>
      <c r="CO89" s="36">
        <f t="shared" si="67"/>
        <v>4269.181722</v>
      </c>
      <c r="CP89" s="35">
        <f t="shared" si="68"/>
        <v>-0.05956546212</v>
      </c>
      <c r="CQ89" s="37">
        <f t="shared" si="69"/>
        <v>0.51</v>
      </c>
      <c r="CR89" s="117">
        <f t="shared" si="70"/>
        <v>0.07448995206</v>
      </c>
      <c r="CS89" s="104">
        <f t="shared" si="71"/>
        <v>0.51</v>
      </c>
      <c r="CT89" s="33">
        <v>12.46</v>
      </c>
      <c r="CU89" s="90">
        <f t="shared" si="72"/>
        <v>0.06</v>
      </c>
      <c r="CV89" s="35">
        <f t="shared" si="73"/>
        <v>-1.361727398</v>
      </c>
      <c r="CW89" s="33">
        <v>3.71</v>
      </c>
      <c r="CX89" s="34">
        <f t="shared" si="74"/>
        <v>0.1</v>
      </c>
      <c r="CY89" s="35">
        <f t="shared" si="75"/>
        <v>-1.104004825</v>
      </c>
      <c r="CZ89" s="33">
        <v>56.92</v>
      </c>
      <c r="DA89" s="34">
        <f t="shared" si="76"/>
        <v>0.15</v>
      </c>
      <c r="DB89" s="35">
        <f t="shared" si="77"/>
        <v>-1.014980897</v>
      </c>
      <c r="DC89" s="36">
        <f t="shared" si="78"/>
        <v>3081.832457</v>
      </c>
      <c r="DD89" s="35">
        <f t="shared" si="79"/>
        <v>-1.373332784</v>
      </c>
      <c r="DE89" s="90">
        <f t="shared" si="80"/>
        <v>0.08</v>
      </c>
      <c r="DF89" s="33">
        <v>0.29</v>
      </c>
      <c r="DG89" s="90">
        <f t="shared" si="81"/>
        <v>0.16</v>
      </c>
      <c r="DH89" s="35">
        <f t="shared" si="82"/>
        <v>-0.8854562593</v>
      </c>
      <c r="DI89" s="33">
        <v>0.34</v>
      </c>
      <c r="DJ89" s="90">
        <f t="shared" si="83"/>
        <v>0.03</v>
      </c>
      <c r="DK89" s="35">
        <f t="shared" si="84"/>
        <v>-1.680660374</v>
      </c>
      <c r="DL89" s="106">
        <f t="shared" si="85"/>
        <v>-5.301176815</v>
      </c>
      <c r="DM89" s="91">
        <f t="shared" si="86"/>
        <v>0</v>
      </c>
    </row>
    <row r="90">
      <c r="A90" s="28">
        <v>2024.0</v>
      </c>
      <c r="B90" s="29" t="s">
        <v>825</v>
      </c>
      <c r="C90" s="29" t="s">
        <v>19</v>
      </c>
      <c r="D90" s="30">
        <f t="array" ref="D90">INDEX(
  TP!C:C,
  MATCH(
    1,
    (TP!A:A = A90) * (TP!B:B = C90),
    0
  )
)
</f>
        <v>45.55</v>
      </c>
      <c r="E90" s="64">
        <f t="shared" si="1"/>
        <v>-10.37136282</v>
      </c>
      <c r="F90" s="32">
        <f t="shared" si="2"/>
        <v>0.12</v>
      </c>
      <c r="G90" s="33">
        <v>1306.0</v>
      </c>
      <c r="H90" s="33">
        <v>1.06</v>
      </c>
      <c r="I90" s="33">
        <v>0.0</v>
      </c>
      <c r="J90" s="99">
        <f t="shared" si="3"/>
        <v>1.06</v>
      </c>
      <c r="K90" s="100">
        <f t="shared" si="4"/>
        <v>0.0730474732</v>
      </c>
      <c r="L90" s="101">
        <f t="shared" si="5"/>
        <v>0.09</v>
      </c>
      <c r="M90" s="73">
        <f t="shared" si="6"/>
        <v>-1.237290471</v>
      </c>
      <c r="N90" s="33">
        <v>0.14</v>
      </c>
      <c r="O90" s="101">
        <f t="shared" si="7"/>
        <v>0.38</v>
      </c>
      <c r="P90" s="73">
        <f t="shared" si="8"/>
        <v>-0.3608645244</v>
      </c>
      <c r="Q90" s="33">
        <v>1.31</v>
      </c>
      <c r="R90" s="34">
        <f t="shared" si="9"/>
        <v>0.29</v>
      </c>
      <c r="S90" s="35">
        <f t="shared" si="10"/>
        <v>-0.5690505624</v>
      </c>
      <c r="T90" s="33">
        <v>26.32</v>
      </c>
      <c r="U90" s="34">
        <f t="shared" si="11"/>
        <v>0.11</v>
      </c>
      <c r="V90" s="35">
        <f t="shared" si="12"/>
        <v>-1.140546452</v>
      </c>
      <c r="W90" s="36">
        <f t="shared" si="13"/>
        <v>1429.85596</v>
      </c>
      <c r="X90" s="35">
        <f t="shared" si="14"/>
        <v>-1.123368801</v>
      </c>
      <c r="Y90" s="40">
        <f t="shared" si="15"/>
        <v>0.14</v>
      </c>
      <c r="Z90" s="33">
        <v>0.09</v>
      </c>
      <c r="AA90" s="40">
        <f t="shared" si="16"/>
        <v>0.26</v>
      </c>
      <c r="AB90" s="35">
        <f t="shared" si="17"/>
        <v>-0.5892640026</v>
      </c>
      <c r="AC90" s="43">
        <f t="shared" si="18"/>
        <v>-3.310787799</v>
      </c>
      <c r="AD90" s="44">
        <f t="shared" si="19"/>
        <v>0.1</v>
      </c>
      <c r="AE90" s="33">
        <v>1.79</v>
      </c>
      <c r="AF90" s="34">
        <f t="shared" si="20"/>
        <v>0.38</v>
      </c>
      <c r="AG90" s="35">
        <f t="shared" si="21"/>
        <v>-0.3573432696</v>
      </c>
      <c r="AH90" s="33">
        <v>23.08</v>
      </c>
      <c r="AI90" s="34">
        <f t="shared" si="22"/>
        <v>0.15</v>
      </c>
      <c r="AJ90" s="35">
        <f t="shared" si="23"/>
        <v>-1.027726413</v>
      </c>
      <c r="AK90" s="36">
        <f t="shared" si="24"/>
        <v>1294.487067</v>
      </c>
      <c r="AL90" s="35">
        <f t="shared" si="25"/>
        <v>-0.8045469686</v>
      </c>
      <c r="AM90" s="114">
        <f t="shared" si="26"/>
        <v>0.23</v>
      </c>
      <c r="AN90" s="33">
        <v>0.14</v>
      </c>
      <c r="AO90" s="114">
        <f t="shared" si="27"/>
        <v>0.21</v>
      </c>
      <c r="AP90" s="35">
        <f t="shared" si="28"/>
        <v>-0.8451058328</v>
      </c>
      <c r="AQ90" s="33">
        <v>0.41</v>
      </c>
      <c r="AR90" s="114">
        <f t="shared" si="29"/>
        <v>0.28</v>
      </c>
      <c r="AS90" s="35">
        <f t="shared" si="30"/>
        <v>-0.6878947637</v>
      </c>
      <c r="AT90" s="33">
        <v>2.0</v>
      </c>
      <c r="AU90" s="114">
        <f t="shared" si="31"/>
        <v>0.27</v>
      </c>
      <c r="AV90" s="35">
        <f t="shared" si="32"/>
        <v>-0.6117345532</v>
      </c>
      <c r="AW90" s="33">
        <v>2.76</v>
      </c>
      <c r="AX90" s="34">
        <f t="shared" si="33"/>
        <v>0.7</v>
      </c>
      <c r="AY90" s="35">
        <f t="shared" si="34"/>
        <v>0.2850343443</v>
      </c>
      <c r="AZ90" s="33">
        <v>42.5</v>
      </c>
      <c r="BA90" s="34">
        <f t="shared" si="35"/>
        <v>0.23</v>
      </c>
      <c r="BB90" s="35">
        <f t="shared" si="36"/>
        <v>-0.7598495389</v>
      </c>
      <c r="BC90" s="36">
        <f t="shared" si="37"/>
        <v>2778.940453</v>
      </c>
      <c r="BD90" s="35">
        <f t="shared" si="38"/>
        <v>-0.1844933453</v>
      </c>
      <c r="BE90" s="114">
        <f t="shared" si="39"/>
        <v>0.5</v>
      </c>
      <c r="BF90" s="115">
        <f t="shared" si="40"/>
        <v>-3.133775464</v>
      </c>
      <c r="BG90" s="116">
        <f t="shared" si="41"/>
        <v>0.15</v>
      </c>
      <c r="BH90" s="33">
        <v>3.1</v>
      </c>
      <c r="BI90" s="34">
        <f t="shared" si="42"/>
        <v>0.35</v>
      </c>
      <c r="BJ90" s="35">
        <f t="shared" si="43"/>
        <v>-0.4300570252</v>
      </c>
      <c r="BK90" s="33">
        <v>51.11</v>
      </c>
      <c r="BL90" s="34">
        <f t="shared" si="44"/>
        <v>0.38</v>
      </c>
      <c r="BM90" s="35">
        <f t="shared" si="45"/>
        <v>-0.3121792759</v>
      </c>
      <c r="BN90" s="36">
        <f t="shared" si="46"/>
        <v>3129.222998</v>
      </c>
      <c r="BO90" s="35">
        <f t="shared" si="47"/>
        <v>-0.3977620237</v>
      </c>
      <c r="BP90" s="37">
        <f t="shared" si="48"/>
        <v>0.36</v>
      </c>
      <c r="BQ90" s="33">
        <v>1.58</v>
      </c>
      <c r="BR90" s="37">
        <f t="shared" si="49"/>
        <v>0.31</v>
      </c>
      <c r="BS90" s="35">
        <f t="shared" si="50"/>
        <v>-0.6371148709</v>
      </c>
      <c r="BT90" s="33">
        <v>0.55</v>
      </c>
      <c r="BU90" s="37">
        <f t="shared" si="51"/>
        <v>0.51</v>
      </c>
      <c r="BV90" s="35">
        <f t="shared" si="52"/>
        <v>-0.02322968857</v>
      </c>
      <c r="BW90" s="33">
        <v>6.06</v>
      </c>
      <c r="BX90" s="34">
        <f t="shared" si="53"/>
        <v>0.14</v>
      </c>
      <c r="BY90" s="35">
        <f t="shared" si="54"/>
        <v>-0.9760109866</v>
      </c>
      <c r="BZ90" s="33">
        <v>46.59</v>
      </c>
      <c r="CA90" s="34">
        <f t="shared" si="55"/>
        <v>0.8</v>
      </c>
      <c r="CB90" s="35">
        <f t="shared" si="56"/>
        <v>0.6937970661</v>
      </c>
      <c r="CC90" s="36">
        <f t="shared" si="57"/>
        <v>3098.638204</v>
      </c>
      <c r="CD90" s="35">
        <f t="shared" si="58"/>
        <v>-0.1219284945</v>
      </c>
      <c r="CE90" s="37">
        <f t="shared" si="59"/>
        <v>0.39</v>
      </c>
      <c r="CF90" s="33">
        <v>4.0</v>
      </c>
      <c r="CG90" s="102">
        <f t="shared" si="60"/>
        <v>0.33</v>
      </c>
      <c r="CH90" s="73">
        <f t="shared" si="61"/>
        <v>-0.4793858591</v>
      </c>
      <c r="CI90" s="66">
        <f t="shared" si="62"/>
        <v>3.381989185</v>
      </c>
      <c r="CJ90" s="102">
        <f t="shared" si="63"/>
        <v>0.18</v>
      </c>
      <c r="CK90" s="73">
        <f t="shared" si="64"/>
        <v>-0.07583475428</v>
      </c>
      <c r="CL90" s="33">
        <v>60.34</v>
      </c>
      <c r="CM90" s="102">
        <f t="shared" si="65"/>
        <v>0.76</v>
      </c>
      <c r="CN90" s="73">
        <f t="shared" si="66"/>
        <v>0.6851471252</v>
      </c>
      <c r="CO90" s="36">
        <f t="shared" si="67"/>
        <v>4139.073941</v>
      </c>
      <c r="CP90" s="35">
        <f t="shared" si="68"/>
        <v>-0.2133222226</v>
      </c>
      <c r="CQ90" s="37">
        <f t="shared" si="69"/>
        <v>0.43</v>
      </c>
      <c r="CR90" s="117">
        <f t="shared" si="70"/>
        <v>-1.3933573</v>
      </c>
      <c r="CS90" s="104">
        <f t="shared" si="71"/>
        <v>0.35</v>
      </c>
      <c r="CT90" s="33">
        <v>15.64</v>
      </c>
      <c r="CU90" s="90">
        <f t="shared" si="72"/>
        <v>0.26</v>
      </c>
      <c r="CV90" s="35">
        <f t="shared" si="73"/>
        <v>-0.7778884348</v>
      </c>
      <c r="CW90" s="33">
        <v>6.96</v>
      </c>
      <c r="CX90" s="34">
        <f t="shared" si="74"/>
        <v>0.58</v>
      </c>
      <c r="CY90" s="35">
        <f t="shared" si="75"/>
        <v>0.1177252802</v>
      </c>
      <c r="CZ90" s="33">
        <v>60.4</v>
      </c>
      <c r="DA90" s="34">
        <f t="shared" si="76"/>
        <v>0.27</v>
      </c>
      <c r="DB90" s="35">
        <f t="shared" si="77"/>
        <v>-0.5527316412</v>
      </c>
      <c r="DC90" s="36">
        <f t="shared" si="78"/>
        <v>4377.593216</v>
      </c>
      <c r="DD90" s="35">
        <f t="shared" si="79"/>
        <v>-0.1034852141</v>
      </c>
      <c r="DE90" s="90">
        <f t="shared" si="80"/>
        <v>0.47</v>
      </c>
      <c r="DF90" s="33">
        <v>0.0</v>
      </c>
      <c r="DG90" s="90">
        <f t="shared" si="81"/>
        <v>0</v>
      </c>
      <c r="DH90" s="35">
        <f t="shared" si="82"/>
        <v>-2.212734347</v>
      </c>
      <c r="DI90" s="33">
        <v>1.17</v>
      </c>
      <c r="DJ90" s="90">
        <f t="shared" si="83"/>
        <v>0.74</v>
      </c>
      <c r="DK90" s="35">
        <f t="shared" si="84"/>
        <v>0.5606657341</v>
      </c>
      <c r="DL90" s="106">
        <f t="shared" si="85"/>
        <v>-2.533442262</v>
      </c>
      <c r="DM90" s="91">
        <f t="shared" si="86"/>
        <v>0.2</v>
      </c>
    </row>
    <row r="91">
      <c r="A91" s="28">
        <v>2025.0</v>
      </c>
      <c r="B91" s="29" t="s">
        <v>886</v>
      </c>
      <c r="C91" s="29" t="s">
        <v>22</v>
      </c>
      <c r="D91" s="30">
        <f t="array" ref="D91">INDEX(
  TP!C:C,
  MATCH(
    1,
    (TP!A:A = A91) * (TP!B:B = C91),
    0
  )
)
</f>
        <v>51.35</v>
      </c>
      <c r="E91" s="64">
        <f t="shared" si="1"/>
        <v>-10.66380938</v>
      </c>
      <c r="F91" s="32">
        <f t="shared" si="2"/>
        <v>0.11</v>
      </c>
      <c r="G91" s="33">
        <v>1633.0</v>
      </c>
      <c r="H91" s="33">
        <v>2.45</v>
      </c>
      <c r="I91" s="33">
        <v>0.0</v>
      </c>
      <c r="J91" s="99">
        <f t="shared" si="3"/>
        <v>2.45</v>
      </c>
      <c r="K91" s="100">
        <f t="shared" si="4"/>
        <v>0.1350275566</v>
      </c>
      <c r="L91" s="101">
        <f t="shared" si="5"/>
        <v>0.31</v>
      </c>
      <c r="M91" s="73">
        <f t="shared" si="6"/>
        <v>-0.564018937</v>
      </c>
      <c r="N91" s="33">
        <v>0.11</v>
      </c>
      <c r="O91" s="101">
        <f t="shared" si="7"/>
        <v>0.29</v>
      </c>
      <c r="P91" s="73">
        <f t="shared" si="8"/>
        <v>-0.6128045033</v>
      </c>
      <c r="Q91" s="33">
        <v>0.83</v>
      </c>
      <c r="R91" s="34">
        <f t="shared" si="9"/>
        <v>0.09</v>
      </c>
      <c r="S91" s="35">
        <f t="shared" si="10"/>
        <v>-1.255650146</v>
      </c>
      <c r="T91" s="33">
        <v>40.0</v>
      </c>
      <c r="U91" s="34">
        <f t="shared" si="11"/>
        <v>0.5</v>
      </c>
      <c r="V91" s="35">
        <f t="shared" si="12"/>
        <v>0.1261386124</v>
      </c>
      <c r="W91" s="36">
        <f t="shared" si="13"/>
        <v>1568.471361</v>
      </c>
      <c r="X91" s="35">
        <f t="shared" si="14"/>
        <v>-0.9669060726</v>
      </c>
      <c r="Y91" s="40">
        <f t="shared" si="15"/>
        <v>0.18</v>
      </c>
      <c r="Z91" s="33">
        <v>0.1</v>
      </c>
      <c r="AA91" s="40">
        <f t="shared" si="16"/>
        <v>0.32</v>
      </c>
      <c r="AB91" s="35">
        <f t="shared" si="17"/>
        <v>-0.423942713</v>
      </c>
      <c r="AC91" s="43">
        <f t="shared" si="18"/>
        <v>-2.567672226</v>
      </c>
      <c r="AD91" s="44">
        <f t="shared" si="19"/>
        <v>0.21</v>
      </c>
      <c r="AE91" s="33">
        <v>2.09</v>
      </c>
      <c r="AF91" s="34">
        <f t="shared" si="20"/>
        <v>0.49</v>
      </c>
      <c r="AG91" s="35">
        <f t="shared" si="21"/>
        <v>-0.06976023988</v>
      </c>
      <c r="AH91" s="33">
        <v>21.05</v>
      </c>
      <c r="AI91" s="34">
        <f t="shared" si="22"/>
        <v>0.07</v>
      </c>
      <c r="AJ91" s="35">
        <f t="shared" si="23"/>
        <v>-1.252714397</v>
      </c>
      <c r="AK91" s="36">
        <f t="shared" si="24"/>
        <v>1298.147409</v>
      </c>
      <c r="AL91" s="35">
        <f t="shared" si="25"/>
        <v>-0.8000597576</v>
      </c>
      <c r="AM91" s="114">
        <f t="shared" si="26"/>
        <v>0.24</v>
      </c>
      <c r="AN91" s="33">
        <v>0.06</v>
      </c>
      <c r="AO91" s="114">
        <f t="shared" si="27"/>
        <v>0.06</v>
      </c>
      <c r="AP91" s="35">
        <f t="shared" si="28"/>
        <v>-1.193318741</v>
      </c>
      <c r="AQ91" s="33">
        <v>0.39</v>
      </c>
      <c r="AR91" s="114">
        <f t="shared" si="29"/>
        <v>0.24</v>
      </c>
      <c r="AS91" s="35">
        <f t="shared" si="30"/>
        <v>-0.7358763737</v>
      </c>
      <c r="AT91" s="33">
        <v>2.37</v>
      </c>
      <c r="AU91" s="114">
        <f t="shared" si="31"/>
        <v>0.35</v>
      </c>
      <c r="AV91" s="35">
        <f t="shared" si="32"/>
        <v>-0.2475975629</v>
      </c>
      <c r="AW91" s="33">
        <v>1.71</v>
      </c>
      <c r="AX91" s="34">
        <f t="shared" si="33"/>
        <v>0.19</v>
      </c>
      <c r="AY91" s="35">
        <f t="shared" si="34"/>
        <v>-0.7660050232</v>
      </c>
      <c r="AZ91" s="33">
        <v>41.94</v>
      </c>
      <c r="BA91" s="34">
        <f t="shared" si="35"/>
        <v>0.22</v>
      </c>
      <c r="BB91" s="35">
        <f t="shared" si="36"/>
        <v>-0.8229388798</v>
      </c>
      <c r="BC91" s="36">
        <f t="shared" si="37"/>
        <v>2064.268243</v>
      </c>
      <c r="BD91" s="35">
        <f t="shared" si="38"/>
        <v>-1.098329113</v>
      </c>
      <c r="BE91" s="114">
        <f t="shared" si="39"/>
        <v>0.14</v>
      </c>
      <c r="BF91" s="115">
        <f t="shared" si="40"/>
        <v>-4.075181548</v>
      </c>
      <c r="BG91" s="116">
        <f t="shared" si="41"/>
        <v>0.11</v>
      </c>
      <c r="BH91" s="33">
        <v>3.86</v>
      </c>
      <c r="BI91" s="34">
        <f t="shared" si="42"/>
        <v>0.55</v>
      </c>
      <c r="BJ91" s="35">
        <f t="shared" si="43"/>
        <v>0.04032167606</v>
      </c>
      <c r="BK91" s="33">
        <v>60.0</v>
      </c>
      <c r="BL91" s="34">
        <f t="shared" si="44"/>
        <v>0.82</v>
      </c>
      <c r="BM91" s="35">
        <f t="shared" si="45"/>
        <v>0.7815140015</v>
      </c>
      <c r="BN91" s="36">
        <f t="shared" si="46"/>
        <v>4116.24586</v>
      </c>
      <c r="BO91" s="35">
        <f t="shared" si="47"/>
        <v>0.62630828</v>
      </c>
      <c r="BP91" s="37">
        <f t="shared" si="48"/>
        <v>0.68</v>
      </c>
      <c r="BQ91" s="33">
        <v>2.31</v>
      </c>
      <c r="BR91" s="37">
        <f t="shared" si="49"/>
        <v>0.58</v>
      </c>
      <c r="BS91" s="35">
        <f t="shared" si="50"/>
        <v>0.2562757611</v>
      </c>
      <c r="BT91" s="33">
        <v>0.06</v>
      </c>
      <c r="BU91" s="37">
        <f t="shared" si="51"/>
        <v>0</v>
      </c>
      <c r="BV91" s="35">
        <f t="shared" si="52"/>
        <v>-1.408334854</v>
      </c>
      <c r="BW91" s="33">
        <v>11.41</v>
      </c>
      <c r="BX91" s="34">
        <f t="shared" si="53"/>
        <v>0.8</v>
      </c>
      <c r="BY91" s="35">
        <f t="shared" si="54"/>
        <v>0.9334989037</v>
      </c>
      <c r="BZ91" s="33">
        <v>39.61</v>
      </c>
      <c r="CA91" s="34">
        <f t="shared" si="55"/>
        <v>0.36</v>
      </c>
      <c r="CB91" s="35">
        <f t="shared" si="56"/>
        <v>-0.307048147</v>
      </c>
      <c r="CC91" s="36">
        <f t="shared" si="57"/>
        <v>3394.70423</v>
      </c>
      <c r="CD91" s="35">
        <f t="shared" si="58"/>
        <v>0.3758757353</v>
      </c>
      <c r="CE91" s="37">
        <f t="shared" si="59"/>
        <v>0.65</v>
      </c>
      <c r="CF91" s="33">
        <v>4.46</v>
      </c>
      <c r="CG91" s="102">
        <f t="shared" si="60"/>
        <v>0.49</v>
      </c>
      <c r="CH91" s="73">
        <f t="shared" si="61"/>
        <v>-0.1095989255</v>
      </c>
      <c r="CI91" s="66">
        <f t="shared" si="62"/>
        <v>4.670578314</v>
      </c>
      <c r="CJ91" s="102">
        <f t="shared" si="63"/>
        <v>0.56</v>
      </c>
      <c r="CK91" s="73">
        <f t="shared" si="64"/>
        <v>0.2321045785</v>
      </c>
      <c r="CL91" s="33">
        <v>54.32</v>
      </c>
      <c r="CM91" s="102">
        <f t="shared" si="65"/>
        <v>0.48</v>
      </c>
      <c r="CN91" s="73">
        <f t="shared" si="66"/>
        <v>-0.1273651236</v>
      </c>
      <c r="CO91" s="36">
        <f t="shared" si="67"/>
        <v>4376.245497</v>
      </c>
      <c r="CP91" s="35">
        <f t="shared" si="68"/>
        <v>0.06695870987</v>
      </c>
      <c r="CQ91" s="37">
        <f t="shared" si="69"/>
        <v>0.55</v>
      </c>
      <c r="CR91" s="117">
        <f t="shared" si="70"/>
        <v>-0.08291636786</v>
      </c>
      <c r="CS91" s="104">
        <f t="shared" si="71"/>
        <v>0.49</v>
      </c>
      <c r="CT91" s="33">
        <v>12.07</v>
      </c>
      <c r="CU91" s="90">
        <f t="shared" si="72"/>
        <v>0.04</v>
      </c>
      <c r="CV91" s="35">
        <f t="shared" si="73"/>
        <v>-1.43333029</v>
      </c>
      <c r="CW91" s="33">
        <v>2.81</v>
      </c>
      <c r="CX91" s="34">
        <f t="shared" si="74"/>
        <v>0.01</v>
      </c>
      <c r="CY91" s="35">
        <f t="shared" si="75"/>
        <v>-1.442330085</v>
      </c>
      <c r="CZ91" s="33">
        <v>82.35</v>
      </c>
      <c r="DA91" s="34">
        <f t="shared" si="76"/>
        <v>0.99</v>
      </c>
      <c r="DB91" s="35">
        <f t="shared" si="77"/>
        <v>2.362892257</v>
      </c>
      <c r="DC91" s="36">
        <f t="shared" si="78"/>
        <v>3848.568577</v>
      </c>
      <c r="DD91" s="35">
        <f t="shared" si="79"/>
        <v>-0.6219301869</v>
      </c>
      <c r="DE91" s="90">
        <f t="shared" si="80"/>
        <v>0.29</v>
      </c>
      <c r="DF91" s="33">
        <v>0.28</v>
      </c>
      <c r="DG91" s="90">
        <f t="shared" si="81"/>
        <v>0.14</v>
      </c>
      <c r="DH91" s="35">
        <f t="shared" si="82"/>
        <v>-0.9312244692</v>
      </c>
      <c r="DI91" s="33">
        <v>0.61</v>
      </c>
      <c r="DJ91" s="90">
        <f t="shared" si="83"/>
        <v>0.15</v>
      </c>
      <c r="DK91" s="35">
        <f t="shared" si="84"/>
        <v>-0.9515542907</v>
      </c>
      <c r="DL91" s="106">
        <f t="shared" si="85"/>
        <v>-3.938039236</v>
      </c>
      <c r="DM91" s="91">
        <f t="shared" si="86"/>
        <v>0.09</v>
      </c>
    </row>
    <row r="92">
      <c r="A92" s="28">
        <v>2022.0</v>
      </c>
      <c r="B92" s="29" t="s">
        <v>622</v>
      </c>
      <c r="C92" s="29" t="s">
        <v>30</v>
      </c>
      <c r="D92" s="30">
        <f t="array" ref="D92">INDEX(
  TP!C:C,
  MATCH(
    1,
    (TP!A:A = A92) * (TP!B:B = C92),
    0
  )
)
</f>
        <v>45.81</v>
      </c>
      <c r="E92" s="64">
        <f t="shared" si="1"/>
        <v>-11.53884648</v>
      </c>
      <c r="F92" s="32">
        <f t="shared" si="2"/>
        <v>0.1</v>
      </c>
      <c r="G92" s="33">
        <v>1709.0</v>
      </c>
      <c r="H92" s="33">
        <v>2.91</v>
      </c>
      <c r="I92" s="33">
        <v>0.0</v>
      </c>
      <c r="J92" s="99">
        <f t="shared" si="3"/>
        <v>2.91</v>
      </c>
      <c r="K92" s="100">
        <f t="shared" si="4"/>
        <v>0.1532475132</v>
      </c>
      <c r="L92" s="101">
        <f t="shared" si="5"/>
        <v>0.35</v>
      </c>
      <c r="M92" s="73">
        <f t="shared" si="6"/>
        <v>-0.3661008737</v>
      </c>
      <c r="N92" s="33">
        <v>0.11</v>
      </c>
      <c r="O92" s="101">
        <f t="shared" si="7"/>
        <v>0.29</v>
      </c>
      <c r="P92" s="73">
        <f t="shared" si="8"/>
        <v>-0.6128045033</v>
      </c>
      <c r="Q92" s="33">
        <v>1.47</v>
      </c>
      <c r="R92" s="34">
        <f t="shared" si="9"/>
        <v>0.4</v>
      </c>
      <c r="S92" s="35">
        <f t="shared" si="10"/>
        <v>-0.3401840346</v>
      </c>
      <c r="T92" s="33">
        <v>28.57</v>
      </c>
      <c r="U92" s="34">
        <f t="shared" si="11"/>
        <v>0.14</v>
      </c>
      <c r="V92" s="35">
        <f t="shared" si="12"/>
        <v>-0.9322100928</v>
      </c>
      <c r="W92" s="36">
        <f t="shared" si="13"/>
        <v>1676.239205</v>
      </c>
      <c r="X92" s="35">
        <f t="shared" si="14"/>
        <v>-0.8452626577</v>
      </c>
      <c r="Y92" s="40">
        <f t="shared" si="15"/>
        <v>0.21</v>
      </c>
      <c r="Z92" s="33">
        <v>0.11</v>
      </c>
      <c r="AA92" s="40">
        <f t="shared" si="16"/>
        <v>0.4</v>
      </c>
      <c r="AB92" s="35">
        <f t="shared" si="17"/>
        <v>-0.2586214234</v>
      </c>
      <c r="AC92" s="43">
        <f t="shared" si="18"/>
        <v>-2.082789458</v>
      </c>
      <c r="AD92" s="44">
        <f t="shared" si="19"/>
        <v>0.28</v>
      </c>
      <c r="AE92" s="33">
        <v>0.74</v>
      </c>
      <c r="AF92" s="34">
        <f t="shared" si="20"/>
        <v>0.07</v>
      </c>
      <c r="AG92" s="35">
        <f t="shared" si="21"/>
        <v>-1.363883873</v>
      </c>
      <c r="AH92" s="33">
        <v>21.43</v>
      </c>
      <c r="AI92" s="34">
        <f t="shared" si="22"/>
        <v>0.08</v>
      </c>
      <c r="AJ92" s="35">
        <f t="shared" si="23"/>
        <v>-1.21059842</v>
      </c>
      <c r="AK92" s="36">
        <f t="shared" si="24"/>
        <v>648.8417809</v>
      </c>
      <c r="AL92" s="35">
        <f t="shared" si="25"/>
        <v>-1.596043104</v>
      </c>
      <c r="AM92" s="114">
        <f t="shared" si="26"/>
        <v>0.03</v>
      </c>
      <c r="AN92" s="33">
        <v>0.16</v>
      </c>
      <c r="AO92" s="114">
        <f t="shared" si="27"/>
        <v>0.22</v>
      </c>
      <c r="AP92" s="35">
        <f t="shared" si="28"/>
        <v>-0.7580526057</v>
      </c>
      <c r="AQ92" s="33">
        <v>0.21</v>
      </c>
      <c r="AR92" s="114">
        <f t="shared" si="29"/>
        <v>0.06</v>
      </c>
      <c r="AS92" s="35">
        <f t="shared" si="30"/>
        <v>-1.167710863</v>
      </c>
      <c r="AT92" s="33">
        <v>1.32</v>
      </c>
      <c r="AU92" s="114">
        <f t="shared" si="31"/>
        <v>0.13</v>
      </c>
      <c r="AV92" s="35">
        <f t="shared" si="32"/>
        <v>-1.280959292</v>
      </c>
      <c r="AW92" s="33">
        <v>1.84</v>
      </c>
      <c r="AX92" s="34">
        <f t="shared" si="33"/>
        <v>0.26</v>
      </c>
      <c r="AY92" s="35">
        <f t="shared" si="34"/>
        <v>-0.6358763396</v>
      </c>
      <c r="AZ92" s="33">
        <v>40.0</v>
      </c>
      <c r="BA92" s="34">
        <f t="shared" si="35"/>
        <v>0.12</v>
      </c>
      <c r="BB92" s="35">
        <f t="shared" si="36"/>
        <v>-1.041498382</v>
      </c>
      <c r="BC92" s="36">
        <f t="shared" si="37"/>
        <v>2061.312762</v>
      </c>
      <c r="BD92" s="35">
        <f t="shared" si="38"/>
        <v>-1.102108223</v>
      </c>
      <c r="BE92" s="114">
        <f t="shared" si="39"/>
        <v>0.13</v>
      </c>
      <c r="BF92" s="115">
        <f t="shared" si="40"/>
        <v>-5.904874087</v>
      </c>
      <c r="BG92" s="116">
        <f t="shared" si="41"/>
        <v>0.02</v>
      </c>
      <c r="BH92" s="33">
        <v>2.0</v>
      </c>
      <c r="BI92" s="34">
        <f t="shared" si="42"/>
        <v>0.14</v>
      </c>
      <c r="BJ92" s="35">
        <f t="shared" si="43"/>
        <v>-1.110868303</v>
      </c>
      <c r="BK92" s="33">
        <v>50.0</v>
      </c>
      <c r="BL92" s="34">
        <f t="shared" si="44"/>
        <v>0.32</v>
      </c>
      <c r="BM92" s="35">
        <f t="shared" si="45"/>
        <v>-0.4487371542</v>
      </c>
      <c r="BN92" s="36">
        <f t="shared" si="46"/>
        <v>2383.538026</v>
      </c>
      <c r="BO92" s="35">
        <f t="shared" si="47"/>
        <v>-1.171435931</v>
      </c>
      <c r="BP92" s="37">
        <f t="shared" si="48"/>
        <v>0.1</v>
      </c>
      <c r="BQ92" s="33">
        <v>0.47</v>
      </c>
      <c r="BR92" s="37">
        <f t="shared" si="49"/>
        <v>0.01</v>
      </c>
      <c r="BS92" s="35">
        <f t="shared" si="50"/>
        <v>-1.995558161</v>
      </c>
      <c r="BT92" s="33">
        <v>0.32</v>
      </c>
      <c r="BU92" s="37">
        <f t="shared" si="51"/>
        <v>0.3</v>
      </c>
      <c r="BV92" s="35">
        <f t="shared" si="52"/>
        <v>-0.6733810928</v>
      </c>
      <c r="BW92" s="33">
        <v>6.85</v>
      </c>
      <c r="BX92" s="34">
        <f t="shared" si="53"/>
        <v>0.28</v>
      </c>
      <c r="BY92" s="35">
        <f t="shared" si="54"/>
        <v>-0.6940459747</v>
      </c>
      <c r="BZ92" s="33">
        <v>50.0</v>
      </c>
      <c r="CA92" s="34">
        <f t="shared" si="55"/>
        <v>0.9</v>
      </c>
      <c r="CB92" s="35">
        <f t="shared" si="56"/>
        <v>1.182748667</v>
      </c>
      <c r="CC92" s="36">
        <f t="shared" si="57"/>
        <v>3505.90522</v>
      </c>
      <c r="CD92" s="35">
        <f t="shared" si="58"/>
        <v>0.5628486343</v>
      </c>
      <c r="CE92" s="37">
        <f t="shared" si="59"/>
        <v>0.72</v>
      </c>
      <c r="CF92" s="33">
        <v>7.06</v>
      </c>
      <c r="CG92" s="102">
        <f t="shared" si="60"/>
        <v>0.96</v>
      </c>
      <c r="CH92" s="73">
        <f t="shared" si="61"/>
        <v>1.980501134</v>
      </c>
      <c r="CI92" s="66">
        <f t="shared" si="62"/>
        <v>6.032009851</v>
      </c>
      <c r="CJ92" s="102">
        <f t="shared" si="63"/>
        <v>0.9</v>
      </c>
      <c r="CK92" s="73">
        <f t="shared" si="64"/>
        <v>0.5574513551</v>
      </c>
      <c r="CL92" s="33">
        <v>57.46</v>
      </c>
      <c r="CM92" s="102">
        <f t="shared" si="65"/>
        <v>0.66</v>
      </c>
      <c r="CN92" s="73">
        <f t="shared" si="66"/>
        <v>0.2964369464</v>
      </c>
      <c r="CO92" s="36">
        <f t="shared" si="67"/>
        <v>5203.254171</v>
      </c>
      <c r="CP92" s="35">
        <f t="shared" si="68"/>
        <v>1.04428823</v>
      </c>
      <c r="CQ92" s="37">
        <f t="shared" si="69"/>
        <v>0.82</v>
      </c>
      <c r="CR92" s="117">
        <f t="shared" si="70"/>
        <v>-2.23323832</v>
      </c>
      <c r="CS92" s="104">
        <f t="shared" si="71"/>
        <v>0.29</v>
      </c>
      <c r="CT92" s="33">
        <v>16.85</v>
      </c>
      <c r="CU92" s="90">
        <f t="shared" si="72"/>
        <v>0.34</v>
      </c>
      <c r="CV92" s="35">
        <f t="shared" si="73"/>
        <v>-0.5557358734</v>
      </c>
      <c r="CW92" s="33">
        <v>8.85</v>
      </c>
      <c r="CX92" s="34">
        <f t="shared" si="74"/>
        <v>0.85</v>
      </c>
      <c r="CY92" s="35">
        <f t="shared" si="75"/>
        <v>0.8282083263</v>
      </c>
      <c r="CZ92" s="33">
        <v>57.74</v>
      </c>
      <c r="DA92" s="34">
        <f t="shared" si="76"/>
        <v>0.2</v>
      </c>
      <c r="DB92" s="35">
        <f t="shared" si="77"/>
        <v>-0.9060600954</v>
      </c>
      <c r="DC92" s="36">
        <f t="shared" si="78"/>
        <v>4614.581831</v>
      </c>
      <c r="DD92" s="35">
        <f t="shared" si="79"/>
        <v>0.1287639992</v>
      </c>
      <c r="DE92" s="90">
        <f t="shared" si="80"/>
        <v>0.6</v>
      </c>
      <c r="DF92" s="33">
        <v>0.42</v>
      </c>
      <c r="DG92" s="90">
        <f t="shared" si="81"/>
        <v>0.41</v>
      </c>
      <c r="DH92" s="35">
        <f t="shared" si="82"/>
        <v>-0.2904695303</v>
      </c>
      <c r="DI92" s="33">
        <v>0.74</v>
      </c>
      <c r="DJ92" s="90">
        <f t="shared" si="83"/>
        <v>0.29</v>
      </c>
      <c r="DK92" s="35">
        <f t="shared" si="84"/>
        <v>-0.6005032135</v>
      </c>
      <c r="DL92" s="106">
        <f t="shared" si="85"/>
        <v>-1.317944618</v>
      </c>
      <c r="DM92" s="91">
        <f t="shared" si="86"/>
        <v>0.34</v>
      </c>
    </row>
    <row r="93">
      <c r="A93" s="28">
        <v>2025.0</v>
      </c>
      <c r="B93" s="29" t="s">
        <v>851</v>
      </c>
      <c r="C93" s="29" t="s">
        <v>19</v>
      </c>
      <c r="D93" s="30">
        <f t="array" ref="D93">INDEX(
  TP!C:C,
  MATCH(
    1,
    (TP!A:A = A93) * (TP!B:B = C93),
    0
  )
)
</f>
        <v>46.6</v>
      </c>
      <c r="E93" s="64">
        <f t="shared" si="1"/>
        <v>-12.02583814</v>
      </c>
      <c r="F93" s="32">
        <f t="shared" si="2"/>
        <v>0.09</v>
      </c>
      <c r="G93" s="33">
        <v>1772.0</v>
      </c>
      <c r="H93" s="33">
        <v>6.02</v>
      </c>
      <c r="I93" s="33">
        <v>0.0</v>
      </c>
      <c r="J93" s="99">
        <f t="shared" si="3"/>
        <v>6.02</v>
      </c>
      <c r="K93" s="100">
        <f t="shared" si="4"/>
        <v>0.3057562077</v>
      </c>
      <c r="L93" s="101">
        <f t="shared" si="5"/>
        <v>0.89</v>
      </c>
      <c r="M93" s="73">
        <f t="shared" si="6"/>
        <v>1.290556507</v>
      </c>
      <c r="N93" s="33">
        <v>0.3</v>
      </c>
      <c r="O93" s="101">
        <f t="shared" si="7"/>
        <v>0.85</v>
      </c>
      <c r="P93" s="73">
        <f t="shared" si="8"/>
        <v>0.9828153636</v>
      </c>
      <c r="Q93" s="33">
        <v>1.78</v>
      </c>
      <c r="R93" s="34">
        <f t="shared" si="9"/>
        <v>0.54</v>
      </c>
      <c r="S93" s="35">
        <f t="shared" si="10"/>
        <v>0.1032448631</v>
      </c>
      <c r="T93" s="33">
        <v>48.57</v>
      </c>
      <c r="U93" s="34">
        <f t="shared" si="11"/>
        <v>0.85</v>
      </c>
      <c r="V93" s="35">
        <f t="shared" si="12"/>
        <v>0.9196686565</v>
      </c>
      <c r="W93" s="36">
        <f t="shared" si="13"/>
        <v>3222.278769</v>
      </c>
      <c r="X93" s="35">
        <f t="shared" si="14"/>
        <v>0.8998361295</v>
      </c>
      <c r="Y93" s="40">
        <f t="shared" si="15"/>
        <v>0.85</v>
      </c>
      <c r="Z93" s="33">
        <v>0.03</v>
      </c>
      <c r="AA93" s="40">
        <f t="shared" si="16"/>
        <v>0.01</v>
      </c>
      <c r="AB93" s="35">
        <f t="shared" si="17"/>
        <v>-1.58119174</v>
      </c>
      <c r="AC93" s="43">
        <f t="shared" si="18"/>
        <v>1.59201626</v>
      </c>
      <c r="AD93" s="44">
        <f t="shared" si="19"/>
        <v>0.7</v>
      </c>
      <c r="AE93" s="33">
        <v>0.86</v>
      </c>
      <c r="AF93" s="34">
        <f t="shared" si="20"/>
        <v>0.08</v>
      </c>
      <c r="AG93" s="35">
        <f t="shared" si="21"/>
        <v>-1.248850662</v>
      </c>
      <c r="AH93" s="33">
        <v>41.18</v>
      </c>
      <c r="AI93" s="34">
        <f t="shared" si="22"/>
        <v>0.88</v>
      </c>
      <c r="AJ93" s="35">
        <f t="shared" si="23"/>
        <v>0.9783240864</v>
      </c>
      <c r="AK93" s="36">
        <f t="shared" si="24"/>
        <v>1396.942734</v>
      </c>
      <c r="AL93" s="35">
        <f t="shared" si="25"/>
        <v>-0.6789466325</v>
      </c>
      <c r="AM93" s="114">
        <f t="shared" si="26"/>
        <v>0.27</v>
      </c>
      <c r="AN93" s="33">
        <v>0.05</v>
      </c>
      <c r="AO93" s="114">
        <f t="shared" si="27"/>
        <v>0.05</v>
      </c>
      <c r="AP93" s="35">
        <f t="shared" si="28"/>
        <v>-1.236845354</v>
      </c>
      <c r="AQ93" s="33">
        <v>0.3</v>
      </c>
      <c r="AR93" s="114">
        <f t="shared" si="29"/>
        <v>0.14</v>
      </c>
      <c r="AS93" s="35">
        <f t="shared" si="30"/>
        <v>-0.9517936182</v>
      </c>
      <c r="AT93" s="33">
        <v>3.66</v>
      </c>
      <c r="AU93" s="114">
        <f t="shared" si="31"/>
        <v>0.82</v>
      </c>
      <c r="AV93" s="35">
        <f t="shared" si="32"/>
        <v>1.021961133</v>
      </c>
      <c r="AW93" s="33">
        <v>1.37</v>
      </c>
      <c r="AX93" s="34">
        <f t="shared" si="33"/>
        <v>0.06</v>
      </c>
      <c r="AY93" s="35">
        <f t="shared" si="34"/>
        <v>-1.10634158</v>
      </c>
      <c r="AZ93" s="33">
        <v>55.56</v>
      </c>
      <c r="BA93" s="34">
        <f t="shared" si="35"/>
        <v>0.8</v>
      </c>
      <c r="BB93" s="35">
        <f t="shared" si="36"/>
        <v>0.7114840187</v>
      </c>
      <c r="BC93" s="36">
        <f t="shared" si="37"/>
        <v>2366.914514</v>
      </c>
      <c r="BD93" s="35">
        <f t="shared" si="38"/>
        <v>-0.7113419275</v>
      </c>
      <c r="BE93" s="114">
        <f t="shared" si="39"/>
        <v>0.23</v>
      </c>
      <c r="BF93" s="115">
        <f t="shared" si="40"/>
        <v>-2.5569664</v>
      </c>
      <c r="BG93" s="116">
        <f t="shared" si="41"/>
        <v>0.19</v>
      </c>
      <c r="BH93" s="33">
        <v>1.02</v>
      </c>
      <c r="BI93" s="34">
        <f t="shared" si="42"/>
        <v>0.02</v>
      </c>
      <c r="BJ93" s="35">
        <f t="shared" si="43"/>
        <v>-1.71740926</v>
      </c>
      <c r="BK93" s="33">
        <v>55.0</v>
      </c>
      <c r="BL93" s="34">
        <f t="shared" si="44"/>
        <v>0.58</v>
      </c>
      <c r="BM93" s="35">
        <f t="shared" si="45"/>
        <v>0.1663884236</v>
      </c>
      <c r="BN93" s="36">
        <f t="shared" si="46"/>
        <v>1677.976516</v>
      </c>
      <c r="BO93" s="35">
        <f t="shared" si="47"/>
        <v>-1.903480363</v>
      </c>
      <c r="BP93" s="37">
        <f t="shared" si="48"/>
        <v>0.04</v>
      </c>
      <c r="BQ93" s="33">
        <v>0.46</v>
      </c>
      <c r="BR93" s="37">
        <f t="shared" si="49"/>
        <v>0</v>
      </c>
      <c r="BS93" s="35">
        <f t="shared" si="50"/>
        <v>-2.007796388</v>
      </c>
      <c r="BT93" s="33">
        <v>0.15</v>
      </c>
      <c r="BU93" s="37">
        <f t="shared" si="51"/>
        <v>0.1</v>
      </c>
      <c r="BV93" s="35">
        <f t="shared" si="52"/>
        <v>-1.153927783</v>
      </c>
      <c r="BW93" s="33">
        <v>4.62</v>
      </c>
      <c r="BX93" s="34">
        <f t="shared" si="53"/>
        <v>0.03</v>
      </c>
      <c r="BY93" s="35">
        <f t="shared" si="54"/>
        <v>-1.489972527</v>
      </c>
      <c r="BZ93" s="33">
        <v>30.77</v>
      </c>
      <c r="CA93" s="34">
        <f t="shared" si="55"/>
        <v>0.05</v>
      </c>
      <c r="CB93" s="35">
        <f t="shared" si="56"/>
        <v>-1.574594233</v>
      </c>
      <c r="CC93" s="36">
        <f t="shared" si="57"/>
        <v>1807.617047</v>
      </c>
      <c r="CD93" s="35">
        <f t="shared" si="58"/>
        <v>-2.292646294</v>
      </c>
      <c r="CE93" s="37">
        <f t="shared" si="59"/>
        <v>0.02</v>
      </c>
      <c r="CF93" s="33">
        <v>3.61</v>
      </c>
      <c r="CG93" s="102">
        <f t="shared" si="60"/>
        <v>0.2</v>
      </c>
      <c r="CH93" s="73">
        <f t="shared" si="61"/>
        <v>-0.7929008681</v>
      </c>
      <c r="CI93" s="66">
        <f t="shared" si="62"/>
        <v>3.182426387</v>
      </c>
      <c r="CJ93" s="102">
        <f t="shared" si="63"/>
        <v>0.15</v>
      </c>
      <c r="CK93" s="73">
        <f t="shared" si="64"/>
        <v>-0.1235250798</v>
      </c>
      <c r="CL93" s="33">
        <v>70.42</v>
      </c>
      <c r="CM93" s="102">
        <f t="shared" si="65"/>
        <v>0.96</v>
      </c>
      <c r="CN93" s="73">
        <f t="shared" si="66"/>
        <v>2.045632751</v>
      </c>
      <c r="CO93" s="36">
        <f t="shared" si="67"/>
        <v>4678.130311</v>
      </c>
      <c r="CP93" s="35">
        <f t="shared" si="68"/>
        <v>0.4237154764</v>
      </c>
      <c r="CQ93" s="37">
        <f t="shared" si="69"/>
        <v>0.68</v>
      </c>
      <c r="CR93" s="117">
        <f t="shared" si="70"/>
        <v>-6.934135351</v>
      </c>
      <c r="CS93" s="104">
        <f t="shared" si="71"/>
        <v>0.02</v>
      </c>
      <c r="CT93" s="33">
        <v>11.73</v>
      </c>
      <c r="CU93" s="90">
        <f t="shared" si="72"/>
        <v>0.01</v>
      </c>
      <c r="CV93" s="35">
        <f t="shared" si="73"/>
        <v>-1.495753323</v>
      </c>
      <c r="CW93" s="33">
        <v>4.47</v>
      </c>
      <c r="CX93" s="34">
        <f t="shared" si="74"/>
        <v>0.25</v>
      </c>
      <c r="CY93" s="35">
        <f t="shared" si="75"/>
        <v>-0.8183079391</v>
      </c>
      <c r="CZ93" s="33">
        <v>53.41</v>
      </c>
      <c r="DA93" s="34">
        <f t="shared" si="76"/>
        <v>0.06</v>
      </c>
      <c r="DB93" s="35">
        <f t="shared" si="77"/>
        <v>-1.48121506</v>
      </c>
      <c r="DC93" s="36">
        <f t="shared" si="78"/>
        <v>3170.932953</v>
      </c>
      <c r="DD93" s="35">
        <f t="shared" si="79"/>
        <v>-1.286014158</v>
      </c>
      <c r="DE93" s="90">
        <f t="shared" si="80"/>
        <v>0.11</v>
      </c>
      <c r="DF93" s="33">
        <v>0.25</v>
      </c>
      <c r="DG93" s="90">
        <f t="shared" si="81"/>
        <v>0.11</v>
      </c>
      <c r="DH93" s="35">
        <f t="shared" si="82"/>
        <v>-1.068529099</v>
      </c>
      <c r="DI93" s="33">
        <v>0.86</v>
      </c>
      <c r="DJ93" s="90">
        <f t="shared" si="83"/>
        <v>0.45</v>
      </c>
      <c r="DK93" s="35">
        <f t="shared" si="84"/>
        <v>-0.2764560654</v>
      </c>
      <c r="DL93" s="106">
        <f t="shared" si="85"/>
        <v>-4.126752646</v>
      </c>
      <c r="DM93" s="91">
        <f t="shared" si="86"/>
        <v>0.06</v>
      </c>
    </row>
    <row r="94">
      <c r="A94" s="28">
        <v>2025.0</v>
      </c>
      <c r="B94" s="29" t="s">
        <v>675</v>
      </c>
      <c r="C94" s="29" t="s">
        <v>10</v>
      </c>
      <c r="D94" s="30">
        <f t="array" ref="D94">INDEX(
  TP!C:C,
  MATCH(
    1,
    (TP!A:A = A94) * (TP!B:B = C94),
    0
  )
)
</f>
        <v>49.44</v>
      </c>
      <c r="E94" s="64">
        <f t="shared" si="1"/>
        <v>-12.65192324</v>
      </c>
      <c r="F94" s="32">
        <f t="shared" si="2"/>
        <v>0.08</v>
      </c>
      <c r="G94" s="33">
        <v>1267.0</v>
      </c>
      <c r="H94" s="33">
        <v>1.37</v>
      </c>
      <c r="I94" s="33">
        <v>0.0</v>
      </c>
      <c r="J94" s="99">
        <f t="shared" si="3"/>
        <v>1.37</v>
      </c>
      <c r="K94" s="100">
        <f t="shared" si="4"/>
        <v>0.09731649566</v>
      </c>
      <c r="L94" s="101">
        <f t="shared" si="5"/>
        <v>0.21</v>
      </c>
      <c r="M94" s="73">
        <f t="shared" si="6"/>
        <v>-0.9736631721</v>
      </c>
      <c r="N94" s="33">
        <v>0.14</v>
      </c>
      <c r="O94" s="101">
        <f t="shared" si="7"/>
        <v>0.38</v>
      </c>
      <c r="P94" s="73">
        <f t="shared" si="8"/>
        <v>-0.3608645244</v>
      </c>
      <c r="Q94" s="33">
        <v>1.07</v>
      </c>
      <c r="R94" s="34">
        <f t="shared" si="9"/>
        <v>0.18</v>
      </c>
      <c r="S94" s="35">
        <f t="shared" si="10"/>
        <v>-0.9123503542</v>
      </c>
      <c r="T94" s="33">
        <v>40.0</v>
      </c>
      <c r="U94" s="34">
        <f t="shared" si="11"/>
        <v>0.5</v>
      </c>
      <c r="V94" s="35">
        <f t="shared" si="12"/>
        <v>0.1261386124</v>
      </c>
      <c r="W94" s="36">
        <f t="shared" si="13"/>
        <v>1888.315413</v>
      </c>
      <c r="X94" s="35">
        <f t="shared" si="14"/>
        <v>-0.6058807279</v>
      </c>
      <c r="Y94" s="40">
        <f t="shared" si="15"/>
        <v>0.25</v>
      </c>
      <c r="Z94" s="33">
        <v>0.06</v>
      </c>
      <c r="AA94" s="40">
        <f t="shared" si="16"/>
        <v>0.1</v>
      </c>
      <c r="AB94" s="35">
        <f t="shared" si="17"/>
        <v>-1.085227871</v>
      </c>
      <c r="AC94" s="43">
        <f t="shared" si="18"/>
        <v>-3.025636296</v>
      </c>
      <c r="AD94" s="44">
        <f t="shared" si="19"/>
        <v>0.14</v>
      </c>
      <c r="AE94" s="33">
        <v>2.2</v>
      </c>
      <c r="AF94" s="34">
        <f t="shared" si="20"/>
        <v>0.56</v>
      </c>
      <c r="AG94" s="35">
        <f t="shared" si="21"/>
        <v>0.03568687101</v>
      </c>
      <c r="AH94" s="33">
        <v>19.35</v>
      </c>
      <c r="AI94" s="34">
        <f t="shared" si="22"/>
        <v>0.04</v>
      </c>
      <c r="AJ94" s="35">
        <f t="shared" si="23"/>
        <v>-1.44112798</v>
      </c>
      <c r="AK94" s="36">
        <f t="shared" si="24"/>
        <v>1230.308262</v>
      </c>
      <c r="AL94" s="35">
        <f t="shared" si="25"/>
        <v>-0.8832237233</v>
      </c>
      <c r="AM94" s="114">
        <f t="shared" si="26"/>
        <v>0.21</v>
      </c>
      <c r="AN94" s="33">
        <v>0.21</v>
      </c>
      <c r="AO94" s="114">
        <f t="shared" si="27"/>
        <v>0.32</v>
      </c>
      <c r="AP94" s="35">
        <f t="shared" si="28"/>
        <v>-0.5404195381</v>
      </c>
      <c r="AQ94" s="33">
        <v>0.57</v>
      </c>
      <c r="AR94" s="114">
        <f t="shared" si="29"/>
        <v>0.45</v>
      </c>
      <c r="AS94" s="35">
        <f t="shared" si="30"/>
        <v>-0.3040418845</v>
      </c>
      <c r="AT94" s="33">
        <v>1.28</v>
      </c>
      <c r="AU94" s="114">
        <f t="shared" si="31"/>
        <v>0.12</v>
      </c>
      <c r="AV94" s="35">
        <f t="shared" si="32"/>
        <v>-1.320325453</v>
      </c>
      <c r="AW94" s="33">
        <v>1.85</v>
      </c>
      <c r="AX94" s="34">
        <f t="shared" si="33"/>
        <v>0.29</v>
      </c>
      <c r="AY94" s="35">
        <f t="shared" si="34"/>
        <v>-0.6258664409</v>
      </c>
      <c r="AZ94" s="33">
        <v>34.62</v>
      </c>
      <c r="BA94" s="34">
        <f t="shared" si="35"/>
        <v>0.02</v>
      </c>
      <c r="BB94" s="35">
        <f t="shared" si="36"/>
        <v>-1.647606693</v>
      </c>
      <c r="BC94" s="36">
        <f t="shared" si="37"/>
        <v>1790.073922</v>
      </c>
      <c r="BD94" s="35">
        <f t="shared" si="38"/>
        <v>-1.448935412</v>
      </c>
      <c r="BE94" s="114">
        <f t="shared" si="39"/>
        <v>0.06</v>
      </c>
      <c r="BF94" s="115">
        <f t="shared" si="40"/>
        <v>-4.496946011</v>
      </c>
      <c r="BG94" s="116">
        <f t="shared" si="41"/>
        <v>0.08</v>
      </c>
      <c r="BH94" s="33">
        <v>1.92</v>
      </c>
      <c r="BI94" s="34">
        <f t="shared" si="42"/>
        <v>0.12</v>
      </c>
      <c r="BJ94" s="35">
        <f t="shared" si="43"/>
        <v>-1.160381851</v>
      </c>
      <c r="BK94" s="33">
        <v>55.56</v>
      </c>
      <c r="BL94" s="34">
        <f t="shared" si="44"/>
        <v>0.63</v>
      </c>
      <c r="BM94" s="35">
        <f t="shared" si="45"/>
        <v>0.2352824884</v>
      </c>
      <c r="BN94" s="36">
        <f t="shared" si="46"/>
        <v>2583.425429</v>
      </c>
      <c r="BO94" s="35">
        <f t="shared" si="47"/>
        <v>-0.9640458486</v>
      </c>
      <c r="BP94" s="37">
        <f t="shared" si="48"/>
        <v>0.16</v>
      </c>
      <c r="BQ94" s="33">
        <v>1.42</v>
      </c>
      <c r="BR94" s="37">
        <f t="shared" si="49"/>
        <v>0.25</v>
      </c>
      <c r="BS94" s="35">
        <f t="shared" si="50"/>
        <v>-0.8329265162</v>
      </c>
      <c r="BT94" s="33">
        <v>0.07</v>
      </c>
      <c r="BU94" s="37">
        <f t="shared" si="51"/>
        <v>0.02</v>
      </c>
      <c r="BV94" s="35">
        <f t="shared" si="52"/>
        <v>-1.380067402</v>
      </c>
      <c r="BW94" s="33">
        <v>4.76</v>
      </c>
      <c r="BX94" s="34">
        <f t="shared" si="53"/>
        <v>0.04</v>
      </c>
      <c r="BY94" s="35">
        <f t="shared" si="54"/>
        <v>-1.440004044</v>
      </c>
      <c r="BZ94" s="33">
        <v>37.31</v>
      </c>
      <c r="CA94" s="34">
        <f t="shared" si="55"/>
        <v>0.24</v>
      </c>
      <c r="CB94" s="35">
        <f t="shared" si="56"/>
        <v>-0.6368395496</v>
      </c>
      <c r="CC94" s="36">
        <f t="shared" si="57"/>
        <v>2223.05692</v>
      </c>
      <c r="CD94" s="35">
        <f t="shared" si="58"/>
        <v>-1.594127356</v>
      </c>
      <c r="CE94" s="37">
        <f t="shared" si="59"/>
        <v>0.07</v>
      </c>
      <c r="CF94" s="33">
        <v>5.75</v>
      </c>
      <c r="CG94" s="102">
        <f t="shared" si="60"/>
        <v>0.85</v>
      </c>
      <c r="CH94" s="73">
        <f t="shared" si="61"/>
        <v>0.9274122581</v>
      </c>
      <c r="CI94" s="66">
        <f t="shared" si="62"/>
        <v>5.637314429</v>
      </c>
      <c r="CJ94" s="102">
        <f t="shared" si="63"/>
        <v>0.85</v>
      </c>
      <c r="CK94" s="73">
        <f t="shared" si="64"/>
        <v>0.4631294009</v>
      </c>
      <c r="CL94" s="33">
        <v>60.49</v>
      </c>
      <c r="CM94" s="102">
        <f t="shared" si="65"/>
        <v>0.78</v>
      </c>
      <c r="CN94" s="73">
        <f t="shared" si="66"/>
        <v>0.705392447</v>
      </c>
      <c r="CO94" s="36">
        <f t="shared" si="67"/>
        <v>5315.408485</v>
      </c>
      <c r="CP94" s="35">
        <f t="shared" si="68"/>
        <v>1.176828221</v>
      </c>
      <c r="CQ94" s="37">
        <f t="shared" si="69"/>
        <v>0.87</v>
      </c>
      <c r="CR94" s="117">
        <f t="shared" si="70"/>
        <v>-3.594338902</v>
      </c>
      <c r="CS94" s="104">
        <f t="shared" si="71"/>
        <v>0.14</v>
      </c>
      <c r="CT94" s="33">
        <v>23.73</v>
      </c>
      <c r="CU94" s="90">
        <f t="shared" si="72"/>
        <v>0.82</v>
      </c>
      <c r="CV94" s="35">
        <f t="shared" si="73"/>
        <v>0.7074125752</v>
      </c>
      <c r="CW94" s="33">
        <v>8.1</v>
      </c>
      <c r="CX94" s="34">
        <f t="shared" si="74"/>
        <v>0.76</v>
      </c>
      <c r="CY94" s="35">
        <f t="shared" si="75"/>
        <v>0.5462706096</v>
      </c>
      <c r="CZ94" s="33">
        <v>62.28</v>
      </c>
      <c r="DA94" s="34">
        <f t="shared" si="76"/>
        <v>0.35</v>
      </c>
      <c r="DB94" s="35">
        <f t="shared" si="77"/>
        <v>-0.3030107789</v>
      </c>
      <c r="DC94" s="36">
        <f t="shared" si="78"/>
        <v>4805.090076</v>
      </c>
      <c r="DD94" s="35">
        <f t="shared" si="79"/>
        <v>0.3154623766</v>
      </c>
      <c r="DE94" s="90">
        <f t="shared" si="80"/>
        <v>0.62</v>
      </c>
      <c r="DF94" s="33">
        <v>0.28</v>
      </c>
      <c r="DG94" s="90">
        <f t="shared" si="81"/>
        <v>0.14</v>
      </c>
      <c r="DH94" s="35">
        <f t="shared" si="82"/>
        <v>-0.9312244692</v>
      </c>
      <c r="DI94" s="33">
        <v>0.36</v>
      </c>
      <c r="DJ94" s="90">
        <f t="shared" si="83"/>
        <v>0.04</v>
      </c>
      <c r="DK94" s="35">
        <f t="shared" si="84"/>
        <v>-1.626652516</v>
      </c>
      <c r="DL94" s="106">
        <f t="shared" si="85"/>
        <v>-1.535002034</v>
      </c>
      <c r="DM94" s="91">
        <f t="shared" si="86"/>
        <v>0.32</v>
      </c>
    </row>
    <row r="95">
      <c r="A95" s="28">
        <v>2023.0</v>
      </c>
      <c r="B95" s="29" t="s">
        <v>715</v>
      </c>
      <c r="C95" s="29" t="s">
        <v>14</v>
      </c>
      <c r="D95" s="30">
        <f t="array" ref="D95">INDEX(
  TP!C:C,
  MATCH(
    1,
    (TP!A:A = A95) * (TP!B:B = C95),
    0
  )
)
</f>
        <v>48.81</v>
      </c>
      <c r="E95" s="64">
        <f t="shared" si="1"/>
        <v>-12.7420867</v>
      </c>
      <c r="F95" s="32">
        <f t="shared" si="2"/>
        <v>0.07</v>
      </c>
      <c r="G95" s="33">
        <v>2006.0</v>
      </c>
      <c r="H95" s="33">
        <v>2.9</v>
      </c>
      <c r="I95" s="33">
        <v>0.0</v>
      </c>
      <c r="J95" s="99">
        <f t="shared" si="3"/>
        <v>2.9</v>
      </c>
      <c r="K95" s="100">
        <f t="shared" si="4"/>
        <v>0.130109671</v>
      </c>
      <c r="L95" s="101">
        <f t="shared" si="5"/>
        <v>0.28</v>
      </c>
      <c r="M95" s="73">
        <f t="shared" si="6"/>
        <v>-0.6174404917</v>
      </c>
      <c r="N95" s="33">
        <v>0.22</v>
      </c>
      <c r="O95" s="101">
        <f t="shared" si="7"/>
        <v>0.61</v>
      </c>
      <c r="P95" s="73">
        <f t="shared" si="8"/>
        <v>0.3109754196</v>
      </c>
      <c r="Q95" s="33">
        <v>1.66</v>
      </c>
      <c r="R95" s="34">
        <f t="shared" si="9"/>
        <v>0.49</v>
      </c>
      <c r="S95" s="35">
        <f t="shared" si="10"/>
        <v>-0.06840503276</v>
      </c>
      <c r="T95" s="33">
        <v>43.24</v>
      </c>
      <c r="U95" s="34">
        <f t="shared" si="11"/>
        <v>0.66</v>
      </c>
      <c r="V95" s="35">
        <f t="shared" si="12"/>
        <v>0.4261429698</v>
      </c>
      <c r="W95" s="36">
        <f t="shared" si="13"/>
        <v>2744.870554</v>
      </c>
      <c r="X95" s="35">
        <f t="shared" si="14"/>
        <v>0.3609595602</v>
      </c>
      <c r="Y95" s="40">
        <f t="shared" si="15"/>
        <v>0.65</v>
      </c>
      <c r="Z95" s="33">
        <v>0.06</v>
      </c>
      <c r="AA95" s="40">
        <f t="shared" si="16"/>
        <v>0.1</v>
      </c>
      <c r="AB95" s="35">
        <f t="shared" si="17"/>
        <v>-1.085227871</v>
      </c>
      <c r="AC95" s="43">
        <f t="shared" si="18"/>
        <v>-1.030733383</v>
      </c>
      <c r="AD95" s="44">
        <f t="shared" si="19"/>
        <v>0.37</v>
      </c>
      <c r="AE95" s="33">
        <v>0.9</v>
      </c>
      <c r="AF95" s="34">
        <f t="shared" si="20"/>
        <v>0.09</v>
      </c>
      <c r="AG95" s="35">
        <f t="shared" si="21"/>
        <v>-1.210506258</v>
      </c>
      <c r="AH95" s="33">
        <v>45.0</v>
      </c>
      <c r="AI95" s="34">
        <f t="shared" si="22"/>
        <v>0.92</v>
      </c>
      <c r="AJ95" s="35">
        <f t="shared" si="23"/>
        <v>1.40170049</v>
      </c>
      <c r="AK95" s="36">
        <f t="shared" si="24"/>
        <v>1578.867309</v>
      </c>
      <c r="AL95" s="35">
        <f t="shared" si="25"/>
        <v>-0.4559254149</v>
      </c>
      <c r="AM95" s="114">
        <f t="shared" si="26"/>
        <v>0.32</v>
      </c>
      <c r="AN95" s="33">
        <v>0.13</v>
      </c>
      <c r="AO95" s="114">
        <f t="shared" si="27"/>
        <v>0.17</v>
      </c>
      <c r="AP95" s="35">
        <f t="shared" si="28"/>
        <v>-0.8886324463</v>
      </c>
      <c r="AQ95" s="33">
        <v>0.36</v>
      </c>
      <c r="AR95" s="114">
        <f t="shared" si="29"/>
        <v>0.19</v>
      </c>
      <c r="AS95" s="35">
        <f t="shared" si="30"/>
        <v>-0.8078487885</v>
      </c>
      <c r="AT95" s="33">
        <v>1.21</v>
      </c>
      <c r="AU95" s="114">
        <f t="shared" si="31"/>
        <v>0.1</v>
      </c>
      <c r="AV95" s="35">
        <f t="shared" si="32"/>
        <v>-1.389216235</v>
      </c>
      <c r="AW95" s="33">
        <v>2.24</v>
      </c>
      <c r="AX95" s="34">
        <f t="shared" si="33"/>
        <v>0.49</v>
      </c>
      <c r="AY95" s="35">
        <f t="shared" si="34"/>
        <v>-0.2354803901</v>
      </c>
      <c r="AZ95" s="33">
        <v>46.0</v>
      </c>
      <c r="BA95" s="34">
        <f t="shared" si="35"/>
        <v>0.32</v>
      </c>
      <c r="BB95" s="35">
        <f t="shared" si="36"/>
        <v>-0.3655411582</v>
      </c>
      <c r="BC95" s="36">
        <f t="shared" si="37"/>
        <v>2669.761578</v>
      </c>
      <c r="BD95" s="35">
        <f t="shared" si="38"/>
        <v>-0.3240979913</v>
      </c>
      <c r="BE95" s="114">
        <f t="shared" si="39"/>
        <v>0.42</v>
      </c>
      <c r="BF95" s="115">
        <f t="shared" si="40"/>
        <v>-3.865720876</v>
      </c>
      <c r="BG95" s="116">
        <f t="shared" si="41"/>
        <v>0.12</v>
      </c>
      <c r="BH95" s="33">
        <v>2.24</v>
      </c>
      <c r="BI95" s="34">
        <f t="shared" si="42"/>
        <v>0.15</v>
      </c>
      <c r="BJ95" s="35">
        <f t="shared" si="43"/>
        <v>-0.9623276609</v>
      </c>
      <c r="BK95" s="33">
        <v>48.0</v>
      </c>
      <c r="BL95" s="34">
        <f t="shared" si="44"/>
        <v>0.22</v>
      </c>
      <c r="BM95" s="35">
        <f t="shared" si="45"/>
        <v>-0.6947873854</v>
      </c>
      <c r="BN95" s="36">
        <f t="shared" si="46"/>
        <v>2448.49144</v>
      </c>
      <c r="BO95" s="35">
        <f t="shared" si="47"/>
        <v>-1.104044521</v>
      </c>
      <c r="BP95" s="37">
        <f t="shared" si="48"/>
        <v>0.12</v>
      </c>
      <c r="BQ95" s="33">
        <v>0.76</v>
      </c>
      <c r="BR95" s="37">
        <f t="shared" si="49"/>
        <v>0.05</v>
      </c>
      <c r="BS95" s="35">
        <f t="shared" si="50"/>
        <v>-1.640649553</v>
      </c>
      <c r="BT95" s="33">
        <v>0.36</v>
      </c>
      <c r="BU95" s="37">
        <f t="shared" si="51"/>
        <v>0.36</v>
      </c>
      <c r="BV95" s="35">
        <f t="shared" si="52"/>
        <v>-0.5603112834</v>
      </c>
      <c r="BW95" s="33">
        <v>5.83</v>
      </c>
      <c r="BX95" s="34">
        <f t="shared" si="53"/>
        <v>0.11</v>
      </c>
      <c r="BY95" s="35">
        <f t="shared" si="54"/>
        <v>-1.058102066</v>
      </c>
      <c r="BZ95" s="33">
        <v>30.77</v>
      </c>
      <c r="CA95" s="34">
        <f t="shared" si="55"/>
        <v>0.05</v>
      </c>
      <c r="CB95" s="35">
        <f t="shared" si="56"/>
        <v>-1.574594233</v>
      </c>
      <c r="CC95" s="36">
        <f t="shared" si="57"/>
        <v>2011.791422</v>
      </c>
      <c r="CD95" s="35">
        <f t="shared" si="58"/>
        <v>-1.949348318</v>
      </c>
      <c r="CE95" s="37">
        <f t="shared" si="59"/>
        <v>0.03</v>
      </c>
      <c r="CF95" s="33">
        <v>3.86</v>
      </c>
      <c r="CG95" s="102">
        <f t="shared" si="60"/>
        <v>0.29</v>
      </c>
      <c r="CH95" s="73">
        <f t="shared" si="61"/>
        <v>-0.5919297085</v>
      </c>
      <c r="CI95" s="66">
        <f t="shared" si="62"/>
        <v>3.699323899</v>
      </c>
      <c r="CJ95" s="102">
        <f t="shared" si="63"/>
        <v>0.26</v>
      </c>
      <c r="CK95" s="73">
        <f t="shared" si="64"/>
        <v>0</v>
      </c>
      <c r="CL95" s="33">
        <v>37.21</v>
      </c>
      <c r="CM95" s="102">
        <f t="shared" si="65"/>
        <v>0.02</v>
      </c>
      <c r="CN95" s="73">
        <f t="shared" si="66"/>
        <v>-2.436681498</v>
      </c>
      <c r="CO95" s="36">
        <f t="shared" si="67"/>
        <v>2673.234579</v>
      </c>
      <c r="CP95" s="35">
        <f t="shared" si="68"/>
        <v>-1.945599192</v>
      </c>
      <c r="CQ95" s="37">
        <f t="shared" si="69"/>
        <v>0.03</v>
      </c>
      <c r="CR95" s="117">
        <f t="shared" si="70"/>
        <v>-7.199952868</v>
      </c>
      <c r="CS95" s="104">
        <f t="shared" si="71"/>
        <v>0.01</v>
      </c>
      <c r="CT95" s="33">
        <v>21.63</v>
      </c>
      <c r="CU95" s="90">
        <f t="shared" si="72"/>
        <v>0.65</v>
      </c>
      <c r="CV95" s="35">
        <f t="shared" si="73"/>
        <v>0.3218585429</v>
      </c>
      <c r="CW95" s="33">
        <v>6.73</v>
      </c>
      <c r="CX95" s="34">
        <f t="shared" si="74"/>
        <v>0.53</v>
      </c>
      <c r="CY95" s="35">
        <f t="shared" si="75"/>
        <v>0.03126438046</v>
      </c>
      <c r="CZ95" s="33">
        <v>61.33</v>
      </c>
      <c r="DA95" s="34">
        <f t="shared" si="76"/>
        <v>0.3</v>
      </c>
      <c r="DB95" s="35">
        <f t="shared" si="77"/>
        <v>-0.4291995125</v>
      </c>
      <c r="DC95" s="36">
        <f t="shared" si="78"/>
        <v>4382.170636</v>
      </c>
      <c r="DD95" s="35">
        <f t="shared" si="79"/>
        <v>-0.0989993355</v>
      </c>
      <c r="DE95" s="90">
        <f t="shared" si="80"/>
        <v>0.49</v>
      </c>
      <c r="DF95" s="33">
        <v>0.36</v>
      </c>
      <c r="DG95" s="90">
        <f t="shared" si="81"/>
        <v>0.24</v>
      </c>
      <c r="DH95" s="35">
        <f t="shared" si="82"/>
        <v>-0.5650787898</v>
      </c>
      <c r="DI95" s="33">
        <v>0.85</v>
      </c>
      <c r="DJ95" s="90">
        <f t="shared" si="83"/>
        <v>0.42</v>
      </c>
      <c r="DK95" s="35">
        <f t="shared" si="84"/>
        <v>-0.3034599944</v>
      </c>
      <c r="DL95" s="106">
        <f t="shared" si="85"/>
        <v>-0.6456795768</v>
      </c>
      <c r="DM95" s="91">
        <f t="shared" si="86"/>
        <v>0.46</v>
      </c>
    </row>
    <row r="96">
      <c r="A96" s="28">
        <v>2023.0</v>
      </c>
      <c r="B96" s="29" t="s">
        <v>856</v>
      </c>
      <c r="C96" s="29" t="s">
        <v>8</v>
      </c>
      <c r="D96" s="30">
        <f t="array" ref="D96">INDEX(
  TP!C:C,
  MATCH(
    1,
    (TP!A:A = A96) * (TP!B:B = C96),
    0
  )
)
</f>
        <v>49.56</v>
      </c>
      <c r="E96" s="64">
        <f t="shared" si="1"/>
        <v>-12.99979288</v>
      </c>
      <c r="F96" s="32">
        <f t="shared" si="2"/>
        <v>0.06</v>
      </c>
      <c r="G96" s="33">
        <v>1507.0</v>
      </c>
      <c r="H96" s="33">
        <v>3.08</v>
      </c>
      <c r="I96" s="33">
        <v>0.0</v>
      </c>
      <c r="J96" s="99">
        <f t="shared" si="3"/>
        <v>3.08</v>
      </c>
      <c r="K96" s="100">
        <f t="shared" si="4"/>
        <v>0.1839416058</v>
      </c>
      <c r="L96" s="101">
        <f t="shared" si="5"/>
        <v>0.51</v>
      </c>
      <c r="M96" s="73">
        <f t="shared" si="6"/>
        <v>-0.0326799147</v>
      </c>
      <c r="N96" s="33">
        <v>0.18</v>
      </c>
      <c r="O96" s="101">
        <f t="shared" si="7"/>
        <v>0.51</v>
      </c>
      <c r="P96" s="73">
        <f t="shared" si="8"/>
        <v>-0.02494455237</v>
      </c>
      <c r="Q96" s="33">
        <v>1.36</v>
      </c>
      <c r="R96" s="34">
        <f t="shared" si="9"/>
        <v>0.33</v>
      </c>
      <c r="S96" s="35">
        <f t="shared" si="10"/>
        <v>-0.4975297725</v>
      </c>
      <c r="T96" s="33">
        <v>54.55</v>
      </c>
      <c r="U96" s="34">
        <f t="shared" si="11"/>
        <v>0.95</v>
      </c>
      <c r="V96" s="35">
        <f t="shared" si="12"/>
        <v>1.473380403</v>
      </c>
      <c r="W96" s="36">
        <f t="shared" si="13"/>
        <v>3039.270389</v>
      </c>
      <c r="X96" s="35">
        <f t="shared" si="14"/>
        <v>0.6932646366</v>
      </c>
      <c r="Y96" s="40">
        <f t="shared" si="15"/>
        <v>0.77</v>
      </c>
      <c r="Z96" s="33">
        <v>0.08</v>
      </c>
      <c r="AA96" s="40">
        <f t="shared" si="16"/>
        <v>0.2</v>
      </c>
      <c r="AB96" s="35">
        <f t="shared" si="17"/>
        <v>-0.7545852922</v>
      </c>
      <c r="AC96" s="43">
        <f t="shared" si="18"/>
        <v>-0.1189451227</v>
      </c>
      <c r="AD96" s="44">
        <f t="shared" si="19"/>
        <v>0.48</v>
      </c>
      <c r="AE96" s="33">
        <v>0.55</v>
      </c>
      <c r="AF96" s="34">
        <f t="shared" si="20"/>
        <v>0.05</v>
      </c>
      <c r="AG96" s="35">
        <f t="shared" si="21"/>
        <v>-1.546019792</v>
      </c>
      <c r="AH96" s="33">
        <v>33.33</v>
      </c>
      <c r="AI96" s="34">
        <f t="shared" si="22"/>
        <v>0.57</v>
      </c>
      <c r="AJ96" s="35">
        <f t="shared" si="23"/>
        <v>0.1082966598</v>
      </c>
      <c r="AK96" s="36">
        <f t="shared" si="24"/>
        <v>798.4708551</v>
      </c>
      <c r="AL96" s="35">
        <f t="shared" si="25"/>
        <v>-1.412612919</v>
      </c>
      <c r="AM96" s="114">
        <f t="shared" si="26"/>
        <v>0.07</v>
      </c>
      <c r="AN96" s="33">
        <v>0.0</v>
      </c>
      <c r="AO96" s="114">
        <f t="shared" si="27"/>
        <v>0</v>
      </c>
      <c r="AP96" s="35">
        <f t="shared" si="28"/>
        <v>-1.454478422</v>
      </c>
      <c r="AQ96" s="33">
        <v>0.18</v>
      </c>
      <c r="AR96" s="114">
        <f t="shared" si="29"/>
        <v>0.05</v>
      </c>
      <c r="AS96" s="35">
        <f t="shared" si="30"/>
        <v>-1.239683278</v>
      </c>
      <c r="AT96" s="33">
        <v>2.53</v>
      </c>
      <c r="AU96" s="114">
        <f t="shared" si="31"/>
        <v>0.42</v>
      </c>
      <c r="AV96" s="35">
        <f t="shared" si="32"/>
        <v>-0.0901329184</v>
      </c>
      <c r="AW96" s="33">
        <v>0.74</v>
      </c>
      <c r="AX96" s="34">
        <f t="shared" si="33"/>
        <v>0</v>
      </c>
      <c r="AY96" s="35">
        <f t="shared" si="34"/>
        <v>-1.736965201</v>
      </c>
      <c r="AZ96" s="33">
        <v>58.33</v>
      </c>
      <c r="BA96" s="34">
        <f t="shared" si="35"/>
        <v>0.86</v>
      </c>
      <c r="BB96" s="35">
        <f t="shared" si="36"/>
        <v>1.023550937</v>
      </c>
      <c r="BC96" s="36">
        <f t="shared" si="37"/>
        <v>1595.058411</v>
      </c>
      <c r="BD96" s="35">
        <f t="shared" si="38"/>
        <v>-1.698297493</v>
      </c>
      <c r="BE96" s="114">
        <f t="shared" si="39"/>
        <v>0.02</v>
      </c>
      <c r="BF96" s="115">
        <f t="shared" si="40"/>
        <v>-5.89520503</v>
      </c>
      <c r="BG96" s="116">
        <f t="shared" si="41"/>
        <v>0.03</v>
      </c>
      <c r="BH96" s="33">
        <v>2.4</v>
      </c>
      <c r="BI96" s="34">
        <f t="shared" si="42"/>
        <v>0.2</v>
      </c>
      <c r="BJ96" s="35">
        <f t="shared" si="43"/>
        <v>-0.8633005659</v>
      </c>
      <c r="BK96" s="33">
        <v>53.85</v>
      </c>
      <c r="BL96" s="34">
        <f t="shared" si="44"/>
        <v>0.51</v>
      </c>
      <c r="BM96" s="35">
        <f t="shared" si="45"/>
        <v>0.02490954073</v>
      </c>
      <c r="BN96" s="36">
        <f t="shared" si="46"/>
        <v>2859.53269</v>
      </c>
      <c r="BO96" s="35">
        <f t="shared" si="47"/>
        <v>-0.6775750304</v>
      </c>
      <c r="BP96" s="37">
        <f t="shared" si="48"/>
        <v>0.27</v>
      </c>
      <c r="BQ96" s="33">
        <v>1.42</v>
      </c>
      <c r="BR96" s="37">
        <f t="shared" si="49"/>
        <v>0.25</v>
      </c>
      <c r="BS96" s="35">
        <f t="shared" si="50"/>
        <v>-0.8329265162</v>
      </c>
      <c r="BT96" s="33">
        <v>0.49</v>
      </c>
      <c r="BU96" s="37">
        <f t="shared" si="51"/>
        <v>0.46</v>
      </c>
      <c r="BV96" s="35">
        <f t="shared" si="52"/>
        <v>-0.1928344027</v>
      </c>
      <c r="BW96" s="33">
        <v>5.11</v>
      </c>
      <c r="BX96" s="34">
        <f t="shared" si="53"/>
        <v>0.07</v>
      </c>
      <c r="BY96" s="35">
        <f t="shared" si="54"/>
        <v>-1.315082836</v>
      </c>
      <c r="BZ96" s="33">
        <v>37.35</v>
      </c>
      <c r="CA96" s="34">
        <f t="shared" si="55"/>
        <v>0.25</v>
      </c>
      <c r="CB96" s="35">
        <f t="shared" si="56"/>
        <v>-0.631104047</v>
      </c>
      <c r="CC96" s="36">
        <f t="shared" si="57"/>
        <v>2300.415612</v>
      </c>
      <c r="CD96" s="35">
        <f t="shared" si="58"/>
        <v>-1.464056762</v>
      </c>
      <c r="CE96" s="37">
        <f t="shared" si="59"/>
        <v>0.08</v>
      </c>
      <c r="CF96" s="33">
        <v>4.25</v>
      </c>
      <c r="CG96" s="102">
        <f t="shared" si="60"/>
        <v>0.44</v>
      </c>
      <c r="CH96" s="73">
        <f t="shared" si="61"/>
        <v>-0.2784146995</v>
      </c>
      <c r="CI96" s="66">
        <f t="shared" si="62"/>
        <v>4.184555174</v>
      </c>
      <c r="CJ96" s="102">
        <f t="shared" si="63"/>
        <v>0.42</v>
      </c>
      <c r="CK96" s="73">
        <f t="shared" si="64"/>
        <v>0.1159576716</v>
      </c>
      <c r="CL96" s="33">
        <v>55.07</v>
      </c>
      <c r="CM96" s="102">
        <f t="shared" si="65"/>
        <v>0.54</v>
      </c>
      <c r="CN96" s="73">
        <f t="shared" si="66"/>
        <v>-0.0261385145</v>
      </c>
      <c r="CO96" s="36">
        <f t="shared" si="67"/>
        <v>4207.567675</v>
      </c>
      <c r="CP96" s="35">
        <f t="shared" si="68"/>
        <v>-0.1323787578</v>
      </c>
      <c r="CQ96" s="37">
        <f t="shared" si="69"/>
        <v>0.49</v>
      </c>
      <c r="CR96" s="117">
        <f t="shared" si="70"/>
        <v>-3.299771469</v>
      </c>
      <c r="CS96" s="104">
        <f t="shared" si="71"/>
        <v>0.15</v>
      </c>
      <c r="CT96" s="33">
        <v>14.29</v>
      </c>
      <c r="CU96" s="90">
        <f t="shared" si="72"/>
        <v>0.17</v>
      </c>
      <c r="CV96" s="35">
        <f t="shared" si="73"/>
        <v>-1.025744598</v>
      </c>
      <c r="CW96" s="33">
        <v>2.4</v>
      </c>
      <c r="CX96" s="34">
        <f t="shared" si="74"/>
        <v>0</v>
      </c>
      <c r="CY96" s="35">
        <f t="shared" si="75"/>
        <v>-1.596456037</v>
      </c>
      <c r="CZ96" s="33">
        <v>61.54</v>
      </c>
      <c r="DA96" s="34">
        <f t="shared" si="76"/>
        <v>0.31</v>
      </c>
      <c r="DB96" s="35">
        <f t="shared" si="77"/>
        <v>-0.4013051609</v>
      </c>
      <c r="DC96" s="36">
        <f t="shared" si="78"/>
        <v>2631.231811</v>
      </c>
      <c r="DD96" s="35">
        <f t="shared" si="79"/>
        <v>-1.814922121</v>
      </c>
      <c r="DE96" s="90">
        <f t="shared" si="80"/>
        <v>0</v>
      </c>
      <c r="DF96" s="33">
        <v>0.43</v>
      </c>
      <c r="DG96" s="90">
        <f t="shared" si="81"/>
        <v>0.47</v>
      </c>
      <c r="DH96" s="35">
        <f t="shared" si="82"/>
        <v>-0.2447013204</v>
      </c>
      <c r="DI96" s="33">
        <v>0.74</v>
      </c>
      <c r="DJ96" s="90">
        <f t="shared" si="83"/>
        <v>0.29</v>
      </c>
      <c r="DK96" s="35">
        <f t="shared" si="84"/>
        <v>-0.6005032135</v>
      </c>
      <c r="DL96" s="106">
        <f t="shared" si="85"/>
        <v>-3.685871253</v>
      </c>
      <c r="DM96" s="91">
        <f t="shared" si="86"/>
        <v>0.11</v>
      </c>
    </row>
    <row r="97">
      <c r="A97" s="28">
        <v>2025.0</v>
      </c>
      <c r="B97" s="29" t="s">
        <v>887</v>
      </c>
      <c r="C97" s="29" t="s">
        <v>26</v>
      </c>
      <c r="D97" s="30">
        <f t="array" ref="D97">INDEX(
  TP!C:C,
  MATCH(
    1,
    (TP!A:A = A97) * (TP!B:B = C97),
    0
  )
)
</f>
        <v>47.09</v>
      </c>
      <c r="E97" s="64">
        <f t="shared" si="1"/>
        <v>-14.10072557</v>
      </c>
      <c r="F97" s="32">
        <f t="shared" si="2"/>
        <v>0.05</v>
      </c>
      <c r="G97" s="33">
        <v>1408.0</v>
      </c>
      <c r="H97" s="33">
        <v>4.04</v>
      </c>
      <c r="I97" s="33">
        <v>0.0</v>
      </c>
      <c r="J97" s="99">
        <f t="shared" si="3"/>
        <v>4.04</v>
      </c>
      <c r="K97" s="100">
        <f t="shared" si="4"/>
        <v>0.2582386364</v>
      </c>
      <c r="L97" s="101">
        <f t="shared" si="5"/>
        <v>0.81</v>
      </c>
      <c r="M97" s="73">
        <f t="shared" si="6"/>
        <v>0.774387016</v>
      </c>
      <c r="N97" s="33">
        <v>0.13</v>
      </c>
      <c r="O97" s="101">
        <f t="shared" si="7"/>
        <v>0.36</v>
      </c>
      <c r="P97" s="73">
        <f t="shared" si="8"/>
        <v>-0.4448445173</v>
      </c>
      <c r="Q97" s="33">
        <v>1.6</v>
      </c>
      <c r="R97" s="34">
        <f t="shared" si="9"/>
        <v>0.46</v>
      </c>
      <c r="S97" s="35">
        <f t="shared" si="10"/>
        <v>-0.1542299807</v>
      </c>
      <c r="T97" s="33">
        <v>40.0</v>
      </c>
      <c r="U97" s="34">
        <f t="shared" si="11"/>
        <v>0.5</v>
      </c>
      <c r="V97" s="35">
        <f t="shared" si="12"/>
        <v>0.1261386124</v>
      </c>
      <c r="W97" s="36">
        <f t="shared" si="13"/>
        <v>2479.981366</v>
      </c>
      <c r="X97" s="35">
        <f t="shared" si="14"/>
        <v>0.06196475358</v>
      </c>
      <c r="Y97" s="40">
        <f t="shared" si="15"/>
        <v>0.47</v>
      </c>
      <c r="Z97" s="33">
        <v>0.03</v>
      </c>
      <c r="AA97" s="40">
        <f t="shared" si="16"/>
        <v>0.01</v>
      </c>
      <c r="AB97" s="35">
        <f t="shared" si="17"/>
        <v>-1.58119174</v>
      </c>
      <c r="AC97" s="43">
        <f t="shared" si="18"/>
        <v>-1.189684488</v>
      </c>
      <c r="AD97" s="44">
        <f t="shared" si="19"/>
        <v>0.34</v>
      </c>
      <c r="AE97" s="33">
        <v>1.41</v>
      </c>
      <c r="AF97" s="34">
        <f t="shared" si="20"/>
        <v>0.22</v>
      </c>
      <c r="AG97" s="35">
        <f t="shared" si="21"/>
        <v>-0.7216151072</v>
      </c>
      <c r="AH97" s="33">
        <v>22.73</v>
      </c>
      <c r="AI97" s="34">
        <f t="shared" si="22"/>
        <v>0.14</v>
      </c>
      <c r="AJ97" s="35">
        <f t="shared" si="23"/>
        <v>-1.066517445</v>
      </c>
      <c r="AK97" s="36">
        <f t="shared" si="24"/>
        <v>1092.936189</v>
      </c>
      <c r="AL97" s="35">
        <f t="shared" si="25"/>
        <v>-1.051628059</v>
      </c>
      <c r="AM97" s="114">
        <f t="shared" si="26"/>
        <v>0.13</v>
      </c>
      <c r="AN97" s="33">
        <v>0.13</v>
      </c>
      <c r="AO97" s="114">
        <f t="shared" si="27"/>
        <v>0.17</v>
      </c>
      <c r="AP97" s="35">
        <f t="shared" si="28"/>
        <v>-0.8886324463</v>
      </c>
      <c r="AQ97" s="33">
        <v>0.26</v>
      </c>
      <c r="AR97" s="114">
        <f t="shared" si="29"/>
        <v>0.09</v>
      </c>
      <c r="AS97" s="35">
        <f t="shared" si="30"/>
        <v>-1.047756838</v>
      </c>
      <c r="AT97" s="33">
        <v>2.81</v>
      </c>
      <c r="AU97" s="114">
        <f t="shared" si="31"/>
        <v>0.55</v>
      </c>
      <c r="AV97" s="35">
        <f t="shared" si="32"/>
        <v>0.1854302094</v>
      </c>
      <c r="AW97" s="33">
        <v>1.41</v>
      </c>
      <c r="AX97" s="34">
        <f t="shared" si="33"/>
        <v>0.09</v>
      </c>
      <c r="AY97" s="35">
        <f t="shared" si="34"/>
        <v>-1.066301985</v>
      </c>
      <c r="AZ97" s="33">
        <v>40.91</v>
      </c>
      <c r="BA97" s="34">
        <f t="shared" si="35"/>
        <v>0.16</v>
      </c>
      <c r="BB97" s="35">
        <f t="shared" si="36"/>
        <v>-0.9389782033</v>
      </c>
      <c r="BC97" s="36">
        <f t="shared" si="37"/>
        <v>1776.612971</v>
      </c>
      <c r="BD97" s="35">
        <f t="shared" si="38"/>
        <v>-1.466147636</v>
      </c>
      <c r="BE97" s="114">
        <f t="shared" si="39"/>
        <v>0.05</v>
      </c>
      <c r="BF97" s="115">
        <f t="shared" si="40"/>
        <v>-4.26873477</v>
      </c>
      <c r="BG97" s="116">
        <f t="shared" si="41"/>
        <v>0.1</v>
      </c>
      <c r="BH97" s="33">
        <v>1.6</v>
      </c>
      <c r="BI97" s="34">
        <f t="shared" si="42"/>
        <v>0.06</v>
      </c>
      <c r="BJ97" s="35">
        <f t="shared" si="43"/>
        <v>-1.358436041</v>
      </c>
      <c r="BK97" s="33">
        <v>40.0</v>
      </c>
      <c r="BL97" s="34">
        <f t="shared" si="44"/>
        <v>0.03</v>
      </c>
      <c r="BM97" s="35">
        <f t="shared" si="45"/>
        <v>-1.67898831</v>
      </c>
      <c r="BN97" s="36">
        <f t="shared" si="46"/>
        <v>1658.454315</v>
      </c>
      <c r="BO97" s="35">
        <f t="shared" si="47"/>
        <v>-1.923735319</v>
      </c>
      <c r="BP97" s="37">
        <f t="shared" si="48"/>
        <v>0.02</v>
      </c>
      <c r="BQ97" s="33">
        <v>1.41</v>
      </c>
      <c r="BR97" s="37">
        <f t="shared" si="49"/>
        <v>0.24</v>
      </c>
      <c r="BS97" s="35">
        <f t="shared" si="50"/>
        <v>-0.8451647441</v>
      </c>
      <c r="BT97" s="33">
        <v>0.26</v>
      </c>
      <c r="BU97" s="37">
        <f t="shared" si="51"/>
        <v>0.24</v>
      </c>
      <c r="BV97" s="35">
        <f t="shared" si="52"/>
        <v>-0.842985807</v>
      </c>
      <c r="BW97" s="33">
        <v>5.24</v>
      </c>
      <c r="BX97" s="34">
        <f t="shared" si="53"/>
        <v>0.08</v>
      </c>
      <c r="BY97" s="35">
        <f t="shared" si="54"/>
        <v>-1.268683531</v>
      </c>
      <c r="BZ97" s="33">
        <v>28.05</v>
      </c>
      <c r="CA97" s="34">
        <f t="shared" si="55"/>
        <v>0.01</v>
      </c>
      <c r="CB97" s="35">
        <f t="shared" si="56"/>
        <v>-1.964608414</v>
      </c>
      <c r="CC97" s="36">
        <f t="shared" si="57"/>
        <v>1747.71738</v>
      </c>
      <c r="CD97" s="35">
        <f t="shared" si="58"/>
        <v>-2.393361353</v>
      </c>
      <c r="CE97" s="37">
        <f t="shared" si="59"/>
        <v>0</v>
      </c>
      <c r="CF97" s="33">
        <v>4.6</v>
      </c>
      <c r="CG97" s="102">
        <f t="shared" si="60"/>
        <v>0.54</v>
      </c>
      <c r="CH97" s="73">
        <f t="shared" si="61"/>
        <v>0.002944923923</v>
      </c>
      <c r="CI97" s="66">
        <f t="shared" si="62"/>
        <v>4.133103323</v>
      </c>
      <c r="CJ97" s="102">
        <f t="shared" si="63"/>
        <v>0.4</v>
      </c>
      <c r="CK97" s="73">
        <f t="shared" si="64"/>
        <v>0.1036620158</v>
      </c>
      <c r="CL97" s="33">
        <v>54.17</v>
      </c>
      <c r="CM97" s="102">
        <f t="shared" si="65"/>
        <v>0.46</v>
      </c>
      <c r="CN97" s="73">
        <f t="shared" si="66"/>
        <v>-0.1476104454</v>
      </c>
      <c r="CO97" s="36">
        <f t="shared" si="67"/>
        <v>4113.720947</v>
      </c>
      <c r="CP97" s="35">
        <f t="shared" si="68"/>
        <v>-0.2432834916</v>
      </c>
      <c r="CQ97" s="37">
        <f t="shared" si="69"/>
        <v>0.41</v>
      </c>
      <c r="CR97" s="117">
        <f t="shared" si="70"/>
        <v>-6.248530716</v>
      </c>
      <c r="CS97" s="104">
        <f t="shared" si="71"/>
        <v>0.03</v>
      </c>
      <c r="CT97" s="33">
        <v>19.94</v>
      </c>
      <c r="CU97" s="90">
        <f t="shared" si="72"/>
        <v>0.51</v>
      </c>
      <c r="CV97" s="35">
        <f t="shared" si="73"/>
        <v>0.01157934552</v>
      </c>
      <c r="CW97" s="33">
        <v>6.39</v>
      </c>
      <c r="CX97" s="34">
        <f t="shared" si="74"/>
        <v>0.5</v>
      </c>
      <c r="CY97" s="35">
        <f t="shared" si="75"/>
        <v>-0.09654738443</v>
      </c>
      <c r="CZ97" s="33">
        <v>63.0</v>
      </c>
      <c r="DA97" s="34">
        <f t="shared" si="76"/>
        <v>0.38</v>
      </c>
      <c r="DB97" s="35">
        <f t="shared" si="77"/>
        <v>-0.2073730018</v>
      </c>
      <c r="DC97" s="36">
        <f t="shared" si="78"/>
        <v>4402.487895</v>
      </c>
      <c r="DD97" s="35">
        <f t="shared" si="79"/>
        <v>-0.07908839015</v>
      </c>
      <c r="DE97" s="90">
        <f t="shared" si="80"/>
        <v>0.52</v>
      </c>
      <c r="DF97" s="33">
        <v>0.13</v>
      </c>
      <c r="DG97" s="90">
        <f t="shared" si="81"/>
        <v>0.03</v>
      </c>
      <c r="DH97" s="35">
        <f t="shared" si="82"/>
        <v>-1.617747618</v>
      </c>
      <c r="DI97" s="33">
        <v>0.7</v>
      </c>
      <c r="DJ97" s="90">
        <f t="shared" si="83"/>
        <v>0.24</v>
      </c>
      <c r="DK97" s="35">
        <f t="shared" si="84"/>
        <v>-0.7085189296</v>
      </c>
      <c r="DL97" s="106">
        <f t="shared" si="85"/>
        <v>-2.393775592</v>
      </c>
      <c r="DM97" s="91">
        <f t="shared" si="86"/>
        <v>0.22</v>
      </c>
    </row>
    <row r="98">
      <c r="A98" s="28">
        <v>2025.0</v>
      </c>
      <c r="B98" s="29" t="s">
        <v>858</v>
      </c>
      <c r="C98" s="29" t="s">
        <v>20</v>
      </c>
      <c r="D98" s="30">
        <f t="array" ref="D98">INDEX(
  TP!C:C,
  MATCH(
    1,
    (TP!A:A = A98) * (TP!B:B = C98),
    0
  )
)
</f>
        <v>47.75</v>
      </c>
      <c r="E98" s="64">
        <f t="shared" si="1"/>
        <v>-15.28561557</v>
      </c>
      <c r="F98" s="32">
        <f t="shared" si="2"/>
        <v>0.04</v>
      </c>
      <c r="G98" s="33">
        <v>1084.0</v>
      </c>
      <c r="H98" s="33">
        <v>1.82</v>
      </c>
      <c r="I98" s="33">
        <v>0.0</v>
      </c>
      <c r="J98" s="99">
        <f t="shared" si="3"/>
        <v>1.82</v>
      </c>
      <c r="K98" s="100">
        <f t="shared" si="4"/>
        <v>0.1511070111</v>
      </c>
      <c r="L98" s="101">
        <f t="shared" si="5"/>
        <v>0.33</v>
      </c>
      <c r="M98" s="73">
        <f t="shared" si="6"/>
        <v>-0.3893525224</v>
      </c>
      <c r="N98" s="33">
        <v>0.08</v>
      </c>
      <c r="O98" s="101">
        <f t="shared" si="7"/>
        <v>0.22</v>
      </c>
      <c r="P98" s="73">
        <f t="shared" si="8"/>
        <v>-0.8647444823</v>
      </c>
      <c r="Q98" s="33">
        <v>1.83</v>
      </c>
      <c r="R98" s="34">
        <f t="shared" si="9"/>
        <v>0.57</v>
      </c>
      <c r="S98" s="35">
        <f t="shared" si="10"/>
        <v>0.1747656531</v>
      </c>
      <c r="T98" s="33">
        <v>22.73</v>
      </c>
      <c r="U98" s="34">
        <f t="shared" si="11"/>
        <v>0.06</v>
      </c>
      <c r="V98" s="35">
        <f t="shared" si="12"/>
        <v>-1.472958688</v>
      </c>
      <c r="W98" s="36">
        <f t="shared" si="13"/>
        <v>1534.26665</v>
      </c>
      <c r="X98" s="35">
        <f t="shared" si="14"/>
        <v>-1.005514788</v>
      </c>
      <c r="Y98" s="40">
        <f t="shared" si="15"/>
        <v>0.17</v>
      </c>
      <c r="Z98" s="33">
        <v>0.09</v>
      </c>
      <c r="AA98" s="40">
        <f t="shared" si="16"/>
        <v>0.26</v>
      </c>
      <c r="AB98" s="35">
        <f t="shared" si="17"/>
        <v>-0.5892640026</v>
      </c>
      <c r="AC98" s="43">
        <f t="shared" si="18"/>
        <v>-2.848875795</v>
      </c>
      <c r="AD98" s="44">
        <f t="shared" si="19"/>
        <v>0.17</v>
      </c>
      <c r="AE98" s="33">
        <v>0.42</v>
      </c>
      <c r="AF98" s="34">
        <f t="shared" si="20"/>
        <v>0.01</v>
      </c>
      <c r="AG98" s="35">
        <f t="shared" si="21"/>
        <v>-1.670639105</v>
      </c>
      <c r="AH98" s="33">
        <v>40.0</v>
      </c>
      <c r="AI98" s="34">
        <f t="shared" si="22"/>
        <v>0.84</v>
      </c>
      <c r="AJ98" s="35">
        <f t="shared" si="23"/>
        <v>0.8475428936</v>
      </c>
      <c r="AK98" s="36">
        <f t="shared" si="24"/>
        <v>766.7244084</v>
      </c>
      <c r="AL98" s="35">
        <f t="shared" si="25"/>
        <v>-1.451530868</v>
      </c>
      <c r="AM98" s="114">
        <f t="shared" si="26"/>
        <v>0.06</v>
      </c>
      <c r="AN98" s="33">
        <v>0.08</v>
      </c>
      <c r="AO98" s="114">
        <f t="shared" si="27"/>
        <v>0.1</v>
      </c>
      <c r="AP98" s="35">
        <f t="shared" si="28"/>
        <v>-1.106265514</v>
      </c>
      <c r="AQ98" s="33">
        <v>0.25</v>
      </c>
      <c r="AR98" s="114">
        <f t="shared" si="29"/>
        <v>0.08</v>
      </c>
      <c r="AS98" s="35">
        <f t="shared" si="30"/>
        <v>-1.071747643</v>
      </c>
      <c r="AT98" s="33">
        <v>0.83</v>
      </c>
      <c r="AU98" s="114">
        <f t="shared" si="31"/>
        <v>0.05</v>
      </c>
      <c r="AV98" s="35">
        <f t="shared" si="32"/>
        <v>-1.763194766</v>
      </c>
      <c r="AW98" s="33">
        <v>0.91</v>
      </c>
      <c r="AX98" s="34">
        <f t="shared" si="33"/>
        <v>0.02</v>
      </c>
      <c r="AY98" s="35">
        <f t="shared" si="34"/>
        <v>-1.566796922</v>
      </c>
      <c r="AZ98" s="33">
        <v>63.64</v>
      </c>
      <c r="BA98" s="34">
        <f t="shared" si="35"/>
        <v>0.96</v>
      </c>
      <c r="BB98" s="35">
        <f t="shared" si="36"/>
        <v>1.62177308</v>
      </c>
      <c r="BC98" s="36">
        <f t="shared" si="37"/>
        <v>2033.14648</v>
      </c>
      <c r="BD98" s="35">
        <f t="shared" si="38"/>
        <v>-1.138123833</v>
      </c>
      <c r="BE98" s="114">
        <f t="shared" si="39"/>
        <v>0.09</v>
      </c>
      <c r="BF98" s="115">
        <f t="shared" si="40"/>
        <v>-6.530862624</v>
      </c>
      <c r="BG98" s="116">
        <f t="shared" si="41"/>
        <v>0.01</v>
      </c>
      <c r="BH98" s="33">
        <v>2.24</v>
      </c>
      <c r="BI98" s="34">
        <f t="shared" si="42"/>
        <v>0.15</v>
      </c>
      <c r="BJ98" s="35">
        <f t="shared" si="43"/>
        <v>-0.9623276609</v>
      </c>
      <c r="BK98" s="33">
        <v>62.96</v>
      </c>
      <c r="BL98" s="34">
        <f t="shared" si="44"/>
        <v>0.88</v>
      </c>
      <c r="BM98" s="35">
        <f t="shared" si="45"/>
        <v>1.145668344</v>
      </c>
      <c r="BN98" s="36">
        <f t="shared" si="46"/>
        <v>3211.604606</v>
      </c>
      <c r="BO98" s="35">
        <f t="shared" si="47"/>
        <v>-0.3122882604</v>
      </c>
      <c r="BP98" s="37">
        <f t="shared" si="48"/>
        <v>0.4</v>
      </c>
      <c r="BQ98" s="33">
        <v>1.16</v>
      </c>
      <c r="BR98" s="37">
        <f t="shared" si="49"/>
        <v>0.09</v>
      </c>
      <c r="BS98" s="35">
        <f t="shared" si="50"/>
        <v>-1.15112044</v>
      </c>
      <c r="BT98" s="33">
        <v>0.58</v>
      </c>
      <c r="BU98" s="37">
        <f t="shared" si="51"/>
        <v>0.54</v>
      </c>
      <c r="BV98" s="35">
        <f t="shared" si="52"/>
        <v>0.0615726685</v>
      </c>
      <c r="BW98" s="33">
        <v>8.63</v>
      </c>
      <c r="BX98" s="34">
        <f t="shared" si="53"/>
        <v>0.51</v>
      </c>
      <c r="BY98" s="35">
        <f t="shared" si="54"/>
        <v>-0.05873240377</v>
      </c>
      <c r="BZ98" s="33">
        <v>33.65</v>
      </c>
      <c r="CA98" s="34">
        <f t="shared" si="55"/>
        <v>0.1</v>
      </c>
      <c r="CB98" s="35">
        <f t="shared" si="56"/>
        <v>-1.161638042</v>
      </c>
      <c r="CC98" s="36">
        <f t="shared" si="57"/>
        <v>2593.495983</v>
      </c>
      <c r="CD98" s="35">
        <f t="shared" si="58"/>
        <v>-0.9712726007</v>
      </c>
      <c r="CE98" s="37">
        <f t="shared" si="59"/>
        <v>0.16</v>
      </c>
      <c r="CF98" s="33">
        <v>3.32</v>
      </c>
      <c r="CG98" s="102">
        <f t="shared" si="60"/>
        <v>0.14</v>
      </c>
      <c r="CH98" s="73">
        <f t="shared" si="61"/>
        <v>-1.026027413</v>
      </c>
      <c r="CI98" s="66">
        <f t="shared" si="62"/>
        <v>3.059089129</v>
      </c>
      <c r="CJ98" s="102">
        <f t="shared" si="63"/>
        <v>0.13</v>
      </c>
      <c r="CK98" s="73">
        <f t="shared" si="64"/>
        <v>-0.152999481</v>
      </c>
      <c r="CL98" s="33">
        <v>55.0</v>
      </c>
      <c r="CM98" s="102">
        <f t="shared" si="65"/>
        <v>0.53</v>
      </c>
      <c r="CN98" s="73">
        <f t="shared" si="66"/>
        <v>-0.03558633135</v>
      </c>
      <c r="CO98" s="36">
        <f t="shared" si="67"/>
        <v>3577.318134</v>
      </c>
      <c r="CP98" s="35">
        <f t="shared" si="68"/>
        <v>-0.8771853121</v>
      </c>
      <c r="CQ98" s="37">
        <f t="shared" si="69"/>
        <v>0.18</v>
      </c>
      <c r="CR98" s="117">
        <f t="shared" si="70"/>
        <v>-3.250293945</v>
      </c>
      <c r="CS98" s="104">
        <f t="shared" si="71"/>
        <v>0.16</v>
      </c>
      <c r="CT98" s="33">
        <v>21.59</v>
      </c>
      <c r="CU98" s="90">
        <f t="shared" si="72"/>
        <v>0.64</v>
      </c>
      <c r="CV98" s="35">
        <f t="shared" si="73"/>
        <v>0.3145146566</v>
      </c>
      <c r="CW98" s="33">
        <v>6.81</v>
      </c>
      <c r="CX98" s="34">
        <f t="shared" si="74"/>
        <v>0.56</v>
      </c>
      <c r="CY98" s="35">
        <f t="shared" si="75"/>
        <v>0.06133773691</v>
      </c>
      <c r="CZ98" s="33">
        <v>70.73</v>
      </c>
      <c r="DA98" s="34">
        <f t="shared" si="76"/>
        <v>0.81</v>
      </c>
      <c r="DB98" s="35">
        <f t="shared" si="77"/>
        <v>0.8194047993</v>
      </c>
      <c r="DC98" s="36">
        <f t="shared" si="78"/>
        <v>5079.265892</v>
      </c>
      <c r="DD98" s="35">
        <f t="shared" si="79"/>
        <v>0.5841551047</v>
      </c>
      <c r="DE98" s="90">
        <f t="shared" si="80"/>
        <v>0.73</v>
      </c>
      <c r="DF98" s="33">
        <v>0.08</v>
      </c>
      <c r="DG98" s="90">
        <f t="shared" si="81"/>
        <v>0.01</v>
      </c>
      <c r="DH98" s="35">
        <f t="shared" si="82"/>
        <v>-1.846588668</v>
      </c>
      <c r="DI98" s="33">
        <v>0.33</v>
      </c>
      <c r="DJ98" s="90">
        <f t="shared" si="83"/>
        <v>0.02</v>
      </c>
      <c r="DK98" s="35">
        <f t="shared" si="84"/>
        <v>-1.707664303</v>
      </c>
      <c r="DL98" s="106">
        <f t="shared" si="85"/>
        <v>-2.65558321</v>
      </c>
      <c r="DM98" s="91">
        <f t="shared" si="86"/>
        <v>0.18</v>
      </c>
    </row>
    <row r="99">
      <c r="A99" s="28">
        <v>2025.0</v>
      </c>
      <c r="B99" s="29" t="s">
        <v>888</v>
      </c>
      <c r="C99" s="29" t="s">
        <v>32</v>
      </c>
      <c r="D99" s="30">
        <f t="array" ref="D99">INDEX(
  TP!C:C,
  MATCH(
    1,
    (TP!A:A = A99) * (TP!B:B = C99),
    0
  )
)
</f>
        <v>44.88</v>
      </c>
      <c r="E99" s="64">
        <f t="shared" si="1"/>
        <v>-16.71761096</v>
      </c>
      <c r="F99" s="32">
        <f t="shared" si="2"/>
        <v>0.03</v>
      </c>
      <c r="G99" s="33">
        <v>859.0</v>
      </c>
      <c r="H99" s="33">
        <v>1.2</v>
      </c>
      <c r="I99" s="33">
        <v>0.0</v>
      </c>
      <c r="J99" s="99">
        <f t="shared" si="3"/>
        <v>1.2</v>
      </c>
      <c r="K99" s="100">
        <f t="shared" si="4"/>
        <v>0.1257275902</v>
      </c>
      <c r="L99" s="101">
        <f t="shared" si="5"/>
        <v>0.27</v>
      </c>
      <c r="M99" s="73">
        <f t="shared" si="6"/>
        <v>-0.6650417545</v>
      </c>
      <c r="N99" s="33">
        <v>0.1</v>
      </c>
      <c r="O99" s="101">
        <f t="shared" si="7"/>
        <v>0.27</v>
      </c>
      <c r="P99" s="73">
        <f t="shared" si="8"/>
        <v>-0.6967844963</v>
      </c>
      <c r="Q99" s="33">
        <v>1.15</v>
      </c>
      <c r="R99" s="34">
        <f t="shared" si="9"/>
        <v>0.19</v>
      </c>
      <c r="S99" s="35">
        <f t="shared" si="10"/>
        <v>-0.7979170903</v>
      </c>
      <c r="T99" s="33">
        <v>45.45</v>
      </c>
      <c r="U99" s="34">
        <f t="shared" si="11"/>
        <v>0.74</v>
      </c>
      <c r="V99" s="35">
        <f t="shared" si="12"/>
        <v>0.6307755716</v>
      </c>
      <c r="W99" s="36">
        <f t="shared" si="13"/>
        <v>2257.425211</v>
      </c>
      <c r="X99" s="35">
        <f t="shared" si="14"/>
        <v>-0.1892464609</v>
      </c>
      <c r="Y99" s="40">
        <f t="shared" si="15"/>
        <v>0.4</v>
      </c>
      <c r="Z99" s="33">
        <v>0.07</v>
      </c>
      <c r="AA99" s="40">
        <f t="shared" si="16"/>
        <v>0.14</v>
      </c>
      <c r="AB99" s="35">
        <f t="shared" si="17"/>
        <v>-0.9199065819</v>
      </c>
      <c r="AC99" s="43">
        <f t="shared" si="18"/>
        <v>-2.470979294</v>
      </c>
      <c r="AD99" s="44">
        <f t="shared" si="19"/>
        <v>0.23</v>
      </c>
      <c r="AE99" s="33">
        <v>0.52</v>
      </c>
      <c r="AF99" s="34">
        <f t="shared" si="20"/>
        <v>0.04</v>
      </c>
      <c r="AG99" s="35">
        <f t="shared" si="21"/>
        <v>-1.574778095</v>
      </c>
      <c r="AH99" s="33">
        <v>20.0</v>
      </c>
      <c r="AI99" s="34">
        <f t="shared" si="22"/>
        <v>0.05</v>
      </c>
      <c r="AJ99" s="35">
        <f t="shared" si="23"/>
        <v>-1.369087493</v>
      </c>
      <c r="AK99" s="36">
        <f t="shared" si="24"/>
        <v>457.7629297</v>
      </c>
      <c r="AL99" s="35">
        <f t="shared" si="25"/>
        <v>-1.830286543</v>
      </c>
      <c r="AM99" s="114">
        <f t="shared" si="26"/>
        <v>0.02</v>
      </c>
      <c r="AN99" s="33">
        <v>0.0</v>
      </c>
      <c r="AO99" s="114">
        <f t="shared" si="27"/>
        <v>0</v>
      </c>
      <c r="AP99" s="35">
        <f t="shared" si="28"/>
        <v>-1.454478422</v>
      </c>
      <c r="AQ99" s="33">
        <v>0.1</v>
      </c>
      <c r="AR99" s="114">
        <f t="shared" si="29"/>
        <v>0.02</v>
      </c>
      <c r="AS99" s="35">
        <f t="shared" si="30"/>
        <v>-1.431609717</v>
      </c>
      <c r="AT99" s="33">
        <v>1.15</v>
      </c>
      <c r="AU99" s="114">
        <f t="shared" si="31"/>
        <v>0.09</v>
      </c>
      <c r="AV99" s="35">
        <f t="shared" si="32"/>
        <v>-1.448265477</v>
      </c>
      <c r="AW99" s="33">
        <v>0.84</v>
      </c>
      <c r="AX99" s="34">
        <f t="shared" si="33"/>
        <v>0.01</v>
      </c>
      <c r="AY99" s="35">
        <f t="shared" si="34"/>
        <v>-1.636866213</v>
      </c>
      <c r="AZ99" s="33">
        <v>50.0</v>
      </c>
      <c r="BA99" s="34">
        <f t="shared" si="35"/>
        <v>0.52</v>
      </c>
      <c r="BB99" s="35">
        <f t="shared" si="36"/>
        <v>0.08509699112</v>
      </c>
      <c r="BC99" s="36">
        <f t="shared" si="37"/>
        <v>1505.212535</v>
      </c>
      <c r="BD99" s="35">
        <f t="shared" si="38"/>
        <v>-1.813181455</v>
      </c>
      <c r="BE99" s="114">
        <f t="shared" si="39"/>
        <v>0.01</v>
      </c>
      <c r="BF99" s="115">
        <f t="shared" si="40"/>
        <v>-7.977821614</v>
      </c>
      <c r="BG99" s="116">
        <f t="shared" si="41"/>
        <v>0</v>
      </c>
      <c r="BH99" s="33">
        <v>2.31</v>
      </c>
      <c r="BI99" s="34">
        <f t="shared" si="42"/>
        <v>0.18</v>
      </c>
      <c r="BJ99" s="35">
        <f t="shared" si="43"/>
        <v>-0.9190033068</v>
      </c>
      <c r="BK99" s="33">
        <v>50.0</v>
      </c>
      <c r="BL99" s="34">
        <f t="shared" si="44"/>
        <v>0.32</v>
      </c>
      <c r="BM99" s="35">
        <f t="shared" si="45"/>
        <v>-0.4487371542</v>
      </c>
      <c r="BN99" s="36">
        <f t="shared" si="46"/>
        <v>2596.886594</v>
      </c>
      <c r="BO99" s="35">
        <f t="shared" si="47"/>
        <v>-0.9500794243</v>
      </c>
      <c r="BP99" s="37">
        <f t="shared" si="48"/>
        <v>0.17</v>
      </c>
      <c r="BQ99" s="33">
        <v>1.26</v>
      </c>
      <c r="BR99" s="37">
        <f t="shared" si="49"/>
        <v>0.16</v>
      </c>
      <c r="BS99" s="35">
        <f t="shared" si="50"/>
        <v>-1.028738162</v>
      </c>
      <c r="BT99" s="33">
        <v>0.31</v>
      </c>
      <c r="BU99" s="37">
        <f t="shared" si="51"/>
        <v>0.28</v>
      </c>
      <c r="BV99" s="35">
        <f t="shared" si="52"/>
        <v>-0.7016485452</v>
      </c>
      <c r="BW99" s="33">
        <v>8.17</v>
      </c>
      <c r="BX99" s="34">
        <f t="shared" si="53"/>
        <v>0.45</v>
      </c>
      <c r="BY99" s="35">
        <f t="shared" si="54"/>
        <v>-0.2229145626</v>
      </c>
      <c r="BZ99" s="33">
        <v>37.18</v>
      </c>
      <c r="CA99" s="34">
        <f t="shared" si="55"/>
        <v>0.23</v>
      </c>
      <c r="CB99" s="35">
        <f t="shared" si="56"/>
        <v>-0.6554799332</v>
      </c>
      <c r="CC99" s="36">
        <f t="shared" si="57"/>
        <v>2803.635474</v>
      </c>
      <c r="CD99" s="35">
        <f t="shared" si="58"/>
        <v>-0.617944903</v>
      </c>
      <c r="CE99" s="37">
        <f t="shared" si="59"/>
        <v>0.23</v>
      </c>
      <c r="CF99" s="33">
        <v>4.92</v>
      </c>
      <c r="CG99" s="102">
        <f t="shared" si="60"/>
        <v>0.66</v>
      </c>
      <c r="CH99" s="73">
        <f t="shared" si="61"/>
        <v>0.2601880082</v>
      </c>
      <c r="CI99" s="66">
        <f t="shared" si="62"/>
        <v>4.04765385</v>
      </c>
      <c r="CJ99" s="102">
        <f t="shared" si="63"/>
        <v>0.39</v>
      </c>
      <c r="CK99" s="73">
        <f t="shared" si="64"/>
        <v>0.08324181098</v>
      </c>
      <c r="CL99" s="33">
        <v>61.7</v>
      </c>
      <c r="CM99" s="102">
        <f t="shared" si="65"/>
        <v>0.86</v>
      </c>
      <c r="CN99" s="73">
        <f t="shared" si="66"/>
        <v>0.8687047097</v>
      </c>
      <c r="CO99" s="36">
        <f t="shared" si="67"/>
        <v>4637.469638</v>
      </c>
      <c r="CP99" s="35">
        <f t="shared" si="68"/>
        <v>0.3756641351</v>
      </c>
      <c r="CQ99" s="37">
        <f t="shared" si="69"/>
        <v>0.67</v>
      </c>
      <c r="CR99" s="117">
        <f t="shared" si="70"/>
        <v>-2.922746899</v>
      </c>
      <c r="CS99" s="104">
        <f t="shared" si="71"/>
        <v>0.2</v>
      </c>
      <c r="CT99" s="33">
        <v>15.82</v>
      </c>
      <c r="CU99" s="90">
        <f t="shared" si="72"/>
        <v>0.27</v>
      </c>
      <c r="CV99" s="35">
        <f t="shared" si="73"/>
        <v>-0.7448409463</v>
      </c>
      <c r="CW99" s="33">
        <v>5.13</v>
      </c>
      <c r="CX99" s="34">
        <f t="shared" si="74"/>
        <v>0.36</v>
      </c>
      <c r="CY99" s="35">
        <f t="shared" si="75"/>
        <v>-0.5702027484</v>
      </c>
      <c r="CZ99" s="33">
        <v>57.14</v>
      </c>
      <c r="DA99" s="34">
        <f t="shared" si="76"/>
        <v>0.16</v>
      </c>
      <c r="DB99" s="35">
        <f t="shared" si="77"/>
        <v>-0.985758243</v>
      </c>
      <c r="DC99" s="36">
        <f t="shared" si="78"/>
        <v>3619.800018</v>
      </c>
      <c r="DD99" s="35">
        <f t="shared" si="79"/>
        <v>-0.8461237324</v>
      </c>
      <c r="DE99" s="90">
        <f t="shared" si="80"/>
        <v>0.2</v>
      </c>
      <c r="DF99" s="33">
        <v>0.42</v>
      </c>
      <c r="DG99" s="90">
        <f t="shared" si="81"/>
        <v>0.41</v>
      </c>
      <c r="DH99" s="35">
        <f t="shared" si="82"/>
        <v>-0.2904695303</v>
      </c>
      <c r="DI99" s="33">
        <v>0.42</v>
      </c>
      <c r="DJ99" s="90">
        <f t="shared" si="83"/>
        <v>0.07</v>
      </c>
      <c r="DK99" s="35">
        <f t="shared" si="84"/>
        <v>-1.464628942</v>
      </c>
      <c r="DL99" s="106">
        <f t="shared" si="85"/>
        <v>-3.346063151</v>
      </c>
      <c r="DM99" s="91">
        <f t="shared" si="86"/>
        <v>0.12</v>
      </c>
    </row>
    <row r="100">
      <c r="A100" s="28">
        <v>2025.0</v>
      </c>
      <c r="B100" s="29" t="s">
        <v>883</v>
      </c>
      <c r="C100" s="29" t="s">
        <v>32</v>
      </c>
      <c r="D100" s="30">
        <f t="array" ref="D100">INDEX(
  TP!C:C,
  MATCH(
    1,
    (TP!A:A = A100) * (TP!B:B = C100),
    0
  )
)
</f>
        <v>44.88</v>
      </c>
      <c r="E100" s="64">
        <f t="shared" si="1"/>
        <v>-17.35731739</v>
      </c>
      <c r="F100" s="32">
        <f t="shared" si="2"/>
        <v>0.02</v>
      </c>
      <c r="G100" s="33">
        <v>2281.0</v>
      </c>
      <c r="H100" s="33">
        <v>2.42</v>
      </c>
      <c r="I100" s="33">
        <v>1.0</v>
      </c>
      <c r="J100" s="99">
        <f t="shared" si="3"/>
        <v>1.68</v>
      </c>
      <c r="K100" s="100">
        <f t="shared" si="4"/>
        <v>0.06628671635</v>
      </c>
      <c r="L100" s="101">
        <f t="shared" si="5"/>
        <v>0.08</v>
      </c>
      <c r="M100" s="73">
        <f t="shared" si="6"/>
        <v>-1.310730597</v>
      </c>
      <c r="N100" s="33">
        <v>0.08</v>
      </c>
      <c r="O100" s="101">
        <f t="shared" si="7"/>
        <v>0.22</v>
      </c>
      <c r="P100" s="73">
        <f t="shared" si="8"/>
        <v>-0.8647444823</v>
      </c>
      <c r="Q100" s="33">
        <v>1.22</v>
      </c>
      <c r="R100" s="34">
        <f t="shared" si="9"/>
        <v>0.24</v>
      </c>
      <c r="S100" s="35">
        <f t="shared" si="10"/>
        <v>-0.6977879843</v>
      </c>
      <c r="T100" s="33">
        <v>16.13</v>
      </c>
      <c r="U100" s="34">
        <f t="shared" si="11"/>
        <v>0.04</v>
      </c>
      <c r="V100" s="35">
        <f t="shared" si="12"/>
        <v>-2.084078675</v>
      </c>
      <c r="W100" s="36">
        <f t="shared" si="13"/>
        <v>834.6828894</v>
      </c>
      <c r="X100" s="35">
        <f t="shared" si="14"/>
        <v>-1.795172957</v>
      </c>
      <c r="Y100" s="40">
        <f t="shared" si="15"/>
        <v>0.04</v>
      </c>
      <c r="Z100" s="33">
        <v>0.09</v>
      </c>
      <c r="AA100" s="40">
        <f t="shared" si="16"/>
        <v>0.26</v>
      </c>
      <c r="AB100" s="35">
        <f t="shared" si="17"/>
        <v>-0.5892640026</v>
      </c>
      <c r="AC100" s="43">
        <f t="shared" si="18"/>
        <v>-4.559912039</v>
      </c>
      <c r="AD100" s="44">
        <f t="shared" si="19"/>
        <v>0.04</v>
      </c>
      <c r="AE100" s="33">
        <v>1.3</v>
      </c>
      <c r="AF100" s="34">
        <f t="shared" si="20"/>
        <v>0.18</v>
      </c>
      <c r="AG100" s="35">
        <f t="shared" si="21"/>
        <v>-0.8270622181</v>
      </c>
      <c r="AH100" s="33">
        <v>24.24</v>
      </c>
      <c r="AI100" s="34">
        <f t="shared" si="22"/>
        <v>0.18</v>
      </c>
      <c r="AJ100" s="35">
        <f t="shared" si="23"/>
        <v>-0.8991618507</v>
      </c>
      <c r="AK100" s="36">
        <f t="shared" si="24"/>
        <v>1103.639354</v>
      </c>
      <c r="AL100" s="35">
        <f t="shared" si="25"/>
        <v>-1.038507056</v>
      </c>
      <c r="AM100" s="114">
        <f t="shared" si="26"/>
        <v>0.14</v>
      </c>
      <c r="AN100" s="33">
        <v>0.16</v>
      </c>
      <c r="AO100" s="114">
        <f t="shared" si="27"/>
        <v>0.22</v>
      </c>
      <c r="AP100" s="35">
        <f t="shared" si="28"/>
        <v>-0.7580526057</v>
      </c>
      <c r="AQ100" s="33">
        <v>0.36</v>
      </c>
      <c r="AR100" s="114">
        <f t="shared" si="29"/>
        <v>0.19</v>
      </c>
      <c r="AS100" s="35">
        <f t="shared" si="30"/>
        <v>-0.8078487885</v>
      </c>
      <c r="AT100" s="33">
        <v>0.55</v>
      </c>
      <c r="AU100" s="114">
        <f t="shared" si="31"/>
        <v>0.01</v>
      </c>
      <c r="AV100" s="35">
        <f t="shared" si="32"/>
        <v>-2.038757894</v>
      </c>
      <c r="AW100" s="33">
        <v>1.93</v>
      </c>
      <c r="AX100" s="34">
        <f t="shared" si="33"/>
        <v>0.32</v>
      </c>
      <c r="AY100" s="35">
        <f t="shared" si="34"/>
        <v>-0.545787251</v>
      </c>
      <c r="AZ100" s="33">
        <v>38.78</v>
      </c>
      <c r="BA100" s="34">
        <f t="shared" si="35"/>
        <v>0.09</v>
      </c>
      <c r="BB100" s="35">
        <f t="shared" si="36"/>
        <v>-1.178943018</v>
      </c>
      <c r="BC100" s="36">
        <f t="shared" si="37"/>
        <v>2058.174391</v>
      </c>
      <c r="BD100" s="35">
        <f t="shared" si="38"/>
        <v>-1.106121189</v>
      </c>
      <c r="BE100" s="114">
        <f t="shared" si="39"/>
        <v>0.11</v>
      </c>
      <c r="BF100" s="115">
        <f t="shared" si="40"/>
        <v>-5.749287533</v>
      </c>
      <c r="BG100" s="116">
        <f t="shared" si="41"/>
        <v>0.04</v>
      </c>
      <c r="BH100" s="33">
        <v>0.87</v>
      </c>
      <c r="BI100" s="34">
        <f t="shared" si="42"/>
        <v>0.01</v>
      </c>
      <c r="BJ100" s="35">
        <f t="shared" si="43"/>
        <v>-1.810247162</v>
      </c>
      <c r="BK100" s="33">
        <v>45.45</v>
      </c>
      <c r="BL100" s="34">
        <f t="shared" si="44"/>
        <v>0.13</v>
      </c>
      <c r="BM100" s="35">
        <f t="shared" si="45"/>
        <v>-1.00850143</v>
      </c>
      <c r="BN100" s="36">
        <f t="shared" si="46"/>
        <v>1234.448944</v>
      </c>
      <c r="BO100" s="35">
        <f t="shared" si="47"/>
        <v>-2.363655534</v>
      </c>
      <c r="BP100" s="37">
        <f t="shared" si="48"/>
        <v>0</v>
      </c>
      <c r="BQ100" s="33">
        <v>0.75</v>
      </c>
      <c r="BR100" s="37">
        <f t="shared" si="49"/>
        <v>0.03</v>
      </c>
      <c r="BS100" s="35">
        <f t="shared" si="50"/>
        <v>-1.652887781</v>
      </c>
      <c r="BT100" s="33">
        <v>0.16</v>
      </c>
      <c r="BU100" s="37">
        <f t="shared" si="51"/>
        <v>0.11</v>
      </c>
      <c r="BV100" s="35">
        <f t="shared" si="52"/>
        <v>-1.125660331</v>
      </c>
      <c r="BW100" s="33">
        <v>6.59</v>
      </c>
      <c r="BX100" s="34">
        <f t="shared" si="53"/>
        <v>0.21</v>
      </c>
      <c r="BY100" s="35">
        <f t="shared" si="54"/>
        <v>-0.7868445862</v>
      </c>
      <c r="BZ100" s="33">
        <v>46.11</v>
      </c>
      <c r="CA100" s="34">
        <f t="shared" si="55"/>
        <v>0.77</v>
      </c>
      <c r="CB100" s="35">
        <f t="shared" si="56"/>
        <v>0.6249710342</v>
      </c>
      <c r="CC100" s="36">
        <f t="shared" si="57"/>
        <v>3180.295559</v>
      </c>
      <c r="CD100" s="35">
        <f t="shared" si="58"/>
        <v>0.01536985543</v>
      </c>
      <c r="CE100" s="37">
        <f t="shared" si="59"/>
        <v>0.47</v>
      </c>
      <c r="CF100" s="33">
        <v>4.54</v>
      </c>
      <c r="CG100" s="102">
        <f t="shared" si="60"/>
        <v>0.53</v>
      </c>
      <c r="CH100" s="73">
        <f t="shared" si="61"/>
        <v>-0.04528815438</v>
      </c>
      <c r="CI100" s="66">
        <f t="shared" si="62"/>
        <v>3.735030178</v>
      </c>
      <c r="CJ100" s="102">
        <f t="shared" si="63"/>
        <v>0.28</v>
      </c>
      <c r="CK100" s="73">
        <f t="shared" si="64"/>
        <v>0.008532873387</v>
      </c>
      <c r="CL100" s="33">
        <v>50.43</v>
      </c>
      <c r="CM100" s="102">
        <f t="shared" si="65"/>
        <v>0.22</v>
      </c>
      <c r="CN100" s="73">
        <f t="shared" si="66"/>
        <v>-0.6523938026</v>
      </c>
      <c r="CO100" s="36">
        <f t="shared" si="67"/>
        <v>3640.706023</v>
      </c>
      <c r="CP100" s="35">
        <f t="shared" si="68"/>
        <v>-0.8022757533</v>
      </c>
      <c r="CQ100" s="37">
        <f t="shared" si="69"/>
        <v>0.22</v>
      </c>
      <c r="CR100" s="117">
        <f t="shared" si="70"/>
        <v>-5.929109544</v>
      </c>
      <c r="CS100" s="104">
        <f t="shared" si="71"/>
        <v>0.05</v>
      </c>
      <c r="CT100" s="33">
        <v>21.86</v>
      </c>
      <c r="CU100" s="90">
        <f t="shared" si="72"/>
        <v>0.68</v>
      </c>
      <c r="CV100" s="35">
        <f t="shared" si="73"/>
        <v>0.3640858893</v>
      </c>
      <c r="CW100" s="33">
        <v>9.11</v>
      </c>
      <c r="CX100" s="34">
        <f t="shared" si="74"/>
        <v>0.86</v>
      </c>
      <c r="CY100" s="35">
        <f t="shared" si="75"/>
        <v>0.9259467347</v>
      </c>
      <c r="CZ100" s="33">
        <v>66.23</v>
      </c>
      <c r="DA100" s="34">
        <f t="shared" si="76"/>
        <v>0.62</v>
      </c>
      <c r="DB100" s="35">
        <f t="shared" si="77"/>
        <v>0.2216686926</v>
      </c>
      <c r="DC100" s="36">
        <f t="shared" si="78"/>
        <v>5353.389553</v>
      </c>
      <c r="DD100" s="35">
        <f t="shared" si="79"/>
        <v>0.8527967212</v>
      </c>
      <c r="DE100" s="90">
        <f t="shared" si="80"/>
        <v>0.78</v>
      </c>
      <c r="DF100" s="33">
        <v>0.24</v>
      </c>
      <c r="DG100" s="90">
        <f t="shared" si="81"/>
        <v>0.09</v>
      </c>
      <c r="DH100" s="35">
        <f t="shared" si="82"/>
        <v>-1.114297309</v>
      </c>
      <c r="DI100" s="33">
        <v>0.51</v>
      </c>
      <c r="DJ100" s="90">
        <f t="shared" si="83"/>
        <v>0.1</v>
      </c>
      <c r="DK100" s="35">
        <f t="shared" si="84"/>
        <v>-1.221593581</v>
      </c>
      <c r="DL100" s="106">
        <f t="shared" si="85"/>
        <v>-1.119008279</v>
      </c>
      <c r="DM100" s="91">
        <f t="shared" si="86"/>
        <v>0.37</v>
      </c>
    </row>
    <row r="101">
      <c r="A101" s="28">
        <v>2025.0</v>
      </c>
      <c r="B101" s="29" t="s">
        <v>504</v>
      </c>
      <c r="C101" s="29" t="s">
        <v>32</v>
      </c>
      <c r="D101" s="30">
        <f t="array" ref="D101">INDEX(
  TP!C:C,
  MATCH(
    1,
    (TP!A:A = A101) * (TP!B:B = C101),
    0
  )
)
</f>
        <v>44.88</v>
      </c>
      <c r="E101" s="64">
        <f t="shared" si="1"/>
        <v>-17.7517278</v>
      </c>
      <c r="F101" s="32">
        <f t="shared" si="2"/>
        <v>0.01</v>
      </c>
      <c r="G101" s="33">
        <v>1491.0</v>
      </c>
      <c r="H101" s="33">
        <v>0.43</v>
      </c>
      <c r="I101" s="33">
        <v>0.0</v>
      </c>
      <c r="J101" s="99">
        <f t="shared" si="3"/>
        <v>0.43</v>
      </c>
      <c r="K101" s="100">
        <f t="shared" si="4"/>
        <v>0.02595573441</v>
      </c>
      <c r="L101" s="101">
        <f t="shared" si="5"/>
        <v>0.02</v>
      </c>
      <c r="M101" s="73">
        <f t="shared" si="6"/>
        <v>-1.748834268</v>
      </c>
      <c r="N101" s="33">
        <v>0.12</v>
      </c>
      <c r="O101" s="101">
        <f t="shared" si="7"/>
        <v>0.33</v>
      </c>
      <c r="P101" s="73">
        <f t="shared" si="8"/>
        <v>-0.5288245103</v>
      </c>
      <c r="Q101" s="33">
        <v>0.42</v>
      </c>
      <c r="R101" s="34">
        <f t="shared" si="9"/>
        <v>0.01</v>
      </c>
      <c r="S101" s="35">
        <f t="shared" si="10"/>
        <v>-1.842120624</v>
      </c>
      <c r="T101" s="33">
        <v>57.14</v>
      </c>
      <c r="U101" s="34">
        <f t="shared" si="11"/>
        <v>0.96</v>
      </c>
      <c r="V101" s="35">
        <f t="shared" si="12"/>
        <v>1.713198701</v>
      </c>
      <c r="W101" s="36">
        <f t="shared" si="13"/>
        <v>1300.095105</v>
      </c>
      <c r="X101" s="35">
        <f t="shared" si="14"/>
        <v>-1.269836923</v>
      </c>
      <c r="Y101" s="40">
        <f t="shared" si="15"/>
        <v>0.11</v>
      </c>
      <c r="Z101" s="33">
        <v>0.02</v>
      </c>
      <c r="AA101" s="40">
        <f t="shared" si="16"/>
        <v>0</v>
      </c>
      <c r="AB101" s="35">
        <f t="shared" si="17"/>
        <v>-1.74651303</v>
      </c>
      <c r="AC101" s="43">
        <f t="shared" si="18"/>
        <v>-5.294008732</v>
      </c>
      <c r="AD101" s="44">
        <f t="shared" si="19"/>
        <v>0.03</v>
      </c>
      <c r="AE101" s="33">
        <v>1.39</v>
      </c>
      <c r="AF101" s="34">
        <f t="shared" si="20"/>
        <v>0.2</v>
      </c>
      <c r="AG101" s="35">
        <f t="shared" si="21"/>
        <v>-0.7407873092</v>
      </c>
      <c r="AH101" s="33">
        <v>52.17</v>
      </c>
      <c r="AI101" s="34">
        <f t="shared" si="22"/>
        <v>0.98</v>
      </c>
      <c r="AJ101" s="35">
        <f t="shared" si="23"/>
        <v>2.196362484</v>
      </c>
      <c r="AK101" s="36">
        <f t="shared" si="24"/>
        <v>2484.747074</v>
      </c>
      <c r="AL101" s="35">
        <f t="shared" si="25"/>
        <v>0.6545919988</v>
      </c>
      <c r="AM101" s="114">
        <f t="shared" si="26"/>
        <v>0.77</v>
      </c>
      <c r="AN101" s="33">
        <v>0.24</v>
      </c>
      <c r="AO101" s="114">
        <f t="shared" si="27"/>
        <v>0.37</v>
      </c>
      <c r="AP101" s="35">
        <f t="shared" si="28"/>
        <v>-0.4098396976</v>
      </c>
      <c r="AQ101" s="33">
        <v>0.72</v>
      </c>
      <c r="AR101" s="114">
        <f t="shared" si="29"/>
        <v>0.59</v>
      </c>
      <c r="AS101" s="35">
        <f t="shared" si="30"/>
        <v>0.05582018974</v>
      </c>
      <c r="AT101" s="33">
        <v>0.3</v>
      </c>
      <c r="AU101" s="114">
        <f t="shared" si="31"/>
        <v>0</v>
      </c>
      <c r="AV101" s="35">
        <f t="shared" si="32"/>
        <v>-2.284796401</v>
      </c>
      <c r="AW101" s="33">
        <v>1.63</v>
      </c>
      <c r="AX101" s="34">
        <f t="shared" si="33"/>
        <v>0.14</v>
      </c>
      <c r="AY101" s="35">
        <f t="shared" si="34"/>
        <v>-0.8460842131</v>
      </c>
      <c r="AZ101" s="33">
        <v>59.26</v>
      </c>
      <c r="BA101" s="34">
        <f t="shared" si="35"/>
        <v>0.88</v>
      </c>
      <c r="BB101" s="35">
        <f t="shared" si="36"/>
        <v>1.128324307</v>
      </c>
      <c r="BC101" s="36">
        <f t="shared" si="37"/>
        <v>2829.083648</v>
      </c>
      <c r="BD101" s="35">
        <f t="shared" si="38"/>
        <v>-0.1203763353</v>
      </c>
      <c r="BE101" s="114">
        <f t="shared" si="39"/>
        <v>0.53</v>
      </c>
      <c r="BF101" s="115">
        <f t="shared" si="40"/>
        <v>-2.104600245</v>
      </c>
      <c r="BG101" s="116">
        <f t="shared" si="41"/>
        <v>0.23</v>
      </c>
      <c r="BH101" s="33">
        <v>0.85</v>
      </c>
      <c r="BI101" s="34">
        <f t="shared" si="42"/>
        <v>0</v>
      </c>
      <c r="BJ101" s="35">
        <f t="shared" si="43"/>
        <v>-1.822625549</v>
      </c>
      <c r="BK101" s="33">
        <v>71.43</v>
      </c>
      <c r="BL101" s="34">
        <f t="shared" si="44"/>
        <v>0.99</v>
      </c>
      <c r="BM101" s="35">
        <f t="shared" si="45"/>
        <v>2.187691073</v>
      </c>
      <c r="BN101" s="36">
        <f t="shared" si="46"/>
        <v>1906.753125</v>
      </c>
      <c r="BO101" s="35">
        <f t="shared" si="47"/>
        <v>-1.66611673</v>
      </c>
      <c r="BP101" s="37">
        <f t="shared" si="48"/>
        <v>0.05</v>
      </c>
      <c r="BQ101" s="33">
        <v>0.72</v>
      </c>
      <c r="BR101" s="37">
        <f t="shared" si="49"/>
        <v>0.02</v>
      </c>
      <c r="BS101" s="35">
        <f t="shared" si="50"/>
        <v>-1.689602465</v>
      </c>
      <c r="BT101" s="33">
        <v>0.06</v>
      </c>
      <c r="BU101" s="37">
        <f t="shared" si="51"/>
        <v>0</v>
      </c>
      <c r="BV101" s="35">
        <f t="shared" si="52"/>
        <v>-1.408334854</v>
      </c>
      <c r="BW101" s="33">
        <v>3.26</v>
      </c>
      <c r="BX101" s="34">
        <f t="shared" si="53"/>
        <v>0</v>
      </c>
      <c r="BY101" s="35">
        <f t="shared" si="54"/>
        <v>-1.975380649</v>
      </c>
      <c r="BZ101" s="33">
        <v>50.0</v>
      </c>
      <c r="CA101" s="34">
        <f t="shared" si="55"/>
        <v>0.9</v>
      </c>
      <c r="CB101" s="35">
        <f t="shared" si="56"/>
        <v>1.182748667</v>
      </c>
      <c r="CC101" s="36">
        <f t="shared" si="57"/>
        <v>2465.890292</v>
      </c>
      <c r="CD101" s="35">
        <f t="shared" si="58"/>
        <v>-1.185828298</v>
      </c>
      <c r="CE101" s="37">
        <f t="shared" si="59"/>
        <v>0.12</v>
      </c>
      <c r="CF101" s="33">
        <v>5.13</v>
      </c>
      <c r="CG101" s="102">
        <f t="shared" si="60"/>
        <v>0.72</v>
      </c>
      <c r="CH101" s="73">
        <f t="shared" si="61"/>
        <v>0.4290037823</v>
      </c>
      <c r="CI101" s="66">
        <f t="shared" si="62"/>
        <v>4.220419563</v>
      </c>
      <c r="CJ101" s="102">
        <f t="shared" si="63"/>
        <v>0.44</v>
      </c>
      <c r="CK101" s="73">
        <f t="shared" si="64"/>
        <v>0.1245283291</v>
      </c>
      <c r="CL101" s="33">
        <v>54.12</v>
      </c>
      <c r="CM101" s="102">
        <f t="shared" si="65"/>
        <v>0.45</v>
      </c>
      <c r="CN101" s="73">
        <f t="shared" si="66"/>
        <v>-0.154358886</v>
      </c>
      <c r="CO101" s="36">
        <f t="shared" si="67"/>
        <v>4152.305225</v>
      </c>
      <c r="CP101" s="35">
        <f t="shared" si="68"/>
        <v>-0.1976859608</v>
      </c>
      <c r="CQ101" s="37">
        <f t="shared" si="69"/>
        <v>0.44</v>
      </c>
      <c r="CR101" s="117">
        <f t="shared" si="70"/>
        <v>-6.147568308</v>
      </c>
      <c r="CS101" s="104">
        <f t="shared" si="71"/>
        <v>0.04</v>
      </c>
      <c r="CT101" s="33">
        <v>18.47</v>
      </c>
      <c r="CU101" s="90">
        <f t="shared" si="72"/>
        <v>0.42</v>
      </c>
      <c r="CV101" s="35">
        <f t="shared" si="73"/>
        <v>-0.2583084771</v>
      </c>
      <c r="CW101" s="33">
        <v>8.09</v>
      </c>
      <c r="CX101" s="34">
        <f t="shared" si="74"/>
        <v>0.75</v>
      </c>
      <c r="CY101" s="35">
        <f t="shared" si="75"/>
        <v>0.54251144</v>
      </c>
      <c r="CZ101" s="33">
        <v>53.73</v>
      </c>
      <c r="DA101" s="34">
        <f t="shared" si="76"/>
        <v>0.09</v>
      </c>
      <c r="DB101" s="35">
        <f t="shared" si="77"/>
        <v>-1.438709382</v>
      </c>
      <c r="DC101" s="36">
        <f t="shared" si="78"/>
        <v>4143.367735</v>
      </c>
      <c r="DD101" s="35">
        <f t="shared" si="79"/>
        <v>-0.3330265514</v>
      </c>
      <c r="DE101" s="90">
        <f t="shared" si="80"/>
        <v>0.36</v>
      </c>
      <c r="DF101" s="33">
        <v>0.12</v>
      </c>
      <c r="DG101" s="90">
        <f t="shared" si="81"/>
        <v>0.02</v>
      </c>
      <c r="DH101" s="35">
        <f t="shared" si="82"/>
        <v>-1.663515828</v>
      </c>
      <c r="DI101" s="33">
        <v>0.24</v>
      </c>
      <c r="DJ101" s="90">
        <f t="shared" si="83"/>
        <v>0</v>
      </c>
      <c r="DK101" s="35">
        <f t="shared" si="84"/>
        <v>-1.950699664</v>
      </c>
      <c r="DL101" s="106">
        <f t="shared" si="85"/>
        <v>-4.205550521</v>
      </c>
      <c r="DM101" s="91">
        <f t="shared" si="86"/>
        <v>0.04</v>
      </c>
    </row>
    <row r="102">
      <c r="A102" s="28">
        <v>2025.0</v>
      </c>
      <c r="B102" s="29" t="s">
        <v>521</v>
      </c>
      <c r="C102" s="29" t="s">
        <v>32</v>
      </c>
      <c r="D102" s="30">
        <f t="array" ref="D102">INDEX(
  TP!C:C,
  MATCH(
    1,
    (TP!A:A = A102) * (TP!B:B = C102),
    0
  )
)
</f>
        <v>44.88</v>
      </c>
      <c r="E102" s="64">
        <f t="shared" si="1"/>
        <v>-21.36320193</v>
      </c>
      <c r="F102" s="32">
        <f t="shared" si="2"/>
        <v>0</v>
      </c>
      <c r="G102" s="33">
        <v>1768.0</v>
      </c>
      <c r="H102" s="33">
        <v>0.74</v>
      </c>
      <c r="I102" s="33">
        <v>0.0</v>
      </c>
      <c r="J102" s="99">
        <f t="shared" si="3"/>
        <v>0.74</v>
      </c>
      <c r="K102" s="100">
        <f t="shared" si="4"/>
        <v>0.03766968326</v>
      </c>
      <c r="L102" s="101">
        <f t="shared" si="5"/>
        <v>0.05</v>
      </c>
      <c r="M102" s="73">
        <f t="shared" si="6"/>
        <v>-1.621589065</v>
      </c>
      <c r="N102" s="33">
        <v>0.0</v>
      </c>
      <c r="O102" s="101">
        <f t="shared" si="7"/>
        <v>0</v>
      </c>
      <c r="P102" s="73">
        <f t="shared" si="8"/>
        <v>-1.536584426</v>
      </c>
      <c r="Q102" s="33">
        <v>0.81</v>
      </c>
      <c r="R102" s="34">
        <f t="shared" si="9"/>
        <v>0.07</v>
      </c>
      <c r="S102" s="35">
        <f t="shared" si="10"/>
        <v>-1.284258462</v>
      </c>
      <c r="T102" s="33">
        <v>12.5</v>
      </c>
      <c r="U102" s="34">
        <f t="shared" si="11"/>
        <v>0.01</v>
      </c>
      <c r="V102" s="35">
        <f t="shared" si="12"/>
        <v>-2.420194668</v>
      </c>
      <c r="W102" s="36">
        <f t="shared" si="13"/>
        <v>481.2342673</v>
      </c>
      <c r="X102" s="35">
        <f t="shared" si="14"/>
        <v>-2.194129605</v>
      </c>
      <c r="Y102" s="40">
        <f t="shared" si="15"/>
        <v>0.02</v>
      </c>
      <c r="Z102" s="33">
        <v>0.03</v>
      </c>
      <c r="AA102" s="40">
        <f t="shared" si="16"/>
        <v>0.01</v>
      </c>
      <c r="AB102" s="35">
        <f t="shared" si="17"/>
        <v>-1.58119174</v>
      </c>
      <c r="AC102" s="43">
        <f t="shared" si="18"/>
        <v>-6.933494836</v>
      </c>
      <c r="AD102" s="44">
        <f t="shared" si="19"/>
        <v>0</v>
      </c>
      <c r="AE102" s="33">
        <v>1.43</v>
      </c>
      <c r="AF102" s="34">
        <f t="shared" si="20"/>
        <v>0.25</v>
      </c>
      <c r="AG102" s="35">
        <f t="shared" si="21"/>
        <v>-0.7024429052</v>
      </c>
      <c r="AH102" s="33">
        <v>25.0</v>
      </c>
      <c r="AI102" s="34">
        <f t="shared" si="22"/>
        <v>0.2</v>
      </c>
      <c r="AJ102" s="35">
        <f t="shared" si="23"/>
        <v>-0.8149298961</v>
      </c>
      <c r="AK102" s="36">
        <f t="shared" si="24"/>
        <v>1213.37972</v>
      </c>
      <c r="AL102" s="35">
        <f t="shared" si="25"/>
        <v>-0.9039764116</v>
      </c>
      <c r="AM102" s="114">
        <f t="shared" si="26"/>
        <v>0.2</v>
      </c>
      <c r="AN102" s="33">
        <v>0.2</v>
      </c>
      <c r="AO102" s="114">
        <f t="shared" si="27"/>
        <v>0.29</v>
      </c>
      <c r="AP102" s="35">
        <f t="shared" si="28"/>
        <v>-0.5839461517</v>
      </c>
      <c r="AQ102" s="33">
        <v>0.31</v>
      </c>
      <c r="AR102" s="114">
        <f t="shared" si="29"/>
        <v>0.15</v>
      </c>
      <c r="AS102" s="35">
        <f t="shared" si="30"/>
        <v>-0.9278028133</v>
      </c>
      <c r="AT102" s="33">
        <v>0.87</v>
      </c>
      <c r="AU102" s="114">
        <f t="shared" si="31"/>
        <v>0.06</v>
      </c>
      <c r="AV102" s="35">
        <f t="shared" si="32"/>
        <v>-1.723828605</v>
      </c>
      <c r="AW102" s="33">
        <v>2.04</v>
      </c>
      <c r="AX102" s="34">
        <f t="shared" si="33"/>
        <v>0.38</v>
      </c>
      <c r="AY102" s="35">
        <f t="shared" si="34"/>
        <v>-0.4356783649</v>
      </c>
      <c r="AZ102" s="33">
        <v>37.5</v>
      </c>
      <c r="BA102" s="34">
        <f t="shared" si="35"/>
        <v>0.08</v>
      </c>
      <c r="BB102" s="35">
        <f t="shared" si="36"/>
        <v>-1.323147226</v>
      </c>
      <c r="BC102" s="36">
        <f t="shared" si="37"/>
        <v>2058.473716</v>
      </c>
      <c r="BD102" s="35">
        <f t="shared" si="38"/>
        <v>-1.105738449</v>
      </c>
      <c r="BE102" s="114">
        <f t="shared" si="39"/>
        <v>0.12</v>
      </c>
      <c r="BF102" s="115">
        <f t="shared" si="40"/>
        <v>-5.24529243</v>
      </c>
      <c r="BG102" s="116">
        <f t="shared" si="41"/>
        <v>0.06</v>
      </c>
      <c r="BH102" s="33">
        <v>1.27</v>
      </c>
      <c r="BI102" s="34">
        <f t="shared" si="42"/>
        <v>0.04</v>
      </c>
      <c r="BJ102" s="35">
        <f t="shared" si="43"/>
        <v>-1.562679424</v>
      </c>
      <c r="BK102" s="33">
        <v>44.0</v>
      </c>
      <c r="BL102" s="34">
        <f t="shared" si="44"/>
        <v>0.1</v>
      </c>
      <c r="BM102" s="35">
        <f t="shared" si="45"/>
        <v>-1.186887848</v>
      </c>
      <c r="BN102" s="36">
        <f t="shared" si="46"/>
        <v>1565.155652</v>
      </c>
      <c r="BO102" s="35">
        <f t="shared" si="47"/>
        <v>-2.020535904</v>
      </c>
      <c r="BP102" s="37">
        <f t="shared" si="48"/>
        <v>0.01</v>
      </c>
      <c r="BQ102" s="33">
        <v>1.27</v>
      </c>
      <c r="BR102" s="37">
        <f t="shared" si="49"/>
        <v>0.17</v>
      </c>
      <c r="BS102" s="35">
        <f t="shared" si="50"/>
        <v>-1.016499934</v>
      </c>
      <c r="BT102" s="33">
        <v>0.1</v>
      </c>
      <c r="BU102" s="37">
        <f t="shared" si="51"/>
        <v>0.07</v>
      </c>
      <c r="BV102" s="35">
        <f t="shared" si="52"/>
        <v>-1.295265045</v>
      </c>
      <c r="BW102" s="33">
        <v>3.56</v>
      </c>
      <c r="BX102" s="34">
        <f t="shared" si="53"/>
        <v>0.02</v>
      </c>
      <c r="BY102" s="35">
        <f t="shared" si="54"/>
        <v>-1.868305328</v>
      </c>
      <c r="BZ102" s="33">
        <v>34.29</v>
      </c>
      <c r="CA102" s="34">
        <f t="shared" si="55"/>
        <v>0.13</v>
      </c>
      <c r="CB102" s="35">
        <f t="shared" si="56"/>
        <v>-1.06987</v>
      </c>
      <c r="CC102" s="36">
        <f t="shared" si="57"/>
        <v>1770.517053</v>
      </c>
      <c r="CD102" s="35">
        <f t="shared" si="58"/>
        <v>-2.355026074</v>
      </c>
      <c r="CE102" s="37">
        <f t="shared" si="59"/>
        <v>0.01</v>
      </c>
      <c r="CF102" s="33">
        <v>3.36</v>
      </c>
      <c r="CG102" s="102">
        <f t="shared" si="60"/>
        <v>0.15</v>
      </c>
      <c r="CH102" s="73">
        <f t="shared" si="61"/>
        <v>-0.9938720277</v>
      </c>
      <c r="CI102" s="66">
        <f t="shared" si="62"/>
        <v>2.764251409</v>
      </c>
      <c r="CJ102" s="102">
        <f t="shared" si="63"/>
        <v>0.08</v>
      </c>
      <c r="CK102" s="73">
        <f t="shared" si="64"/>
        <v>-0.2234580381</v>
      </c>
      <c r="CL102" s="33">
        <v>50.0</v>
      </c>
      <c r="CM102" s="102">
        <f t="shared" si="65"/>
        <v>0.15</v>
      </c>
      <c r="CN102" s="73">
        <f t="shared" si="66"/>
        <v>-0.7104303918</v>
      </c>
      <c r="CO102" s="36">
        <f t="shared" si="67"/>
        <v>3077.05578</v>
      </c>
      <c r="CP102" s="35">
        <f t="shared" si="68"/>
        <v>-1.468377619</v>
      </c>
      <c r="CQ102" s="37">
        <f t="shared" si="69"/>
        <v>0.06</v>
      </c>
      <c r="CR102" s="117">
        <f t="shared" si="70"/>
        <v>-8.155704576</v>
      </c>
      <c r="CS102" s="104">
        <f t="shared" si="71"/>
        <v>0</v>
      </c>
      <c r="CT102" s="33">
        <v>19.9</v>
      </c>
      <c r="CU102" s="90">
        <f t="shared" si="72"/>
        <v>0.5</v>
      </c>
      <c r="CV102" s="35">
        <f t="shared" si="73"/>
        <v>0.004235459194</v>
      </c>
      <c r="CW102" s="33">
        <v>10.84</v>
      </c>
      <c r="CX102" s="34">
        <f t="shared" si="74"/>
        <v>0.95</v>
      </c>
      <c r="CY102" s="35">
        <f t="shared" si="75"/>
        <v>1.576283068</v>
      </c>
      <c r="CZ102" s="33">
        <v>69.48</v>
      </c>
      <c r="DA102" s="34">
        <f t="shared" si="76"/>
        <v>0.75</v>
      </c>
      <c r="DB102" s="35">
        <f t="shared" si="77"/>
        <v>0.6533669919</v>
      </c>
      <c r="DC102" s="36">
        <f t="shared" si="78"/>
        <v>5999.532867</v>
      </c>
      <c r="DD102" s="35">
        <f t="shared" si="79"/>
        <v>1.486018179</v>
      </c>
      <c r="DE102" s="90">
        <f t="shared" si="80"/>
        <v>0.94</v>
      </c>
      <c r="DF102" s="33">
        <v>0.2</v>
      </c>
      <c r="DG102" s="90">
        <f t="shared" si="81"/>
        <v>0.06</v>
      </c>
      <c r="DH102" s="35">
        <f t="shared" si="82"/>
        <v>-1.297370149</v>
      </c>
      <c r="DI102" s="33">
        <v>0.51</v>
      </c>
      <c r="DJ102" s="90">
        <f t="shared" si="83"/>
        <v>0.1</v>
      </c>
      <c r="DK102" s="35">
        <f t="shared" si="84"/>
        <v>-1.221593581</v>
      </c>
      <c r="DL102" s="106">
        <f t="shared" si="85"/>
        <v>-1.028710091</v>
      </c>
      <c r="DM102" s="91">
        <f t="shared" si="86"/>
        <v>0.4</v>
      </c>
    </row>
    <row r="103">
      <c r="A103" s="47"/>
      <c r="E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9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</row>
    <row r="104">
      <c r="A104" s="93"/>
      <c r="B104" s="77" t="s">
        <v>135</v>
      </c>
      <c r="E104" s="47"/>
      <c r="G104" s="47"/>
      <c r="H104" s="47"/>
      <c r="I104" s="47"/>
      <c r="J104" s="47"/>
      <c r="K104" s="50">
        <f>AVERAGE(K2:K102)</f>
        <v>0.186950056</v>
      </c>
      <c r="L104" s="47"/>
      <c r="M104" s="47"/>
      <c r="N104" s="47">
        <f>AVERAGE(N2:N102)</f>
        <v>0.182970297</v>
      </c>
      <c r="O104" s="47"/>
      <c r="P104" s="47"/>
      <c r="Q104" s="47">
        <f>AVERAGE(Q2:Q102)</f>
        <v>1.707821782</v>
      </c>
      <c r="R104" s="47"/>
      <c r="S104" s="47"/>
      <c r="T104" s="47">
        <f>AVERAGE(T2:T102)</f>
        <v>38.63772277</v>
      </c>
      <c r="U104" s="47"/>
      <c r="V104" s="47"/>
      <c r="W104" s="50">
        <f t="shared" ref="W104:X104" si="87">AVERAGE(W2:W102)</f>
        <v>2425.084783</v>
      </c>
      <c r="X104" s="50">
        <f t="shared" si="87"/>
        <v>0</v>
      </c>
      <c r="Y104" s="47"/>
      <c r="Z104" s="47">
        <f>AVERAGE(Z2:Z102)</f>
        <v>0.1256435644</v>
      </c>
      <c r="AA104" s="47"/>
      <c r="AB104" s="47"/>
      <c r="AE104" s="47">
        <f>AVERAGE(AE2:AE102)</f>
        <v>2.162772277</v>
      </c>
      <c r="AF104" s="47"/>
      <c r="AG104" s="47"/>
      <c r="AH104" s="47">
        <f>AVERAGE(AH2:AH102)</f>
        <v>32.35287129</v>
      </c>
      <c r="AI104" s="47"/>
      <c r="AJ104" s="47"/>
      <c r="AK104" s="50">
        <f t="shared" ref="AK104:AL104" si="88">AVERAGE(AK2:AK102)</f>
        <v>1950.778278</v>
      </c>
      <c r="AL104" s="50">
        <f t="shared" si="88"/>
        <v>0</v>
      </c>
      <c r="AM104" s="47"/>
      <c r="AN104" s="47">
        <f>AVERAGE(AN2:AN102)</f>
        <v>0.3341584158</v>
      </c>
      <c r="AO104" s="47"/>
      <c r="AP104" s="47"/>
      <c r="AQ104" s="47">
        <f>AVERAGE(AQ2:AQ102)</f>
        <v>0.6967326733</v>
      </c>
      <c r="AR104" s="47"/>
      <c r="AS104" s="47"/>
      <c r="AT104" s="47">
        <f>AVERAGE(AT2:AT102)</f>
        <v>2.621584158</v>
      </c>
      <c r="AU104" s="47"/>
      <c r="AV104" s="47"/>
      <c r="AW104" s="47">
        <f>AVERAGE(AW2:AW102)</f>
        <v>2.475247525</v>
      </c>
      <c r="AX104" s="47"/>
      <c r="AY104" s="47"/>
      <c r="AZ104" s="47">
        <f>AVERAGE(AZ2:AZ102)</f>
        <v>49.24465347</v>
      </c>
      <c r="BA104" s="47"/>
      <c r="BB104" s="47"/>
      <c r="BC104" s="50">
        <f t="shared" ref="BC104:BD104" si="89">AVERAGE(BC2:BC102)</f>
        <v>2923.224876</v>
      </c>
      <c r="BD104" s="50">
        <f t="shared" si="89"/>
        <v>0</v>
      </c>
      <c r="BE104" s="47"/>
      <c r="BF104" s="49"/>
      <c r="BG104" s="47"/>
      <c r="BH104" s="47">
        <f>AVERAGE(BH2:BH102)</f>
        <v>3.794851485</v>
      </c>
      <c r="BI104" s="47"/>
      <c r="BJ104" s="47"/>
      <c r="BK104" s="47">
        <f>AVERAGE(BK2:BK102)</f>
        <v>53.64752475</v>
      </c>
      <c r="BL104" s="47"/>
      <c r="BM104" s="47"/>
      <c r="BN104" s="50">
        <f t="shared" ref="BN104:BO104" si="90">AVERAGE(BN2:BN102)</f>
        <v>3512.595321</v>
      </c>
      <c r="BO104" s="50">
        <f t="shared" si="90"/>
        <v>0</v>
      </c>
      <c r="BP104" s="47"/>
      <c r="BQ104" s="47">
        <f>AVERAGE(BQ2:BQ102)</f>
        <v>2.100594059</v>
      </c>
      <c r="BR104" s="47"/>
      <c r="BS104" s="47"/>
      <c r="BT104" s="47">
        <f>AVERAGE(BT2:BT102)</f>
        <v>0.5582178218</v>
      </c>
      <c r="BU104" s="47"/>
      <c r="BV104" s="47"/>
      <c r="BW104" s="47">
        <f>AVERAGE(BW2:BW102)</f>
        <v>8.794554455</v>
      </c>
      <c r="BX104" s="47"/>
      <c r="BY104" s="47"/>
      <c r="BZ104" s="47">
        <f>AVERAGE(BZ2:BZ102)</f>
        <v>41.75138614</v>
      </c>
      <c r="CA104" s="47"/>
      <c r="CB104" s="47"/>
      <c r="CC104" s="50">
        <f t="shared" ref="CC104:CD104" si="91">AVERAGE(CC2:CC102)</f>
        <v>3171.154432</v>
      </c>
      <c r="CD104" s="50">
        <f t="shared" si="91"/>
        <v>0</v>
      </c>
      <c r="CE104" s="47"/>
      <c r="CF104" s="47">
        <f>AVERAGE(CF2:CF102)</f>
        <v>4.596336634</v>
      </c>
      <c r="CG104" s="47"/>
      <c r="CH104" s="47"/>
      <c r="CI104" s="50">
        <f>AVERAGE(CI2:CI102)</f>
        <v>4.509434127</v>
      </c>
      <c r="CJ104" s="47"/>
      <c r="CK104" s="47"/>
      <c r="CL104" s="47">
        <f>AVERAGE(CL2:CL102)</f>
        <v>55.26366337</v>
      </c>
      <c r="CM104" s="47"/>
      <c r="CN104" s="47"/>
      <c r="CO104" s="50">
        <f t="shared" ref="CO104:CP104" si="92">AVERAGE(CO2:CO102)</f>
        <v>4319.585555</v>
      </c>
      <c r="CP104" s="50">
        <f t="shared" si="92"/>
        <v>0</v>
      </c>
      <c r="CQ104" s="47"/>
      <c r="CT104" s="47">
        <f>AVERAGE(CT2:CT102)</f>
        <v>19.87693069</v>
      </c>
      <c r="CU104" s="47"/>
      <c r="CV104" s="47"/>
      <c r="CW104" s="47">
        <f>AVERAGE(CW2:CW102)</f>
        <v>6.646831683</v>
      </c>
      <c r="CX104" s="47"/>
      <c r="CY104" s="47"/>
      <c r="CZ104" s="47">
        <f>AVERAGE(CZ2:CZ102)</f>
        <v>64.56118812</v>
      </c>
      <c r="DA104" s="47"/>
      <c r="DB104" s="47"/>
      <c r="DC104" s="50">
        <f t="shared" ref="DC104:DD104" si="93">AVERAGE(DC2:DC102)</f>
        <v>4483.190205</v>
      </c>
      <c r="DD104" s="50">
        <f t="shared" si="93"/>
        <v>0</v>
      </c>
      <c r="DE104" s="47"/>
      <c r="DF104" s="47">
        <f>AVERAGE(DF2:DF102)</f>
        <v>0.4834653465</v>
      </c>
      <c r="DG104" s="47"/>
      <c r="DH104" s="47"/>
      <c r="DI104" s="47">
        <f>AVERAGE(DI2:DI102)</f>
        <v>0.9623762376</v>
      </c>
      <c r="DJ104" s="47"/>
      <c r="DK104" s="47"/>
    </row>
    <row r="105">
      <c r="A105" s="93"/>
      <c r="B105" s="77" t="s">
        <v>136</v>
      </c>
      <c r="E105" s="47"/>
      <c r="G105" s="47"/>
      <c r="H105" s="47"/>
      <c r="I105" s="47"/>
      <c r="J105" s="47"/>
      <c r="K105" s="47">
        <f>STDEV(K2:K102)</f>
        <v>0.09205807808</v>
      </c>
      <c r="L105" s="47"/>
      <c r="M105" s="47"/>
      <c r="N105" s="47">
        <f>STDEV(N2:N102)</f>
        <v>0.1190759804</v>
      </c>
      <c r="O105" s="47"/>
      <c r="P105" s="47"/>
      <c r="Q105" s="47">
        <f>STDEV(Q2:Q102)</f>
        <v>0.6990974238</v>
      </c>
      <c r="R105" s="47"/>
      <c r="S105" s="47"/>
      <c r="T105" s="47">
        <f>STDEV(T2:T102)</f>
        <v>10.79984314</v>
      </c>
      <c r="U105" s="47"/>
      <c r="V105" s="47"/>
      <c r="W105" s="47">
        <f t="shared" ref="W105:X105" si="94">STDEV(W2:W102)</f>
        <v>885.9324043</v>
      </c>
      <c r="X105" s="47">
        <f t="shared" si="94"/>
        <v>1</v>
      </c>
      <c r="Y105" s="47"/>
      <c r="Z105" s="47">
        <f>STDEV(Z2:Z102)</f>
        <v>0.06048827724</v>
      </c>
      <c r="AA105" s="47"/>
      <c r="AB105" s="47"/>
      <c r="AE105" s="47">
        <f>STDEV(AE2:AE102)</f>
        <v>1.043176992</v>
      </c>
      <c r="AF105" s="47"/>
      <c r="AG105" s="47"/>
      <c r="AH105" s="47">
        <f>STDEV(AH2:AH102)</f>
        <v>9.022704067</v>
      </c>
      <c r="AI105" s="47"/>
      <c r="AJ105" s="47"/>
      <c r="AK105" s="47">
        <f t="shared" ref="AK105:AL105" si="95">STDEV(AK2:AK102)</f>
        <v>815.7276543</v>
      </c>
      <c r="AL105" s="47">
        <f t="shared" si="95"/>
        <v>1</v>
      </c>
      <c r="AM105" s="47"/>
      <c r="AN105" s="47">
        <f>STDEV(AN2:AN102)</f>
        <v>0.2297444986</v>
      </c>
      <c r="AO105" s="47"/>
      <c r="AP105" s="47"/>
      <c r="AQ105" s="47">
        <f>STDEV(AQ2:AQ102)</f>
        <v>0.4168263641</v>
      </c>
      <c r="AR105" s="47"/>
      <c r="AS105" s="47"/>
      <c r="AT105" s="47">
        <f>STDEV(AT2:AT102)</f>
        <v>1.01610111</v>
      </c>
      <c r="AU105" s="47"/>
      <c r="AV105" s="47"/>
      <c r="AW105" s="47">
        <f>STDEV(AW2:AW102)</f>
        <v>0.9990111051</v>
      </c>
      <c r="AX105" s="47"/>
      <c r="AY105" s="47"/>
      <c r="AZ105" s="47">
        <f>STDEV(AZ2:AZ102)</f>
        <v>8.87630132</v>
      </c>
      <c r="BA105" s="47"/>
      <c r="BB105" s="47"/>
      <c r="BC105" s="47">
        <f t="shared" ref="BC105:BD105" si="96">STDEV(BC2:BC102)</f>
        <v>782.0576025</v>
      </c>
      <c r="BD105" s="47">
        <f t="shared" si="96"/>
        <v>1</v>
      </c>
      <c r="BE105" s="47"/>
      <c r="BF105" s="49"/>
      <c r="BG105" s="47"/>
      <c r="BH105" s="47">
        <f>STDEV(BH2:BH102)</f>
        <v>1.615719415</v>
      </c>
      <c r="BI105" s="47"/>
      <c r="BJ105" s="47"/>
      <c r="BK105" s="47">
        <f>STDEV(BK2:BK102)</f>
        <v>8.128421545</v>
      </c>
      <c r="BL105" s="47"/>
      <c r="BM105" s="47"/>
      <c r="BN105" s="47">
        <f t="shared" ref="BN105:BO105" si="97">STDEV(BN2:BN102)</f>
        <v>963.8233423</v>
      </c>
      <c r="BO105" s="47">
        <f t="shared" si="97"/>
        <v>1</v>
      </c>
      <c r="BP105" s="47"/>
      <c r="BQ105" s="47">
        <f>STDEV(BQ2:BQ102)</f>
        <v>0.8171117693</v>
      </c>
      <c r="BR105" s="47"/>
      <c r="BS105" s="47"/>
      <c r="BT105" s="47">
        <f>STDEV(BT2:BT102)</f>
        <v>0.3537637518</v>
      </c>
      <c r="BU105" s="47"/>
      <c r="BV105" s="47"/>
      <c r="BW105" s="47">
        <f>STDEV(BW2:BW102)</f>
        <v>2.801766059</v>
      </c>
      <c r="BX105" s="47"/>
      <c r="BY105" s="47"/>
      <c r="BZ105" s="47">
        <f>STDEV(BZ2:BZ102)</f>
        <v>6.974105395</v>
      </c>
      <c r="CA105" s="47"/>
      <c r="CB105" s="47"/>
      <c r="CC105" s="47">
        <f t="shared" ref="CC105:CD105" si="98">STDEV(CC2:CC102)</f>
        <v>594.7438942</v>
      </c>
      <c r="CD105" s="47">
        <f t="shared" si="98"/>
        <v>1</v>
      </c>
      <c r="CE105" s="47"/>
      <c r="CF105" s="47">
        <f>STDEV(CF2:CF102)</f>
        <v>1.243959584</v>
      </c>
      <c r="CG105" s="47"/>
      <c r="CH105" s="47"/>
      <c r="CI105" s="47">
        <f>STDEV(CI2:CI102)</f>
        <v>1.239244382</v>
      </c>
      <c r="CJ105" s="47"/>
      <c r="CK105" s="47"/>
      <c r="CL105" s="47">
        <f>STDEV(CL2:CL102)</f>
        <v>7.409119074</v>
      </c>
      <c r="CM105" s="47"/>
      <c r="CN105" s="47"/>
      <c r="CO105" s="47">
        <f t="shared" ref="CO105:CP105" si="99">STDEV(CO2:CO102)</f>
        <v>846.1922589</v>
      </c>
      <c r="CP105" s="47">
        <f t="shared" si="99"/>
        <v>1</v>
      </c>
      <c r="CQ105" s="47"/>
      <c r="CT105" s="47">
        <f>STDEV(CT2:CT102)</f>
        <v>5.446707399</v>
      </c>
      <c r="CU105" s="47"/>
      <c r="CV105" s="47"/>
      <c r="CW105" s="47">
        <f>STDEV(CW2:CW102)</f>
        <v>2.660161999</v>
      </c>
      <c r="CX105" s="47"/>
      <c r="CY105" s="47"/>
      <c r="CZ105" s="47">
        <f>STDEV(CZ2:CZ102)</f>
        <v>7.528405845</v>
      </c>
      <c r="DA105" s="47"/>
      <c r="DB105" s="47"/>
      <c r="DC105" s="47">
        <f t="shared" ref="DC105:DD105" si="100">STDEV(DC2:DC102)</f>
        <v>1020.406536</v>
      </c>
      <c r="DD105" s="47">
        <f t="shared" si="100"/>
        <v>1</v>
      </c>
      <c r="DE105" s="47"/>
      <c r="DF105" s="47">
        <f>STDEV(DF2:DF102)</f>
        <v>0.2184922683</v>
      </c>
      <c r="DG105" s="47"/>
      <c r="DH105" s="47"/>
      <c r="DI105" s="47">
        <f>STDEV(DI2:DI102)</f>
        <v>0.3703164823</v>
      </c>
      <c r="DJ105" s="47"/>
      <c r="DK105" s="47"/>
    </row>
    <row r="106">
      <c r="A106" s="93"/>
      <c r="B106" s="77" t="s">
        <v>459</v>
      </c>
      <c r="E106" s="47"/>
      <c r="G106" s="47"/>
      <c r="H106" s="47"/>
      <c r="I106" s="47"/>
      <c r="J106" s="47"/>
      <c r="K106" s="50">
        <f>SUM(MAX(K2:K102)-MIN(K2:K102))</f>
        <v>0.3751195799</v>
      </c>
      <c r="L106" s="47"/>
      <c r="M106" s="47"/>
      <c r="N106" s="47">
        <f>SUM(MAX(N2:N102)-MIN(N2:N102))</f>
        <v>0.55</v>
      </c>
      <c r="O106" s="47"/>
      <c r="P106" s="47"/>
      <c r="Q106" s="47">
        <f>SUM(MAX(Q2:Q102)-MIN(Q2:Q102))</f>
        <v>3.51</v>
      </c>
      <c r="R106" s="47"/>
      <c r="S106" s="47"/>
      <c r="T106" s="47">
        <f>SUM(MAX(T2:T102)-MIN(T2:T102))</f>
        <v>63.64</v>
      </c>
      <c r="U106" s="47"/>
      <c r="V106" s="47"/>
      <c r="W106" s="50">
        <f t="shared" ref="W106:X106" si="101">SUM(MAX(W2:W102)-MIN(W2:W102))</f>
        <v>4666.017483</v>
      </c>
      <c r="X106" s="50">
        <f t="shared" si="101"/>
        <v>5.266787241</v>
      </c>
      <c r="Y106" s="47"/>
      <c r="Z106" s="47">
        <f>SUM(MAX(Z2:Z102)-MIN(Z2:Z102))</f>
        <v>0.3</v>
      </c>
      <c r="AA106" s="47"/>
      <c r="AB106" s="47"/>
      <c r="AE106" s="47">
        <f>SUM(MAX(AE2:AE102)-MIN(AE2:AE102))</f>
        <v>4.87</v>
      </c>
      <c r="AF106" s="47"/>
      <c r="AG106" s="47"/>
      <c r="AH106" s="47">
        <f>SUM(MAX(AH2:AH102)-MIN(AH2:AH102))</f>
        <v>48.6</v>
      </c>
      <c r="AI106" s="47"/>
      <c r="AJ106" s="47"/>
      <c r="AK106" s="50">
        <f t="shared" ref="AK106:AL106" si="102">SUM(MAX(AK2:AK102)-MIN(AK2:AK102))</f>
        <v>3680.114758</v>
      </c>
      <c r="AL106" s="50">
        <f t="shared" si="102"/>
        <v>4.511450285</v>
      </c>
      <c r="AM106" s="47"/>
      <c r="AN106" s="47">
        <f>SUM(MAX(AN2:AN102)-MIN(AN2:AN102))</f>
        <v>1.04</v>
      </c>
      <c r="AO106" s="47"/>
      <c r="AP106" s="47"/>
      <c r="AQ106" s="47">
        <f>SUM(MAX(AQ2:AQ102)-MIN(AQ2:AQ102))</f>
        <v>2.02</v>
      </c>
      <c r="AR106" s="47"/>
      <c r="AS106" s="47"/>
      <c r="AT106" s="47">
        <f>SUM(MAX(AT2:AT102)-MIN(AT2:AT102))</f>
        <v>4.41</v>
      </c>
      <c r="AU106" s="47"/>
      <c r="AV106" s="47"/>
      <c r="AW106" s="47">
        <f>SUM(MAX(AW2:AW102)-MIN(AW2:AW102))</f>
        <v>5.84</v>
      </c>
      <c r="AX106" s="47"/>
      <c r="AY106" s="47"/>
      <c r="AZ106" s="47">
        <f>SUM(MAX(AZ2:AZ102)-MIN(AZ2:AZ102))</f>
        <v>53.27</v>
      </c>
      <c r="BA106" s="47"/>
      <c r="BB106" s="47"/>
      <c r="BC106" s="50">
        <f t="shared" ref="BC106:BD106" si="103">SUM(MAX(BC2:BC102)-MIN(BC2:BC102))</f>
        <v>3757.440429</v>
      </c>
      <c r="BD106" s="50">
        <f t="shared" si="103"/>
        <v>4.804557129</v>
      </c>
      <c r="BE106" s="47"/>
      <c r="BF106" s="49"/>
      <c r="BG106" s="47"/>
      <c r="BH106" s="47">
        <f>SUM(MAX(BH2:BH102)-MIN(BH2:BH102))</f>
        <v>8.17</v>
      </c>
      <c r="BI106" s="47"/>
      <c r="BJ106" s="47"/>
      <c r="BK106" s="47">
        <f>SUM(MAX(BK2:BK102)-MIN(BK2:BK102))</f>
        <v>52.61</v>
      </c>
      <c r="BL106" s="47"/>
      <c r="BM106" s="47"/>
      <c r="BN106" s="50">
        <f t="shared" ref="BN106:BO106" si="104">SUM(MAX(BN2:BN102)-MIN(BN2:BN102))</f>
        <v>4669.586807</v>
      </c>
      <c r="BO106" s="50">
        <f t="shared" si="104"/>
        <v>4.844857561</v>
      </c>
      <c r="BP106" s="47"/>
      <c r="BQ106" s="47">
        <f>SUM(MAX(BQ2:BQ102)-MIN(BQ2:BQ102))</f>
        <v>4.1</v>
      </c>
      <c r="BR106" s="47"/>
      <c r="BS106" s="47"/>
      <c r="BT106" s="47">
        <f>SUM(MAX(BT2:BT102)-MIN(BT2:BT102))</f>
        <v>1.77</v>
      </c>
      <c r="BU106" s="47"/>
      <c r="BV106" s="47"/>
      <c r="BW106" s="47">
        <f>SUM(MAX(BW2:BW102)-MIN(BW2:BW102))</f>
        <v>14.63</v>
      </c>
      <c r="BX106" s="47"/>
      <c r="BY106" s="47"/>
      <c r="BZ106" s="47">
        <f>SUM(MAX(BZ2:BZ102)-MIN(BZ2:BZ102))</f>
        <v>35.74</v>
      </c>
      <c r="CA106" s="47"/>
      <c r="CB106" s="47"/>
      <c r="CC106" s="50">
        <f t="shared" ref="CC106:CD106" si="105">SUM(MAX(CC2:CC102)-MIN(CC2:CC102))</f>
        <v>2929.349793</v>
      </c>
      <c r="CD106" s="50">
        <f t="shared" si="105"/>
        <v>4.925397001</v>
      </c>
      <c r="CE106" s="47"/>
      <c r="CF106" s="47">
        <f>SUM(MAX(CF2:CF102)-MIN(CF2:CF102))</f>
        <v>6</v>
      </c>
      <c r="CG106" s="47"/>
      <c r="CH106" s="47"/>
      <c r="CI106" s="50">
        <f>SUM(MAX(CI2:CI102)-MIN(CI2:CI102))</f>
        <v>5.534225889</v>
      </c>
      <c r="CJ106" s="47"/>
      <c r="CK106" s="47"/>
      <c r="CL106" s="47">
        <f>SUM(MAX(CL2:CL102)-MIN(CL2:CL102))</f>
        <v>45.1</v>
      </c>
      <c r="CM106" s="47"/>
      <c r="CN106" s="47"/>
      <c r="CO106" s="50">
        <f t="shared" ref="CO106:CP106" si="106">SUM(MAX(CO2:CO102)-MIN(CO2:CO102))</f>
        <v>4636.277421</v>
      </c>
      <c r="CP106" s="50">
        <f t="shared" si="106"/>
        <v>5.478988223</v>
      </c>
      <c r="CQ106" s="47"/>
      <c r="CT106" s="47">
        <f>SUM(MAX(CT2:CT102)-MIN(CT2:CT102))</f>
        <v>23.86</v>
      </c>
      <c r="CU106" s="47"/>
      <c r="CV106" s="47"/>
      <c r="CW106" s="47">
        <f>SUM(MAX(CW2:CW102)-MIN(CW2:CW102))</f>
        <v>14.1</v>
      </c>
      <c r="CX106" s="47"/>
      <c r="CY106" s="47"/>
      <c r="CZ106" s="47">
        <f>SUM(MAX(CZ2:CZ102)-MIN(CZ2:CZ102))</f>
        <v>37.05</v>
      </c>
      <c r="DA106" s="47"/>
      <c r="DB106" s="47"/>
      <c r="DC106" s="50">
        <f t="shared" ref="DC106:DD106" si="107">SUM(MAX(DC2:DC102)-MIN(DC2:DC102))</f>
        <v>4540.532041</v>
      </c>
      <c r="DD106" s="50">
        <f t="shared" si="107"/>
        <v>4.449728497</v>
      </c>
      <c r="DE106" s="47"/>
      <c r="DF106" s="47">
        <f>SUM(MAX(DF2:DF102)-MIN(DF2:DF102))</f>
        <v>1.23</v>
      </c>
      <c r="DG106" s="47"/>
      <c r="DH106" s="47"/>
      <c r="DI106" s="47">
        <f>SUM(MAX(DI2:DI102)-MIN(DI2:DI102))</f>
        <v>1.65</v>
      </c>
      <c r="DJ106" s="47"/>
      <c r="DK106" s="47"/>
    </row>
    <row r="107">
      <c r="A107" s="47"/>
      <c r="E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E107" s="47"/>
      <c r="AF107" s="47"/>
      <c r="AG107" s="47"/>
      <c r="AH107" s="47"/>
      <c r="AI107" s="47"/>
      <c r="AJ107" s="47"/>
      <c r="AK107" s="48"/>
      <c r="AL107" s="48"/>
      <c r="AM107" s="48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9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</row>
    <row r="108">
      <c r="A108" s="47"/>
      <c r="E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E108" s="47"/>
      <c r="AF108" s="47"/>
      <c r="AG108" s="47"/>
      <c r="AH108" s="47"/>
      <c r="AI108" s="47"/>
      <c r="AJ108" s="47"/>
      <c r="AK108" s="48"/>
      <c r="AL108" s="48"/>
      <c r="AM108" s="48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9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</row>
    <row r="109">
      <c r="A109" s="47"/>
      <c r="E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E109" s="47"/>
      <c r="AF109" s="47"/>
      <c r="AG109" s="47"/>
      <c r="AH109" s="47"/>
      <c r="AI109" s="47"/>
      <c r="AJ109" s="47"/>
      <c r="AK109" s="48"/>
      <c r="AL109" s="48"/>
      <c r="AM109" s="48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9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7"/>
      <c r="DE109" s="47"/>
      <c r="DF109" s="47"/>
      <c r="DG109" s="47"/>
      <c r="DH109" s="47"/>
      <c r="DI109" s="47"/>
      <c r="DJ109" s="47"/>
      <c r="DK109" s="47"/>
    </row>
    <row r="110">
      <c r="A110" s="47"/>
      <c r="E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E110" s="47"/>
      <c r="AF110" s="47"/>
      <c r="AG110" s="47"/>
      <c r="AH110" s="47"/>
      <c r="AI110" s="47"/>
      <c r="AJ110" s="47"/>
      <c r="AK110" s="48"/>
      <c r="AL110" s="48"/>
      <c r="AM110" s="48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9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7"/>
      <c r="DE110" s="47"/>
      <c r="DF110" s="47"/>
      <c r="DG110" s="47"/>
      <c r="DH110" s="47"/>
      <c r="DI110" s="47"/>
      <c r="DJ110" s="47"/>
      <c r="DK110" s="47"/>
    </row>
    <row r="111">
      <c r="A111" s="47"/>
      <c r="E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E111" s="47"/>
      <c r="AF111" s="47"/>
      <c r="AG111" s="47"/>
      <c r="AH111" s="47"/>
      <c r="AI111" s="47"/>
      <c r="AJ111" s="47"/>
      <c r="AK111" s="48"/>
      <c r="AL111" s="48"/>
      <c r="AM111" s="48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9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</row>
    <row r="112">
      <c r="A112" s="47"/>
      <c r="E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E112" s="47"/>
      <c r="AF112" s="47"/>
      <c r="AG112" s="47"/>
      <c r="AH112" s="47"/>
      <c r="AI112" s="47"/>
      <c r="AJ112" s="47"/>
      <c r="AK112" s="48"/>
      <c r="AL112" s="48"/>
      <c r="AM112" s="48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9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</row>
    <row r="113">
      <c r="A113" s="47"/>
      <c r="E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E113" s="47"/>
      <c r="AF113" s="47"/>
      <c r="AG113" s="47"/>
      <c r="AH113" s="47"/>
      <c r="AI113" s="47"/>
      <c r="AJ113" s="47"/>
      <c r="AK113" s="48"/>
      <c r="AL113" s="48"/>
      <c r="AM113" s="48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9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</row>
    <row r="114">
      <c r="A114" s="47"/>
      <c r="E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</row>
    <row r="115">
      <c r="A115" s="47"/>
      <c r="E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</row>
    <row r="116">
      <c r="A116" s="47"/>
      <c r="E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</row>
    <row r="117">
      <c r="A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</row>
    <row r="118">
      <c r="A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</row>
    <row r="119">
      <c r="A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</row>
    <row r="120">
      <c r="A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</row>
    <row r="121">
      <c r="A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</row>
    <row r="122">
      <c r="A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</row>
    <row r="123">
      <c r="A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</row>
    <row r="124">
      <c r="A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</row>
    <row r="125">
      <c r="A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</row>
    <row r="126">
      <c r="A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</row>
    <row r="127">
      <c r="A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</row>
    <row r="128">
      <c r="A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</row>
    <row r="129">
      <c r="A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</row>
    <row r="130">
      <c r="A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</row>
    <row r="131">
      <c r="A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</row>
    <row r="132">
      <c r="A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</row>
    <row r="133">
      <c r="A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</row>
    <row r="134">
      <c r="A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</row>
    <row r="135">
      <c r="A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</row>
    <row r="136">
      <c r="A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</row>
    <row r="137">
      <c r="A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</row>
    <row r="138">
      <c r="A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</row>
    <row r="139">
      <c r="A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</row>
    <row r="140">
      <c r="A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</row>
    <row r="141">
      <c r="A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</row>
    <row r="142">
      <c r="A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</row>
    <row r="143">
      <c r="A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</row>
    <row r="144">
      <c r="A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</row>
    <row r="145">
      <c r="A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</row>
    <row r="146">
      <c r="A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</row>
    <row r="147">
      <c r="A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</row>
    <row r="148">
      <c r="A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</row>
    <row r="149">
      <c r="A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</row>
    <row r="150">
      <c r="A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</row>
    <row r="151">
      <c r="A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T151" s="47"/>
      <c r="CU151" s="47"/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</row>
    <row r="152">
      <c r="A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</row>
    <row r="153">
      <c r="A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T153" s="47"/>
      <c r="CU153" s="47"/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  <c r="DI153" s="47"/>
      <c r="DJ153" s="47"/>
      <c r="DK153" s="47"/>
    </row>
    <row r="154">
      <c r="A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T154" s="47"/>
      <c r="CU154" s="47"/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  <c r="DI154" s="47"/>
      <c r="DJ154" s="47"/>
      <c r="DK154" s="47"/>
    </row>
    <row r="155">
      <c r="A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</row>
    <row r="156">
      <c r="A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</row>
    <row r="157">
      <c r="A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7"/>
      <c r="DK157" s="47"/>
    </row>
    <row r="158">
      <c r="A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  <c r="DI158" s="47"/>
      <c r="DJ158" s="47"/>
      <c r="DK158" s="47"/>
    </row>
    <row r="159">
      <c r="A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  <c r="DI159" s="47"/>
      <c r="DJ159" s="47"/>
      <c r="DK159" s="47"/>
    </row>
    <row r="160">
      <c r="A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T160" s="47"/>
      <c r="CU160" s="47"/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  <c r="DI160" s="47"/>
      <c r="DJ160" s="47"/>
      <c r="DK160" s="47"/>
    </row>
    <row r="161">
      <c r="A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T161" s="47"/>
      <c r="CU161" s="47"/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  <c r="DI161" s="47"/>
      <c r="DJ161" s="47"/>
      <c r="DK161" s="47"/>
    </row>
    <row r="162">
      <c r="A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</row>
    <row r="163">
      <c r="A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</row>
    <row r="164">
      <c r="A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T164" s="47"/>
      <c r="CU164" s="47"/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  <c r="DI164" s="47"/>
      <c r="DJ164" s="47"/>
      <c r="DK164" s="47"/>
    </row>
    <row r="165">
      <c r="A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</row>
    <row r="166">
      <c r="A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</row>
    <row r="167">
      <c r="A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</row>
    <row r="168">
      <c r="A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</row>
    <row r="169">
      <c r="A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</row>
    <row r="170">
      <c r="A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</row>
    <row r="171">
      <c r="A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</row>
    <row r="172">
      <c r="A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</row>
    <row r="173">
      <c r="A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</row>
    <row r="174">
      <c r="A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</row>
    <row r="175">
      <c r="A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</row>
    <row r="176">
      <c r="A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</row>
    <row r="177">
      <c r="A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</row>
    <row r="178">
      <c r="A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</row>
    <row r="179">
      <c r="A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</row>
    <row r="180">
      <c r="A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</row>
    <row r="181">
      <c r="A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</row>
    <row r="182">
      <c r="A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</row>
    <row r="183">
      <c r="A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</row>
    <row r="184">
      <c r="A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</row>
    <row r="185">
      <c r="A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</row>
    <row r="186">
      <c r="A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</row>
    <row r="187">
      <c r="A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</row>
    <row r="188">
      <c r="A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  <c r="DI188" s="47"/>
      <c r="DJ188" s="47"/>
      <c r="DK188" s="47"/>
    </row>
    <row r="189">
      <c r="A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</row>
    <row r="190">
      <c r="A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</row>
    <row r="191">
      <c r="A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T191" s="47"/>
      <c r="CU191" s="47"/>
      <c r="CV191" s="47"/>
      <c r="CW191" s="47"/>
      <c r="CX191" s="47"/>
      <c r="CY191" s="47"/>
      <c r="CZ191" s="47"/>
      <c r="DA191" s="47"/>
      <c r="DB191" s="47"/>
      <c r="DC191" s="47"/>
      <c r="DD191" s="47"/>
      <c r="DE191" s="47"/>
      <c r="DF191" s="47"/>
      <c r="DG191" s="47"/>
      <c r="DH191" s="47"/>
      <c r="DI191" s="47"/>
      <c r="DJ191" s="47"/>
      <c r="DK191" s="47"/>
    </row>
    <row r="192">
      <c r="A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7"/>
      <c r="DG192" s="47"/>
      <c r="DH192" s="47"/>
      <c r="DI192" s="47"/>
      <c r="DJ192" s="47"/>
      <c r="DK192" s="47"/>
    </row>
    <row r="193">
      <c r="A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</row>
    <row r="194">
      <c r="A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T194" s="47"/>
      <c r="CU194" s="47"/>
      <c r="CV194" s="47"/>
      <c r="CW194" s="47"/>
      <c r="CX194" s="47"/>
      <c r="CY194" s="47"/>
      <c r="CZ194" s="47"/>
      <c r="DA194" s="47"/>
      <c r="DB194" s="47"/>
      <c r="DC194" s="47"/>
      <c r="DD194" s="47"/>
      <c r="DE194" s="47"/>
      <c r="DF194" s="47"/>
      <c r="DG194" s="47"/>
      <c r="DH194" s="47"/>
      <c r="DI194" s="47"/>
      <c r="DJ194" s="47"/>
      <c r="DK194" s="47"/>
    </row>
    <row r="195">
      <c r="A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  <c r="DJ195" s="47"/>
      <c r="DK195" s="47"/>
    </row>
    <row r="196">
      <c r="A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T196" s="47"/>
      <c r="CU196" s="47"/>
      <c r="CV196" s="47"/>
      <c r="CW196" s="47"/>
      <c r="CX196" s="47"/>
      <c r="CY196" s="47"/>
      <c r="CZ196" s="47"/>
      <c r="DA196" s="47"/>
      <c r="DB196" s="47"/>
      <c r="DC196" s="47"/>
      <c r="DD196" s="47"/>
      <c r="DE196" s="47"/>
      <c r="DF196" s="47"/>
      <c r="DG196" s="47"/>
      <c r="DH196" s="47"/>
      <c r="DI196" s="47"/>
      <c r="DJ196" s="47"/>
      <c r="DK196" s="47"/>
    </row>
    <row r="197">
      <c r="A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7"/>
      <c r="DG197" s="47"/>
      <c r="DH197" s="47"/>
      <c r="DI197" s="47"/>
      <c r="DJ197" s="47"/>
      <c r="DK197" s="47"/>
    </row>
    <row r="198">
      <c r="A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T198" s="47"/>
      <c r="CU198" s="47"/>
      <c r="CV198" s="47"/>
      <c r="CW198" s="47"/>
      <c r="CX198" s="47"/>
      <c r="CY198" s="47"/>
      <c r="CZ198" s="47"/>
      <c r="DA198" s="47"/>
      <c r="DB198" s="47"/>
      <c r="DC198" s="47"/>
      <c r="DD198" s="47"/>
      <c r="DE198" s="47"/>
      <c r="DF198" s="47"/>
      <c r="DG198" s="47"/>
      <c r="DH198" s="47"/>
      <c r="DI198" s="47"/>
      <c r="DJ198" s="47"/>
      <c r="DK198" s="47"/>
    </row>
    <row r="199">
      <c r="A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T199" s="47"/>
      <c r="CU199" s="47"/>
      <c r="CV199" s="47"/>
      <c r="CW199" s="47"/>
      <c r="CX199" s="47"/>
      <c r="CY199" s="47"/>
      <c r="CZ199" s="47"/>
      <c r="DA199" s="47"/>
      <c r="DB199" s="47"/>
      <c r="DC199" s="47"/>
      <c r="DD199" s="47"/>
      <c r="DE199" s="47"/>
      <c r="DF199" s="47"/>
      <c r="DG199" s="47"/>
      <c r="DH199" s="47"/>
      <c r="DI199" s="47"/>
      <c r="DJ199" s="47"/>
      <c r="DK199" s="47"/>
    </row>
    <row r="200">
      <c r="A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T200" s="47"/>
      <c r="CU200" s="47"/>
      <c r="CV200" s="47"/>
      <c r="CW200" s="47"/>
      <c r="CX200" s="47"/>
      <c r="CY200" s="47"/>
      <c r="CZ200" s="47"/>
      <c r="DA200" s="47"/>
      <c r="DB200" s="47"/>
      <c r="DC200" s="47"/>
      <c r="DD200" s="47"/>
      <c r="DE200" s="47"/>
      <c r="DF200" s="47"/>
      <c r="DG200" s="47"/>
      <c r="DH200" s="47"/>
      <c r="DI200" s="47"/>
      <c r="DJ200" s="47"/>
      <c r="DK200" s="47"/>
    </row>
    <row r="201">
      <c r="A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T201" s="47"/>
      <c r="CU201" s="47"/>
      <c r="CV201" s="47"/>
      <c r="CW201" s="47"/>
      <c r="CX201" s="47"/>
      <c r="CY201" s="47"/>
      <c r="CZ201" s="47"/>
      <c r="DA201" s="47"/>
      <c r="DB201" s="47"/>
      <c r="DC201" s="47"/>
      <c r="DD201" s="47"/>
      <c r="DE201" s="47"/>
      <c r="DF201" s="47"/>
      <c r="DG201" s="47"/>
      <c r="DH201" s="47"/>
      <c r="DI201" s="47"/>
      <c r="DJ201" s="47"/>
      <c r="DK201" s="47"/>
    </row>
    <row r="202">
      <c r="A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7"/>
      <c r="DD202" s="47"/>
      <c r="DE202" s="47"/>
      <c r="DF202" s="47"/>
      <c r="DG202" s="47"/>
      <c r="DH202" s="47"/>
      <c r="DI202" s="47"/>
      <c r="DJ202" s="47"/>
      <c r="DK202" s="47"/>
    </row>
    <row r="203">
      <c r="A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7"/>
      <c r="DD203" s="47"/>
      <c r="DE203" s="47"/>
      <c r="DF203" s="47"/>
      <c r="DG203" s="47"/>
      <c r="DH203" s="47"/>
      <c r="DI203" s="47"/>
      <c r="DJ203" s="47"/>
      <c r="DK203" s="47"/>
    </row>
    <row r="204">
      <c r="A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/>
      <c r="DG204" s="47"/>
      <c r="DH204" s="47"/>
      <c r="DI204" s="47"/>
      <c r="DJ204" s="47"/>
      <c r="DK204" s="47"/>
    </row>
    <row r="205">
      <c r="A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/>
      <c r="DG205" s="47"/>
      <c r="DH205" s="47"/>
      <c r="DI205" s="47"/>
      <c r="DJ205" s="47"/>
      <c r="DK205" s="47"/>
    </row>
    <row r="206">
      <c r="A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T206" s="47"/>
      <c r="CU206" s="47"/>
      <c r="CV206" s="47"/>
      <c r="CW206" s="47"/>
      <c r="CX206" s="47"/>
      <c r="CY206" s="47"/>
      <c r="CZ206" s="47"/>
      <c r="DA206" s="47"/>
      <c r="DB206" s="47"/>
      <c r="DC206" s="47"/>
      <c r="DD206" s="47"/>
      <c r="DE206" s="47"/>
      <c r="DF206" s="47"/>
      <c r="DG206" s="47"/>
      <c r="DH206" s="47"/>
      <c r="DI206" s="47"/>
      <c r="DJ206" s="47"/>
      <c r="DK206" s="47"/>
    </row>
    <row r="207">
      <c r="A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  <c r="DI207" s="47"/>
      <c r="DJ207" s="47"/>
      <c r="DK207" s="47"/>
    </row>
    <row r="208">
      <c r="A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  <c r="DI208" s="47"/>
      <c r="DJ208" s="47"/>
      <c r="DK208" s="47"/>
    </row>
    <row r="209">
      <c r="A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</row>
    <row r="210">
      <c r="A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</row>
    <row r="211">
      <c r="A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</row>
    <row r="212">
      <c r="A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  <c r="DF212" s="47"/>
      <c r="DG212" s="47"/>
      <c r="DH212" s="47"/>
      <c r="DI212" s="47"/>
      <c r="DJ212" s="47"/>
      <c r="DK212" s="47"/>
    </row>
    <row r="213">
      <c r="A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T213" s="47"/>
      <c r="CU213" s="47"/>
      <c r="CV213" s="47"/>
      <c r="CW213" s="47"/>
      <c r="CX213" s="47"/>
      <c r="CY213" s="47"/>
      <c r="CZ213" s="47"/>
      <c r="DA213" s="47"/>
      <c r="DB213" s="47"/>
      <c r="DC213" s="47"/>
      <c r="DD213" s="47"/>
      <c r="DE213" s="47"/>
      <c r="DF213" s="47"/>
      <c r="DG213" s="47"/>
      <c r="DH213" s="47"/>
      <c r="DI213" s="47"/>
      <c r="DJ213" s="47"/>
      <c r="DK213" s="47"/>
    </row>
    <row r="214">
      <c r="A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T214" s="47"/>
      <c r="CU214" s="47"/>
      <c r="CV214" s="47"/>
      <c r="CW214" s="47"/>
      <c r="CX214" s="47"/>
      <c r="CY214" s="47"/>
      <c r="CZ214" s="47"/>
      <c r="DA214" s="47"/>
      <c r="DB214" s="47"/>
      <c r="DC214" s="47"/>
      <c r="DD214" s="47"/>
      <c r="DE214" s="47"/>
      <c r="DF214" s="47"/>
      <c r="DG214" s="47"/>
      <c r="DH214" s="47"/>
      <c r="DI214" s="47"/>
      <c r="DJ214" s="47"/>
      <c r="DK214" s="47"/>
    </row>
    <row r="215">
      <c r="A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T215" s="47"/>
      <c r="CU215" s="47"/>
      <c r="CV215" s="47"/>
      <c r="CW215" s="47"/>
      <c r="CX215" s="47"/>
      <c r="CY215" s="47"/>
      <c r="CZ215" s="47"/>
      <c r="DA215" s="47"/>
      <c r="DB215" s="47"/>
      <c r="DC215" s="47"/>
      <c r="DD215" s="47"/>
      <c r="DE215" s="47"/>
      <c r="DF215" s="47"/>
      <c r="DG215" s="47"/>
      <c r="DH215" s="47"/>
      <c r="DI215" s="47"/>
      <c r="DJ215" s="47"/>
      <c r="DK215" s="47"/>
    </row>
    <row r="216">
      <c r="A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T216" s="47"/>
      <c r="CU216" s="47"/>
      <c r="CV216" s="47"/>
      <c r="CW216" s="47"/>
      <c r="CX216" s="47"/>
      <c r="CY216" s="47"/>
      <c r="CZ216" s="47"/>
      <c r="DA216" s="47"/>
      <c r="DB216" s="47"/>
      <c r="DC216" s="47"/>
      <c r="DD216" s="47"/>
      <c r="DE216" s="47"/>
      <c r="DF216" s="47"/>
      <c r="DG216" s="47"/>
      <c r="DH216" s="47"/>
      <c r="DI216" s="47"/>
      <c r="DJ216" s="47"/>
      <c r="DK216" s="47"/>
    </row>
    <row r="217">
      <c r="A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  <c r="DI217" s="47"/>
      <c r="DJ217" s="47"/>
      <c r="DK217" s="47"/>
    </row>
    <row r="218">
      <c r="A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T218" s="47"/>
      <c r="CU218" s="47"/>
      <c r="CV218" s="47"/>
      <c r="CW218" s="47"/>
      <c r="CX218" s="47"/>
      <c r="CY218" s="47"/>
      <c r="CZ218" s="47"/>
      <c r="DA218" s="47"/>
      <c r="DB218" s="47"/>
      <c r="DC218" s="47"/>
      <c r="DD218" s="47"/>
      <c r="DE218" s="47"/>
      <c r="DF218" s="47"/>
      <c r="DG218" s="47"/>
      <c r="DH218" s="47"/>
      <c r="DI218" s="47"/>
      <c r="DJ218" s="47"/>
      <c r="DK218" s="47"/>
    </row>
    <row r="219">
      <c r="A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</row>
    <row r="220">
      <c r="A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  <c r="DI220" s="47"/>
      <c r="DJ220" s="47"/>
      <c r="DK220" s="47"/>
    </row>
    <row r="221">
      <c r="A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T221" s="47"/>
      <c r="CU221" s="47"/>
      <c r="CV221" s="47"/>
      <c r="CW221" s="47"/>
      <c r="CX221" s="47"/>
      <c r="CY221" s="47"/>
      <c r="CZ221" s="47"/>
      <c r="DA221" s="47"/>
      <c r="DB221" s="47"/>
      <c r="DC221" s="47"/>
      <c r="DD221" s="47"/>
      <c r="DE221" s="47"/>
      <c r="DF221" s="47"/>
      <c r="DG221" s="47"/>
      <c r="DH221" s="47"/>
      <c r="DI221" s="47"/>
      <c r="DJ221" s="47"/>
      <c r="DK221" s="47"/>
    </row>
    <row r="222">
      <c r="A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T222" s="47"/>
      <c r="CU222" s="47"/>
      <c r="CV222" s="47"/>
      <c r="CW222" s="47"/>
      <c r="CX222" s="47"/>
      <c r="CY222" s="47"/>
      <c r="CZ222" s="47"/>
      <c r="DA222" s="47"/>
      <c r="DB222" s="47"/>
      <c r="DC222" s="47"/>
      <c r="DD222" s="47"/>
      <c r="DE222" s="47"/>
      <c r="DF222" s="47"/>
      <c r="DG222" s="47"/>
      <c r="DH222" s="47"/>
      <c r="DI222" s="47"/>
      <c r="DJ222" s="47"/>
      <c r="DK222" s="47"/>
    </row>
    <row r="223">
      <c r="A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T223" s="47"/>
      <c r="CU223" s="47"/>
      <c r="CV223" s="47"/>
      <c r="CW223" s="47"/>
      <c r="CX223" s="47"/>
      <c r="CY223" s="47"/>
      <c r="CZ223" s="47"/>
      <c r="DA223" s="47"/>
      <c r="DB223" s="47"/>
      <c r="DC223" s="47"/>
      <c r="DD223" s="47"/>
      <c r="DE223" s="47"/>
      <c r="DF223" s="47"/>
      <c r="DG223" s="47"/>
      <c r="DH223" s="47"/>
      <c r="DI223" s="47"/>
      <c r="DJ223" s="47"/>
      <c r="DK223" s="47"/>
    </row>
    <row r="224">
      <c r="A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  <c r="DI224" s="47"/>
      <c r="DJ224" s="47"/>
      <c r="DK224" s="47"/>
    </row>
    <row r="225">
      <c r="A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</row>
    <row r="226">
      <c r="A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</row>
    <row r="227">
      <c r="A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</row>
    <row r="228">
      <c r="A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</row>
    <row r="229">
      <c r="A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</row>
    <row r="230">
      <c r="A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</row>
    <row r="231">
      <c r="A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</row>
    <row r="232">
      <c r="A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</row>
    <row r="233">
      <c r="A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</row>
    <row r="234">
      <c r="A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  <c r="DI234" s="47"/>
      <c r="DJ234" s="47"/>
      <c r="DK234" s="47"/>
    </row>
    <row r="235">
      <c r="A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</row>
    <row r="236">
      <c r="A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</row>
    <row r="237">
      <c r="A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</row>
    <row r="238">
      <c r="A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</row>
    <row r="239">
      <c r="A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  <c r="DI239" s="47"/>
      <c r="DJ239" s="47"/>
      <c r="DK239" s="47"/>
    </row>
    <row r="240">
      <c r="A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</row>
    <row r="241">
      <c r="A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  <c r="DI241" s="47"/>
      <c r="DJ241" s="47"/>
      <c r="DK241" s="47"/>
    </row>
    <row r="242">
      <c r="A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T242" s="47"/>
      <c r="CU242" s="47"/>
      <c r="CV242" s="47"/>
      <c r="CW242" s="47"/>
      <c r="CX242" s="47"/>
      <c r="CY242" s="47"/>
      <c r="CZ242" s="47"/>
      <c r="DA242" s="47"/>
      <c r="DB242" s="47"/>
      <c r="DC242" s="47"/>
      <c r="DD242" s="47"/>
      <c r="DE242" s="47"/>
      <c r="DF242" s="47"/>
      <c r="DG242" s="47"/>
      <c r="DH242" s="47"/>
      <c r="DI242" s="47"/>
      <c r="DJ242" s="47"/>
      <c r="DK242" s="47"/>
    </row>
    <row r="243">
      <c r="A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T243" s="47"/>
      <c r="CU243" s="47"/>
      <c r="CV243" s="47"/>
      <c r="CW243" s="47"/>
      <c r="CX243" s="47"/>
      <c r="CY243" s="47"/>
      <c r="CZ243" s="47"/>
      <c r="DA243" s="47"/>
      <c r="DB243" s="47"/>
      <c r="DC243" s="47"/>
      <c r="DD243" s="47"/>
      <c r="DE243" s="47"/>
      <c r="DF243" s="47"/>
      <c r="DG243" s="47"/>
      <c r="DH243" s="47"/>
      <c r="DI243" s="47"/>
      <c r="DJ243" s="47"/>
      <c r="DK243" s="47"/>
    </row>
    <row r="244">
      <c r="A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  <c r="DI244" s="47"/>
      <c r="DJ244" s="47"/>
      <c r="DK244" s="47"/>
    </row>
    <row r="245">
      <c r="A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T245" s="47"/>
      <c r="CU245" s="47"/>
      <c r="CV245" s="47"/>
      <c r="CW245" s="47"/>
      <c r="CX245" s="47"/>
      <c r="CY245" s="47"/>
      <c r="CZ245" s="47"/>
      <c r="DA245" s="47"/>
      <c r="DB245" s="47"/>
      <c r="DC245" s="47"/>
      <c r="DD245" s="47"/>
      <c r="DE245" s="47"/>
      <c r="DF245" s="47"/>
      <c r="DG245" s="47"/>
      <c r="DH245" s="47"/>
      <c r="DI245" s="47"/>
      <c r="DJ245" s="47"/>
      <c r="DK245" s="47"/>
    </row>
    <row r="246">
      <c r="A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T246" s="47"/>
      <c r="CU246" s="47"/>
      <c r="CV246" s="47"/>
      <c r="CW246" s="47"/>
      <c r="CX246" s="47"/>
      <c r="CY246" s="47"/>
      <c r="CZ246" s="47"/>
      <c r="DA246" s="47"/>
      <c r="DB246" s="47"/>
      <c r="DC246" s="47"/>
      <c r="DD246" s="47"/>
      <c r="DE246" s="47"/>
      <c r="DF246" s="47"/>
      <c r="DG246" s="47"/>
      <c r="DH246" s="47"/>
      <c r="DI246" s="47"/>
      <c r="DJ246" s="47"/>
      <c r="DK246" s="47"/>
    </row>
    <row r="247">
      <c r="A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</row>
    <row r="248">
      <c r="A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T248" s="47"/>
      <c r="CU248" s="47"/>
      <c r="CV248" s="47"/>
      <c r="CW248" s="47"/>
      <c r="CX248" s="47"/>
      <c r="CY248" s="47"/>
      <c r="CZ248" s="47"/>
      <c r="DA248" s="47"/>
      <c r="DB248" s="47"/>
      <c r="DC248" s="47"/>
      <c r="DD248" s="47"/>
      <c r="DE248" s="47"/>
      <c r="DF248" s="47"/>
      <c r="DG248" s="47"/>
      <c r="DH248" s="47"/>
      <c r="DI248" s="47"/>
      <c r="DJ248" s="47"/>
      <c r="DK248" s="47"/>
    </row>
    <row r="249">
      <c r="A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T249" s="47"/>
      <c r="CU249" s="47"/>
      <c r="CV249" s="47"/>
      <c r="CW249" s="47"/>
      <c r="CX249" s="47"/>
      <c r="CY249" s="47"/>
      <c r="CZ249" s="47"/>
      <c r="DA249" s="47"/>
      <c r="DB249" s="47"/>
      <c r="DC249" s="47"/>
      <c r="DD249" s="47"/>
      <c r="DE249" s="47"/>
      <c r="DF249" s="47"/>
      <c r="DG249" s="47"/>
      <c r="DH249" s="47"/>
      <c r="DI249" s="47"/>
      <c r="DJ249" s="47"/>
      <c r="DK249" s="47"/>
    </row>
    <row r="250">
      <c r="A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T250" s="47"/>
      <c r="CU250" s="47"/>
      <c r="CV250" s="47"/>
      <c r="CW250" s="47"/>
      <c r="CX250" s="47"/>
      <c r="CY250" s="47"/>
      <c r="CZ250" s="47"/>
      <c r="DA250" s="47"/>
      <c r="DB250" s="47"/>
      <c r="DC250" s="47"/>
      <c r="DD250" s="47"/>
      <c r="DE250" s="47"/>
      <c r="DF250" s="47"/>
      <c r="DG250" s="47"/>
      <c r="DH250" s="47"/>
      <c r="DI250" s="47"/>
      <c r="DJ250" s="47"/>
      <c r="DK250" s="47"/>
    </row>
    <row r="251">
      <c r="A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T251" s="47"/>
      <c r="CU251" s="47"/>
      <c r="CV251" s="47"/>
      <c r="CW251" s="47"/>
      <c r="CX251" s="47"/>
      <c r="CY251" s="47"/>
      <c r="CZ251" s="47"/>
      <c r="DA251" s="47"/>
      <c r="DB251" s="47"/>
      <c r="DC251" s="47"/>
      <c r="DD251" s="47"/>
      <c r="DE251" s="47"/>
      <c r="DF251" s="47"/>
      <c r="DG251" s="47"/>
      <c r="DH251" s="47"/>
      <c r="DI251" s="47"/>
      <c r="DJ251" s="47"/>
      <c r="DK251" s="47"/>
    </row>
    <row r="252">
      <c r="A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T252" s="47"/>
      <c r="CU252" s="47"/>
      <c r="CV252" s="47"/>
      <c r="CW252" s="47"/>
      <c r="CX252" s="47"/>
      <c r="CY252" s="47"/>
      <c r="CZ252" s="47"/>
      <c r="DA252" s="47"/>
      <c r="DB252" s="47"/>
      <c r="DC252" s="47"/>
      <c r="DD252" s="47"/>
      <c r="DE252" s="47"/>
      <c r="DF252" s="47"/>
      <c r="DG252" s="47"/>
      <c r="DH252" s="47"/>
      <c r="DI252" s="47"/>
      <c r="DJ252" s="47"/>
      <c r="DK252" s="47"/>
    </row>
    <row r="253">
      <c r="A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T253" s="47"/>
      <c r="CU253" s="47"/>
      <c r="CV253" s="47"/>
      <c r="CW253" s="47"/>
      <c r="CX253" s="47"/>
      <c r="CY253" s="47"/>
      <c r="CZ253" s="47"/>
      <c r="DA253" s="47"/>
      <c r="DB253" s="47"/>
      <c r="DC253" s="47"/>
      <c r="DD253" s="47"/>
      <c r="DE253" s="47"/>
      <c r="DF253" s="47"/>
      <c r="DG253" s="47"/>
      <c r="DH253" s="47"/>
      <c r="DI253" s="47"/>
      <c r="DJ253" s="47"/>
      <c r="DK253" s="47"/>
    </row>
    <row r="254">
      <c r="A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T254" s="47"/>
      <c r="CU254" s="47"/>
      <c r="CV254" s="47"/>
      <c r="CW254" s="47"/>
      <c r="CX254" s="47"/>
      <c r="CY254" s="47"/>
      <c r="CZ254" s="47"/>
      <c r="DA254" s="47"/>
      <c r="DB254" s="47"/>
      <c r="DC254" s="47"/>
      <c r="DD254" s="47"/>
      <c r="DE254" s="47"/>
      <c r="DF254" s="47"/>
      <c r="DG254" s="47"/>
      <c r="DH254" s="47"/>
      <c r="DI254" s="47"/>
      <c r="DJ254" s="47"/>
      <c r="DK254" s="47"/>
    </row>
    <row r="255">
      <c r="A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T255" s="47"/>
      <c r="CU255" s="47"/>
      <c r="CV255" s="47"/>
      <c r="CW255" s="47"/>
      <c r="CX255" s="47"/>
      <c r="CY255" s="47"/>
      <c r="CZ255" s="47"/>
      <c r="DA255" s="47"/>
      <c r="DB255" s="47"/>
      <c r="DC255" s="47"/>
      <c r="DD255" s="47"/>
      <c r="DE255" s="47"/>
      <c r="DF255" s="47"/>
      <c r="DG255" s="47"/>
      <c r="DH255" s="47"/>
      <c r="DI255" s="47"/>
      <c r="DJ255" s="47"/>
      <c r="DK255" s="47"/>
    </row>
    <row r="256">
      <c r="A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T256" s="47"/>
      <c r="CU256" s="47"/>
      <c r="CV256" s="47"/>
      <c r="CW256" s="47"/>
      <c r="CX256" s="47"/>
      <c r="CY256" s="47"/>
      <c r="CZ256" s="47"/>
      <c r="DA256" s="47"/>
      <c r="DB256" s="47"/>
      <c r="DC256" s="47"/>
      <c r="DD256" s="47"/>
      <c r="DE256" s="47"/>
      <c r="DF256" s="47"/>
      <c r="DG256" s="47"/>
      <c r="DH256" s="47"/>
      <c r="DI256" s="47"/>
      <c r="DJ256" s="47"/>
      <c r="DK256" s="47"/>
    </row>
    <row r="257">
      <c r="A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T257" s="47"/>
      <c r="CU257" s="47"/>
      <c r="CV257" s="47"/>
      <c r="CW257" s="47"/>
      <c r="CX257" s="47"/>
      <c r="CY257" s="47"/>
      <c r="CZ257" s="47"/>
      <c r="DA257" s="47"/>
      <c r="DB257" s="47"/>
      <c r="DC257" s="47"/>
      <c r="DD257" s="47"/>
      <c r="DE257" s="47"/>
      <c r="DF257" s="47"/>
      <c r="DG257" s="47"/>
      <c r="DH257" s="47"/>
      <c r="DI257" s="47"/>
      <c r="DJ257" s="47"/>
      <c r="DK257" s="47"/>
    </row>
    <row r="258">
      <c r="A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T258" s="47"/>
      <c r="CU258" s="47"/>
      <c r="CV258" s="47"/>
      <c r="CW258" s="47"/>
      <c r="CX258" s="47"/>
      <c r="CY258" s="47"/>
      <c r="CZ258" s="47"/>
      <c r="DA258" s="47"/>
      <c r="DB258" s="47"/>
      <c r="DC258" s="47"/>
      <c r="DD258" s="47"/>
      <c r="DE258" s="47"/>
      <c r="DF258" s="47"/>
      <c r="DG258" s="47"/>
      <c r="DH258" s="47"/>
      <c r="DI258" s="47"/>
      <c r="DJ258" s="47"/>
      <c r="DK258" s="47"/>
    </row>
    <row r="259">
      <c r="A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T259" s="47"/>
      <c r="CU259" s="47"/>
      <c r="CV259" s="47"/>
      <c r="CW259" s="47"/>
      <c r="CX259" s="47"/>
      <c r="CY259" s="47"/>
      <c r="CZ259" s="47"/>
      <c r="DA259" s="47"/>
      <c r="DB259" s="47"/>
      <c r="DC259" s="47"/>
      <c r="DD259" s="47"/>
      <c r="DE259" s="47"/>
      <c r="DF259" s="47"/>
      <c r="DG259" s="47"/>
      <c r="DH259" s="47"/>
      <c r="DI259" s="47"/>
      <c r="DJ259" s="47"/>
      <c r="DK259" s="47"/>
    </row>
    <row r="260">
      <c r="A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T260" s="47"/>
      <c r="CU260" s="47"/>
      <c r="CV260" s="47"/>
      <c r="CW260" s="47"/>
      <c r="CX260" s="47"/>
      <c r="CY260" s="47"/>
      <c r="CZ260" s="47"/>
      <c r="DA260" s="47"/>
      <c r="DB260" s="47"/>
      <c r="DC260" s="47"/>
      <c r="DD260" s="47"/>
      <c r="DE260" s="47"/>
      <c r="DF260" s="47"/>
      <c r="DG260" s="47"/>
      <c r="DH260" s="47"/>
      <c r="DI260" s="47"/>
      <c r="DJ260" s="47"/>
      <c r="DK260" s="47"/>
    </row>
    <row r="261">
      <c r="A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T261" s="47"/>
      <c r="CU261" s="47"/>
      <c r="CV261" s="47"/>
      <c r="CW261" s="47"/>
      <c r="CX261" s="47"/>
      <c r="CY261" s="47"/>
      <c r="CZ261" s="47"/>
      <c r="DA261" s="47"/>
      <c r="DB261" s="47"/>
      <c r="DC261" s="47"/>
      <c r="DD261" s="47"/>
      <c r="DE261" s="47"/>
      <c r="DF261" s="47"/>
      <c r="DG261" s="47"/>
      <c r="DH261" s="47"/>
      <c r="DI261" s="47"/>
      <c r="DJ261" s="47"/>
      <c r="DK261" s="47"/>
    </row>
    <row r="262">
      <c r="A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</row>
    <row r="263">
      <c r="A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  <c r="DI263" s="47"/>
      <c r="DJ263" s="47"/>
      <c r="DK263" s="47"/>
    </row>
    <row r="264">
      <c r="A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T264" s="47"/>
      <c r="CU264" s="47"/>
      <c r="CV264" s="47"/>
      <c r="CW264" s="47"/>
      <c r="CX264" s="47"/>
      <c r="CY264" s="47"/>
      <c r="CZ264" s="47"/>
      <c r="DA264" s="47"/>
      <c r="DB264" s="47"/>
      <c r="DC264" s="47"/>
      <c r="DD264" s="47"/>
      <c r="DE264" s="47"/>
      <c r="DF264" s="47"/>
      <c r="DG264" s="47"/>
      <c r="DH264" s="47"/>
      <c r="DI264" s="47"/>
      <c r="DJ264" s="47"/>
      <c r="DK264" s="47"/>
    </row>
    <row r="265">
      <c r="A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T265" s="47"/>
      <c r="CU265" s="47"/>
      <c r="CV265" s="47"/>
      <c r="CW265" s="47"/>
      <c r="CX265" s="47"/>
      <c r="CY265" s="47"/>
      <c r="CZ265" s="47"/>
      <c r="DA265" s="47"/>
      <c r="DB265" s="47"/>
      <c r="DC265" s="47"/>
      <c r="DD265" s="47"/>
      <c r="DE265" s="47"/>
      <c r="DF265" s="47"/>
      <c r="DG265" s="47"/>
      <c r="DH265" s="47"/>
      <c r="DI265" s="47"/>
      <c r="DJ265" s="47"/>
      <c r="DK265" s="47"/>
    </row>
    <row r="266">
      <c r="A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  <c r="DI266" s="47"/>
      <c r="DJ266" s="47"/>
      <c r="DK266" s="47"/>
    </row>
    <row r="267">
      <c r="A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  <c r="DI267" s="47"/>
      <c r="DJ267" s="47"/>
      <c r="DK267" s="47"/>
    </row>
    <row r="268">
      <c r="A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  <c r="DI268" s="47"/>
      <c r="DJ268" s="47"/>
      <c r="DK268" s="47"/>
    </row>
    <row r="269">
      <c r="A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T269" s="47"/>
      <c r="CU269" s="47"/>
      <c r="CV269" s="47"/>
      <c r="CW269" s="47"/>
      <c r="CX269" s="47"/>
      <c r="CY269" s="47"/>
      <c r="CZ269" s="47"/>
      <c r="DA269" s="47"/>
      <c r="DB269" s="47"/>
      <c r="DC269" s="47"/>
      <c r="DD269" s="47"/>
      <c r="DE269" s="47"/>
      <c r="DF269" s="47"/>
      <c r="DG269" s="47"/>
      <c r="DH269" s="47"/>
      <c r="DI269" s="47"/>
      <c r="DJ269" s="47"/>
      <c r="DK269" s="47"/>
    </row>
    <row r="270">
      <c r="A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T270" s="47"/>
      <c r="CU270" s="47"/>
      <c r="CV270" s="47"/>
      <c r="CW270" s="47"/>
      <c r="CX270" s="47"/>
      <c r="CY270" s="47"/>
      <c r="CZ270" s="47"/>
      <c r="DA270" s="47"/>
      <c r="DB270" s="47"/>
      <c r="DC270" s="47"/>
      <c r="DD270" s="47"/>
      <c r="DE270" s="47"/>
      <c r="DF270" s="47"/>
      <c r="DG270" s="47"/>
      <c r="DH270" s="47"/>
      <c r="DI270" s="47"/>
      <c r="DJ270" s="47"/>
      <c r="DK270" s="47"/>
    </row>
    <row r="271">
      <c r="A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T271" s="47"/>
      <c r="CU271" s="47"/>
      <c r="CV271" s="47"/>
      <c r="CW271" s="47"/>
      <c r="CX271" s="47"/>
      <c r="CY271" s="47"/>
      <c r="CZ271" s="47"/>
      <c r="DA271" s="47"/>
      <c r="DB271" s="47"/>
      <c r="DC271" s="47"/>
      <c r="DD271" s="47"/>
      <c r="DE271" s="47"/>
      <c r="DF271" s="47"/>
      <c r="DG271" s="47"/>
      <c r="DH271" s="47"/>
      <c r="DI271" s="47"/>
      <c r="DJ271" s="47"/>
      <c r="DK271" s="47"/>
    </row>
    <row r="272">
      <c r="A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T272" s="47"/>
      <c r="CU272" s="47"/>
      <c r="CV272" s="47"/>
      <c r="CW272" s="47"/>
      <c r="CX272" s="47"/>
      <c r="CY272" s="47"/>
      <c r="CZ272" s="47"/>
      <c r="DA272" s="47"/>
      <c r="DB272" s="47"/>
      <c r="DC272" s="47"/>
      <c r="DD272" s="47"/>
      <c r="DE272" s="47"/>
      <c r="DF272" s="47"/>
      <c r="DG272" s="47"/>
      <c r="DH272" s="47"/>
      <c r="DI272" s="47"/>
      <c r="DJ272" s="47"/>
      <c r="DK272" s="47"/>
    </row>
    <row r="273">
      <c r="A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T273" s="47"/>
      <c r="CU273" s="47"/>
      <c r="CV273" s="47"/>
      <c r="CW273" s="47"/>
      <c r="CX273" s="47"/>
      <c r="CY273" s="47"/>
      <c r="CZ273" s="47"/>
      <c r="DA273" s="47"/>
      <c r="DB273" s="47"/>
      <c r="DC273" s="47"/>
      <c r="DD273" s="47"/>
      <c r="DE273" s="47"/>
      <c r="DF273" s="47"/>
      <c r="DG273" s="47"/>
      <c r="DH273" s="47"/>
      <c r="DI273" s="47"/>
      <c r="DJ273" s="47"/>
      <c r="DK273" s="47"/>
    </row>
    <row r="274">
      <c r="A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T274" s="47"/>
      <c r="CU274" s="47"/>
      <c r="CV274" s="47"/>
      <c r="CW274" s="47"/>
      <c r="CX274" s="47"/>
      <c r="CY274" s="47"/>
      <c r="CZ274" s="47"/>
      <c r="DA274" s="47"/>
      <c r="DB274" s="47"/>
      <c r="DC274" s="47"/>
      <c r="DD274" s="47"/>
      <c r="DE274" s="47"/>
      <c r="DF274" s="47"/>
      <c r="DG274" s="47"/>
      <c r="DH274" s="47"/>
      <c r="DI274" s="47"/>
      <c r="DJ274" s="47"/>
      <c r="DK274" s="47"/>
    </row>
    <row r="275">
      <c r="A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</row>
    <row r="276">
      <c r="A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</row>
    <row r="277">
      <c r="A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</row>
    <row r="278">
      <c r="A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</row>
    <row r="279">
      <c r="A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</row>
    <row r="280">
      <c r="A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</row>
    <row r="281">
      <c r="A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</row>
    <row r="282">
      <c r="A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</row>
    <row r="283">
      <c r="A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  <c r="DI283" s="47"/>
      <c r="DJ283" s="47"/>
      <c r="DK283" s="47"/>
    </row>
    <row r="284">
      <c r="A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  <c r="DI284" s="47"/>
      <c r="DJ284" s="47"/>
      <c r="DK284" s="47"/>
    </row>
    <row r="285">
      <c r="A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</row>
    <row r="286">
      <c r="A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</row>
    <row r="287">
      <c r="A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</row>
    <row r="288">
      <c r="A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  <c r="DI288" s="47"/>
      <c r="DJ288" s="47"/>
      <c r="DK288" s="47"/>
    </row>
    <row r="289">
      <c r="A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  <c r="DI289" s="47"/>
      <c r="DJ289" s="47"/>
      <c r="DK289" s="47"/>
    </row>
    <row r="290">
      <c r="A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  <c r="DI290" s="47"/>
      <c r="DJ290" s="47"/>
      <c r="DK290" s="47"/>
    </row>
    <row r="291">
      <c r="A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  <c r="DI291" s="47"/>
      <c r="DJ291" s="47"/>
      <c r="DK291" s="47"/>
    </row>
    <row r="292">
      <c r="A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</row>
    <row r="293">
      <c r="A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T293" s="47"/>
      <c r="CU293" s="47"/>
      <c r="CV293" s="47"/>
      <c r="CW293" s="47"/>
      <c r="CX293" s="47"/>
      <c r="CY293" s="47"/>
      <c r="CZ293" s="47"/>
      <c r="DA293" s="47"/>
      <c r="DB293" s="47"/>
      <c r="DC293" s="47"/>
      <c r="DD293" s="47"/>
      <c r="DE293" s="47"/>
      <c r="DF293" s="47"/>
      <c r="DG293" s="47"/>
      <c r="DH293" s="47"/>
      <c r="DI293" s="47"/>
      <c r="DJ293" s="47"/>
      <c r="DK293" s="47"/>
    </row>
    <row r="294">
      <c r="A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T294" s="47"/>
      <c r="CU294" s="47"/>
      <c r="CV294" s="47"/>
      <c r="CW294" s="47"/>
      <c r="CX294" s="47"/>
      <c r="CY294" s="47"/>
      <c r="CZ294" s="47"/>
      <c r="DA294" s="47"/>
      <c r="DB294" s="47"/>
      <c r="DC294" s="47"/>
      <c r="DD294" s="47"/>
      <c r="DE294" s="47"/>
      <c r="DF294" s="47"/>
      <c r="DG294" s="47"/>
      <c r="DH294" s="47"/>
      <c r="DI294" s="47"/>
      <c r="DJ294" s="47"/>
      <c r="DK294" s="47"/>
    </row>
    <row r="295">
      <c r="A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T295" s="47"/>
      <c r="CU295" s="47"/>
      <c r="CV295" s="47"/>
      <c r="CW295" s="47"/>
      <c r="CX295" s="47"/>
      <c r="CY295" s="47"/>
      <c r="CZ295" s="47"/>
      <c r="DA295" s="47"/>
      <c r="DB295" s="47"/>
      <c r="DC295" s="47"/>
      <c r="DD295" s="47"/>
      <c r="DE295" s="47"/>
      <c r="DF295" s="47"/>
      <c r="DG295" s="47"/>
      <c r="DH295" s="47"/>
      <c r="DI295" s="47"/>
      <c r="DJ295" s="47"/>
      <c r="DK295" s="47"/>
    </row>
    <row r="296">
      <c r="A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  <c r="DI296" s="47"/>
      <c r="DJ296" s="47"/>
      <c r="DK296" s="47"/>
    </row>
    <row r="297">
      <c r="A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T297" s="47"/>
      <c r="CU297" s="47"/>
      <c r="CV297" s="47"/>
      <c r="CW297" s="47"/>
      <c r="CX297" s="47"/>
      <c r="CY297" s="47"/>
      <c r="CZ297" s="47"/>
      <c r="DA297" s="47"/>
      <c r="DB297" s="47"/>
      <c r="DC297" s="47"/>
      <c r="DD297" s="47"/>
      <c r="DE297" s="47"/>
      <c r="DF297" s="47"/>
      <c r="DG297" s="47"/>
      <c r="DH297" s="47"/>
      <c r="DI297" s="47"/>
      <c r="DJ297" s="47"/>
      <c r="DK297" s="47"/>
    </row>
    <row r="298">
      <c r="A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T298" s="47"/>
      <c r="CU298" s="47"/>
      <c r="CV298" s="47"/>
      <c r="CW298" s="47"/>
      <c r="CX298" s="47"/>
      <c r="CY298" s="47"/>
      <c r="CZ298" s="47"/>
      <c r="DA298" s="47"/>
      <c r="DB298" s="47"/>
      <c r="DC298" s="47"/>
      <c r="DD298" s="47"/>
      <c r="DE298" s="47"/>
      <c r="DF298" s="47"/>
      <c r="DG298" s="47"/>
      <c r="DH298" s="47"/>
      <c r="DI298" s="47"/>
      <c r="DJ298" s="47"/>
      <c r="DK298" s="47"/>
    </row>
    <row r="299">
      <c r="A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T299" s="47"/>
      <c r="CU299" s="47"/>
      <c r="CV299" s="47"/>
      <c r="CW299" s="47"/>
      <c r="CX299" s="47"/>
      <c r="CY299" s="47"/>
      <c r="CZ299" s="47"/>
      <c r="DA299" s="47"/>
      <c r="DB299" s="47"/>
      <c r="DC299" s="47"/>
      <c r="DD299" s="47"/>
      <c r="DE299" s="47"/>
      <c r="DF299" s="47"/>
      <c r="DG299" s="47"/>
      <c r="DH299" s="47"/>
      <c r="DI299" s="47"/>
      <c r="DJ299" s="47"/>
      <c r="DK299" s="47"/>
    </row>
    <row r="300">
      <c r="A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T300" s="47"/>
      <c r="CU300" s="47"/>
      <c r="CV300" s="47"/>
      <c r="CW300" s="47"/>
      <c r="CX300" s="47"/>
      <c r="CY300" s="47"/>
      <c r="CZ300" s="47"/>
      <c r="DA300" s="47"/>
      <c r="DB300" s="47"/>
      <c r="DC300" s="47"/>
      <c r="DD300" s="47"/>
      <c r="DE300" s="47"/>
      <c r="DF300" s="47"/>
      <c r="DG300" s="47"/>
      <c r="DH300" s="47"/>
      <c r="DI300" s="47"/>
      <c r="DJ300" s="47"/>
      <c r="DK300" s="47"/>
    </row>
    <row r="301">
      <c r="A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T301" s="47"/>
      <c r="CU301" s="47"/>
      <c r="CV301" s="47"/>
      <c r="CW301" s="47"/>
      <c r="CX301" s="47"/>
      <c r="CY301" s="47"/>
      <c r="CZ301" s="47"/>
      <c r="DA301" s="47"/>
      <c r="DB301" s="47"/>
      <c r="DC301" s="47"/>
      <c r="DD301" s="47"/>
      <c r="DE301" s="47"/>
      <c r="DF301" s="47"/>
      <c r="DG301" s="47"/>
      <c r="DH301" s="47"/>
      <c r="DI301" s="47"/>
      <c r="DJ301" s="47"/>
      <c r="DK301" s="47"/>
    </row>
    <row r="302">
      <c r="A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T302" s="47"/>
      <c r="CU302" s="47"/>
      <c r="CV302" s="47"/>
      <c r="CW302" s="47"/>
      <c r="CX302" s="47"/>
      <c r="CY302" s="47"/>
      <c r="CZ302" s="47"/>
      <c r="DA302" s="47"/>
      <c r="DB302" s="47"/>
      <c r="DC302" s="47"/>
      <c r="DD302" s="47"/>
      <c r="DE302" s="47"/>
      <c r="DF302" s="47"/>
      <c r="DG302" s="47"/>
      <c r="DH302" s="47"/>
      <c r="DI302" s="47"/>
      <c r="DJ302" s="47"/>
      <c r="DK302" s="47"/>
    </row>
    <row r="303">
      <c r="A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T303" s="47"/>
      <c r="CU303" s="47"/>
      <c r="CV303" s="47"/>
      <c r="CW303" s="47"/>
      <c r="CX303" s="47"/>
      <c r="CY303" s="47"/>
      <c r="CZ303" s="47"/>
      <c r="DA303" s="47"/>
      <c r="DB303" s="47"/>
      <c r="DC303" s="47"/>
      <c r="DD303" s="47"/>
      <c r="DE303" s="47"/>
      <c r="DF303" s="47"/>
      <c r="DG303" s="47"/>
      <c r="DH303" s="47"/>
      <c r="DI303" s="47"/>
      <c r="DJ303" s="47"/>
      <c r="DK303" s="47"/>
    </row>
    <row r="304">
      <c r="A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  <c r="DI304" s="47"/>
      <c r="DJ304" s="47"/>
      <c r="DK304" s="47"/>
    </row>
    <row r="305">
      <c r="A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  <c r="DI305" s="47"/>
      <c r="DJ305" s="47"/>
      <c r="DK305" s="47"/>
    </row>
    <row r="306">
      <c r="A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  <c r="DI306" s="47"/>
      <c r="DJ306" s="47"/>
      <c r="DK306" s="47"/>
    </row>
    <row r="307">
      <c r="A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  <c r="DI307" s="47"/>
      <c r="DJ307" s="47"/>
      <c r="DK307" s="47"/>
    </row>
    <row r="308">
      <c r="A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  <c r="DI308" s="47"/>
      <c r="DJ308" s="47"/>
      <c r="DK308" s="47"/>
    </row>
    <row r="309">
      <c r="A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  <c r="DI309" s="47"/>
      <c r="DJ309" s="47"/>
      <c r="DK309" s="47"/>
    </row>
    <row r="310">
      <c r="A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  <c r="DI310" s="47"/>
      <c r="DJ310" s="47"/>
      <c r="DK310" s="47"/>
    </row>
    <row r="311">
      <c r="A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  <c r="DI311" s="47"/>
      <c r="DJ311" s="47"/>
      <c r="DK311" s="47"/>
    </row>
    <row r="312">
      <c r="A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  <c r="DI312" s="47"/>
      <c r="DJ312" s="47"/>
      <c r="DK312" s="47"/>
    </row>
    <row r="313">
      <c r="A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</row>
    <row r="314">
      <c r="A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  <c r="DI314" s="47"/>
      <c r="DJ314" s="47"/>
      <c r="DK314" s="47"/>
    </row>
    <row r="315">
      <c r="A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  <c r="DI315" s="47"/>
      <c r="DJ315" s="47"/>
      <c r="DK315" s="47"/>
    </row>
    <row r="316">
      <c r="A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  <c r="DI316" s="47"/>
      <c r="DJ316" s="47"/>
      <c r="DK316" s="47"/>
    </row>
    <row r="317">
      <c r="A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  <c r="DI317" s="47"/>
      <c r="DJ317" s="47"/>
      <c r="DK317" s="47"/>
    </row>
    <row r="318">
      <c r="A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  <c r="DI318" s="47"/>
      <c r="DJ318" s="47"/>
      <c r="DK318" s="47"/>
    </row>
    <row r="319">
      <c r="A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  <c r="DI319" s="47"/>
      <c r="DJ319" s="47"/>
      <c r="DK319" s="47"/>
    </row>
    <row r="320">
      <c r="A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  <c r="DI320" s="47"/>
      <c r="DJ320" s="47"/>
      <c r="DK320" s="47"/>
    </row>
    <row r="321">
      <c r="A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  <c r="DI321" s="47"/>
      <c r="DJ321" s="47"/>
      <c r="DK321" s="47"/>
    </row>
    <row r="322">
      <c r="A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  <c r="DI322" s="47"/>
      <c r="DJ322" s="47"/>
      <c r="DK322" s="47"/>
    </row>
    <row r="323">
      <c r="A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</row>
    <row r="324">
      <c r="A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</row>
    <row r="325">
      <c r="A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</row>
    <row r="326">
      <c r="A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</row>
    <row r="327">
      <c r="A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  <c r="DI327" s="47"/>
      <c r="DJ327" s="47"/>
      <c r="DK327" s="47"/>
    </row>
    <row r="328">
      <c r="A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T328" s="47"/>
      <c r="CU328" s="47"/>
      <c r="CV328" s="47"/>
      <c r="CW328" s="47"/>
      <c r="CX328" s="47"/>
      <c r="CY328" s="47"/>
      <c r="CZ328" s="47"/>
      <c r="DA328" s="47"/>
      <c r="DB328" s="47"/>
      <c r="DC328" s="47"/>
      <c r="DD328" s="47"/>
      <c r="DE328" s="47"/>
      <c r="DF328" s="47"/>
      <c r="DG328" s="47"/>
      <c r="DH328" s="47"/>
      <c r="DI328" s="47"/>
      <c r="DJ328" s="47"/>
      <c r="DK328" s="47"/>
    </row>
    <row r="329">
      <c r="A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T329" s="47"/>
      <c r="CU329" s="47"/>
      <c r="CV329" s="47"/>
      <c r="CW329" s="47"/>
      <c r="CX329" s="47"/>
      <c r="CY329" s="47"/>
      <c r="CZ329" s="47"/>
      <c r="DA329" s="47"/>
      <c r="DB329" s="47"/>
      <c r="DC329" s="47"/>
      <c r="DD329" s="47"/>
      <c r="DE329" s="47"/>
      <c r="DF329" s="47"/>
      <c r="DG329" s="47"/>
      <c r="DH329" s="47"/>
      <c r="DI329" s="47"/>
      <c r="DJ329" s="47"/>
      <c r="DK329" s="47"/>
    </row>
    <row r="330">
      <c r="A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  <c r="DI330" s="47"/>
      <c r="DJ330" s="47"/>
      <c r="DK330" s="47"/>
    </row>
    <row r="331">
      <c r="A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T331" s="47"/>
      <c r="CU331" s="47"/>
      <c r="CV331" s="47"/>
      <c r="CW331" s="47"/>
      <c r="CX331" s="47"/>
      <c r="CY331" s="47"/>
      <c r="CZ331" s="47"/>
      <c r="DA331" s="47"/>
      <c r="DB331" s="47"/>
      <c r="DC331" s="47"/>
      <c r="DD331" s="47"/>
      <c r="DE331" s="47"/>
      <c r="DF331" s="47"/>
      <c r="DG331" s="47"/>
      <c r="DH331" s="47"/>
      <c r="DI331" s="47"/>
      <c r="DJ331" s="47"/>
      <c r="DK331" s="47"/>
    </row>
    <row r="332">
      <c r="A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  <c r="DI332" s="47"/>
      <c r="DJ332" s="47"/>
      <c r="DK332" s="47"/>
    </row>
    <row r="333">
      <c r="A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  <c r="DI333" s="47"/>
      <c r="DJ333" s="47"/>
      <c r="DK333" s="47"/>
    </row>
    <row r="334">
      <c r="A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  <c r="DI334" s="47"/>
      <c r="DJ334" s="47"/>
      <c r="DK334" s="47"/>
    </row>
    <row r="335">
      <c r="A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  <c r="DI335" s="47"/>
      <c r="DJ335" s="47"/>
      <c r="DK335" s="47"/>
    </row>
    <row r="336">
      <c r="A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T336" s="47"/>
      <c r="CU336" s="47"/>
      <c r="CV336" s="47"/>
      <c r="CW336" s="47"/>
      <c r="CX336" s="47"/>
      <c r="CY336" s="47"/>
      <c r="CZ336" s="47"/>
      <c r="DA336" s="47"/>
      <c r="DB336" s="47"/>
      <c r="DC336" s="47"/>
      <c r="DD336" s="47"/>
      <c r="DE336" s="47"/>
      <c r="DF336" s="47"/>
      <c r="DG336" s="47"/>
      <c r="DH336" s="47"/>
      <c r="DI336" s="47"/>
      <c r="DJ336" s="47"/>
      <c r="DK336" s="47"/>
    </row>
    <row r="337">
      <c r="A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T337" s="47"/>
      <c r="CU337" s="47"/>
      <c r="CV337" s="47"/>
      <c r="CW337" s="47"/>
      <c r="CX337" s="47"/>
      <c r="CY337" s="47"/>
      <c r="CZ337" s="47"/>
      <c r="DA337" s="47"/>
      <c r="DB337" s="47"/>
      <c r="DC337" s="47"/>
      <c r="DD337" s="47"/>
      <c r="DE337" s="47"/>
      <c r="DF337" s="47"/>
      <c r="DG337" s="47"/>
      <c r="DH337" s="47"/>
      <c r="DI337" s="47"/>
      <c r="DJ337" s="47"/>
      <c r="DK337" s="47"/>
    </row>
    <row r="338">
      <c r="A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  <c r="DI338" s="47"/>
      <c r="DJ338" s="47"/>
      <c r="DK338" s="47"/>
    </row>
    <row r="339">
      <c r="A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  <c r="DI339" s="47"/>
      <c r="DJ339" s="47"/>
      <c r="DK339" s="47"/>
    </row>
    <row r="340">
      <c r="A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</row>
    <row r="341">
      <c r="A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  <c r="DI341" s="47"/>
      <c r="DJ341" s="47"/>
      <c r="DK341" s="47"/>
    </row>
    <row r="342">
      <c r="A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T342" s="47"/>
      <c r="CU342" s="47"/>
      <c r="CV342" s="47"/>
      <c r="CW342" s="47"/>
      <c r="CX342" s="47"/>
      <c r="CY342" s="47"/>
      <c r="CZ342" s="47"/>
      <c r="DA342" s="47"/>
      <c r="DB342" s="47"/>
      <c r="DC342" s="47"/>
      <c r="DD342" s="47"/>
      <c r="DE342" s="47"/>
      <c r="DF342" s="47"/>
      <c r="DG342" s="47"/>
      <c r="DH342" s="47"/>
      <c r="DI342" s="47"/>
      <c r="DJ342" s="47"/>
      <c r="DK342" s="47"/>
    </row>
    <row r="343">
      <c r="A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T343" s="47"/>
      <c r="CU343" s="47"/>
      <c r="CV343" s="47"/>
      <c r="CW343" s="47"/>
      <c r="CX343" s="47"/>
      <c r="CY343" s="47"/>
      <c r="CZ343" s="47"/>
      <c r="DA343" s="47"/>
      <c r="DB343" s="47"/>
      <c r="DC343" s="47"/>
      <c r="DD343" s="47"/>
      <c r="DE343" s="47"/>
      <c r="DF343" s="47"/>
      <c r="DG343" s="47"/>
      <c r="DH343" s="47"/>
      <c r="DI343" s="47"/>
      <c r="DJ343" s="47"/>
      <c r="DK343" s="47"/>
    </row>
    <row r="344">
      <c r="A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T344" s="47"/>
      <c r="CU344" s="47"/>
      <c r="CV344" s="47"/>
      <c r="CW344" s="47"/>
      <c r="CX344" s="47"/>
      <c r="CY344" s="47"/>
      <c r="CZ344" s="47"/>
      <c r="DA344" s="47"/>
      <c r="DB344" s="47"/>
      <c r="DC344" s="47"/>
      <c r="DD344" s="47"/>
      <c r="DE344" s="47"/>
      <c r="DF344" s="47"/>
      <c r="DG344" s="47"/>
      <c r="DH344" s="47"/>
      <c r="DI344" s="47"/>
      <c r="DJ344" s="47"/>
      <c r="DK344" s="47"/>
    </row>
    <row r="345">
      <c r="A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T345" s="47"/>
      <c r="CU345" s="47"/>
      <c r="CV345" s="47"/>
      <c r="CW345" s="47"/>
      <c r="CX345" s="47"/>
      <c r="CY345" s="47"/>
      <c r="CZ345" s="47"/>
      <c r="DA345" s="47"/>
      <c r="DB345" s="47"/>
      <c r="DC345" s="47"/>
      <c r="DD345" s="47"/>
      <c r="DE345" s="47"/>
      <c r="DF345" s="47"/>
      <c r="DG345" s="47"/>
      <c r="DH345" s="47"/>
      <c r="DI345" s="47"/>
      <c r="DJ345" s="47"/>
      <c r="DK345" s="47"/>
    </row>
    <row r="346">
      <c r="A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T346" s="47"/>
      <c r="CU346" s="47"/>
      <c r="CV346" s="47"/>
      <c r="CW346" s="47"/>
      <c r="CX346" s="47"/>
      <c r="CY346" s="47"/>
      <c r="CZ346" s="47"/>
      <c r="DA346" s="47"/>
      <c r="DB346" s="47"/>
      <c r="DC346" s="47"/>
      <c r="DD346" s="47"/>
      <c r="DE346" s="47"/>
      <c r="DF346" s="47"/>
      <c r="DG346" s="47"/>
      <c r="DH346" s="47"/>
      <c r="DI346" s="47"/>
      <c r="DJ346" s="47"/>
      <c r="DK346" s="47"/>
    </row>
    <row r="347">
      <c r="A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T347" s="47"/>
      <c r="CU347" s="47"/>
      <c r="CV347" s="47"/>
      <c r="CW347" s="47"/>
      <c r="CX347" s="47"/>
      <c r="CY347" s="47"/>
      <c r="CZ347" s="47"/>
      <c r="DA347" s="47"/>
      <c r="DB347" s="47"/>
      <c r="DC347" s="47"/>
      <c r="DD347" s="47"/>
      <c r="DE347" s="47"/>
      <c r="DF347" s="47"/>
      <c r="DG347" s="47"/>
      <c r="DH347" s="47"/>
      <c r="DI347" s="47"/>
      <c r="DJ347" s="47"/>
      <c r="DK347" s="47"/>
    </row>
    <row r="348">
      <c r="A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T348" s="47"/>
      <c r="CU348" s="47"/>
      <c r="CV348" s="47"/>
      <c r="CW348" s="47"/>
      <c r="CX348" s="47"/>
      <c r="CY348" s="47"/>
      <c r="CZ348" s="47"/>
      <c r="DA348" s="47"/>
      <c r="DB348" s="47"/>
      <c r="DC348" s="47"/>
      <c r="DD348" s="47"/>
      <c r="DE348" s="47"/>
      <c r="DF348" s="47"/>
      <c r="DG348" s="47"/>
      <c r="DH348" s="47"/>
      <c r="DI348" s="47"/>
      <c r="DJ348" s="47"/>
      <c r="DK348" s="47"/>
    </row>
    <row r="349">
      <c r="A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T349" s="47"/>
      <c r="CU349" s="47"/>
      <c r="CV349" s="47"/>
      <c r="CW349" s="47"/>
      <c r="CX349" s="47"/>
      <c r="CY349" s="47"/>
      <c r="CZ349" s="47"/>
      <c r="DA349" s="47"/>
      <c r="DB349" s="47"/>
      <c r="DC349" s="47"/>
      <c r="DD349" s="47"/>
      <c r="DE349" s="47"/>
      <c r="DF349" s="47"/>
      <c r="DG349" s="47"/>
      <c r="DH349" s="47"/>
      <c r="DI349" s="47"/>
      <c r="DJ349" s="47"/>
      <c r="DK349" s="47"/>
    </row>
    <row r="350">
      <c r="A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T350" s="47"/>
      <c r="CU350" s="47"/>
      <c r="CV350" s="47"/>
      <c r="CW350" s="47"/>
      <c r="CX350" s="47"/>
      <c r="CY350" s="47"/>
      <c r="CZ350" s="47"/>
      <c r="DA350" s="47"/>
      <c r="DB350" s="47"/>
      <c r="DC350" s="47"/>
      <c r="DD350" s="47"/>
      <c r="DE350" s="47"/>
      <c r="DF350" s="47"/>
      <c r="DG350" s="47"/>
      <c r="DH350" s="47"/>
      <c r="DI350" s="47"/>
      <c r="DJ350" s="47"/>
      <c r="DK350" s="47"/>
    </row>
    <row r="351">
      <c r="A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T351" s="47"/>
      <c r="CU351" s="47"/>
      <c r="CV351" s="47"/>
      <c r="CW351" s="47"/>
      <c r="CX351" s="47"/>
      <c r="CY351" s="47"/>
      <c r="CZ351" s="47"/>
      <c r="DA351" s="47"/>
      <c r="DB351" s="47"/>
      <c r="DC351" s="47"/>
      <c r="DD351" s="47"/>
      <c r="DE351" s="47"/>
      <c r="DF351" s="47"/>
      <c r="DG351" s="47"/>
      <c r="DH351" s="47"/>
      <c r="DI351" s="47"/>
      <c r="DJ351" s="47"/>
      <c r="DK351" s="47"/>
    </row>
    <row r="352">
      <c r="A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T352" s="47"/>
      <c r="CU352" s="47"/>
      <c r="CV352" s="47"/>
      <c r="CW352" s="47"/>
      <c r="CX352" s="47"/>
      <c r="CY352" s="47"/>
      <c r="CZ352" s="47"/>
      <c r="DA352" s="47"/>
      <c r="DB352" s="47"/>
      <c r="DC352" s="47"/>
      <c r="DD352" s="47"/>
      <c r="DE352" s="47"/>
      <c r="DF352" s="47"/>
      <c r="DG352" s="47"/>
      <c r="DH352" s="47"/>
      <c r="DI352" s="47"/>
      <c r="DJ352" s="47"/>
      <c r="DK352" s="47"/>
    </row>
    <row r="353">
      <c r="A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T353" s="47"/>
      <c r="CU353" s="47"/>
      <c r="CV353" s="47"/>
      <c r="CW353" s="47"/>
      <c r="CX353" s="47"/>
      <c r="CY353" s="47"/>
      <c r="CZ353" s="47"/>
      <c r="DA353" s="47"/>
      <c r="DB353" s="47"/>
      <c r="DC353" s="47"/>
      <c r="DD353" s="47"/>
      <c r="DE353" s="47"/>
      <c r="DF353" s="47"/>
      <c r="DG353" s="47"/>
      <c r="DH353" s="47"/>
      <c r="DI353" s="47"/>
      <c r="DJ353" s="47"/>
      <c r="DK353" s="47"/>
    </row>
    <row r="354">
      <c r="A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T354" s="47"/>
      <c r="CU354" s="47"/>
      <c r="CV354" s="47"/>
      <c r="CW354" s="47"/>
      <c r="CX354" s="47"/>
      <c r="CY354" s="47"/>
      <c r="CZ354" s="47"/>
      <c r="DA354" s="47"/>
      <c r="DB354" s="47"/>
      <c r="DC354" s="47"/>
      <c r="DD354" s="47"/>
      <c r="DE354" s="47"/>
      <c r="DF354" s="47"/>
      <c r="DG354" s="47"/>
      <c r="DH354" s="47"/>
      <c r="DI354" s="47"/>
      <c r="DJ354" s="47"/>
      <c r="DK354" s="47"/>
    </row>
    <row r="355">
      <c r="A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T355" s="47"/>
      <c r="CU355" s="47"/>
      <c r="CV355" s="47"/>
      <c r="CW355" s="47"/>
      <c r="CX355" s="47"/>
      <c r="CY355" s="47"/>
      <c r="CZ355" s="47"/>
      <c r="DA355" s="47"/>
      <c r="DB355" s="47"/>
      <c r="DC355" s="47"/>
      <c r="DD355" s="47"/>
      <c r="DE355" s="47"/>
      <c r="DF355" s="47"/>
      <c r="DG355" s="47"/>
      <c r="DH355" s="47"/>
      <c r="DI355" s="47"/>
      <c r="DJ355" s="47"/>
      <c r="DK355" s="47"/>
    </row>
    <row r="356">
      <c r="A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T356" s="47"/>
      <c r="CU356" s="47"/>
      <c r="CV356" s="47"/>
      <c r="CW356" s="47"/>
      <c r="CX356" s="47"/>
      <c r="CY356" s="47"/>
      <c r="CZ356" s="47"/>
      <c r="DA356" s="47"/>
      <c r="DB356" s="47"/>
      <c r="DC356" s="47"/>
      <c r="DD356" s="47"/>
      <c r="DE356" s="47"/>
      <c r="DF356" s="47"/>
      <c r="DG356" s="47"/>
      <c r="DH356" s="47"/>
      <c r="DI356" s="47"/>
      <c r="DJ356" s="47"/>
      <c r="DK356" s="47"/>
    </row>
    <row r="357">
      <c r="A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T357" s="47"/>
      <c r="CU357" s="47"/>
      <c r="CV357" s="47"/>
      <c r="CW357" s="47"/>
      <c r="CX357" s="47"/>
      <c r="CY357" s="47"/>
      <c r="CZ357" s="47"/>
      <c r="DA357" s="47"/>
      <c r="DB357" s="47"/>
      <c r="DC357" s="47"/>
      <c r="DD357" s="47"/>
      <c r="DE357" s="47"/>
      <c r="DF357" s="47"/>
      <c r="DG357" s="47"/>
      <c r="DH357" s="47"/>
      <c r="DI357" s="47"/>
      <c r="DJ357" s="47"/>
      <c r="DK357" s="47"/>
    </row>
    <row r="358">
      <c r="A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T358" s="47"/>
      <c r="CU358" s="47"/>
      <c r="CV358" s="47"/>
      <c r="CW358" s="47"/>
      <c r="CX358" s="47"/>
      <c r="CY358" s="47"/>
      <c r="CZ358" s="47"/>
      <c r="DA358" s="47"/>
      <c r="DB358" s="47"/>
      <c r="DC358" s="47"/>
      <c r="DD358" s="47"/>
      <c r="DE358" s="47"/>
      <c r="DF358" s="47"/>
      <c r="DG358" s="47"/>
      <c r="DH358" s="47"/>
      <c r="DI358" s="47"/>
      <c r="DJ358" s="47"/>
      <c r="DK358" s="47"/>
    </row>
    <row r="359">
      <c r="A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T359" s="47"/>
      <c r="CU359" s="47"/>
      <c r="CV359" s="47"/>
      <c r="CW359" s="47"/>
      <c r="CX359" s="47"/>
      <c r="CY359" s="47"/>
      <c r="CZ359" s="47"/>
      <c r="DA359" s="47"/>
      <c r="DB359" s="47"/>
      <c r="DC359" s="47"/>
      <c r="DD359" s="47"/>
      <c r="DE359" s="47"/>
      <c r="DF359" s="47"/>
      <c r="DG359" s="47"/>
      <c r="DH359" s="47"/>
      <c r="DI359" s="47"/>
      <c r="DJ359" s="47"/>
      <c r="DK359" s="47"/>
    </row>
    <row r="360">
      <c r="A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T360" s="47"/>
      <c r="CU360" s="47"/>
      <c r="CV360" s="47"/>
      <c r="CW360" s="47"/>
      <c r="CX360" s="47"/>
      <c r="CY360" s="47"/>
      <c r="CZ360" s="47"/>
      <c r="DA360" s="47"/>
      <c r="DB360" s="47"/>
      <c r="DC360" s="47"/>
      <c r="DD360" s="47"/>
      <c r="DE360" s="47"/>
      <c r="DF360" s="47"/>
      <c r="DG360" s="47"/>
      <c r="DH360" s="47"/>
      <c r="DI360" s="47"/>
      <c r="DJ360" s="47"/>
      <c r="DK360" s="47"/>
    </row>
    <row r="361">
      <c r="A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T361" s="47"/>
      <c r="CU361" s="47"/>
      <c r="CV361" s="47"/>
      <c r="CW361" s="47"/>
      <c r="CX361" s="47"/>
      <c r="CY361" s="47"/>
      <c r="CZ361" s="47"/>
      <c r="DA361" s="47"/>
      <c r="DB361" s="47"/>
      <c r="DC361" s="47"/>
      <c r="DD361" s="47"/>
      <c r="DE361" s="47"/>
      <c r="DF361" s="47"/>
      <c r="DG361" s="47"/>
      <c r="DH361" s="47"/>
      <c r="DI361" s="47"/>
      <c r="DJ361" s="47"/>
      <c r="DK361" s="47"/>
    </row>
    <row r="362">
      <c r="A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T362" s="47"/>
      <c r="CU362" s="47"/>
      <c r="CV362" s="47"/>
      <c r="CW362" s="47"/>
      <c r="CX362" s="47"/>
      <c r="CY362" s="47"/>
      <c r="CZ362" s="47"/>
      <c r="DA362" s="47"/>
      <c r="DB362" s="47"/>
      <c r="DC362" s="47"/>
      <c r="DD362" s="47"/>
      <c r="DE362" s="47"/>
      <c r="DF362" s="47"/>
      <c r="DG362" s="47"/>
      <c r="DH362" s="47"/>
      <c r="DI362" s="47"/>
      <c r="DJ362" s="47"/>
      <c r="DK362" s="47"/>
    </row>
    <row r="363">
      <c r="A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T363" s="47"/>
      <c r="CU363" s="47"/>
      <c r="CV363" s="47"/>
      <c r="CW363" s="47"/>
      <c r="CX363" s="47"/>
      <c r="CY363" s="47"/>
      <c r="CZ363" s="47"/>
      <c r="DA363" s="47"/>
      <c r="DB363" s="47"/>
      <c r="DC363" s="47"/>
      <c r="DD363" s="47"/>
      <c r="DE363" s="47"/>
      <c r="DF363" s="47"/>
      <c r="DG363" s="47"/>
      <c r="DH363" s="47"/>
      <c r="DI363" s="47"/>
      <c r="DJ363" s="47"/>
      <c r="DK363" s="47"/>
    </row>
    <row r="364">
      <c r="A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T364" s="47"/>
      <c r="CU364" s="47"/>
      <c r="CV364" s="47"/>
      <c r="CW364" s="47"/>
      <c r="CX364" s="47"/>
      <c r="CY364" s="47"/>
      <c r="CZ364" s="47"/>
      <c r="DA364" s="47"/>
      <c r="DB364" s="47"/>
      <c r="DC364" s="47"/>
      <c r="DD364" s="47"/>
      <c r="DE364" s="47"/>
      <c r="DF364" s="47"/>
      <c r="DG364" s="47"/>
      <c r="DH364" s="47"/>
      <c r="DI364" s="47"/>
      <c r="DJ364" s="47"/>
      <c r="DK364" s="47"/>
    </row>
    <row r="365">
      <c r="A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  <c r="CO365" s="47"/>
      <c r="CP365" s="47"/>
      <c r="CQ365" s="47"/>
      <c r="CT365" s="47"/>
      <c r="CU365" s="47"/>
      <c r="CV365" s="47"/>
      <c r="CW365" s="47"/>
      <c r="CX365" s="47"/>
      <c r="CY365" s="47"/>
      <c r="CZ365" s="47"/>
      <c r="DA365" s="47"/>
      <c r="DB365" s="47"/>
      <c r="DC365" s="47"/>
      <c r="DD365" s="47"/>
      <c r="DE365" s="47"/>
      <c r="DF365" s="47"/>
      <c r="DG365" s="47"/>
      <c r="DH365" s="47"/>
      <c r="DI365" s="47"/>
      <c r="DJ365" s="47"/>
      <c r="DK365" s="47"/>
    </row>
    <row r="366">
      <c r="A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  <c r="CO366" s="47"/>
      <c r="CP366" s="47"/>
      <c r="CQ366" s="47"/>
      <c r="CT366" s="47"/>
      <c r="CU366" s="47"/>
      <c r="CV366" s="47"/>
      <c r="CW366" s="47"/>
      <c r="CX366" s="47"/>
      <c r="CY366" s="47"/>
      <c r="CZ366" s="47"/>
      <c r="DA366" s="47"/>
      <c r="DB366" s="47"/>
      <c r="DC366" s="47"/>
      <c r="DD366" s="47"/>
      <c r="DE366" s="47"/>
      <c r="DF366" s="47"/>
      <c r="DG366" s="47"/>
      <c r="DH366" s="47"/>
      <c r="DI366" s="47"/>
      <c r="DJ366" s="47"/>
      <c r="DK366" s="47"/>
    </row>
    <row r="367">
      <c r="A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  <c r="CP367" s="47"/>
      <c r="CQ367" s="47"/>
      <c r="CT367" s="47"/>
      <c r="CU367" s="47"/>
      <c r="CV367" s="47"/>
      <c r="CW367" s="47"/>
      <c r="CX367" s="47"/>
      <c r="CY367" s="47"/>
      <c r="CZ367" s="47"/>
      <c r="DA367" s="47"/>
      <c r="DB367" s="47"/>
      <c r="DC367" s="47"/>
      <c r="DD367" s="47"/>
      <c r="DE367" s="47"/>
      <c r="DF367" s="47"/>
      <c r="DG367" s="47"/>
      <c r="DH367" s="47"/>
      <c r="DI367" s="47"/>
      <c r="DJ367" s="47"/>
      <c r="DK367" s="47"/>
    </row>
    <row r="368">
      <c r="A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  <c r="CP368" s="47"/>
      <c r="CQ368" s="47"/>
      <c r="CT368" s="47"/>
      <c r="CU368" s="47"/>
      <c r="CV368" s="47"/>
      <c r="CW368" s="47"/>
      <c r="CX368" s="47"/>
      <c r="CY368" s="47"/>
      <c r="CZ368" s="47"/>
      <c r="DA368" s="47"/>
      <c r="DB368" s="47"/>
      <c r="DC368" s="47"/>
      <c r="DD368" s="47"/>
      <c r="DE368" s="47"/>
      <c r="DF368" s="47"/>
      <c r="DG368" s="47"/>
      <c r="DH368" s="47"/>
      <c r="DI368" s="47"/>
      <c r="DJ368" s="47"/>
      <c r="DK368" s="47"/>
    </row>
    <row r="369">
      <c r="A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  <c r="CO369" s="47"/>
      <c r="CP369" s="47"/>
      <c r="CQ369" s="47"/>
      <c r="CT369" s="47"/>
      <c r="CU369" s="47"/>
      <c r="CV369" s="47"/>
      <c r="CW369" s="47"/>
      <c r="CX369" s="47"/>
      <c r="CY369" s="47"/>
      <c r="CZ369" s="47"/>
      <c r="DA369" s="47"/>
      <c r="DB369" s="47"/>
      <c r="DC369" s="47"/>
      <c r="DD369" s="47"/>
      <c r="DE369" s="47"/>
      <c r="DF369" s="47"/>
      <c r="DG369" s="47"/>
      <c r="DH369" s="47"/>
      <c r="DI369" s="47"/>
      <c r="DJ369" s="47"/>
      <c r="DK369" s="47"/>
    </row>
    <row r="370">
      <c r="A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  <c r="CP370" s="47"/>
      <c r="CQ370" s="47"/>
      <c r="CT370" s="47"/>
      <c r="CU370" s="47"/>
      <c r="CV370" s="47"/>
      <c r="CW370" s="47"/>
      <c r="CX370" s="47"/>
      <c r="CY370" s="47"/>
      <c r="CZ370" s="47"/>
      <c r="DA370" s="47"/>
      <c r="DB370" s="47"/>
      <c r="DC370" s="47"/>
      <c r="DD370" s="47"/>
      <c r="DE370" s="47"/>
      <c r="DF370" s="47"/>
      <c r="DG370" s="47"/>
      <c r="DH370" s="47"/>
      <c r="DI370" s="47"/>
      <c r="DJ370" s="47"/>
      <c r="DK370" s="47"/>
    </row>
    <row r="371">
      <c r="A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  <c r="CO371" s="47"/>
      <c r="CP371" s="47"/>
      <c r="CQ371" s="47"/>
      <c r="CT371" s="47"/>
      <c r="CU371" s="47"/>
      <c r="CV371" s="47"/>
      <c r="CW371" s="47"/>
      <c r="CX371" s="47"/>
      <c r="CY371" s="47"/>
      <c r="CZ371" s="47"/>
      <c r="DA371" s="47"/>
      <c r="DB371" s="47"/>
      <c r="DC371" s="47"/>
      <c r="DD371" s="47"/>
      <c r="DE371" s="47"/>
      <c r="DF371" s="47"/>
      <c r="DG371" s="47"/>
      <c r="DH371" s="47"/>
      <c r="DI371" s="47"/>
      <c r="DJ371" s="47"/>
      <c r="DK371" s="47"/>
    </row>
    <row r="372">
      <c r="A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  <c r="CP372" s="47"/>
      <c r="CQ372" s="47"/>
      <c r="CT372" s="47"/>
      <c r="CU372" s="47"/>
      <c r="CV372" s="47"/>
      <c r="CW372" s="47"/>
      <c r="CX372" s="47"/>
      <c r="CY372" s="47"/>
      <c r="CZ372" s="47"/>
      <c r="DA372" s="47"/>
      <c r="DB372" s="47"/>
      <c r="DC372" s="47"/>
      <c r="DD372" s="47"/>
      <c r="DE372" s="47"/>
      <c r="DF372" s="47"/>
      <c r="DG372" s="47"/>
      <c r="DH372" s="47"/>
      <c r="DI372" s="47"/>
      <c r="DJ372" s="47"/>
      <c r="DK372" s="47"/>
    </row>
    <row r="373">
      <c r="A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  <c r="CO373" s="47"/>
      <c r="CP373" s="47"/>
      <c r="CQ373" s="47"/>
      <c r="CT373" s="47"/>
      <c r="CU373" s="47"/>
      <c r="CV373" s="47"/>
      <c r="CW373" s="47"/>
      <c r="CX373" s="47"/>
      <c r="CY373" s="47"/>
      <c r="CZ373" s="47"/>
      <c r="DA373" s="47"/>
      <c r="DB373" s="47"/>
      <c r="DC373" s="47"/>
      <c r="DD373" s="47"/>
      <c r="DE373" s="47"/>
      <c r="DF373" s="47"/>
      <c r="DG373" s="47"/>
      <c r="DH373" s="47"/>
      <c r="DI373" s="47"/>
      <c r="DJ373" s="47"/>
      <c r="DK373" s="47"/>
    </row>
    <row r="374">
      <c r="A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  <c r="CP374" s="47"/>
      <c r="CQ374" s="47"/>
      <c r="CT374" s="47"/>
      <c r="CU374" s="47"/>
      <c r="CV374" s="47"/>
      <c r="CW374" s="47"/>
      <c r="CX374" s="47"/>
      <c r="CY374" s="47"/>
      <c r="CZ374" s="47"/>
      <c r="DA374" s="47"/>
      <c r="DB374" s="47"/>
      <c r="DC374" s="47"/>
      <c r="DD374" s="47"/>
      <c r="DE374" s="47"/>
      <c r="DF374" s="47"/>
      <c r="DG374" s="47"/>
      <c r="DH374" s="47"/>
      <c r="DI374" s="47"/>
      <c r="DJ374" s="47"/>
      <c r="DK374" s="47"/>
    </row>
    <row r="375">
      <c r="A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  <c r="CO375" s="47"/>
      <c r="CP375" s="47"/>
      <c r="CQ375" s="47"/>
      <c r="CT375" s="47"/>
      <c r="CU375" s="47"/>
      <c r="CV375" s="47"/>
      <c r="CW375" s="47"/>
      <c r="CX375" s="47"/>
      <c r="CY375" s="47"/>
      <c r="CZ375" s="47"/>
      <c r="DA375" s="47"/>
      <c r="DB375" s="47"/>
      <c r="DC375" s="47"/>
      <c r="DD375" s="47"/>
      <c r="DE375" s="47"/>
      <c r="DF375" s="47"/>
      <c r="DG375" s="47"/>
      <c r="DH375" s="47"/>
      <c r="DI375" s="47"/>
      <c r="DJ375" s="47"/>
      <c r="DK375" s="47"/>
    </row>
    <row r="376">
      <c r="A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  <c r="CO376" s="47"/>
      <c r="CP376" s="47"/>
      <c r="CQ376" s="47"/>
      <c r="CT376" s="47"/>
      <c r="CU376" s="47"/>
      <c r="CV376" s="47"/>
      <c r="CW376" s="47"/>
      <c r="CX376" s="47"/>
      <c r="CY376" s="47"/>
      <c r="CZ376" s="47"/>
      <c r="DA376" s="47"/>
      <c r="DB376" s="47"/>
      <c r="DC376" s="47"/>
      <c r="DD376" s="47"/>
      <c r="DE376" s="47"/>
      <c r="DF376" s="47"/>
      <c r="DG376" s="47"/>
      <c r="DH376" s="47"/>
      <c r="DI376" s="47"/>
      <c r="DJ376" s="47"/>
      <c r="DK376" s="47"/>
    </row>
    <row r="377">
      <c r="A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  <c r="CO377" s="47"/>
      <c r="CP377" s="47"/>
      <c r="CQ377" s="47"/>
      <c r="CT377" s="47"/>
      <c r="CU377" s="47"/>
      <c r="CV377" s="47"/>
      <c r="CW377" s="47"/>
      <c r="CX377" s="47"/>
      <c r="CY377" s="47"/>
      <c r="CZ377" s="47"/>
      <c r="DA377" s="47"/>
      <c r="DB377" s="47"/>
      <c r="DC377" s="47"/>
      <c r="DD377" s="47"/>
      <c r="DE377" s="47"/>
      <c r="DF377" s="47"/>
      <c r="DG377" s="47"/>
      <c r="DH377" s="47"/>
      <c r="DI377" s="47"/>
      <c r="DJ377" s="47"/>
      <c r="DK377" s="47"/>
    </row>
    <row r="378">
      <c r="A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  <c r="CP378" s="47"/>
      <c r="CQ378" s="47"/>
      <c r="CT378" s="47"/>
      <c r="CU378" s="47"/>
      <c r="CV378" s="47"/>
      <c r="CW378" s="47"/>
      <c r="CX378" s="47"/>
      <c r="CY378" s="47"/>
      <c r="CZ378" s="47"/>
      <c r="DA378" s="47"/>
      <c r="DB378" s="47"/>
      <c r="DC378" s="47"/>
      <c r="DD378" s="47"/>
      <c r="DE378" s="47"/>
      <c r="DF378" s="47"/>
      <c r="DG378" s="47"/>
      <c r="DH378" s="47"/>
      <c r="DI378" s="47"/>
      <c r="DJ378" s="47"/>
      <c r="DK378" s="47"/>
    </row>
    <row r="379">
      <c r="A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  <c r="CO379" s="47"/>
      <c r="CP379" s="47"/>
      <c r="CQ379" s="47"/>
      <c r="CT379" s="47"/>
      <c r="CU379" s="47"/>
      <c r="CV379" s="47"/>
      <c r="CW379" s="47"/>
      <c r="CX379" s="47"/>
      <c r="CY379" s="47"/>
      <c r="CZ379" s="47"/>
      <c r="DA379" s="47"/>
      <c r="DB379" s="47"/>
      <c r="DC379" s="47"/>
      <c r="DD379" s="47"/>
      <c r="DE379" s="47"/>
      <c r="DF379" s="47"/>
      <c r="DG379" s="47"/>
      <c r="DH379" s="47"/>
      <c r="DI379" s="47"/>
      <c r="DJ379" s="47"/>
      <c r="DK379" s="47"/>
    </row>
    <row r="380">
      <c r="A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  <c r="CP380" s="47"/>
      <c r="CQ380" s="47"/>
      <c r="CT380" s="47"/>
      <c r="CU380" s="47"/>
      <c r="CV380" s="47"/>
      <c r="CW380" s="47"/>
      <c r="CX380" s="47"/>
      <c r="CY380" s="47"/>
      <c r="CZ380" s="47"/>
      <c r="DA380" s="47"/>
      <c r="DB380" s="47"/>
      <c r="DC380" s="47"/>
      <c r="DD380" s="47"/>
      <c r="DE380" s="47"/>
      <c r="DF380" s="47"/>
      <c r="DG380" s="47"/>
      <c r="DH380" s="47"/>
      <c r="DI380" s="47"/>
      <c r="DJ380" s="47"/>
      <c r="DK380" s="47"/>
    </row>
    <row r="381">
      <c r="A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T381" s="47"/>
      <c r="CU381" s="47"/>
      <c r="CV381" s="47"/>
      <c r="CW381" s="47"/>
      <c r="CX381" s="47"/>
      <c r="CY381" s="47"/>
      <c r="CZ381" s="47"/>
      <c r="DA381" s="47"/>
      <c r="DB381" s="47"/>
      <c r="DC381" s="47"/>
      <c r="DD381" s="47"/>
      <c r="DE381" s="47"/>
      <c r="DF381" s="47"/>
      <c r="DG381" s="47"/>
      <c r="DH381" s="47"/>
      <c r="DI381" s="47"/>
      <c r="DJ381" s="47"/>
      <c r="DK381" s="47"/>
    </row>
    <row r="382">
      <c r="A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  <c r="CO382" s="47"/>
      <c r="CP382" s="47"/>
      <c r="CQ382" s="47"/>
      <c r="CT382" s="47"/>
      <c r="CU382" s="47"/>
      <c r="CV382" s="47"/>
      <c r="CW382" s="47"/>
      <c r="CX382" s="47"/>
      <c r="CY382" s="47"/>
      <c r="CZ382" s="47"/>
      <c r="DA382" s="47"/>
      <c r="DB382" s="47"/>
      <c r="DC382" s="47"/>
      <c r="DD382" s="47"/>
      <c r="DE382" s="47"/>
      <c r="DF382" s="47"/>
      <c r="DG382" s="47"/>
      <c r="DH382" s="47"/>
      <c r="DI382" s="47"/>
      <c r="DJ382" s="47"/>
      <c r="DK382" s="47"/>
    </row>
    <row r="383">
      <c r="A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  <c r="CO383" s="47"/>
      <c r="CP383" s="47"/>
      <c r="CQ383" s="47"/>
      <c r="CT383" s="47"/>
      <c r="CU383" s="47"/>
      <c r="CV383" s="47"/>
      <c r="CW383" s="47"/>
      <c r="CX383" s="47"/>
      <c r="CY383" s="47"/>
      <c r="CZ383" s="47"/>
      <c r="DA383" s="47"/>
      <c r="DB383" s="47"/>
      <c r="DC383" s="47"/>
      <c r="DD383" s="47"/>
      <c r="DE383" s="47"/>
      <c r="DF383" s="47"/>
      <c r="DG383" s="47"/>
      <c r="DH383" s="47"/>
      <c r="DI383" s="47"/>
      <c r="DJ383" s="47"/>
      <c r="DK383" s="47"/>
    </row>
    <row r="384">
      <c r="A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7"/>
      <c r="CQ384" s="47"/>
      <c r="CT384" s="47"/>
      <c r="CU384" s="47"/>
      <c r="CV384" s="47"/>
      <c r="CW384" s="47"/>
      <c r="CX384" s="47"/>
      <c r="CY384" s="47"/>
      <c r="CZ384" s="47"/>
      <c r="DA384" s="47"/>
      <c r="DB384" s="47"/>
      <c r="DC384" s="47"/>
      <c r="DD384" s="47"/>
      <c r="DE384" s="47"/>
      <c r="DF384" s="47"/>
      <c r="DG384" s="47"/>
      <c r="DH384" s="47"/>
      <c r="DI384" s="47"/>
      <c r="DJ384" s="47"/>
      <c r="DK384" s="47"/>
    </row>
    <row r="385">
      <c r="A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7"/>
      <c r="CQ385" s="47"/>
      <c r="CT385" s="47"/>
      <c r="CU385" s="47"/>
      <c r="CV385" s="47"/>
      <c r="CW385" s="47"/>
      <c r="CX385" s="47"/>
      <c r="CY385" s="47"/>
      <c r="CZ385" s="47"/>
      <c r="DA385" s="47"/>
      <c r="DB385" s="47"/>
      <c r="DC385" s="47"/>
      <c r="DD385" s="47"/>
      <c r="DE385" s="47"/>
      <c r="DF385" s="47"/>
      <c r="DG385" s="47"/>
      <c r="DH385" s="47"/>
      <c r="DI385" s="47"/>
      <c r="DJ385" s="47"/>
      <c r="DK385" s="47"/>
    </row>
    <row r="386">
      <c r="A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7"/>
      <c r="CQ386" s="47"/>
      <c r="CT386" s="47"/>
      <c r="CU386" s="47"/>
      <c r="CV386" s="47"/>
      <c r="CW386" s="47"/>
      <c r="CX386" s="47"/>
      <c r="CY386" s="47"/>
      <c r="CZ386" s="47"/>
      <c r="DA386" s="47"/>
      <c r="DB386" s="47"/>
      <c r="DC386" s="47"/>
      <c r="DD386" s="47"/>
      <c r="DE386" s="47"/>
      <c r="DF386" s="47"/>
      <c r="DG386" s="47"/>
      <c r="DH386" s="47"/>
      <c r="DI386" s="47"/>
      <c r="DJ386" s="47"/>
      <c r="DK386" s="47"/>
    </row>
    <row r="387">
      <c r="A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7"/>
      <c r="CQ387" s="47"/>
      <c r="CT387" s="47"/>
      <c r="CU387" s="47"/>
      <c r="CV387" s="47"/>
      <c r="CW387" s="47"/>
      <c r="CX387" s="47"/>
      <c r="CY387" s="47"/>
      <c r="CZ387" s="47"/>
      <c r="DA387" s="47"/>
      <c r="DB387" s="47"/>
      <c r="DC387" s="47"/>
      <c r="DD387" s="47"/>
      <c r="DE387" s="47"/>
      <c r="DF387" s="47"/>
      <c r="DG387" s="47"/>
      <c r="DH387" s="47"/>
      <c r="DI387" s="47"/>
      <c r="DJ387" s="47"/>
      <c r="DK387" s="47"/>
    </row>
    <row r="388">
      <c r="A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7"/>
      <c r="CQ388" s="47"/>
      <c r="CT388" s="47"/>
      <c r="CU388" s="47"/>
      <c r="CV388" s="47"/>
      <c r="CW388" s="47"/>
      <c r="CX388" s="47"/>
      <c r="CY388" s="47"/>
      <c r="CZ388" s="47"/>
      <c r="DA388" s="47"/>
      <c r="DB388" s="47"/>
      <c r="DC388" s="47"/>
      <c r="DD388" s="47"/>
      <c r="DE388" s="47"/>
      <c r="DF388" s="47"/>
      <c r="DG388" s="47"/>
      <c r="DH388" s="47"/>
      <c r="DI388" s="47"/>
      <c r="DJ388" s="47"/>
      <c r="DK388" s="47"/>
    </row>
    <row r="389">
      <c r="A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7"/>
      <c r="CQ389" s="47"/>
      <c r="CT389" s="47"/>
      <c r="CU389" s="47"/>
      <c r="CV389" s="47"/>
      <c r="CW389" s="47"/>
      <c r="CX389" s="47"/>
      <c r="CY389" s="47"/>
      <c r="CZ389" s="47"/>
      <c r="DA389" s="47"/>
      <c r="DB389" s="47"/>
      <c r="DC389" s="47"/>
      <c r="DD389" s="47"/>
      <c r="DE389" s="47"/>
      <c r="DF389" s="47"/>
      <c r="DG389" s="47"/>
      <c r="DH389" s="47"/>
      <c r="DI389" s="47"/>
      <c r="DJ389" s="47"/>
      <c r="DK389" s="47"/>
    </row>
    <row r="390">
      <c r="A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7"/>
      <c r="CQ390" s="47"/>
      <c r="CT390" s="47"/>
      <c r="CU390" s="47"/>
      <c r="CV390" s="47"/>
      <c r="CW390" s="47"/>
      <c r="CX390" s="47"/>
      <c r="CY390" s="47"/>
      <c r="CZ390" s="47"/>
      <c r="DA390" s="47"/>
      <c r="DB390" s="47"/>
      <c r="DC390" s="47"/>
      <c r="DD390" s="47"/>
      <c r="DE390" s="47"/>
      <c r="DF390" s="47"/>
      <c r="DG390" s="47"/>
      <c r="DH390" s="47"/>
      <c r="DI390" s="47"/>
      <c r="DJ390" s="47"/>
      <c r="DK390" s="47"/>
    </row>
    <row r="391">
      <c r="A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7"/>
      <c r="CQ391" s="47"/>
      <c r="CT391" s="47"/>
      <c r="CU391" s="47"/>
      <c r="CV391" s="47"/>
      <c r="CW391" s="47"/>
      <c r="CX391" s="47"/>
      <c r="CY391" s="47"/>
      <c r="CZ391" s="47"/>
      <c r="DA391" s="47"/>
      <c r="DB391" s="47"/>
      <c r="DC391" s="47"/>
      <c r="DD391" s="47"/>
      <c r="DE391" s="47"/>
      <c r="DF391" s="47"/>
      <c r="DG391" s="47"/>
      <c r="DH391" s="47"/>
      <c r="DI391" s="47"/>
      <c r="DJ391" s="47"/>
      <c r="DK391" s="47"/>
    </row>
    <row r="392">
      <c r="A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7"/>
      <c r="CQ392" s="47"/>
      <c r="CT392" s="47"/>
      <c r="CU392" s="47"/>
      <c r="CV392" s="47"/>
      <c r="CW392" s="47"/>
      <c r="CX392" s="47"/>
      <c r="CY392" s="47"/>
      <c r="CZ392" s="47"/>
      <c r="DA392" s="47"/>
      <c r="DB392" s="47"/>
      <c r="DC392" s="47"/>
      <c r="DD392" s="47"/>
      <c r="DE392" s="47"/>
      <c r="DF392" s="47"/>
      <c r="DG392" s="47"/>
      <c r="DH392" s="47"/>
      <c r="DI392" s="47"/>
      <c r="DJ392" s="47"/>
      <c r="DK392" s="47"/>
    </row>
    <row r="393">
      <c r="A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7"/>
      <c r="CQ393" s="47"/>
      <c r="CT393" s="47"/>
      <c r="CU393" s="47"/>
      <c r="CV393" s="47"/>
      <c r="CW393" s="47"/>
      <c r="CX393" s="47"/>
      <c r="CY393" s="47"/>
      <c r="CZ393" s="47"/>
      <c r="DA393" s="47"/>
      <c r="DB393" s="47"/>
      <c r="DC393" s="47"/>
      <c r="DD393" s="47"/>
      <c r="DE393" s="47"/>
      <c r="DF393" s="47"/>
      <c r="DG393" s="47"/>
      <c r="DH393" s="47"/>
      <c r="DI393" s="47"/>
      <c r="DJ393" s="47"/>
      <c r="DK393" s="47"/>
    </row>
    <row r="394">
      <c r="A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7"/>
      <c r="CQ394" s="47"/>
      <c r="CT394" s="47"/>
      <c r="CU394" s="47"/>
      <c r="CV394" s="47"/>
      <c r="CW394" s="47"/>
      <c r="CX394" s="47"/>
      <c r="CY394" s="47"/>
      <c r="CZ394" s="47"/>
      <c r="DA394" s="47"/>
      <c r="DB394" s="47"/>
      <c r="DC394" s="47"/>
      <c r="DD394" s="47"/>
      <c r="DE394" s="47"/>
      <c r="DF394" s="47"/>
      <c r="DG394" s="47"/>
      <c r="DH394" s="47"/>
      <c r="DI394" s="47"/>
      <c r="DJ394" s="47"/>
      <c r="DK394" s="47"/>
    </row>
    <row r="395">
      <c r="A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7"/>
      <c r="CQ395" s="47"/>
      <c r="CT395" s="47"/>
      <c r="CU395" s="47"/>
      <c r="CV395" s="47"/>
      <c r="CW395" s="47"/>
      <c r="CX395" s="47"/>
      <c r="CY395" s="47"/>
      <c r="CZ395" s="47"/>
      <c r="DA395" s="47"/>
      <c r="DB395" s="47"/>
      <c r="DC395" s="47"/>
      <c r="DD395" s="47"/>
      <c r="DE395" s="47"/>
      <c r="DF395" s="47"/>
      <c r="DG395" s="47"/>
      <c r="DH395" s="47"/>
      <c r="DI395" s="47"/>
      <c r="DJ395" s="47"/>
      <c r="DK395" s="47"/>
    </row>
    <row r="396">
      <c r="A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  <c r="CP396" s="47"/>
      <c r="CQ396" s="47"/>
      <c r="CT396" s="47"/>
      <c r="CU396" s="47"/>
      <c r="CV396" s="47"/>
      <c r="CW396" s="47"/>
      <c r="CX396" s="47"/>
      <c r="CY396" s="47"/>
      <c r="CZ396" s="47"/>
      <c r="DA396" s="47"/>
      <c r="DB396" s="47"/>
      <c r="DC396" s="47"/>
      <c r="DD396" s="47"/>
      <c r="DE396" s="47"/>
      <c r="DF396" s="47"/>
      <c r="DG396" s="47"/>
      <c r="DH396" s="47"/>
      <c r="DI396" s="47"/>
      <c r="DJ396" s="47"/>
      <c r="DK396" s="47"/>
    </row>
    <row r="397">
      <c r="A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  <c r="CP397" s="47"/>
      <c r="CQ397" s="47"/>
      <c r="CT397" s="47"/>
      <c r="CU397" s="47"/>
      <c r="CV397" s="47"/>
      <c r="CW397" s="47"/>
      <c r="CX397" s="47"/>
      <c r="CY397" s="47"/>
      <c r="CZ397" s="47"/>
      <c r="DA397" s="47"/>
      <c r="DB397" s="47"/>
      <c r="DC397" s="47"/>
      <c r="DD397" s="47"/>
      <c r="DE397" s="47"/>
      <c r="DF397" s="47"/>
      <c r="DG397" s="47"/>
      <c r="DH397" s="47"/>
      <c r="DI397" s="47"/>
      <c r="DJ397" s="47"/>
      <c r="DK397" s="47"/>
    </row>
    <row r="398">
      <c r="A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  <c r="CP398" s="47"/>
      <c r="CQ398" s="47"/>
      <c r="CT398" s="47"/>
      <c r="CU398" s="47"/>
      <c r="CV398" s="47"/>
      <c r="CW398" s="47"/>
      <c r="CX398" s="47"/>
      <c r="CY398" s="47"/>
      <c r="CZ398" s="47"/>
      <c r="DA398" s="47"/>
      <c r="DB398" s="47"/>
      <c r="DC398" s="47"/>
      <c r="DD398" s="47"/>
      <c r="DE398" s="47"/>
      <c r="DF398" s="47"/>
      <c r="DG398" s="47"/>
      <c r="DH398" s="47"/>
      <c r="DI398" s="47"/>
      <c r="DJ398" s="47"/>
      <c r="DK398" s="47"/>
    </row>
    <row r="399">
      <c r="A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  <c r="CO399" s="47"/>
      <c r="CP399" s="47"/>
      <c r="CQ399" s="47"/>
      <c r="CT399" s="47"/>
      <c r="CU399" s="47"/>
      <c r="CV399" s="47"/>
      <c r="CW399" s="47"/>
      <c r="CX399" s="47"/>
      <c r="CY399" s="47"/>
      <c r="CZ399" s="47"/>
      <c r="DA399" s="47"/>
      <c r="DB399" s="47"/>
      <c r="DC399" s="47"/>
      <c r="DD399" s="47"/>
      <c r="DE399" s="47"/>
      <c r="DF399" s="47"/>
      <c r="DG399" s="47"/>
      <c r="DH399" s="47"/>
      <c r="DI399" s="47"/>
      <c r="DJ399" s="47"/>
      <c r="DK399" s="47"/>
    </row>
    <row r="400">
      <c r="A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  <c r="CO400" s="47"/>
      <c r="CP400" s="47"/>
      <c r="CQ400" s="47"/>
      <c r="CT400" s="47"/>
      <c r="CU400" s="47"/>
      <c r="CV400" s="47"/>
      <c r="CW400" s="47"/>
      <c r="CX400" s="47"/>
      <c r="CY400" s="47"/>
      <c r="CZ400" s="47"/>
      <c r="DA400" s="47"/>
      <c r="DB400" s="47"/>
      <c r="DC400" s="47"/>
      <c r="DD400" s="47"/>
      <c r="DE400" s="47"/>
      <c r="DF400" s="47"/>
      <c r="DG400" s="47"/>
      <c r="DH400" s="47"/>
      <c r="DI400" s="47"/>
      <c r="DJ400" s="47"/>
      <c r="DK400" s="47"/>
    </row>
    <row r="401">
      <c r="A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  <c r="CO401" s="47"/>
      <c r="CP401" s="47"/>
      <c r="CQ401" s="47"/>
      <c r="CT401" s="47"/>
      <c r="CU401" s="47"/>
      <c r="CV401" s="47"/>
      <c r="CW401" s="47"/>
      <c r="CX401" s="47"/>
      <c r="CY401" s="47"/>
      <c r="CZ401" s="47"/>
      <c r="DA401" s="47"/>
      <c r="DB401" s="47"/>
      <c r="DC401" s="47"/>
      <c r="DD401" s="47"/>
      <c r="DE401" s="47"/>
      <c r="DF401" s="47"/>
      <c r="DG401" s="47"/>
      <c r="DH401" s="47"/>
      <c r="DI401" s="47"/>
      <c r="DJ401" s="47"/>
      <c r="DK401" s="47"/>
    </row>
    <row r="402">
      <c r="A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  <c r="CO402" s="47"/>
      <c r="CP402" s="47"/>
      <c r="CQ402" s="47"/>
      <c r="CT402" s="47"/>
      <c r="CU402" s="47"/>
      <c r="CV402" s="47"/>
      <c r="CW402" s="47"/>
      <c r="CX402" s="47"/>
      <c r="CY402" s="47"/>
      <c r="CZ402" s="47"/>
      <c r="DA402" s="47"/>
      <c r="DB402" s="47"/>
      <c r="DC402" s="47"/>
      <c r="DD402" s="47"/>
      <c r="DE402" s="47"/>
      <c r="DF402" s="47"/>
      <c r="DG402" s="47"/>
      <c r="DH402" s="47"/>
      <c r="DI402" s="47"/>
      <c r="DJ402" s="47"/>
      <c r="DK402" s="47"/>
    </row>
    <row r="403">
      <c r="A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  <c r="CP403" s="47"/>
      <c r="CQ403" s="47"/>
      <c r="CT403" s="47"/>
      <c r="CU403" s="47"/>
      <c r="CV403" s="47"/>
      <c r="CW403" s="47"/>
      <c r="CX403" s="47"/>
      <c r="CY403" s="47"/>
      <c r="CZ403" s="47"/>
      <c r="DA403" s="47"/>
      <c r="DB403" s="47"/>
      <c r="DC403" s="47"/>
      <c r="DD403" s="47"/>
      <c r="DE403" s="47"/>
      <c r="DF403" s="47"/>
      <c r="DG403" s="47"/>
      <c r="DH403" s="47"/>
      <c r="DI403" s="47"/>
      <c r="DJ403" s="47"/>
      <c r="DK403" s="47"/>
    </row>
    <row r="404">
      <c r="A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  <c r="CP404" s="47"/>
      <c r="CQ404" s="47"/>
      <c r="CT404" s="47"/>
      <c r="CU404" s="47"/>
      <c r="CV404" s="47"/>
      <c r="CW404" s="47"/>
      <c r="CX404" s="47"/>
      <c r="CY404" s="47"/>
      <c r="CZ404" s="47"/>
      <c r="DA404" s="47"/>
      <c r="DB404" s="47"/>
      <c r="DC404" s="47"/>
      <c r="DD404" s="47"/>
      <c r="DE404" s="47"/>
      <c r="DF404" s="47"/>
      <c r="DG404" s="47"/>
      <c r="DH404" s="47"/>
      <c r="DI404" s="47"/>
      <c r="DJ404" s="47"/>
      <c r="DK404" s="47"/>
    </row>
    <row r="405">
      <c r="A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  <c r="CP405" s="47"/>
      <c r="CQ405" s="47"/>
      <c r="CT405" s="47"/>
      <c r="CU405" s="47"/>
      <c r="CV405" s="47"/>
      <c r="CW405" s="47"/>
      <c r="CX405" s="47"/>
      <c r="CY405" s="47"/>
      <c r="CZ405" s="47"/>
      <c r="DA405" s="47"/>
      <c r="DB405" s="47"/>
      <c r="DC405" s="47"/>
      <c r="DD405" s="47"/>
      <c r="DE405" s="47"/>
      <c r="DF405" s="47"/>
      <c r="DG405" s="47"/>
      <c r="DH405" s="47"/>
      <c r="DI405" s="47"/>
      <c r="DJ405" s="47"/>
      <c r="DK405" s="47"/>
    </row>
    <row r="406">
      <c r="A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  <c r="CP406" s="47"/>
      <c r="CQ406" s="47"/>
      <c r="CT406" s="47"/>
      <c r="CU406" s="47"/>
      <c r="CV406" s="47"/>
      <c r="CW406" s="47"/>
      <c r="CX406" s="47"/>
      <c r="CY406" s="47"/>
      <c r="CZ406" s="47"/>
      <c r="DA406" s="47"/>
      <c r="DB406" s="47"/>
      <c r="DC406" s="47"/>
      <c r="DD406" s="47"/>
      <c r="DE406" s="47"/>
      <c r="DF406" s="47"/>
      <c r="DG406" s="47"/>
      <c r="DH406" s="47"/>
      <c r="DI406" s="47"/>
      <c r="DJ406" s="47"/>
      <c r="DK406" s="47"/>
    </row>
    <row r="407">
      <c r="A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  <c r="CP407" s="47"/>
      <c r="CQ407" s="47"/>
      <c r="CT407" s="47"/>
      <c r="CU407" s="47"/>
      <c r="CV407" s="47"/>
      <c r="CW407" s="47"/>
      <c r="CX407" s="47"/>
      <c r="CY407" s="47"/>
      <c r="CZ407" s="47"/>
      <c r="DA407" s="47"/>
      <c r="DB407" s="47"/>
      <c r="DC407" s="47"/>
      <c r="DD407" s="47"/>
      <c r="DE407" s="47"/>
      <c r="DF407" s="47"/>
      <c r="DG407" s="47"/>
      <c r="DH407" s="47"/>
      <c r="DI407" s="47"/>
      <c r="DJ407" s="47"/>
      <c r="DK407" s="47"/>
    </row>
    <row r="408">
      <c r="A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  <c r="CP408" s="47"/>
      <c r="CQ408" s="47"/>
      <c r="CT408" s="47"/>
      <c r="CU408" s="47"/>
      <c r="CV408" s="47"/>
      <c r="CW408" s="47"/>
      <c r="CX408" s="47"/>
      <c r="CY408" s="47"/>
      <c r="CZ408" s="47"/>
      <c r="DA408" s="47"/>
      <c r="DB408" s="47"/>
      <c r="DC408" s="47"/>
      <c r="DD408" s="47"/>
      <c r="DE408" s="47"/>
      <c r="DF408" s="47"/>
      <c r="DG408" s="47"/>
      <c r="DH408" s="47"/>
      <c r="DI408" s="47"/>
      <c r="DJ408" s="47"/>
      <c r="DK408" s="47"/>
    </row>
    <row r="409">
      <c r="A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  <c r="CO409" s="47"/>
      <c r="CP409" s="47"/>
      <c r="CQ409" s="47"/>
      <c r="CT409" s="47"/>
      <c r="CU409" s="47"/>
      <c r="CV409" s="47"/>
      <c r="CW409" s="47"/>
      <c r="CX409" s="47"/>
      <c r="CY409" s="47"/>
      <c r="CZ409" s="47"/>
      <c r="DA409" s="47"/>
      <c r="DB409" s="47"/>
      <c r="DC409" s="47"/>
      <c r="DD409" s="47"/>
      <c r="DE409" s="47"/>
      <c r="DF409" s="47"/>
      <c r="DG409" s="47"/>
      <c r="DH409" s="47"/>
      <c r="DI409" s="47"/>
      <c r="DJ409" s="47"/>
      <c r="DK409" s="47"/>
    </row>
    <row r="410">
      <c r="A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  <c r="CO410" s="47"/>
      <c r="CP410" s="47"/>
      <c r="CQ410" s="47"/>
      <c r="CT410" s="47"/>
      <c r="CU410" s="47"/>
      <c r="CV410" s="47"/>
      <c r="CW410" s="47"/>
      <c r="CX410" s="47"/>
      <c r="CY410" s="47"/>
      <c r="CZ410" s="47"/>
      <c r="DA410" s="47"/>
      <c r="DB410" s="47"/>
      <c r="DC410" s="47"/>
      <c r="DD410" s="47"/>
      <c r="DE410" s="47"/>
      <c r="DF410" s="47"/>
      <c r="DG410" s="47"/>
      <c r="DH410" s="47"/>
      <c r="DI410" s="47"/>
      <c r="DJ410" s="47"/>
      <c r="DK410" s="47"/>
    </row>
    <row r="411">
      <c r="A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  <c r="CO411" s="47"/>
      <c r="CP411" s="47"/>
      <c r="CQ411" s="47"/>
      <c r="CT411" s="47"/>
      <c r="CU411" s="47"/>
      <c r="CV411" s="47"/>
      <c r="CW411" s="47"/>
      <c r="CX411" s="47"/>
      <c r="CY411" s="47"/>
      <c r="CZ411" s="47"/>
      <c r="DA411" s="47"/>
      <c r="DB411" s="47"/>
      <c r="DC411" s="47"/>
      <c r="DD411" s="47"/>
      <c r="DE411" s="47"/>
      <c r="DF411" s="47"/>
      <c r="DG411" s="47"/>
      <c r="DH411" s="47"/>
      <c r="DI411" s="47"/>
      <c r="DJ411" s="47"/>
      <c r="DK411" s="47"/>
    </row>
    <row r="412">
      <c r="A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T412" s="47"/>
      <c r="CU412" s="47"/>
      <c r="CV412" s="47"/>
      <c r="CW412" s="47"/>
      <c r="CX412" s="47"/>
      <c r="CY412" s="47"/>
      <c r="CZ412" s="47"/>
      <c r="DA412" s="47"/>
      <c r="DB412" s="47"/>
      <c r="DC412" s="47"/>
      <c r="DD412" s="47"/>
      <c r="DE412" s="47"/>
      <c r="DF412" s="47"/>
      <c r="DG412" s="47"/>
      <c r="DH412" s="47"/>
      <c r="DI412" s="47"/>
      <c r="DJ412" s="47"/>
      <c r="DK412" s="47"/>
    </row>
    <row r="413">
      <c r="A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T413" s="47"/>
      <c r="CU413" s="47"/>
      <c r="CV413" s="47"/>
      <c r="CW413" s="47"/>
      <c r="CX413" s="47"/>
      <c r="CY413" s="47"/>
      <c r="CZ413" s="47"/>
      <c r="DA413" s="47"/>
      <c r="DB413" s="47"/>
      <c r="DC413" s="47"/>
      <c r="DD413" s="47"/>
      <c r="DE413" s="47"/>
      <c r="DF413" s="47"/>
      <c r="DG413" s="47"/>
      <c r="DH413" s="47"/>
      <c r="DI413" s="47"/>
      <c r="DJ413" s="47"/>
      <c r="DK413" s="47"/>
    </row>
    <row r="414">
      <c r="A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  <c r="CO414" s="47"/>
      <c r="CP414" s="47"/>
      <c r="CQ414" s="47"/>
      <c r="CT414" s="47"/>
      <c r="CU414" s="47"/>
      <c r="CV414" s="47"/>
      <c r="CW414" s="47"/>
      <c r="CX414" s="47"/>
      <c r="CY414" s="47"/>
      <c r="CZ414" s="47"/>
      <c r="DA414" s="47"/>
      <c r="DB414" s="47"/>
      <c r="DC414" s="47"/>
      <c r="DD414" s="47"/>
      <c r="DE414" s="47"/>
      <c r="DF414" s="47"/>
      <c r="DG414" s="47"/>
      <c r="DH414" s="47"/>
      <c r="DI414" s="47"/>
      <c r="DJ414" s="47"/>
      <c r="DK414" s="47"/>
    </row>
    <row r="415">
      <c r="A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  <c r="CO415" s="47"/>
      <c r="CP415" s="47"/>
      <c r="CQ415" s="47"/>
      <c r="CT415" s="47"/>
      <c r="CU415" s="47"/>
      <c r="CV415" s="47"/>
      <c r="CW415" s="47"/>
      <c r="CX415" s="47"/>
      <c r="CY415" s="47"/>
      <c r="CZ415" s="47"/>
      <c r="DA415" s="47"/>
      <c r="DB415" s="47"/>
      <c r="DC415" s="47"/>
      <c r="DD415" s="47"/>
      <c r="DE415" s="47"/>
      <c r="DF415" s="47"/>
      <c r="DG415" s="47"/>
      <c r="DH415" s="47"/>
      <c r="DI415" s="47"/>
      <c r="DJ415" s="47"/>
      <c r="DK415" s="47"/>
    </row>
    <row r="416">
      <c r="A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  <c r="CO416" s="47"/>
      <c r="CP416" s="47"/>
      <c r="CQ416" s="47"/>
      <c r="CT416" s="47"/>
      <c r="CU416" s="47"/>
      <c r="CV416" s="47"/>
      <c r="CW416" s="47"/>
      <c r="CX416" s="47"/>
      <c r="CY416" s="47"/>
      <c r="CZ416" s="47"/>
      <c r="DA416" s="47"/>
      <c r="DB416" s="47"/>
      <c r="DC416" s="47"/>
      <c r="DD416" s="47"/>
      <c r="DE416" s="47"/>
      <c r="DF416" s="47"/>
      <c r="DG416" s="47"/>
      <c r="DH416" s="47"/>
      <c r="DI416" s="47"/>
      <c r="DJ416" s="47"/>
      <c r="DK416" s="47"/>
    </row>
    <row r="417">
      <c r="A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  <c r="CP417" s="47"/>
      <c r="CQ417" s="47"/>
      <c r="CT417" s="47"/>
      <c r="CU417" s="47"/>
      <c r="CV417" s="47"/>
      <c r="CW417" s="47"/>
      <c r="CX417" s="47"/>
      <c r="CY417" s="47"/>
      <c r="CZ417" s="47"/>
      <c r="DA417" s="47"/>
      <c r="DB417" s="47"/>
      <c r="DC417" s="47"/>
      <c r="DD417" s="47"/>
      <c r="DE417" s="47"/>
      <c r="DF417" s="47"/>
      <c r="DG417" s="47"/>
      <c r="DH417" s="47"/>
      <c r="DI417" s="47"/>
      <c r="DJ417" s="47"/>
      <c r="DK417" s="47"/>
    </row>
    <row r="418">
      <c r="A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  <c r="CP418" s="47"/>
      <c r="CQ418" s="47"/>
      <c r="CT418" s="47"/>
      <c r="CU418" s="47"/>
      <c r="CV418" s="47"/>
      <c r="CW418" s="47"/>
      <c r="CX418" s="47"/>
      <c r="CY418" s="47"/>
      <c r="CZ418" s="47"/>
      <c r="DA418" s="47"/>
      <c r="DB418" s="47"/>
      <c r="DC418" s="47"/>
      <c r="DD418" s="47"/>
      <c r="DE418" s="47"/>
      <c r="DF418" s="47"/>
      <c r="DG418" s="47"/>
      <c r="DH418" s="47"/>
      <c r="DI418" s="47"/>
      <c r="DJ418" s="47"/>
      <c r="DK418" s="47"/>
    </row>
    <row r="419">
      <c r="A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  <c r="CO419" s="47"/>
      <c r="CP419" s="47"/>
      <c r="CQ419" s="47"/>
      <c r="CT419" s="47"/>
      <c r="CU419" s="47"/>
      <c r="CV419" s="47"/>
      <c r="CW419" s="47"/>
      <c r="CX419" s="47"/>
      <c r="CY419" s="47"/>
      <c r="CZ419" s="47"/>
      <c r="DA419" s="47"/>
      <c r="DB419" s="47"/>
      <c r="DC419" s="47"/>
      <c r="DD419" s="47"/>
      <c r="DE419" s="47"/>
      <c r="DF419" s="47"/>
      <c r="DG419" s="47"/>
      <c r="DH419" s="47"/>
      <c r="DI419" s="47"/>
      <c r="DJ419" s="47"/>
      <c r="DK419" s="47"/>
    </row>
    <row r="420">
      <c r="A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  <c r="CO420" s="47"/>
      <c r="CP420" s="47"/>
      <c r="CQ420" s="47"/>
      <c r="CT420" s="47"/>
      <c r="CU420" s="47"/>
      <c r="CV420" s="47"/>
      <c r="CW420" s="47"/>
      <c r="CX420" s="47"/>
      <c r="CY420" s="47"/>
      <c r="CZ420" s="47"/>
      <c r="DA420" s="47"/>
      <c r="DB420" s="47"/>
      <c r="DC420" s="47"/>
      <c r="DD420" s="47"/>
      <c r="DE420" s="47"/>
      <c r="DF420" s="47"/>
      <c r="DG420" s="47"/>
      <c r="DH420" s="47"/>
      <c r="DI420" s="47"/>
      <c r="DJ420" s="47"/>
      <c r="DK420" s="47"/>
    </row>
    <row r="421">
      <c r="A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  <c r="CP421" s="47"/>
      <c r="CQ421" s="47"/>
      <c r="CT421" s="47"/>
      <c r="CU421" s="47"/>
      <c r="CV421" s="47"/>
      <c r="CW421" s="47"/>
      <c r="CX421" s="47"/>
      <c r="CY421" s="47"/>
      <c r="CZ421" s="47"/>
      <c r="DA421" s="47"/>
      <c r="DB421" s="47"/>
      <c r="DC421" s="47"/>
      <c r="DD421" s="47"/>
      <c r="DE421" s="47"/>
      <c r="DF421" s="47"/>
      <c r="DG421" s="47"/>
      <c r="DH421" s="47"/>
      <c r="DI421" s="47"/>
      <c r="DJ421" s="47"/>
      <c r="DK421" s="47"/>
    </row>
    <row r="422">
      <c r="A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  <c r="CP422" s="47"/>
      <c r="CQ422" s="47"/>
      <c r="CT422" s="47"/>
      <c r="CU422" s="47"/>
      <c r="CV422" s="47"/>
      <c r="CW422" s="47"/>
      <c r="CX422" s="47"/>
      <c r="CY422" s="47"/>
      <c r="CZ422" s="47"/>
      <c r="DA422" s="47"/>
      <c r="DB422" s="47"/>
      <c r="DC422" s="47"/>
      <c r="DD422" s="47"/>
      <c r="DE422" s="47"/>
      <c r="DF422" s="47"/>
      <c r="DG422" s="47"/>
      <c r="DH422" s="47"/>
      <c r="DI422" s="47"/>
      <c r="DJ422" s="47"/>
      <c r="DK422" s="47"/>
    </row>
    <row r="423">
      <c r="A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  <c r="CP423" s="47"/>
      <c r="CQ423" s="47"/>
      <c r="CT423" s="47"/>
      <c r="CU423" s="47"/>
      <c r="CV423" s="47"/>
      <c r="CW423" s="47"/>
      <c r="CX423" s="47"/>
      <c r="CY423" s="47"/>
      <c r="CZ423" s="47"/>
      <c r="DA423" s="47"/>
      <c r="DB423" s="47"/>
      <c r="DC423" s="47"/>
      <c r="DD423" s="47"/>
      <c r="DE423" s="47"/>
      <c r="DF423" s="47"/>
      <c r="DG423" s="47"/>
      <c r="DH423" s="47"/>
      <c r="DI423" s="47"/>
      <c r="DJ423" s="47"/>
      <c r="DK423" s="47"/>
    </row>
    <row r="424">
      <c r="A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  <c r="CP424" s="47"/>
      <c r="CQ424" s="47"/>
      <c r="CT424" s="47"/>
      <c r="CU424" s="47"/>
      <c r="CV424" s="47"/>
      <c r="CW424" s="47"/>
      <c r="CX424" s="47"/>
      <c r="CY424" s="47"/>
      <c r="CZ424" s="47"/>
      <c r="DA424" s="47"/>
      <c r="DB424" s="47"/>
      <c r="DC424" s="47"/>
      <c r="DD424" s="47"/>
      <c r="DE424" s="47"/>
      <c r="DF424" s="47"/>
      <c r="DG424" s="47"/>
      <c r="DH424" s="47"/>
      <c r="DI424" s="47"/>
      <c r="DJ424" s="47"/>
      <c r="DK424" s="47"/>
    </row>
    <row r="425">
      <c r="A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  <c r="CO425" s="47"/>
      <c r="CP425" s="47"/>
      <c r="CQ425" s="47"/>
      <c r="CT425" s="47"/>
      <c r="CU425" s="47"/>
      <c r="CV425" s="47"/>
      <c r="CW425" s="47"/>
      <c r="CX425" s="47"/>
      <c r="CY425" s="47"/>
      <c r="CZ425" s="47"/>
      <c r="DA425" s="47"/>
      <c r="DB425" s="47"/>
      <c r="DC425" s="47"/>
      <c r="DD425" s="47"/>
      <c r="DE425" s="47"/>
      <c r="DF425" s="47"/>
      <c r="DG425" s="47"/>
      <c r="DH425" s="47"/>
      <c r="DI425" s="47"/>
      <c r="DJ425" s="47"/>
      <c r="DK425" s="47"/>
    </row>
    <row r="426">
      <c r="A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  <c r="CO426" s="47"/>
      <c r="CP426" s="47"/>
      <c r="CQ426" s="47"/>
      <c r="CT426" s="47"/>
      <c r="CU426" s="47"/>
      <c r="CV426" s="47"/>
      <c r="CW426" s="47"/>
      <c r="CX426" s="47"/>
      <c r="CY426" s="47"/>
      <c r="CZ426" s="47"/>
      <c r="DA426" s="47"/>
      <c r="DB426" s="47"/>
      <c r="DC426" s="47"/>
      <c r="DD426" s="47"/>
      <c r="DE426" s="47"/>
      <c r="DF426" s="47"/>
      <c r="DG426" s="47"/>
      <c r="DH426" s="47"/>
      <c r="DI426" s="47"/>
      <c r="DJ426" s="47"/>
      <c r="DK426" s="47"/>
    </row>
    <row r="427">
      <c r="A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  <c r="CO427" s="47"/>
      <c r="CP427" s="47"/>
      <c r="CQ427" s="47"/>
      <c r="CT427" s="47"/>
      <c r="CU427" s="47"/>
      <c r="CV427" s="47"/>
      <c r="CW427" s="47"/>
      <c r="CX427" s="47"/>
      <c r="CY427" s="47"/>
      <c r="CZ427" s="47"/>
      <c r="DA427" s="47"/>
      <c r="DB427" s="47"/>
      <c r="DC427" s="47"/>
      <c r="DD427" s="47"/>
      <c r="DE427" s="47"/>
      <c r="DF427" s="47"/>
      <c r="DG427" s="47"/>
      <c r="DH427" s="47"/>
      <c r="DI427" s="47"/>
      <c r="DJ427" s="47"/>
      <c r="DK427" s="47"/>
    </row>
    <row r="428">
      <c r="A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  <c r="CO428" s="47"/>
      <c r="CP428" s="47"/>
      <c r="CQ428" s="47"/>
      <c r="CT428" s="47"/>
      <c r="CU428" s="47"/>
      <c r="CV428" s="47"/>
      <c r="CW428" s="47"/>
      <c r="CX428" s="47"/>
      <c r="CY428" s="47"/>
      <c r="CZ428" s="47"/>
      <c r="DA428" s="47"/>
      <c r="DB428" s="47"/>
      <c r="DC428" s="47"/>
      <c r="DD428" s="47"/>
      <c r="DE428" s="47"/>
      <c r="DF428" s="47"/>
      <c r="DG428" s="47"/>
      <c r="DH428" s="47"/>
      <c r="DI428" s="47"/>
      <c r="DJ428" s="47"/>
      <c r="DK428" s="47"/>
    </row>
    <row r="429">
      <c r="A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  <c r="CO429" s="47"/>
      <c r="CP429" s="47"/>
      <c r="CQ429" s="47"/>
      <c r="CT429" s="47"/>
      <c r="CU429" s="47"/>
      <c r="CV429" s="47"/>
      <c r="CW429" s="47"/>
      <c r="CX429" s="47"/>
      <c r="CY429" s="47"/>
      <c r="CZ429" s="47"/>
      <c r="DA429" s="47"/>
      <c r="DB429" s="47"/>
      <c r="DC429" s="47"/>
      <c r="DD429" s="47"/>
      <c r="DE429" s="47"/>
      <c r="DF429" s="47"/>
      <c r="DG429" s="47"/>
      <c r="DH429" s="47"/>
      <c r="DI429" s="47"/>
      <c r="DJ429" s="47"/>
      <c r="DK429" s="47"/>
    </row>
    <row r="430">
      <c r="A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  <c r="CP430" s="47"/>
      <c r="CQ430" s="47"/>
      <c r="CT430" s="47"/>
      <c r="CU430" s="47"/>
      <c r="CV430" s="47"/>
      <c r="CW430" s="47"/>
      <c r="CX430" s="47"/>
      <c r="CY430" s="47"/>
      <c r="CZ430" s="47"/>
      <c r="DA430" s="47"/>
      <c r="DB430" s="47"/>
      <c r="DC430" s="47"/>
      <c r="DD430" s="47"/>
      <c r="DE430" s="47"/>
      <c r="DF430" s="47"/>
      <c r="DG430" s="47"/>
      <c r="DH430" s="47"/>
      <c r="DI430" s="47"/>
      <c r="DJ430" s="47"/>
      <c r="DK430" s="47"/>
    </row>
    <row r="431">
      <c r="A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  <c r="CO431" s="47"/>
      <c r="CP431" s="47"/>
      <c r="CQ431" s="47"/>
      <c r="CT431" s="47"/>
      <c r="CU431" s="47"/>
      <c r="CV431" s="47"/>
      <c r="CW431" s="47"/>
      <c r="CX431" s="47"/>
      <c r="CY431" s="47"/>
      <c r="CZ431" s="47"/>
      <c r="DA431" s="47"/>
      <c r="DB431" s="47"/>
      <c r="DC431" s="47"/>
      <c r="DD431" s="47"/>
      <c r="DE431" s="47"/>
      <c r="DF431" s="47"/>
      <c r="DG431" s="47"/>
      <c r="DH431" s="47"/>
      <c r="DI431" s="47"/>
      <c r="DJ431" s="47"/>
      <c r="DK431" s="47"/>
    </row>
    <row r="432">
      <c r="A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  <c r="CO432" s="47"/>
      <c r="CP432" s="47"/>
      <c r="CQ432" s="47"/>
      <c r="CT432" s="47"/>
      <c r="CU432" s="47"/>
      <c r="CV432" s="47"/>
      <c r="CW432" s="47"/>
      <c r="CX432" s="47"/>
      <c r="CY432" s="47"/>
      <c r="CZ432" s="47"/>
      <c r="DA432" s="47"/>
      <c r="DB432" s="47"/>
      <c r="DC432" s="47"/>
      <c r="DD432" s="47"/>
      <c r="DE432" s="47"/>
      <c r="DF432" s="47"/>
      <c r="DG432" s="47"/>
      <c r="DH432" s="47"/>
      <c r="DI432" s="47"/>
      <c r="DJ432" s="47"/>
      <c r="DK432" s="47"/>
    </row>
    <row r="433">
      <c r="A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  <c r="CO433" s="47"/>
      <c r="CP433" s="47"/>
      <c r="CQ433" s="47"/>
      <c r="CT433" s="47"/>
      <c r="CU433" s="47"/>
      <c r="CV433" s="47"/>
      <c r="CW433" s="47"/>
      <c r="CX433" s="47"/>
      <c r="CY433" s="47"/>
      <c r="CZ433" s="47"/>
      <c r="DA433" s="47"/>
      <c r="DB433" s="47"/>
      <c r="DC433" s="47"/>
      <c r="DD433" s="47"/>
      <c r="DE433" s="47"/>
      <c r="DF433" s="47"/>
      <c r="DG433" s="47"/>
      <c r="DH433" s="47"/>
      <c r="DI433" s="47"/>
      <c r="DJ433" s="47"/>
      <c r="DK433" s="47"/>
    </row>
    <row r="434">
      <c r="A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  <c r="CP434" s="47"/>
      <c r="CQ434" s="47"/>
      <c r="CT434" s="47"/>
      <c r="CU434" s="47"/>
      <c r="CV434" s="47"/>
      <c r="CW434" s="47"/>
      <c r="CX434" s="47"/>
      <c r="CY434" s="47"/>
      <c r="CZ434" s="47"/>
      <c r="DA434" s="47"/>
      <c r="DB434" s="47"/>
      <c r="DC434" s="47"/>
      <c r="DD434" s="47"/>
      <c r="DE434" s="47"/>
      <c r="DF434" s="47"/>
      <c r="DG434" s="47"/>
      <c r="DH434" s="47"/>
      <c r="DI434" s="47"/>
      <c r="DJ434" s="47"/>
      <c r="DK434" s="47"/>
    </row>
    <row r="435">
      <c r="A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  <c r="CO435" s="47"/>
      <c r="CP435" s="47"/>
      <c r="CQ435" s="47"/>
      <c r="CT435" s="47"/>
      <c r="CU435" s="47"/>
      <c r="CV435" s="47"/>
      <c r="CW435" s="47"/>
      <c r="CX435" s="47"/>
      <c r="CY435" s="47"/>
      <c r="CZ435" s="47"/>
      <c r="DA435" s="47"/>
      <c r="DB435" s="47"/>
      <c r="DC435" s="47"/>
      <c r="DD435" s="47"/>
      <c r="DE435" s="47"/>
      <c r="DF435" s="47"/>
      <c r="DG435" s="47"/>
      <c r="DH435" s="47"/>
      <c r="DI435" s="47"/>
      <c r="DJ435" s="47"/>
      <c r="DK435" s="47"/>
    </row>
    <row r="436">
      <c r="A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  <c r="CP436" s="47"/>
      <c r="CQ436" s="47"/>
      <c r="CT436" s="47"/>
      <c r="CU436" s="47"/>
      <c r="CV436" s="47"/>
      <c r="CW436" s="47"/>
      <c r="CX436" s="47"/>
      <c r="CY436" s="47"/>
      <c r="CZ436" s="47"/>
      <c r="DA436" s="47"/>
      <c r="DB436" s="47"/>
      <c r="DC436" s="47"/>
      <c r="DD436" s="47"/>
      <c r="DE436" s="47"/>
      <c r="DF436" s="47"/>
      <c r="DG436" s="47"/>
      <c r="DH436" s="47"/>
      <c r="DI436" s="47"/>
      <c r="DJ436" s="47"/>
      <c r="DK436" s="47"/>
    </row>
    <row r="437">
      <c r="A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  <c r="CO437" s="47"/>
      <c r="CP437" s="47"/>
      <c r="CQ437" s="47"/>
      <c r="CT437" s="47"/>
      <c r="CU437" s="47"/>
      <c r="CV437" s="47"/>
      <c r="CW437" s="47"/>
      <c r="CX437" s="47"/>
      <c r="CY437" s="47"/>
      <c r="CZ437" s="47"/>
      <c r="DA437" s="47"/>
      <c r="DB437" s="47"/>
      <c r="DC437" s="47"/>
      <c r="DD437" s="47"/>
      <c r="DE437" s="47"/>
      <c r="DF437" s="47"/>
      <c r="DG437" s="47"/>
      <c r="DH437" s="47"/>
      <c r="DI437" s="47"/>
      <c r="DJ437" s="47"/>
      <c r="DK437" s="47"/>
    </row>
    <row r="438">
      <c r="A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  <c r="CP438" s="47"/>
      <c r="CQ438" s="47"/>
      <c r="CT438" s="47"/>
      <c r="CU438" s="47"/>
      <c r="CV438" s="47"/>
      <c r="CW438" s="47"/>
      <c r="CX438" s="47"/>
      <c r="CY438" s="47"/>
      <c r="CZ438" s="47"/>
      <c r="DA438" s="47"/>
      <c r="DB438" s="47"/>
      <c r="DC438" s="47"/>
      <c r="DD438" s="47"/>
      <c r="DE438" s="47"/>
      <c r="DF438" s="47"/>
      <c r="DG438" s="47"/>
      <c r="DH438" s="47"/>
      <c r="DI438" s="47"/>
      <c r="DJ438" s="47"/>
      <c r="DK438" s="47"/>
    </row>
    <row r="439">
      <c r="A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  <c r="CO439" s="47"/>
      <c r="CP439" s="47"/>
      <c r="CQ439" s="47"/>
      <c r="CT439" s="47"/>
      <c r="CU439" s="47"/>
      <c r="CV439" s="47"/>
      <c r="CW439" s="47"/>
      <c r="CX439" s="47"/>
      <c r="CY439" s="47"/>
      <c r="CZ439" s="47"/>
      <c r="DA439" s="47"/>
      <c r="DB439" s="47"/>
      <c r="DC439" s="47"/>
      <c r="DD439" s="47"/>
      <c r="DE439" s="47"/>
      <c r="DF439" s="47"/>
      <c r="DG439" s="47"/>
      <c r="DH439" s="47"/>
      <c r="DI439" s="47"/>
      <c r="DJ439" s="47"/>
      <c r="DK439" s="47"/>
    </row>
    <row r="440">
      <c r="A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  <c r="CO440" s="47"/>
      <c r="CP440" s="47"/>
      <c r="CQ440" s="47"/>
      <c r="CT440" s="47"/>
      <c r="CU440" s="47"/>
      <c r="CV440" s="47"/>
      <c r="CW440" s="47"/>
      <c r="CX440" s="47"/>
      <c r="CY440" s="47"/>
      <c r="CZ440" s="47"/>
      <c r="DA440" s="47"/>
      <c r="DB440" s="47"/>
      <c r="DC440" s="47"/>
      <c r="DD440" s="47"/>
      <c r="DE440" s="47"/>
      <c r="DF440" s="47"/>
      <c r="DG440" s="47"/>
      <c r="DH440" s="47"/>
      <c r="DI440" s="47"/>
      <c r="DJ440" s="47"/>
      <c r="DK440" s="47"/>
    </row>
    <row r="441">
      <c r="A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T441" s="47"/>
      <c r="CU441" s="47"/>
      <c r="CV441" s="47"/>
      <c r="CW441" s="47"/>
      <c r="CX441" s="47"/>
      <c r="CY441" s="47"/>
      <c r="CZ441" s="47"/>
      <c r="DA441" s="47"/>
      <c r="DB441" s="47"/>
      <c r="DC441" s="47"/>
      <c r="DD441" s="47"/>
      <c r="DE441" s="47"/>
      <c r="DF441" s="47"/>
      <c r="DG441" s="47"/>
      <c r="DH441" s="47"/>
      <c r="DI441" s="47"/>
      <c r="DJ441" s="47"/>
      <c r="DK441" s="47"/>
    </row>
    <row r="442">
      <c r="A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  <c r="CO442" s="47"/>
      <c r="CP442" s="47"/>
      <c r="CQ442" s="47"/>
      <c r="CT442" s="47"/>
      <c r="CU442" s="47"/>
      <c r="CV442" s="47"/>
      <c r="CW442" s="47"/>
      <c r="CX442" s="47"/>
      <c r="CY442" s="47"/>
      <c r="CZ442" s="47"/>
      <c r="DA442" s="47"/>
      <c r="DB442" s="47"/>
      <c r="DC442" s="47"/>
      <c r="DD442" s="47"/>
      <c r="DE442" s="47"/>
      <c r="DF442" s="47"/>
      <c r="DG442" s="47"/>
      <c r="DH442" s="47"/>
      <c r="DI442" s="47"/>
      <c r="DJ442" s="47"/>
      <c r="DK442" s="47"/>
    </row>
    <row r="443">
      <c r="A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  <c r="CO443" s="47"/>
      <c r="CP443" s="47"/>
      <c r="CQ443" s="47"/>
      <c r="CT443" s="47"/>
      <c r="CU443" s="47"/>
      <c r="CV443" s="47"/>
      <c r="CW443" s="47"/>
      <c r="CX443" s="47"/>
      <c r="CY443" s="47"/>
      <c r="CZ443" s="47"/>
      <c r="DA443" s="47"/>
      <c r="DB443" s="47"/>
      <c r="DC443" s="47"/>
      <c r="DD443" s="47"/>
      <c r="DE443" s="47"/>
      <c r="DF443" s="47"/>
      <c r="DG443" s="47"/>
      <c r="DH443" s="47"/>
      <c r="DI443" s="47"/>
      <c r="DJ443" s="47"/>
      <c r="DK443" s="47"/>
    </row>
    <row r="444">
      <c r="A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  <c r="CP444" s="47"/>
      <c r="CQ444" s="47"/>
      <c r="CT444" s="47"/>
      <c r="CU444" s="47"/>
      <c r="CV444" s="47"/>
      <c r="CW444" s="47"/>
      <c r="CX444" s="47"/>
      <c r="CY444" s="47"/>
      <c r="CZ444" s="47"/>
      <c r="DA444" s="47"/>
      <c r="DB444" s="47"/>
      <c r="DC444" s="47"/>
      <c r="DD444" s="47"/>
      <c r="DE444" s="47"/>
      <c r="DF444" s="47"/>
      <c r="DG444" s="47"/>
      <c r="DH444" s="47"/>
      <c r="DI444" s="47"/>
      <c r="DJ444" s="47"/>
      <c r="DK444" s="47"/>
    </row>
    <row r="445">
      <c r="A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  <c r="CO445" s="47"/>
      <c r="CP445" s="47"/>
      <c r="CQ445" s="47"/>
      <c r="CT445" s="47"/>
      <c r="CU445" s="47"/>
      <c r="CV445" s="47"/>
      <c r="CW445" s="47"/>
      <c r="CX445" s="47"/>
      <c r="CY445" s="47"/>
      <c r="CZ445" s="47"/>
      <c r="DA445" s="47"/>
      <c r="DB445" s="47"/>
      <c r="DC445" s="47"/>
      <c r="DD445" s="47"/>
      <c r="DE445" s="47"/>
      <c r="DF445" s="47"/>
      <c r="DG445" s="47"/>
      <c r="DH445" s="47"/>
      <c r="DI445" s="47"/>
      <c r="DJ445" s="47"/>
      <c r="DK445" s="47"/>
    </row>
    <row r="446">
      <c r="A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  <c r="CO446" s="47"/>
      <c r="CP446" s="47"/>
      <c r="CQ446" s="47"/>
      <c r="CT446" s="47"/>
      <c r="CU446" s="47"/>
      <c r="CV446" s="47"/>
      <c r="CW446" s="47"/>
      <c r="CX446" s="47"/>
      <c r="CY446" s="47"/>
      <c r="CZ446" s="47"/>
      <c r="DA446" s="47"/>
      <c r="DB446" s="47"/>
      <c r="DC446" s="47"/>
      <c r="DD446" s="47"/>
      <c r="DE446" s="47"/>
      <c r="DF446" s="47"/>
      <c r="DG446" s="47"/>
      <c r="DH446" s="47"/>
      <c r="DI446" s="47"/>
      <c r="DJ446" s="47"/>
      <c r="DK446" s="47"/>
    </row>
    <row r="447">
      <c r="A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  <c r="CO447" s="47"/>
      <c r="CP447" s="47"/>
      <c r="CQ447" s="47"/>
      <c r="CT447" s="47"/>
      <c r="CU447" s="47"/>
      <c r="CV447" s="47"/>
      <c r="CW447" s="47"/>
      <c r="CX447" s="47"/>
      <c r="CY447" s="47"/>
      <c r="CZ447" s="47"/>
      <c r="DA447" s="47"/>
      <c r="DB447" s="47"/>
      <c r="DC447" s="47"/>
      <c r="DD447" s="47"/>
      <c r="DE447" s="47"/>
      <c r="DF447" s="47"/>
      <c r="DG447" s="47"/>
      <c r="DH447" s="47"/>
      <c r="DI447" s="47"/>
      <c r="DJ447" s="47"/>
      <c r="DK447" s="47"/>
    </row>
    <row r="448">
      <c r="A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  <c r="CP448" s="47"/>
      <c r="CQ448" s="47"/>
      <c r="CT448" s="47"/>
      <c r="CU448" s="47"/>
      <c r="CV448" s="47"/>
      <c r="CW448" s="47"/>
      <c r="CX448" s="47"/>
      <c r="CY448" s="47"/>
      <c r="CZ448" s="47"/>
      <c r="DA448" s="47"/>
      <c r="DB448" s="47"/>
      <c r="DC448" s="47"/>
      <c r="DD448" s="47"/>
      <c r="DE448" s="47"/>
      <c r="DF448" s="47"/>
      <c r="DG448" s="47"/>
      <c r="DH448" s="47"/>
      <c r="DI448" s="47"/>
      <c r="DJ448" s="47"/>
      <c r="DK448" s="47"/>
    </row>
    <row r="449">
      <c r="A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T449" s="47"/>
      <c r="CU449" s="47"/>
      <c r="CV449" s="47"/>
      <c r="CW449" s="47"/>
      <c r="CX449" s="47"/>
      <c r="CY449" s="47"/>
      <c r="CZ449" s="47"/>
      <c r="DA449" s="47"/>
      <c r="DB449" s="47"/>
      <c r="DC449" s="47"/>
      <c r="DD449" s="47"/>
      <c r="DE449" s="47"/>
      <c r="DF449" s="47"/>
      <c r="DG449" s="47"/>
      <c r="DH449" s="47"/>
      <c r="DI449" s="47"/>
      <c r="DJ449" s="47"/>
      <c r="DK449" s="47"/>
    </row>
    <row r="450">
      <c r="A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  <c r="CO450" s="47"/>
      <c r="CP450" s="47"/>
      <c r="CQ450" s="47"/>
      <c r="CT450" s="47"/>
      <c r="CU450" s="47"/>
      <c r="CV450" s="47"/>
      <c r="CW450" s="47"/>
      <c r="CX450" s="47"/>
      <c r="CY450" s="47"/>
      <c r="CZ450" s="47"/>
      <c r="DA450" s="47"/>
      <c r="DB450" s="47"/>
      <c r="DC450" s="47"/>
      <c r="DD450" s="47"/>
      <c r="DE450" s="47"/>
      <c r="DF450" s="47"/>
      <c r="DG450" s="47"/>
      <c r="DH450" s="47"/>
      <c r="DI450" s="47"/>
      <c r="DJ450" s="47"/>
      <c r="DK450" s="47"/>
    </row>
    <row r="451">
      <c r="A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  <c r="CP451" s="47"/>
      <c r="CQ451" s="47"/>
      <c r="CT451" s="47"/>
      <c r="CU451" s="47"/>
      <c r="CV451" s="47"/>
      <c r="CW451" s="47"/>
      <c r="CX451" s="47"/>
      <c r="CY451" s="47"/>
      <c r="CZ451" s="47"/>
      <c r="DA451" s="47"/>
      <c r="DB451" s="47"/>
      <c r="DC451" s="47"/>
      <c r="DD451" s="47"/>
      <c r="DE451" s="47"/>
      <c r="DF451" s="47"/>
      <c r="DG451" s="47"/>
      <c r="DH451" s="47"/>
      <c r="DI451" s="47"/>
      <c r="DJ451" s="47"/>
      <c r="DK451" s="47"/>
    </row>
    <row r="452">
      <c r="A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  <c r="CP452" s="47"/>
      <c r="CQ452" s="47"/>
      <c r="CT452" s="47"/>
      <c r="CU452" s="47"/>
      <c r="CV452" s="47"/>
      <c r="CW452" s="47"/>
      <c r="CX452" s="47"/>
      <c r="CY452" s="47"/>
      <c r="CZ452" s="47"/>
      <c r="DA452" s="47"/>
      <c r="DB452" s="47"/>
      <c r="DC452" s="47"/>
      <c r="DD452" s="47"/>
      <c r="DE452" s="47"/>
      <c r="DF452" s="47"/>
      <c r="DG452" s="47"/>
      <c r="DH452" s="47"/>
      <c r="DI452" s="47"/>
      <c r="DJ452" s="47"/>
      <c r="DK452" s="47"/>
    </row>
    <row r="453">
      <c r="A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  <c r="CP453" s="47"/>
      <c r="CQ453" s="47"/>
      <c r="CT453" s="47"/>
      <c r="CU453" s="47"/>
      <c r="CV453" s="47"/>
      <c r="CW453" s="47"/>
      <c r="CX453" s="47"/>
      <c r="CY453" s="47"/>
      <c r="CZ453" s="47"/>
      <c r="DA453" s="47"/>
      <c r="DB453" s="47"/>
      <c r="DC453" s="47"/>
      <c r="DD453" s="47"/>
      <c r="DE453" s="47"/>
      <c r="DF453" s="47"/>
      <c r="DG453" s="47"/>
      <c r="DH453" s="47"/>
      <c r="DI453" s="47"/>
      <c r="DJ453" s="47"/>
      <c r="DK453" s="47"/>
    </row>
    <row r="454">
      <c r="A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  <c r="CP454" s="47"/>
      <c r="CQ454" s="47"/>
      <c r="CT454" s="47"/>
      <c r="CU454" s="47"/>
      <c r="CV454" s="47"/>
      <c r="CW454" s="47"/>
      <c r="CX454" s="47"/>
      <c r="CY454" s="47"/>
      <c r="CZ454" s="47"/>
      <c r="DA454" s="47"/>
      <c r="DB454" s="47"/>
      <c r="DC454" s="47"/>
      <c r="DD454" s="47"/>
      <c r="DE454" s="47"/>
      <c r="DF454" s="47"/>
      <c r="DG454" s="47"/>
      <c r="DH454" s="47"/>
      <c r="DI454" s="47"/>
      <c r="DJ454" s="47"/>
      <c r="DK454" s="47"/>
    </row>
    <row r="455">
      <c r="A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  <c r="CP455" s="47"/>
      <c r="CQ455" s="47"/>
      <c r="CT455" s="47"/>
      <c r="CU455" s="47"/>
      <c r="CV455" s="47"/>
      <c r="CW455" s="47"/>
      <c r="CX455" s="47"/>
      <c r="CY455" s="47"/>
      <c r="CZ455" s="47"/>
      <c r="DA455" s="47"/>
      <c r="DB455" s="47"/>
      <c r="DC455" s="47"/>
      <c r="DD455" s="47"/>
      <c r="DE455" s="47"/>
      <c r="DF455" s="47"/>
      <c r="DG455" s="47"/>
      <c r="DH455" s="47"/>
      <c r="DI455" s="47"/>
      <c r="DJ455" s="47"/>
      <c r="DK455" s="47"/>
    </row>
    <row r="456">
      <c r="A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  <c r="CP456" s="47"/>
      <c r="CQ456" s="47"/>
      <c r="CT456" s="47"/>
      <c r="CU456" s="47"/>
      <c r="CV456" s="47"/>
      <c r="CW456" s="47"/>
      <c r="CX456" s="47"/>
      <c r="CY456" s="47"/>
      <c r="CZ456" s="47"/>
      <c r="DA456" s="47"/>
      <c r="DB456" s="47"/>
      <c r="DC456" s="47"/>
      <c r="DD456" s="47"/>
      <c r="DE456" s="47"/>
      <c r="DF456" s="47"/>
      <c r="DG456" s="47"/>
      <c r="DH456" s="47"/>
      <c r="DI456" s="47"/>
      <c r="DJ456" s="47"/>
      <c r="DK456" s="47"/>
    </row>
    <row r="457">
      <c r="A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  <c r="CP457" s="47"/>
      <c r="CQ457" s="47"/>
      <c r="CT457" s="47"/>
      <c r="CU457" s="47"/>
      <c r="CV457" s="47"/>
      <c r="CW457" s="47"/>
      <c r="CX457" s="47"/>
      <c r="CY457" s="47"/>
      <c r="CZ457" s="47"/>
      <c r="DA457" s="47"/>
      <c r="DB457" s="47"/>
      <c r="DC457" s="47"/>
      <c r="DD457" s="47"/>
      <c r="DE457" s="47"/>
      <c r="DF457" s="47"/>
      <c r="DG457" s="47"/>
      <c r="DH457" s="47"/>
      <c r="DI457" s="47"/>
      <c r="DJ457" s="47"/>
      <c r="DK457" s="47"/>
    </row>
    <row r="458">
      <c r="A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  <c r="CP458" s="47"/>
      <c r="CQ458" s="47"/>
      <c r="CT458" s="47"/>
      <c r="CU458" s="47"/>
      <c r="CV458" s="47"/>
      <c r="CW458" s="47"/>
      <c r="CX458" s="47"/>
      <c r="CY458" s="47"/>
      <c r="CZ458" s="47"/>
      <c r="DA458" s="47"/>
      <c r="DB458" s="47"/>
      <c r="DC458" s="47"/>
      <c r="DD458" s="47"/>
      <c r="DE458" s="47"/>
      <c r="DF458" s="47"/>
      <c r="DG458" s="47"/>
      <c r="DH458" s="47"/>
      <c r="DI458" s="47"/>
      <c r="DJ458" s="47"/>
      <c r="DK458" s="47"/>
    </row>
    <row r="459">
      <c r="A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  <c r="CP459" s="47"/>
      <c r="CQ459" s="47"/>
      <c r="CT459" s="47"/>
      <c r="CU459" s="47"/>
      <c r="CV459" s="47"/>
      <c r="CW459" s="47"/>
      <c r="CX459" s="47"/>
      <c r="CY459" s="47"/>
      <c r="CZ459" s="47"/>
      <c r="DA459" s="47"/>
      <c r="DB459" s="47"/>
      <c r="DC459" s="47"/>
      <c r="DD459" s="47"/>
      <c r="DE459" s="47"/>
      <c r="DF459" s="47"/>
      <c r="DG459" s="47"/>
      <c r="DH459" s="47"/>
      <c r="DI459" s="47"/>
      <c r="DJ459" s="47"/>
      <c r="DK459" s="47"/>
    </row>
    <row r="460">
      <c r="A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  <c r="CP460" s="47"/>
      <c r="CQ460" s="47"/>
      <c r="CT460" s="47"/>
      <c r="CU460" s="47"/>
      <c r="CV460" s="47"/>
      <c r="CW460" s="47"/>
      <c r="CX460" s="47"/>
      <c r="CY460" s="47"/>
      <c r="CZ460" s="47"/>
      <c r="DA460" s="47"/>
      <c r="DB460" s="47"/>
      <c r="DC460" s="47"/>
      <c r="DD460" s="47"/>
      <c r="DE460" s="47"/>
      <c r="DF460" s="47"/>
      <c r="DG460" s="47"/>
      <c r="DH460" s="47"/>
      <c r="DI460" s="47"/>
      <c r="DJ460" s="47"/>
      <c r="DK460" s="47"/>
    </row>
    <row r="461">
      <c r="A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  <c r="CP461" s="47"/>
      <c r="CQ461" s="47"/>
      <c r="CT461" s="47"/>
      <c r="CU461" s="47"/>
      <c r="CV461" s="47"/>
      <c r="CW461" s="47"/>
      <c r="CX461" s="47"/>
      <c r="CY461" s="47"/>
      <c r="CZ461" s="47"/>
      <c r="DA461" s="47"/>
      <c r="DB461" s="47"/>
      <c r="DC461" s="47"/>
      <c r="DD461" s="47"/>
      <c r="DE461" s="47"/>
      <c r="DF461" s="47"/>
      <c r="DG461" s="47"/>
      <c r="DH461" s="47"/>
      <c r="DI461" s="47"/>
      <c r="DJ461" s="47"/>
      <c r="DK461" s="47"/>
    </row>
    <row r="462">
      <c r="A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  <c r="CP462" s="47"/>
      <c r="CQ462" s="47"/>
      <c r="CT462" s="47"/>
      <c r="CU462" s="47"/>
      <c r="CV462" s="47"/>
      <c r="CW462" s="47"/>
      <c r="CX462" s="47"/>
      <c r="CY462" s="47"/>
      <c r="CZ462" s="47"/>
      <c r="DA462" s="47"/>
      <c r="DB462" s="47"/>
      <c r="DC462" s="47"/>
      <c r="DD462" s="47"/>
      <c r="DE462" s="47"/>
      <c r="DF462" s="47"/>
      <c r="DG462" s="47"/>
      <c r="DH462" s="47"/>
      <c r="DI462" s="47"/>
      <c r="DJ462" s="47"/>
      <c r="DK462" s="47"/>
    </row>
    <row r="463">
      <c r="A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T463" s="47"/>
      <c r="CU463" s="47"/>
      <c r="CV463" s="47"/>
      <c r="CW463" s="47"/>
      <c r="CX463" s="47"/>
      <c r="CY463" s="47"/>
      <c r="CZ463" s="47"/>
      <c r="DA463" s="47"/>
      <c r="DB463" s="47"/>
      <c r="DC463" s="47"/>
      <c r="DD463" s="47"/>
      <c r="DE463" s="47"/>
      <c r="DF463" s="47"/>
      <c r="DG463" s="47"/>
      <c r="DH463" s="47"/>
      <c r="DI463" s="47"/>
      <c r="DJ463" s="47"/>
      <c r="DK463" s="47"/>
    </row>
    <row r="464">
      <c r="A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  <c r="CO464" s="47"/>
      <c r="CP464" s="47"/>
      <c r="CQ464" s="47"/>
      <c r="CT464" s="47"/>
      <c r="CU464" s="47"/>
      <c r="CV464" s="47"/>
      <c r="CW464" s="47"/>
      <c r="CX464" s="47"/>
      <c r="CY464" s="47"/>
      <c r="CZ464" s="47"/>
      <c r="DA464" s="47"/>
      <c r="DB464" s="47"/>
      <c r="DC464" s="47"/>
      <c r="DD464" s="47"/>
      <c r="DE464" s="47"/>
      <c r="DF464" s="47"/>
      <c r="DG464" s="47"/>
      <c r="DH464" s="47"/>
      <c r="DI464" s="47"/>
      <c r="DJ464" s="47"/>
      <c r="DK464" s="47"/>
    </row>
    <row r="465">
      <c r="A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  <c r="CO465" s="47"/>
      <c r="CP465" s="47"/>
      <c r="CQ465" s="47"/>
      <c r="CT465" s="47"/>
      <c r="CU465" s="47"/>
      <c r="CV465" s="47"/>
      <c r="CW465" s="47"/>
      <c r="CX465" s="47"/>
      <c r="CY465" s="47"/>
      <c r="CZ465" s="47"/>
      <c r="DA465" s="47"/>
      <c r="DB465" s="47"/>
      <c r="DC465" s="47"/>
      <c r="DD465" s="47"/>
      <c r="DE465" s="47"/>
      <c r="DF465" s="47"/>
      <c r="DG465" s="47"/>
      <c r="DH465" s="47"/>
      <c r="DI465" s="47"/>
      <c r="DJ465" s="47"/>
      <c r="DK465" s="47"/>
    </row>
    <row r="466">
      <c r="A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  <c r="CO466" s="47"/>
      <c r="CP466" s="47"/>
      <c r="CQ466" s="47"/>
      <c r="CT466" s="47"/>
      <c r="CU466" s="47"/>
      <c r="CV466" s="47"/>
      <c r="CW466" s="47"/>
      <c r="CX466" s="47"/>
      <c r="CY466" s="47"/>
      <c r="CZ466" s="47"/>
      <c r="DA466" s="47"/>
      <c r="DB466" s="47"/>
      <c r="DC466" s="47"/>
      <c r="DD466" s="47"/>
      <c r="DE466" s="47"/>
      <c r="DF466" s="47"/>
      <c r="DG466" s="47"/>
      <c r="DH466" s="47"/>
      <c r="DI466" s="47"/>
      <c r="DJ466" s="47"/>
      <c r="DK466" s="47"/>
    </row>
    <row r="467">
      <c r="A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  <c r="CP467" s="47"/>
      <c r="CQ467" s="47"/>
      <c r="CT467" s="47"/>
      <c r="CU467" s="47"/>
      <c r="CV467" s="47"/>
      <c r="CW467" s="47"/>
      <c r="CX467" s="47"/>
      <c r="CY467" s="47"/>
      <c r="CZ467" s="47"/>
      <c r="DA467" s="47"/>
      <c r="DB467" s="47"/>
      <c r="DC467" s="47"/>
      <c r="DD467" s="47"/>
      <c r="DE467" s="47"/>
      <c r="DF467" s="47"/>
      <c r="DG467" s="47"/>
      <c r="DH467" s="47"/>
      <c r="DI467" s="47"/>
      <c r="DJ467" s="47"/>
      <c r="DK467" s="47"/>
    </row>
    <row r="468">
      <c r="A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  <c r="CP468" s="47"/>
      <c r="CQ468" s="47"/>
      <c r="CT468" s="47"/>
      <c r="CU468" s="47"/>
      <c r="CV468" s="47"/>
      <c r="CW468" s="47"/>
      <c r="CX468" s="47"/>
      <c r="CY468" s="47"/>
      <c r="CZ468" s="47"/>
      <c r="DA468" s="47"/>
      <c r="DB468" s="47"/>
      <c r="DC468" s="47"/>
      <c r="DD468" s="47"/>
      <c r="DE468" s="47"/>
      <c r="DF468" s="47"/>
      <c r="DG468" s="47"/>
      <c r="DH468" s="47"/>
      <c r="DI468" s="47"/>
      <c r="DJ468" s="47"/>
      <c r="DK468" s="47"/>
    </row>
    <row r="469">
      <c r="A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  <c r="CO469" s="47"/>
      <c r="CP469" s="47"/>
      <c r="CQ469" s="47"/>
      <c r="CT469" s="47"/>
      <c r="CU469" s="47"/>
      <c r="CV469" s="47"/>
      <c r="CW469" s="47"/>
      <c r="CX469" s="47"/>
      <c r="CY469" s="47"/>
      <c r="CZ469" s="47"/>
      <c r="DA469" s="47"/>
      <c r="DB469" s="47"/>
      <c r="DC469" s="47"/>
      <c r="DD469" s="47"/>
      <c r="DE469" s="47"/>
      <c r="DF469" s="47"/>
      <c r="DG469" s="47"/>
      <c r="DH469" s="47"/>
      <c r="DI469" s="47"/>
      <c r="DJ469" s="47"/>
      <c r="DK469" s="47"/>
    </row>
    <row r="470">
      <c r="A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  <c r="CO470" s="47"/>
      <c r="CP470" s="47"/>
      <c r="CQ470" s="47"/>
      <c r="CT470" s="47"/>
      <c r="CU470" s="47"/>
      <c r="CV470" s="47"/>
      <c r="CW470" s="47"/>
      <c r="CX470" s="47"/>
      <c r="CY470" s="47"/>
      <c r="CZ470" s="47"/>
      <c r="DA470" s="47"/>
      <c r="DB470" s="47"/>
      <c r="DC470" s="47"/>
      <c r="DD470" s="47"/>
      <c r="DE470" s="47"/>
      <c r="DF470" s="47"/>
      <c r="DG470" s="47"/>
      <c r="DH470" s="47"/>
      <c r="DI470" s="47"/>
      <c r="DJ470" s="47"/>
      <c r="DK470" s="47"/>
    </row>
    <row r="471">
      <c r="A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T471" s="47"/>
      <c r="CU471" s="47"/>
      <c r="CV471" s="47"/>
      <c r="CW471" s="47"/>
      <c r="CX471" s="47"/>
      <c r="CY471" s="47"/>
      <c r="CZ471" s="47"/>
      <c r="DA471" s="47"/>
      <c r="DB471" s="47"/>
      <c r="DC471" s="47"/>
      <c r="DD471" s="47"/>
      <c r="DE471" s="47"/>
      <c r="DF471" s="47"/>
      <c r="DG471" s="47"/>
      <c r="DH471" s="47"/>
      <c r="DI471" s="47"/>
      <c r="DJ471" s="47"/>
      <c r="DK471" s="47"/>
    </row>
    <row r="472">
      <c r="A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  <c r="CP472" s="47"/>
      <c r="CQ472" s="47"/>
      <c r="CT472" s="47"/>
      <c r="CU472" s="47"/>
      <c r="CV472" s="47"/>
      <c r="CW472" s="47"/>
      <c r="CX472" s="47"/>
      <c r="CY472" s="47"/>
      <c r="CZ472" s="47"/>
      <c r="DA472" s="47"/>
      <c r="DB472" s="47"/>
      <c r="DC472" s="47"/>
      <c r="DD472" s="47"/>
      <c r="DE472" s="47"/>
      <c r="DF472" s="47"/>
      <c r="DG472" s="47"/>
      <c r="DH472" s="47"/>
      <c r="DI472" s="47"/>
      <c r="DJ472" s="47"/>
      <c r="DK472" s="47"/>
    </row>
    <row r="473">
      <c r="A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  <c r="CO473" s="47"/>
      <c r="CP473" s="47"/>
      <c r="CQ473" s="47"/>
      <c r="CT473" s="47"/>
      <c r="CU473" s="47"/>
      <c r="CV473" s="47"/>
      <c r="CW473" s="47"/>
      <c r="CX473" s="47"/>
      <c r="CY473" s="47"/>
      <c r="CZ473" s="47"/>
      <c r="DA473" s="47"/>
      <c r="DB473" s="47"/>
      <c r="DC473" s="47"/>
      <c r="DD473" s="47"/>
      <c r="DE473" s="47"/>
      <c r="DF473" s="47"/>
      <c r="DG473" s="47"/>
      <c r="DH473" s="47"/>
      <c r="DI473" s="47"/>
      <c r="DJ473" s="47"/>
      <c r="DK473" s="47"/>
    </row>
    <row r="474">
      <c r="A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  <c r="CO474" s="47"/>
      <c r="CP474" s="47"/>
      <c r="CQ474" s="47"/>
      <c r="CT474" s="47"/>
      <c r="CU474" s="47"/>
      <c r="CV474" s="47"/>
      <c r="CW474" s="47"/>
      <c r="CX474" s="47"/>
      <c r="CY474" s="47"/>
      <c r="CZ474" s="47"/>
      <c r="DA474" s="47"/>
      <c r="DB474" s="47"/>
      <c r="DC474" s="47"/>
      <c r="DD474" s="47"/>
      <c r="DE474" s="47"/>
      <c r="DF474" s="47"/>
      <c r="DG474" s="47"/>
      <c r="DH474" s="47"/>
      <c r="DI474" s="47"/>
      <c r="DJ474" s="47"/>
      <c r="DK474" s="47"/>
    </row>
    <row r="475">
      <c r="A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T475" s="47"/>
      <c r="CU475" s="47"/>
      <c r="CV475" s="47"/>
      <c r="CW475" s="47"/>
      <c r="CX475" s="47"/>
      <c r="CY475" s="47"/>
      <c r="CZ475" s="47"/>
      <c r="DA475" s="47"/>
      <c r="DB475" s="47"/>
      <c r="DC475" s="47"/>
      <c r="DD475" s="47"/>
      <c r="DE475" s="47"/>
      <c r="DF475" s="47"/>
      <c r="DG475" s="47"/>
      <c r="DH475" s="47"/>
      <c r="DI475" s="47"/>
      <c r="DJ475" s="47"/>
      <c r="DK475" s="47"/>
    </row>
    <row r="476">
      <c r="A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  <c r="CP476" s="47"/>
      <c r="CQ476" s="47"/>
      <c r="CT476" s="47"/>
      <c r="CU476" s="47"/>
      <c r="CV476" s="47"/>
      <c r="CW476" s="47"/>
      <c r="CX476" s="47"/>
      <c r="CY476" s="47"/>
      <c r="CZ476" s="47"/>
      <c r="DA476" s="47"/>
      <c r="DB476" s="47"/>
      <c r="DC476" s="47"/>
      <c r="DD476" s="47"/>
      <c r="DE476" s="47"/>
      <c r="DF476" s="47"/>
      <c r="DG476" s="47"/>
      <c r="DH476" s="47"/>
      <c r="DI476" s="47"/>
      <c r="DJ476" s="47"/>
      <c r="DK476" s="47"/>
    </row>
    <row r="477">
      <c r="A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  <c r="CO477" s="47"/>
      <c r="CP477" s="47"/>
      <c r="CQ477" s="47"/>
      <c r="CT477" s="47"/>
      <c r="CU477" s="47"/>
      <c r="CV477" s="47"/>
      <c r="CW477" s="47"/>
      <c r="CX477" s="47"/>
      <c r="CY477" s="47"/>
      <c r="CZ477" s="47"/>
      <c r="DA477" s="47"/>
      <c r="DB477" s="47"/>
      <c r="DC477" s="47"/>
      <c r="DD477" s="47"/>
      <c r="DE477" s="47"/>
      <c r="DF477" s="47"/>
      <c r="DG477" s="47"/>
      <c r="DH477" s="47"/>
      <c r="DI477" s="47"/>
      <c r="DJ477" s="47"/>
      <c r="DK477" s="47"/>
    </row>
    <row r="478">
      <c r="A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  <c r="CO478" s="47"/>
      <c r="CP478" s="47"/>
      <c r="CQ478" s="47"/>
      <c r="CT478" s="47"/>
      <c r="CU478" s="47"/>
      <c r="CV478" s="47"/>
      <c r="CW478" s="47"/>
      <c r="CX478" s="47"/>
      <c r="CY478" s="47"/>
      <c r="CZ478" s="47"/>
      <c r="DA478" s="47"/>
      <c r="DB478" s="47"/>
      <c r="DC478" s="47"/>
      <c r="DD478" s="47"/>
      <c r="DE478" s="47"/>
      <c r="DF478" s="47"/>
      <c r="DG478" s="47"/>
      <c r="DH478" s="47"/>
      <c r="DI478" s="47"/>
      <c r="DJ478" s="47"/>
      <c r="DK478" s="47"/>
    </row>
    <row r="479">
      <c r="A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  <c r="CO479" s="47"/>
      <c r="CP479" s="47"/>
      <c r="CQ479" s="47"/>
      <c r="CT479" s="47"/>
      <c r="CU479" s="47"/>
      <c r="CV479" s="47"/>
      <c r="CW479" s="47"/>
      <c r="CX479" s="47"/>
      <c r="CY479" s="47"/>
      <c r="CZ479" s="47"/>
      <c r="DA479" s="47"/>
      <c r="DB479" s="47"/>
      <c r="DC479" s="47"/>
      <c r="DD479" s="47"/>
      <c r="DE479" s="47"/>
      <c r="DF479" s="47"/>
      <c r="DG479" s="47"/>
      <c r="DH479" s="47"/>
      <c r="DI479" s="47"/>
      <c r="DJ479" s="47"/>
      <c r="DK479" s="47"/>
    </row>
    <row r="480">
      <c r="A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  <c r="CP480" s="47"/>
      <c r="CQ480" s="47"/>
      <c r="CT480" s="47"/>
      <c r="CU480" s="47"/>
      <c r="CV480" s="47"/>
      <c r="CW480" s="47"/>
      <c r="CX480" s="47"/>
      <c r="CY480" s="47"/>
      <c r="CZ480" s="47"/>
      <c r="DA480" s="47"/>
      <c r="DB480" s="47"/>
      <c r="DC480" s="47"/>
      <c r="DD480" s="47"/>
      <c r="DE480" s="47"/>
      <c r="DF480" s="47"/>
      <c r="DG480" s="47"/>
      <c r="DH480" s="47"/>
      <c r="DI480" s="47"/>
      <c r="DJ480" s="47"/>
      <c r="DK480" s="47"/>
    </row>
    <row r="481">
      <c r="A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  <c r="CP481" s="47"/>
      <c r="CQ481" s="47"/>
      <c r="CT481" s="47"/>
      <c r="CU481" s="47"/>
      <c r="CV481" s="47"/>
      <c r="CW481" s="47"/>
      <c r="CX481" s="47"/>
      <c r="CY481" s="47"/>
      <c r="CZ481" s="47"/>
      <c r="DA481" s="47"/>
      <c r="DB481" s="47"/>
      <c r="DC481" s="47"/>
      <c r="DD481" s="47"/>
      <c r="DE481" s="47"/>
      <c r="DF481" s="47"/>
      <c r="DG481" s="47"/>
      <c r="DH481" s="47"/>
      <c r="DI481" s="47"/>
      <c r="DJ481" s="47"/>
      <c r="DK481" s="47"/>
    </row>
    <row r="482">
      <c r="A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  <c r="CP482" s="47"/>
      <c r="CQ482" s="47"/>
      <c r="CT482" s="47"/>
      <c r="CU482" s="47"/>
      <c r="CV482" s="47"/>
      <c r="CW482" s="47"/>
      <c r="CX482" s="47"/>
      <c r="CY482" s="47"/>
      <c r="CZ482" s="47"/>
      <c r="DA482" s="47"/>
      <c r="DB482" s="47"/>
      <c r="DC482" s="47"/>
      <c r="DD482" s="47"/>
      <c r="DE482" s="47"/>
      <c r="DF482" s="47"/>
      <c r="DG482" s="47"/>
      <c r="DH482" s="47"/>
      <c r="DI482" s="47"/>
      <c r="DJ482" s="47"/>
      <c r="DK482" s="47"/>
    </row>
    <row r="483">
      <c r="A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T483" s="47"/>
      <c r="CU483" s="47"/>
      <c r="CV483" s="47"/>
      <c r="CW483" s="47"/>
      <c r="CX483" s="47"/>
      <c r="CY483" s="47"/>
      <c r="CZ483" s="47"/>
      <c r="DA483" s="47"/>
      <c r="DB483" s="47"/>
      <c r="DC483" s="47"/>
      <c r="DD483" s="47"/>
      <c r="DE483" s="47"/>
      <c r="DF483" s="47"/>
      <c r="DG483" s="47"/>
      <c r="DH483" s="47"/>
      <c r="DI483" s="47"/>
      <c r="DJ483" s="47"/>
      <c r="DK483" s="47"/>
    </row>
    <row r="484">
      <c r="A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  <c r="CP484" s="47"/>
      <c r="CQ484" s="47"/>
      <c r="CT484" s="47"/>
      <c r="CU484" s="47"/>
      <c r="CV484" s="47"/>
      <c r="CW484" s="47"/>
      <c r="CX484" s="47"/>
      <c r="CY484" s="47"/>
      <c r="CZ484" s="47"/>
      <c r="DA484" s="47"/>
      <c r="DB484" s="47"/>
      <c r="DC484" s="47"/>
      <c r="DD484" s="47"/>
      <c r="DE484" s="47"/>
      <c r="DF484" s="47"/>
      <c r="DG484" s="47"/>
      <c r="DH484" s="47"/>
      <c r="DI484" s="47"/>
      <c r="DJ484" s="47"/>
      <c r="DK484" s="47"/>
    </row>
    <row r="485">
      <c r="A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  <c r="CP485" s="47"/>
      <c r="CQ485" s="47"/>
      <c r="CT485" s="47"/>
      <c r="CU485" s="47"/>
      <c r="CV485" s="47"/>
      <c r="CW485" s="47"/>
      <c r="CX485" s="47"/>
      <c r="CY485" s="47"/>
      <c r="CZ485" s="47"/>
      <c r="DA485" s="47"/>
      <c r="DB485" s="47"/>
      <c r="DC485" s="47"/>
      <c r="DD485" s="47"/>
      <c r="DE485" s="47"/>
      <c r="DF485" s="47"/>
      <c r="DG485" s="47"/>
      <c r="DH485" s="47"/>
      <c r="DI485" s="47"/>
      <c r="DJ485" s="47"/>
      <c r="DK485" s="47"/>
    </row>
    <row r="486">
      <c r="A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  <c r="CP486" s="47"/>
      <c r="CQ486" s="47"/>
      <c r="CT486" s="47"/>
      <c r="CU486" s="47"/>
      <c r="CV486" s="47"/>
      <c r="CW486" s="47"/>
      <c r="CX486" s="47"/>
      <c r="CY486" s="47"/>
      <c r="CZ486" s="47"/>
      <c r="DA486" s="47"/>
      <c r="DB486" s="47"/>
      <c r="DC486" s="47"/>
      <c r="DD486" s="47"/>
      <c r="DE486" s="47"/>
      <c r="DF486" s="47"/>
      <c r="DG486" s="47"/>
      <c r="DH486" s="47"/>
      <c r="DI486" s="47"/>
      <c r="DJ486" s="47"/>
      <c r="DK486" s="47"/>
    </row>
    <row r="487">
      <c r="A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  <c r="CO487" s="47"/>
      <c r="CP487" s="47"/>
      <c r="CQ487" s="47"/>
      <c r="CT487" s="47"/>
      <c r="CU487" s="47"/>
      <c r="CV487" s="47"/>
      <c r="CW487" s="47"/>
      <c r="CX487" s="47"/>
      <c r="CY487" s="47"/>
      <c r="CZ487" s="47"/>
      <c r="DA487" s="47"/>
      <c r="DB487" s="47"/>
      <c r="DC487" s="47"/>
      <c r="DD487" s="47"/>
      <c r="DE487" s="47"/>
      <c r="DF487" s="47"/>
      <c r="DG487" s="47"/>
      <c r="DH487" s="47"/>
      <c r="DI487" s="47"/>
      <c r="DJ487" s="47"/>
      <c r="DK487" s="47"/>
    </row>
    <row r="488">
      <c r="A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  <c r="CO488" s="47"/>
      <c r="CP488" s="47"/>
      <c r="CQ488" s="47"/>
      <c r="CT488" s="47"/>
      <c r="CU488" s="47"/>
      <c r="CV488" s="47"/>
      <c r="CW488" s="47"/>
      <c r="CX488" s="47"/>
      <c r="CY488" s="47"/>
      <c r="CZ488" s="47"/>
      <c r="DA488" s="47"/>
      <c r="DB488" s="47"/>
      <c r="DC488" s="47"/>
      <c r="DD488" s="47"/>
      <c r="DE488" s="47"/>
      <c r="DF488" s="47"/>
      <c r="DG488" s="47"/>
      <c r="DH488" s="47"/>
      <c r="DI488" s="47"/>
      <c r="DJ488" s="47"/>
      <c r="DK488" s="47"/>
    </row>
    <row r="489">
      <c r="A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  <c r="CO489" s="47"/>
      <c r="CP489" s="47"/>
      <c r="CQ489" s="47"/>
      <c r="CT489" s="47"/>
      <c r="CU489" s="47"/>
      <c r="CV489" s="47"/>
      <c r="CW489" s="47"/>
      <c r="CX489" s="47"/>
      <c r="CY489" s="47"/>
      <c r="CZ489" s="47"/>
      <c r="DA489" s="47"/>
      <c r="DB489" s="47"/>
      <c r="DC489" s="47"/>
      <c r="DD489" s="47"/>
      <c r="DE489" s="47"/>
      <c r="DF489" s="47"/>
      <c r="DG489" s="47"/>
      <c r="DH489" s="47"/>
      <c r="DI489" s="47"/>
      <c r="DJ489" s="47"/>
      <c r="DK489" s="47"/>
    </row>
    <row r="490">
      <c r="A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  <c r="CO490" s="47"/>
      <c r="CP490" s="47"/>
      <c r="CQ490" s="47"/>
      <c r="CT490" s="47"/>
      <c r="CU490" s="47"/>
      <c r="CV490" s="47"/>
      <c r="CW490" s="47"/>
      <c r="CX490" s="47"/>
      <c r="CY490" s="47"/>
      <c r="CZ490" s="47"/>
      <c r="DA490" s="47"/>
      <c r="DB490" s="47"/>
      <c r="DC490" s="47"/>
      <c r="DD490" s="47"/>
      <c r="DE490" s="47"/>
      <c r="DF490" s="47"/>
      <c r="DG490" s="47"/>
      <c r="DH490" s="47"/>
      <c r="DI490" s="47"/>
      <c r="DJ490" s="47"/>
      <c r="DK490" s="47"/>
    </row>
    <row r="491">
      <c r="A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  <c r="CP491" s="47"/>
      <c r="CQ491" s="47"/>
      <c r="CT491" s="47"/>
      <c r="CU491" s="47"/>
      <c r="CV491" s="47"/>
      <c r="CW491" s="47"/>
      <c r="CX491" s="47"/>
      <c r="CY491" s="47"/>
      <c r="CZ491" s="47"/>
      <c r="DA491" s="47"/>
      <c r="DB491" s="47"/>
      <c r="DC491" s="47"/>
      <c r="DD491" s="47"/>
      <c r="DE491" s="47"/>
      <c r="DF491" s="47"/>
      <c r="DG491" s="47"/>
      <c r="DH491" s="47"/>
      <c r="DI491" s="47"/>
      <c r="DJ491" s="47"/>
      <c r="DK491" s="47"/>
    </row>
    <row r="492">
      <c r="A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  <c r="CP492" s="47"/>
      <c r="CQ492" s="47"/>
      <c r="CT492" s="47"/>
      <c r="CU492" s="47"/>
      <c r="CV492" s="47"/>
      <c r="CW492" s="47"/>
      <c r="CX492" s="47"/>
      <c r="CY492" s="47"/>
      <c r="CZ492" s="47"/>
      <c r="DA492" s="47"/>
      <c r="DB492" s="47"/>
      <c r="DC492" s="47"/>
      <c r="DD492" s="47"/>
      <c r="DE492" s="47"/>
      <c r="DF492" s="47"/>
      <c r="DG492" s="47"/>
      <c r="DH492" s="47"/>
      <c r="DI492" s="47"/>
      <c r="DJ492" s="47"/>
      <c r="DK492" s="47"/>
    </row>
    <row r="493">
      <c r="A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  <c r="CP493" s="47"/>
      <c r="CQ493" s="47"/>
      <c r="CT493" s="47"/>
      <c r="CU493" s="47"/>
      <c r="CV493" s="47"/>
      <c r="CW493" s="47"/>
      <c r="CX493" s="47"/>
      <c r="CY493" s="47"/>
      <c r="CZ493" s="47"/>
      <c r="DA493" s="47"/>
      <c r="DB493" s="47"/>
      <c r="DC493" s="47"/>
      <c r="DD493" s="47"/>
      <c r="DE493" s="47"/>
      <c r="DF493" s="47"/>
      <c r="DG493" s="47"/>
      <c r="DH493" s="47"/>
      <c r="DI493" s="47"/>
      <c r="DJ493" s="47"/>
      <c r="DK493" s="47"/>
    </row>
    <row r="494">
      <c r="A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  <c r="CP494" s="47"/>
      <c r="CQ494" s="47"/>
      <c r="CT494" s="47"/>
      <c r="CU494" s="47"/>
      <c r="CV494" s="47"/>
      <c r="CW494" s="47"/>
      <c r="CX494" s="47"/>
      <c r="CY494" s="47"/>
      <c r="CZ494" s="47"/>
      <c r="DA494" s="47"/>
      <c r="DB494" s="47"/>
      <c r="DC494" s="47"/>
      <c r="DD494" s="47"/>
      <c r="DE494" s="47"/>
      <c r="DF494" s="47"/>
      <c r="DG494" s="47"/>
      <c r="DH494" s="47"/>
      <c r="DI494" s="47"/>
      <c r="DJ494" s="47"/>
      <c r="DK494" s="47"/>
    </row>
    <row r="495">
      <c r="A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  <c r="CO495" s="47"/>
      <c r="CP495" s="47"/>
      <c r="CQ495" s="47"/>
      <c r="CT495" s="47"/>
      <c r="CU495" s="47"/>
      <c r="CV495" s="47"/>
      <c r="CW495" s="47"/>
      <c r="CX495" s="47"/>
      <c r="CY495" s="47"/>
      <c r="CZ495" s="47"/>
      <c r="DA495" s="47"/>
      <c r="DB495" s="47"/>
      <c r="DC495" s="47"/>
      <c r="DD495" s="47"/>
      <c r="DE495" s="47"/>
      <c r="DF495" s="47"/>
      <c r="DG495" s="47"/>
      <c r="DH495" s="47"/>
      <c r="DI495" s="47"/>
      <c r="DJ495" s="47"/>
      <c r="DK495" s="47"/>
    </row>
    <row r="496">
      <c r="A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  <c r="CP496" s="47"/>
      <c r="CQ496" s="47"/>
      <c r="CT496" s="47"/>
      <c r="CU496" s="47"/>
      <c r="CV496" s="47"/>
      <c r="CW496" s="47"/>
      <c r="CX496" s="47"/>
      <c r="CY496" s="47"/>
      <c r="CZ496" s="47"/>
      <c r="DA496" s="47"/>
      <c r="DB496" s="47"/>
      <c r="DC496" s="47"/>
      <c r="DD496" s="47"/>
      <c r="DE496" s="47"/>
      <c r="DF496" s="47"/>
      <c r="DG496" s="47"/>
      <c r="DH496" s="47"/>
      <c r="DI496" s="47"/>
      <c r="DJ496" s="47"/>
      <c r="DK496" s="47"/>
    </row>
    <row r="497">
      <c r="A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  <c r="CO497" s="47"/>
      <c r="CP497" s="47"/>
      <c r="CQ497" s="47"/>
      <c r="CT497" s="47"/>
      <c r="CU497" s="47"/>
      <c r="CV497" s="47"/>
      <c r="CW497" s="47"/>
      <c r="CX497" s="47"/>
      <c r="CY497" s="47"/>
      <c r="CZ497" s="47"/>
      <c r="DA497" s="47"/>
      <c r="DB497" s="47"/>
      <c r="DC497" s="47"/>
      <c r="DD497" s="47"/>
      <c r="DE497" s="47"/>
      <c r="DF497" s="47"/>
      <c r="DG497" s="47"/>
      <c r="DH497" s="47"/>
      <c r="DI497" s="47"/>
      <c r="DJ497" s="47"/>
      <c r="DK497" s="47"/>
    </row>
    <row r="498">
      <c r="A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  <c r="CP498" s="47"/>
      <c r="CQ498" s="47"/>
      <c r="CT498" s="47"/>
      <c r="CU498" s="47"/>
      <c r="CV498" s="47"/>
      <c r="CW498" s="47"/>
      <c r="CX498" s="47"/>
      <c r="CY498" s="47"/>
      <c r="CZ498" s="47"/>
      <c r="DA498" s="47"/>
      <c r="DB498" s="47"/>
      <c r="DC498" s="47"/>
      <c r="DD498" s="47"/>
      <c r="DE498" s="47"/>
      <c r="DF498" s="47"/>
      <c r="DG498" s="47"/>
      <c r="DH498" s="47"/>
      <c r="DI498" s="47"/>
      <c r="DJ498" s="47"/>
      <c r="DK498" s="47"/>
    </row>
    <row r="499">
      <c r="A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  <c r="CO499" s="47"/>
      <c r="CP499" s="47"/>
      <c r="CQ499" s="47"/>
      <c r="CT499" s="47"/>
      <c r="CU499" s="47"/>
      <c r="CV499" s="47"/>
      <c r="CW499" s="47"/>
      <c r="CX499" s="47"/>
      <c r="CY499" s="47"/>
      <c r="CZ499" s="47"/>
      <c r="DA499" s="47"/>
      <c r="DB499" s="47"/>
      <c r="DC499" s="47"/>
      <c r="DD499" s="47"/>
      <c r="DE499" s="47"/>
      <c r="DF499" s="47"/>
      <c r="DG499" s="47"/>
      <c r="DH499" s="47"/>
      <c r="DI499" s="47"/>
      <c r="DJ499" s="47"/>
      <c r="DK499" s="47"/>
    </row>
    <row r="500">
      <c r="A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  <c r="CO500" s="47"/>
      <c r="CP500" s="47"/>
      <c r="CQ500" s="47"/>
      <c r="CT500" s="47"/>
      <c r="CU500" s="47"/>
      <c r="CV500" s="47"/>
      <c r="CW500" s="47"/>
      <c r="CX500" s="47"/>
      <c r="CY500" s="47"/>
      <c r="CZ500" s="47"/>
      <c r="DA500" s="47"/>
      <c r="DB500" s="47"/>
      <c r="DC500" s="47"/>
      <c r="DD500" s="47"/>
      <c r="DE500" s="47"/>
      <c r="DF500" s="47"/>
      <c r="DG500" s="47"/>
      <c r="DH500" s="47"/>
      <c r="DI500" s="47"/>
      <c r="DJ500" s="47"/>
      <c r="DK500" s="47"/>
    </row>
    <row r="501">
      <c r="A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  <c r="CP501" s="47"/>
      <c r="CQ501" s="47"/>
      <c r="CT501" s="47"/>
      <c r="CU501" s="47"/>
      <c r="CV501" s="47"/>
      <c r="CW501" s="47"/>
      <c r="CX501" s="47"/>
      <c r="CY501" s="47"/>
      <c r="CZ501" s="47"/>
      <c r="DA501" s="47"/>
      <c r="DB501" s="47"/>
      <c r="DC501" s="47"/>
      <c r="DD501" s="47"/>
      <c r="DE501" s="47"/>
      <c r="DF501" s="47"/>
      <c r="DG501" s="47"/>
      <c r="DH501" s="47"/>
      <c r="DI501" s="47"/>
      <c r="DJ501" s="47"/>
      <c r="DK501" s="47"/>
    </row>
    <row r="502">
      <c r="A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  <c r="CP502" s="47"/>
      <c r="CQ502" s="47"/>
      <c r="CT502" s="47"/>
      <c r="CU502" s="47"/>
      <c r="CV502" s="47"/>
      <c r="CW502" s="47"/>
      <c r="CX502" s="47"/>
      <c r="CY502" s="47"/>
      <c r="CZ502" s="47"/>
      <c r="DA502" s="47"/>
      <c r="DB502" s="47"/>
      <c r="DC502" s="47"/>
      <c r="DD502" s="47"/>
      <c r="DE502" s="47"/>
      <c r="DF502" s="47"/>
      <c r="DG502" s="47"/>
      <c r="DH502" s="47"/>
      <c r="DI502" s="47"/>
      <c r="DJ502" s="47"/>
      <c r="DK502" s="47"/>
    </row>
    <row r="503">
      <c r="A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  <c r="CP503" s="47"/>
      <c r="CQ503" s="47"/>
      <c r="CT503" s="47"/>
      <c r="CU503" s="47"/>
      <c r="CV503" s="47"/>
      <c r="CW503" s="47"/>
      <c r="CX503" s="47"/>
      <c r="CY503" s="47"/>
      <c r="CZ503" s="47"/>
      <c r="DA503" s="47"/>
      <c r="DB503" s="47"/>
      <c r="DC503" s="47"/>
      <c r="DD503" s="47"/>
      <c r="DE503" s="47"/>
      <c r="DF503" s="47"/>
      <c r="DG503" s="47"/>
      <c r="DH503" s="47"/>
      <c r="DI503" s="47"/>
      <c r="DJ503" s="47"/>
      <c r="DK503" s="47"/>
    </row>
    <row r="504">
      <c r="A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  <c r="CP504" s="47"/>
      <c r="CQ504" s="47"/>
      <c r="CT504" s="47"/>
      <c r="CU504" s="47"/>
      <c r="CV504" s="47"/>
      <c r="CW504" s="47"/>
      <c r="CX504" s="47"/>
      <c r="CY504" s="47"/>
      <c r="CZ504" s="47"/>
      <c r="DA504" s="47"/>
      <c r="DB504" s="47"/>
      <c r="DC504" s="47"/>
      <c r="DD504" s="47"/>
      <c r="DE504" s="47"/>
      <c r="DF504" s="47"/>
      <c r="DG504" s="47"/>
      <c r="DH504" s="47"/>
      <c r="DI504" s="47"/>
      <c r="DJ504" s="47"/>
      <c r="DK504" s="47"/>
    </row>
    <row r="505">
      <c r="A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  <c r="CP505" s="47"/>
      <c r="CQ505" s="47"/>
      <c r="CT505" s="47"/>
      <c r="CU505" s="47"/>
      <c r="CV505" s="47"/>
      <c r="CW505" s="47"/>
      <c r="CX505" s="47"/>
      <c r="CY505" s="47"/>
      <c r="CZ505" s="47"/>
      <c r="DA505" s="47"/>
      <c r="DB505" s="47"/>
      <c r="DC505" s="47"/>
      <c r="DD505" s="47"/>
      <c r="DE505" s="47"/>
      <c r="DF505" s="47"/>
      <c r="DG505" s="47"/>
      <c r="DH505" s="47"/>
      <c r="DI505" s="47"/>
      <c r="DJ505" s="47"/>
      <c r="DK505" s="47"/>
    </row>
    <row r="506">
      <c r="A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  <c r="CP506" s="47"/>
      <c r="CQ506" s="47"/>
      <c r="CT506" s="47"/>
      <c r="CU506" s="47"/>
      <c r="CV506" s="47"/>
      <c r="CW506" s="47"/>
      <c r="CX506" s="47"/>
      <c r="CY506" s="47"/>
      <c r="CZ506" s="47"/>
      <c r="DA506" s="47"/>
      <c r="DB506" s="47"/>
      <c r="DC506" s="47"/>
      <c r="DD506" s="47"/>
      <c r="DE506" s="47"/>
      <c r="DF506" s="47"/>
      <c r="DG506" s="47"/>
      <c r="DH506" s="47"/>
      <c r="DI506" s="47"/>
      <c r="DJ506" s="47"/>
      <c r="DK506" s="47"/>
    </row>
    <row r="507">
      <c r="A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  <c r="CO507" s="47"/>
      <c r="CP507" s="47"/>
      <c r="CQ507" s="47"/>
      <c r="CT507" s="47"/>
      <c r="CU507" s="47"/>
      <c r="CV507" s="47"/>
      <c r="CW507" s="47"/>
      <c r="CX507" s="47"/>
      <c r="CY507" s="47"/>
      <c r="CZ507" s="47"/>
      <c r="DA507" s="47"/>
      <c r="DB507" s="47"/>
      <c r="DC507" s="47"/>
      <c r="DD507" s="47"/>
      <c r="DE507" s="47"/>
      <c r="DF507" s="47"/>
      <c r="DG507" s="47"/>
      <c r="DH507" s="47"/>
      <c r="DI507" s="47"/>
      <c r="DJ507" s="47"/>
      <c r="DK507" s="47"/>
    </row>
    <row r="508">
      <c r="A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  <c r="CP508" s="47"/>
      <c r="CQ508" s="47"/>
      <c r="CT508" s="47"/>
      <c r="CU508" s="47"/>
      <c r="CV508" s="47"/>
      <c r="CW508" s="47"/>
      <c r="CX508" s="47"/>
      <c r="CY508" s="47"/>
      <c r="CZ508" s="47"/>
      <c r="DA508" s="47"/>
      <c r="DB508" s="47"/>
      <c r="DC508" s="47"/>
      <c r="DD508" s="47"/>
      <c r="DE508" s="47"/>
      <c r="DF508" s="47"/>
      <c r="DG508" s="47"/>
      <c r="DH508" s="47"/>
      <c r="DI508" s="47"/>
      <c r="DJ508" s="47"/>
      <c r="DK508" s="47"/>
    </row>
    <row r="509">
      <c r="A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  <c r="CO509" s="47"/>
      <c r="CP509" s="47"/>
      <c r="CQ509" s="47"/>
      <c r="CT509" s="47"/>
      <c r="CU509" s="47"/>
      <c r="CV509" s="47"/>
      <c r="CW509" s="47"/>
      <c r="CX509" s="47"/>
      <c r="CY509" s="47"/>
      <c r="CZ509" s="47"/>
      <c r="DA509" s="47"/>
      <c r="DB509" s="47"/>
      <c r="DC509" s="47"/>
      <c r="DD509" s="47"/>
      <c r="DE509" s="47"/>
      <c r="DF509" s="47"/>
      <c r="DG509" s="47"/>
      <c r="DH509" s="47"/>
      <c r="DI509" s="47"/>
      <c r="DJ509" s="47"/>
      <c r="DK509" s="47"/>
    </row>
    <row r="510">
      <c r="A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  <c r="CO510" s="47"/>
      <c r="CP510" s="47"/>
      <c r="CQ510" s="47"/>
      <c r="CT510" s="47"/>
      <c r="CU510" s="47"/>
      <c r="CV510" s="47"/>
      <c r="CW510" s="47"/>
      <c r="CX510" s="47"/>
      <c r="CY510" s="47"/>
      <c r="CZ510" s="47"/>
      <c r="DA510" s="47"/>
      <c r="DB510" s="47"/>
      <c r="DC510" s="47"/>
      <c r="DD510" s="47"/>
      <c r="DE510" s="47"/>
      <c r="DF510" s="47"/>
      <c r="DG510" s="47"/>
      <c r="DH510" s="47"/>
      <c r="DI510" s="47"/>
      <c r="DJ510" s="47"/>
      <c r="DK510" s="47"/>
    </row>
    <row r="511">
      <c r="A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  <c r="CO511" s="47"/>
      <c r="CP511" s="47"/>
      <c r="CQ511" s="47"/>
      <c r="CT511" s="47"/>
      <c r="CU511" s="47"/>
      <c r="CV511" s="47"/>
      <c r="CW511" s="47"/>
      <c r="CX511" s="47"/>
      <c r="CY511" s="47"/>
      <c r="CZ511" s="47"/>
      <c r="DA511" s="47"/>
      <c r="DB511" s="47"/>
      <c r="DC511" s="47"/>
      <c r="DD511" s="47"/>
      <c r="DE511" s="47"/>
      <c r="DF511" s="47"/>
      <c r="DG511" s="47"/>
      <c r="DH511" s="47"/>
      <c r="DI511" s="47"/>
      <c r="DJ511" s="47"/>
      <c r="DK511" s="47"/>
    </row>
    <row r="512">
      <c r="A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  <c r="CP512" s="47"/>
      <c r="CQ512" s="47"/>
      <c r="CT512" s="47"/>
      <c r="CU512" s="47"/>
      <c r="CV512" s="47"/>
      <c r="CW512" s="47"/>
      <c r="CX512" s="47"/>
      <c r="CY512" s="47"/>
      <c r="CZ512" s="47"/>
      <c r="DA512" s="47"/>
      <c r="DB512" s="47"/>
      <c r="DC512" s="47"/>
      <c r="DD512" s="47"/>
      <c r="DE512" s="47"/>
      <c r="DF512" s="47"/>
      <c r="DG512" s="47"/>
      <c r="DH512" s="47"/>
      <c r="DI512" s="47"/>
      <c r="DJ512" s="47"/>
      <c r="DK512" s="47"/>
    </row>
    <row r="513">
      <c r="A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  <c r="CP513" s="47"/>
      <c r="CQ513" s="47"/>
      <c r="CT513" s="47"/>
      <c r="CU513" s="47"/>
      <c r="CV513" s="47"/>
      <c r="CW513" s="47"/>
      <c r="CX513" s="47"/>
      <c r="CY513" s="47"/>
      <c r="CZ513" s="47"/>
      <c r="DA513" s="47"/>
      <c r="DB513" s="47"/>
      <c r="DC513" s="47"/>
      <c r="DD513" s="47"/>
      <c r="DE513" s="47"/>
      <c r="DF513" s="47"/>
      <c r="DG513" s="47"/>
      <c r="DH513" s="47"/>
      <c r="DI513" s="47"/>
      <c r="DJ513" s="47"/>
      <c r="DK513" s="47"/>
    </row>
    <row r="514">
      <c r="A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T514" s="47"/>
      <c r="CU514" s="47"/>
      <c r="CV514" s="47"/>
      <c r="CW514" s="47"/>
      <c r="CX514" s="47"/>
      <c r="CY514" s="47"/>
      <c r="CZ514" s="47"/>
      <c r="DA514" s="47"/>
      <c r="DB514" s="47"/>
      <c r="DC514" s="47"/>
      <c r="DD514" s="47"/>
      <c r="DE514" s="47"/>
      <c r="DF514" s="47"/>
      <c r="DG514" s="47"/>
      <c r="DH514" s="47"/>
      <c r="DI514" s="47"/>
      <c r="DJ514" s="47"/>
      <c r="DK514" s="47"/>
    </row>
    <row r="515">
      <c r="A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  <c r="CO515" s="47"/>
      <c r="CP515" s="47"/>
      <c r="CQ515" s="47"/>
      <c r="CT515" s="47"/>
      <c r="CU515" s="47"/>
      <c r="CV515" s="47"/>
      <c r="CW515" s="47"/>
      <c r="CX515" s="47"/>
      <c r="CY515" s="47"/>
      <c r="CZ515" s="47"/>
      <c r="DA515" s="47"/>
      <c r="DB515" s="47"/>
      <c r="DC515" s="47"/>
      <c r="DD515" s="47"/>
      <c r="DE515" s="47"/>
      <c r="DF515" s="47"/>
      <c r="DG515" s="47"/>
      <c r="DH515" s="47"/>
      <c r="DI515" s="47"/>
      <c r="DJ515" s="47"/>
      <c r="DK515" s="47"/>
    </row>
    <row r="516">
      <c r="A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  <c r="CO516" s="47"/>
      <c r="CP516" s="47"/>
      <c r="CQ516" s="47"/>
      <c r="CT516" s="47"/>
      <c r="CU516" s="47"/>
      <c r="CV516" s="47"/>
      <c r="CW516" s="47"/>
      <c r="CX516" s="47"/>
      <c r="CY516" s="47"/>
      <c r="CZ516" s="47"/>
      <c r="DA516" s="47"/>
      <c r="DB516" s="47"/>
      <c r="DC516" s="47"/>
      <c r="DD516" s="47"/>
      <c r="DE516" s="47"/>
      <c r="DF516" s="47"/>
      <c r="DG516" s="47"/>
      <c r="DH516" s="47"/>
      <c r="DI516" s="47"/>
      <c r="DJ516" s="47"/>
      <c r="DK516" s="47"/>
    </row>
    <row r="517">
      <c r="A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  <c r="CO517" s="47"/>
      <c r="CP517" s="47"/>
      <c r="CQ517" s="47"/>
      <c r="CT517" s="47"/>
      <c r="CU517" s="47"/>
      <c r="CV517" s="47"/>
      <c r="CW517" s="47"/>
      <c r="CX517" s="47"/>
      <c r="CY517" s="47"/>
      <c r="CZ517" s="47"/>
      <c r="DA517" s="47"/>
      <c r="DB517" s="47"/>
      <c r="DC517" s="47"/>
      <c r="DD517" s="47"/>
      <c r="DE517" s="47"/>
      <c r="DF517" s="47"/>
      <c r="DG517" s="47"/>
      <c r="DH517" s="47"/>
      <c r="DI517" s="47"/>
      <c r="DJ517" s="47"/>
      <c r="DK517" s="47"/>
    </row>
    <row r="518">
      <c r="A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  <c r="CO518" s="47"/>
      <c r="CP518" s="47"/>
      <c r="CQ518" s="47"/>
      <c r="CT518" s="47"/>
      <c r="CU518" s="47"/>
      <c r="CV518" s="47"/>
      <c r="CW518" s="47"/>
      <c r="CX518" s="47"/>
      <c r="CY518" s="47"/>
      <c r="CZ518" s="47"/>
      <c r="DA518" s="47"/>
      <c r="DB518" s="47"/>
      <c r="DC518" s="47"/>
      <c r="DD518" s="47"/>
      <c r="DE518" s="47"/>
      <c r="DF518" s="47"/>
      <c r="DG518" s="47"/>
      <c r="DH518" s="47"/>
      <c r="DI518" s="47"/>
      <c r="DJ518" s="47"/>
      <c r="DK518" s="47"/>
    </row>
    <row r="519">
      <c r="A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  <c r="CO519" s="47"/>
      <c r="CP519" s="47"/>
      <c r="CQ519" s="47"/>
      <c r="CT519" s="47"/>
      <c r="CU519" s="47"/>
      <c r="CV519" s="47"/>
      <c r="CW519" s="47"/>
      <c r="CX519" s="47"/>
      <c r="CY519" s="47"/>
      <c r="CZ519" s="47"/>
      <c r="DA519" s="47"/>
      <c r="DB519" s="47"/>
      <c r="DC519" s="47"/>
      <c r="DD519" s="47"/>
      <c r="DE519" s="47"/>
      <c r="DF519" s="47"/>
      <c r="DG519" s="47"/>
      <c r="DH519" s="47"/>
      <c r="DI519" s="47"/>
      <c r="DJ519" s="47"/>
      <c r="DK519" s="47"/>
    </row>
    <row r="520">
      <c r="A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  <c r="CO520" s="47"/>
      <c r="CP520" s="47"/>
      <c r="CQ520" s="47"/>
      <c r="CT520" s="47"/>
      <c r="CU520" s="47"/>
      <c r="CV520" s="47"/>
      <c r="CW520" s="47"/>
      <c r="CX520" s="47"/>
      <c r="CY520" s="47"/>
      <c r="CZ520" s="47"/>
      <c r="DA520" s="47"/>
      <c r="DB520" s="47"/>
      <c r="DC520" s="47"/>
      <c r="DD520" s="47"/>
      <c r="DE520" s="47"/>
      <c r="DF520" s="47"/>
      <c r="DG520" s="47"/>
      <c r="DH520" s="47"/>
      <c r="DI520" s="47"/>
      <c r="DJ520" s="47"/>
      <c r="DK520" s="47"/>
    </row>
    <row r="521">
      <c r="A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T521" s="47"/>
      <c r="CU521" s="47"/>
      <c r="CV521" s="47"/>
      <c r="CW521" s="47"/>
      <c r="CX521" s="47"/>
      <c r="CY521" s="47"/>
      <c r="CZ521" s="47"/>
      <c r="DA521" s="47"/>
      <c r="DB521" s="47"/>
      <c r="DC521" s="47"/>
      <c r="DD521" s="47"/>
      <c r="DE521" s="47"/>
      <c r="DF521" s="47"/>
      <c r="DG521" s="47"/>
      <c r="DH521" s="47"/>
      <c r="DI521" s="47"/>
      <c r="DJ521" s="47"/>
      <c r="DK521" s="47"/>
    </row>
    <row r="522">
      <c r="A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  <c r="CO522" s="47"/>
      <c r="CP522" s="47"/>
      <c r="CQ522" s="47"/>
      <c r="CT522" s="47"/>
      <c r="CU522" s="47"/>
      <c r="CV522" s="47"/>
      <c r="CW522" s="47"/>
      <c r="CX522" s="47"/>
      <c r="CY522" s="47"/>
      <c r="CZ522" s="47"/>
      <c r="DA522" s="47"/>
      <c r="DB522" s="47"/>
      <c r="DC522" s="47"/>
      <c r="DD522" s="47"/>
      <c r="DE522" s="47"/>
      <c r="DF522" s="47"/>
      <c r="DG522" s="47"/>
      <c r="DH522" s="47"/>
      <c r="DI522" s="47"/>
      <c r="DJ522" s="47"/>
      <c r="DK522" s="47"/>
    </row>
    <row r="523">
      <c r="A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  <c r="CO523" s="47"/>
      <c r="CP523" s="47"/>
      <c r="CQ523" s="47"/>
      <c r="CT523" s="47"/>
      <c r="CU523" s="47"/>
      <c r="CV523" s="47"/>
      <c r="CW523" s="47"/>
      <c r="CX523" s="47"/>
      <c r="CY523" s="47"/>
      <c r="CZ523" s="47"/>
      <c r="DA523" s="47"/>
      <c r="DB523" s="47"/>
      <c r="DC523" s="47"/>
      <c r="DD523" s="47"/>
      <c r="DE523" s="47"/>
      <c r="DF523" s="47"/>
      <c r="DG523" s="47"/>
      <c r="DH523" s="47"/>
      <c r="DI523" s="47"/>
      <c r="DJ523" s="47"/>
      <c r="DK523" s="47"/>
    </row>
    <row r="524">
      <c r="A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  <c r="CO524" s="47"/>
      <c r="CP524" s="47"/>
      <c r="CQ524" s="47"/>
      <c r="CT524" s="47"/>
      <c r="CU524" s="47"/>
      <c r="CV524" s="47"/>
      <c r="CW524" s="47"/>
      <c r="CX524" s="47"/>
      <c r="CY524" s="47"/>
      <c r="CZ524" s="47"/>
      <c r="DA524" s="47"/>
      <c r="DB524" s="47"/>
      <c r="DC524" s="47"/>
      <c r="DD524" s="47"/>
      <c r="DE524" s="47"/>
      <c r="DF524" s="47"/>
      <c r="DG524" s="47"/>
      <c r="DH524" s="47"/>
      <c r="DI524" s="47"/>
      <c r="DJ524" s="47"/>
      <c r="DK524" s="47"/>
    </row>
    <row r="525">
      <c r="A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T525" s="47"/>
      <c r="CU525" s="47"/>
      <c r="CV525" s="47"/>
      <c r="CW525" s="47"/>
      <c r="CX525" s="47"/>
      <c r="CY525" s="47"/>
      <c r="CZ525" s="47"/>
      <c r="DA525" s="47"/>
      <c r="DB525" s="47"/>
      <c r="DC525" s="47"/>
      <c r="DD525" s="47"/>
      <c r="DE525" s="47"/>
      <c r="DF525" s="47"/>
      <c r="DG525" s="47"/>
      <c r="DH525" s="47"/>
      <c r="DI525" s="47"/>
      <c r="DJ525" s="47"/>
      <c r="DK525" s="47"/>
    </row>
    <row r="526">
      <c r="A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T526" s="47"/>
      <c r="CU526" s="47"/>
      <c r="CV526" s="47"/>
      <c r="CW526" s="47"/>
      <c r="CX526" s="47"/>
      <c r="CY526" s="47"/>
      <c r="CZ526" s="47"/>
      <c r="DA526" s="47"/>
      <c r="DB526" s="47"/>
      <c r="DC526" s="47"/>
      <c r="DD526" s="47"/>
      <c r="DE526" s="47"/>
      <c r="DF526" s="47"/>
      <c r="DG526" s="47"/>
      <c r="DH526" s="47"/>
      <c r="DI526" s="47"/>
      <c r="DJ526" s="47"/>
      <c r="DK526" s="47"/>
    </row>
    <row r="527">
      <c r="A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  <c r="CO527" s="47"/>
      <c r="CP527" s="47"/>
      <c r="CQ527" s="47"/>
      <c r="CT527" s="47"/>
      <c r="CU527" s="47"/>
      <c r="CV527" s="47"/>
      <c r="CW527" s="47"/>
      <c r="CX527" s="47"/>
      <c r="CY527" s="47"/>
      <c r="CZ527" s="47"/>
      <c r="DA527" s="47"/>
      <c r="DB527" s="47"/>
      <c r="DC527" s="47"/>
      <c r="DD527" s="47"/>
      <c r="DE527" s="47"/>
      <c r="DF527" s="47"/>
      <c r="DG527" s="47"/>
      <c r="DH527" s="47"/>
      <c r="DI527" s="47"/>
      <c r="DJ527" s="47"/>
      <c r="DK527" s="47"/>
    </row>
    <row r="528">
      <c r="A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  <c r="CO528" s="47"/>
      <c r="CP528" s="47"/>
      <c r="CQ528" s="47"/>
      <c r="CT528" s="47"/>
      <c r="CU528" s="47"/>
      <c r="CV528" s="47"/>
      <c r="CW528" s="47"/>
      <c r="CX528" s="47"/>
      <c r="CY528" s="47"/>
      <c r="CZ528" s="47"/>
      <c r="DA528" s="47"/>
      <c r="DB528" s="47"/>
      <c r="DC528" s="47"/>
      <c r="DD528" s="47"/>
      <c r="DE528" s="47"/>
      <c r="DF528" s="47"/>
      <c r="DG528" s="47"/>
      <c r="DH528" s="47"/>
      <c r="DI528" s="47"/>
      <c r="DJ528" s="47"/>
      <c r="DK528" s="47"/>
    </row>
    <row r="529">
      <c r="A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  <c r="CO529" s="47"/>
      <c r="CP529" s="47"/>
      <c r="CQ529" s="47"/>
      <c r="CT529" s="47"/>
      <c r="CU529" s="47"/>
      <c r="CV529" s="47"/>
      <c r="CW529" s="47"/>
      <c r="CX529" s="47"/>
      <c r="CY529" s="47"/>
      <c r="CZ529" s="47"/>
      <c r="DA529" s="47"/>
      <c r="DB529" s="47"/>
      <c r="DC529" s="47"/>
      <c r="DD529" s="47"/>
      <c r="DE529" s="47"/>
      <c r="DF529" s="47"/>
      <c r="DG529" s="47"/>
      <c r="DH529" s="47"/>
      <c r="DI529" s="47"/>
      <c r="DJ529" s="47"/>
      <c r="DK529" s="47"/>
    </row>
    <row r="530">
      <c r="A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  <c r="CO530" s="47"/>
      <c r="CP530" s="47"/>
      <c r="CQ530" s="47"/>
      <c r="CT530" s="47"/>
      <c r="CU530" s="47"/>
      <c r="CV530" s="47"/>
      <c r="CW530" s="47"/>
      <c r="CX530" s="47"/>
      <c r="CY530" s="47"/>
      <c r="CZ530" s="47"/>
      <c r="DA530" s="47"/>
      <c r="DB530" s="47"/>
      <c r="DC530" s="47"/>
      <c r="DD530" s="47"/>
      <c r="DE530" s="47"/>
      <c r="DF530" s="47"/>
      <c r="DG530" s="47"/>
      <c r="DH530" s="47"/>
      <c r="DI530" s="47"/>
      <c r="DJ530" s="47"/>
      <c r="DK530" s="47"/>
    </row>
    <row r="531">
      <c r="A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  <c r="CO531" s="47"/>
      <c r="CP531" s="47"/>
      <c r="CQ531" s="47"/>
      <c r="CT531" s="47"/>
      <c r="CU531" s="47"/>
      <c r="CV531" s="47"/>
      <c r="CW531" s="47"/>
      <c r="CX531" s="47"/>
      <c r="CY531" s="47"/>
      <c r="CZ531" s="47"/>
      <c r="DA531" s="47"/>
      <c r="DB531" s="47"/>
      <c r="DC531" s="47"/>
      <c r="DD531" s="47"/>
      <c r="DE531" s="47"/>
      <c r="DF531" s="47"/>
      <c r="DG531" s="47"/>
      <c r="DH531" s="47"/>
      <c r="DI531" s="47"/>
      <c r="DJ531" s="47"/>
      <c r="DK531" s="47"/>
    </row>
    <row r="532">
      <c r="A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  <c r="CO532" s="47"/>
      <c r="CP532" s="47"/>
      <c r="CQ532" s="47"/>
      <c r="CT532" s="47"/>
      <c r="CU532" s="47"/>
      <c r="CV532" s="47"/>
      <c r="CW532" s="47"/>
      <c r="CX532" s="47"/>
      <c r="CY532" s="47"/>
      <c r="CZ532" s="47"/>
      <c r="DA532" s="47"/>
      <c r="DB532" s="47"/>
      <c r="DC532" s="47"/>
      <c r="DD532" s="47"/>
      <c r="DE532" s="47"/>
      <c r="DF532" s="47"/>
      <c r="DG532" s="47"/>
      <c r="DH532" s="47"/>
      <c r="DI532" s="47"/>
      <c r="DJ532" s="47"/>
      <c r="DK532" s="47"/>
    </row>
    <row r="533">
      <c r="A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  <c r="CO533" s="47"/>
      <c r="CP533" s="47"/>
      <c r="CQ533" s="47"/>
      <c r="CT533" s="47"/>
      <c r="CU533" s="47"/>
      <c r="CV533" s="47"/>
      <c r="CW533" s="47"/>
      <c r="CX533" s="47"/>
      <c r="CY533" s="47"/>
      <c r="CZ533" s="47"/>
      <c r="DA533" s="47"/>
      <c r="DB533" s="47"/>
      <c r="DC533" s="47"/>
      <c r="DD533" s="47"/>
      <c r="DE533" s="47"/>
      <c r="DF533" s="47"/>
      <c r="DG533" s="47"/>
      <c r="DH533" s="47"/>
      <c r="DI533" s="47"/>
      <c r="DJ533" s="47"/>
      <c r="DK533" s="47"/>
    </row>
    <row r="534">
      <c r="A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  <c r="CO534" s="47"/>
      <c r="CP534" s="47"/>
      <c r="CQ534" s="47"/>
      <c r="CT534" s="47"/>
      <c r="CU534" s="47"/>
      <c r="CV534" s="47"/>
      <c r="CW534" s="47"/>
      <c r="CX534" s="47"/>
      <c r="CY534" s="47"/>
      <c r="CZ534" s="47"/>
      <c r="DA534" s="47"/>
      <c r="DB534" s="47"/>
      <c r="DC534" s="47"/>
      <c r="DD534" s="47"/>
      <c r="DE534" s="47"/>
      <c r="DF534" s="47"/>
      <c r="DG534" s="47"/>
      <c r="DH534" s="47"/>
      <c r="DI534" s="47"/>
      <c r="DJ534" s="47"/>
      <c r="DK534" s="47"/>
    </row>
    <row r="535">
      <c r="A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  <c r="CO535" s="47"/>
      <c r="CP535" s="47"/>
      <c r="CQ535" s="47"/>
      <c r="CT535" s="47"/>
      <c r="CU535" s="47"/>
      <c r="CV535" s="47"/>
      <c r="CW535" s="47"/>
      <c r="CX535" s="47"/>
      <c r="CY535" s="47"/>
      <c r="CZ535" s="47"/>
      <c r="DA535" s="47"/>
      <c r="DB535" s="47"/>
      <c r="DC535" s="47"/>
      <c r="DD535" s="47"/>
      <c r="DE535" s="47"/>
      <c r="DF535" s="47"/>
      <c r="DG535" s="47"/>
      <c r="DH535" s="47"/>
      <c r="DI535" s="47"/>
      <c r="DJ535" s="47"/>
      <c r="DK535" s="47"/>
    </row>
    <row r="536">
      <c r="A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  <c r="CO536" s="47"/>
      <c r="CP536" s="47"/>
      <c r="CQ536" s="47"/>
      <c r="CT536" s="47"/>
      <c r="CU536" s="47"/>
      <c r="CV536" s="47"/>
      <c r="CW536" s="47"/>
      <c r="CX536" s="47"/>
      <c r="CY536" s="47"/>
      <c r="CZ536" s="47"/>
      <c r="DA536" s="47"/>
      <c r="DB536" s="47"/>
      <c r="DC536" s="47"/>
      <c r="DD536" s="47"/>
      <c r="DE536" s="47"/>
      <c r="DF536" s="47"/>
      <c r="DG536" s="47"/>
      <c r="DH536" s="47"/>
      <c r="DI536" s="47"/>
      <c r="DJ536" s="47"/>
      <c r="DK536" s="47"/>
    </row>
    <row r="537">
      <c r="A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  <c r="CO537" s="47"/>
      <c r="CP537" s="47"/>
      <c r="CQ537" s="47"/>
      <c r="CT537" s="47"/>
      <c r="CU537" s="47"/>
      <c r="CV537" s="47"/>
      <c r="CW537" s="47"/>
      <c r="CX537" s="47"/>
      <c r="CY537" s="47"/>
      <c r="CZ537" s="47"/>
      <c r="DA537" s="47"/>
      <c r="DB537" s="47"/>
      <c r="DC537" s="47"/>
      <c r="DD537" s="47"/>
      <c r="DE537" s="47"/>
      <c r="DF537" s="47"/>
      <c r="DG537" s="47"/>
      <c r="DH537" s="47"/>
      <c r="DI537" s="47"/>
      <c r="DJ537" s="47"/>
      <c r="DK537" s="47"/>
    </row>
    <row r="538">
      <c r="A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  <c r="CO538" s="47"/>
      <c r="CP538" s="47"/>
      <c r="CQ538" s="47"/>
      <c r="CT538" s="47"/>
      <c r="CU538" s="47"/>
      <c r="CV538" s="47"/>
      <c r="CW538" s="47"/>
      <c r="CX538" s="47"/>
      <c r="CY538" s="47"/>
      <c r="CZ538" s="47"/>
      <c r="DA538" s="47"/>
      <c r="DB538" s="47"/>
      <c r="DC538" s="47"/>
      <c r="DD538" s="47"/>
      <c r="DE538" s="47"/>
      <c r="DF538" s="47"/>
      <c r="DG538" s="47"/>
      <c r="DH538" s="47"/>
      <c r="DI538" s="47"/>
      <c r="DJ538" s="47"/>
      <c r="DK538" s="47"/>
    </row>
    <row r="539">
      <c r="A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  <c r="CO539" s="47"/>
      <c r="CP539" s="47"/>
      <c r="CQ539" s="47"/>
      <c r="CT539" s="47"/>
      <c r="CU539" s="47"/>
      <c r="CV539" s="47"/>
      <c r="CW539" s="47"/>
      <c r="CX539" s="47"/>
      <c r="CY539" s="47"/>
      <c r="CZ539" s="47"/>
      <c r="DA539" s="47"/>
      <c r="DB539" s="47"/>
      <c r="DC539" s="47"/>
      <c r="DD539" s="47"/>
      <c r="DE539" s="47"/>
      <c r="DF539" s="47"/>
      <c r="DG539" s="47"/>
      <c r="DH539" s="47"/>
      <c r="DI539" s="47"/>
      <c r="DJ539" s="47"/>
      <c r="DK539" s="47"/>
    </row>
    <row r="540">
      <c r="A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  <c r="CO540" s="47"/>
      <c r="CP540" s="47"/>
      <c r="CQ540" s="47"/>
      <c r="CT540" s="47"/>
      <c r="CU540" s="47"/>
      <c r="CV540" s="47"/>
      <c r="CW540" s="47"/>
      <c r="CX540" s="47"/>
      <c r="CY540" s="47"/>
      <c r="CZ540" s="47"/>
      <c r="DA540" s="47"/>
      <c r="DB540" s="47"/>
      <c r="DC540" s="47"/>
      <c r="DD540" s="47"/>
      <c r="DE540" s="47"/>
      <c r="DF540" s="47"/>
      <c r="DG540" s="47"/>
      <c r="DH540" s="47"/>
      <c r="DI540" s="47"/>
      <c r="DJ540" s="47"/>
      <c r="DK540" s="47"/>
    </row>
    <row r="541">
      <c r="A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  <c r="CO541" s="47"/>
      <c r="CP541" s="47"/>
      <c r="CQ541" s="47"/>
      <c r="CT541" s="47"/>
      <c r="CU541" s="47"/>
      <c r="CV541" s="47"/>
      <c r="CW541" s="47"/>
      <c r="CX541" s="47"/>
      <c r="CY541" s="47"/>
      <c r="CZ541" s="47"/>
      <c r="DA541" s="47"/>
      <c r="DB541" s="47"/>
      <c r="DC541" s="47"/>
      <c r="DD541" s="47"/>
      <c r="DE541" s="47"/>
      <c r="DF541" s="47"/>
      <c r="DG541" s="47"/>
      <c r="DH541" s="47"/>
      <c r="DI541" s="47"/>
      <c r="DJ541" s="47"/>
      <c r="DK541" s="47"/>
    </row>
    <row r="542">
      <c r="A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  <c r="CO542" s="47"/>
      <c r="CP542" s="47"/>
      <c r="CQ542" s="47"/>
      <c r="CT542" s="47"/>
      <c r="CU542" s="47"/>
      <c r="CV542" s="47"/>
      <c r="CW542" s="47"/>
      <c r="CX542" s="47"/>
      <c r="CY542" s="47"/>
      <c r="CZ542" s="47"/>
      <c r="DA542" s="47"/>
      <c r="DB542" s="47"/>
      <c r="DC542" s="47"/>
      <c r="DD542" s="47"/>
      <c r="DE542" s="47"/>
      <c r="DF542" s="47"/>
      <c r="DG542" s="47"/>
      <c r="DH542" s="47"/>
      <c r="DI542" s="47"/>
      <c r="DJ542" s="47"/>
      <c r="DK542" s="47"/>
    </row>
    <row r="543">
      <c r="A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  <c r="CO543" s="47"/>
      <c r="CP543" s="47"/>
      <c r="CQ543" s="47"/>
      <c r="CT543" s="47"/>
      <c r="CU543" s="47"/>
      <c r="CV543" s="47"/>
      <c r="CW543" s="47"/>
      <c r="CX543" s="47"/>
      <c r="CY543" s="47"/>
      <c r="CZ543" s="47"/>
      <c r="DA543" s="47"/>
      <c r="DB543" s="47"/>
      <c r="DC543" s="47"/>
      <c r="DD543" s="47"/>
      <c r="DE543" s="47"/>
      <c r="DF543" s="47"/>
      <c r="DG543" s="47"/>
      <c r="DH543" s="47"/>
      <c r="DI543" s="47"/>
      <c r="DJ543" s="47"/>
      <c r="DK543" s="47"/>
    </row>
    <row r="544">
      <c r="A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  <c r="CO544" s="47"/>
      <c r="CP544" s="47"/>
      <c r="CQ544" s="47"/>
      <c r="CT544" s="47"/>
      <c r="CU544" s="47"/>
      <c r="CV544" s="47"/>
      <c r="CW544" s="47"/>
      <c r="CX544" s="47"/>
      <c r="CY544" s="47"/>
      <c r="CZ544" s="47"/>
      <c r="DA544" s="47"/>
      <c r="DB544" s="47"/>
      <c r="DC544" s="47"/>
      <c r="DD544" s="47"/>
      <c r="DE544" s="47"/>
      <c r="DF544" s="47"/>
      <c r="DG544" s="47"/>
      <c r="DH544" s="47"/>
      <c r="DI544" s="47"/>
      <c r="DJ544" s="47"/>
      <c r="DK544" s="47"/>
    </row>
    <row r="545">
      <c r="A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  <c r="CO545" s="47"/>
      <c r="CP545" s="47"/>
      <c r="CQ545" s="47"/>
      <c r="CT545" s="47"/>
      <c r="CU545" s="47"/>
      <c r="CV545" s="47"/>
      <c r="CW545" s="47"/>
      <c r="CX545" s="47"/>
      <c r="CY545" s="47"/>
      <c r="CZ545" s="47"/>
      <c r="DA545" s="47"/>
      <c r="DB545" s="47"/>
      <c r="DC545" s="47"/>
      <c r="DD545" s="47"/>
      <c r="DE545" s="47"/>
      <c r="DF545" s="47"/>
      <c r="DG545" s="47"/>
      <c r="DH545" s="47"/>
      <c r="DI545" s="47"/>
      <c r="DJ545" s="47"/>
      <c r="DK545" s="47"/>
    </row>
    <row r="546">
      <c r="A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T546" s="47"/>
      <c r="CU546" s="47"/>
      <c r="CV546" s="47"/>
      <c r="CW546" s="47"/>
      <c r="CX546" s="47"/>
      <c r="CY546" s="47"/>
      <c r="CZ546" s="47"/>
      <c r="DA546" s="47"/>
      <c r="DB546" s="47"/>
      <c r="DC546" s="47"/>
      <c r="DD546" s="47"/>
      <c r="DE546" s="47"/>
      <c r="DF546" s="47"/>
      <c r="DG546" s="47"/>
      <c r="DH546" s="47"/>
      <c r="DI546" s="47"/>
      <c r="DJ546" s="47"/>
      <c r="DK546" s="47"/>
    </row>
    <row r="547">
      <c r="A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T547" s="47"/>
      <c r="CU547" s="47"/>
      <c r="CV547" s="47"/>
      <c r="CW547" s="47"/>
      <c r="CX547" s="47"/>
      <c r="CY547" s="47"/>
      <c r="CZ547" s="47"/>
      <c r="DA547" s="47"/>
      <c r="DB547" s="47"/>
      <c r="DC547" s="47"/>
      <c r="DD547" s="47"/>
      <c r="DE547" s="47"/>
      <c r="DF547" s="47"/>
      <c r="DG547" s="47"/>
      <c r="DH547" s="47"/>
      <c r="DI547" s="47"/>
      <c r="DJ547" s="47"/>
      <c r="DK547" s="47"/>
    </row>
    <row r="548">
      <c r="A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T548" s="47"/>
      <c r="CU548" s="47"/>
      <c r="CV548" s="47"/>
      <c r="CW548" s="47"/>
      <c r="CX548" s="47"/>
      <c r="CY548" s="47"/>
      <c r="CZ548" s="47"/>
      <c r="DA548" s="47"/>
      <c r="DB548" s="47"/>
      <c r="DC548" s="47"/>
      <c r="DD548" s="47"/>
      <c r="DE548" s="47"/>
      <c r="DF548" s="47"/>
      <c r="DG548" s="47"/>
      <c r="DH548" s="47"/>
      <c r="DI548" s="47"/>
      <c r="DJ548" s="47"/>
      <c r="DK548" s="47"/>
    </row>
    <row r="549">
      <c r="A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T549" s="47"/>
      <c r="CU549" s="47"/>
      <c r="CV549" s="47"/>
      <c r="CW549" s="47"/>
      <c r="CX549" s="47"/>
      <c r="CY549" s="47"/>
      <c r="CZ549" s="47"/>
      <c r="DA549" s="47"/>
      <c r="DB549" s="47"/>
      <c r="DC549" s="47"/>
      <c r="DD549" s="47"/>
      <c r="DE549" s="47"/>
      <c r="DF549" s="47"/>
      <c r="DG549" s="47"/>
      <c r="DH549" s="47"/>
      <c r="DI549" s="47"/>
      <c r="DJ549" s="47"/>
      <c r="DK549" s="47"/>
    </row>
    <row r="550">
      <c r="A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  <c r="CO550" s="47"/>
      <c r="CP550" s="47"/>
      <c r="CQ550" s="47"/>
      <c r="CT550" s="47"/>
      <c r="CU550" s="47"/>
      <c r="CV550" s="47"/>
      <c r="CW550" s="47"/>
      <c r="CX550" s="47"/>
      <c r="CY550" s="47"/>
      <c r="CZ550" s="47"/>
      <c r="DA550" s="47"/>
      <c r="DB550" s="47"/>
      <c r="DC550" s="47"/>
      <c r="DD550" s="47"/>
      <c r="DE550" s="47"/>
      <c r="DF550" s="47"/>
      <c r="DG550" s="47"/>
      <c r="DH550" s="47"/>
      <c r="DI550" s="47"/>
      <c r="DJ550" s="47"/>
      <c r="DK550" s="47"/>
    </row>
    <row r="551">
      <c r="A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  <c r="CO551" s="47"/>
      <c r="CP551" s="47"/>
      <c r="CQ551" s="47"/>
      <c r="CT551" s="47"/>
      <c r="CU551" s="47"/>
      <c r="CV551" s="47"/>
      <c r="CW551" s="47"/>
      <c r="CX551" s="47"/>
      <c r="CY551" s="47"/>
      <c r="CZ551" s="47"/>
      <c r="DA551" s="47"/>
      <c r="DB551" s="47"/>
      <c r="DC551" s="47"/>
      <c r="DD551" s="47"/>
      <c r="DE551" s="47"/>
      <c r="DF551" s="47"/>
      <c r="DG551" s="47"/>
      <c r="DH551" s="47"/>
      <c r="DI551" s="47"/>
      <c r="DJ551" s="47"/>
      <c r="DK551" s="47"/>
    </row>
    <row r="552">
      <c r="A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  <c r="CO552" s="47"/>
      <c r="CP552" s="47"/>
      <c r="CQ552" s="47"/>
      <c r="CT552" s="47"/>
      <c r="CU552" s="47"/>
      <c r="CV552" s="47"/>
      <c r="CW552" s="47"/>
      <c r="CX552" s="47"/>
      <c r="CY552" s="47"/>
      <c r="CZ552" s="47"/>
      <c r="DA552" s="47"/>
      <c r="DB552" s="47"/>
      <c r="DC552" s="47"/>
      <c r="DD552" s="47"/>
      <c r="DE552" s="47"/>
      <c r="DF552" s="47"/>
      <c r="DG552" s="47"/>
      <c r="DH552" s="47"/>
      <c r="DI552" s="47"/>
      <c r="DJ552" s="47"/>
      <c r="DK552" s="47"/>
    </row>
    <row r="553">
      <c r="A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  <c r="CO553" s="47"/>
      <c r="CP553" s="47"/>
      <c r="CQ553" s="47"/>
      <c r="CT553" s="47"/>
      <c r="CU553" s="47"/>
      <c r="CV553" s="47"/>
      <c r="CW553" s="47"/>
      <c r="CX553" s="47"/>
      <c r="CY553" s="47"/>
      <c r="CZ553" s="47"/>
      <c r="DA553" s="47"/>
      <c r="DB553" s="47"/>
      <c r="DC553" s="47"/>
      <c r="DD553" s="47"/>
      <c r="DE553" s="47"/>
      <c r="DF553" s="47"/>
      <c r="DG553" s="47"/>
      <c r="DH553" s="47"/>
      <c r="DI553" s="47"/>
      <c r="DJ553" s="47"/>
      <c r="DK553" s="47"/>
    </row>
    <row r="554">
      <c r="A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  <c r="CO554" s="47"/>
      <c r="CP554" s="47"/>
      <c r="CQ554" s="47"/>
      <c r="CT554" s="47"/>
      <c r="CU554" s="47"/>
      <c r="CV554" s="47"/>
      <c r="CW554" s="47"/>
      <c r="CX554" s="47"/>
      <c r="CY554" s="47"/>
      <c r="CZ554" s="47"/>
      <c r="DA554" s="47"/>
      <c r="DB554" s="47"/>
      <c r="DC554" s="47"/>
      <c r="DD554" s="47"/>
      <c r="DE554" s="47"/>
      <c r="DF554" s="47"/>
      <c r="DG554" s="47"/>
      <c r="DH554" s="47"/>
      <c r="DI554" s="47"/>
      <c r="DJ554" s="47"/>
      <c r="DK554" s="47"/>
    </row>
    <row r="555">
      <c r="A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  <c r="CO555" s="47"/>
      <c r="CP555" s="47"/>
      <c r="CQ555" s="47"/>
      <c r="CT555" s="47"/>
      <c r="CU555" s="47"/>
      <c r="CV555" s="47"/>
      <c r="CW555" s="47"/>
      <c r="CX555" s="47"/>
      <c r="CY555" s="47"/>
      <c r="CZ555" s="47"/>
      <c r="DA555" s="47"/>
      <c r="DB555" s="47"/>
      <c r="DC555" s="47"/>
      <c r="DD555" s="47"/>
      <c r="DE555" s="47"/>
      <c r="DF555" s="47"/>
      <c r="DG555" s="47"/>
      <c r="DH555" s="47"/>
      <c r="DI555" s="47"/>
      <c r="DJ555" s="47"/>
      <c r="DK555" s="47"/>
    </row>
    <row r="556">
      <c r="A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  <c r="CO556" s="47"/>
      <c r="CP556" s="47"/>
      <c r="CQ556" s="47"/>
      <c r="CT556" s="47"/>
      <c r="CU556" s="47"/>
      <c r="CV556" s="47"/>
      <c r="CW556" s="47"/>
      <c r="CX556" s="47"/>
      <c r="CY556" s="47"/>
      <c r="CZ556" s="47"/>
      <c r="DA556" s="47"/>
      <c r="DB556" s="47"/>
      <c r="DC556" s="47"/>
      <c r="DD556" s="47"/>
      <c r="DE556" s="47"/>
      <c r="DF556" s="47"/>
      <c r="DG556" s="47"/>
      <c r="DH556" s="47"/>
      <c r="DI556" s="47"/>
      <c r="DJ556" s="47"/>
      <c r="DK556" s="47"/>
    </row>
    <row r="557">
      <c r="A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  <c r="CO557" s="47"/>
      <c r="CP557" s="47"/>
      <c r="CQ557" s="47"/>
      <c r="CT557" s="47"/>
      <c r="CU557" s="47"/>
      <c r="CV557" s="47"/>
      <c r="CW557" s="47"/>
      <c r="CX557" s="47"/>
      <c r="CY557" s="47"/>
      <c r="CZ557" s="47"/>
      <c r="DA557" s="47"/>
      <c r="DB557" s="47"/>
      <c r="DC557" s="47"/>
      <c r="DD557" s="47"/>
      <c r="DE557" s="47"/>
      <c r="DF557" s="47"/>
      <c r="DG557" s="47"/>
      <c r="DH557" s="47"/>
      <c r="DI557" s="47"/>
      <c r="DJ557" s="47"/>
      <c r="DK557" s="47"/>
    </row>
    <row r="558">
      <c r="A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  <c r="CO558" s="47"/>
      <c r="CP558" s="47"/>
      <c r="CQ558" s="47"/>
      <c r="CT558" s="47"/>
      <c r="CU558" s="47"/>
      <c r="CV558" s="47"/>
      <c r="CW558" s="47"/>
      <c r="CX558" s="47"/>
      <c r="CY558" s="47"/>
      <c r="CZ558" s="47"/>
      <c r="DA558" s="47"/>
      <c r="DB558" s="47"/>
      <c r="DC558" s="47"/>
      <c r="DD558" s="47"/>
      <c r="DE558" s="47"/>
      <c r="DF558" s="47"/>
      <c r="DG558" s="47"/>
      <c r="DH558" s="47"/>
      <c r="DI558" s="47"/>
      <c r="DJ558" s="47"/>
      <c r="DK558" s="47"/>
    </row>
    <row r="559">
      <c r="A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  <c r="CO559" s="47"/>
      <c r="CP559" s="47"/>
      <c r="CQ559" s="47"/>
      <c r="CT559" s="47"/>
      <c r="CU559" s="47"/>
      <c r="CV559" s="47"/>
      <c r="CW559" s="47"/>
      <c r="CX559" s="47"/>
      <c r="CY559" s="47"/>
      <c r="CZ559" s="47"/>
      <c r="DA559" s="47"/>
      <c r="DB559" s="47"/>
      <c r="DC559" s="47"/>
      <c r="DD559" s="47"/>
      <c r="DE559" s="47"/>
      <c r="DF559" s="47"/>
      <c r="DG559" s="47"/>
      <c r="DH559" s="47"/>
      <c r="DI559" s="47"/>
      <c r="DJ559" s="47"/>
      <c r="DK559" s="47"/>
    </row>
    <row r="560">
      <c r="A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  <c r="CO560" s="47"/>
      <c r="CP560" s="47"/>
      <c r="CQ560" s="47"/>
      <c r="CT560" s="47"/>
      <c r="CU560" s="47"/>
      <c r="CV560" s="47"/>
      <c r="CW560" s="47"/>
      <c r="CX560" s="47"/>
      <c r="CY560" s="47"/>
      <c r="CZ560" s="47"/>
      <c r="DA560" s="47"/>
      <c r="DB560" s="47"/>
      <c r="DC560" s="47"/>
      <c r="DD560" s="47"/>
      <c r="DE560" s="47"/>
      <c r="DF560" s="47"/>
      <c r="DG560" s="47"/>
      <c r="DH560" s="47"/>
      <c r="DI560" s="47"/>
      <c r="DJ560" s="47"/>
      <c r="DK560" s="47"/>
    </row>
    <row r="561">
      <c r="A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  <c r="CO561" s="47"/>
      <c r="CP561" s="47"/>
      <c r="CQ561" s="47"/>
      <c r="CT561" s="47"/>
      <c r="CU561" s="47"/>
      <c r="CV561" s="47"/>
      <c r="CW561" s="47"/>
      <c r="CX561" s="47"/>
      <c r="CY561" s="47"/>
      <c r="CZ561" s="47"/>
      <c r="DA561" s="47"/>
      <c r="DB561" s="47"/>
      <c r="DC561" s="47"/>
      <c r="DD561" s="47"/>
      <c r="DE561" s="47"/>
      <c r="DF561" s="47"/>
      <c r="DG561" s="47"/>
      <c r="DH561" s="47"/>
      <c r="DI561" s="47"/>
      <c r="DJ561" s="47"/>
      <c r="DK561" s="47"/>
    </row>
    <row r="562">
      <c r="A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  <c r="CO562" s="47"/>
      <c r="CP562" s="47"/>
      <c r="CQ562" s="47"/>
      <c r="CT562" s="47"/>
      <c r="CU562" s="47"/>
      <c r="CV562" s="47"/>
      <c r="CW562" s="47"/>
      <c r="CX562" s="47"/>
      <c r="CY562" s="47"/>
      <c r="CZ562" s="47"/>
      <c r="DA562" s="47"/>
      <c r="DB562" s="47"/>
      <c r="DC562" s="47"/>
      <c r="DD562" s="47"/>
      <c r="DE562" s="47"/>
      <c r="DF562" s="47"/>
      <c r="DG562" s="47"/>
      <c r="DH562" s="47"/>
      <c r="DI562" s="47"/>
      <c r="DJ562" s="47"/>
      <c r="DK562" s="47"/>
    </row>
    <row r="563">
      <c r="A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  <c r="CO563" s="47"/>
      <c r="CP563" s="47"/>
      <c r="CQ563" s="47"/>
      <c r="CT563" s="47"/>
      <c r="CU563" s="47"/>
      <c r="CV563" s="47"/>
      <c r="CW563" s="47"/>
      <c r="CX563" s="47"/>
      <c r="CY563" s="47"/>
      <c r="CZ563" s="47"/>
      <c r="DA563" s="47"/>
      <c r="DB563" s="47"/>
      <c r="DC563" s="47"/>
      <c r="DD563" s="47"/>
      <c r="DE563" s="47"/>
      <c r="DF563" s="47"/>
      <c r="DG563" s="47"/>
      <c r="DH563" s="47"/>
      <c r="DI563" s="47"/>
      <c r="DJ563" s="47"/>
      <c r="DK563" s="47"/>
    </row>
    <row r="564">
      <c r="A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  <c r="CO564" s="47"/>
      <c r="CP564" s="47"/>
      <c r="CQ564" s="47"/>
      <c r="CT564" s="47"/>
      <c r="CU564" s="47"/>
      <c r="CV564" s="47"/>
      <c r="CW564" s="47"/>
      <c r="CX564" s="47"/>
      <c r="CY564" s="47"/>
      <c r="CZ564" s="47"/>
      <c r="DA564" s="47"/>
      <c r="DB564" s="47"/>
      <c r="DC564" s="47"/>
      <c r="DD564" s="47"/>
      <c r="DE564" s="47"/>
      <c r="DF564" s="47"/>
      <c r="DG564" s="47"/>
      <c r="DH564" s="47"/>
      <c r="DI564" s="47"/>
      <c r="DJ564" s="47"/>
      <c r="DK564" s="47"/>
    </row>
    <row r="565">
      <c r="A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  <c r="CO565" s="47"/>
      <c r="CP565" s="47"/>
      <c r="CQ565" s="47"/>
      <c r="CT565" s="47"/>
      <c r="CU565" s="47"/>
      <c r="CV565" s="47"/>
      <c r="CW565" s="47"/>
      <c r="CX565" s="47"/>
      <c r="CY565" s="47"/>
      <c r="CZ565" s="47"/>
      <c r="DA565" s="47"/>
      <c r="DB565" s="47"/>
      <c r="DC565" s="47"/>
      <c r="DD565" s="47"/>
      <c r="DE565" s="47"/>
      <c r="DF565" s="47"/>
      <c r="DG565" s="47"/>
      <c r="DH565" s="47"/>
      <c r="DI565" s="47"/>
      <c r="DJ565" s="47"/>
      <c r="DK565" s="47"/>
    </row>
    <row r="566">
      <c r="A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  <c r="CO566" s="47"/>
      <c r="CP566" s="47"/>
      <c r="CQ566" s="47"/>
      <c r="CT566" s="47"/>
      <c r="CU566" s="47"/>
      <c r="CV566" s="47"/>
      <c r="CW566" s="47"/>
      <c r="CX566" s="47"/>
      <c r="CY566" s="47"/>
      <c r="CZ566" s="47"/>
      <c r="DA566" s="47"/>
      <c r="DB566" s="47"/>
      <c r="DC566" s="47"/>
      <c r="DD566" s="47"/>
      <c r="DE566" s="47"/>
      <c r="DF566" s="47"/>
      <c r="DG566" s="47"/>
      <c r="DH566" s="47"/>
      <c r="DI566" s="47"/>
      <c r="DJ566" s="47"/>
      <c r="DK566" s="47"/>
    </row>
    <row r="567">
      <c r="A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  <c r="CO567" s="47"/>
      <c r="CP567" s="47"/>
      <c r="CQ567" s="47"/>
      <c r="CT567" s="47"/>
      <c r="CU567" s="47"/>
      <c r="CV567" s="47"/>
      <c r="CW567" s="47"/>
      <c r="CX567" s="47"/>
      <c r="CY567" s="47"/>
      <c r="CZ567" s="47"/>
      <c r="DA567" s="47"/>
      <c r="DB567" s="47"/>
      <c r="DC567" s="47"/>
      <c r="DD567" s="47"/>
      <c r="DE567" s="47"/>
      <c r="DF567" s="47"/>
      <c r="DG567" s="47"/>
      <c r="DH567" s="47"/>
      <c r="DI567" s="47"/>
      <c r="DJ567" s="47"/>
      <c r="DK567" s="47"/>
    </row>
    <row r="568">
      <c r="A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  <c r="CO568" s="47"/>
      <c r="CP568" s="47"/>
      <c r="CQ568" s="47"/>
      <c r="CT568" s="47"/>
      <c r="CU568" s="47"/>
      <c r="CV568" s="47"/>
      <c r="CW568" s="47"/>
      <c r="CX568" s="47"/>
      <c r="CY568" s="47"/>
      <c r="CZ568" s="47"/>
      <c r="DA568" s="47"/>
      <c r="DB568" s="47"/>
      <c r="DC568" s="47"/>
      <c r="DD568" s="47"/>
      <c r="DE568" s="47"/>
      <c r="DF568" s="47"/>
      <c r="DG568" s="47"/>
      <c r="DH568" s="47"/>
      <c r="DI568" s="47"/>
      <c r="DJ568" s="47"/>
      <c r="DK568" s="47"/>
    </row>
    <row r="569">
      <c r="A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  <c r="CO569" s="47"/>
      <c r="CP569" s="47"/>
      <c r="CQ569" s="47"/>
      <c r="CT569" s="47"/>
      <c r="CU569" s="47"/>
      <c r="CV569" s="47"/>
      <c r="CW569" s="47"/>
      <c r="CX569" s="47"/>
      <c r="CY569" s="47"/>
      <c r="CZ569" s="47"/>
      <c r="DA569" s="47"/>
      <c r="DB569" s="47"/>
      <c r="DC569" s="47"/>
      <c r="DD569" s="47"/>
      <c r="DE569" s="47"/>
      <c r="DF569" s="47"/>
      <c r="DG569" s="47"/>
      <c r="DH569" s="47"/>
      <c r="DI569" s="47"/>
      <c r="DJ569" s="47"/>
      <c r="DK569" s="47"/>
    </row>
    <row r="570">
      <c r="A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  <c r="CO570" s="47"/>
      <c r="CP570" s="47"/>
      <c r="CQ570" s="47"/>
      <c r="CT570" s="47"/>
      <c r="CU570" s="47"/>
      <c r="CV570" s="47"/>
      <c r="CW570" s="47"/>
      <c r="CX570" s="47"/>
      <c r="CY570" s="47"/>
      <c r="CZ570" s="47"/>
      <c r="DA570" s="47"/>
      <c r="DB570" s="47"/>
      <c r="DC570" s="47"/>
      <c r="DD570" s="47"/>
      <c r="DE570" s="47"/>
      <c r="DF570" s="47"/>
      <c r="DG570" s="47"/>
      <c r="DH570" s="47"/>
      <c r="DI570" s="47"/>
      <c r="DJ570" s="47"/>
      <c r="DK570" s="47"/>
    </row>
    <row r="571">
      <c r="A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  <c r="CO571" s="47"/>
      <c r="CP571" s="47"/>
      <c r="CQ571" s="47"/>
      <c r="CT571" s="47"/>
      <c r="CU571" s="47"/>
      <c r="CV571" s="47"/>
      <c r="CW571" s="47"/>
      <c r="CX571" s="47"/>
      <c r="CY571" s="47"/>
      <c r="CZ571" s="47"/>
      <c r="DA571" s="47"/>
      <c r="DB571" s="47"/>
      <c r="DC571" s="47"/>
      <c r="DD571" s="47"/>
      <c r="DE571" s="47"/>
      <c r="DF571" s="47"/>
      <c r="DG571" s="47"/>
      <c r="DH571" s="47"/>
      <c r="DI571" s="47"/>
      <c r="DJ571" s="47"/>
      <c r="DK571" s="47"/>
    </row>
    <row r="572">
      <c r="A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  <c r="CO572" s="47"/>
      <c r="CP572" s="47"/>
      <c r="CQ572" s="47"/>
      <c r="CT572" s="47"/>
      <c r="CU572" s="47"/>
      <c r="CV572" s="47"/>
      <c r="CW572" s="47"/>
      <c r="CX572" s="47"/>
      <c r="CY572" s="47"/>
      <c r="CZ572" s="47"/>
      <c r="DA572" s="47"/>
      <c r="DB572" s="47"/>
      <c r="DC572" s="47"/>
      <c r="DD572" s="47"/>
      <c r="DE572" s="47"/>
      <c r="DF572" s="47"/>
      <c r="DG572" s="47"/>
      <c r="DH572" s="47"/>
      <c r="DI572" s="47"/>
      <c r="DJ572" s="47"/>
      <c r="DK572" s="47"/>
    </row>
    <row r="573">
      <c r="A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  <c r="CO573" s="47"/>
      <c r="CP573" s="47"/>
      <c r="CQ573" s="47"/>
      <c r="CT573" s="47"/>
      <c r="CU573" s="47"/>
      <c r="CV573" s="47"/>
      <c r="CW573" s="47"/>
      <c r="CX573" s="47"/>
      <c r="CY573" s="47"/>
      <c r="CZ573" s="47"/>
      <c r="DA573" s="47"/>
      <c r="DB573" s="47"/>
      <c r="DC573" s="47"/>
      <c r="DD573" s="47"/>
      <c r="DE573" s="47"/>
      <c r="DF573" s="47"/>
      <c r="DG573" s="47"/>
      <c r="DH573" s="47"/>
      <c r="DI573" s="47"/>
      <c r="DJ573" s="47"/>
      <c r="DK573" s="47"/>
    </row>
    <row r="574">
      <c r="A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  <c r="CO574" s="47"/>
      <c r="CP574" s="47"/>
      <c r="CQ574" s="47"/>
      <c r="CT574" s="47"/>
      <c r="CU574" s="47"/>
      <c r="CV574" s="47"/>
      <c r="CW574" s="47"/>
      <c r="CX574" s="47"/>
      <c r="CY574" s="47"/>
      <c r="CZ574" s="47"/>
      <c r="DA574" s="47"/>
      <c r="DB574" s="47"/>
      <c r="DC574" s="47"/>
      <c r="DD574" s="47"/>
      <c r="DE574" s="47"/>
      <c r="DF574" s="47"/>
      <c r="DG574" s="47"/>
      <c r="DH574" s="47"/>
      <c r="DI574" s="47"/>
      <c r="DJ574" s="47"/>
      <c r="DK574" s="47"/>
    </row>
    <row r="575">
      <c r="A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  <c r="CO575" s="47"/>
      <c r="CP575" s="47"/>
      <c r="CQ575" s="47"/>
      <c r="CT575" s="47"/>
      <c r="CU575" s="47"/>
      <c r="CV575" s="47"/>
      <c r="CW575" s="47"/>
      <c r="CX575" s="47"/>
      <c r="CY575" s="47"/>
      <c r="CZ575" s="47"/>
      <c r="DA575" s="47"/>
      <c r="DB575" s="47"/>
      <c r="DC575" s="47"/>
      <c r="DD575" s="47"/>
      <c r="DE575" s="47"/>
      <c r="DF575" s="47"/>
      <c r="DG575" s="47"/>
      <c r="DH575" s="47"/>
      <c r="DI575" s="47"/>
      <c r="DJ575" s="47"/>
      <c r="DK575" s="47"/>
    </row>
    <row r="576">
      <c r="A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  <c r="CO576" s="47"/>
      <c r="CP576" s="47"/>
      <c r="CQ576" s="47"/>
      <c r="CT576" s="47"/>
      <c r="CU576" s="47"/>
      <c r="CV576" s="47"/>
      <c r="CW576" s="47"/>
      <c r="CX576" s="47"/>
      <c r="CY576" s="47"/>
      <c r="CZ576" s="47"/>
      <c r="DA576" s="47"/>
      <c r="DB576" s="47"/>
      <c r="DC576" s="47"/>
      <c r="DD576" s="47"/>
      <c r="DE576" s="47"/>
      <c r="DF576" s="47"/>
      <c r="DG576" s="47"/>
      <c r="DH576" s="47"/>
      <c r="DI576" s="47"/>
      <c r="DJ576" s="47"/>
      <c r="DK576" s="47"/>
    </row>
    <row r="577">
      <c r="A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  <c r="BL577" s="47"/>
      <c r="BM577" s="47"/>
      <c r="BN577" s="47"/>
      <c r="BO577" s="47"/>
      <c r="BP577" s="47"/>
      <c r="BQ577" s="47"/>
      <c r="BR577" s="47"/>
      <c r="BS577" s="47"/>
      <c r="BT577" s="47"/>
      <c r="BU577" s="47"/>
      <c r="BV577" s="47"/>
      <c r="BW577" s="47"/>
      <c r="BX577" s="47"/>
      <c r="BY577" s="47"/>
      <c r="BZ577" s="47"/>
      <c r="CA577" s="47"/>
      <c r="CB577" s="47"/>
      <c r="CC577" s="47"/>
      <c r="CD577" s="47"/>
      <c r="CE577" s="47"/>
      <c r="CF577" s="47"/>
      <c r="CG577" s="47"/>
      <c r="CH577" s="47"/>
      <c r="CI577" s="47"/>
      <c r="CJ577" s="47"/>
      <c r="CK577" s="47"/>
      <c r="CL577" s="47"/>
      <c r="CM577" s="47"/>
      <c r="CN577" s="47"/>
      <c r="CO577" s="47"/>
      <c r="CP577" s="47"/>
      <c r="CQ577" s="47"/>
      <c r="CT577" s="47"/>
      <c r="CU577" s="47"/>
      <c r="CV577" s="47"/>
      <c r="CW577" s="47"/>
      <c r="CX577" s="47"/>
      <c r="CY577" s="47"/>
      <c r="CZ577" s="47"/>
      <c r="DA577" s="47"/>
      <c r="DB577" s="47"/>
      <c r="DC577" s="47"/>
      <c r="DD577" s="47"/>
      <c r="DE577" s="47"/>
      <c r="DF577" s="47"/>
      <c r="DG577" s="47"/>
      <c r="DH577" s="47"/>
      <c r="DI577" s="47"/>
      <c r="DJ577" s="47"/>
      <c r="DK577" s="47"/>
    </row>
    <row r="578">
      <c r="A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  <c r="CO578" s="47"/>
      <c r="CP578" s="47"/>
      <c r="CQ578" s="47"/>
      <c r="CT578" s="47"/>
      <c r="CU578" s="47"/>
      <c r="CV578" s="47"/>
      <c r="CW578" s="47"/>
      <c r="CX578" s="47"/>
      <c r="CY578" s="47"/>
      <c r="CZ578" s="47"/>
      <c r="DA578" s="47"/>
      <c r="DB578" s="47"/>
      <c r="DC578" s="47"/>
      <c r="DD578" s="47"/>
      <c r="DE578" s="47"/>
      <c r="DF578" s="47"/>
      <c r="DG578" s="47"/>
      <c r="DH578" s="47"/>
      <c r="DI578" s="47"/>
      <c r="DJ578" s="47"/>
      <c r="DK578" s="47"/>
    </row>
    <row r="579">
      <c r="A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  <c r="CO579" s="47"/>
      <c r="CP579" s="47"/>
      <c r="CQ579" s="47"/>
      <c r="CT579" s="47"/>
      <c r="CU579" s="47"/>
      <c r="CV579" s="47"/>
      <c r="CW579" s="47"/>
      <c r="CX579" s="47"/>
      <c r="CY579" s="47"/>
      <c r="CZ579" s="47"/>
      <c r="DA579" s="47"/>
      <c r="DB579" s="47"/>
      <c r="DC579" s="47"/>
      <c r="DD579" s="47"/>
      <c r="DE579" s="47"/>
      <c r="DF579" s="47"/>
      <c r="DG579" s="47"/>
      <c r="DH579" s="47"/>
      <c r="DI579" s="47"/>
      <c r="DJ579" s="47"/>
      <c r="DK579" s="47"/>
    </row>
    <row r="580">
      <c r="A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  <c r="CO580" s="47"/>
      <c r="CP580" s="47"/>
      <c r="CQ580" s="47"/>
      <c r="CT580" s="47"/>
      <c r="CU580" s="47"/>
      <c r="CV580" s="47"/>
      <c r="CW580" s="47"/>
      <c r="CX580" s="47"/>
      <c r="CY580" s="47"/>
      <c r="CZ580" s="47"/>
      <c r="DA580" s="47"/>
      <c r="DB580" s="47"/>
      <c r="DC580" s="47"/>
      <c r="DD580" s="47"/>
      <c r="DE580" s="47"/>
      <c r="DF580" s="47"/>
      <c r="DG580" s="47"/>
      <c r="DH580" s="47"/>
      <c r="DI580" s="47"/>
      <c r="DJ580" s="47"/>
      <c r="DK580" s="47"/>
    </row>
    <row r="581">
      <c r="A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  <c r="CO581" s="47"/>
      <c r="CP581" s="47"/>
      <c r="CQ581" s="47"/>
      <c r="CT581" s="47"/>
      <c r="CU581" s="47"/>
      <c r="CV581" s="47"/>
      <c r="CW581" s="47"/>
      <c r="CX581" s="47"/>
      <c r="CY581" s="47"/>
      <c r="CZ581" s="47"/>
      <c r="DA581" s="47"/>
      <c r="DB581" s="47"/>
      <c r="DC581" s="47"/>
      <c r="DD581" s="47"/>
      <c r="DE581" s="47"/>
      <c r="DF581" s="47"/>
      <c r="DG581" s="47"/>
      <c r="DH581" s="47"/>
      <c r="DI581" s="47"/>
      <c r="DJ581" s="47"/>
      <c r="DK581" s="47"/>
    </row>
    <row r="582">
      <c r="A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  <c r="CO582" s="47"/>
      <c r="CP582" s="47"/>
      <c r="CQ582" s="47"/>
      <c r="CT582" s="47"/>
      <c r="CU582" s="47"/>
      <c r="CV582" s="47"/>
      <c r="CW582" s="47"/>
      <c r="CX582" s="47"/>
      <c r="CY582" s="47"/>
      <c r="CZ582" s="47"/>
      <c r="DA582" s="47"/>
      <c r="DB582" s="47"/>
      <c r="DC582" s="47"/>
      <c r="DD582" s="47"/>
      <c r="DE582" s="47"/>
      <c r="DF582" s="47"/>
      <c r="DG582" s="47"/>
      <c r="DH582" s="47"/>
      <c r="DI582" s="47"/>
      <c r="DJ582" s="47"/>
      <c r="DK582" s="47"/>
    </row>
    <row r="583">
      <c r="A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  <c r="CO583" s="47"/>
      <c r="CP583" s="47"/>
      <c r="CQ583" s="47"/>
      <c r="CT583" s="47"/>
      <c r="CU583" s="47"/>
      <c r="CV583" s="47"/>
      <c r="CW583" s="47"/>
      <c r="CX583" s="47"/>
      <c r="CY583" s="47"/>
      <c r="CZ583" s="47"/>
      <c r="DA583" s="47"/>
      <c r="DB583" s="47"/>
      <c r="DC583" s="47"/>
      <c r="DD583" s="47"/>
      <c r="DE583" s="47"/>
      <c r="DF583" s="47"/>
      <c r="DG583" s="47"/>
      <c r="DH583" s="47"/>
      <c r="DI583" s="47"/>
      <c r="DJ583" s="47"/>
      <c r="DK583" s="47"/>
    </row>
    <row r="584">
      <c r="A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  <c r="CO584" s="47"/>
      <c r="CP584" s="47"/>
      <c r="CQ584" s="47"/>
      <c r="CT584" s="47"/>
      <c r="CU584" s="47"/>
      <c r="CV584" s="47"/>
      <c r="CW584" s="47"/>
      <c r="CX584" s="47"/>
      <c r="CY584" s="47"/>
      <c r="CZ584" s="47"/>
      <c r="DA584" s="47"/>
      <c r="DB584" s="47"/>
      <c r="DC584" s="47"/>
      <c r="DD584" s="47"/>
      <c r="DE584" s="47"/>
      <c r="DF584" s="47"/>
      <c r="DG584" s="47"/>
      <c r="DH584" s="47"/>
      <c r="DI584" s="47"/>
      <c r="DJ584" s="47"/>
      <c r="DK584" s="47"/>
    </row>
    <row r="585">
      <c r="A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  <c r="CO585" s="47"/>
      <c r="CP585" s="47"/>
      <c r="CQ585" s="47"/>
      <c r="CT585" s="47"/>
      <c r="CU585" s="47"/>
      <c r="CV585" s="47"/>
      <c r="CW585" s="47"/>
      <c r="CX585" s="47"/>
      <c r="CY585" s="47"/>
      <c r="CZ585" s="47"/>
      <c r="DA585" s="47"/>
      <c r="DB585" s="47"/>
      <c r="DC585" s="47"/>
      <c r="DD585" s="47"/>
      <c r="DE585" s="47"/>
      <c r="DF585" s="47"/>
      <c r="DG585" s="47"/>
      <c r="DH585" s="47"/>
      <c r="DI585" s="47"/>
      <c r="DJ585" s="47"/>
      <c r="DK585" s="47"/>
    </row>
    <row r="586">
      <c r="A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  <c r="CO586" s="47"/>
      <c r="CP586" s="47"/>
      <c r="CQ586" s="47"/>
      <c r="CT586" s="47"/>
      <c r="CU586" s="47"/>
      <c r="CV586" s="47"/>
      <c r="CW586" s="47"/>
      <c r="CX586" s="47"/>
      <c r="CY586" s="47"/>
      <c r="CZ586" s="47"/>
      <c r="DA586" s="47"/>
      <c r="DB586" s="47"/>
      <c r="DC586" s="47"/>
      <c r="DD586" s="47"/>
      <c r="DE586" s="47"/>
      <c r="DF586" s="47"/>
      <c r="DG586" s="47"/>
      <c r="DH586" s="47"/>
      <c r="DI586" s="47"/>
      <c r="DJ586" s="47"/>
      <c r="DK586" s="47"/>
    </row>
    <row r="587">
      <c r="A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  <c r="CO587" s="47"/>
      <c r="CP587" s="47"/>
      <c r="CQ587" s="47"/>
      <c r="CT587" s="47"/>
      <c r="CU587" s="47"/>
      <c r="CV587" s="47"/>
      <c r="CW587" s="47"/>
      <c r="CX587" s="47"/>
      <c r="CY587" s="47"/>
      <c r="CZ587" s="47"/>
      <c r="DA587" s="47"/>
      <c r="DB587" s="47"/>
      <c r="DC587" s="47"/>
      <c r="DD587" s="47"/>
      <c r="DE587" s="47"/>
      <c r="DF587" s="47"/>
      <c r="DG587" s="47"/>
      <c r="DH587" s="47"/>
      <c r="DI587" s="47"/>
      <c r="DJ587" s="47"/>
      <c r="DK587" s="47"/>
    </row>
    <row r="588">
      <c r="A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  <c r="CO588" s="47"/>
      <c r="CP588" s="47"/>
      <c r="CQ588" s="47"/>
      <c r="CT588" s="47"/>
      <c r="CU588" s="47"/>
      <c r="CV588" s="47"/>
      <c r="CW588" s="47"/>
      <c r="CX588" s="47"/>
      <c r="CY588" s="47"/>
      <c r="CZ588" s="47"/>
      <c r="DA588" s="47"/>
      <c r="DB588" s="47"/>
      <c r="DC588" s="47"/>
      <c r="DD588" s="47"/>
      <c r="DE588" s="47"/>
      <c r="DF588" s="47"/>
      <c r="DG588" s="47"/>
      <c r="DH588" s="47"/>
      <c r="DI588" s="47"/>
      <c r="DJ588" s="47"/>
      <c r="DK588" s="47"/>
    </row>
    <row r="589">
      <c r="A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  <c r="CO589" s="47"/>
      <c r="CP589" s="47"/>
      <c r="CQ589" s="47"/>
      <c r="CT589" s="47"/>
      <c r="CU589" s="47"/>
      <c r="CV589" s="47"/>
      <c r="CW589" s="47"/>
      <c r="CX589" s="47"/>
      <c r="CY589" s="47"/>
      <c r="CZ589" s="47"/>
      <c r="DA589" s="47"/>
      <c r="DB589" s="47"/>
      <c r="DC589" s="47"/>
      <c r="DD589" s="47"/>
      <c r="DE589" s="47"/>
      <c r="DF589" s="47"/>
      <c r="DG589" s="47"/>
      <c r="DH589" s="47"/>
      <c r="DI589" s="47"/>
      <c r="DJ589" s="47"/>
      <c r="DK589" s="47"/>
    </row>
    <row r="590">
      <c r="A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  <c r="CO590" s="47"/>
      <c r="CP590" s="47"/>
      <c r="CQ590" s="47"/>
      <c r="CT590" s="47"/>
      <c r="CU590" s="47"/>
      <c r="CV590" s="47"/>
      <c r="CW590" s="47"/>
      <c r="CX590" s="47"/>
      <c r="CY590" s="47"/>
      <c r="CZ590" s="47"/>
      <c r="DA590" s="47"/>
      <c r="DB590" s="47"/>
      <c r="DC590" s="47"/>
      <c r="DD590" s="47"/>
      <c r="DE590" s="47"/>
      <c r="DF590" s="47"/>
      <c r="DG590" s="47"/>
      <c r="DH590" s="47"/>
      <c r="DI590" s="47"/>
      <c r="DJ590" s="47"/>
      <c r="DK590" s="47"/>
    </row>
    <row r="591">
      <c r="A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  <c r="CO591" s="47"/>
      <c r="CP591" s="47"/>
      <c r="CQ591" s="47"/>
      <c r="CT591" s="47"/>
      <c r="CU591" s="47"/>
      <c r="CV591" s="47"/>
      <c r="CW591" s="47"/>
      <c r="CX591" s="47"/>
      <c r="CY591" s="47"/>
      <c r="CZ591" s="47"/>
      <c r="DA591" s="47"/>
      <c r="DB591" s="47"/>
      <c r="DC591" s="47"/>
      <c r="DD591" s="47"/>
      <c r="DE591" s="47"/>
      <c r="DF591" s="47"/>
      <c r="DG591" s="47"/>
      <c r="DH591" s="47"/>
      <c r="DI591" s="47"/>
      <c r="DJ591" s="47"/>
      <c r="DK591" s="47"/>
    </row>
    <row r="592">
      <c r="A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  <c r="CO592" s="47"/>
      <c r="CP592" s="47"/>
      <c r="CQ592" s="47"/>
      <c r="CT592" s="47"/>
      <c r="CU592" s="47"/>
      <c r="CV592" s="47"/>
      <c r="CW592" s="47"/>
      <c r="CX592" s="47"/>
      <c r="CY592" s="47"/>
      <c r="CZ592" s="47"/>
      <c r="DA592" s="47"/>
      <c r="DB592" s="47"/>
      <c r="DC592" s="47"/>
      <c r="DD592" s="47"/>
      <c r="DE592" s="47"/>
      <c r="DF592" s="47"/>
      <c r="DG592" s="47"/>
      <c r="DH592" s="47"/>
      <c r="DI592" s="47"/>
      <c r="DJ592" s="47"/>
      <c r="DK592" s="47"/>
    </row>
    <row r="593">
      <c r="A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  <c r="CO593" s="47"/>
      <c r="CP593" s="47"/>
      <c r="CQ593" s="47"/>
      <c r="CT593" s="47"/>
      <c r="CU593" s="47"/>
      <c r="CV593" s="47"/>
      <c r="CW593" s="47"/>
      <c r="CX593" s="47"/>
      <c r="CY593" s="47"/>
      <c r="CZ593" s="47"/>
      <c r="DA593" s="47"/>
      <c r="DB593" s="47"/>
      <c r="DC593" s="47"/>
      <c r="DD593" s="47"/>
      <c r="DE593" s="47"/>
      <c r="DF593" s="47"/>
      <c r="DG593" s="47"/>
      <c r="DH593" s="47"/>
      <c r="DI593" s="47"/>
      <c r="DJ593" s="47"/>
      <c r="DK593" s="47"/>
    </row>
    <row r="594">
      <c r="A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  <c r="CO594" s="47"/>
      <c r="CP594" s="47"/>
      <c r="CQ594" s="47"/>
      <c r="CT594" s="47"/>
      <c r="CU594" s="47"/>
      <c r="CV594" s="47"/>
      <c r="CW594" s="47"/>
      <c r="CX594" s="47"/>
      <c r="CY594" s="47"/>
      <c r="CZ594" s="47"/>
      <c r="DA594" s="47"/>
      <c r="DB594" s="47"/>
      <c r="DC594" s="47"/>
      <c r="DD594" s="47"/>
      <c r="DE594" s="47"/>
      <c r="DF594" s="47"/>
      <c r="DG594" s="47"/>
      <c r="DH594" s="47"/>
      <c r="DI594" s="47"/>
      <c r="DJ594" s="47"/>
      <c r="DK594" s="47"/>
    </row>
    <row r="595">
      <c r="A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  <c r="CO595" s="47"/>
      <c r="CP595" s="47"/>
      <c r="CQ595" s="47"/>
      <c r="CT595" s="47"/>
      <c r="CU595" s="47"/>
      <c r="CV595" s="47"/>
      <c r="CW595" s="47"/>
      <c r="CX595" s="47"/>
      <c r="CY595" s="47"/>
      <c r="CZ595" s="47"/>
      <c r="DA595" s="47"/>
      <c r="DB595" s="47"/>
      <c r="DC595" s="47"/>
      <c r="DD595" s="47"/>
      <c r="DE595" s="47"/>
      <c r="DF595" s="47"/>
      <c r="DG595" s="47"/>
      <c r="DH595" s="47"/>
      <c r="DI595" s="47"/>
      <c r="DJ595" s="47"/>
      <c r="DK595" s="47"/>
    </row>
    <row r="596">
      <c r="A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  <c r="CO596" s="47"/>
      <c r="CP596" s="47"/>
      <c r="CQ596" s="47"/>
      <c r="CT596" s="47"/>
      <c r="CU596" s="47"/>
      <c r="CV596" s="47"/>
      <c r="CW596" s="47"/>
      <c r="CX596" s="47"/>
      <c r="CY596" s="47"/>
      <c r="CZ596" s="47"/>
      <c r="DA596" s="47"/>
      <c r="DB596" s="47"/>
      <c r="DC596" s="47"/>
      <c r="DD596" s="47"/>
      <c r="DE596" s="47"/>
      <c r="DF596" s="47"/>
      <c r="DG596" s="47"/>
      <c r="DH596" s="47"/>
      <c r="DI596" s="47"/>
      <c r="DJ596" s="47"/>
      <c r="DK596" s="47"/>
    </row>
    <row r="597">
      <c r="A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  <c r="CO597" s="47"/>
      <c r="CP597" s="47"/>
      <c r="CQ597" s="47"/>
      <c r="CT597" s="47"/>
      <c r="CU597" s="47"/>
      <c r="CV597" s="47"/>
      <c r="CW597" s="47"/>
      <c r="CX597" s="47"/>
      <c r="CY597" s="47"/>
      <c r="CZ597" s="47"/>
      <c r="DA597" s="47"/>
      <c r="DB597" s="47"/>
      <c r="DC597" s="47"/>
      <c r="DD597" s="47"/>
      <c r="DE597" s="47"/>
      <c r="DF597" s="47"/>
      <c r="DG597" s="47"/>
      <c r="DH597" s="47"/>
      <c r="DI597" s="47"/>
      <c r="DJ597" s="47"/>
      <c r="DK597" s="47"/>
    </row>
    <row r="598">
      <c r="A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  <c r="CO598" s="47"/>
      <c r="CP598" s="47"/>
      <c r="CQ598" s="47"/>
      <c r="CT598" s="47"/>
      <c r="CU598" s="47"/>
      <c r="CV598" s="47"/>
      <c r="CW598" s="47"/>
      <c r="CX598" s="47"/>
      <c r="CY598" s="47"/>
      <c r="CZ598" s="47"/>
      <c r="DA598" s="47"/>
      <c r="DB598" s="47"/>
      <c r="DC598" s="47"/>
      <c r="DD598" s="47"/>
      <c r="DE598" s="47"/>
      <c r="DF598" s="47"/>
      <c r="DG598" s="47"/>
      <c r="DH598" s="47"/>
      <c r="DI598" s="47"/>
      <c r="DJ598" s="47"/>
      <c r="DK598" s="47"/>
    </row>
    <row r="599">
      <c r="A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T599" s="47"/>
      <c r="CU599" s="47"/>
      <c r="CV599" s="47"/>
      <c r="CW599" s="47"/>
      <c r="CX599" s="47"/>
      <c r="CY599" s="47"/>
      <c r="CZ599" s="47"/>
      <c r="DA599" s="47"/>
      <c r="DB599" s="47"/>
      <c r="DC599" s="47"/>
      <c r="DD599" s="47"/>
      <c r="DE599" s="47"/>
      <c r="DF599" s="47"/>
      <c r="DG599" s="47"/>
      <c r="DH599" s="47"/>
      <c r="DI599" s="47"/>
      <c r="DJ599" s="47"/>
      <c r="DK599" s="47"/>
    </row>
    <row r="600">
      <c r="A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  <c r="CO600" s="47"/>
      <c r="CP600" s="47"/>
      <c r="CQ600" s="47"/>
      <c r="CT600" s="47"/>
      <c r="CU600" s="47"/>
      <c r="CV600" s="47"/>
      <c r="CW600" s="47"/>
      <c r="CX600" s="47"/>
      <c r="CY600" s="47"/>
      <c r="CZ600" s="47"/>
      <c r="DA600" s="47"/>
      <c r="DB600" s="47"/>
      <c r="DC600" s="47"/>
      <c r="DD600" s="47"/>
      <c r="DE600" s="47"/>
      <c r="DF600" s="47"/>
      <c r="DG600" s="47"/>
      <c r="DH600" s="47"/>
      <c r="DI600" s="47"/>
      <c r="DJ600" s="47"/>
      <c r="DK600" s="47"/>
    </row>
    <row r="601">
      <c r="A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  <c r="BP601" s="47"/>
      <c r="BQ601" s="47"/>
      <c r="BR601" s="47"/>
      <c r="BS601" s="47"/>
      <c r="BT601" s="47"/>
      <c r="BU601" s="47"/>
      <c r="BV601" s="47"/>
      <c r="BW601" s="47"/>
      <c r="BX601" s="47"/>
      <c r="BY601" s="47"/>
      <c r="BZ601" s="47"/>
      <c r="CA601" s="47"/>
      <c r="CB601" s="47"/>
      <c r="CC601" s="47"/>
      <c r="CD601" s="47"/>
      <c r="CE601" s="47"/>
      <c r="CF601" s="47"/>
      <c r="CG601" s="47"/>
      <c r="CH601" s="47"/>
      <c r="CI601" s="47"/>
      <c r="CJ601" s="47"/>
      <c r="CK601" s="47"/>
      <c r="CL601" s="47"/>
      <c r="CM601" s="47"/>
      <c r="CN601" s="47"/>
      <c r="CO601" s="47"/>
      <c r="CP601" s="47"/>
      <c r="CQ601" s="47"/>
      <c r="CT601" s="47"/>
      <c r="CU601" s="47"/>
      <c r="CV601" s="47"/>
      <c r="CW601" s="47"/>
      <c r="CX601" s="47"/>
      <c r="CY601" s="47"/>
      <c r="CZ601" s="47"/>
      <c r="DA601" s="47"/>
      <c r="DB601" s="47"/>
      <c r="DC601" s="47"/>
      <c r="DD601" s="47"/>
      <c r="DE601" s="47"/>
      <c r="DF601" s="47"/>
      <c r="DG601" s="47"/>
      <c r="DH601" s="47"/>
      <c r="DI601" s="47"/>
      <c r="DJ601" s="47"/>
      <c r="DK601" s="47"/>
    </row>
    <row r="602">
      <c r="A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  <c r="BP602" s="47"/>
      <c r="BQ602" s="47"/>
      <c r="BR602" s="47"/>
      <c r="BS602" s="47"/>
      <c r="BT602" s="47"/>
      <c r="BU602" s="47"/>
      <c r="BV602" s="47"/>
      <c r="BW602" s="47"/>
      <c r="BX602" s="47"/>
      <c r="BY602" s="47"/>
      <c r="BZ602" s="47"/>
      <c r="CA602" s="47"/>
      <c r="CB602" s="47"/>
      <c r="CC602" s="47"/>
      <c r="CD602" s="47"/>
      <c r="CE602" s="47"/>
      <c r="CF602" s="47"/>
      <c r="CG602" s="47"/>
      <c r="CH602" s="47"/>
      <c r="CI602" s="47"/>
      <c r="CJ602" s="47"/>
      <c r="CK602" s="47"/>
      <c r="CL602" s="47"/>
      <c r="CM602" s="47"/>
      <c r="CN602" s="47"/>
      <c r="CO602" s="47"/>
      <c r="CP602" s="47"/>
      <c r="CQ602" s="47"/>
      <c r="CT602" s="47"/>
      <c r="CU602" s="47"/>
      <c r="CV602" s="47"/>
      <c r="CW602" s="47"/>
      <c r="CX602" s="47"/>
      <c r="CY602" s="47"/>
      <c r="CZ602" s="47"/>
      <c r="DA602" s="47"/>
      <c r="DB602" s="47"/>
      <c r="DC602" s="47"/>
      <c r="DD602" s="47"/>
      <c r="DE602" s="47"/>
      <c r="DF602" s="47"/>
      <c r="DG602" s="47"/>
      <c r="DH602" s="47"/>
      <c r="DI602" s="47"/>
      <c r="DJ602" s="47"/>
      <c r="DK602" s="47"/>
    </row>
    <row r="603">
      <c r="A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  <c r="BS603" s="47"/>
      <c r="BT603" s="47"/>
      <c r="BU603" s="47"/>
      <c r="BV603" s="47"/>
      <c r="BW603" s="47"/>
      <c r="BX603" s="47"/>
      <c r="BY603" s="47"/>
      <c r="BZ603" s="47"/>
      <c r="CA603" s="47"/>
      <c r="CB603" s="47"/>
      <c r="CC603" s="47"/>
      <c r="CD603" s="47"/>
      <c r="CE603" s="47"/>
      <c r="CF603" s="47"/>
      <c r="CG603" s="47"/>
      <c r="CH603" s="47"/>
      <c r="CI603" s="47"/>
      <c r="CJ603" s="47"/>
      <c r="CK603" s="47"/>
      <c r="CL603" s="47"/>
      <c r="CM603" s="47"/>
      <c r="CN603" s="47"/>
      <c r="CO603" s="47"/>
      <c r="CP603" s="47"/>
      <c r="CQ603" s="47"/>
      <c r="CT603" s="47"/>
      <c r="CU603" s="47"/>
      <c r="CV603" s="47"/>
      <c r="CW603" s="47"/>
      <c r="CX603" s="47"/>
      <c r="CY603" s="47"/>
      <c r="CZ603" s="47"/>
      <c r="DA603" s="47"/>
      <c r="DB603" s="47"/>
      <c r="DC603" s="47"/>
      <c r="DD603" s="47"/>
      <c r="DE603" s="47"/>
      <c r="DF603" s="47"/>
      <c r="DG603" s="47"/>
      <c r="DH603" s="47"/>
      <c r="DI603" s="47"/>
      <c r="DJ603" s="47"/>
      <c r="DK603" s="47"/>
    </row>
    <row r="604">
      <c r="A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  <c r="BP604" s="47"/>
      <c r="BQ604" s="47"/>
      <c r="BR604" s="47"/>
      <c r="BS604" s="47"/>
      <c r="BT604" s="47"/>
      <c r="BU604" s="47"/>
      <c r="BV604" s="47"/>
      <c r="BW604" s="47"/>
      <c r="BX604" s="47"/>
      <c r="BY604" s="47"/>
      <c r="BZ604" s="47"/>
      <c r="CA604" s="47"/>
      <c r="CB604" s="47"/>
      <c r="CC604" s="47"/>
      <c r="CD604" s="47"/>
      <c r="CE604" s="47"/>
      <c r="CF604" s="47"/>
      <c r="CG604" s="47"/>
      <c r="CH604" s="47"/>
      <c r="CI604" s="47"/>
      <c r="CJ604" s="47"/>
      <c r="CK604" s="47"/>
      <c r="CL604" s="47"/>
      <c r="CM604" s="47"/>
      <c r="CN604" s="47"/>
      <c r="CO604" s="47"/>
      <c r="CP604" s="47"/>
      <c r="CQ604" s="47"/>
      <c r="CT604" s="47"/>
      <c r="CU604" s="47"/>
      <c r="CV604" s="47"/>
      <c r="CW604" s="47"/>
      <c r="CX604" s="47"/>
      <c r="CY604" s="47"/>
      <c r="CZ604" s="47"/>
      <c r="DA604" s="47"/>
      <c r="DB604" s="47"/>
      <c r="DC604" s="47"/>
      <c r="DD604" s="47"/>
      <c r="DE604" s="47"/>
      <c r="DF604" s="47"/>
      <c r="DG604" s="47"/>
      <c r="DH604" s="47"/>
      <c r="DI604" s="47"/>
      <c r="DJ604" s="47"/>
      <c r="DK604" s="47"/>
    </row>
    <row r="605">
      <c r="A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  <c r="BP605" s="47"/>
      <c r="BQ605" s="47"/>
      <c r="BR605" s="47"/>
      <c r="BS605" s="47"/>
      <c r="BT605" s="47"/>
      <c r="BU605" s="47"/>
      <c r="BV605" s="47"/>
      <c r="BW605" s="47"/>
      <c r="BX605" s="47"/>
      <c r="BY605" s="47"/>
      <c r="BZ605" s="47"/>
      <c r="CA605" s="47"/>
      <c r="CB605" s="47"/>
      <c r="CC605" s="47"/>
      <c r="CD605" s="47"/>
      <c r="CE605" s="47"/>
      <c r="CF605" s="47"/>
      <c r="CG605" s="47"/>
      <c r="CH605" s="47"/>
      <c r="CI605" s="47"/>
      <c r="CJ605" s="47"/>
      <c r="CK605" s="47"/>
      <c r="CL605" s="47"/>
      <c r="CM605" s="47"/>
      <c r="CN605" s="47"/>
      <c r="CO605" s="47"/>
      <c r="CP605" s="47"/>
      <c r="CQ605" s="47"/>
      <c r="CT605" s="47"/>
      <c r="CU605" s="47"/>
      <c r="CV605" s="47"/>
      <c r="CW605" s="47"/>
      <c r="CX605" s="47"/>
      <c r="CY605" s="47"/>
      <c r="CZ605" s="47"/>
      <c r="DA605" s="47"/>
      <c r="DB605" s="47"/>
      <c r="DC605" s="47"/>
      <c r="DD605" s="47"/>
      <c r="DE605" s="47"/>
      <c r="DF605" s="47"/>
      <c r="DG605" s="47"/>
      <c r="DH605" s="47"/>
      <c r="DI605" s="47"/>
      <c r="DJ605" s="47"/>
      <c r="DK605" s="47"/>
    </row>
    <row r="606">
      <c r="A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  <c r="BP606" s="47"/>
      <c r="BQ606" s="47"/>
      <c r="BR606" s="47"/>
      <c r="BS606" s="47"/>
      <c r="BT606" s="47"/>
      <c r="BU606" s="47"/>
      <c r="BV606" s="47"/>
      <c r="BW606" s="47"/>
      <c r="BX606" s="47"/>
      <c r="BY606" s="47"/>
      <c r="BZ606" s="47"/>
      <c r="CA606" s="47"/>
      <c r="CB606" s="47"/>
      <c r="CC606" s="47"/>
      <c r="CD606" s="47"/>
      <c r="CE606" s="47"/>
      <c r="CF606" s="47"/>
      <c r="CG606" s="47"/>
      <c r="CH606" s="47"/>
      <c r="CI606" s="47"/>
      <c r="CJ606" s="47"/>
      <c r="CK606" s="47"/>
      <c r="CL606" s="47"/>
      <c r="CM606" s="47"/>
      <c r="CN606" s="47"/>
      <c r="CO606" s="47"/>
      <c r="CP606" s="47"/>
      <c r="CQ606" s="47"/>
      <c r="CT606" s="47"/>
      <c r="CU606" s="47"/>
      <c r="CV606" s="47"/>
      <c r="CW606" s="47"/>
      <c r="CX606" s="47"/>
      <c r="CY606" s="47"/>
      <c r="CZ606" s="47"/>
      <c r="DA606" s="47"/>
      <c r="DB606" s="47"/>
      <c r="DC606" s="47"/>
      <c r="DD606" s="47"/>
      <c r="DE606" s="47"/>
      <c r="DF606" s="47"/>
      <c r="DG606" s="47"/>
      <c r="DH606" s="47"/>
      <c r="DI606" s="47"/>
      <c r="DJ606" s="47"/>
      <c r="DK606" s="47"/>
    </row>
    <row r="607">
      <c r="A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  <c r="BP607" s="47"/>
      <c r="BQ607" s="47"/>
      <c r="BR607" s="47"/>
      <c r="BS607" s="47"/>
      <c r="BT607" s="47"/>
      <c r="BU607" s="47"/>
      <c r="BV607" s="47"/>
      <c r="BW607" s="47"/>
      <c r="BX607" s="47"/>
      <c r="BY607" s="47"/>
      <c r="BZ607" s="47"/>
      <c r="CA607" s="47"/>
      <c r="CB607" s="47"/>
      <c r="CC607" s="47"/>
      <c r="CD607" s="47"/>
      <c r="CE607" s="47"/>
      <c r="CF607" s="47"/>
      <c r="CG607" s="47"/>
      <c r="CH607" s="47"/>
      <c r="CI607" s="47"/>
      <c r="CJ607" s="47"/>
      <c r="CK607" s="47"/>
      <c r="CL607" s="47"/>
      <c r="CM607" s="47"/>
      <c r="CN607" s="47"/>
      <c r="CO607" s="47"/>
      <c r="CP607" s="47"/>
      <c r="CQ607" s="47"/>
      <c r="CT607" s="47"/>
      <c r="CU607" s="47"/>
      <c r="CV607" s="47"/>
      <c r="CW607" s="47"/>
      <c r="CX607" s="47"/>
      <c r="CY607" s="47"/>
      <c r="CZ607" s="47"/>
      <c r="DA607" s="47"/>
      <c r="DB607" s="47"/>
      <c r="DC607" s="47"/>
      <c r="DD607" s="47"/>
      <c r="DE607" s="47"/>
      <c r="DF607" s="47"/>
      <c r="DG607" s="47"/>
      <c r="DH607" s="47"/>
      <c r="DI607" s="47"/>
      <c r="DJ607" s="47"/>
      <c r="DK607" s="47"/>
    </row>
    <row r="608">
      <c r="A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  <c r="BP608" s="47"/>
      <c r="BQ608" s="47"/>
      <c r="BR608" s="47"/>
      <c r="BS608" s="47"/>
      <c r="BT608" s="47"/>
      <c r="BU608" s="47"/>
      <c r="BV608" s="47"/>
      <c r="BW608" s="47"/>
      <c r="BX608" s="47"/>
      <c r="BY608" s="47"/>
      <c r="BZ608" s="47"/>
      <c r="CA608" s="47"/>
      <c r="CB608" s="47"/>
      <c r="CC608" s="47"/>
      <c r="CD608" s="47"/>
      <c r="CE608" s="47"/>
      <c r="CF608" s="47"/>
      <c r="CG608" s="47"/>
      <c r="CH608" s="47"/>
      <c r="CI608" s="47"/>
      <c r="CJ608" s="47"/>
      <c r="CK608" s="47"/>
      <c r="CL608" s="47"/>
      <c r="CM608" s="47"/>
      <c r="CN608" s="47"/>
      <c r="CO608" s="47"/>
      <c r="CP608" s="47"/>
      <c r="CQ608" s="47"/>
      <c r="CT608" s="47"/>
      <c r="CU608" s="47"/>
      <c r="CV608" s="47"/>
      <c r="CW608" s="47"/>
      <c r="CX608" s="47"/>
      <c r="CY608" s="47"/>
      <c r="CZ608" s="47"/>
      <c r="DA608" s="47"/>
      <c r="DB608" s="47"/>
      <c r="DC608" s="47"/>
      <c r="DD608" s="47"/>
      <c r="DE608" s="47"/>
      <c r="DF608" s="47"/>
      <c r="DG608" s="47"/>
      <c r="DH608" s="47"/>
      <c r="DI608" s="47"/>
      <c r="DJ608" s="47"/>
      <c r="DK608" s="47"/>
    </row>
    <row r="609">
      <c r="A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  <c r="BR609" s="47"/>
      <c r="BS609" s="47"/>
      <c r="BT609" s="47"/>
      <c r="BU609" s="47"/>
      <c r="BV609" s="47"/>
      <c r="BW609" s="47"/>
      <c r="BX609" s="47"/>
      <c r="BY609" s="47"/>
      <c r="BZ609" s="47"/>
      <c r="CA609" s="47"/>
      <c r="CB609" s="47"/>
      <c r="CC609" s="47"/>
      <c r="CD609" s="47"/>
      <c r="CE609" s="47"/>
      <c r="CF609" s="47"/>
      <c r="CG609" s="47"/>
      <c r="CH609" s="47"/>
      <c r="CI609" s="47"/>
      <c r="CJ609" s="47"/>
      <c r="CK609" s="47"/>
      <c r="CL609" s="47"/>
      <c r="CM609" s="47"/>
      <c r="CN609" s="47"/>
      <c r="CO609" s="47"/>
      <c r="CP609" s="47"/>
      <c r="CQ609" s="47"/>
      <c r="CT609" s="47"/>
      <c r="CU609" s="47"/>
      <c r="CV609" s="47"/>
      <c r="CW609" s="47"/>
      <c r="CX609" s="47"/>
      <c r="CY609" s="47"/>
      <c r="CZ609" s="47"/>
      <c r="DA609" s="47"/>
      <c r="DB609" s="47"/>
      <c r="DC609" s="47"/>
      <c r="DD609" s="47"/>
      <c r="DE609" s="47"/>
      <c r="DF609" s="47"/>
      <c r="DG609" s="47"/>
      <c r="DH609" s="47"/>
      <c r="DI609" s="47"/>
      <c r="DJ609" s="47"/>
      <c r="DK609" s="47"/>
    </row>
    <row r="610">
      <c r="A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  <c r="BP610" s="47"/>
      <c r="BQ610" s="47"/>
      <c r="BR610" s="47"/>
      <c r="BS610" s="47"/>
      <c r="BT610" s="47"/>
      <c r="BU610" s="47"/>
      <c r="BV610" s="47"/>
      <c r="BW610" s="47"/>
      <c r="BX610" s="47"/>
      <c r="BY610" s="47"/>
      <c r="BZ610" s="47"/>
      <c r="CA610" s="47"/>
      <c r="CB610" s="47"/>
      <c r="CC610" s="47"/>
      <c r="CD610" s="47"/>
      <c r="CE610" s="47"/>
      <c r="CF610" s="47"/>
      <c r="CG610" s="47"/>
      <c r="CH610" s="47"/>
      <c r="CI610" s="47"/>
      <c r="CJ610" s="47"/>
      <c r="CK610" s="47"/>
      <c r="CL610" s="47"/>
      <c r="CM610" s="47"/>
      <c r="CN610" s="47"/>
      <c r="CO610" s="47"/>
      <c r="CP610" s="47"/>
      <c r="CQ610" s="47"/>
      <c r="CT610" s="47"/>
      <c r="CU610" s="47"/>
      <c r="CV610" s="47"/>
      <c r="CW610" s="47"/>
      <c r="CX610" s="47"/>
      <c r="CY610" s="47"/>
      <c r="CZ610" s="47"/>
      <c r="DA610" s="47"/>
      <c r="DB610" s="47"/>
      <c r="DC610" s="47"/>
      <c r="DD610" s="47"/>
      <c r="DE610" s="47"/>
      <c r="DF610" s="47"/>
      <c r="DG610" s="47"/>
      <c r="DH610" s="47"/>
      <c r="DI610" s="47"/>
      <c r="DJ610" s="47"/>
      <c r="DK610" s="47"/>
    </row>
    <row r="611">
      <c r="A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  <c r="BP611" s="47"/>
      <c r="BQ611" s="47"/>
      <c r="BR611" s="47"/>
      <c r="BS611" s="47"/>
      <c r="BT611" s="47"/>
      <c r="BU611" s="47"/>
      <c r="BV611" s="47"/>
      <c r="BW611" s="47"/>
      <c r="BX611" s="47"/>
      <c r="BY611" s="47"/>
      <c r="BZ611" s="47"/>
      <c r="CA611" s="47"/>
      <c r="CB611" s="47"/>
      <c r="CC611" s="47"/>
      <c r="CD611" s="47"/>
      <c r="CE611" s="47"/>
      <c r="CF611" s="47"/>
      <c r="CG611" s="47"/>
      <c r="CH611" s="47"/>
      <c r="CI611" s="47"/>
      <c r="CJ611" s="47"/>
      <c r="CK611" s="47"/>
      <c r="CL611" s="47"/>
      <c r="CM611" s="47"/>
      <c r="CN611" s="47"/>
      <c r="CO611" s="47"/>
      <c r="CP611" s="47"/>
      <c r="CQ611" s="47"/>
      <c r="CT611" s="47"/>
      <c r="CU611" s="47"/>
      <c r="CV611" s="47"/>
      <c r="CW611" s="47"/>
      <c r="CX611" s="47"/>
      <c r="CY611" s="47"/>
      <c r="CZ611" s="47"/>
      <c r="DA611" s="47"/>
      <c r="DB611" s="47"/>
      <c r="DC611" s="47"/>
      <c r="DD611" s="47"/>
      <c r="DE611" s="47"/>
      <c r="DF611" s="47"/>
      <c r="DG611" s="47"/>
      <c r="DH611" s="47"/>
      <c r="DI611" s="47"/>
      <c r="DJ611" s="47"/>
      <c r="DK611" s="47"/>
    </row>
    <row r="612">
      <c r="A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  <c r="BP612" s="47"/>
      <c r="BQ612" s="47"/>
      <c r="BR612" s="47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M612" s="47"/>
      <c r="CN612" s="47"/>
      <c r="CO612" s="47"/>
      <c r="CP612" s="47"/>
      <c r="CQ612" s="47"/>
      <c r="CT612" s="47"/>
      <c r="CU612" s="47"/>
      <c r="CV612" s="47"/>
      <c r="CW612" s="47"/>
      <c r="CX612" s="47"/>
      <c r="CY612" s="47"/>
      <c r="CZ612" s="47"/>
      <c r="DA612" s="47"/>
      <c r="DB612" s="47"/>
      <c r="DC612" s="47"/>
      <c r="DD612" s="47"/>
      <c r="DE612" s="47"/>
      <c r="DF612" s="47"/>
      <c r="DG612" s="47"/>
      <c r="DH612" s="47"/>
      <c r="DI612" s="47"/>
      <c r="DJ612" s="47"/>
      <c r="DK612" s="47"/>
    </row>
    <row r="613">
      <c r="A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  <c r="BP613" s="47"/>
      <c r="BQ613" s="47"/>
      <c r="BR613" s="47"/>
      <c r="BS613" s="47"/>
      <c r="BT613" s="47"/>
      <c r="BU613" s="47"/>
      <c r="BV613" s="47"/>
      <c r="BW613" s="47"/>
      <c r="BX613" s="47"/>
      <c r="BY613" s="47"/>
      <c r="BZ613" s="47"/>
      <c r="CA613" s="47"/>
      <c r="CB613" s="47"/>
      <c r="CC613" s="47"/>
      <c r="CD613" s="47"/>
      <c r="CE613" s="47"/>
      <c r="CF613" s="47"/>
      <c r="CG613" s="47"/>
      <c r="CH613" s="47"/>
      <c r="CI613" s="47"/>
      <c r="CJ613" s="47"/>
      <c r="CK613" s="47"/>
      <c r="CL613" s="47"/>
      <c r="CM613" s="47"/>
      <c r="CN613" s="47"/>
      <c r="CO613" s="47"/>
      <c r="CP613" s="47"/>
      <c r="CQ613" s="47"/>
      <c r="CT613" s="47"/>
      <c r="CU613" s="47"/>
      <c r="CV613" s="47"/>
      <c r="CW613" s="47"/>
      <c r="CX613" s="47"/>
      <c r="CY613" s="47"/>
      <c r="CZ613" s="47"/>
      <c r="DA613" s="47"/>
      <c r="DB613" s="47"/>
      <c r="DC613" s="47"/>
      <c r="DD613" s="47"/>
      <c r="DE613" s="47"/>
      <c r="DF613" s="47"/>
      <c r="DG613" s="47"/>
      <c r="DH613" s="47"/>
      <c r="DI613" s="47"/>
      <c r="DJ613" s="47"/>
      <c r="DK613" s="47"/>
    </row>
    <row r="614">
      <c r="A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  <c r="BP614" s="47"/>
      <c r="BQ614" s="47"/>
      <c r="BR614" s="47"/>
      <c r="BS614" s="47"/>
      <c r="BT614" s="47"/>
      <c r="BU614" s="47"/>
      <c r="BV614" s="47"/>
      <c r="BW614" s="47"/>
      <c r="BX614" s="47"/>
      <c r="BY614" s="47"/>
      <c r="BZ614" s="47"/>
      <c r="CA614" s="47"/>
      <c r="CB614" s="47"/>
      <c r="CC614" s="47"/>
      <c r="CD614" s="47"/>
      <c r="CE614" s="47"/>
      <c r="CF614" s="47"/>
      <c r="CG614" s="47"/>
      <c r="CH614" s="47"/>
      <c r="CI614" s="47"/>
      <c r="CJ614" s="47"/>
      <c r="CK614" s="47"/>
      <c r="CL614" s="47"/>
      <c r="CM614" s="47"/>
      <c r="CN614" s="47"/>
      <c r="CO614" s="47"/>
      <c r="CP614" s="47"/>
      <c r="CQ614" s="47"/>
      <c r="CT614" s="47"/>
      <c r="CU614" s="47"/>
      <c r="CV614" s="47"/>
      <c r="CW614" s="47"/>
      <c r="CX614" s="47"/>
      <c r="CY614" s="47"/>
      <c r="CZ614" s="47"/>
      <c r="DA614" s="47"/>
      <c r="DB614" s="47"/>
      <c r="DC614" s="47"/>
      <c r="DD614" s="47"/>
      <c r="DE614" s="47"/>
      <c r="DF614" s="47"/>
      <c r="DG614" s="47"/>
      <c r="DH614" s="47"/>
      <c r="DI614" s="47"/>
      <c r="DJ614" s="47"/>
      <c r="DK614" s="47"/>
    </row>
    <row r="615">
      <c r="A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  <c r="BP615" s="47"/>
      <c r="BQ615" s="47"/>
      <c r="BR615" s="47"/>
      <c r="BS615" s="47"/>
      <c r="BT615" s="47"/>
      <c r="BU615" s="47"/>
      <c r="BV615" s="47"/>
      <c r="BW615" s="47"/>
      <c r="BX615" s="47"/>
      <c r="BY615" s="47"/>
      <c r="BZ615" s="47"/>
      <c r="CA615" s="47"/>
      <c r="CB615" s="47"/>
      <c r="CC615" s="47"/>
      <c r="CD615" s="47"/>
      <c r="CE615" s="47"/>
      <c r="CF615" s="47"/>
      <c r="CG615" s="47"/>
      <c r="CH615" s="47"/>
      <c r="CI615" s="47"/>
      <c r="CJ615" s="47"/>
      <c r="CK615" s="47"/>
      <c r="CL615" s="47"/>
      <c r="CM615" s="47"/>
      <c r="CN615" s="47"/>
      <c r="CO615" s="47"/>
      <c r="CP615" s="47"/>
      <c r="CQ615" s="47"/>
      <c r="CT615" s="47"/>
      <c r="CU615" s="47"/>
      <c r="CV615" s="47"/>
      <c r="CW615" s="47"/>
      <c r="CX615" s="47"/>
      <c r="CY615" s="47"/>
      <c r="CZ615" s="47"/>
      <c r="DA615" s="47"/>
      <c r="DB615" s="47"/>
      <c r="DC615" s="47"/>
      <c r="DD615" s="47"/>
      <c r="DE615" s="47"/>
      <c r="DF615" s="47"/>
      <c r="DG615" s="47"/>
      <c r="DH615" s="47"/>
      <c r="DI615" s="47"/>
      <c r="DJ615" s="47"/>
      <c r="DK615" s="47"/>
    </row>
    <row r="616">
      <c r="A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  <c r="BP616" s="47"/>
      <c r="BQ616" s="47"/>
      <c r="BR616" s="47"/>
      <c r="BS616" s="47"/>
      <c r="BT616" s="47"/>
      <c r="BU616" s="47"/>
      <c r="BV616" s="47"/>
      <c r="BW616" s="47"/>
      <c r="BX616" s="47"/>
      <c r="BY616" s="47"/>
      <c r="BZ616" s="47"/>
      <c r="CA616" s="47"/>
      <c r="CB616" s="47"/>
      <c r="CC616" s="47"/>
      <c r="CD616" s="47"/>
      <c r="CE616" s="47"/>
      <c r="CF616" s="47"/>
      <c r="CG616" s="47"/>
      <c r="CH616" s="47"/>
      <c r="CI616" s="47"/>
      <c r="CJ616" s="47"/>
      <c r="CK616" s="47"/>
      <c r="CL616" s="47"/>
      <c r="CM616" s="47"/>
      <c r="CN616" s="47"/>
      <c r="CO616" s="47"/>
      <c r="CP616" s="47"/>
      <c r="CQ616" s="47"/>
      <c r="CT616" s="47"/>
      <c r="CU616" s="47"/>
      <c r="CV616" s="47"/>
      <c r="CW616" s="47"/>
      <c r="CX616" s="47"/>
      <c r="CY616" s="47"/>
      <c r="CZ616" s="47"/>
      <c r="DA616" s="47"/>
      <c r="DB616" s="47"/>
      <c r="DC616" s="47"/>
      <c r="DD616" s="47"/>
      <c r="DE616" s="47"/>
      <c r="DF616" s="47"/>
      <c r="DG616" s="47"/>
      <c r="DH616" s="47"/>
      <c r="DI616" s="47"/>
      <c r="DJ616" s="47"/>
      <c r="DK616" s="47"/>
    </row>
    <row r="617">
      <c r="A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  <c r="BP617" s="47"/>
      <c r="BQ617" s="47"/>
      <c r="BR617" s="47"/>
      <c r="BS617" s="47"/>
      <c r="BT617" s="47"/>
      <c r="BU617" s="47"/>
      <c r="BV617" s="47"/>
      <c r="BW617" s="47"/>
      <c r="BX617" s="47"/>
      <c r="BY617" s="47"/>
      <c r="BZ617" s="47"/>
      <c r="CA617" s="47"/>
      <c r="CB617" s="47"/>
      <c r="CC617" s="47"/>
      <c r="CD617" s="47"/>
      <c r="CE617" s="47"/>
      <c r="CF617" s="47"/>
      <c r="CG617" s="47"/>
      <c r="CH617" s="47"/>
      <c r="CI617" s="47"/>
      <c r="CJ617" s="47"/>
      <c r="CK617" s="47"/>
      <c r="CL617" s="47"/>
      <c r="CM617" s="47"/>
      <c r="CN617" s="47"/>
      <c r="CO617" s="47"/>
      <c r="CP617" s="47"/>
      <c r="CQ617" s="47"/>
      <c r="CT617" s="47"/>
      <c r="CU617" s="47"/>
      <c r="CV617" s="47"/>
      <c r="CW617" s="47"/>
      <c r="CX617" s="47"/>
      <c r="CY617" s="47"/>
      <c r="CZ617" s="47"/>
      <c r="DA617" s="47"/>
      <c r="DB617" s="47"/>
      <c r="DC617" s="47"/>
      <c r="DD617" s="47"/>
      <c r="DE617" s="47"/>
      <c r="DF617" s="47"/>
      <c r="DG617" s="47"/>
      <c r="DH617" s="47"/>
      <c r="DI617" s="47"/>
      <c r="DJ617" s="47"/>
      <c r="DK617" s="47"/>
    </row>
    <row r="618">
      <c r="A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  <c r="BP618" s="47"/>
      <c r="BQ618" s="47"/>
      <c r="BR618" s="47"/>
      <c r="BS618" s="47"/>
      <c r="BT618" s="47"/>
      <c r="BU618" s="47"/>
      <c r="BV618" s="47"/>
      <c r="BW618" s="47"/>
      <c r="BX618" s="47"/>
      <c r="BY618" s="47"/>
      <c r="BZ618" s="47"/>
      <c r="CA618" s="47"/>
      <c r="CB618" s="47"/>
      <c r="CC618" s="47"/>
      <c r="CD618" s="47"/>
      <c r="CE618" s="47"/>
      <c r="CF618" s="47"/>
      <c r="CG618" s="47"/>
      <c r="CH618" s="47"/>
      <c r="CI618" s="47"/>
      <c r="CJ618" s="47"/>
      <c r="CK618" s="47"/>
      <c r="CL618" s="47"/>
      <c r="CM618" s="47"/>
      <c r="CN618" s="47"/>
      <c r="CO618" s="47"/>
      <c r="CP618" s="47"/>
      <c r="CQ618" s="47"/>
      <c r="CT618" s="47"/>
      <c r="CU618" s="47"/>
      <c r="CV618" s="47"/>
      <c r="CW618" s="47"/>
      <c r="CX618" s="47"/>
      <c r="CY618" s="47"/>
      <c r="CZ618" s="47"/>
      <c r="DA618" s="47"/>
      <c r="DB618" s="47"/>
      <c r="DC618" s="47"/>
      <c r="DD618" s="47"/>
      <c r="DE618" s="47"/>
      <c r="DF618" s="47"/>
      <c r="DG618" s="47"/>
      <c r="DH618" s="47"/>
      <c r="DI618" s="47"/>
      <c r="DJ618" s="47"/>
      <c r="DK618" s="47"/>
    </row>
    <row r="619">
      <c r="A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  <c r="BP619" s="47"/>
      <c r="BQ619" s="47"/>
      <c r="BR619" s="47"/>
      <c r="BS619" s="47"/>
      <c r="BT619" s="47"/>
      <c r="BU619" s="47"/>
      <c r="BV619" s="47"/>
      <c r="BW619" s="47"/>
      <c r="BX619" s="47"/>
      <c r="BY619" s="47"/>
      <c r="BZ619" s="47"/>
      <c r="CA619" s="47"/>
      <c r="CB619" s="47"/>
      <c r="CC619" s="47"/>
      <c r="CD619" s="47"/>
      <c r="CE619" s="47"/>
      <c r="CF619" s="47"/>
      <c r="CG619" s="47"/>
      <c r="CH619" s="47"/>
      <c r="CI619" s="47"/>
      <c r="CJ619" s="47"/>
      <c r="CK619" s="47"/>
      <c r="CL619" s="47"/>
      <c r="CM619" s="47"/>
      <c r="CN619" s="47"/>
      <c r="CO619" s="47"/>
      <c r="CP619" s="47"/>
      <c r="CQ619" s="47"/>
      <c r="CT619" s="47"/>
      <c r="CU619" s="47"/>
      <c r="CV619" s="47"/>
      <c r="CW619" s="47"/>
      <c r="CX619" s="47"/>
      <c r="CY619" s="47"/>
      <c r="CZ619" s="47"/>
      <c r="DA619" s="47"/>
      <c r="DB619" s="47"/>
      <c r="DC619" s="47"/>
      <c r="DD619" s="47"/>
      <c r="DE619" s="47"/>
      <c r="DF619" s="47"/>
      <c r="DG619" s="47"/>
      <c r="DH619" s="47"/>
      <c r="DI619" s="47"/>
      <c r="DJ619" s="47"/>
      <c r="DK619" s="47"/>
    </row>
    <row r="620">
      <c r="A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  <c r="BP620" s="47"/>
      <c r="BQ620" s="47"/>
      <c r="BR620" s="47"/>
      <c r="BS620" s="47"/>
      <c r="BT620" s="47"/>
      <c r="BU620" s="47"/>
      <c r="BV620" s="47"/>
      <c r="BW620" s="47"/>
      <c r="BX620" s="47"/>
      <c r="BY620" s="47"/>
      <c r="BZ620" s="47"/>
      <c r="CA620" s="47"/>
      <c r="CB620" s="47"/>
      <c r="CC620" s="47"/>
      <c r="CD620" s="47"/>
      <c r="CE620" s="47"/>
      <c r="CF620" s="47"/>
      <c r="CG620" s="47"/>
      <c r="CH620" s="47"/>
      <c r="CI620" s="47"/>
      <c r="CJ620" s="47"/>
      <c r="CK620" s="47"/>
      <c r="CL620" s="47"/>
      <c r="CM620" s="47"/>
      <c r="CN620" s="47"/>
      <c r="CO620" s="47"/>
      <c r="CP620" s="47"/>
      <c r="CQ620" s="47"/>
      <c r="CT620" s="47"/>
      <c r="CU620" s="47"/>
      <c r="CV620" s="47"/>
      <c r="CW620" s="47"/>
      <c r="CX620" s="47"/>
      <c r="CY620" s="47"/>
      <c r="CZ620" s="47"/>
      <c r="DA620" s="47"/>
      <c r="DB620" s="47"/>
      <c r="DC620" s="47"/>
      <c r="DD620" s="47"/>
      <c r="DE620" s="47"/>
      <c r="DF620" s="47"/>
      <c r="DG620" s="47"/>
      <c r="DH620" s="47"/>
      <c r="DI620" s="47"/>
      <c r="DJ620" s="47"/>
      <c r="DK620" s="47"/>
    </row>
    <row r="621">
      <c r="A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  <c r="BP621" s="47"/>
      <c r="BQ621" s="47"/>
      <c r="BR621" s="47"/>
      <c r="BS621" s="47"/>
      <c r="BT621" s="47"/>
      <c r="BU621" s="47"/>
      <c r="BV621" s="47"/>
      <c r="BW621" s="47"/>
      <c r="BX621" s="47"/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M621" s="47"/>
      <c r="CN621" s="47"/>
      <c r="CO621" s="47"/>
      <c r="CP621" s="47"/>
      <c r="CQ621" s="47"/>
      <c r="CT621" s="47"/>
      <c r="CU621" s="47"/>
      <c r="CV621" s="47"/>
      <c r="CW621" s="47"/>
      <c r="CX621" s="47"/>
      <c r="CY621" s="47"/>
      <c r="CZ621" s="47"/>
      <c r="DA621" s="47"/>
      <c r="DB621" s="47"/>
      <c r="DC621" s="47"/>
      <c r="DD621" s="47"/>
      <c r="DE621" s="47"/>
      <c r="DF621" s="47"/>
      <c r="DG621" s="47"/>
      <c r="DH621" s="47"/>
      <c r="DI621" s="47"/>
      <c r="DJ621" s="47"/>
      <c r="DK621" s="47"/>
    </row>
    <row r="622">
      <c r="A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47"/>
      <c r="CA622" s="47"/>
      <c r="CB622" s="47"/>
      <c r="CC622" s="47"/>
      <c r="CD622" s="47"/>
      <c r="CE622" s="47"/>
      <c r="CF622" s="47"/>
      <c r="CG622" s="47"/>
      <c r="CH622" s="47"/>
      <c r="CI622" s="47"/>
      <c r="CJ622" s="47"/>
      <c r="CK622" s="47"/>
      <c r="CL622" s="47"/>
      <c r="CM622" s="47"/>
      <c r="CN622" s="47"/>
      <c r="CO622" s="47"/>
      <c r="CP622" s="47"/>
      <c r="CQ622" s="47"/>
      <c r="CT622" s="47"/>
      <c r="CU622" s="47"/>
      <c r="CV622" s="47"/>
      <c r="CW622" s="47"/>
      <c r="CX622" s="47"/>
      <c r="CY622" s="47"/>
      <c r="CZ622" s="47"/>
      <c r="DA622" s="47"/>
      <c r="DB622" s="47"/>
      <c r="DC622" s="47"/>
      <c r="DD622" s="47"/>
      <c r="DE622" s="47"/>
      <c r="DF622" s="47"/>
      <c r="DG622" s="47"/>
      <c r="DH622" s="47"/>
      <c r="DI622" s="47"/>
      <c r="DJ622" s="47"/>
      <c r="DK622" s="47"/>
    </row>
    <row r="623">
      <c r="A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  <c r="BP623" s="47"/>
      <c r="BQ623" s="47"/>
      <c r="BR623" s="47"/>
      <c r="BS623" s="47"/>
      <c r="BT623" s="47"/>
      <c r="BU623" s="47"/>
      <c r="BV623" s="47"/>
      <c r="BW623" s="47"/>
      <c r="BX623" s="47"/>
      <c r="BY623" s="47"/>
      <c r="BZ623" s="47"/>
      <c r="CA623" s="47"/>
      <c r="CB623" s="47"/>
      <c r="CC623" s="47"/>
      <c r="CD623" s="47"/>
      <c r="CE623" s="47"/>
      <c r="CF623" s="47"/>
      <c r="CG623" s="47"/>
      <c r="CH623" s="47"/>
      <c r="CI623" s="47"/>
      <c r="CJ623" s="47"/>
      <c r="CK623" s="47"/>
      <c r="CL623" s="47"/>
      <c r="CM623" s="47"/>
      <c r="CN623" s="47"/>
      <c r="CO623" s="47"/>
      <c r="CP623" s="47"/>
      <c r="CQ623" s="47"/>
      <c r="CT623" s="47"/>
      <c r="CU623" s="47"/>
      <c r="CV623" s="47"/>
      <c r="CW623" s="47"/>
      <c r="CX623" s="47"/>
      <c r="CY623" s="47"/>
      <c r="CZ623" s="47"/>
      <c r="DA623" s="47"/>
      <c r="DB623" s="47"/>
      <c r="DC623" s="47"/>
      <c r="DD623" s="47"/>
      <c r="DE623" s="47"/>
      <c r="DF623" s="47"/>
      <c r="DG623" s="47"/>
      <c r="DH623" s="47"/>
      <c r="DI623" s="47"/>
      <c r="DJ623" s="47"/>
      <c r="DK623" s="47"/>
    </row>
    <row r="624">
      <c r="A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  <c r="BP624" s="47"/>
      <c r="BQ624" s="47"/>
      <c r="BR624" s="47"/>
      <c r="BS624" s="47"/>
      <c r="BT624" s="47"/>
      <c r="BU624" s="47"/>
      <c r="BV624" s="47"/>
      <c r="BW624" s="47"/>
      <c r="BX624" s="47"/>
      <c r="BY624" s="47"/>
      <c r="BZ624" s="47"/>
      <c r="CA624" s="47"/>
      <c r="CB624" s="47"/>
      <c r="CC624" s="47"/>
      <c r="CD624" s="47"/>
      <c r="CE624" s="47"/>
      <c r="CF624" s="47"/>
      <c r="CG624" s="47"/>
      <c r="CH624" s="47"/>
      <c r="CI624" s="47"/>
      <c r="CJ624" s="47"/>
      <c r="CK624" s="47"/>
      <c r="CL624" s="47"/>
      <c r="CM624" s="47"/>
      <c r="CN624" s="47"/>
      <c r="CO624" s="47"/>
      <c r="CP624" s="47"/>
      <c r="CQ624" s="47"/>
      <c r="CT624" s="47"/>
      <c r="CU624" s="47"/>
      <c r="CV624" s="47"/>
      <c r="CW624" s="47"/>
      <c r="CX624" s="47"/>
      <c r="CY624" s="47"/>
      <c r="CZ624" s="47"/>
      <c r="DA624" s="47"/>
      <c r="DB624" s="47"/>
      <c r="DC624" s="47"/>
      <c r="DD624" s="47"/>
      <c r="DE624" s="47"/>
      <c r="DF624" s="47"/>
      <c r="DG624" s="47"/>
      <c r="DH624" s="47"/>
      <c r="DI624" s="47"/>
      <c r="DJ624" s="47"/>
      <c r="DK624" s="47"/>
    </row>
    <row r="625">
      <c r="A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  <c r="BR625" s="47"/>
      <c r="BS625" s="47"/>
      <c r="BT625" s="47"/>
      <c r="BU625" s="47"/>
      <c r="BV625" s="47"/>
      <c r="BW625" s="47"/>
      <c r="BX625" s="47"/>
      <c r="BY625" s="47"/>
      <c r="BZ625" s="47"/>
      <c r="CA625" s="47"/>
      <c r="CB625" s="47"/>
      <c r="CC625" s="47"/>
      <c r="CD625" s="47"/>
      <c r="CE625" s="47"/>
      <c r="CF625" s="47"/>
      <c r="CG625" s="47"/>
      <c r="CH625" s="47"/>
      <c r="CI625" s="47"/>
      <c r="CJ625" s="47"/>
      <c r="CK625" s="47"/>
      <c r="CL625" s="47"/>
      <c r="CM625" s="47"/>
      <c r="CN625" s="47"/>
      <c r="CO625" s="47"/>
      <c r="CP625" s="47"/>
      <c r="CQ625" s="47"/>
      <c r="CT625" s="47"/>
      <c r="CU625" s="47"/>
      <c r="CV625" s="47"/>
      <c r="CW625" s="47"/>
      <c r="CX625" s="47"/>
      <c r="CY625" s="47"/>
      <c r="CZ625" s="47"/>
      <c r="DA625" s="47"/>
      <c r="DB625" s="47"/>
      <c r="DC625" s="47"/>
      <c r="DD625" s="47"/>
      <c r="DE625" s="47"/>
      <c r="DF625" s="47"/>
      <c r="DG625" s="47"/>
      <c r="DH625" s="47"/>
      <c r="DI625" s="47"/>
      <c r="DJ625" s="47"/>
      <c r="DK625" s="47"/>
    </row>
    <row r="626">
      <c r="A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  <c r="BP626" s="47"/>
      <c r="BQ626" s="47"/>
      <c r="BR626" s="47"/>
      <c r="BS626" s="47"/>
      <c r="BT626" s="47"/>
      <c r="BU626" s="47"/>
      <c r="BV626" s="47"/>
      <c r="BW626" s="47"/>
      <c r="BX626" s="47"/>
      <c r="BY626" s="47"/>
      <c r="BZ626" s="47"/>
      <c r="CA626" s="47"/>
      <c r="CB626" s="47"/>
      <c r="CC626" s="47"/>
      <c r="CD626" s="47"/>
      <c r="CE626" s="47"/>
      <c r="CF626" s="47"/>
      <c r="CG626" s="47"/>
      <c r="CH626" s="47"/>
      <c r="CI626" s="47"/>
      <c r="CJ626" s="47"/>
      <c r="CK626" s="47"/>
      <c r="CL626" s="47"/>
      <c r="CM626" s="47"/>
      <c r="CN626" s="47"/>
      <c r="CO626" s="47"/>
      <c r="CP626" s="47"/>
      <c r="CQ626" s="47"/>
      <c r="CT626" s="47"/>
      <c r="CU626" s="47"/>
      <c r="CV626" s="47"/>
      <c r="CW626" s="47"/>
      <c r="CX626" s="47"/>
      <c r="CY626" s="47"/>
      <c r="CZ626" s="47"/>
      <c r="DA626" s="47"/>
      <c r="DB626" s="47"/>
      <c r="DC626" s="47"/>
      <c r="DD626" s="47"/>
      <c r="DE626" s="47"/>
      <c r="DF626" s="47"/>
      <c r="DG626" s="47"/>
      <c r="DH626" s="47"/>
      <c r="DI626" s="47"/>
      <c r="DJ626" s="47"/>
      <c r="DK626" s="47"/>
    </row>
    <row r="627">
      <c r="A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  <c r="BP627" s="47"/>
      <c r="BQ627" s="47"/>
      <c r="BR627" s="47"/>
      <c r="BS627" s="47"/>
      <c r="BT627" s="47"/>
      <c r="BU627" s="47"/>
      <c r="BV627" s="47"/>
      <c r="BW627" s="47"/>
      <c r="BX627" s="47"/>
      <c r="BY627" s="47"/>
      <c r="BZ627" s="47"/>
      <c r="CA627" s="47"/>
      <c r="CB627" s="47"/>
      <c r="CC627" s="47"/>
      <c r="CD627" s="47"/>
      <c r="CE627" s="47"/>
      <c r="CF627" s="47"/>
      <c r="CG627" s="47"/>
      <c r="CH627" s="47"/>
      <c r="CI627" s="47"/>
      <c r="CJ627" s="47"/>
      <c r="CK627" s="47"/>
      <c r="CL627" s="47"/>
      <c r="CM627" s="47"/>
      <c r="CN627" s="47"/>
      <c r="CO627" s="47"/>
      <c r="CP627" s="47"/>
      <c r="CQ627" s="47"/>
      <c r="CT627" s="47"/>
      <c r="CU627" s="47"/>
      <c r="CV627" s="47"/>
      <c r="CW627" s="47"/>
      <c r="CX627" s="47"/>
      <c r="CY627" s="47"/>
      <c r="CZ627" s="47"/>
      <c r="DA627" s="47"/>
      <c r="DB627" s="47"/>
      <c r="DC627" s="47"/>
      <c r="DD627" s="47"/>
      <c r="DE627" s="47"/>
      <c r="DF627" s="47"/>
      <c r="DG627" s="47"/>
      <c r="DH627" s="47"/>
      <c r="DI627" s="47"/>
      <c r="DJ627" s="47"/>
      <c r="DK627" s="47"/>
    </row>
    <row r="628">
      <c r="A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  <c r="BP628" s="47"/>
      <c r="BQ628" s="47"/>
      <c r="BR628" s="47"/>
      <c r="BS628" s="47"/>
      <c r="BT628" s="47"/>
      <c r="BU628" s="47"/>
      <c r="BV628" s="47"/>
      <c r="BW628" s="47"/>
      <c r="BX628" s="47"/>
      <c r="BY628" s="47"/>
      <c r="BZ628" s="47"/>
      <c r="CA628" s="47"/>
      <c r="CB628" s="47"/>
      <c r="CC628" s="47"/>
      <c r="CD628" s="47"/>
      <c r="CE628" s="47"/>
      <c r="CF628" s="47"/>
      <c r="CG628" s="47"/>
      <c r="CH628" s="47"/>
      <c r="CI628" s="47"/>
      <c r="CJ628" s="47"/>
      <c r="CK628" s="47"/>
      <c r="CL628" s="47"/>
      <c r="CM628" s="47"/>
      <c r="CN628" s="47"/>
      <c r="CO628" s="47"/>
      <c r="CP628" s="47"/>
      <c r="CQ628" s="47"/>
      <c r="CT628" s="47"/>
      <c r="CU628" s="47"/>
      <c r="CV628" s="47"/>
      <c r="CW628" s="47"/>
      <c r="CX628" s="47"/>
      <c r="CY628" s="47"/>
      <c r="CZ628" s="47"/>
      <c r="DA628" s="47"/>
      <c r="DB628" s="47"/>
      <c r="DC628" s="47"/>
      <c r="DD628" s="47"/>
      <c r="DE628" s="47"/>
      <c r="DF628" s="47"/>
      <c r="DG628" s="47"/>
      <c r="DH628" s="47"/>
      <c r="DI628" s="47"/>
      <c r="DJ628" s="47"/>
      <c r="DK628" s="47"/>
    </row>
    <row r="629">
      <c r="A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47"/>
      <c r="CD629" s="47"/>
      <c r="CE629" s="47"/>
      <c r="CF629" s="47"/>
      <c r="CG629" s="47"/>
      <c r="CH629" s="47"/>
      <c r="CI629" s="47"/>
      <c r="CJ629" s="47"/>
      <c r="CK629" s="47"/>
      <c r="CL629" s="47"/>
      <c r="CM629" s="47"/>
      <c r="CN629" s="47"/>
      <c r="CO629" s="47"/>
      <c r="CP629" s="47"/>
      <c r="CQ629" s="47"/>
      <c r="CT629" s="47"/>
      <c r="CU629" s="47"/>
      <c r="CV629" s="47"/>
      <c r="CW629" s="47"/>
      <c r="CX629" s="47"/>
      <c r="CY629" s="47"/>
      <c r="CZ629" s="47"/>
      <c r="DA629" s="47"/>
      <c r="DB629" s="47"/>
      <c r="DC629" s="47"/>
      <c r="DD629" s="47"/>
      <c r="DE629" s="47"/>
      <c r="DF629" s="47"/>
      <c r="DG629" s="47"/>
      <c r="DH629" s="47"/>
      <c r="DI629" s="47"/>
      <c r="DJ629" s="47"/>
      <c r="DK629" s="47"/>
    </row>
    <row r="630">
      <c r="A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T630" s="47"/>
      <c r="CU630" s="47"/>
      <c r="CV630" s="47"/>
      <c r="CW630" s="47"/>
      <c r="CX630" s="47"/>
      <c r="CY630" s="47"/>
      <c r="CZ630" s="47"/>
      <c r="DA630" s="47"/>
      <c r="DB630" s="47"/>
      <c r="DC630" s="47"/>
      <c r="DD630" s="47"/>
      <c r="DE630" s="47"/>
      <c r="DF630" s="47"/>
      <c r="DG630" s="47"/>
      <c r="DH630" s="47"/>
      <c r="DI630" s="47"/>
      <c r="DJ630" s="47"/>
      <c r="DK630" s="47"/>
    </row>
    <row r="631">
      <c r="A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  <c r="BP631" s="47"/>
      <c r="BQ631" s="47"/>
      <c r="BR631" s="47"/>
      <c r="BS631" s="47"/>
      <c r="BT631" s="47"/>
      <c r="BU631" s="47"/>
      <c r="BV631" s="47"/>
      <c r="BW631" s="47"/>
      <c r="BX631" s="47"/>
      <c r="BY631" s="47"/>
      <c r="BZ631" s="47"/>
      <c r="CA631" s="47"/>
      <c r="CB631" s="47"/>
      <c r="CC631" s="47"/>
      <c r="CD631" s="47"/>
      <c r="CE631" s="47"/>
      <c r="CF631" s="47"/>
      <c r="CG631" s="47"/>
      <c r="CH631" s="47"/>
      <c r="CI631" s="47"/>
      <c r="CJ631" s="47"/>
      <c r="CK631" s="47"/>
      <c r="CL631" s="47"/>
      <c r="CM631" s="47"/>
      <c r="CN631" s="47"/>
      <c r="CO631" s="47"/>
      <c r="CP631" s="47"/>
      <c r="CQ631" s="47"/>
      <c r="CT631" s="47"/>
      <c r="CU631" s="47"/>
      <c r="CV631" s="47"/>
      <c r="CW631" s="47"/>
      <c r="CX631" s="47"/>
      <c r="CY631" s="47"/>
      <c r="CZ631" s="47"/>
      <c r="DA631" s="47"/>
      <c r="DB631" s="47"/>
      <c r="DC631" s="47"/>
      <c r="DD631" s="47"/>
      <c r="DE631" s="47"/>
      <c r="DF631" s="47"/>
      <c r="DG631" s="47"/>
      <c r="DH631" s="47"/>
      <c r="DI631" s="47"/>
      <c r="DJ631" s="47"/>
      <c r="DK631" s="47"/>
    </row>
    <row r="632">
      <c r="A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  <c r="BP632" s="47"/>
      <c r="BQ632" s="47"/>
      <c r="BR632" s="47"/>
      <c r="BS632" s="47"/>
      <c r="BT632" s="47"/>
      <c r="BU632" s="47"/>
      <c r="BV632" s="47"/>
      <c r="BW632" s="47"/>
      <c r="BX632" s="47"/>
      <c r="BY632" s="47"/>
      <c r="BZ632" s="47"/>
      <c r="CA632" s="47"/>
      <c r="CB632" s="47"/>
      <c r="CC632" s="47"/>
      <c r="CD632" s="47"/>
      <c r="CE632" s="47"/>
      <c r="CF632" s="47"/>
      <c r="CG632" s="47"/>
      <c r="CH632" s="47"/>
      <c r="CI632" s="47"/>
      <c r="CJ632" s="47"/>
      <c r="CK632" s="47"/>
      <c r="CL632" s="47"/>
      <c r="CM632" s="47"/>
      <c r="CN632" s="47"/>
      <c r="CO632" s="47"/>
      <c r="CP632" s="47"/>
      <c r="CQ632" s="47"/>
      <c r="CT632" s="47"/>
      <c r="CU632" s="47"/>
      <c r="CV632" s="47"/>
      <c r="CW632" s="47"/>
      <c r="CX632" s="47"/>
      <c r="CY632" s="47"/>
      <c r="CZ632" s="47"/>
      <c r="DA632" s="47"/>
      <c r="DB632" s="47"/>
      <c r="DC632" s="47"/>
      <c r="DD632" s="47"/>
      <c r="DE632" s="47"/>
      <c r="DF632" s="47"/>
      <c r="DG632" s="47"/>
      <c r="DH632" s="47"/>
      <c r="DI632" s="47"/>
      <c r="DJ632" s="47"/>
      <c r="DK632" s="47"/>
    </row>
    <row r="633">
      <c r="A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  <c r="BP633" s="47"/>
      <c r="BQ633" s="47"/>
      <c r="BR633" s="47"/>
      <c r="BS633" s="47"/>
      <c r="BT633" s="47"/>
      <c r="BU633" s="47"/>
      <c r="BV633" s="47"/>
      <c r="BW633" s="47"/>
      <c r="BX633" s="47"/>
      <c r="BY633" s="47"/>
      <c r="BZ633" s="47"/>
      <c r="CA633" s="47"/>
      <c r="CB633" s="47"/>
      <c r="CC633" s="47"/>
      <c r="CD633" s="47"/>
      <c r="CE633" s="47"/>
      <c r="CF633" s="47"/>
      <c r="CG633" s="47"/>
      <c r="CH633" s="47"/>
      <c r="CI633" s="47"/>
      <c r="CJ633" s="47"/>
      <c r="CK633" s="47"/>
      <c r="CL633" s="47"/>
      <c r="CM633" s="47"/>
      <c r="CN633" s="47"/>
      <c r="CO633" s="47"/>
      <c r="CP633" s="47"/>
      <c r="CQ633" s="47"/>
      <c r="CT633" s="47"/>
      <c r="CU633" s="47"/>
      <c r="CV633" s="47"/>
      <c r="CW633" s="47"/>
      <c r="CX633" s="47"/>
      <c r="CY633" s="47"/>
      <c r="CZ633" s="47"/>
      <c r="DA633" s="47"/>
      <c r="DB633" s="47"/>
      <c r="DC633" s="47"/>
      <c r="DD633" s="47"/>
      <c r="DE633" s="47"/>
      <c r="DF633" s="47"/>
      <c r="DG633" s="47"/>
      <c r="DH633" s="47"/>
      <c r="DI633" s="47"/>
      <c r="DJ633" s="47"/>
      <c r="DK633" s="47"/>
    </row>
    <row r="634">
      <c r="A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  <c r="BP634" s="47"/>
      <c r="BQ634" s="47"/>
      <c r="BR634" s="47"/>
      <c r="BS634" s="47"/>
      <c r="BT634" s="47"/>
      <c r="BU634" s="47"/>
      <c r="BV634" s="47"/>
      <c r="BW634" s="47"/>
      <c r="BX634" s="47"/>
      <c r="BY634" s="47"/>
      <c r="BZ634" s="47"/>
      <c r="CA634" s="47"/>
      <c r="CB634" s="47"/>
      <c r="CC634" s="47"/>
      <c r="CD634" s="47"/>
      <c r="CE634" s="47"/>
      <c r="CF634" s="47"/>
      <c r="CG634" s="47"/>
      <c r="CH634" s="47"/>
      <c r="CI634" s="47"/>
      <c r="CJ634" s="47"/>
      <c r="CK634" s="47"/>
      <c r="CL634" s="47"/>
      <c r="CM634" s="47"/>
      <c r="CN634" s="47"/>
      <c r="CO634" s="47"/>
      <c r="CP634" s="47"/>
      <c r="CQ634" s="47"/>
      <c r="CT634" s="47"/>
      <c r="CU634" s="47"/>
      <c r="CV634" s="47"/>
      <c r="CW634" s="47"/>
      <c r="CX634" s="47"/>
      <c r="CY634" s="47"/>
      <c r="CZ634" s="47"/>
      <c r="DA634" s="47"/>
      <c r="DB634" s="47"/>
      <c r="DC634" s="47"/>
      <c r="DD634" s="47"/>
      <c r="DE634" s="47"/>
      <c r="DF634" s="47"/>
      <c r="DG634" s="47"/>
      <c r="DH634" s="47"/>
      <c r="DI634" s="47"/>
      <c r="DJ634" s="47"/>
      <c r="DK634" s="47"/>
    </row>
    <row r="635">
      <c r="A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  <c r="BP635" s="47"/>
      <c r="BQ635" s="47"/>
      <c r="BR635" s="47"/>
      <c r="BS635" s="47"/>
      <c r="BT635" s="47"/>
      <c r="BU635" s="47"/>
      <c r="BV635" s="47"/>
      <c r="BW635" s="47"/>
      <c r="BX635" s="47"/>
      <c r="BY635" s="47"/>
      <c r="BZ635" s="47"/>
      <c r="CA635" s="47"/>
      <c r="CB635" s="47"/>
      <c r="CC635" s="47"/>
      <c r="CD635" s="47"/>
      <c r="CE635" s="47"/>
      <c r="CF635" s="47"/>
      <c r="CG635" s="47"/>
      <c r="CH635" s="47"/>
      <c r="CI635" s="47"/>
      <c r="CJ635" s="47"/>
      <c r="CK635" s="47"/>
      <c r="CL635" s="47"/>
      <c r="CM635" s="47"/>
      <c r="CN635" s="47"/>
      <c r="CO635" s="47"/>
      <c r="CP635" s="47"/>
      <c r="CQ635" s="47"/>
      <c r="CT635" s="47"/>
      <c r="CU635" s="47"/>
      <c r="CV635" s="47"/>
      <c r="CW635" s="47"/>
      <c r="CX635" s="47"/>
      <c r="CY635" s="47"/>
      <c r="CZ635" s="47"/>
      <c r="DA635" s="47"/>
      <c r="DB635" s="47"/>
      <c r="DC635" s="47"/>
      <c r="DD635" s="47"/>
      <c r="DE635" s="47"/>
      <c r="DF635" s="47"/>
      <c r="DG635" s="47"/>
      <c r="DH635" s="47"/>
      <c r="DI635" s="47"/>
      <c r="DJ635" s="47"/>
      <c r="DK635" s="47"/>
    </row>
    <row r="636">
      <c r="A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  <c r="BP636" s="47"/>
      <c r="BQ636" s="47"/>
      <c r="BR636" s="47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/>
      <c r="CE636" s="47"/>
      <c r="CF636" s="47"/>
      <c r="CG636" s="47"/>
      <c r="CH636" s="47"/>
      <c r="CI636" s="47"/>
      <c r="CJ636" s="47"/>
      <c r="CK636" s="47"/>
      <c r="CL636" s="47"/>
      <c r="CM636" s="47"/>
      <c r="CN636" s="47"/>
      <c r="CO636" s="47"/>
      <c r="CP636" s="47"/>
      <c r="CQ636" s="47"/>
      <c r="CT636" s="47"/>
      <c r="CU636" s="47"/>
      <c r="CV636" s="47"/>
      <c r="CW636" s="47"/>
      <c r="CX636" s="47"/>
      <c r="CY636" s="47"/>
      <c r="CZ636" s="47"/>
      <c r="DA636" s="47"/>
      <c r="DB636" s="47"/>
      <c r="DC636" s="47"/>
      <c r="DD636" s="47"/>
      <c r="DE636" s="47"/>
      <c r="DF636" s="47"/>
      <c r="DG636" s="47"/>
      <c r="DH636" s="47"/>
      <c r="DI636" s="47"/>
      <c r="DJ636" s="47"/>
      <c r="DK636" s="47"/>
    </row>
    <row r="637">
      <c r="A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  <c r="BP637" s="47"/>
      <c r="BQ637" s="47"/>
      <c r="BR637" s="47"/>
      <c r="BS637" s="47"/>
      <c r="BT637" s="47"/>
      <c r="BU637" s="47"/>
      <c r="BV637" s="47"/>
      <c r="BW637" s="47"/>
      <c r="BX637" s="47"/>
      <c r="BY637" s="47"/>
      <c r="BZ637" s="47"/>
      <c r="CA637" s="47"/>
      <c r="CB637" s="47"/>
      <c r="CC637" s="47"/>
      <c r="CD637" s="47"/>
      <c r="CE637" s="47"/>
      <c r="CF637" s="47"/>
      <c r="CG637" s="47"/>
      <c r="CH637" s="47"/>
      <c r="CI637" s="47"/>
      <c r="CJ637" s="47"/>
      <c r="CK637" s="47"/>
      <c r="CL637" s="47"/>
      <c r="CM637" s="47"/>
      <c r="CN637" s="47"/>
      <c r="CO637" s="47"/>
      <c r="CP637" s="47"/>
      <c r="CQ637" s="47"/>
      <c r="CT637" s="47"/>
      <c r="CU637" s="47"/>
      <c r="CV637" s="47"/>
      <c r="CW637" s="47"/>
      <c r="CX637" s="47"/>
      <c r="CY637" s="47"/>
      <c r="CZ637" s="47"/>
      <c r="DA637" s="47"/>
      <c r="DB637" s="47"/>
      <c r="DC637" s="47"/>
      <c r="DD637" s="47"/>
      <c r="DE637" s="47"/>
      <c r="DF637" s="47"/>
      <c r="DG637" s="47"/>
      <c r="DH637" s="47"/>
      <c r="DI637" s="47"/>
      <c r="DJ637" s="47"/>
      <c r="DK637" s="47"/>
    </row>
    <row r="638">
      <c r="A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  <c r="BP638" s="47"/>
      <c r="BQ638" s="47"/>
      <c r="BR638" s="47"/>
      <c r="BS638" s="47"/>
      <c r="BT638" s="47"/>
      <c r="BU638" s="47"/>
      <c r="BV638" s="47"/>
      <c r="BW638" s="47"/>
      <c r="BX638" s="47"/>
      <c r="BY638" s="47"/>
      <c r="BZ638" s="47"/>
      <c r="CA638" s="47"/>
      <c r="CB638" s="47"/>
      <c r="CC638" s="47"/>
      <c r="CD638" s="47"/>
      <c r="CE638" s="47"/>
      <c r="CF638" s="47"/>
      <c r="CG638" s="47"/>
      <c r="CH638" s="47"/>
      <c r="CI638" s="47"/>
      <c r="CJ638" s="47"/>
      <c r="CK638" s="47"/>
      <c r="CL638" s="47"/>
      <c r="CM638" s="47"/>
      <c r="CN638" s="47"/>
      <c r="CO638" s="47"/>
      <c r="CP638" s="47"/>
      <c r="CQ638" s="47"/>
      <c r="CT638" s="47"/>
      <c r="CU638" s="47"/>
      <c r="CV638" s="47"/>
      <c r="CW638" s="47"/>
      <c r="CX638" s="47"/>
      <c r="CY638" s="47"/>
      <c r="CZ638" s="47"/>
      <c r="DA638" s="47"/>
      <c r="DB638" s="47"/>
      <c r="DC638" s="47"/>
      <c r="DD638" s="47"/>
      <c r="DE638" s="47"/>
      <c r="DF638" s="47"/>
      <c r="DG638" s="47"/>
      <c r="DH638" s="47"/>
      <c r="DI638" s="47"/>
      <c r="DJ638" s="47"/>
      <c r="DK638" s="47"/>
    </row>
    <row r="639">
      <c r="A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  <c r="BP639" s="47"/>
      <c r="BQ639" s="47"/>
      <c r="BR639" s="47"/>
      <c r="BS639" s="47"/>
      <c r="BT639" s="47"/>
      <c r="BU639" s="47"/>
      <c r="BV639" s="47"/>
      <c r="BW639" s="47"/>
      <c r="BX639" s="47"/>
      <c r="BY639" s="47"/>
      <c r="BZ639" s="47"/>
      <c r="CA639" s="47"/>
      <c r="CB639" s="47"/>
      <c r="CC639" s="47"/>
      <c r="CD639" s="47"/>
      <c r="CE639" s="47"/>
      <c r="CF639" s="47"/>
      <c r="CG639" s="47"/>
      <c r="CH639" s="47"/>
      <c r="CI639" s="47"/>
      <c r="CJ639" s="47"/>
      <c r="CK639" s="47"/>
      <c r="CL639" s="47"/>
      <c r="CM639" s="47"/>
      <c r="CN639" s="47"/>
      <c r="CO639" s="47"/>
      <c r="CP639" s="47"/>
      <c r="CQ639" s="47"/>
      <c r="CT639" s="47"/>
      <c r="CU639" s="47"/>
      <c r="CV639" s="47"/>
      <c r="CW639" s="47"/>
      <c r="CX639" s="47"/>
      <c r="CY639" s="47"/>
      <c r="CZ639" s="47"/>
      <c r="DA639" s="47"/>
      <c r="DB639" s="47"/>
      <c r="DC639" s="47"/>
      <c r="DD639" s="47"/>
      <c r="DE639" s="47"/>
      <c r="DF639" s="47"/>
      <c r="DG639" s="47"/>
      <c r="DH639" s="47"/>
      <c r="DI639" s="47"/>
      <c r="DJ639" s="47"/>
      <c r="DK639" s="47"/>
    </row>
    <row r="640">
      <c r="A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  <c r="BP640" s="47"/>
      <c r="BQ640" s="47"/>
      <c r="BR640" s="47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47"/>
      <c r="CQ640" s="47"/>
      <c r="CT640" s="47"/>
      <c r="CU640" s="47"/>
      <c r="CV640" s="47"/>
      <c r="CW640" s="47"/>
      <c r="CX640" s="47"/>
      <c r="CY640" s="47"/>
      <c r="CZ640" s="47"/>
      <c r="DA640" s="47"/>
      <c r="DB640" s="47"/>
      <c r="DC640" s="47"/>
      <c r="DD640" s="47"/>
      <c r="DE640" s="47"/>
      <c r="DF640" s="47"/>
      <c r="DG640" s="47"/>
      <c r="DH640" s="47"/>
      <c r="DI640" s="47"/>
      <c r="DJ640" s="47"/>
      <c r="DK640" s="47"/>
    </row>
    <row r="641">
      <c r="A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  <c r="BP641" s="47"/>
      <c r="BQ641" s="47"/>
      <c r="BR641" s="47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47"/>
      <c r="CQ641" s="47"/>
      <c r="CT641" s="47"/>
      <c r="CU641" s="47"/>
      <c r="CV641" s="47"/>
      <c r="CW641" s="47"/>
      <c r="CX641" s="47"/>
      <c r="CY641" s="47"/>
      <c r="CZ641" s="47"/>
      <c r="DA641" s="47"/>
      <c r="DB641" s="47"/>
      <c r="DC641" s="47"/>
      <c r="DD641" s="47"/>
      <c r="DE641" s="47"/>
      <c r="DF641" s="47"/>
      <c r="DG641" s="47"/>
      <c r="DH641" s="47"/>
      <c r="DI641" s="47"/>
      <c r="DJ641" s="47"/>
      <c r="DK641" s="47"/>
    </row>
    <row r="642">
      <c r="A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  <c r="BP642" s="47"/>
      <c r="BQ642" s="47"/>
      <c r="BR642" s="47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47"/>
      <c r="CQ642" s="47"/>
      <c r="CT642" s="47"/>
      <c r="CU642" s="47"/>
      <c r="CV642" s="47"/>
      <c r="CW642" s="47"/>
      <c r="CX642" s="47"/>
      <c r="CY642" s="47"/>
      <c r="CZ642" s="47"/>
      <c r="DA642" s="47"/>
      <c r="DB642" s="47"/>
      <c r="DC642" s="47"/>
      <c r="DD642" s="47"/>
      <c r="DE642" s="47"/>
      <c r="DF642" s="47"/>
      <c r="DG642" s="47"/>
      <c r="DH642" s="47"/>
      <c r="DI642" s="47"/>
      <c r="DJ642" s="47"/>
      <c r="DK642" s="47"/>
    </row>
    <row r="643">
      <c r="A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  <c r="BP643" s="47"/>
      <c r="BQ643" s="47"/>
      <c r="BR643" s="47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47"/>
      <c r="CQ643" s="47"/>
      <c r="CT643" s="47"/>
      <c r="CU643" s="47"/>
      <c r="CV643" s="47"/>
      <c r="CW643" s="47"/>
      <c r="CX643" s="47"/>
      <c r="CY643" s="47"/>
      <c r="CZ643" s="47"/>
      <c r="DA643" s="47"/>
      <c r="DB643" s="47"/>
      <c r="DC643" s="47"/>
      <c r="DD643" s="47"/>
      <c r="DE643" s="47"/>
      <c r="DF643" s="47"/>
      <c r="DG643" s="47"/>
      <c r="DH643" s="47"/>
      <c r="DI643" s="47"/>
      <c r="DJ643" s="47"/>
      <c r="DK643" s="47"/>
    </row>
    <row r="644">
      <c r="A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  <c r="BP644" s="47"/>
      <c r="BQ644" s="47"/>
      <c r="BR644" s="47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47"/>
      <c r="CQ644" s="47"/>
      <c r="CT644" s="47"/>
      <c r="CU644" s="47"/>
      <c r="CV644" s="47"/>
      <c r="CW644" s="47"/>
      <c r="CX644" s="47"/>
      <c r="CY644" s="47"/>
      <c r="CZ644" s="47"/>
      <c r="DA644" s="47"/>
      <c r="DB644" s="47"/>
      <c r="DC644" s="47"/>
      <c r="DD644" s="47"/>
      <c r="DE644" s="47"/>
      <c r="DF644" s="47"/>
      <c r="DG644" s="47"/>
      <c r="DH644" s="47"/>
      <c r="DI644" s="47"/>
      <c r="DJ644" s="47"/>
      <c r="DK644" s="47"/>
    </row>
    <row r="645">
      <c r="A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  <c r="BP645" s="47"/>
      <c r="BQ645" s="47"/>
      <c r="BR645" s="47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47"/>
      <c r="CQ645" s="47"/>
      <c r="CT645" s="47"/>
      <c r="CU645" s="47"/>
      <c r="CV645" s="47"/>
      <c r="CW645" s="47"/>
      <c r="CX645" s="47"/>
      <c r="CY645" s="47"/>
      <c r="CZ645" s="47"/>
      <c r="DA645" s="47"/>
      <c r="DB645" s="47"/>
      <c r="DC645" s="47"/>
      <c r="DD645" s="47"/>
      <c r="DE645" s="47"/>
      <c r="DF645" s="47"/>
      <c r="DG645" s="47"/>
      <c r="DH645" s="47"/>
      <c r="DI645" s="47"/>
      <c r="DJ645" s="47"/>
      <c r="DK645" s="47"/>
    </row>
    <row r="646">
      <c r="A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  <c r="BP646" s="47"/>
      <c r="BQ646" s="47"/>
      <c r="BR646" s="47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47"/>
      <c r="CQ646" s="47"/>
      <c r="CT646" s="47"/>
      <c r="CU646" s="47"/>
      <c r="CV646" s="47"/>
      <c r="CW646" s="47"/>
      <c r="CX646" s="47"/>
      <c r="CY646" s="47"/>
      <c r="CZ646" s="47"/>
      <c r="DA646" s="47"/>
      <c r="DB646" s="47"/>
      <c r="DC646" s="47"/>
      <c r="DD646" s="47"/>
      <c r="DE646" s="47"/>
      <c r="DF646" s="47"/>
      <c r="DG646" s="47"/>
      <c r="DH646" s="47"/>
      <c r="DI646" s="47"/>
      <c r="DJ646" s="47"/>
      <c r="DK646" s="47"/>
    </row>
    <row r="647">
      <c r="A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  <c r="BP647" s="47"/>
      <c r="BQ647" s="47"/>
      <c r="BR647" s="47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47"/>
      <c r="CQ647" s="47"/>
      <c r="CT647" s="47"/>
      <c r="CU647" s="47"/>
      <c r="CV647" s="47"/>
      <c r="CW647" s="47"/>
      <c r="CX647" s="47"/>
      <c r="CY647" s="47"/>
      <c r="CZ647" s="47"/>
      <c r="DA647" s="47"/>
      <c r="DB647" s="47"/>
      <c r="DC647" s="47"/>
      <c r="DD647" s="47"/>
      <c r="DE647" s="47"/>
      <c r="DF647" s="47"/>
      <c r="DG647" s="47"/>
      <c r="DH647" s="47"/>
      <c r="DI647" s="47"/>
      <c r="DJ647" s="47"/>
      <c r="DK647" s="47"/>
    </row>
    <row r="648">
      <c r="A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  <c r="BP648" s="47"/>
      <c r="BQ648" s="47"/>
      <c r="BR648" s="47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47"/>
      <c r="CQ648" s="47"/>
      <c r="CT648" s="47"/>
      <c r="CU648" s="47"/>
      <c r="CV648" s="47"/>
      <c r="CW648" s="47"/>
      <c r="CX648" s="47"/>
      <c r="CY648" s="47"/>
      <c r="CZ648" s="47"/>
      <c r="DA648" s="47"/>
      <c r="DB648" s="47"/>
      <c r="DC648" s="47"/>
      <c r="DD648" s="47"/>
      <c r="DE648" s="47"/>
      <c r="DF648" s="47"/>
      <c r="DG648" s="47"/>
      <c r="DH648" s="47"/>
      <c r="DI648" s="47"/>
      <c r="DJ648" s="47"/>
      <c r="DK648" s="47"/>
    </row>
    <row r="649">
      <c r="A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  <c r="BP649" s="47"/>
      <c r="BQ649" s="47"/>
      <c r="BR649" s="47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47"/>
      <c r="CQ649" s="47"/>
      <c r="CT649" s="47"/>
      <c r="CU649" s="47"/>
      <c r="CV649" s="47"/>
      <c r="CW649" s="47"/>
      <c r="CX649" s="47"/>
      <c r="CY649" s="47"/>
      <c r="CZ649" s="47"/>
      <c r="DA649" s="47"/>
      <c r="DB649" s="47"/>
      <c r="DC649" s="47"/>
      <c r="DD649" s="47"/>
      <c r="DE649" s="47"/>
      <c r="DF649" s="47"/>
      <c r="DG649" s="47"/>
      <c r="DH649" s="47"/>
      <c r="DI649" s="47"/>
      <c r="DJ649" s="47"/>
      <c r="DK649" s="47"/>
    </row>
    <row r="650">
      <c r="A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  <c r="BP650" s="47"/>
      <c r="BQ650" s="47"/>
      <c r="BR650" s="47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47"/>
      <c r="CQ650" s="47"/>
      <c r="CT650" s="47"/>
      <c r="CU650" s="47"/>
      <c r="CV650" s="47"/>
      <c r="CW650" s="47"/>
      <c r="CX650" s="47"/>
      <c r="CY650" s="47"/>
      <c r="CZ650" s="47"/>
      <c r="DA650" s="47"/>
      <c r="DB650" s="47"/>
      <c r="DC650" s="47"/>
      <c r="DD650" s="47"/>
      <c r="DE650" s="47"/>
      <c r="DF650" s="47"/>
      <c r="DG650" s="47"/>
      <c r="DH650" s="47"/>
      <c r="DI650" s="47"/>
      <c r="DJ650" s="47"/>
      <c r="DK650" s="47"/>
    </row>
    <row r="651">
      <c r="A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  <c r="BP651" s="47"/>
      <c r="BQ651" s="47"/>
      <c r="BR651" s="47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47"/>
      <c r="CQ651" s="47"/>
      <c r="CT651" s="47"/>
      <c r="CU651" s="47"/>
      <c r="CV651" s="47"/>
      <c r="CW651" s="47"/>
      <c r="CX651" s="47"/>
      <c r="CY651" s="47"/>
      <c r="CZ651" s="47"/>
      <c r="DA651" s="47"/>
      <c r="DB651" s="47"/>
      <c r="DC651" s="47"/>
      <c r="DD651" s="47"/>
      <c r="DE651" s="47"/>
      <c r="DF651" s="47"/>
      <c r="DG651" s="47"/>
      <c r="DH651" s="47"/>
      <c r="DI651" s="47"/>
      <c r="DJ651" s="47"/>
      <c r="DK651" s="47"/>
    </row>
    <row r="652">
      <c r="A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T652" s="47"/>
      <c r="CU652" s="47"/>
      <c r="CV652" s="47"/>
      <c r="CW652" s="47"/>
      <c r="CX652" s="47"/>
      <c r="CY652" s="47"/>
      <c r="CZ652" s="47"/>
      <c r="DA652" s="47"/>
      <c r="DB652" s="47"/>
      <c r="DC652" s="47"/>
      <c r="DD652" s="47"/>
      <c r="DE652" s="47"/>
      <c r="DF652" s="47"/>
      <c r="DG652" s="47"/>
      <c r="DH652" s="47"/>
      <c r="DI652" s="47"/>
      <c r="DJ652" s="47"/>
      <c r="DK652" s="47"/>
    </row>
    <row r="653">
      <c r="A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T653" s="47"/>
      <c r="CU653" s="47"/>
      <c r="CV653" s="47"/>
      <c r="CW653" s="47"/>
      <c r="CX653" s="47"/>
      <c r="CY653" s="47"/>
      <c r="CZ653" s="47"/>
      <c r="DA653" s="47"/>
      <c r="DB653" s="47"/>
      <c r="DC653" s="47"/>
      <c r="DD653" s="47"/>
      <c r="DE653" s="47"/>
      <c r="DF653" s="47"/>
      <c r="DG653" s="47"/>
      <c r="DH653" s="47"/>
      <c r="DI653" s="47"/>
      <c r="DJ653" s="47"/>
      <c r="DK653" s="47"/>
    </row>
    <row r="654">
      <c r="A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T654" s="47"/>
      <c r="CU654" s="47"/>
      <c r="CV654" s="47"/>
      <c r="CW654" s="47"/>
      <c r="CX654" s="47"/>
      <c r="CY654" s="47"/>
      <c r="CZ654" s="47"/>
      <c r="DA654" s="47"/>
      <c r="DB654" s="47"/>
      <c r="DC654" s="47"/>
      <c r="DD654" s="47"/>
      <c r="DE654" s="47"/>
      <c r="DF654" s="47"/>
      <c r="DG654" s="47"/>
      <c r="DH654" s="47"/>
      <c r="DI654" s="47"/>
      <c r="DJ654" s="47"/>
      <c r="DK654" s="47"/>
    </row>
    <row r="655">
      <c r="A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T655" s="47"/>
      <c r="CU655" s="47"/>
      <c r="CV655" s="47"/>
      <c r="CW655" s="47"/>
      <c r="CX655" s="47"/>
      <c r="CY655" s="47"/>
      <c r="CZ655" s="47"/>
      <c r="DA655" s="47"/>
      <c r="DB655" s="47"/>
      <c r="DC655" s="47"/>
      <c r="DD655" s="47"/>
      <c r="DE655" s="47"/>
      <c r="DF655" s="47"/>
      <c r="DG655" s="47"/>
      <c r="DH655" s="47"/>
      <c r="DI655" s="47"/>
      <c r="DJ655" s="47"/>
      <c r="DK655" s="47"/>
    </row>
    <row r="656">
      <c r="A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T656" s="47"/>
      <c r="CU656" s="47"/>
      <c r="CV656" s="47"/>
      <c r="CW656" s="47"/>
      <c r="CX656" s="47"/>
      <c r="CY656" s="47"/>
      <c r="CZ656" s="47"/>
      <c r="DA656" s="47"/>
      <c r="DB656" s="47"/>
      <c r="DC656" s="47"/>
      <c r="DD656" s="47"/>
      <c r="DE656" s="47"/>
      <c r="DF656" s="47"/>
      <c r="DG656" s="47"/>
      <c r="DH656" s="47"/>
      <c r="DI656" s="47"/>
      <c r="DJ656" s="47"/>
      <c r="DK656" s="47"/>
    </row>
    <row r="657">
      <c r="A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  <c r="BP657" s="47"/>
      <c r="BQ657" s="47"/>
      <c r="BR657" s="47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47"/>
      <c r="CQ657" s="47"/>
      <c r="CT657" s="47"/>
      <c r="CU657" s="47"/>
      <c r="CV657" s="47"/>
      <c r="CW657" s="47"/>
      <c r="CX657" s="47"/>
      <c r="CY657" s="47"/>
      <c r="CZ657" s="47"/>
      <c r="DA657" s="47"/>
      <c r="DB657" s="47"/>
      <c r="DC657" s="47"/>
      <c r="DD657" s="47"/>
      <c r="DE657" s="47"/>
      <c r="DF657" s="47"/>
      <c r="DG657" s="47"/>
      <c r="DH657" s="47"/>
      <c r="DI657" s="47"/>
      <c r="DJ657" s="47"/>
      <c r="DK657" s="47"/>
    </row>
    <row r="658">
      <c r="A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  <c r="BP658" s="47"/>
      <c r="BQ658" s="47"/>
      <c r="BR658" s="47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47"/>
      <c r="CQ658" s="47"/>
      <c r="CT658" s="47"/>
      <c r="CU658" s="47"/>
      <c r="CV658" s="47"/>
      <c r="CW658" s="47"/>
      <c r="CX658" s="47"/>
      <c r="CY658" s="47"/>
      <c r="CZ658" s="47"/>
      <c r="DA658" s="47"/>
      <c r="DB658" s="47"/>
      <c r="DC658" s="47"/>
      <c r="DD658" s="47"/>
      <c r="DE658" s="47"/>
      <c r="DF658" s="47"/>
      <c r="DG658" s="47"/>
      <c r="DH658" s="47"/>
      <c r="DI658" s="47"/>
      <c r="DJ658" s="47"/>
      <c r="DK658" s="47"/>
    </row>
    <row r="659">
      <c r="A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  <c r="BP659" s="47"/>
      <c r="BQ659" s="47"/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47"/>
      <c r="CQ659" s="47"/>
      <c r="CT659" s="47"/>
      <c r="CU659" s="47"/>
      <c r="CV659" s="47"/>
      <c r="CW659" s="47"/>
      <c r="CX659" s="47"/>
      <c r="CY659" s="47"/>
      <c r="CZ659" s="47"/>
      <c r="DA659" s="47"/>
      <c r="DB659" s="47"/>
      <c r="DC659" s="47"/>
      <c r="DD659" s="47"/>
      <c r="DE659" s="47"/>
      <c r="DF659" s="47"/>
      <c r="DG659" s="47"/>
      <c r="DH659" s="47"/>
      <c r="DI659" s="47"/>
      <c r="DJ659" s="47"/>
      <c r="DK659" s="47"/>
    </row>
    <row r="660">
      <c r="A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  <c r="BP660" s="47"/>
      <c r="BQ660" s="47"/>
      <c r="BR660" s="47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47"/>
      <c r="CQ660" s="47"/>
      <c r="CT660" s="47"/>
      <c r="CU660" s="47"/>
      <c r="CV660" s="47"/>
      <c r="CW660" s="47"/>
      <c r="CX660" s="47"/>
      <c r="CY660" s="47"/>
      <c r="CZ660" s="47"/>
      <c r="DA660" s="47"/>
      <c r="DB660" s="47"/>
      <c r="DC660" s="47"/>
      <c r="DD660" s="47"/>
      <c r="DE660" s="47"/>
      <c r="DF660" s="47"/>
      <c r="DG660" s="47"/>
      <c r="DH660" s="47"/>
      <c r="DI660" s="47"/>
      <c r="DJ660" s="47"/>
      <c r="DK660" s="47"/>
    </row>
    <row r="661">
      <c r="A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  <c r="BP661" s="47"/>
      <c r="BQ661" s="47"/>
      <c r="BR661" s="47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47"/>
      <c r="CQ661" s="47"/>
      <c r="CT661" s="47"/>
      <c r="CU661" s="47"/>
      <c r="CV661" s="47"/>
      <c r="CW661" s="47"/>
      <c r="CX661" s="47"/>
      <c r="CY661" s="47"/>
      <c r="CZ661" s="47"/>
      <c r="DA661" s="47"/>
      <c r="DB661" s="47"/>
      <c r="DC661" s="47"/>
      <c r="DD661" s="47"/>
      <c r="DE661" s="47"/>
      <c r="DF661" s="47"/>
      <c r="DG661" s="47"/>
      <c r="DH661" s="47"/>
      <c r="DI661" s="47"/>
      <c r="DJ661" s="47"/>
      <c r="DK661" s="47"/>
    </row>
    <row r="662">
      <c r="A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47"/>
      <c r="CQ662" s="47"/>
      <c r="CT662" s="47"/>
      <c r="CU662" s="47"/>
      <c r="CV662" s="47"/>
      <c r="CW662" s="47"/>
      <c r="CX662" s="47"/>
      <c r="CY662" s="47"/>
      <c r="CZ662" s="47"/>
      <c r="DA662" s="47"/>
      <c r="DB662" s="47"/>
      <c r="DC662" s="47"/>
      <c r="DD662" s="47"/>
      <c r="DE662" s="47"/>
      <c r="DF662" s="47"/>
      <c r="DG662" s="47"/>
      <c r="DH662" s="47"/>
      <c r="DI662" s="47"/>
      <c r="DJ662" s="47"/>
      <c r="DK662" s="47"/>
    </row>
    <row r="663">
      <c r="A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  <c r="BP663" s="47"/>
      <c r="BQ663" s="47"/>
      <c r="BR663" s="47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47"/>
      <c r="CQ663" s="47"/>
      <c r="CT663" s="47"/>
      <c r="CU663" s="47"/>
      <c r="CV663" s="47"/>
      <c r="CW663" s="47"/>
      <c r="CX663" s="47"/>
      <c r="CY663" s="47"/>
      <c r="CZ663" s="47"/>
      <c r="DA663" s="47"/>
      <c r="DB663" s="47"/>
      <c r="DC663" s="47"/>
      <c r="DD663" s="47"/>
      <c r="DE663" s="47"/>
      <c r="DF663" s="47"/>
      <c r="DG663" s="47"/>
      <c r="DH663" s="47"/>
      <c r="DI663" s="47"/>
      <c r="DJ663" s="47"/>
      <c r="DK663" s="47"/>
    </row>
    <row r="664">
      <c r="A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  <c r="BP664" s="47"/>
      <c r="BQ664" s="47"/>
      <c r="BR664" s="47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47"/>
      <c r="CQ664" s="47"/>
      <c r="CT664" s="47"/>
      <c r="CU664" s="47"/>
      <c r="CV664" s="47"/>
      <c r="CW664" s="47"/>
      <c r="CX664" s="47"/>
      <c r="CY664" s="47"/>
      <c r="CZ664" s="47"/>
      <c r="DA664" s="47"/>
      <c r="DB664" s="47"/>
      <c r="DC664" s="47"/>
      <c r="DD664" s="47"/>
      <c r="DE664" s="47"/>
      <c r="DF664" s="47"/>
      <c r="DG664" s="47"/>
      <c r="DH664" s="47"/>
      <c r="DI664" s="47"/>
      <c r="DJ664" s="47"/>
      <c r="DK664" s="47"/>
    </row>
    <row r="665">
      <c r="A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  <c r="BP665" s="47"/>
      <c r="BQ665" s="47"/>
      <c r="BR665" s="47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47"/>
      <c r="CQ665" s="47"/>
      <c r="CT665" s="47"/>
      <c r="CU665" s="47"/>
      <c r="CV665" s="47"/>
      <c r="CW665" s="47"/>
      <c r="CX665" s="47"/>
      <c r="CY665" s="47"/>
      <c r="CZ665" s="47"/>
      <c r="DA665" s="47"/>
      <c r="DB665" s="47"/>
      <c r="DC665" s="47"/>
      <c r="DD665" s="47"/>
      <c r="DE665" s="47"/>
      <c r="DF665" s="47"/>
      <c r="DG665" s="47"/>
      <c r="DH665" s="47"/>
      <c r="DI665" s="47"/>
      <c r="DJ665" s="47"/>
      <c r="DK665" s="47"/>
    </row>
    <row r="666">
      <c r="A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  <c r="BP666" s="47"/>
      <c r="BQ666" s="47"/>
      <c r="BR666" s="47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47"/>
      <c r="CQ666" s="47"/>
      <c r="CT666" s="47"/>
      <c r="CU666" s="47"/>
      <c r="CV666" s="47"/>
      <c r="CW666" s="47"/>
      <c r="CX666" s="47"/>
      <c r="CY666" s="47"/>
      <c r="CZ666" s="47"/>
      <c r="DA666" s="47"/>
      <c r="DB666" s="47"/>
      <c r="DC666" s="47"/>
      <c r="DD666" s="47"/>
      <c r="DE666" s="47"/>
      <c r="DF666" s="47"/>
      <c r="DG666" s="47"/>
      <c r="DH666" s="47"/>
      <c r="DI666" s="47"/>
      <c r="DJ666" s="47"/>
      <c r="DK666" s="47"/>
    </row>
    <row r="667">
      <c r="A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  <c r="BP667" s="47"/>
      <c r="BQ667" s="47"/>
      <c r="BR667" s="47"/>
      <c r="BS667" s="47"/>
      <c r="BT667" s="47"/>
      <c r="BU667" s="47"/>
      <c r="BV667" s="47"/>
      <c r="BW667" s="47"/>
      <c r="BX667" s="47"/>
      <c r="BY667" s="47"/>
      <c r="BZ667" s="47"/>
      <c r="CA667" s="47"/>
      <c r="CB667" s="47"/>
      <c r="CC667" s="47"/>
      <c r="CD667" s="47"/>
      <c r="CE667" s="47"/>
      <c r="CF667" s="47"/>
      <c r="CG667" s="47"/>
      <c r="CH667" s="47"/>
      <c r="CI667" s="47"/>
      <c r="CJ667" s="47"/>
      <c r="CK667" s="47"/>
      <c r="CL667" s="47"/>
      <c r="CM667" s="47"/>
      <c r="CN667" s="47"/>
      <c r="CO667" s="47"/>
      <c r="CP667" s="47"/>
      <c r="CQ667" s="47"/>
      <c r="CT667" s="47"/>
      <c r="CU667" s="47"/>
      <c r="CV667" s="47"/>
      <c r="CW667" s="47"/>
      <c r="CX667" s="47"/>
      <c r="CY667" s="47"/>
      <c r="CZ667" s="47"/>
      <c r="DA667" s="47"/>
      <c r="DB667" s="47"/>
      <c r="DC667" s="47"/>
      <c r="DD667" s="47"/>
      <c r="DE667" s="47"/>
      <c r="DF667" s="47"/>
      <c r="DG667" s="47"/>
      <c r="DH667" s="47"/>
      <c r="DI667" s="47"/>
      <c r="DJ667" s="47"/>
      <c r="DK667" s="47"/>
    </row>
  </sheetData>
  <autoFilter ref="$A$1:$DM$102">
    <sortState ref="A1:DM102">
      <sortCondition descending="1" ref="E1:E102"/>
      <sortCondition ref="A1:A102"/>
      <sortCondition descending="1" ref="F1:F102"/>
      <sortCondition descending="1" ref="Y1:Y102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0"/>
    <col customWidth="1" min="2" max="2" width="21.38"/>
    <col customWidth="1" min="3" max="3" width="23.5"/>
    <col customWidth="1" min="4" max="4" width="13.63"/>
    <col customWidth="1" min="27" max="27" width="14.38"/>
  </cols>
  <sheetData>
    <row r="1">
      <c r="A1" s="118" t="s">
        <v>0</v>
      </c>
      <c r="B1" s="118" t="s">
        <v>536</v>
      </c>
      <c r="C1" s="118" t="s">
        <v>1</v>
      </c>
      <c r="D1" s="118" t="s">
        <v>2</v>
      </c>
      <c r="E1" s="56" t="s">
        <v>37</v>
      </c>
      <c r="F1" s="83" t="s">
        <v>38</v>
      </c>
      <c r="G1" s="55" t="s">
        <v>721</v>
      </c>
      <c r="H1" s="55" t="s">
        <v>722</v>
      </c>
      <c r="I1" s="55" t="s">
        <v>723</v>
      </c>
      <c r="J1" s="55" t="s">
        <v>724</v>
      </c>
      <c r="L1" s="57" t="s">
        <v>725</v>
      </c>
      <c r="M1" s="55"/>
      <c r="N1" s="55"/>
      <c r="O1" s="57" t="s">
        <v>889</v>
      </c>
      <c r="P1" s="55"/>
      <c r="Q1" s="55"/>
      <c r="R1" s="55" t="s">
        <v>727</v>
      </c>
      <c r="S1" s="55"/>
      <c r="T1" s="55"/>
      <c r="U1" s="55" t="s">
        <v>728</v>
      </c>
      <c r="V1" s="55"/>
      <c r="W1" s="55"/>
      <c r="X1" s="55"/>
      <c r="Y1" s="95" t="s">
        <v>729</v>
      </c>
      <c r="AA1" s="57" t="s">
        <v>890</v>
      </c>
      <c r="AB1" s="55"/>
      <c r="AC1" s="58" t="s">
        <v>731</v>
      </c>
      <c r="AD1" s="58" t="s">
        <v>732</v>
      </c>
      <c r="AE1" s="55"/>
      <c r="AF1" s="55" t="s">
        <v>138</v>
      </c>
      <c r="AG1" s="55"/>
      <c r="AH1" s="55"/>
      <c r="AI1" s="55" t="s">
        <v>139</v>
      </c>
      <c r="AJ1" s="55"/>
      <c r="AK1" s="55"/>
      <c r="AL1" s="55" t="s">
        <v>140</v>
      </c>
      <c r="AM1" s="55"/>
      <c r="AN1" s="55"/>
      <c r="AO1" s="55"/>
      <c r="AP1" s="78" t="s">
        <v>347</v>
      </c>
      <c r="AQ1" s="55"/>
      <c r="AR1" s="55" t="s">
        <v>55</v>
      </c>
      <c r="AS1" s="55"/>
      <c r="AT1" s="55"/>
      <c r="AU1" s="55" t="s">
        <v>57</v>
      </c>
      <c r="AV1" s="55"/>
      <c r="AW1" s="55"/>
      <c r="AX1" s="55"/>
      <c r="AY1" s="78" t="s">
        <v>891</v>
      </c>
      <c r="BA1" s="55" t="s">
        <v>540</v>
      </c>
      <c r="BB1" s="55"/>
      <c r="BC1" s="55"/>
      <c r="BD1" s="55" t="s">
        <v>541</v>
      </c>
      <c r="BE1" s="55"/>
      <c r="BF1" s="55"/>
      <c r="BG1" s="55"/>
      <c r="BH1" s="78" t="s">
        <v>542</v>
      </c>
      <c r="BJ1" s="78" t="s">
        <v>356</v>
      </c>
      <c r="BK1" s="55"/>
      <c r="BL1" s="55"/>
      <c r="BM1" s="78" t="s">
        <v>796</v>
      </c>
      <c r="BN1" s="55"/>
      <c r="BO1" s="55"/>
      <c r="BP1" s="55" t="s">
        <v>353</v>
      </c>
      <c r="BQ1" s="55"/>
      <c r="BR1" s="55"/>
      <c r="BS1" s="55" t="s">
        <v>354</v>
      </c>
      <c r="BT1" s="55"/>
      <c r="BU1" s="55"/>
      <c r="BV1" s="55"/>
      <c r="BW1" s="78" t="s">
        <v>355</v>
      </c>
      <c r="BX1" s="119" t="s">
        <v>892</v>
      </c>
      <c r="BY1" s="112" t="s">
        <v>545</v>
      </c>
      <c r="CA1" s="86" t="s">
        <v>543</v>
      </c>
      <c r="CB1" s="55"/>
      <c r="CD1" s="86" t="s">
        <v>733</v>
      </c>
      <c r="CE1" s="55"/>
      <c r="CG1" s="86" t="s">
        <v>734</v>
      </c>
      <c r="CH1" s="55"/>
      <c r="CJ1" s="55" t="s">
        <v>738</v>
      </c>
      <c r="CK1" s="55"/>
      <c r="CL1" s="55"/>
      <c r="CM1" s="55" t="s">
        <v>739</v>
      </c>
      <c r="CN1" s="27"/>
      <c r="CO1" s="27"/>
      <c r="CP1" s="27"/>
      <c r="CQ1" s="120" t="s">
        <v>893</v>
      </c>
      <c r="CS1" s="86" t="s">
        <v>362</v>
      </c>
      <c r="CT1" s="55"/>
      <c r="CU1" s="113" t="s">
        <v>894</v>
      </c>
      <c r="CV1" s="113" t="s">
        <v>895</v>
      </c>
    </row>
    <row r="2">
      <c r="A2" s="28">
        <v>2024.0</v>
      </c>
      <c r="B2" s="29" t="s">
        <v>896</v>
      </c>
      <c r="C2" s="29" t="s">
        <v>20</v>
      </c>
      <c r="D2" s="30">
        <f t="array" ref="D2">INDEX(
  TP!C:C,
  MATCH(
    1,
    (TP!A:A = A2) * (TP!B:B = C2),
    0
  )
)
</f>
        <v>59.94</v>
      </c>
      <c r="E2" s="31">
        <f t="shared" ref="E2:E284" si="1">sum(AC2,BX2,CU2)</f>
        <v>6.689522826</v>
      </c>
      <c r="F2" s="32">
        <f t="shared" ref="F2:F284" si="2">PERCENTRANK(E$2:E$284,E2)</f>
        <v>0.851</v>
      </c>
      <c r="G2" s="33">
        <v>925.0</v>
      </c>
      <c r="H2" s="33">
        <v>1.23</v>
      </c>
      <c r="I2" s="33">
        <v>0.0</v>
      </c>
      <c r="J2" s="99">
        <f t="shared" ref="J2:J284" si="3">H2-(0.74*I2)</f>
        <v>1.23</v>
      </c>
      <c r="K2" s="100">
        <f t="shared" ref="K2:K284" si="4">SUM(J2/G2)*90</f>
        <v>0.1196756757</v>
      </c>
      <c r="L2" s="101">
        <f t="shared" ref="L2:L284" si="5">PERCENTRANK(K$2:K$284,K2)</f>
        <v>0.067</v>
      </c>
      <c r="M2" s="73">
        <f t="shared" ref="M2:M284" si="6">sum(K2-K$286)/K$287</f>
        <v>-1.376447578</v>
      </c>
      <c r="N2" s="42">
        <v>0.0</v>
      </c>
      <c r="O2" s="101">
        <f t="shared" ref="O2:O284" si="7">PERCENTRANK(N$2:N$284,N2)</f>
        <v>0</v>
      </c>
      <c r="P2" s="73">
        <f t="shared" ref="P2:P284" si="8">sum(N2-N$286)/N$287</f>
        <v>-1.783712893</v>
      </c>
      <c r="Q2" s="33">
        <v>1.26</v>
      </c>
      <c r="R2" s="102">
        <f t="shared" ref="R2:R284" si="9">PERCENTRANK(Q$2:Q$284,Q2)</f>
        <v>0.078</v>
      </c>
      <c r="S2" s="73">
        <f t="shared" ref="S2:S284" si="10">sum(Q2-Q$286)/Q$287</f>
        <v>-1.193998604</v>
      </c>
      <c r="T2" s="33">
        <v>53.85</v>
      </c>
      <c r="U2" s="102">
        <f t="shared" ref="U2:U284" si="11">PERCENTRANK(T$2:T$284,T2)</f>
        <v>0.918</v>
      </c>
      <c r="V2" s="73">
        <f t="shared" ref="V2:V284" si="12">sum(T2-T$286)/T$287</f>
        <v>1.230082331</v>
      </c>
      <c r="W2" s="36">
        <f t="shared" ref="W2:W284" si="13"> (T2 * LOG(Q2 + 1)) / LOG(MAX(Q$2:Q$284) + 1) * 100</f>
        <v>2745.262989</v>
      </c>
      <c r="X2" s="35">
        <f t="shared" ref="X2:X284" si="14">sum(W2-W$286)/W$287</f>
        <v>-0.06100359282</v>
      </c>
      <c r="Y2" s="40">
        <f t="shared" ref="Y2:Y284" si="15">PERCENTRANK(X$2:X$284,X2)</f>
        <v>0.472</v>
      </c>
      <c r="Z2" s="33">
        <v>0.0</v>
      </c>
      <c r="AA2" s="101">
        <f t="shared" ref="AA2:AA284" si="16">PERCENTRANK(Z$2:Z$284,Z2)</f>
        <v>0</v>
      </c>
      <c r="AB2" s="73">
        <f t="shared" ref="AB2:AB284" si="17">sum(Z2-Z$286)/Z$287</f>
        <v>-2.164340948</v>
      </c>
      <c r="AC2" s="121">
        <f t="shared" ref="AC2:AC284" si="18">sum(M2,P2,X2,AB2)</f>
        <v>-5.385505013</v>
      </c>
      <c r="AD2" s="68">
        <f t="shared" ref="AD2:AD284" si="19">PERCENTRANK(AC$2:AC$284,AC2)</f>
        <v>0.06</v>
      </c>
      <c r="AE2" s="33">
        <v>5.55</v>
      </c>
      <c r="AF2" s="102">
        <f t="shared" ref="AF2:AF284" si="20">PERCENTRANK(AE$2:AE$284,AE2)</f>
        <v>0.94</v>
      </c>
      <c r="AG2" s="73">
        <f t="shared" ref="AG2:AG284" si="21">sum(AE2-AE$286)/AE$287</f>
        <v>1.716388793</v>
      </c>
      <c r="AH2" s="66">
        <f t="shared" ref="AH2:AH284" si="22">AE2 * (2/(1+EXP(-7*(($D2/100)-0.5))))</f>
        <v>7.406540726</v>
      </c>
      <c r="AI2" s="102">
        <f t="shared" ref="AI2:AI284" si="23">PERCENTRANK(AH$2:AH$284,AH2)</f>
        <v>0.996</v>
      </c>
      <c r="AJ2" s="73">
        <f t="shared" ref="AJ2:AJ284" si="24">sum(AH2-AH$286)/AH$287</f>
        <v>3.260459038</v>
      </c>
      <c r="AK2" s="33">
        <v>56.14</v>
      </c>
      <c r="AL2" s="102">
        <f t="shared" ref="AL2:AL284" si="25">PERCENTRANK(AK$2:AK$284,AK2)</f>
        <v>0.734</v>
      </c>
      <c r="AM2" s="73">
        <f t="shared" ref="AM2:AM284" si="26">sum(AK2-AK$286)/AK$287</f>
        <v>0.5668712745</v>
      </c>
      <c r="AN2" s="36">
        <f t="shared" ref="AN2:AN284" si="27"> (AK2 * LOG(AH2 + 1)) / LOG(MAX(AH$2:AH$284) + 1) * 100</f>
        <v>5472.029262</v>
      </c>
      <c r="AO2" s="35">
        <f t="shared" ref="AO2:AO284" si="28">sum(AN2-AN$286)/AN$287</f>
        <v>2.319125575</v>
      </c>
      <c r="AP2" s="37">
        <f t="shared" ref="AP2:AP284" si="29">PERCENTRANK(AO$2:AO$284,AO2)</f>
        <v>0.986</v>
      </c>
      <c r="AQ2" s="33">
        <v>1.26</v>
      </c>
      <c r="AR2" s="102">
        <f t="shared" ref="AR2:AR284" si="30">PERCENTRANK(AQ$2:AQ$284,AQ2)</f>
        <v>0.046</v>
      </c>
      <c r="AS2" s="73">
        <f t="shared" ref="AS2:AS284" si="31">sum(AQ2-AQ$286)/AQ$287</f>
        <v>-1.267493214</v>
      </c>
      <c r="AT2" s="33">
        <v>7.69</v>
      </c>
      <c r="AU2" s="102">
        <f t="shared" ref="AU2:AU284" si="32">PERCENTRANK(AT$2:AT$284,AT2)</f>
        <v>0.014</v>
      </c>
      <c r="AV2" s="73">
        <f t="shared" ref="AV2:AV284" si="33">sum(AT2-AT$286)/AT$287</f>
        <v>-2.354857533</v>
      </c>
      <c r="AW2" s="36">
        <f t="shared" ref="AW2:AW284" si="34"> (AT2 * LOG(AQ2 + 1)) / LOG(MAX(AQ$2:AQ$284) + 1) * 100</f>
        <v>226.4036334</v>
      </c>
      <c r="AX2" s="35">
        <f t="shared" ref="AX2:AX284" si="35">sum(AW2-AW$286)/AW$287</f>
        <v>-1.815138615</v>
      </c>
      <c r="AY2" s="37">
        <f t="shared" ref="AY2:AY284" si="36">PERCENTRANK(AX$2:AX$284,AX2)</f>
        <v>0.011</v>
      </c>
      <c r="AZ2" s="33">
        <v>16.35</v>
      </c>
      <c r="BA2" s="102">
        <f t="shared" ref="BA2:BA284" si="37">PERCENTRANK(AZ$2:AZ$284,AZ2)</f>
        <v>0.993</v>
      </c>
      <c r="BB2" s="73">
        <f t="shared" ref="BB2:BB284" si="38">sum(AZ2-AZ$286)/AZ$287</f>
        <v>2.815124797</v>
      </c>
      <c r="BC2" s="33">
        <v>41.67</v>
      </c>
      <c r="BD2" s="102">
        <f t="shared" ref="BD2:BD284" si="39">PERCENTRANK(BC$2:BC$284,BC2)</f>
        <v>0.833</v>
      </c>
      <c r="BE2" s="73">
        <f t="shared" ref="BE2:BE284" si="40">sum(BC2-BC$286)/BC$287</f>
        <v>0.9372664247</v>
      </c>
      <c r="BF2" s="36">
        <f t="shared" ref="BF2:BF284" si="41"> (BC2 * LOG(AZ2 + 1)) / LOG(MAX(AZ$2:AZ$284) + 1) * 100</f>
        <v>3781.397769</v>
      </c>
      <c r="BG2" s="35">
        <f t="shared" ref="BG2:BG284" si="42">sum(BF2-BF$286)/BF$287</f>
        <v>2.204682196</v>
      </c>
      <c r="BH2" s="37">
        <f t="shared" ref="BH2:BH284" si="43">PERCENTRANK(BG$2:BG$284,BG2)</f>
        <v>0.972</v>
      </c>
      <c r="BI2" s="33">
        <v>2.63</v>
      </c>
      <c r="BJ2" s="103">
        <f t="shared" ref="BJ2:BJ284" si="44">PERCENTRANK(BI$2:BI$284,BI2)</f>
        <v>0.94</v>
      </c>
      <c r="BK2" s="73">
        <f t="shared" ref="BK2:BK284" si="45">sum(BI2-BI$286)/BI$287</f>
        <v>1.848898375</v>
      </c>
      <c r="BL2" s="33">
        <v>1.17</v>
      </c>
      <c r="BM2" s="103">
        <f t="shared" ref="BM2:BM284" si="46">PERCENTRANK(BL$2:BL$284,BL2)</f>
        <v>0.965</v>
      </c>
      <c r="BN2" s="73">
        <f t="shared" ref="BN2:BN284" si="47">sum(BL2-BL$286)/BL$287</f>
        <v>2.150499719</v>
      </c>
      <c r="BO2" s="33">
        <v>4.96</v>
      </c>
      <c r="BP2" s="102">
        <f t="shared" ref="BP2:BP284" si="48">PERCENTRANK(BO$2:BO$284,BO2)</f>
        <v>0.933</v>
      </c>
      <c r="BQ2" s="73">
        <f t="shared" ref="BQ2:BQ284" si="49">sum(BO2-BO$286)/BO$287</f>
        <v>1.690693916</v>
      </c>
      <c r="BR2" s="33">
        <v>56.86</v>
      </c>
      <c r="BS2" s="102">
        <f t="shared" ref="BS2:BS284" si="50">PERCENTRANK(BR$2:BR$284,BR2)</f>
        <v>0.784</v>
      </c>
      <c r="BT2" s="73">
        <f t="shared" ref="BT2:BT284" si="51">sum(BR2-BR$286)/BR$287</f>
        <v>0.6540355396</v>
      </c>
      <c r="BU2" s="36">
        <f t="shared" ref="BU2:BU284" si="52"> (BR2 * LOG(BO2 + 1)) / LOG(MAX(BO$2:BO$284) + 1) * 100</f>
        <v>4413.809556</v>
      </c>
      <c r="BV2" s="35">
        <f t="shared" ref="BV2:BV284" si="53">sum(BU2-BU$286)/BU$287</f>
        <v>1.712204369</v>
      </c>
      <c r="BW2" s="37">
        <f t="shared" ref="BW2:BW284" si="54">PERCENTRANK(BV$2:BV$284,BV2)</f>
        <v>0.961</v>
      </c>
      <c r="BX2" s="122">
        <f t="shared" ref="BX2:BX284" si="55">SUM(AO2,AX2,BG2, BK2,BN2,BV2)</f>
        <v>8.420271619</v>
      </c>
      <c r="BY2" s="104">
        <f t="shared" ref="BY2:BY284" si="56">PERCENTRANK(BX$2:BX$284,BX2)</f>
        <v>0.986</v>
      </c>
      <c r="BZ2" s="33">
        <v>30.65</v>
      </c>
      <c r="CA2" s="105">
        <f t="shared" ref="CA2:CA284" si="57">PERCENTRANK(BZ$2:BZ$284,BZ2)</f>
        <v>0.989</v>
      </c>
      <c r="CB2" s="73">
        <f t="shared" ref="CB2:CB284" si="58">sum(BZ2-BZ$286)/BZ$287</f>
        <v>3.27012509</v>
      </c>
      <c r="CC2" s="33">
        <v>2.43</v>
      </c>
      <c r="CD2" s="105">
        <f t="shared" ref="CD2:CD284" si="59">PERCENTRANK(CC$2:CC$284,CC2)</f>
        <v>0.23</v>
      </c>
      <c r="CE2" s="73">
        <f t="shared" ref="CE2:CE284" si="60">sum(CC2-CC$286)/CC$287</f>
        <v>-0.6901571852</v>
      </c>
      <c r="CF2" s="33">
        <v>0.19</v>
      </c>
      <c r="CG2" s="105">
        <f t="shared" ref="CG2:CG284" si="61">PERCENTRANK(CF$2:CF$284,CF2)</f>
        <v>0.216</v>
      </c>
      <c r="CH2" s="73">
        <f t="shared" ref="CH2:CH284" si="62">sum(CF2-CF$286)/CF$287</f>
        <v>-0.7703621729</v>
      </c>
      <c r="CI2" s="33">
        <v>1.36</v>
      </c>
      <c r="CJ2" s="102">
        <f t="shared" ref="CJ2:CJ284" si="63">PERCENTRANK(CI$2:CI$284,CI2)</f>
        <v>0.582</v>
      </c>
      <c r="CK2" s="73">
        <f t="shared" ref="CK2:CK284" si="64">sum(CI2-CI$286)/CI$287</f>
        <v>-0.1107735068</v>
      </c>
      <c r="CL2" s="33">
        <v>64.29</v>
      </c>
      <c r="CM2" s="102">
        <f t="shared" ref="CM2:CM284" si="65">PERCENTRANK(CL$2:CL$284,CL2)</f>
        <v>0.894</v>
      </c>
      <c r="CN2" s="73">
        <f t="shared" ref="CN2:CN284" si="66">sum(CL2-CL$286)/CL$287</f>
        <v>1.222198555</v>
      </c>
      <c r="CO2" s="36">
        <f t="shared" ref="CO2:CO284" si="67"> (CL2 * LOG(CI2 + 1)) / LOG(MAX(CI$2:CI$284) + 1) * 100</f>
        <v>2946.788704</v>
      </c>
      <c r="CP2" s="35">
        <f t="shared" ref="CP2:CP284" si="68">sum(CO2-CO$286)/CO$287</f>
        <v>0.8165165589</v>
      </c>
      <c r="CQ2" s="90">
        <f t="shared" ref="CQ2:CQ284" si="69">PERCENTRANK(CP$2:CP$284,CP2)</f>
        <v>0.787</v>
      </c>
      <c r="CR2" s="33">
        <v>0.14</v>
      </c>
      <c r="CS2" s="105">
        <f t="shared" ref="CS2:CS284" si="70">PERCENTRANK(CR$2:CR$284,CR2)</f>
        <v>0.855</v>
      </c>
      <c r="CT2" s="73">
        <f t="shared" ref="CT2:CT284" si="71">sum(CR2-CR$286)/CR$287</f>
        <v>1.028633929</v>
      </c>
      <c r="CU2" s="123">
        <f t="shared" ref="CU2:CU284" si="72">sum(CB2,CE2,CH2,CP2, CT2)</f>
        <v>3.65475622</v>
      </c>
      <c r="CV2" s="107">
        <f t="shared" ref="CV2:CV284" si="73">PERCENTRANK(CU$2:CU$284,CU2)</f>
        <v>0.851</v>
      </c>
    </row>
    <row r="3">
      <c r="A3" s="28">
        <v>2024.0</v>
      </c>
      <c r="B3" s="29" t="s">
        <v>784</v>
      </c>
      <c r="C3" s="29" t="s">
        <v>20</v>
      </c>
      <c r="D3" s="30">
        <f t="array" ref="D3">INDEX(
  TP!C:C,
  MATCH(
    1,
    (TP!A:A = A3) * (TP!B:B = C3),
    0
  )
)
</f>
        <v>59.94</v>
      </c>
      <c r="E3" s="31">
        <f t="shared" si="1"/>
        <v>4.140719418</v>
      </c>
      <c r="F3" s="32">
        <f t="shared" si="2"/>
        <v>0.716</v>
      </c>
      <c r="G3" s="33">
        <v>3502.0</v>
      </c>
      <c r="H3" s="33">
        <v>6.94</v>
      </c>
      <c r="I3" s="33">
        <v>0.0</v>
      </c>
      <c r="J3" s="99">
        <f t="shared" si="3"/>
        <v>6.94</v>
      </c>
      <c r="K3" s="100">
        <f t="shared" si="4"/>
        <v>0.1783552256</v>
      </c>
      <c r="L3" s="101">
        <f t="shared" si="5"/>
        <v>0.199</v>
      </c>
      <c r="M3" s="73">
        <f t="shared" si="6"/>
        <v>-0.8674156252</v>
      </c>
      <c r="N3" s="42">
        <v>0.26</v>
      </c>
      <c r="O3" s="101">
        <f t="shared" si="7"/>
        <v>0.479</v>
      </c>
      <c r="P3" s="73">
        <f t="shared" si="8"/>
        <v>-0.1219555536</v>
      </c>
      <c r="Q3" s="33">
        <v>1.57</v>
      </c>
      <c r="R3" s="102">
        <f t="shared" si="9"/>
        <v>0.241</v>
      </c>
      <c r="S3" s="73">
        <f t="shared" si="10"/>
        <v>-0.688645953</v>
      </c>
      <c r="T3" s="33">
        <v>47.54</v>
      </c>
      <c r="U3" s="102">
        <f t="shared" si="11"/>
        <v>0.752</v>
      </c>
      <c r="V3" s="73">
        <f t="shared" si="12"/>
        <v>0.6056327919</v>
      </c>
      <c r="W3" s="36">
        <f t="shared" si="13"/>
        <v>2805.654307</v>
      </c>
      <c r="X3" s="35">
        <f t="shared" si="14"/>
        <v>0.008095526259</v>
      </c>
      <c r="Y3" s="40">
        <f t="shared" si="15"/>
        <v>0.504</v>
      </c>
      <c r="Z3" s="33">
        <v>16.393</v>
      </c>
      <c r="AA3" s="101">
        <f t="shared" si="16"/>
        <v>0.571</v>
      </c>
      <c r="AB3" s="73">
        <f t="shared" si="17"/>
        <v>0.1717132812</v>
      </c>
      <c r="AC3" s="121">
        <f t="shared" si="18"/>
        <v>-0.8095623714</v>
      </c>
      <c r="AD3" s="68">
        <f t="shared" si="19"/>
        <v>0.39</v>
      </c>
      <c r="AE3" s="33">
        <v>3.11</v>
      </c>
      <c r="AF3" s="102">
        <f t="shared" si="20"/>
        <v>0.362</v>
      </c>
      <c r="AG3" s="73">
        <f t="shared" si="21"/>
        <v>-0.3855155278</v>
      </c>
      <c r="AH3" s="66">
        <f t="shared" si="22"/>
        <v>4.15033183</v>
      </c>
      <c r="AI3" s="102">
        <f t="shared" si="23"/>
        <v>0.745</v>
      </c>
      <c r="AJ3" s="73">
        <f t="shared" si="24"/>
        <v>0.5489064793</v>
      </c>
      <c r="AK3" s="33">
        <v>62.81</v>
      </c>
      <c r="AL3" s="102">
        <f t="shared" si="25"/>
        <v>0.926</v>
      </c>
      <c r="AM3" s="73">
        <f t="shared" si="26"/>
        <v>1.442088548</v>
      </c>
      <c r="AN3" s="36">
        <f t="shared" si="27"/>
        <v>4713.269119</v>
      </c>
      <c r="AO3" s="35">
        <f t="shared" si="28"/>
        <v>1.427584133</v>
      </c>
      <c r="AP3" s="37">
        <f t="shared" si="29"/>
        <v>0.918</v>
      </c>
      <c r="AQ3" s="33">
        <v>1.62</v>
      </c>
      <c r="AR3" s="102">
        <f t="shared" si="30"/>
        <v>0.103</v>
      </c>
      <c r="AS3" s="73">
        <f t="shared" si="31"/>
        <v>-1.129442958</v>
      </c>
      <c r="AT3" s="33">
        <v>41.27</v>
      </c>
      <c r="AU3" s="102">
        <f t="shared" si="32"/>
        <v>0.865</v>
      </c>
      <c r="AV3" s="73">
        <f t="shared" si="33"/>
        <v>0.9711249912</v>
      </c>
      <c r="AW3" s="36">
        <f t="shared" si="34"/>
        <v>1435.305832</v>
      </c>
      <c r="AX3" s="35">
        <f t="shared" si="35"/>
        <v>-0.5059281655</v>
      </c>
      <c r="AY3" s="37">
        <f t="shared" si="36"/>
        <v>0.351</v>
      </c>
      <c r="AZ3" s="33">
        <v>5.45</v>
      </c>
      <c r="BA3" s="102">
        <f t="shared" si="37"/>
        <v>0.117</v>
      </c>
      <c r="BB3" s="73">
        <f t="shared" si="38"/>
        <v>-1.149146454</v>
      </c>
      <c r="BC3" s="33">
        <v>37.26</v>
      </c>
      <c r="BD3" s="102">
        <f t="shared" si="39"/>
        <v>0.684</v>
      </c>
      <c r="BE3" s="73">
        <f t="shared" si="40"/>
        <v>0.3254986894</v>
      </c>
      <c r="BF3" s="36">
        <f t="shared" si="41"/>
        <v>2208.738672</v>
      </c>
      <c r="BG3" s="35">
        <f t="shared" si="42"/>
        <v>-0.4339195045</v>
      </c>
      <c r="BH3" s="37">
        <f t="shared" si="43"/>
        <v>0.34</v>
      </c>
      <c r="BI3" s="33">
        <v>2.57</v>
      </c>
      <c r="BJ3" s="103">
        <f t="shared" si="44"/>
        <v>0.929</v>
      </c>
      <c r="BK3" s="73">
        <f t="shared" si="45"/>
        <v>1.769535681</v>
      </c>
      <c r="BL3" s="33">
        <v>0.54</v>
      </c>
      <c r="BM3" s="103">
        <f t="shared" si="46"/>
        <v>0.762</v>
      </c>
      <c r="BN3" s="73">
        <f t="shared" si="47"/>
        <v>0.4267547435</v>
      </c>
      <c r="BO3" s="33">
        <v>2.06</v>
      </c>
      <c r="BP3" s="102">
        <f t="shared" si="48"/>
        <v>0.436</v>
      </c>
      <c r="BQ3" s="73">
        <f t="shared" si="49"/>
        <v>-0.361594942</v>
      </c>
      <c r="BR3" s="33">
        <v>48.75</v>
      </c>
      <c r="BS3" s="102">
        <f t="shared" si="50"/>
        <v>0.443</v>
      </c>
      <c r="BT3" s="73">
        <f t="shared" si="51"/>
        <v>-0.174224227</v>
      </c>
      <c r="BU3" s="36">
        <f t="shared" si="52"/>
        <v>2370.985715</v>
      </c>
      <c r="BV3" s="35">
        <f t="shared" si="53"/>
        <v>-0.2729489738</v>
      </c>
      <c r="BW3" s="37">
        <f t="shared" si="54"/>
        <v>0.415</v>
      </c>
      <c r="BX3" s="122">
        <f t="shared" si="55"/>
        <v>2.411077913</v>
      </c>
      <c r="BY3" s="104">
        <f t="shared" si="56"/>
        <v>0.773</v>
      </c>
      <c r="BZ3" s="33">
        <v>25.01</v>
      </c>
      <c r="CA3" s="105">
        <f t="shared" si="57"/>
        <v>0.972</v>
      </c>
      <c r="CB3" s="73">
        <f t="shared" si="58"/>
        <v>2.205687549</v>
      </c>
      <c r="CC3" s="33">
        <v>2.21</v>
      </c>
      <c r="CD3" s="105">
        <f t="shared" si="59"/>
        <v>0.142</v>
      </c>
      <c r="CE3" s="73">
        <f t="shared" si="60"/>
        <v>-0.9442773955</v>
      </c>
      <c r="CF3" s="33">
        <v>0.31</v>
      </c>
      <c r="CG3" s="105">
        <f t="shared" si="61"/>
        <v>0.504</v>
      </c>
      <c r="CH3" s="73">
        <f t="shared" si="62"/>
        <v>-0.1192546719</v>
      </c>
      <c r="CI3" s="33">
        <v>1.85</v>
      </c>
      <c r="CJ3" s="102">
        <f t="shared" si="63"/>
        <v>0.748</v>
      </c>
      <c r="CK3" s="73">
        <f t="shared" si="64"/>
        <v>0.4331699135</v>
      </c>
      <c r="CL3" s="33">
        <v>61.11</v>
      </c>
      <c r="CM3" s="102">
        <f t="shared" si="65"/>
        <v>0.848</v>
      </c>
      <c r="CN3" s="73">
        <f t="shared" si="66"/>
        <v>0.9875886128</v>
      </c>
      <c r="CO3" s="36">
        <f t="shared" si="67"/>
        <v>3416.447752</v>
      </c>
      <c r="CP3" s="35">
        <f t="shared" si="68"/>
        <v>1.296086237</v>
      </c>
      <c r="CQ3" s="90">
        <f t="shared" si="69"/>
        <v>0.883</v>
      </c>
      <c r="CR3" s="33">
        <v>0.09</v>
      </c>
      <c r="CS3" s="105">
        <f t="shared" si="70"/>
        <v>0.567</v>
      </c>
      <c r="CT3" s="73">
        <f t="shared" si="71"/>
        <v>0.1009621575</v>
      </c>
      <c r="CU3" s="123">
        <f t="shared" si="72"/>
        <v>2.539203876</v>
      </c>
      <c r="CV3" s="107">
        <f t="shared" si="73"/>
        <v>0.791</v>
      </c>
    </row>
    <row r="4">
      <c r="A4" s="28">
        <v>2024.0</v>
      </c>
      <c r="B4" s="29" t="s">
        <v>897</v>
      </c>
      <c r="C4" s="29" t="s">
        <v>20</v>
      </c>
      <c r="D4" s="30">
        <f t="array" ref="D4">INDEX(
  TP!C:C,
  MATCH(
    1,
    (TP!A:A = A4) * (TP!B:B = C4),
    0
  )
)
</f>
        <v>59.94</v>
      </c>
      <c r="E4" s="31">
        <f t="shared" si="1"/>
        <v>-5.600000474</v>
      </c>
      <c r="F4" s="32">
        <f t="shared" si="2"/>
        <v>0.241</v>
      </c>
      <c r="G4" s="33">
        <v>2458.0</v>
      </c>
      <c r="H4" s="33">
        <v>12.19</v>
      </c>
      <c r="I4" s="33">
        <v>4.0</v>
      </c>
      <c r="J4" s="99">
        <f t="shared" si="3"/>
        <v>9.23</v>
      </c>
      <c r="K4" s="100">
        <f t="shared" si="4"/>
        <v>0.3379576892</v>
      </c>
      <c r="L4" s="101">
        <f t="shared" si="5"/>
        <v>0.681</v>
      </c>
      <c r="M4" s="73">
        <f t="shared" si="6"/>
        <v>0.5171000009</v>
      </c>
      <c r="N4" s="42">
        <v>0.4</v>
      </c>
      <c r="O4" s="101">
        <f t="shared" si="7"/>
        <v>0.791</v>
      </c>
      <c r="P4" s="73">
        <f t="shared" si="8"/>
        <v>0.7728368601</v>
      </c>
      <c r="Q4" s="33">
        <v>2.49</v>
      </c>
      <c r="R4" s="102">
        <f t="shared" si="9"/>
        <v>0.812</v>
      </c>
      <c r="S4" s="73">
        <f t="shared" si="10"/>
        <v>0.8111103024</v>
      </c>
      <c r="T4" s="33">
        <v>50.0</v>
      </c>
      <c r="U4" s="102">
        <f t="shared" si="11"/>
        <v>0.809</v>
      </c>
      <c r="V4" s="73">
        <f t="shared" si="12"/>
        <v>0.8490790464</v>
      </c>
      <c r="W4" s="36">
        <f t="shared" si="13"/>
        <v>3907.438555</v>
      </c>
      <c r="X4" s="35">
        <f t="shared" si="14"/>
        <v>1.268745622</v>
      </c>
      <c r="Y4" s="40">
        <f t="shared" si="15"/>
        <v>0.897</v>
      </c>
      <c r="Z4" s="33">
        <v>22.059</v>
      </c>
      <c r="AA4" s="101">
        <f t="shared" si="16"/>
        <v>0.855</v>
      </c>
      <c r="AB4" s="73">
        <f t="shared" si="17"/>
        <v>0.9791361608</v>
      </c>
      <c r="AC4" s="121">
        <f t="shared" si="18"/>
        <v>3.537818644</v>
      </c>
      <c r="AD4" s="68">
        <f t="shared" si="19"/>
        <v>0.858</v>
      </c>
      <c r="AE4" s="33">
        <v>2.16</v>
      </c>
      <c r="AF4" s="102">
        <f t="shared" si="20"/>
        <v>0.089</v>
      </c>
      <c r="AG4" s="73">
        <f t="shared" si="21"/>
        <v>-1.203879915</v>
      </c>
      <c r="AH4" s="66">
        <f t="shared" si="22"/>
        <v>2.88254558</v>
      </c>
      <c r="AI4" s="102">
        <f t="shared" si="23"/>
        <v>0.351</v>
      </c>
      <c r="AJ4" s="73">
        <f t="shared" si="24"/>
        <v>-0.5068209514</v>
      </c>
      <c r="AK4" s="33">
        <v>42.37</v>
      </c>
      <c r="AL4" s="102">
        <f t="shared" si="25"/>
        <v>0.085</v>
      </c>
      <c r="AM4" s="73">
        <f t="shared" si="26"/>
        <v>-1.239986575</v>
      </c>
      <c r="AN4" s="36">
        <f t="shared" si="27"/>
        <v>2631.320049</v>
      </c>
      <c r="AO4" s="35">
        <f t="shared" si="28"/>
        <v>-1.01870129</v>
      </c>
      <c r="AP4" s="37">
        <f t="shared" si="29"/>
        <v>0.174</v>
      </c>
      <c r="AQ4" s="33">
        <v>3.99</v>
      </c>
      <c r="AR4" s="102">
        <f t="shared" si="30"/>
        <v>0.461</v>
      </c>
      <c r="AS4" s="73">
        <f t="shared" si="31"/>
        <v>-0.2206121126</v>
      </c>
      <c r="AT4" s="33">
        <v>33.03</v>
      </c>
      <c r="AU4" s="102">
        <f t="shared" si="32"/>
        <v>0.521</v>
      </c>
      <c r="AV4" s="73">
        <f t="shared" si="33"/>
        <v>0.1549815725</v>
      </c>
      <c r="AW4" s="36">
        <f t="shared" si="34"/>
        <v>1917.111298</v>
      </c>
      <c r="AX4" s="35">
        <f t="shared" si="35"/>
        <v>0.01585494538</v>
      </c>
      <c r="AY4" s="37">
        <f t="shared" si="36"/>
        <v>0.55</v>
      </c>
      <c r="AZ4" s="33">
        <v>6.66</v>
      </c>
      <c r="BA4" s="102">
        <f t="shared" si="37"/>
        <v>0.248</v>
      </c>
      <c r="BB4" s="73">
        <f t="shared" si="38"/>
        <v>-0.7090759759</v>
      </c>
      <c r="BC4" s="33">
        <v>31.87</v>
      </c>
      <c r="BD4" s="102">
        <f t="shared" si="39"/>
        <v>0.34</v>
      </c>
      <c r="BE4" s="73">
        <f t="shared" si="40"/>
        <v>-0.4222174316</v>
      </c>
      <c r="BF4" s="36">
        <f t="shared" si="41"/>
        <v>2063.475424</v>
      </c>
      <c r="BG4" s="35">
        <f t="shared" si="42"/>
        <v>-0.6776416542</v>
      </c>
      <c r="BH4" s="37">
        <f t="shared" si="43"/>
        <v>0.259</v>
      </c>
      <c r="BI4" s="33">
        <v>0.55</v>
      </c>
      <c r="BJ4" s="103">
        <f t="shared" si="44"/>
        <v>0.202</v>
      </c>
      <c r="BK4" s="73">
        <f t="shared" si="45"/>
        <v>-0.902341676</v>
      </c>
      <c r="BL4" s="33">
        <v>0.07</v>
      </c>
      <c r="BM4" s="103">
        <f t="shared" si="46"/>
        <v>0.124</v>
      </c>
      <c r="BN4" s="73">
        <f t="shared" si="47"/>
        <v>-0.8592137302</v>
      </c>
      <c r="BO4" s="33">
        <v>1.39</v>
      </c>
      <c r="BP4" s="102">
        <f t="shared" si="48"/>
        <v>0.206</v>
      </c>
      <c r="BQ4" s="73">
        <f t="shared" si="49"/>
        <v>-0.8357444369</v>
      </c>
      <c r="BR4" s="33">
        <v>52.63</v>
      </c>
      <c r="BS4" s="102">
        <f t="shared" si="50"/>
        <v>0.606</v>
      </c>
      <c r="BT4" s="73">
        <f t="shared" si="51"/>
        <v>0.2220332199</v>
      </c>
      <c r="BU4" s="36">
        <f t="shared" si="52"/>
        <v>1994.110151</v>
      </c>
      <c r="BV4" s="35">
        <f t="shared" si="53"/>
        <v>-0.6391850494</v>
      </c>
      <c r="BW4" s="37">
        <f t="shared" si="54"/>
        <v>0.301</v>
      </c>
      <c r="BX4" s="122">
        <f t="shared" si="55"/>
        <v>-4.081228455</v>
      </c>
      <c r="BY4" s="104">
        <f t="shared" si="56"/>
        <v>0.145</v>
      </c>
      <c r="BZ4" s="33">
        <v>8.82</v>
      </c>
      <c r="CA4" s="105">
        <f t="shared" si="57"/>
        <v>0.152</v>
      </c>
      <c r="CB4" s="73">
        <f t="shared" si="58"/>
        <v>-0.849852129</v>
      </c>
      <c r="CC4" s="33">
        <v>3.11</v>
      </c>
      <c r="CD4" s="105">
        <f t="shared" si="59"/>
        <v>0.514</v>
      </c>
      <c r="CE4" s="73">
        <f t="shared" si="60"/>
        <v>0.09530528284</v>
      </c>
      <c r="CF4" s="33">
        <v>0.04</v>
      </c>
      <c r="CG4" s="105">
        <f t="shared" si="61"/>
        <v>0.007</v>
      </c>
      <c r="CH4" s="73">
        <f t="shared" si="62"/>
        <v>-1.584246549</v>
      </c>
      <c r="CI4" s="33">
        <v>0.37</v>
      </c>
      <c r="CJ4" s="102">
        <f t="shared" si="63"/>
        <v>0.021</v>
      </c>
      <c r="CK4" s="73">
        <f t="shared" si="64"/>
        <v>-1.209761234</v>
      </c>
      <c r="CL4" s="33">
        <v>50.0</v>
      </c>
      <c r="CM4" s="102">
        <f t="shared" si="65"/>
        <v>0.546</v>
      </c>
      <c r="CN4" s="73">
        <f t="shared" si="66"/>
        <v>0.1679293509</v>
      </c>
      <c r="CO4" s="36">
        <f t="shared" si="67"/>
        <v>840.2394419</v>
      </c>
      <c r="CP4" s="35">
        <f t="shared" si="68"/>
        <v>-1.33448459</v>
      </c>
      <c r="CQ4" s="90">
        <f t="shared" si="69"/>
        <v>0.078</v>
      </c>
      <c r="CR4" s="33">
        <v>0.01</v>
      </c>
      <c r="CS4" s="105">
        <f t="shared" si="70"/>
        <v>0</v>
      </c>
      <c r="CT4" s="73">
        <f t="shared" si="71"/>
        <v>-1.383312677</v>
      </c>
      <c r="CU4" s="123">
        <f t="shared" si="72"/>
        <v>-5.056590663</v>
      </c>
      <c r="CV4" s="107">
        <f t="shared" si="73"/>
        <v>0.039</v>
      </c>
    </row>
    <row r="5">
      <c r="A5" s="28">
        <v>2025.0</v>
      </c>
      <c r="B5" s="29" t="s">
        <v>898</v>
      </c>
      <c r="C5" s="29" t="s">
        <v>27</v>
      </c>
      <c r="D5" s="30">
        <f t="array" ref="D5">INDEX(
  TP!C:C,
  MATCH(
    1,
    (TP!A:A = A5) * (TP!B:B = C5),
    0
  )
)
</f>
        <v>59.61</v>
      </c>
      <c r="E5" s="31">
        <f t="shared" si="1"/>
        <v>6.31601014</v>
      </c>
      <c r="F5" s="32">
        <f t="shared" si="2"/>
        <v>0.833</v>
      </c>
      <c r="G5" s="33">
        <v>2305.0</v>
      </c>
      <c r="H5" s="33">
        <v>16.82</v>
      </c>
      <c r="I5" s="33">
        <v>9.0</v>
      </c>
      <c r="J5" s="99">
        <f t="shared" si="3"/>
        <v>10.16</v>
      </c>
      <c r="K5" s="100">
        <f t="shared" si="4"/>
        <v>0.39670282</v>
      </c>
      <c r="L5" s="101">
        <f t="shared" si="5"/>
        <v>0.855</v>
      </c>
      <c r="M5" s="73">
        <f t="shared" si="6"/>
        <v>1.026700853</v>
      </c>
      <c r="N5" s="42">
        <v>0.35</v>
      </c>
      <c r="O5" s="101">
        <f t="shared" si="7"/>
        <v>0.695</v>
      </c>
      <c r="P5" s="73">
        <f t="shared" si="8"/>
        <v>0.4532681409</v>
      </c>
      <c r="Q5" s="33">
        <v>3.01</v>
      </c>
      <c r="R5" s="102">
        <f t="shared" si="9"/>
        <v>0.95</v>
      </c>
      <c r="S5" s="73">
        <f t="shared" si="10"/>
        <v>1.658798621</v>
      </c>
      <c r="T5" s="33">
        <v>50.65</v>
      </c>
      <c r="U5" s="102">
        <f t="shared" si="11"/>
        <v>0.851</v>
      </c>
      <c r="V5" s="73">
        <f t="shared" si="12"/>
        <v>0.9134042763</v>
      </c>
      <c r="W5" s="36">
        <f t="shared" si="13"/>
        <v>4398.075701</v>
      </c>
      <c r="X5" s="35">
        <f t="shared" si="14"/>
        <v>1.83012755</v>
      </c>
      <c r="Y5" s="40">
        <f t="shared" si="15"/>
        <v>0.965</v>
      </c>
      <c r="Z5" s="33">
        <v>22.078</v>
      </c>
      <c r="AA5" s="101">
        <f t="shared" si="16"/>
        <v>0.862</v>
      </c>
      <c r="AB5" s="73">
        <f t="shared" si="17"/>
        <v>0.9818437207</v>
      </c>
      <c r="AC5" s="121">
        <f t="shared" si="18"/>
        <v>4.291940265</v>
      </c>
      <c r="AD5" s="68">
        <f t="shared" si="19"/>
        <v>0.894</v>
      </c>
      <c r="AE5" s="33">
        <v>4.1</v>
      </c>
      <c r="AF5" s="102">
        <f t="shared" si="20"/>
        <v>0.738</v>
      </c>
      <c r="AG5" s="73">
        <f t="shared" si="21"/>
        <v>0.4673063074</v>
      </c>
      <c r="AH5" s="66">
        <f t="shared" si="22"/>
        <v>5.429281258</v>
      </c>
      <c r="AI5" s="102">
        <f t="shared" si="23"/>
        <v>0.933</v>
      </c>
      <c r="AJ5" s="73">
        <f t="shared" si="24"/>
        <v>1.613929856</v>
      </c>
      <c r="AK5" s="33">
        <v>49.52</v>
      </c>
      <c r="AL5" s="102">
        <f t="shared" si="25"/>
        <v>0.355</v>
      </c>
      <c r="AM5" s="73">
        <f t="shared" si="26"/>
        <v>-0.3017851499</v>
      </c>
      <c r="AN5" s="36">
        <f t="shared" si="27"/>
        <v>4218.842071</v>
      </c>
      <c r="AO5" s="35">
        <f t="shared" si="28"/>
        <v>0.846633475</v>
      </c>
      <c r="AP5" s="37">
        <f t="shared" si="29"/>
        <v>0.794</v>
      </c>
      <c r="AQ5" s="33">
        <v>3.94</v>
      </c>
      <c r="AR5" s="102">
        <f t="shared" si="30"/>
        <v>0.454</v>
      </c>
      <c r="AS5" s="73">
        <f t="shared" si="31"/>
        <v>-0.2397857591</v>
      </c>
      <c r="AT5" s="33">
        <v>27.72</v>
      </c>
      <c r="AU5" s="102">
        <f t="shared" si="32"/>
        <v>0.337</v>
      </c>
      <c r="AV5" s="73">
        <f t="shared" si="33"/>
        <v>-0.3709555091</v>
      </c>
      <c r="AW5" s="36">
        <f t="shared" si="34"/>
        <v>1598.831025</v>
      </c>
      <c r="AX5" s="35">
        <f t="shared" si="35"/>
        <v>-0.3288345253</v>
      </c>
      <c r="AY5" s="37">
        <f t="shared" si="36"/>
        <v>0.411</v>
      </c>
      <c r="AZ5" s="33">
        <v>6.52</v>
      </c>
      <c r="BA5" s="102">
        <f t="shared" si="37"/>
        <v>0.227</v>
      </c>
      <c r="BB5" s="73">
        <f t="shared" si="38"/>
        <v>-0.7599932213</v>
      </c>
      <c r="BC5" s="33">
        <v>33.53</v>
      </c>
      <c r="BD5" s="102">
        <f t="shared" si="39"/>
        <v>0.457</v>
      </c>
      <c r="BE5" s="73">
        <f t="shared" si="40"/>
        <v>-0.1919375131</v>
      </c>
      <c r="BF5" s="36">
        <f t="shared" si="41"/>
        <v>2151.286446</v>
      </c>
      <c r="BG5" s="35">
        <f t="shared" si="42"/>
        <v>-0.5303126404</v>
      </c>
      <c r="BH5" s="37">
        <f t="shared" si="43"/>
        <v>0.291</v>
      </c>
      <c r="BI5" s="33">
        <v>1.09</v>
      </c>
      <c r="BJ5" s="103">
        <f t="shared" si="44"/>
        <v>0.5</v>
      </c>
      <c r="BK5" s="73">
        <f t="shared" si="45"/>
        <v>-0.1880774321</v>
      </c>
      <c r="BL5" s="33">
        <v>0.12</v>
      </c>
      <c r="BM5" s="103">
        <f t="shared" si="46"/>
        <v>0.234</v>
      </c>
      <c r="BN5" s="73">
        <f t="shared" si="47"/>
        <v>-0.7224085734</v>
      </c>
      <c r="BO5" s="33">
        <v>2.23</v>
      </c>
      <c r="BP5" s="102">
        <f t="shared" si="48"/>
        <v>0.472</v>
      </c>
      <c r="BQ5" s="73">
        <f t="shared" si="49"/>
        <v>-0.2412883538</v>
      </c>
      <c r="BR5" s="33">
        <v>50.88</v>
      </c>
      <c r="BS5" s="102">
        <f t="shared" si="50"/>
        <v>0.546</v>
      </c>
      <c r="BT5" s="73">
        <f t="shared" si="51"/>
        <v>0.04330885596</v>
      </c>
      <c r="BU5" s="36">
        <f t="shared" si="52"/>
        <v>2594.207464</v>
      </c>
      <c r="BV5" s="35">
        <f t="shared" si="53"/>
        <v>-0.05602894794</v>
      </c>
      <c r="BW5" s="37">
        <f t="shared" si="54"/>
        <v>0.507</v>
      </c>
      <c r="BX5" s="122">
        <f t="shared" si="55"/>
        <v>-0.9790286442</v>
      </c>
      <c r="BY5" s="104">
        <f t="shared" si="56"/>
        <v>0.426</v>
      </c>
      <c r="BZ5" s="33">
        <v>10.27</v>
      </c>
      <c r="CA5" s="105">
        <f t="shared" si="57"/>
        <v>0.333</v>
      </c>
      <c r="CB5" s="73">
        <f t="shared" si="58"/>
        <v>-0.5761935414</v>
      </c>
      <c r="CC5" s="33">
        <v>5.04</v>
      </c>
      <c r="CD5" s="105">
        <f t="shared" si="59"/>
        <v>0.993</v>
      </c>
      <c r="CE5" s="73">
        <f t="shared" si="60"/>
        <v>2.324632582</v>
      </c>
      <c r="CF5" s="33">
        <v>0.43</v>
      </c>
      <c r="CG5" s="105">
        <f t="shared" si="61"/>
        <v>0.759</v>
      </c>
      <c r="CH5" s="73">
        <f t="shared" si="62"/>
        <v>0.5318528292</v>
      </c>
      <c r="CI5" s="33">
        <v>1.25</v>
      </c>
      <c r="CJ5" s="102">
        <f t="shared" si="63"/>
        <v>0.511</v>
      </c>
      <c r="CK5" s="73">
        <f t="shared" si="64"/>
        <v>-0.2328832542</v>
      </c>
      <c r="CL5" s="33">
        <v>46.88</v>
      </c>
      <c r="CM5" s="102">
        <f t="shared" si="65"/>
        <v>0.457</v>
      </c>
      <c r="CN5" s="73">
        <f t="shared" si="66"/>
        <v>-0.06225398814</v>
      </c>
      <c r="CO5" s="36">
        <f t="shared" si="67"/>
        <v>2029.339019</v>
      </c>
      <c r="CP5" s="35">
        <f t="shared" si="68"/>
        <v>-0.1202929255</v>
      </c>
      <c r="CQ5" s="90">
        <f t="shared" si="69"/>
        <v>0.504</v>
      </c>
      <c r="CR5" s="33">
        <v>0.13</v>
      </c>
      <c r="CS5" s="105">
        <f t="shared" si="70"/>
        <v>0.805</v>
      </c>
      <c r="CT5" s="73">
        <f t="shared" si="71"/>
        <v>0.8430995747</v>
      </c>
      <c r="CU5" s="123">
        <f t="shared" si="72"/>
        <v>3.003098519</v>
      </c>
      <c r="CV5" s="107">
        <f t="shared" si="73"/>
        <v>0.812</v>
      </c>
    </row>
    <row r="6">
      <c r="A6" s="28">
        <v>2022.0</v>
      </c>
      <c r="B6" s="29" t="s">
        <v>899</v>
      </c>
      <c r="C6" s="29" t="s">
        <v>18</v>
      </c>
      <c r="D6" s="30">
        <f t="array" ref="D6">INDEX(
  TP!C:C,
  MATCH(
    1,
    (TP!A:A = A6) * (TP!B:B = C6),
    0
  )
)
</f>
        <v>59.23</v>
      </c>
      <c r="E6" s="31">
        <f t="shared" si="1"/>
        <v>6.038541733</v>
      </c>
      <c r="F6" s="32">
        <f t="shared" si="2"/>
        <v>0.826</v>
      </c>
      <c r="G6" s="33">
        <v>2339.0</v>
      </c>
      <c r="H6" s="33">
        <v>14.16</v>
      </c>
      <c r="I6" s="33">
        <v>3.0</v>
      </c>
      <c r="J6" s="99">
        <f t="shared" si="3"/>
        <v>11.94</v>
      </c>
      <c r="K6" s="100">
        <f t="shared" si="4"/>
        <v>0.4594271056</v>
      </c>
      <c r="L6" s="101">
        <f t="shared" si="5"/>
        <v>0.936</v>
      </c>
      <c r="M6" s="73">
        <f t="shared" si="6"/>
        <v>1.570819983</v>
      </c>
      <c r="N6" s="42">
        <v>0.62</v>
      </c>
      <c r="O6" s="101">
        <f t="shared" si="7"/>
        <v>0.968</v>
      </c>
      <c r="P6" s="73">
        <f t="shared" si="8"/>
        <v>2.178939224</v>
      </c>
      <c r="Q6" s="33">
        <v>2.23</v>
      </c>
      <c r="R6" s="102">
        <f t="shared" si="9"/>
        <v>0.652</v>
      </c>
      <c r="S6" s="73">
        <f t="shared" si="10"/>
        <v>0.3872661432</v>
      </c>
      <c r="T6" s="33">
        <v>65.52</v>
      </c>
      <c r="U6" s="102">
        <f t="shared" si="11"/>
        <v>0.989</v>
      </c>
      <c r="V6" s="73">
        <f t="shared" si="12"/>
        <v>2.384967611</v>
      </c>
      <c r="W6" s="36">
        <f t="shared" si="13"/>
        <v>4803.152829</v>
      </c>
      <c r="X6" s="35">
        <f t="shared" si="14"/>
        <v>2.293612594</v>
      </c>
      <c r="Y6" s="40">
        <f t="shared" si="15"/>
        <v>0.996</v>
      </c>
      <c r="Z6" s="33">
        <v>29.31</v>
      </c>
      <c r="AA6" s="101">
        <f t="shared" si="16"/>
        <v>0.972</v>
      </c>
      <c r="AB6" s="73">
        <f t="shared" si="17"/>
        <v>2.012426542</v>
      </c>
      <c r="AC6" s="121">
        <f t="shared" si="18"/>
        <v>8.055798344</v>
      </c>
      <c r="AD6" s="68">
        <f t="shared" si="19"/>
        <v>0.993</v>
      </c>
      <c r="AE6" s="33">
        <v>2.19</v>
      </c>
      <c r="AF6" s="102">
        <f t="shared" si="20"/>
        <v>0.099</v>
      </c>
      <c r="AG6" s="73">
        <f t="shared" si="21"/>
        <v>-1.178036829</v>
      </c>
      <c r="AH6" s="66">
        <f t="shared" si="22"/>
        <v>2.873854083</v>
      </c>
      <c r="AI6" s="102">
        <f t="shared" si="23"/>
        <v>0.348</v>
      </c>
      <c r="AJ6" s="73">
        <f t="shared" si="24"/>
        <v>-0.5140586473</v>
      </c>
      <c r="AK6" s="33">
        <v>50.88</v>
      </c>
      <c r="AL6" s="102">
        <f t="shared" si="25"/>
        <v>0.433</v>
      </c>
      <c r="AM6" s="73">
        <f t="shared" si="26"/>
        <v>-0.1233300537</v>
      </c>
      <c r="AN6" s="36">
        <f t="shared" si="27"/>
        <v>3154.599307</v>
      </c>
      <c r="AO6" s="35">
        <f t="shared" si="28"/>
        <v>-0.403849353</v>
      </c>
      <c r="AP6" s="37">
        <f t="shared" si="29"/>
        <v>0.337</v>
      </c>
      <c r="AQ6" s="33">
        <v>2.39</v>
      </c>
      <c r="AR6" s="102">
        <f t="shared" si="30"/>
        <v>0.238</v>
      </c>
      <c r="AS6" s="73">
        <f t="shared" si="31"/>
        <v>-0.8341688018</v>
      </c>
      <c r="AT6" s="33">
        <v>30.65</v>
      </c>
      <c r="AU6" s="102">
        <f t="shared" si="32"/>
        <v>0.44</v>
      </c>
      <c r="AV6" s="73">
        <f t="shared" si="33"/>
        <v>-0.08074917217</v>
      </c>
      <c r="AW6" s="36">
        <f t="shared" si="34"/>
        <v>1351.110069</v>
      </c>
      <c r="AX6" s="35">
        <f t="shared" si="35"/>
        <v>-0.5971100438</v>
      </c>
      <c r="AY6" s="37">
        <f t="shared" si="36"/>
        <v>0.309</v>
      </c>
      <c r="AZ6" s="33">
        <v>7.31</v>
      </c>
      <c r="BA6" s="102">
        <f t="shared" si="37"/>
        <v>0.309</v>
      </c>
      <c r="BB6" s="73">
        <f t="shared" si="38"/>
        <v>-0.4726744793</v>
      </c>
      <c r="BC6" s="33">
        <v>34.21</v>
      </c>
      <c r="BD6" s="102">
        <f t="shared" si="39"/>
        <v>0.496</v>
      </c>
      <c r="BE6" s="73">
        <f t="shared" si="40"/>
        <v>-0.0976059802</v>
      </c>
      <c r="BF6" s="36">
        <f t="shared" si="41"/>
        <v>2303.589638</v>
      </c>
      <c r="BG6" s="35">
        <f t="shared" si="42"/>
        <v>-0.2747789003</v>
      </c>
      <c r="BH6" s="37">
        <f t="shared" si="43"/>
        <v>0.426</v>
      </c>
      <c r="BI6" s="33">
        <v>0.85</v>
      </c>
      <c r="BJ6" s="103">
        <f t="shared" si="44"/>
        <v>0.372</v>
      </c>
      <c r="BK6" s="73">
        <f t="shared" si="45"/>
        <v>-0.5055282072</v>
      </c>
      <c r="BL6" s="33">
        <v>0.31</v>
      </c>
      <c r="BM6" s="103">
        <f t="shared" si="46"/>
        <v>0.514</v>
      </c>
      <c r="BN6" s="73">
        <f t="shared" si="47"/>
        <v>-0.2025489777</v>
      </c>
      <c r="BO6" s="33">
        <v>1.69</v>
      </c>
      <c r="BP6" s="102">
        <f t="shared" si="48"/>
        <v>0.309</v>
      </c>
      <c r="BQ6" s="73">
        <f t="shared" si="49"/>
        <v>-0.6234386929</v>
      </c>
      <c r="BR6" s="33">
        <v>52.27</v>
      </c>
      <c r="BS6" s="102">
        <f t="shared" si="50"/>
        <v>0.596</v>
      </c>
      <c r="BT6" s="73">
        <f t="shared" si="51"/>
        <v>0.185267065</v>
      </c>
      <c r="BU6" s="36">
        <f t="shared" si="52"/>
        <v>2249.250083</v>
      </c>
      <c r="BV6" s="35">
        <f t="shared" si="53"/>
        <v>-0.391247915</v>
      </c>
      <c r="BW6" s="37">
        <f t="shared" si="54"/>
        <v>0.39</v>
      </c>
      <c r="BX6" s="122">
        <f t="shared" si="55"/>
        <v>-2.375063397</v>
      </c>
      <c r="BY6" s="104">
        <f t="shared" si="56"/>
        <v>0.277</v>
      </c>
      <c r="BZ6" s="33">
        <v>13.74</v>
      </c>
      <c r="CA6" s="105">
        <f t="shared" si="57"/>
        <v>0.638</v>
      </c>
      <c r="CB6" s="73">
        <f t="shared" si="58"/>
        <v>0.07869976831</v>
      </c>
      <c r="CC6" s="33">
        <v>3.66</v>
      </c>
      <c r="CD6" s="105">
        <f t="shared" si="59"/>
        <v>0.766</v>
      </c>
      <c r="CE6" s="73">
        <f t="shared" si="60"/>
        <v>0.7306058085</v>
      </c>
      <c r="CF6" s="33">
        <v>0.31</v>
      </c>
      <c r="CG6" s="105">
        <f t="shared" si="61"/>
        <v>0.504</v>
      </c>
      <c r="CH6" s="73">
        <f t="shared" si="62"/>
        <v>-0.1192546719</v>
      </c>
      <c r="CI6" s="33">
        <v>0.88</v>
      </c>
      <c r="CJ6" s="102">
        <f t="shared" si="63"/>
        <v>0.28</v>
      </c>
      <c r="CK6" s="73">
        <f t="shared" si="64"/>
        <v>-0.643616041</v>
      </c>
      <c r="CL6" s="33">
        <v>56.52</v>
      </c>
      <c r="CM6" s="102">
        <f t="shared" si="65"/>
        <v>0.755</v>
      </c>
      <c r="CN6" s="73">
        <f t="shared" si="66"/>
        <v>0.6489535082</v>
      </c>
      <c r="CO6" s="36">
        <f t="shared" si="67"/>
        <v>1904.592396</v>
      </c>
      <c r="CP6" s="35">
        <f t="shared" si="68"/>
        <v>-0.2476719212</v>
      </c>
      <c r="CQ6" s="90">
        <f t="shared" si="69"/>
        <v>0.454</v>
      </c>
      <c r="CR6" s="33">
        <v>0.08</v>
      </c>
      <c r="CS6" s="105">
        <f t="shared" si="70"/>
        <v>0.493</v>
      </c>
      <c r="CT6" s="73">
        <f t="shared" si="71"/>
        <v>-0.08457219684</v>
      </c>
      <c r="CU6" s="123">
        <f t="shared" si="72"/>
        <v>0.3578067869</v>
      </c>
      <c r="CV6" s="107">
        <f t="shared" si="73"/>
        <v>0.592</v>
      </c>
    </row>
    <row r="7">
      <c r="A7" s="28">
        <v>2022.0</v>
      </c>
      <c r="B7" s="29" t="s">
        <v>900</v>
      </c>
      <c r="C7" s="29" t="s">
        <v>18</v>
      </c>
      <c r="D7" s="30">
        <f t="array" ref="D7">INDEX(
  TP!C:C,
  MATCH(
    1,
    (TP!A:A = A7) * (TP!B:B = C7),
    0
  )
)
</f>
        <v>59.23</v>
      </c>
      <c r="E7" s="31">
        <f t="shared" si="1"/>
        <v>4.669687584</v>
      </c>
      <c r="F7" s="32">
        <f t="shared" si="2"/>
        <v>0.759</v>
      </c>
      <c r="G7" s="33">
        <v>2504.0</v>
      </c>
      <c r="H7" s="33">
        <v>8.24</v>
      </c>
      <c r="I7" s="33">
        <v>3.0</v>
      </c>
      <c r="J7" s="99">
        <f t="shared" si="3"/>
        <v>6.02</v>
      </c>
      <c r="K7" s="100">
        <f t="shared" si="4"/>
        <v>0.2163738019</v>
      </c>
      <c r="L7" s="101">
        <f t="shared" si="5"/>
        <v>0.344</v>
      </c>
      <c r="M7" s="73">
        <f t="shared" si="6"/>
        <v>-0.5376129904</v>
      </c>
      <c r="N7" s="42">
        <v>0.14</v>
      </c>
      <c r="O7" s="101">
        <f t="shared" si="7"/>
        <v>0.167</v>
      </c>
      <c r="P7" s="73">
        <f t="shared" si="8"/>
        <v>-0.8889204796</v>
      </c>
      <c r="Q7" s="33">
        <v>2.44</v>
      </c>
      <c r="R7" s="102">
        <f t="shared" si="9"/>
        <v>0.794</v>
      </c>
      <c r="S7" s="73">
        <f t="shared" si="10"/>
        <v>0.7296018102</v>
      </c>
      <c r="T7" s="33">
        <v>35.29</v>
      </c>
      <c r="U7" s="102">
        <f t="shared" si="11"/>
        <v>0.248</v>
      </c>
      <c r="V7" s="73">
        <f t="shared" si="12"/>
        <v>-0.606650386</v>
      </c>
      <c r="W7" s="36">
        <f t="shared" si="13"/>
        <v>2726.030192</v>
      </c>
      <c r="X7" s="35">
        <f t="shared" si="14"/>
        <v>-0.08300955975</v>
      </c>
      <c r="Y7" s="40">
        <f t="shared" si="15"/>
        <v>0.457</v>
      </c>
      <c r="Z7" s="33">
        <v>8.824</v>
      </c>
      <c r="AA7" s="101">
        <f t="shared" si="16"/>
        <v>0.181</v>
      </c>
      <c r="AB7" s="73">
        <f t="shared" si="17"/>
        <v>-0.9068931034</v>
      </c>
      <c r="AC7" s="121">
        <f t="shared" si="18"/>
        <v>-2.416436133</v>
      </c>
      <c r="AD7" s="68">
        <f t="shared" si="19"/>
        <v>0.245</v>
      </c>
      <c r="AE7" s="33">
        <v>4.74</v>
      </c>
      <c r="AF7" s="102">
        <f t="shared" si="20"/>
        <v>0.84</v>
      </c>
      <c r="AG7" s="73">
        <f t="shared" si="21"/>
        <v>1.018625474</v>
      </c>
      <c r="AH7" s="66">
        <f t="shared" si="22"/>
        <v>6.220122536</v>
      </c>
      <c r="AI7" s="102">
        <f t="shared" si="23"/>
        <v>0.968</v>
      </c>
      <c r="AJ7" s="73">
        <f t="shared" si="24"/>
        <v>2.272489476</v>
      </c>
      <c r="AK7" s="33">
        <v>51.52</v>
      </c>
      <c r="AL7" s="102">
        <f t="shared" si="25"/>
        <v>0.493</v>
      </c>
      <c r="AM7" s="73">
        <f t="shared" si="26"/>
        <v>-0.03935118483</v>
      </c>
      <c r="AN7" s="36">
        <f t="shared" si="27"/>
        <v>4662.863231</v>
      </c>
      <c r="AO7" s="35">
        <f t="shared" si="28"/>
        <v>1.368357329</v>
      </c>
      <c r="AP7" s="37">
        <f t="shared" si="29"/>
        <v>0.911</v>
      </c>
      <c r="AQ7" s="33">
        <v>4.31</v>
      </c>
      <c r="AR7" s="102">
        <f t="shared" si="30"/>
        <v>0.518</v>
      </c>
      <c r="AS7" s="73">
        <f t="shared" si="31"/>
        <v>-0.09790077473</v>
      </c>
      <c r="AT7" s="33">
        <v>40.83</v>
      </c>
      <c r="AU7" s="102">
        <f t="shared" si="32"/>
        <v>0.862</v>
      </c>
      <c r="AV7" s="73">
        <f t="shared" si="33"/>
        <v>0.9275445174</v>
      </c>
      <c r="AW7" s="36">
        <f t="shared" si="34"/>
        <v>2461.471314</v>
      </c>
      <c r="AX7" s="35">
        <f t="shared" si="35"/>
        <v>0.6053830496</v>
      </c>
      <c r="AY7" s="37">
        <f t="shared" si="36"/>
        <v>0.716</v>
      </c>
      <c r="AZ7" s="33">
        <v>14.2</v>
      </c>
      <c r="BA7" s="102">
        <f t="shared" si="37"/>
        <v>0.979</v>
      </c>
      <c r="BB7" s="73">
        <f t="shared" si="38"/>
        <v>2.033181385</v>
      </c>
      <c r="BC7" s="33">
        <v>36.2</v>
      </c>
      <c r="BD7" s="102">
        <f t="shared" si="39"/>
        <v>0.631</v>
      </c>
      <c r="BE7" s="73">
        <f t="shared" si="40"/>
        <v>0.1784524763</v>
      </c>
      <c r="BF7" s="36">
        <f t="shared" si="41"/>
        <v>3132.717043</v>
      </c>
      <c r="BG7" s="35">
        <f t="shared" si="42"/>
        <v>1.116328039</v>
      </c>
      <c r="BH7" s="37">
        <f t="shared" si="43"/>
        <v>0.869</v>
      </c>
      <c r="BI7" s="33">
        <v>1.87</v>
      </c>
      <c r="BJ7" s="103">
        <f t="shared" si="44"/>
        <v>0.801</v>
      </c>
      <c r="BK7" s="73">
        <f t="shared" si="45"/>
        <v>0.8436375869</v>
      </c>
      <c r="BL7" s="33">
        <v>0.54</v>
      </c>
      <c r="BM7" s="103">
        <f t="shared" si="46"/>
        <v>0.762</v>
      </c>
      <c r="BN7" s="73">
        <f t="shared" si="47"/>
        <v>0.4267547435</v>
      </c>
      <c r="BO7" s="33">
        <v>4.89</v>
      </c>
      <c r="BP7" s="102">
        <f t="shared" si="48"/>
        <v>0.922</v>
      </c>
      <c r="BQ7" s="73">
        <f t="shared" si="49"/>
        <v>1.641155909</v>
      </c>
      <c r="BR7" s="33">
        <v>47.79</v>
      </c>
      <c r="BS7" s="102">
        <f t="shared" si="50"/>
        <v>0.383</v>
      </c>
      <c r="BT7" s="73">
        <f t="shared" si="51"/>
        <v>-0.2722673066</v>
      </c>
      <c r="BU7" s="36">
        <f t="shared" si="52"/>
        <v>3685.189583</v>
      </c>
      <c r="BV7" s="35">
        <f t="shared" si="53"/>
        <v>1.004153902</v>
      </c>
      <c r="BW7" s="37">
        <f t="shared" si="54"/>
        <v>0.855</v>
      </c>
      <c r="BX7" s="122">
        <f t="shared" si="55"/>
        <v>5.364614649</v>
      </c>
      <c r="BY7" s="104">
        <f t="shared" si="56"/>
        <v>0.883</v>
      </c>
      <c r="BZ7" s="33">
        <v>14.38</v>
      </c>
      <c r="CA7" s="105">
        <f t="shared" si="57"/>
        <v>0.684</v>
      </c>
      <c r="CB7" s="73">
        <f t="shared" si="58"/>
        <v>0.199487007</v>
      </c>
      <c r="CC7" s="33">
        <v>3.52</v>
      </c>
      <c r="CD7" s="105">
        <f t="shared" si="59"/>
        <v>0.713</v>
      </c>
      <c r="CE7" s="73">
        <f t="shared" si="60"/>
        <v>0.5688929474</v>
      </c>
      <c r="CF7" s="33">
        <v>0.47</v>
      </c>
      <c r="CG7" s="105">
        <f t="shared" si="61"/>
        <v>0.798</v>
      </c>
      <c r="CH7" s="73">
        <f t="shared" si="62"/>
        <v>0.7488886629</v>
      </c>
      <c r="CI7" s="33">
        <v>1.19</v>
      </c>
      <c r="CJ7" s="102">
        <f t="shared" si="63"/>
        <v>0.468</v>
      </c>
      <c r="CK7" s="73">
        <f t="shared" si="64"/>
        <v>-0.299488571</v>
      </c>
      <c r="CL7" s="33">
        <v>36.36</v>
      </c>
      <c r="CM7" s="102">
        <f t="shared" si="65"/>
        <v>0.16</v>
      </c>
      <c r="CN7" s="73">
        <f t="shared" si="66"/>
        <v>-0.8383849904</v>
      </c>
      <c r="CO7" s="36">
        <f t="shared" si="67"/>
        <v>1521.48934</v>
      </c>
      <c r="CP7" s="35">
        <f t="shared" si="68"/>
        <v>-0.6388591234</v>
      </c>
      <c r="CQ7" s="90">
        <f t="shared" si="69"/>
        <v>0.27</v>
      </c>
      <c r="CR7" s="33">
        <v>0.13</v>
      </c>
      <c r="CS7" s="105">
        <f t="shared" si="70"/>
        <v>0.805</v>
      </c>
      <c r="CT7" s="73">
        <f t="shared" si="71"/>
        <v>0.8430995747</v>
      </c>
      <c r="CU7" s="123">
        <f t="shared" si="72"/>
        <v>1.721509069</v>
      </c>
      <c r="CV7" s="107">
        <f t="shared" si="73"/>
        <v>0.727</v>
      </c>
    </row>
    <row r="8">
      <c r="A8" s="28">
        <v>2025.0</v>
      </c>
      <c r="B8" s="29" t="s">
        <v>901</v>
      </c>
      <c r="C8" s="29" t="s">
        <v>13</v>
      </c>
      <c r="D8" s="30">
        <f t="array" ref="D8">INDEX(
  TP!C:C,
  MATCH(
    1,
    (TP!A:A = A8) * (TP!B:B = C8),
    0
  )
)
</f>
        <v>58.96</v>
      </c>
      <c r="E8" s="31">
        <f t="shared" si="1"/>
        <v>-4.463588417</v>
      </c>
      <c r="F8" s="32">
        <f t="shared" si="2"/>
        <v>0.301</v>
      </c>
      <c r="G8" s="33">
        <v>1930.0</v>
      </c>
      <c r="H8" s="33">
        <v>6.07</v>
      </c>
      <c r="I8" s="33">
        <v>0.0</v>
      </c>
      <c r="J8" s="99">
        <f t="shared" si="3"/>
        <v>6.07</v>
      </c>
      <c r="K8" s="100">
        <f t="shared" si="4"/>
        <v>0.2830569948</v>
      </c>
      <c r="L8" s="101">
        <f t="shared" si="5"/>
        <v>0.511</v>
      </c>
      <c r="M8" s="73">
        <f t="shared" si="6"/>
        <v>0.0408487732</v>
      </c>
      <c r="N8" s="42">
        <v>0.37</v>
      </c>
      <c r="O8" s="101">
        <f t="shared" si="7"/>
        <v>0.73</v>
      </c>
      <c r="P8" s="73">
        <f t="shared" si="8"/>
        <v>0.5810956286</v>
      </c>
      <c r="Q8" s="33">
        <v>1.87</v>
      </c>
      <c r="R8" s="102">
        <f t="shared" si="9"/>
        <v>0.411</v>
      </c>
      <c r="S8" s="73">
        <f t="shared" si="10"/>
        <v>-0.1995950002</v>
      </c>
      <c r="T8" s="33">
        <v>35.0</v>
      </c>
      <c r="U8" s="102">
        <f t="shared" si="11"/>
        <v>0.238</v>
      </c>
      <c r="V8" s="73">
        <f t="shared" si="12"/>
        <v>-0.6353493347</v>
      </c>
      <c r="W8" s="36">
        <f t="shared" si="13"/>
        <v>2307.190676</v>
      </c>
      <c r="X8" s="35">
        <f t="shared" si="14"/>
        <v>-0.5622413849</v>
      </c>
      <c r="Y8" s="40">
        <f t="shared" si="15"/>
        <v>0.266</v>
      </c>
      <c r="Z8" s="33">
        <v>20.0</v>
      </c>
      <c r="AA8" s="101">
        <f t="shared" si="16"/>
        <v>0.752</v>
      </c>
      <c r="AB8" s="73">
        <f t="shared" si="17"/>
        <v>0.6857221634</v>
      </c>
      <c r="AC8" s="121">
        <f t="shared" si="18"/>
        <v>0.7454251804</v>
      </c>
      <c r="AD8" s="68">
        <f t="shared" si="19"/>
        <v>0.574</v>
      </c>
      <c r="AE8" s="33">
        <v>2.89</v>
      </c>
      <c r="AF8" s="102">
        <f t="shared" si="20"/>
        <v>0.287</v>
      </c>
      <c r="AG8" s="73">
        <f t="shared" si="21"/>
        <v>-0.5750314912</v>
      </c>
      <c r="AH8" s="66">
        <f t="shared" si="22"/>
        <v>3.767717853</v>
      </c>
      <c r="AI8" s="102">
        <f t="shared" si="23"/>
        <v>0.67</v>
      </c>
      <c r="AJ8" s="73">
        <f t="shared" si="24"/>
        <v>0.2302911999</v>
      </c>
      <c r="AK8" s="33">
        <v>45.16</v>
      </c>
      <c r="AL8" s="102">
        <f t="shared" si="25"/>
        <v>0.17</v>
      </c>
      <c r="AM8" s="73">
        <f t="shared" si="26"/>
        <v>-0.8738911938</v>
      </c>
      <c r="AN8" s="36">
        <f t="shared" si="27"/>
        <v>3229.211428</v>
      </c>
      <c r="AO8" s="35">
        <f t="shared" si="28"/>
        <v>-0.3161802799</v>
      </c>
      <c r="AP8" s="37">
        <f t="shared" si="29"/>
        <v>0.387</v>
      </c>
      <c r="AQ8" s="33">
        <v>3.31</v>
      </c>
      <c r="AR8" s="102">
        <f t="shared" si="30"/>
        <v>0.362</v>
      </c>
      <c r="AS8" s="73">
        <f t="shared" si="31"/>
        <v>-0.4813737055</v>
      </c>
      <c r="AT8" s="33">
        <v>21.13</v>
      </c>
      <c r="AU8" s="102">
        <f t="shared" si="32"/>
        <v>0.149</v>
      </c>
      <c r="AV8" s="73">
        <f t="shared" si="33"/>
        <v>-1.023672151</v>
      </c>
      <c r="AW8" s="36">
        <f t="shared" si="34"/>
        <v>1114.644406</v>
      </c>
      <c r="AX8" s="35">
        <f t="shared" si="35"/>
        <v>-0.8531963649</v>
      </c>
      <c r="AY8" s="37">
        <f t="shared" si="36"/>
        <v>0.213</v>
      </c>
      <c r="AZ8" s="33">
        <v>3.96</v>
      </c>
      <c r="BA8" s="102">
        <f t="shared" si="37"/>
        <v>0.018</v>
      </c>
      <c r="BB8" s="73">
        <f t="shared" si="38"/>
        <v>-1.691051423</v>
      </c>
      <c r="BC8" s="33">
        <v>43.53</v>
      </c>
      <c r="BD8" s="102">
        <f t="shared" si="39"/>
        <v>0.89</v>
      </c>
      <c r="BE8" s="73">
        <f t="shared" si="40"/>
        <v>1.195290912</v>
      </c>
      <c r="BF8" s="36">
        <f t="shared" si="41"/>
        <v>2216.80226</v>
      </c>
      <c r="BG8" s="35">
        <f t="shared" si="42"/>
        <v>-0.4203904468</v>
      </c>
      <c r="BH8" s="37">
        <f t="shared" si="43"/>
        <v>0.358</v>
      </c>
      <c r="BI8" s="33">
        <v>0.42</v>
      </c>
      <c r="BJ8" s="103">
        <f t="shared" si="44"/>
        <v>0.096</v>
      </c>
      <c r="BK8" s="73">
        <f t="shared" si="45"/>
        <v>-1.074294179</v>
      </c>
      <c r="BL8" s="33">
        <v>0.14</v>
      </c>
      <c r="BM8" s="103">
        <f t="shared" si="46"/>
        <v>0.284</v>
      </c>
      <c r="BN8" s="73">
        <f t="shared" si="47"/>
        <v>-0.6676865107</v>
      </c>
      <c r="BO8" s="33">
        <v>1.59</v>
      </c>
      <c r="BP8" s="102">
        <f t="shared" si="48"/>
        <v>0.273</v>
      </c>
      <c r="BQ8" s="73">
        <f t="shared" si="49"/>
        <v>-0.6942072742</v>
      </c>
      <c r="BR8" s="33">
        <v>61.76</v>
      </c>
      <c r="BS8" s="102">
        <f t="shared" si="50"/>
        <v>0.876</v>
      </c>
      <c r="BT8" s="73">
        <f t="shared" si="51"/>
        <v>1.154463759</v>
      </c>
      <c r="BU8" s="36">
        <f t="shared" si="52"/>
        <v>2555.874354</v>
      </c>
      <c r="BV8" s="35">
        <f t="shared" si="53"/>
        <v>-0.09327988389</v>
      </c>
      <c r="BW8" s="37">
        <f t="shared" si="54"/>
        <v>0.479</v>
      </c>
      <c r="BX8" s="122">
        <f t="shared" si="55"/>
        <v>-3.425027665</v>
      </c>
      <c r="BY8" s="104">
        <f t="shared" si="56"/>
        <v>0.199</v>
      </c>
      <c r="BZ8" s="33">
        <v>12.68</v>
      </c>
      <c r="CA8" s="105">
        <f t="shared" si="57"/>
        <v>0.564</v>
      </c>
      <c r="CB8" s="73">
        <f t="shared" si="58"/>
        <v>-0.1213540957</v>
      </c>
      <c r="CC8" s="33">
        <v>2.38</v>
      </c>
      <c r="CD8" s="105">
        <f t="shared" si="59"/>
        <v>0.206</v>
      </c>
      <c r="CE8" s="73">
        <f t="shared" si="60"/>
        <v>-0.7479117785</v>
      </c>
      <c r="CF8" s="33">
        <v>0.33</v>
      </c>
      <c r="CG8" s="105">
        <f t="shared" si="61"/>
        <v>0.55</v>
      </c>
      <c r="CH8" s="73">
        <f t="shared" si="62"/>
        <v>-0.01073675502</v>
      </c>
      <c r="CI8" s="33">
        <v>1.03</v>
      </c>
      <c r="CJ8" s="102">
        <f t="shared" si="63"/>
        <v>0.394</v>
      </c>
      <c r="CK8" s="73">
        <f t="shared" si="64"/>
        <v>-0.4771027491</v>
      </c>
      <c r="CL8" s="33">
        <v>50.0</v>
      </c>
      <c r="CM8" s="102">
        <f t="shared" si="65"/>
        <v>0.546</v>
      </c>
      <c r="CN8" s="73">
        <f t="shared" si="66"/>
        <v>0.1679293509</v>
      </c>
      <c r="CO8" s="36">
        <f t="shared" si="67"/>
        <v>1889.769072</v>
      </c>
      <c r="CP8" s="35">
        <f t="shared" si="68"/>
        <v>-0.2628080432</v>
      </c>
      <c r="CQ8" s="90">
        <f t="shared" si="69"/>
        <v>0.447</v>
      </c>
      <c r="CR8" s="33">
        <v>0.05</v>
      </c>
      <c r="CS8" s="105">
        <f t="shared" si="70"/>
        <v>0.248</v>
      </c>
      <c r="CT8" s="73">
        <f t="shared" si="71"/>
        <v>-0.6411752598</v>
      </c>
      <c r="CU8" s="123">
        <f t="shared" si="72"/>
        <v>-1.783985932</v>
      </c>
      <c r="CV8" s="107">
        <f t="shared" si="73"/>
        <v>0.333</v>
      </c>
    </row>
    <row r="9">
      <c r="A9" s="28">
        <v>2024.0</v>
      </c>
      <c r="B9" s="29" t="s">
        <v>782</v>
      </c>
      <c r="C9" s="29" t="s">
        <v>27</v>
      </c>
      <c r="D9" s="30">
        <f t="array" ref="D9">INDEX(
  TP!C:C,
  MATCH(
    1,
    (TP!A:A = A9) * (TP!B:B = C9),
    0
  )
)
</f>
        <v>58.38</v>
      </c>
      <c r="E9" s="31">
        <f t="shared" si="1"/>
        <v>-1.380781837</v>
      </c>
      <c r="F9" s="32">
        <f t="shared" si="2"/>
        <v>0.408</v>
      </c>
      <c r="G9" s="33">
        <v>2760.0</v>
      </c>
      <c r="H9" s="33">
        <v>14.53</v>
      </c>
      <c r="I9" s="33">
        <v>1.0</v>
      </c>
      <c r="J9" s="99">
        <f t="shared" si="3"/>
        <v>13.79</v>
      </c>
      <c r="K9" s="100">
        <f t="shared" si="4"/>
        <v>0.449673913</v>
      </c>
      <c r="L9" s="101">
        <f t="shared" si="5"/>
        <v>0.933</v>
      </c>
      <c r="M9" s="73">
        <f t="shared" si="6"/>
        <v>1.486213222</v>
      </c>
      <c r="N9" s="42">
        <v>0.39</v>
      </c>
      <c r="O9" s="101">
        <f t="shared" si="7"/>
        <v>0.77</v>
      </c>
      <c r="P9" s="73">
        <f t="shared" si="8"/>
        <v>0.7089231163</v>
      </c>
      <c r="Q9" s="33">
        <v>1.99</v>
      </c>
      <c r="R9" s="102">
        <f t="shared" si="9"/>
        <v>0.525</v>
      </c>
      <c r="S9" s="73">
        <f t="shared" si="10"/>
        <v>-0.003974619051</v>
      </c>
      <c r="T9" s="33">
        <v>60.66</v>
      </c>
      <c r="U9" s="102">
        <f t="shared" si="11"/>
        <v>0.975</v>
      </c>
      <c r="V9" s="73">
        <f t="shared" si="12"/>
        <v>1.904012816</v>
      </c>
      <c r="W9" s="36">
        <f t="shared" si="13"/>
        <v>4154.045252</v>
      </c>
      <c r="X9" s="35">
        <f t="shared" si="14"/>
        <v>1.550910444</v>
      </c>
      <c r="Y9" s="40">
        <f t="shared" si="15"/>
        <v>0.943</v>
      </c>
      <c r="Z9" s="33">
        <v>21.311</v>
      </c>
      <c r="AA9" s="101">
        <f t="shared" si="16"/>
        <v>0.816</v>
      </c>
      <c r="AB9" s="73">
        <f t="shared" si="17"/>
        <v>0.8725438004</v>
      </c>
      <c r="AC9" s="121">
        <f t="shared" si="18"/>
        <v>4.618590583</v>
      </c>
      <c r="AD9" s="68">
        <f t="shared" si="19"/>
        <v>0.904</v>
      </c>
      <c r="AE9" s="33">
        <v>2.38</v>
      </c>
      <c r="AF9" s="102">
        <f t="shared" si="20"/>
        <v>0.152</v>
      </c>
      <c r="AG9" s="73">
        <f t="shared" si="21"/>
        <v>-1.014363952</v>
      </c>
      <c r="AH9" s="66">
        <f t="shared" si="22"/>
        <v>3.058702925</v>
      </c>
      <c r="AI9" s="102">
        <f t="shared" si="23"/>
        <v>0.397</v>
      </c>
      <c r="AJ9" s="73">
        <f t="shared" si="24"/>
        <v>-0.3601289191</v>
      </c>
      <c r="AK9" s="33">
        <v>46.58</v>
      </c>
      <c r="AL9" s="102">
        <f t="shared" si="25"/>
        <v>0.223</v>
      </c>
      <c r="AM9" s="73">
        <f t="shared" si="26"/>
        <v>-0.6875630786</v>
      </c>
      <c r="AN9" s="36">
        <f t="shared" si="27"/>
        <v>2987.401374</v>
      </c>
      <c r="AO9" s="35">
        <f t="shared" si="28"/>
        <v>-0.6003065442</v>
      </c>
      <c r="AP9" s="37">
        <f t="shared" si="29"/>
        <v>0.284</v>
      </c>
      <c r="AQ9" s="33">
        <v>4.24</v>
      </c>
      <c r="AR9" s="102">
        <f t="shared" si="30"/>
        <v>0.507</v>
      </c>
      <c r="AS9" s="73">
        <f t="shared" si="31"/>
        <v>-0.1247438799</v>
      </c>
      <c r="AT9" s="33">
        <v>28.46</v>
      </c>
      <c r="AU9" s="102">
        <f t="shared" si="32"/>
        <v>0.362</v>
      </c>
      <c r="AV9" s="73">
        <f t="shared" si="33"/>
        <v>-0.2976610759</v>
      </c>
      <c r="AW9" s="36">
        <f t="shared" si="34"/>
        <v>1702.098235</v>
      </c>
      <c r="AX9" s="35">
        <f t="shared" si="35"/>
        <v>-0.2169987537</v>
      </c>
      <c r="AY9" s="37">
        <f t="shared" si="36"/>
        <v>0.454</v>
      </c>
      <c r="AZ9" s="33">
        <v>8.9</v>
      </c>
      <c r="BA9" s="102">
        <f t="shared" si="37"/>
        <v>0.606</v>
      </c>
      <c r="BB9" s="73">
        <f t="shared" si="38"/>
        <v>0.105599951</v>
      </c>
      <c r="BC9" s="33">
        <v>23.08</v>
      </c>
      <c r="BD9" s="102">
        <f t="shared" si="39"/>
        <v>0.025</v>
      </c>
      <c r="BE9" s="73">
        <f t="shared" si="40"/>
        <v>-1.641591217</v>
      </c>
      <c r="BF9" s="36">
        <f t="shared" si="41"/>
        <v>1682.630049</v>
      </c>
      <c r="BG9" s="35">
        <f t="shared" si="42"/>
        <v>-1.316622635</v>
      </c>
      <c r="BH9" s="37">
        <f t="shared" si="43"/>
        <v>0.071</v>
      </c>
      <c r="BI9" s="33">
        <v>0.36</v>
      </c>
      <c r="BJ9" s="103">
        <f t="shared" si="44"/>
        <v>0.078</v>
      </c>
      <c r="BK9" s="73">
        <f t="shared" si="45"/>
        <v>-1.153656873</v>
      </c>
      <c r="BL9" s="33">
        <v>0.07</v>
      </c>
      <c r="BM9" s="103">
        <f t="shared" si="46"/>
        <v>0.124</v>
      </c>
      <c r="BN9" s="73">
        <f t="shared" si="47"/>
        <v>-0.8592137302</v>
      </c>
      <c r="BO9" s="33">
        <v>1.21</v>
      </c>
      <c r="BP9" s="102">
        <f t="shared" si="48"/>
        <v>0.149</v>
      </c>
      <c r="BQ9" s="73">
        <f t="shared" si="49"/>
        <v>-0.9631278832</v>
      </c>
      <c r="BR9" s="33">
        <v>32.43</v>
      </c>
      <c r="BS9" s="102">
        <f t="shared" si="50"/>
        <v>0.043</v>
      </c>
      <c r="BT9" s="73">
        <f t="shared" si="51"/>
        <v>-1.840956581</v>
      </c>
      <c r="BU9" s="36">
        <f t="shared" si="52"/>
        <v>1118.323379</v>
      </c>
      <c r="BV9" s="35">
        <f t="shared" si="53"/>
        <v>-1.490247683</v>
      </c>
      <c r="BW9" s="37">
        <f t="shared" si="54"/>
        <v>0.053</v>
      </c>
      <c r="BX9" s="122">
        <f t="shared" si="55"/>
        <v>-5.637046219</v>
      </c>
      <c r="BY9" s="104">
        <f t="shared" si="56"/>
        <v>0.046</v>
      </c>
      <c r="BZ9" s="33">
        <v>9.39</v>
      </c>
      <c r="CA9" s="105">
        <f t="shared" si="57"/>
        <v>0.209</v>
      </c>
      <c r="CB9" s="73">
        <f t="shared" si="58"/>
        <v>-0.7422759945</v>
      </c>
      <c r="CC9" s="33">
        <v>3.82</v>
      </c>
      <c r="CD9" s="105">
        <f t="shared" si="59"/>
        <v>0.816</v>
      </c>
      <c r="CE9" s="73">
        <f t="shared" si="60"/>
        <v>0.9154205068</v>
      </c>
      <c r="CF9" s="33">
        <v>0.33</v>
      </c>
      <c r="CG9" s="105">
        <f t="shared" si="61"/>
        <v>0.55</v>
      </c>
      <c r="CH9" s="73">
        <f t="shared" si="62"/>
        <v>-0.01073675502</v>
      </c>
      <c r="CI9" s="33">
        <v>0.82</v>
      </c>
      <c r="CJ9" s="102">
        <f t="shared" si="63"/>
        <v>0.227</v>
      </c>
      <c r="CK9" s="73">
        <f t="shared" si="64"/>
        <v>-0.7102213578</v>
      </c>
      <c r="CL9" s="33">
        <v>48.0</v>
      </c>
      <c r="CM9" s="102">
        <f t="shared" si="65"/>
        <v>0.514</v>
      </c>
      <c r="CN9" s="73">
        <f t="shared" si="66"/>
        <v>0.02037592845</v>
      </c>
      <c r="CO9" s="36">
        <f t="shared" si="67"/>
        <v>1534.380326</v>
      </c>
      <c r="CP9" s="35">
        <f t="shared" si="68"/>
        <v>-0.6256961155</v>
      </c>
      <c r="CQ9" s="90">
        <f t="shared" si="69"/>
        <v>0.284</v>
      </c>
      <c r="CR9" s="33">
        <v>0.09</v>
      </c>
      <c r="CS9" s="105">
        <f t="shared" si="70"/>
        <v>0.567</v>
      </c>
      <c r="CT9" s="73">
        <f t="shared" si="71"/>
        <v>0.1009621575</v>
      </c>
      <c r="CU9" s="123">
        <f t="shared" si="72"/>
        <v>-0.3623262007</v>
      </c>
      <c r="CV9" s="107">
        <f t="shared" si="73"/>
        <v>0.525</v>
      </c>
    </row>
    <row r="10">
      <c r="A10" s="28">
        <v>2024.0</v>
      </c>
      <c r="B10" s="29" t="s">
        <v>902</v>
      </c>
      <c r="C10" s="29" t="s">
        <v>27</v>
      </c>
      <c r="D10" s="30">
        <f t="array" ref="D10">INDEX(
  TP!C:C,
  MATCH(
    1,
    (TP!A:A = A10) * (TP!B:B = C10),
    0
  )
)
</f>
        <v>58.38</v>
      </c>
      <c r="E10" s="31">
        <f t="shared" si="1"/>
        <v>-6.076341125</v>
      </c>
      <c r="F10" s="32">
        <f t="shared" si="2"/>
        <v>0.213</v>
      </c>
      <c r="G10" s="33">
        <v>1000.0</v>
      </c>
      <c r="H10" s="33">
        <v>4.13</v>
      </c>
      <c r="I10" s="33">
        <v>0.0</v>
      </c>
      <c r="J10" s="99">
        <f t="shared" si="3"/>
        <v>4.13</v>
      </c>
      <c r="K10" s="100">
        <f t="shared" si="4"/>
        <v>0.3717</v>
      </c>
      <c r="L10" s="101">
        <f t="shared" si="5"/>
        <v>0.784</v>
      </c>
      <c r="M10" s="73">
        <f t="shared" si="6"/>
        <v>0.8098069901</v>
      </c>
      <c r="N10" s="42">
        <v>0.36</v>
      </c>
      <c r="O10" s="101">
        <f t="shared" si="7"/>
        <v>0.713</v>
      </c>
      <c r="P10" s="73">
        <f t="shared" si="8"/>
        <v>0.5171818848</v>
      </c>
      <c r="Q10" s="33">
        <v>2.43</v>
      </c>
      <c r="R10" s="102">
        <f t="shared" si="9"/>
        <v>0.787</v>
      </c>
      <c r="S10" s="73">
        <f t="shared" si="10"/>
        <v>0.7133001118</v>
      </c>
      <c r="T10" s="33">
        <v>40.74</v>
      </c>
      <c r="U10" s="102">
        <f t="shared" si="11"/>
        <v>0.468</v>
      </c>
      <c r="V10" s="73">
        <f t="shared" si="12"/>
        <v>-0.06730807416</v>
      </c>
      <c r="W10" s="36">
        <f t="shared" si="13"/>
        <v>3139.608296</v>
      </c>
      <c r="X10" s="35">
        <f t="shared" si="14"/>
        <v>0.3902022125</v>
      </c>
      <c r="Y10" s="40">
        <f t="shared" si="15"/>
        <v>0.66</v>
      </c>
      <c r="Z10" s="33">
        <v>14.815</v>
      </c>
      <c r="AA10" s="101">
        <f t="shared" si="16"/>
        <v>0.465</v>
      </c>
      <c r="AB10" s="73">
        <f t="shared" si="17"/>
        <v>-0.0531566983</v>
      </c>
      <c r="AC10" s="121">
        <f t="shared" si="18"/>
        <v>1.664034389</v>
      </c>
      <c r="AD10" s="68">
        <f t="shared" si="19"/>
        <v>0.684</v>
      </c>
      <c r="AE10" s="33">
        <v>3.33</v>
      </c>
      <c r="AF10" s="102">
        <f t="shared" si="20"/>
        <v>0.465</v>
      </c>
      <c r="AG10" s="73">
        <f t="shared" si="21"/>
        <v>-0.1959995644</v>
      </c>
      <c r="AH10" s="66">
        <f t="shared" si="22"/>
        <v>4.279613756</v>
      </c>
      <c r="AI10" s="102">
        <f t="shared" si="23"/>
        <v>0.766</v>
      </c>
      <c r="AJ10" s="73">
        <f t="shared" si="24"/>
        <v>0.656563804</v>
      </c>
      <c r="AK10" s="33">
        <v>43.24</v>
      </c>
      <c r="AL10" s="102">
        <f t="shared" si="25"/>
        <v>0.117</v>
      </c>
      <c r="AM10" s="73">
        <f t="shared" si="26"/>
        <v>-1.1258278</v>
      </c>
      <c r="AN10" s="36">
        <f t="shared" si="27"/>
        <v>3293.812805</v>
      </c>
      <c r="AO10" s="35">
        <f t="shared" si="28"/>
        <v>-0.2402738086</v>
      </c>
      <c r="AP10" s="37">
        <f t="shared" si="29"/>
        <v>0.426</v>
      </c>
      <c r="AQ10" s="33">
        <v>4.95</v>
      </c>
      <c r="AR10" s="102">
        <f t="shared" si="30"/>
        <v>0.621</v>
      </c>
      <c r="AS10" s="73">
        <f t="shared" si="31"/>
        <v>0.147521901</v>
      </c>
      <c r="AT10" s="33">
        <v>38.18</v>
      </c>
      <c r="AU10" s="102">
        <f t="shared" si="32"/>
        <v>0.773</v>
      </c>
      <c r="AV10" s="73">
        <f t="shared" si="33"/>
        <v>0.6650712092</v>
      </c>
      <c r="AW10" s="36">
        <f t="shared" si="34"/>
        <v>2458.598627</v>
      </c>
      <c r="AX10" s="35">
        <f t="shared" si="35"/>
        <v>0.6022720029</v>
      </c>
      <c r="AY10" s="37">
        <f t="shared" si="36"/>
        <v>0.713</v>
      </c>
      <c r="AZ10" s="33">
        <v>8.01</v>
      </c>
      <c r="BA10" s="102">
        <f t="shared" si="37"/>
        <v>0.447</v>
      </c>
      <c r="BB10" s="73">
        <f t="shared" si="38"/>
        <v>-0.2180882521</v>
      </c>
      <c r="BC10" s="33">
        <v>26.97</v>
      </c>
      <c r="BD10" s="102">
        <f t="shared" si="39"/>
        <v>0.124</v>
      </c>
      <c r="BE10" s="73">
        <f t="shared" si="40"/>
        <v>-1.10195936</v>
      </c>
      <c r="BF10" s="36">
        <f t="shared" si="41"/>
        <v>1885.435771</v>
      </c>
      <c r="BG10" s="35">
        <f t="shared" si="42"/>
        <v>-0.9763559343</v>
      </c>
      <c r="BH10" s="37">
        <f t="shared" si="43"/>
        <v>0.152</v>
      </c>
      <c r="BI10" s="33">
        <v>0.54</v>
      </c>
      <c r="BJ10" s="103">
        <f t="shared" si="44"/>
        <v>0.195</v>
      </c>
      <c r="BK10" s="73">
        <f t="shared" si="45"/>
        <v>-0.9155687916</v>
      </c>
      <c r="BL10" s="33">
        <v>0.0</v>
      </c>
      <c r="BM10" s="103">
        <f t="shared" si="46"/>
        <v>0</v>
      </c>
      <c r="BN10" s="73">
        <f t="shared" si="47"/>
        <v>-1.05074095</v>
      </c>
      <c r="BO10" s="33">
        <v>1.26</v>
      </c>
      <c r="BP10" s="102">
        <f t="shared" si="48"/>
        <v>0.16</v>
      </c>
      <c r="BQ10" s="73">
        <f t="shared" si="49"/>
        <v>-0.9277435926</v>
      </c>
      <c r="BR10" s="33">
        <v>28.57</v>
      </c>
      <c r="BS10" s="102">
        <f t="shared" si="50"/>
        <v>0.021</v>
      </c>
      <c r="BT10" s="73">
        <f t="shared" si="51"/>
        <v>-2.235171464</v>
      </c>
      <c r="BU10" s="36">
        <f t="shared" si="52"/>
        <v>1013.009628</v>
      </c>
      <c r="BV10" s="35">
        <f t="shared" si="53"/>
        <v>-1.592588345</v>
      </c>
      <c r="BW10" s="37">
        <f t="shared" si="54"/>
        <v>0.046</v>
      </c>
      <c r="BX10" s="122">
        <f t="shared" si="55"/>
        <v>-4.173255827</v>
      </c>
      <c r="BY10" s="104">
        <f t="shared" si="56"/>
        <v>0.131</v>
      </c>
      <c r="BZ10" s="33">
        <v>9.36</v>
      </c>
      <c r="CA10" s="105">
        <f t="shared" si="57"/>
        <v>0.202</v>
      </c>
      <c r="CB10" s="73">
        <f t="shared" si="58"/>
        <v>-0.7479378964</v>
      </c>
      <c r="CC10" s="33">
        <v>2.52</v>
      </c>
      <c r="CD10" s="105">
        <f t="shared" si="59"/>
        <v>0.255</v>
      </c>
      <c r="CE10" s="73">
        <f t="shared" si="60"/>
        <v>-0.5861989174</v>
      </c>
      <c r="CF10" s="33">
        <v>0.09</v>
      </c>
      <c r="CG10" s="105">
        <f t="shared" si="61"/>
        <v>0.043</v>
      </c>
      <c r="CH10" s="73">
        <f t="shared" si="62"/>
        <v>-1.312951757</v>
      </c>
      <c r="CI10" s="33">
        <v>0.9</v>
      </c>
      <c r="CJ10" s="102">
        <f t="shared" si="63"/>
        <v>0.301</v>
      </c>
      <c r="CK10" s="73">
        <f t="shared" si="64"/>
        <v>-0.6214142688</v>
      </c>
      <c r="CL10" s="33">
        <v>60.0</v>
      </c>
      <c r="CM10" s="102">
        <f t="shared" si="65"/>
        <v>0.819</v>
      </c>
      <c r="CN10" s="73">
        <f t="shared" si="66"/>
        <v>0.9056964633</v>
      </c>
      <c r="CO10" s="36">
        <f t="shared" si="67"/>
        <v>2055.753059</v>
      </c>
      <c r="CP10" s="35">
        <f t="shared" si="68"/>
        <v>-0.09332150283</v>
      </c>
      <c r="CQ10" s="90">
        <f t="shared" si="69"/>
        <v>0.514</v>
      </c>
      <c r="CR10" s="33">
        <v>0.04</v>
      </c>
      <c r="CS10" s="105">
        <f t="shared" si="70"/>
        <v>0.17</v>
      </c>
      <c r="CT10" s="73">
        <f t="shared" si="71"/>
        <v>-0.8267096141</v>
      </c>
      <c r="CU10" s="123">
        <f t="shared" si="72"/>
        <v>-3.567119688</v>
      </c>
      <c r="CV10" s="107">
        <f t="shared" si="73"/>
        <v>0.121</v>
      </c>
    </row>
    <row r="11">
      <c r="A11" s="28">
        <v>2023.0</v>
      </c>
      <c r="B11" s="29" t="s">
        <v>903</v>
      </c>
      <c r="C11" s="29" t="s">
        <v>7</v>
      </c>
      <c r="D11" s="30">
        <f t="array" ref="D11">INDEX(
  TP!C:C,
  MATCH(
    1,
    (TP!A:A = A11) * (TP!B:B = C11),
    0
  )
)
</f>
        <v>56.61</v>
      </c>
      <c r="E11" s="31">
        <f t="shared" si="1"/>
        <v>8.499427525</v>
      </c>
      <c r="F11" s="32">
        <f t="shared" si="2"/>
        <v>0.904</v>
      </c>
      <c r="G11" s="33">
        <v>2063.0</v>
      </c>
      <c r="H11" s="33">
        <v>5.28</v>
      </c>
      <c r="I11" s="33">
        <v>0.0</v>
      </c>
      <c r="J11" s="99">
        <f t="shared" si="3"/>
        <v>5.28</v>
      </c>
      <c r="K11" s="100">
        <f t="shared" si="4"/>
        <v>0.230344159</v>
      </c>
      <c r="L11" s="101">
        <f t="shared" si="5"/>
        <v>0.379</v>
      </c>
      <c r="M11" s="73">
        <f t="shared" si="6"/>
        <v>-0.4164232717</v>
      </c>
      <c r="N11" s="42">
        <v>0.35</v>
      </c>
      <c r="O11" s="101">
        <f t="shared" si="7"/>
        <v>0.695</v>
      </c>
      <c r="P11" s="73">
        <f t="shared" si="8"/>
        <v>0.4532681409</v>
      </c>
      <c r="Q11" s="33">
        <v>1.4</v>
      </c>
      <c r="R11" s="102">
        <f t="shared" si="9"/>
        <v>0.128</v>
      </c>
      <c r="S11" s="73">
        <f t="shared" si="10"/>
        <v>-0.9657748263</v>
      </c>
      <c r="T11" s="33">
        <v>50.0</v>
      </c>
      <c r="U11" s="102">
        <f t="shared" si="11"/>
        <v>0.809</v>
      </c>
      <c r="V11" s="73">
        <f t="shared" si="12"/>
        <v>0.8490790464</v>
      </c>
      <c r="W11" s="36">
        <f t="shared" si="13"/>
        <v>2736.887388</v>
      </c>
      <c r="X11" s="35">
        <f t="shared" si="14"/>
        <v>-0.07058686893</v>
      </c>
      <c r="Y11" s="40">
        <f t="shared" si="15"/>
        <v>0.461</v>
      </c>
      <c r="Z11" s="33">
        <v>25.0</v>
      </c>
      <c r="AA11" s="101">
        <f t="shared" si="16"/>
        <v>0.908</v>
      </c>
      <c r="AB11" s="73">
        <f t="shared" si="17"/>
        <v>1.398237941</v>
      </c>
      <c r="AC11" s="121">
        <f t="shared" si="18"/>
        <v>1.364495942</v>
      </c>
      <c r="AD11" s="68">
        <f t="shared" si="19"/>
        <v>0.652</v>
      </c>
      <c r="AE11" s="33">
        <v>3.88</v>
      </c>
      <c r="AF11" s="102">
        <f t="shared" si="20"/>
        <v>0.688</v>
      </c>
      <c r="AG11" s="73">
        <f t="shared" si="21"/>
        <v>0.277790344</v>
      </c>
      <c r="AH11" s="66">
        <f t="shared" si="22"/>
        <v>4.761958884</v>
      </c>
      <c r="AI11" s="102">
        <f t="shared" si="23"/>
        <v>0.851</v>
      </c>
      <c r="AJ11" s="73">
        <f t="shared" si="24"/>
        <v>1.058228503</v>
      </c>
      <c r="AK11" s="33">
        <v>56.18</v>
      </c>
      <c r="AL11" s="102">
        <f t="shared" si="25"/>
        <v>0.741</v>
      </c>
      <c r="AM11" s="73">
        <f t="shared" si="26"/>
        <v>0.5721199538</v>
      </c>
      <c r="AN11" s="36">
        <f t="shared" si="27"/>
        <v>4504.379697</v>
      </c>
      <c r="AO11" s="35">
        <f t="shared" si="28"/>
        <v>1.182139536</v>
      </c>
      <c r="AP11" s="37">
        <f t="shared" si="29"/>
        <v>0.89</v>
      </c>
      <c r="AQ11" s="33">
        <v>1.22</v>
      </c>
      <c r="AR11" s="102">
        <f t="shared" si="30"/>
        <v>0.039</v>
      </c>
      <c r="AS11" s="73">
        <f t="shared" si="31"/>
        <v>-1.282832131</v>
      </c>
      <c r="AT11" s="33">
        <v>25.0</v>
      </c>
      <c r="AU11" s="102">
        <f t="shared" si="32"/>
        <v>0.259</v>
      </c>
      <c r="AV11" s="73">
        <f t="shared" si="33"/>
        <v>-0.6403620745</v>
      </c>
      <c r="AW11" s="36">
        <f t="shared" si="34"/>
        <v>719.9124857</v>
      </c>
      <c r="AX11" s="35">
        <f t="shared" si="35"/>
        <v>-1.280681033</v>
      </c>
      <c r="AY11" s="37">
        <f t="shared" si="36"/>
        <v>0.092</v>
      </c>
      <c r="AZ11" s="33">
        <v>9.51</v>
      </c>
      <c r="BA11" s="102">
        <f t="shared" si="37"/>
        <v>0.677</v>
      </c>
      <c r="BB11" s="73">
        <f t="shared" si="38"/>
        <v>0.3274536632</v>
      </c>
      <c r="BC11" s="33">
        <v>35.78</v>
      </c>
      <c r="BD11" s="102">
        <f t="shared" si="39"/>
        <v>0.599</v>
      </c>
      <c r="BE11" s="73">
        <f t="shared" si="40"/>
        <v>0.1201888825</v>
      </c>
      <c r="BF11" s="36">
        <f t="shared" si="41"/>
        <v>2676.547599</v>
      </c>
      <c r="BG11" s="35">
        <f t="shared" si="42"/>
        <v>0.3509686071</v>
      </c>
      <c r="BH11" s="37">
        <f t="shared" si="43"/>
        <v>0.695</v>
      </c>
      <c r="BI11" s="33">
        <v>1.79</v>
      </c>
      <c r="BJ11" s="103">
        <f t="shared" si="44"/>
        <v>0.791</v>
      </c>
      <c r="BK11" s="73">
        <f t="shared" si="45"/>
        <v>0.7378206618</v>
      </c>
      <c r="BL11" s="33">
        <v>0.61</v>
      </c>
      <c r="BM11" s="103">
        <f t="shared" si="46"/>
        <v>0.809</v>
      </c>
      <c r="BN11" s="73">
        <f t="shared" si="47"/>
        <v>0.6182819629</v>
      </c>
      <c r="BO11" s="33">
        <v>3.23</v>
      </c>
      <c r="BP11" s="102">
        <f t="shared" si="48"/>
        <v>0.73</v>
      </c>
      <c r="BQ11" s="73">
        <f t="shared" si="49"/>
        <v>0.4663974594</v>
      </c>
      <c r="BR11" s="33">
        <v>48.65</v>
      </c>
      <c r="BS11" s="102">
        <f t="shared" si="50"/>
        <v>0.433</v>
      </c>
      <c r="BT11" s="73">
        <f t="shared" si="51"/>
        <v>-0.1844370478</v>
      </c>
      <c r="BU11" s="36">
        <f t="shared" si="52"/>
        <v>3051.127125</v>
      </c>
      <c r="BV11" s="35">
        <f t="shared" si="53"/>
        <v>0.387991518</v>
      </c>
      <c r="BW11" s="37">
        <f t="shared" si="54"/>
        <v>0.645</v>
      </c>
      <c r="BX11" s="122">
        <f t="shared" si="55"/>
        <v>1.996521254</v>
      </c>
      <c r="BY11" s="104">
        <f t="shared" si="56"/>
        <v>0.752</v>
      </c>
      <c r="BZ11" s="33">
        <v>21.46</v>
      </c>
      <c r="CA11" s="105">
        <f t="shared" si="57"/>
        <v>0.911</v>
      </c>
      <c r="CB11" s="73">
        <f t="shared" si="58"/>
        <v>1.535695835</v>
      </c>
      <c r="CC11" s="33">
        <v>2.88</v>
      </c>
      <c r="CD11" s="105">
        <f t="shared" si="59"/>
        <v>0.426</v>
      </c>
      <c r="CE11" s="73">
        <f t="shared" si="60"/>
        <v>-0.1703658461</v>
      </c>
      <c r="CF11" s="33">
        <v>0.48</v>
      </c>
      <c r="CG11" s="105">
        <f t="shared" si="61"/>
        <v>0.805</v>
      </c>
      <c r="CH11" s="73">
        <f t="shared" si="62"/>
        <v>0.8031476213</v>
      </c>
      <c r="CI11" s="33">
        <v>1.61</v>
      </c>
      <c r="CJ11" s="102">
        <f t="shared" si="63"/>
        <v>0.667</v>
      </c>
      <c r="CK11" s="73">
        <f t="shared" si="64"/>
        <v>0.1667486464</v>
      </c>
      <c r="CL11" s="33">
        <v>64.86</v>
      </c>
      <c r="CM11" s="102">
        <f t="shared" si="65"/>
        <v>0.904</v>
      </c>
      <c r="CN11" s="73">
        <f t="shared" si="66"/>
        <v>1.26425128</v>
      </c>
      <c r="CO11" s="36">
        <f t="shared" si="67"/>
        <v>3321.525907</v>
      </c>
      <c r="CP11" s="35">
        <f t="shared" si="68"/>
        <v>1.199161374</v>
      </c>
      <c r="CQ11" s="90">
        <f t="shared" si="69"/>
        <v>0.869</v>
      </c>
      <c r="CR11" s="33">
        <v>0.18</v>
      </c>
      <c r="CS11" s="105">
        <f t="shared" si="70"/>
        <v>0.926</v>
      </c>
      <c r="CT11" s="73">
        <f t="shared" si="71"/>
        <v>1.770771346</v>
      </c>
      <c r="CU11" s="123">
        <f t="shared" si="72"/>
        <v>5.13841033</v>
      </c>
      <c r="CV11" s="107">
        <f t="shared" si="73"/>
        <v>0.915</v>
      </c>
    </row>
    <row r="12">
      <c r="A12" s="28">
        <v>2023.0</v>
      </c>
      <c r="B12" s="29" t="s">
        <v>904</v>
      </c>
      <c r="C12" s="29" t="s">
        <v>7</v>
      </c>
      <c r="D12" s="30">
        <f t="array" ref="D12">INDEX(
  TP!C:C,
  MATCH(
    1,
    (TP!A:A = A12) * (TP!B:B = C12),
    0
  )
)
</f>
        <v>56.61</v>
      </c>
      <c r="E12" s="31">
        <f t="shared" si="1"/>
        <v>5.118734209</v>
      </c>
      <c r="F12" s="32">
        <f t="shared" si="2"/>
        <v>0.784</v>
      </c>
      <c r="G12" s="33">
        <v>1012.0</v>
      </c>
      <c r="H12" s="33">
        <v>1.98</v>
      </c>
      <c r="I12" s="33">
        <v>0.0</v>
      </c>
      <c r="J12" s="99">
        <f t="shared" si="3"/>
        <v>1.98</v>
      </c>
      <c r="K12" s="100">
        <f t="shared" si="4"/>
        <v>0.1760869565</v>
      </c>
      <c r="L12" s="101">
        <f t="shared" si="5"/>
        <v>0.195</v>
      </c>
      <c r="M12" s="73">
        <f t="shared" si="6"/>
        <v>-0.8870923513</v>
      </c>
      <c r="N12" s="42">
        <v>0.18</v>
      </c>
      <c r="O12" s="101">
        <f t="shared" si="7"/>
        <v>0.259</v>
      </c>
      <c r="P12" s="73">
        <f t="shared" si="8"/>
        <v>-0.6332655043</v>
      </c>
      <c r="Q12" s="33">
        <v>1.42</v>
      </c>
      <c r="R12" s="102">
        <f t="shared" si="9"/>
        <v>0.149</v>
      </c>
      <c r="S12" s="73">
        <f t="shared" si="10"/>
        <v>-0.9331714295</v>
      </c>
      <c r="T12" s="33">
        <v>31.25</v>
      </c>
      <c r="U12" s="102">
        <f t="shared" si="11"/>
        <v>0.138</v>
      </c>
      <c r="V12" s="73">
        <f t="shared" si="12"/>
        <v>-1.00645643</v>
      </c>
      <c r="W12" s="36">
        <f t="shared" si="13"/>
        <v>1726.769423</v>
      </c>
      <c r="X12" s="35">
        <f t="shared" si="14"/>
        <v>-1.226353356</v>
      </c>
      <c r="Y12" s="40">
        <f t="shared" si="15"/>
        <v>0.103</v>
      </c>
      <c r="Z12" s="33">
        <v>12.5</v>
      </c>
      <c r="AA12" s="101">
        <f t="shared" si="16"/>
        <v>0.337</v>
      </c>
      <c r="AB12" s="73">
        <f t="shared" si="17"/>
        <v>-0.3830515035</v>
      </c>
      <c r="AC12" s="121">
        <f t="shared" si="18"/>
        <v>-3.129762715</v>
      </c>
      <c r="AD12" s="68">
        <f t="shared" si="19"/>
        <v>0.181</v>
      </c>
      <c r="AE12" s="33">
        <v>3.02</v>
      </c>
      <c r="AF12" s="102">
        <f t="shared" si="20"/>
        <v>0.33</v>
      </c>
      <c r="AG12" s="73">
        <f t="shared" si="21"/>
        <v>-0.4630447856</v>
      </c>
      <c r="AH12" s="66">
        <f t="shared" si="22"/>
        <v>3.706473152</v>
      </c>
      <c r="AI12" s="102">
        <f t="shared" si="23"/>
        <v>0.649</v>
      </c>
      <c r="AJ12" s="73">
        <f t="shared" si="24"/>
        <v>0.1792907169</v>
      </c>
      <c r="AK12" s="33">
        <v>58.82</v>
      </c>
      <c r="AL12" s="102">
        <f t="shared" si="25"/>
        <v>0.83</v>
      </c>
      <c r="AM12" s="73">
        <f t="shared" si="26"/>
        <v>0.9185327877</v>
      </c>
      <c r="AN12" s="36">
        <f t="shared" si="27"/>
        <v>4171.166979</v>
      </c>
      <c r="AO12" s="35">
        <f t="shared" si="28"/>
        <v>0.7906153509</v>
      </c>
      <c r="AP12" s="37">
        <f t="shared" si="29"/>
        <v>0.784</v>
      </c>
      <c r="AQ12" s="33">
        <v>4.45</v>
      </c>
      <c r="AR12" s="102">
        <f t="shared" si="30"/>
        <v>0.543</v>
      </c>
      <c r="AS12" s="73">
        <f t="shared" si="31"/>
        <v>-0.04421456442</v>
      </c>
      <c r="AT12" s="33">
        <v>32.0</v>
      </c>
      <c r="AU12" s="102">
        <f t="shared" si="32"/>
        <v>0.496</v>
      </c>
      <c r="AV12" s="73">
        <f t="shared" si="33"/>
        <v>0.05296364521</v>
      </c>
      <c r="AW12" s="36">
        <f t="shared" si="34"/>
        <v>1959.216685</v>
      </c>
      <c r="AX12" s="35">
        <f t="shared" si="35"/>
        <v>0.0614540134</v>
      </c>
      <c r="AY12" s="37">
        <f t="shared" si="36"/>
        <v>0.557</v>
      </c>
      <c r="AZ12" s="33">
        <v>10.94</v>
      </c>
      <c r="BA12" s="102">
        <f t="shared" si="37"/>
        <v>0.819</v>
      </c>
      <c r="BB12" s="73">
        <f t="shared" si="38"/>
        <v>0.8475369558</v>
      </c>
      <c r="BC12" s="33">
        <v>38.21</v>
      </c>
      <c r="BD12" s="102">
        <f t="shared" si="39"/>
        <v>0.734</v>
      </c>
      <c r="BE12" s="73">
        <f t="shared" si="40"/>
        <v>0.4572853897</v>
      </c>
      <c r="BF12" s="36">
        <f t="shared" si="41"/>
        <v>3013.332681</v>
      </c>
      <c r="BG12" s="35">
        <f t="shared" si="42"/>
        <v>0.9160253908</v>
      </c>
      <c r="BH12" s="37">
        <f t="shared" si="43"/>
        <v>0.84</v>
      </c>
      <c r="BI12" s="33">
        <v>2.85</v>
      </c>
      <c r="BJ12" s="103">
        <f t="shared" si="44"/>
        <v>0.972</v>
      </c>
      <c r="BK12" s="73">
        <f t="shared" si="45"/>
        <v>2.139894918</v>
      </c>
      <c r="BL12" s="33">
        <v>0.98</v>
      </c>
      <c r="BM12" s="103">
        <f t="shared" si="46"/>
        <v>0.922</v>
      </c>
      <c r="BN12" s="73">
        <f t="shared" si="47"/>
        <v>1.630640123</v>
      </c>
      <c r="BO12" s="33">
        <v>5.51</v>
      </c>
      <c r="BP12" s="102">
        <f t="shared" si="48"/>
        <v>0.968</v>
      </c>
      <c r="BQ12" s="73">
        <f t="shared" si="49"/>
        <v>2.079921114</v>
      </c>
      <c r="BR12" s="33">
        <v>45.16</v>
      </c>
      <c r="BS12" s="102">
        <f t="shared" si="50"/>
        <v>0.259</v>
      </c>
      <c r="BT12" s="73">
        <f t="shared" si="51"/>
        <v>-0.5408644936</v>
      </c>
      <c r="BU12" s="36">
        <f t="shared" si="52"/>
        <v>3678.932168</v>
      </c>
      <c r="BV12" s="35">
        <f t="shared" si="53"/>
        <v>0.9980731391</v>
      </c>
      <c r="BW12" s="37">
        <f t="shared" si="54"/>
        <v>0.848</v>
      </c>
      <c r="BX12" s="122">
        <f t="shared" si="55"/>
        <v>6.536702936</v>
      </c>
      <c r="BY12" s="104">
        <f t="shared" si="56"/>
        <v>0.943</v>
      </c>
      <c r="BZ12" s="33">
        <v>12.98</v>
      </c>
      <c r="CA12" s="105">
        <f t="shared" si="57"/>
        <v>0.582</v>
      </c>
      <c r="CB12" s="73">
        <f t="shared" si="58"/>
        <v>-0.06473507762</v>
      </c>
      <c r="CC12" s="33">
        <v>2.58</v>
      </c>
      <c r="CD12" s="105">
        <f t="shared" si="59"/>
        <v>0.277</v>
      </c>
      <c r="CE12" s="73">
        <f t="shared" si="60"/>
        <v>-0.5168934055</v>
      </c>
      <c r="CF12" s="33">
        <v>0.44</v>
      </c>
      <c r="CG12" s="105">
        <f t="shared" si="61"/>
        <v>0.766</v>
      </c>
      <c r="CH12" s="73">
        <f t="shared" si="62"/>
        <v>0.5861117876</v>
      </c>
      <c r="CI12" s="33">
        <v>1.6</v>
      </c>
      <c r="CJ12" s="102">
        <f t="shared" si="63"/>
        <v>0.66</v>
      </c>
      <c r="CK12" s="73">
        <f t="shared" si="64"/>
        <v>0.1556477603</v>
      </c>
      <c r="CL12" s="33">
        <v>44.44</v>
      </c>
      <c r="CM12" s="102">
        <f t="shared" si="65"/>
        <v>0.401</v>
      </c>
      <c r="CN12" s="73">
        <f t="shared" si="66"/>
        <v>-0.2422691636</v>
      </c>
      <c r="CO12" s="36">
        <f t="shared" si="67"/>
        <v>2266.696966</v>
      </c>
      <c r="CP12" s="35">
        <f t="shared" si="68"/>
        <v>0.1220736912</v>
      </c>
      <c r="CQ12" s="90">
        <f t="shared" si="69"/>
        <v>0.617</v>
      </c>
      <c r="CR12" s="33">
        <v>0.17</v>
      </c>
      <c r="CS12" s="105">
        <f t="shared" si="70"/>
        <v>0.911</v>
      </c>
      <c r="CT12" s="73">
        <f t="shared" si="71"/>
        <v>1.585236992</v>
      </c>
      <c r="CU12" s="123">
        <f t="shared" si="72"/>
        <v>1.711793988</v>
      </c>
      <c r="CV12" s="107">
        <f t="shared" si="73"/>
        <v>0.723</v>
      </c>
    </row>
    <row r="13">
      <c r="A13" s="28">
        <v>2023.0</v>
      </c>
      <c r="B13" s="29" t="s">
        <v>905</v>
      </c>
      <c r="C13" s="29" t="s">
        <v>7</v>
      </c>
      <c r="D13" s="30">
        <f t="array" ref="D13">INDEX(
  TP!C:C,
  MATCH(
    1,
    (TP!A:A = A13) * (TP!B:B = C13),
    0
  )
)
</f>
        <v>56.61</v>
      </c>
      <c r="E13" s="31">
        <f t="shared" si="1"/>
        <v>4.330072277</v>
      </c>
      <c r="F13" s="32">
        <f t="shared" si="2"/>
        <v>0.73</v>
      </c>
      <c r="G13" s="33">
        <v>2148.0</v>
      </c>
      <c r="H13" s="33">
        <v>12.98</v>
      </c>
      <c r="I13" s="33">
        <v>2.0</v>
      </c>
      <c r="J13" s="99">
        <f t="shared" si="3"/>
        <v>11.5</v>
      </c>
      <c r="K13" s="100">
        <f t="shared" si="4"/>
        <v>0.4818435754</v>
      </c>
      <c r="L13" s="101">
        <f t="shared" si="5"/>
        <v>0.965</v>
      </c>
      <c r="M13" s="73">
        <f t="shared" si="6"/>
        <v>1.765277838</v>
      </c>
      <c r="N13" s="42">
        <v>0.5</v>
      </c>
      <c r="O13" s="101">
        <f t="shared" si="7"/>
        <v>0.911</v>
      </c>
      <c r="P13" s="73">
        <f t="shared" si="8"/>
        <v>1.411974298</v>
      </c>
      <c r="Q13" s="33">
        <v>2.35</v>
      </c>
      <c r="R13" s="102">
        <f t="shared" si="9"/>
        <v>0.738</v>
      </c>
      <c r="S13" s="73">
        <f t="shared" si="10"/>
        <v>0.5828865244</v>
      </c>
      <c r="T13" s="33">
        <v>57.14</v>
      </c>
      <c r="U13" s="102">
        <f t="shared" si="11"/>
        <v>0.943</v>
      </c>
      <c r="V13" s="73">
        <f t="shared" si="12"/>
        <v>1.555666956</v>
      </c>
      <c r="W13" s="36">
        <f t="shared" si="13"/>
        <v>4319.152854</v>
      </c>
      <c r="X13" s="35">
        <f t="shared" si="14"/>
        <v>1.739824848</v>
      </c>
      <c r="Y13" s="40">
        <f t="shared" si="15"/>
        <v>0.957</v>
      </c>
      <c r="Z13" s="33">
        <v>25.0</v>
      </c>
      <c r="AA13" s="101">
        <f t="shared" si="16"/>
        <v>0.908</v>
      </c>
      <c r="AB13" s="73">
        <f t="shared" si="17"/>
        <v>1.398237941</v>
      </c>
      <c r="AC13" s="121">
        <f t="shared" si="18"/>
        <v>6.315314926</v>
      </c>
      <c r="AD13" s="68">
        <f t="shared" si="19"/>
        <v>0.972</v>
      </c>
      <c r="AE13" s="33">
        <v>4.48</v>
      </c>
      <c r="AF13" s="102">
        <f t="shared" si="20"/>
        <v>0.805</v>
      </c>
      <c r="AG13" s="73">
        <f t="shared" si="21"/>
        <v>0.7946520624</v>
      </c>
      <c r="AH13" s="66">
        <f t="shared" si="22"/>
        <v>5.498344279</v>
      </c>
      <c r="AI13" s="102">
        <f t="shared" si="23"/>
        <v>0.936</v>
      </c>
      <c r="AJ13" s="73">
        <f t="shared" si="24"/>
        <v>1.671440912</v>
      </c>
      <c r="AK13" s="33">
        <v>45.79</v>
      </c>
      <c r="AL13" s="102">
        <f t="shared" si="25"/>
        <v>0.195</v>
      </c>
      <c r="AM13" s="73">
        <f t="shared" si="26"/>
        <v>-0.7912244948</v>
      </c>
      <c r="AN13" s="36">
        <f t="shared" si="27"/>
        <v>3923.464864</v>
      </c>
      <c r="AO13" s="35">
        <f t="shared" si="28"/>
        <v>0.4995659286</v>
      </c>
      <c r="AP13" s="37">
        <f t="shared" si="29"/>
        <v>0.674</v>
      </c>
      <c r="AQ13" s="33">
        <v>3.18</v>
      </c>
      <c r="AR13" s="102">
        <f t="shared" si="30"/>
        <v>0.34</v>
      </c>
      <c r="AS13" s="73">
        <f t="shared" si="31"/>
        <v>-0.5312251865</v>
      </c>
      <c r="AT13" s="33">
        <v>21.05</v>
      </c>
      <c r="AU13" s="102">
        <f t="shared" si="32"/>
        <v>0.145</v>
      </c>
      <c r="AV13" s="73">
        <f t="shared" si="33"/>
        <v>-1.031595874</v>
      </c>
      <c r="AW13" s="36">
        <f t="shared" si="34"/>
        <v>1087.14567</v>
      </c>
      <c r="AX13" s="35">
        <f t="shared" si="35"/>
        <v>-0.8829767993</v>
      </c>
      <c r="AY13" s="37">
        <f t="shared" si="36"/>
        <v>0.199</v>
      </c>
      <c r="AZ13" s="33">
        <v>9.85</v>
      </c>
      <c r="BA13" s="102">
        <f t="shared" si="37"/>
        <v>0.713</v>
      </c>
      <c r="BB13" s="73">
        <f t="shared" si="38"/>
        <v>0.4511098306</v>
      </c>
      <c r="BC13" s="33">
        <v>34.89</v>
      </c>
      <c r="BD13" s="102">
        <f t="shared" si="39"/>
        <v>0.535</v>
      </c>
      <c r="BE13" s="73">
        <f t="shared" si="40"/>
        <v>-0.003274447307</v>
      </c>
      <c r="BF13" s="36">
        <f t="shared" si="41"/>
        <v>2645.295539</v>
      </c>
      <c r="BG13" s="35">
        <f t="shared" si="42"/>
        <v>0.2985340147</v>
      </c>
      <c r="BH13" s="37">
        <f t="shared" si="43"/>
        <v>0.674</v>
      </c>
      <c r="BI13" s="33">
        <v>1.17</v>
      </c>
      <c r="BJ13" s="103">
        <f t="shared" si="44"/>
        <v>0.546</v>
      </c>
      <c r="BK13" s="73">
        <f t="shared" si="45"/>
        <v>-0.08226050708</v>
      </c>
      <c r="BL13" s="33">
        <v>0.67</v>
      </c>
      <c r="BM13" s="103">
        <f t="shared" si="46"/>
        <v>0.84</v>
      </c>
      <c r="BN13" s="73">
        <f t="shared" si="47"/>
        <v>0.7824481511</v>
      </c>
      <c r="BO13" s="33">
        <v>2.77</v>
      </c>
      <c r="BP13" s="102">
        <f t="shared" si="48"/>
        <v>0.613</v>
      </c>
      <c r="BQ13" s="73">
        <f t="shared" si="49"/>
        <v>0.1408619854</v>
      </c>
      <c r="BR13" s="33">
        <v>53.03</v>
      </c>
      <c r="BS13" s="102">
        <f t="shared" si="50"/>
        <v>0.628</v>
      </c>
      <c r="BT13" s="73">
        <f t="shared" si="51"/>
        <v>0.2628845031</v>
      </c>
      <c r="BU13" s="36">
        <f t="shared" si="52"/>
        <v>3060.331428</v>
      </c>
      <c r="BV13" s="35">
        <f t="shared" si="53"/>
        <v>0.3969359764</v>
      </c>
      <c r="BW13" s="37">
        <f t="shared" si="54"/>
        <v>0.649</v>
      </c>
      <c r="BX13" s="122">
        <f t="shared" si="55"/>
        <v>1.012246764</v>
      </c>
      <c r="BY13" s="104">
        <f t="shared" si="56"/>
        <v>0.652</v>
      </c>
      <c r="BZ13" s="33">
        <v>6.66</v>
      </c>
      <c r="CA13" s="105">
        <f t="shared" si="57"/>
        <v>0.046</v>
      </c>
      <c r="CB13" s="73">
        <f t="shared" si="58"/>
        <v>-1.257509059</v>
      </c>
      <c r="CC13" s="33">
        <v>3.77</v>
      </c>
      <c r="CD13" s="105">
        <f t="shared" si="59"/>
        <v>0.798</v>
      </c>
      <c r="CE13" s="73">
        <f t="shared" si="60"/>
        <v>0.8576659136</v>
      </c>
      <c r="CF13" s="33">
        <v>0.21</v>
      </c>
      <c r="CG13" s="105">
        <f t="shared" si="61"/>
        <v>0.28</v>
      </c>
      <c r="CH13" s="73">
        <f t="shared" si="62"/>
        <v>-0.6618442561</v>
      </c>
      <c r="CI13" s="33">
        <v>0.59</v>
      </c>
      <c r="CJ13" s="102">
        <f t="shared" si="63"/>
        <v>0.11</v>
      </c>
      <c r="CK13" s="73">
        <f t="shared" si="64"/>
        <v>-0.9655417388</v>
      </c>
      <c r="CL13" s="33">
        <v>42.86</v>
      </c>
      <c r="CM13" s="102">
        <f t="shared" si="65"/>
        <v>0.362</v>
      </c>
      <c r="CN13" s="73">
        <f t="shared" si="66"/>
        <v>-0.3588363673</v>
      </c>
      <c r="CO13" s="36">
        <f t="shared" si="67"/>
        <v>1060.973753</v>
      </c>
      <c r="CP13" s="35">
        <f t="shared" si="68"/>
        <v>-1.109092398</v>
      </c>
      <c r="CQ13" s="90">
        <f t="shared" si="69"/>
        <v>0.11</v>
      </c>
      <c r="CR13" s="33">
        <v>0.04</v>
      </c>
      <c r="CS13" s="105">
        <f t="shared" si="70"/>
        <v>0.17</v>
      </c>
      <c r="CT13" s="73">
        <f t="shared" si="71"/>
        <v>-0.8267096141</v>
      </c>
      <c r="CU13" s="123">
        <f t="shared" si="72"/>
        <v>-2.997489414</v>
      </c>
      <c r="CV13" s="107">
        <f t="shared" si="73"/>
        <v>0.188</v>
      </c>
    </row>
    <row r="14">
      <c r="A14" s="28">
        <v>2023.0</v>
      </c>
      <c r="B14" s="29" t="s">
        <v>484</v>
      </c>
      <c r="C14" s="29" t="s">
        <v>7</v>
      </c>
      <c r="D14" s="30">
        <f t="array" ref="D14">INDEX(
  TP!C:C,
  MATCH(
    1,
    (TP!A:A = A14) * (TP!B:B = C14),
    0
  )
)
</f>
        <v>56.61</v>
      </c>
      <c r="E14" s="31">
        <f t="shared" si="1"/>
        <v>0.895191785</v>
      </c>
      <c r="F14" s="32">
        <f t="shared" si="2"/>
        <v>0.578</v>
      </c>
      <c r="G14" s="33">
        <v>2539.0</v>
      </c>
      <c r="H14" s="33">
        <v>9.24</v>
      </c>
      <c r="I14" s="33">
        <v>0.0</v>
      </c>
      <c r="J14" s="99">
        <f t="shared" si="3"/>
        <v>9.24</v>
      </c>
      <c r="K14" s="100">
        <f t="shared" si="4"/>
        <v>0.3275305238</v>
      </c>
      <c r="L14" s="101">
        <f t="shared" si="5"/>
        <v>0.645</v>
      </c>
      <c r="M14" s="73">
        <f t="shared" si="6"/>
        <v>0.4266466768</v>
      </c>
      <c r="N14" s="42">
        <v>0.39</v>
      </c>
      <c r="O14" s="101">
        <f t="shared" si="7"/>
        <v>0.77</v>
      </c>
      <c r="P14" s="73">
        <f t="shared" si="8"/>
        <v>0.7089231163</v>
      </c>
      <c r="Q14" s="33">
        <v>1.84</v>
      </c>
      <c r="R14" s="102">
        <f t="shared" si="9"/>
        <v>0.39</v>
      </c>
      <c r="S14" s="73">
        <f t="shared" si="10"/>
        <v>-0.2485000955</v>
      </c>
      <c r="T14" s="33">
        <v>40.38</v>
      </c>
      <c r="U14" s="102">
        <f t="shared" si="11"/>
        <v>0.45</v>
      </c>
      <c r="V14" s="73">
        <f t="shared" si="12"/>
        <v>-0.1029343553</v>
      </c>
      <c r="W14" s="36">
        <f t="shared" si="13"/>
        <v>2635.30918</v>
      </c>
      <c r="X14" s="35">
        <f t="shared" si="14"/>
        <v>-0.1868115999</v>
      </c>
      <c r="Y14" s="40">
        <f t="shared" si="15"/>
        <v>0.411</v>
      </c>
      <c r="Z14" s="33">
        <v>21.154</v>
      </c>
      <c r="AA14" s="101">
        <f t="shared" si="16"/>
        <v>0.812</v>
      </c>
      <c r="AB14" s="73">
        <f t="shared" si="17"/>
        <v>0.850170805</v>
      </c>
      <c r="AC14" s="121">
        <f t="shared" si="18"/>
        <v>1.798928998</v>
      </c>
      <c r="AD14" s="68">
        <f t="shared" si="19"/>
        <v>0.706</v>
      </c>
      <c r="AE14" s="33">
        <v>3.37</v>
      </c>
      <c r="AF14" s="102">
        <f t="shared" si="20"/>
        <v>0.5</v>
      </c>
      <c r="AG14" s="73">
        <f t="shared" si="21"/>
        <v>-0.1615421166</v>
      </c>
      <c r="AH14" s="66">
        <f t="shared" si="22"/>
        <v>4.136031299</v>
      </c>
      <c r="AI14" s="102">
        <f t="shared" si="23"/>
        <v>0.741</v>
      </c>
      <c r="AJ14" s="73">
        <f t="shared" si="24"/>
        <v>0.5369979554</v>
      </c>
      <c r="AK14" s="33">
        <v>56.84</v>
      </c>
      <c r="AL14" s="102">
        <f t="shared" si="25"/>
        <v>0.77</v>
      </c>
      <c r="AM14" s="73">
        <f t="shared" si="26"/>
        <v>0.6587231623</v>
      </c>
      <c r="AN14" s="36">
        <f t="shared" si="27"/>
        <v>4258.044107</v>
      </c>
      <c r="AO14" s="35">
        <f t="shared" si="28"/>
        <v>0.8926957787</v>
      </c>
      <c r="AP14" s="37">
        <f t="shared" si="29"/>
        <v>0.83</v>
      </c>
      <c r="AQ14" s="33">
        <v>3.4</v>
      </c>
      <c r="AR14" s="102">
        <f t="shared" si="30"/>
        <v>0.39</v>
      </c>
      <c r="AS14" s="73">
        <f t="shared" si="31"/>
        <v>-0.4468611417</v>
      </c>
      <c r="AT14" s="33">
        <v>23.96</v>
      </c>
      <c r="AU14" s="102">
        <f t="shared" si="32"/>
        <v>0.22</v>
      </c>
      <c r="AV14" s="73">
        <f t="shared" si="33"/>
        <v>-0.7433704672</v>
      </c>
      <c r="AW14" s="36">
        <f t="shared" si="34"/>
        <v>1281.81161</v>
      </c>
      <c r="AX14" s="35">
        <f t="shared" si="35"/>
        <v>-0.672158519</v>
      </c>
      <c r="AY14" s="37">
        <f t="shared" si="36"/>
        <v>0.28</v>
      </c>
      <c r="AZ14" s="33">
        <v>8.4</v>
      </c>
      <c r="BA14" s="102">
        <f t="shared" si="37"/>
        <v>0.521</v>
      </c>
      <c r="BB14" s="73">
        <f t="shared" si="38"/>
        <v>-0.07624735415</v>
      </c>
      <c r="BC14" s="33">
        <v>33.76</v>
      </c>
      <c r="BD14" s="102">
        <f t="shared" si="39"/>
        <v>0.475</v>
      </c>
      <c r="BE14" s="73">
        <f t="shared" si="40"/>
        <v>-0.1600312593</v>
      </c>
      <c r="BF14" s="36">
        <f t="shared" si="41"/>
        <v>2405.608432</v>
      </c>
      <c r="BG14" s="35">
        <f t="shared" si="42"/>
        <v>-0.1036121389</v>
      </c>
      <c r="BH14" s="37">
        <f t="shared" si="43"/>
        <v>0.5</v>
      </c>
      <c r="BI14" s="33">
        <v>1.45</v>
      </c>
      <c r="BJ14" s="103">
        <f t="shared" si="44"/>
        <v>0.667</v>
      </c>
      <c r="BK14" s="73">
        <f t="shared" si="45"/>
        <v>0.2880987305</v>
      </c>
      <c r="BL14" s="33">
        <v>0.57</v>
      </c>
      <c r="BM14" s="103">
        <f t="shared" si="46"/>
        <v>0.784</v>
      </c>
      <c r="BN14" s="73">
        <f t="shared" si="47"/>
        <v>0.5088378375</v>
      </c>
      <c r="BO14" s="33">
        <v>2.62</v>
      </c>
      <c r="BP14" s="102">
        <f t="shared" si="48"/>
        <v>0.567</v>
      </c>
      <c r="BQ14" s="73">
        <f t="shared" si="49"/>
        <v>0.03470911338</v>
      </c>
      <c r="BR14" s="33">
        <v>45.95</v>
      </c>
      <c r="BS14" s="102">
        <f t="shared" si="50"/>
        <v>0.294</v>
      </c>
      <c r="BT14" s="73">
        <f t="shared" si="51"/>
        <v>-0.4601832093</v>
      </c>
      <c r="BU14" s="36">
        <f t="shared" si="52"/>
        <v>2570.620134</v>
      </c>
      <c r="BV14" s="35">
        <f t="shared" si="53"/>
        <v>-0.07895038912</v>
      </c>
      <c r="BW14" s="37">
        <f t="shared" si="54"/>
        <v>0.496</v>
      </c>
      <c r="BX14" s="122">
        <f t="shared" si="55"/>
        <v>0.8349112998</v>
      </c>
      <c r="BY14" s="104">
        <f t="shared" si="56"/>
        <v>0.624</v>
      </c>
      <c r="BZ14" s="33">
        <v>11.95</v>
      </c>
      <c r="CA14" s="105">
        <f t="shared" si="57"/>
        <v>0.518</v>
      </c>
      <c r="CB14" s="73">
        <f t="shared" si="58"/>
        <v>-0.2591270399</v>
      </c>
      <c r="CC14" s="33">
        <v>2.73</v>
      </c>
      <c r="CD14" s="105">
        <f t="shared" si="59"/>
        <v>0.348</v>
      </c>
      <c r="CE14" s="73">
        <f t="shared" si="60"/>
        <v>-0.3436296258</v>
      </c>
      <c r="CF14" s="33">
        <v>0.21</v>
      </c>
      <c r="CG14" s="105">
        <f t="shared" si="61"/>
        <v>0.28</v>
      </c>
      <c r="CH14" s="73">
        <f t="shared" si="62"/>
        <v>-0.6618442561</v>
      </c>
      <c r="CI14" s="33">
        <v>1.38</v>
      </c>
      <c r="CJ14" s="102">
        <f t="shared" si="63"/>
        <v>0.589</v>
      </c>
      <c r="CK14" s="73">
        <f t="shared" si="64"/>
        <v>-0.08857173456</v>
      </c>
      <c r="CL14" s="33">
        <v>53.85</v>
      </c>
      <c r="CM14" s="102">
        <f t="shared" si="65"/>
        <v>0.681</v>
      </c>
      <c r="CN14" s="73">
        <f t="shared" si="66"/>
        <v>0.4519696892</v>
      </c>
      <c r="CO14" s="36">
        <f t="shared" si="67"/>
        <v>2492.520035</v>
      </c>
      <c r="CP14" s="35">
        <f t="shared" si="68"/>
        <v>0.3526620229</v>
      </c>
      <c r="CQ14" s="90">
        <f t="shared" si="69"/>
        <v>0.674</v>
      </c>
      <c r="CR14" s="33">
        <v>0.04</v>
      </c>
      <c r="CS14" s="105">
        <f t="shared" si="70"/>
        <v>0.17</v>
      </c>
      <c r="CT14" s="73">
        <f t="shared" si="71"/>
        <v>-0.8267096141</v>
      </c>
      <c r="CU14" s="123">
        <f t="shared" si="72"/>
        <v>-1.738648513</v>
      </c>
      <c r="CV14" s="107">
        <f t="shared" si="73"/>
        <v>0.348</v>
      </c>
    </row>
    <row r="15">
      <c r="A15" s="28">
        <v>2024.0</v>
      </c>
      <c r="B15" s="29" t="s">
        <v>869</v>
      </c>
      <c r="C15" s="29" t="s">
        <v>22</v>
      </c>
      <c r="D15" s="30">
        <f t="array" ref="D15">INDEX(
  TP!C:C,
  MATCH(
    1,
    (TP!A:A = A15) * (TP!B:B = C15),
    0
  )
)
</f>
        <v>56.51</v>
      </c>
      <c r="E15" s="31">
        <f t="shared" si="1"/>
        <v>2.223732889</v>
      </c>
      <c r="F15" s="32">
        <f t="shared" si="2"/>
        <v>0.652</v>
      </c>
      <c r="G15" s="33">
        <v>1758.0</v>
      </c>
      <c r="H15" s="33">
        <v>6.07</v>
      </c>
      <c r="I15" s="33">
        <v>1.0</v>
      </c>
      <c r="J15" s="99">
        <f t="shared" si="3"/>
        <v>5.33</v>
      </c>
      <c r="K15" s="100">
        <f t="shared" si="4"/>
        <v>0.2728668942</v>
      </c>
      <c r="L15" s="101">
        <f t="shared" si="5"/>
        <v>0.475</v>
      </c>
      <c r="M15" s="73">
        <f t="shared" si="6"/>
        <v>-0.04754806744</v>
      </c>
      <c r="N15" s="42">
        <v>0.26</v>
      </c>
      <c r="O15" s="101">
        <f t="shared" si="7"/>
        <v>0.479</v>
      </c>
      <c r="P15" s="73">
        <f t="shared" si="8"/>
        <v>-0.1219555536</v>
      </c>
      <c r="Q15" s="33">
        <v>2.05</v>
      </c>
      <c r="R15" s="102">
        <f t="shared" si="9"/>
        <v>0.567</v>
      </c>
      <c r="S15" s="73">
        <f t="shared" si="10"/>
        <v>0.09383557152</v>
      </c>
      <c r="T15" s="33">
        <v>45.0</v>
      </c>
      <c r="U15" s="102">
        <f t="shared" si="11"/>
        <v>0.628</v>
      </c>
      <c r="V15" s="73">
        <f t="shared" si="12"/>
        <v>0.3542695861</v>
      </c>
      <c r="W15" s="36">
        <f t="shared" si="13"/>
        <v>3137.536662</v>
      </c>
      <c r="X15" s="35">
        <f t="shared" si="14"/>
        <v>0.38783187</v>
      </c>
      <c r="Y15" s="40">
        <f t="shared" si="15"/>
        <v>0.656</v>
      </c>
      <c r="Z15" s="33">
        <v>15.0</v>
      </c>
      <c r="AA15" s="101">
        <f t="shared" si="16"/>
        <v>0.468</v>
      </c>
      <c r="AB15" s="73">
        <f t="shared" si="17"/>
        <v>-0.02679361452</v>
      </c>
      <c r="AC15" s="121">
        <f t="shared" si="18"/>
        <v>0.1915346344</v>
      </c>
      <c r="AD15" s="68">
        <f t="shared" si="19"/>
        <v>0.518</v>
      </c>
      <c r="AE15" s="33">
        <v>2.76</v>
      </c>
      <c r="AF15" s="102">
        <f t="shared" si="20"/>
        <v>0.259</v>
      </c>
      <c r="AG15" s="73">
        <f t="shared" si="21"/>
        <v>-0.6870181969</v>
      </c>
      <c r="AH15" s="66">
        <f t="shared" si="22"/>
        <v>3.378204684</v>
      </c>
      <c r="AI15" s="102">
        <f t="shared" si="23"/>
        <v>0.525</v>
      </c>
      <c r="AJ15" s="73">
        <f t="shared" si="24"/>
        <v>-0.09406926485</v>
      </c>
      <c r="AK15" s="33">
        <v>62.96</v>
      </c>
      <c r="AL15" s="102">
        <f t="shared" si="25"/>
        <v>0.929</v>
      </c>
      <c r="AM15" s="73">
        <f t="shared" si="26"/>
        <v>1.461771095</v>
      </c>
      <c r="AN15" s="36">
        <f t="shared" si="27"/>
        <v>4256.349382</v>
      </c>
      <c r="AO15" s="35">
        <f t="shared" si="28"/>
        <v>0.8907044806</v>
      </c>
      <c r="AP15" s="37">
        <f t="shared" si="29"/>
        <v>0.826</v>
      </c>
      <c r="AQ15" s="33">
        <v>2.15</v>
      </c>
      <c r="AR15" s="102">
        <f t="shared" si="30"/>
        <v>0.191</v>
      </c>
      <c r="AS15" s="73">
        <f t="shared" si="31"/>
        <v>-0.9262023052</v>
      </c>
      <c r="AT15" s="33">
        <v>33.33</v>
      </c>
      <c r="AU15" s="102">
        <f t="shared" si="32"/>
        <v>0.525</v>
      </c>
      <c r="AV15" s="73">
        <f t="shared" si="33"/>
        <v>0.184695532</v>
      </c>
      <c r="AW15" s="36">
        <f t="shared" si="34"/>
        <v>1380.880746</v>
      </c>
      <c r="AX15" s="35">
        <f t="shared" si="35"/>
        <v>-0.5648691542</v>
      </c>
      <c r="AY15" s="37">
        <f t="shared" si="36"/>
        <v>0.319</v>
      </c>
      <c r="AZ15" s="33">
        <v>7.88</v>
      </c>
      <c r="BA15" s="102">
        <f t="shared" si="37"/>
        <v>0.411</v>
      </c>
      <c r="BB15" s="73">
        <f t="shared" si="38"/>
        <v>-0.2653685515</v>
      </c>
      <c r="BC15" s="33">
        <v>37.01</v>
      </c>
      <c r="BD15" s="102">
        <f t="shared" si="39"/>
        <v>0.67</v>
      </c>
      <c r="BE15" s="73">
        <f t="shared" si="40"/>
        <v>0.2908179788</v>
      </c>
      <c r="BF15" s="36">
        <f t="shared" si="41"/>
        <v>2570.213283</v>
      </c>
      <c r="BG15" s="35">
        <f t="shared" si="42"/>
        <v>0.1725612797</v>
      </c>
      <c r="BH15" s="37">
        <f t="shared" si="43"/>
        <v>0.603</v>
      </c>
      <c r="BI15" s="33">
        <v>1.64</v>
      </c>
      <c r="BJ15" s="103">
        <f t="shared" si="44"/>
        <v>0.748</v>
      </c>
      <c r="BK15" s="73">
        <f t="shared" si="45"/>
        <v>0.5394139274</v>
      </c>
      <c r="BL15" s="33">
        <v>0.15</v>
      </c>
      <c r="BM15" s="103">
        <f t="shared" si="46"/>
        <v>0.309</v>
      </c>
      <c r="BN15" s="73">
        <f t="shared" si="47"/>
        <v>-0.6403254794</v>
      </c>
      <c r="BO15" s="33">
        <v>2.0</v>
      </c>
      <c r="BP15" s="102">
        <f t="shared" si="48"/>
        <v>0.408</v>
      </c>
      <c r="BQ15" s="73">
        <f t="shared" si="49"/>
        <v>-0.4040560908</v>
      </c>
      <c r="BR15" s="33">
        <v>64.1</v>
      </c>
      <c r="BS15" s="102">
        <f t="shared" si="50"/>
        <v>0.908</v>
      </c>
      <c r="BT15" s="73">
        <f t="shared" si="51"/>
        <v>1.393443765</v>
      </c>
      <c r="BU15" s="36">
        <f t="shared" si="52"/>
        <v>3062.343116</v>
      </c>
      <c r="BV15" s="35">
        <f t="shared" si="53"/>
        <v>0.3988908724</v>
      </c>
      <c r="BW15" s="37">
        <f t="shared" si="54"/>
        <v>0.652</v>
      </c>
      <c r="BX15" s="122">
        <f t="shared" si="55"/>
        <v>0.7963759265</v>
      </c>
      <c r="BY15" s="104">
        <f t="shared" si="56"/>
        <v>0.61</v>
      </c>
      <c r="BZ15" s="33">
        <v>21.19</v>
      </c>
      <c r="CA15" s="105">
        <f t="shared" si="57"/>
        <v>0.908</v>
      </c>
      <c r="CB15" s="73">
        <f t="shared" si="58"/>
        <v>1.484738718</v>
      </c>
      <c r="CC15" s="33">
        <v>3.33</v>
      </c>
      <c r="CD15" s="105">
        <f t="shared" si="59"/>
        <v>0.617</v>
      </c>
      <c r="CE15" s="73">
        <f t="shared" si="60"/>
        <v>0.3494254931</v>
      </c>
      <c r="CF15" s="33">
        <v>0.15</v>
      </c>
      <c r="CG15" s="105">
        <f t="shared" si="61"/>
        <v>0.131</v>
      </c>
      <c r="CH15" s="73">
        <f t="shared" si="62"/>
        <v>-0.9873980066</v>
      </c>
      <c r="CI15" s="33">
        <v>2.3</v>
      </c>
      <c r="CJ15" s="102">
        <f t="shared" si="63"/>
        <v>0.851</v>
      </c>
      <c r="CK15" s="73">
        <f t="shared" si="64"/>
        <v>0.9327097894</v>
      </c>
      <c r="CL15" s="33">
        <v>46.67</v>
      </c>
      <c r="CM15" s="102">
        <f t="shared" si="65"/>
        <v>0.454</v>
      </c>
      <c r="CN15" s="73">
        <f t="shared" si="66"/>
        <v>-0.0777470975</v>
      </c>
      <c r="CO15" s="36">
        <f t="shared" si="67"/>
        <v>2974.386805</v>
      </c>
      <c r="CP15" s="35">
        <f t="shared" si="68"/>
        <v>0.8446970283</v>
      </c>
      <c r="CQ15" s="90">
        <f t="shared" si="69"/>
        <v>0.794</v>
      </c>
      <c r="CR15" s="33">
        <v>0.06</v>
      </c>
      <c r="CS15" s="105">
        <f t="shared" si="70"/>
        <v>0.348</v>
      </c>
      <c r="CT15" s="73">
        <f t="shared" si="71"/>
        <v>-0.4556409055</v>
      </c>
      <c r="CU15" s="123">
        <f t="shared" si="72"/>
        <v>1.235822328</v>
      </c>
      <c r="CV15" s="107">
        <f t="shared" si="73"/>
        <v>0.681</v>
      </c>
    </row>
    <row r="16">
      <c r="A16" s="28">
        <v>2024.0</v>
      </c>
      <c r="B16" s="29" t="s">
        <v>906</v>
      </c>
      <c r="C16" s="29" t="s">
        <v>22</v>
      </c>
      <c r="D16" s="30">
        <f t="array" ref="D16">INDEX(
  TP!C:C,
  MATCH(
    1,
    (TP!A:A = A16) * (TP!B:B = C16),
    0
  )
)
</f>
        <v>56.51</v>
      </c>
      <c r="E16" s="31">
        <f t="shared" si="1"/>
        <v>-8.661314641</v>
      </c>
      <c r="F16" s="32">
        <f t="shared" si="2"/>
        <v>0.074</v>
      </c>
      <c r="G16" s="33">
        <v>1378.0</v>
      </c>
      <c r="H16" s="33">
        <v>5.38</v>
      </c>
      <c r="I16" s="33">
        <v>2.0</v>
      </c>
      <c r="J16" s="99">
        <f t="shared" si="3"/>
        <v>3.9</v>
      </c>
      <c r="K16" s="100">
        <f t="shared" si="4"/>
        <v>0.2547169811</v>
      </c>
      <c r="L16" s="101">
        <f t="shared" si="5"/>
        <v>0.45</v>
      </c>
      <c r="M16" s="73">
        <f t="shared" si="6"/>
        <v>-0.2049944983</v>
      </c>
      <c r="N16" s="42">
        <v>0.07</v>
      </c>
      <c r="O16" s="101">
        <f t="shared" si="7"/>
        <v>0.06</v>
      </c>
      <c r="P16" s="73">
        <f t="shared" si="8"/>
        <v>-1.336316686</v>
      </c>
      <c r="Q16" s="33">
        <v>2.35</v>
      </c>
      <c r="R16" s="102">
        <f t="shared" si="9"/>
        <v>0.738</v>
      </c>
      <c r="S16" s="73">
        <f t="shared" si="10"/>
        <v>0.5828865244</v>
      </c>
      <c r="T16" s="33">
        <v>41.67</v>
      </c>
      <c r="U16" s="102">
        <f t="shared" si="11"/>
        <v>0.489</v>
      </c>
      <c r="V16" s="73">
        <f t="shared" si="12"/>
        <v>0.02472648547</v>
      </c>
      <c r="W16" s="36">
        <f t="shared" si="13"/>
        <v>3149.79173</v>
      </c>
      <c r="X16" s="35">
        <f t="shared" si="14"/>
        <v>0.4018539914</v>
      </c>
      <c r="Y16" s="40">
        <f t="shared" si="15"/>
        <v>0.67</v>
      </c>
      <c r="Z16" s="33">
        <v>8.333</v>
      </c>
      <c r="AA16" s="101">
        <f t="shared" si="16"/>
        <v>0.156</v>
      </c>
      <c r="AB16" s="73">
        <f t="shared" si="17"/>
        <v>-0.9768621528</v>
      </c>
      <c r="AC16" s="121">
        <f t="shared" si="18"/>
        <v>-2.116319346</v>
      </c>
      <c r="AD16" s="68">
        <f t="shared" si="19"/>
        <v>0.262</v>
      </c>
      <c r="AE16" s="33">
        <v>1.76</v>
      </c>
      <c r="AF16" s="102">
        <f t="shared" si="20"/>
        <v>0.018</v>
      </c>
      <c r="AG16" s="73">
        <f t="shared" si="21"/>
        <v>-1.548454394</v>
      </c>
      <c r="AH16" s="66">
        <f t="shared" si="22"/>
        <v>2.15421748</v>
      </c>
      <c r="AI16" s="102">
        <f t="shared" si="23"/>
        <v>0.117</v>
      </c>
      <c r="AJ16" s="73">
        <f t="shared" si="24"/>
        <v>-1.113323785</v>
      </c>
      <c r="AK16" s="33">
        <v>48.15</v>
      </c>
      <c r="AL16" s="102">
        <f t="shared" si="25"/>
        <v>0.294</v>
      </c>
      <c r="AM16" s="73">
        <f t="shared" si="26"/>
        <v>-0.481552416</v>
      </c>
      <c r="AN16" s="36">
        <f t="shared" si="27"/>
        <v>2532.307788</v>
      </c>
      <c r="AO16" s="35">
        <f t="shared" si="28"/>
        <v>-1.135040472</v>
      </c>
      <c r="AP16" s="37">
        <f t="shared" si="29"/>
        <v>0.142</v>
      </c>
      <c r="AQ16" s="33">
        <v>2.35</v>
      </c>
      <c r="AR16" s="102">
        <f t="shared" si="30"/>
        <v>0.227</v>
      </c>
      <c r="AS16" s="73">
        <f t="shared" si="31"/>
        <v>-0.849507719</v>
      </c>
      <c r="AT16" s="33">
        <v>19.44</v>
      </c>
      <c r="AU16" s="102">
        <f t="shared" si="32"/>
        <v>0.113</v>
      </c>
      <c r="AV16" s="73">
        <f t="shared" si="33"/>
        <v>-1.191060789</v>
      </c>
      <c r="AW16" s="36">
        <f t="shared" si="34"/>
        <v>848.6202747</v>
      </c>
      <c r="AX16" s="35">
        <f t="shared" si="35"/>
        <v>-1.141293758</v>
      </c>
      <c r="AY16" s="37">
        <f t="shared" si="36"/>
        <v>0.113</v>
      </c>
      <c r="AZ16" s="33">
        <v>4.64</v>
      </c>
      <c r="BA16" s="102">
        <f t="shared" si="37"/>
        <v>0.057</v>
      </c>
      <c r="BB16" s="73">
        <f t="shared" si="38"/>
        <v>-1.443739089</v>
      </c>
      <c r="BC16" s="33">
        <v>33.8</v>
      </c>
      <c r="BD16" s="102">
        <f t="shared" si="39"/>
        <v>0.482</v>
      </c>
      <c r="BE16" s="73">
        <f t="shared" si="40"/>
        <v>-0.1544823456</v>
      </c>
      <c r="BF16" s="36">
        <f t="shared" si="41"/>
        <v>1859.390492</v>
      </c>
      <c r="BG16" s="35">
        <f t="shared" si="42"/>
        <v>-1.020054608</v>
      </c>
      <c r="BH16" s="37">
        <f t="shared" si="43"/>
        <v>0.131</v>
      </c>
      <c r="BI16" s="33">
        <v>1.11</v>
      </c>
      <c r="BJ16" s="103">
        <f t="shared" si="44"/>
        <v>0.521</v>
      </c>
      <c r="BK16" s="73">
        <f t="shared" si="45"/>
        <v>-0.1616232009</v>
      </c>
      <c r="BL16" s="33">
        <v>0.13</v>
      </c>
      <c r="BM16" s="103">
        <f t="shared" si="46"/>
        <v>0.248</v>
      </c>
      <c r="BN16" s="73">
        <f t="shared" si="47"/>
        <v>-0.6950475421</v>
      </c>
      <c r="BO16" s="33">
        <v>1.37</v>
      </c>
      <c r="BP16" s="102">
        <f t="shared" si="48"/>
        <v>0.184</v>
      </c>
      <c r="BQ16" s="73">
        <f t="shared" si="49"/>
        <v>-0.8498981531</v>
      </c>
      <c r="BR16" s="33">
        <v>47.62</v>
      </c>
      <c r="BS16" s="102">
        <f t="shared" si="50"/>
        <v>0.372</v>
      </c>
      <c r="BT16" s="73">
        <f t="shared" si="51"/>
        <v>-0.289629102</v>
      </c>
      <c r="BU16" s="36">
        <f t="shared" si="52"/>
        <v>1786.883223</v>
      </c>
      <c r="BV16" s="35">
        <f t="shared" si="53"/>
        <v>-0.8405618002</v>
      </c>
      <c r="BW16" s="37">
        <f t="shared" si="54"/>
        <v>0.213</v>
      </c>
      <c r="BX16" s="122">
        <f t="shared" si="55"/>
        <v>-4.993621382</v>
      </c>
      <c r="BY16" s="104">
        <f t="shared" si="56"/>
        <v>0.06</v>
      </c>
      <c r="BZ16" s="33">
        <v>11.04</v>
      </c>
      <c r="CA16" s="105">
        <f t="shared" si="57"/>
        <v>0.436</v>
      </c>
      <c r="CB16" s="73">
        <f t="shared" si="58"/>
        <v>-0.4308713948</v>
      </c>
      <c r="CC16" s="33">
        <v>3.0</v>
      </c>
      <c r="CD16" s="105">
        <f t="shared" si="59"/>
        <v>0.493</v>
      </c>
      <c r="CE16" s="73">
        <f t="shared" si="60"/>
        <v>-0.03175482229</v>
      </c>
      <c r="CF16" s="33">
        <v>0.2</v>
      </c>
      <c r="CG16" s="105">
        <f t="shared" si="61"/>
        <v>0.241</v>
      </c>
      <c r="CH16" s="73">
        <f t="shared" si="62"/>
        <v>-0.7161032145</v>
      </c>
      <c r="CI16" s="33">
        <v>1.18</v>
      </c>
      <c r="CJ16" s="102">
        <f t="shared" si="63"/>
        <v>0.461</v>
      </c>
      <c r="CK16" s="73">
        <f t="shared" si="64"/>
        <v>-0.3105894572</v>
      </c>
      <c r="CL16" s="33">
        <v>66.67</v>
      </c>
      <c r="CM16" s="102">
        <f t="shared" si="65"/>
        <v>0.915</v>
      </c>
      <c r="CN16" s="73">
        <f t="shared" si="66"/>
        <v>1.397787127</v>
      </c>
      <c r="CO16" s="36">
        <f t="shared" si="67"/>
        <v>2773.527743</v>
      </c>
      <c r="CP16" s="35">
        <f t="shared" si="68"/>
        <v>0.6395994871</v>
      </c>
      <c r="CQ16" s="90">
        <f t="shared" si="69"/>
        <v>0.748</v>
      </c>
      <c r="CR16" s="33">
        <v>0.03</v>
      </c>
      <c r="CS16" s="105">
        <f t="shared" si="70"/>
        <v>0.089</v>
      </c>
      <c r="CT16" s="73">
        <f t="shared" si="71"/>
        <v>-1.012243968</v>
      </c>
      <c r="CU16" s="123">
        <f t="shared" si="72"/>
        <v>-1.551373913</v>
      </c>
      <c r="CV16" s="107">
        <f t="shared" si="73"/>
        <v>0.369</v>
      </c>
    </row>
    <row r="17">
      <c r="A17" s="28">
        <v>2024.0</v>
      </c>
      <c r="B17" s="29" t="s">
        <v>758</v>
      </c>
      <c r="C17" s="29" t="s">
        <v>22</v>
      </c>
      <c r="D17" s="30">
        <f t="array" ref="D17">INDEX(
  TP!C:C,
  MATCH(
    1,
    (TP!A:A = A17) * (TP!B:B = C17),
    0
  )
)
</f>
        <v>56.51</v>
      </c>
      <c r="E17" s="31">
        <f t="shared" si="1"/>
        <v>-9.607292746</v>
      </c>
      <c r="F17" s="32">
        <f t="shared" si="2"/>
        <v>0.046</v>
      </c>
      <c r="G17" s="33">
        <v>1408.0</v>
      </c>
      <c r="H17" s="33">
        <v>5.39</v>
      </c>
      <c r="I17" s="33">
        <v>1.0</v>
      </c>
      <c r="J17" s="99">
        <f t="shared" si="3"/>
        <v>4.65</v>
      </c>
      <c r="K17" s="100">
        <f t="shared" si="4"/>
        <v>0.2972301136</v>
      </c>
      <c r="L17" s="101">
        <f t="shared" si="5"/>
        <v>0.557</v>
      </c>
      <c r="M17" s="73">
        <f t="shared" si="6"/>
        <v>0.1637974046</v>
      </c>
      <c r="N17" s="42">
        <v>0.38</v>
      </c>
      <c r="O17" s="101">
        <f t="shared" si="7"/>
        <v>0.755</v>
      </c>
      <c r="P17" s="73">
        <f t="shared" si="8"/>
        <v>0.6450093724</v>
      </c>
      <c r="Q17" s="33">
        <v>2.56</v>
      </c>
      <c r="R17" s="102">
        <f t="shared" si="9"/>
        <v>0.844</v>
      </c>
      <c r="S17" s="73">
        <f t="shared" si="10"/>
        <v>0.9252221914</v>
      </c>
      <c r="T17" s="33">
        <v>42.5</v>
      </c>
      <c r="U17" s="102">
        <f t="shared" si="11"/>
        <v>0.543</v>
      </c>
      <c r="V17" s="73">
        <f t="shared" si="12"/>
        <v>0.1068648559</v>
      </c>
      <c r="W17" s="36">
        <f t="shared" si="13"/>
        <v>3374.092931</v>
      </c>
      <c r="X17" s="35">
        <f t="shared" si="14"/>
        <v>0.6584970968</v>
      </c>
      <c r="Y17" s="40">
        <f t="shared" si="15"/>
        <v>0.766</v>
      </c>
      <c r="Z17" s="33">
        <v>17.5</v>
      </c>
      <c r="AA17" s="101">
        <f t="shared" si="16"/>
        <v>0.628</v>
      </c>
      <c r="AB17" s="73">
        <f t="shared" si="17"/>
        <v>0.3294642745</v>
      </c>
      <c r="AC17" s="121">
        <f t="shared" si="18"/>
        <v>1.796768148</v>
      </c>
      <c r="AD17" s="68">
        <f t="shared" si="19"/>
        <v>0.699</v>
      </c>
      <c r="AE17" s="33">
        <v>1.53</v>
      </c>
      <c r="AF17" s="102">
        <f t="shared" si="20"/>
        <v>0.004</v>
      </c>
      <c r="AG17" s="73">
        <f t="shared" si="21"/>
        <v>-1.746584719</v>
      </c>
      <c r="AH17" s="66">
        <f t="shared" si="22"/>
        <v>1.872700423</v>
      </c>
      <c r="AI17" s="102">
        <f t="shared" si="23"/>
        <v>0.043</v>
      </c>
      <c r="AJ17" s="73">
        <f t="shared" si="24"/>
        <v>-1.347752325</v>
      </c>
      <c r="AK17" s="33">
        <v>50.0</v>
      </c>
      <c r="AL17" s="102">
        <f t="shared" si="25"/>
        <v>0.365</v>
      </c>
      <c r="AM17" s="73">
        <f t="shared" si="26"/>
        <v>-0.2388009983</v>
      </c>
      <c r="AN17" s="36">
        <f t="shared" si="27"/>
        <v>2415.598124</v>
      </c>
      <c r="AO17" s="35">
        <f t="shared" si="28"/>
        <v>-1.272174062</v>
      </c>
      <c r="AP17" s="37">
        <f t="shared" si="29"/>
        <v>0.103</v>
      </c>
      <c r="AQ17" s="33">
        <v>2.17</v>
      </c>
      <c r="AR17" s="102">
        <f t="shared" si="30"/>
        <v>0.206</v>
      </c>
      <c r="AS17" s="73">
        <f t="shared" si="31"/>
        <v>-0.9185328466</v>
      </c>
      <c r="AT17" s="33">
        <v>20.59</v>
      </c>
      <c r="AU17" s="102">
        <f t="shared" si="32"/>
        <v>0.128</v>
      </c>
      <c r="AV17" s="73">
        <f t="shared" si="33"/>
        <v>-1.077157278</v>
      </c>
      <c r="AW17" s="36">
        <f t="shared" si="34"/>
        <v>857.7608428</v>
      </c>
      <c r="AX17" s="35">
        <f t="shared" si="35"/>
        <v>-1.131394755</v>
      </c>
      <c r="AY17" s="37">
        <f t="shared" si="36"/>
        <v>0.121</v>
      </c>
      <c r="AZ17" s="33">
        <v>6.9</v>
      </c>
      <c r="BA17" s="102">
        <f t="shared" si="37"/>
        <v>0.28</v>
      </c>
      <c r="BB17" s="73">
        <f t="shared" si="38"/>
        <v>-0.6217892694</v>
      </c>
      <c r="BC17" s="33">
        <v>24.07</v>
      </c>
      <c r="BD17" s="102">
        <f t="shared" si="39"/>
        <v>0.046</v>
      </c>
      <c r="BE17" s="73">
        <f t="shared" si="40"/>
        <v>-1.504255603</v>
      </c>
      <c r="BF17" s="36">
        <f t="shared" si="41"/>
        <v>1582.066148</v>
      </c>
      <c r="BG17" s="35">
        <f t="shared" si="42"/>
        <v>-1.485348382</v>
      </c>
      <c r="BH17" s="37">
        <f t="shared" si="43"/>
        <v>0.057</v>
      </c>
      <c r="BI17" s="33">
        <v>0.19</v>
      </c>
      <c r="BJ17" s="103">
        <f t="shared" si="44"/>
        <v>0.018</v>
      </c>
      <c r="BK17" s="73">
        <f t="shared" si="45"/>
        <v>-1.378517839</v>
      </c>
      <c r="BL17" s="33">
        <v>0.06</v>
      </c>
      <c r="BM17" s="103">
        <f t="shared" si="46"/>
        <v>0.103</v>
      </c>
      <c r="BN17" s="73">
        <f t="shared" si="47"/>
        <v>-0.8865747616</v>
      </c>
      <c r="BO17" s="33">
        <v>2.17</v>
      </c>
      <c r="BP17" s="102">
        <f t="shared" si="48"/>
        <v>0.461</v>
      </c>
      <c r="BQ17" s="73">
        <f t="shared" si="49"/>
        <v>-0.2837495026</v>
      </c>
      <c r="BR17" s="33">
        <v>32.35</v>
      </c>
      <c r="BS17" s="102">
        <f t="shared" si="50"/>
        <v>0.039</v>
      </c>
      <c r="BT17" s="73">
        <f t="shared" si="51"/>
        <v>-1.849126838</v>
      </c>
      <c r="BU17" s="36">
        <f t="shared" si="52"/>
        <v>1623.044529</v>
      </c>
      <c r="BV17" s="35">
        <f t="shared" si="53"/>
        <v>-0.9997752011</v>
      </c>
      <c r="BW17" s="37">
        <f t="shared" si="54"/>
        <v>0.149</v>
      </c>
      <c r="BX17" s="122">
        <f t="shared" si="55"/>
        <v>-7.153785</v>
      </c>
      <c r="BY17" s="104">
        <f t="shared" si="56"/>
        <v>0.014</v>
      </c>
      <c r="BZ17" s="33">
        <v>9.78</v>
      </c>
      <c r="CA17" s="105">
        <f t="shared" si="57"/>
        <v>0.245</v>
      </c>
      <c r="CB17" s="73">
        <f t="shared" si="58"/>
        <v>-0.668671271</v>
      </c>
      <c r="CC17" s="33">
        <v>3.58</v>
      </c>
      <c r="CD17" s="105">
        <f t="shared" si="59"/>
        <v>0.741</v>
      </c>
      <c r="CE17" s="73">
        <f t="shared" si="60"/>
        <v>0.6381984593</v>
      </c>
      <c r="CF17" s="33">
        <v>0.0</v>
      </c>
      <c r="CG17" s="105">
        <f t="shared" si="61"/>
        <v>0</v>
      </c>
      <c r="CH17" s="73">
        <f t="shared" si="62"/>
        <v>-1.801282383</v>
      </c>
      <c r="CI17" s="33">
        <v>0.45</v>
      </c>
      <c r="CJ17" s="102">
        <f t="shared" si="63"/>
        <v>0.043</v>
      </c>
      <c r="CK17" s="73">
        <f t="shared" si="64"/>
        <v>-1.120954145</v>
      </c>
      <c r="CL17" s="33">
        <v>57.14</v>
      </c>
      <c r="CM17" s="102">
        <f t="shared" si="65"/>
        <v>0.762</v>
      </c>
      <c r="CN17" s="73">
        <f t="shared" si="66"/>
        <v>0.6946950692</v>
      </c>
      <c r="CO17" s="36">
        <f t="shared" si="67"/>
        <v>1133.331257</v>
      </c>
      <c r="CP17" s="35">
        <f t="shared" si="68"/>
        <v>-1.035208023</v>
      </c>
      <c r="CQ17" s="90">
        <f t="shared" si="69"/>
        <v>0.135</v>
      </c>
      <c r="CR17" s="33">
        <v>0.01</v>
      </c>
      <c r="CS17" s="105">
        <f t="shared" si="70"/>
        <v>0</v>
      </c>
      <c r="CT17" s="73">
        <f t="shared" si="71"/>
        <v>-1.383312677</v>
      </c>
      <c r="CU17" s="123">
        <f t="shared" si="72"/>
        <v>-4.250275895</v>
      </c>
      <c r="CV17" s="107">
        <f t="shared" si="73"/>
        <v>0.074</v>
      </c>
    </row>
    <row r="18">
      <c r="A18" s="28">
        <v>2022.0</v>
      </c>
      <c r="B18" s="29" t="s">
        <v>907</v>
      </c>
      <c r="C18" s="29" t="s">
        <v>7</v>
      </c>
      <c r="D18" s="30">
        <f t="array" ref="D18">INDEX(
  TP!C:C,
  MATCH(
    1,
    (TP!A:A = A18) * (TP!B:B = C18),
    0
  )
)
</f>
        <v>55.63</v>
      </c>
      <c r="E18" s="31">
        <f t="shared" si="1"/>
        <v>13.23275613</v>
      </c>
      <c r="F18" s="32">
        <f t="shared" si="2"/>
        <v>0.979</v>
      </c>
      <c r="G18" s="33">
        <v>1974.0</v>
      </c>
      <c r="H18" s="33">
        <v>12.84</v>
      </c>
      <c r="I18" s="33">
        <v>0.0</v>
      </c>
      <c r="J18" s="99">
        <f t="shared" si="3"/>
        <v>12.84</v>
      </c>
      <c r="K18" s="100">
        <f t="shared" si="4"/>
        <v>0.5854103343</v>
      </c>
      <c r="L18" s="101">
        <f t="shared" si="5"/>
        <v>0.993</v>
      </c>
      <c r="M18" s="73">
        <f t="shared" si="6"/>
        <v>2.663696277</v>
      </c>
      <c r="N18" s="42">
        <v>0.5</v>
      </c>
      <c r="O18" s="101">
        <f t="shared" si="7"/>
        <v>0.911</v>
      </c>
      <c r="P18" s="73">
        <f t="shared" si="8"/>
        <v>1.411974298</v>
      </c>
      <c r="Q18" s="33">
        <v>3.24</v>
      </c>
      <c r="R18" s="102">
        <f t="shared" si="9"/>
        <v>0.972</v>
      </c>
      <c r="S18" s="73">
        <f t="shared" si="10"/>
        <v>2.033737684</v>
      </c>
      <c r="T18" s="33">
        <v>42.25</v>
      </c>
      <c r="U18" s="102">
        <f t="shared" si="11"/>
        <v>0.521</v>
      </c>
      <c r="V18" s="73">
        <f t="shared" si="12"/>
        <v>0.08212438287</v>
      </c>
      <c r="W18" s="36">
        <f t="shared" si="13"/>
        <v>3816.010517</v>
      </c>
      <c r="X18" s="35">
        <f t="shared" si="14"/>
        <v>1.16413461</v>
      </c>
      <c r="Y18" s="40">
        <f t="shared" si="15"/>
        <v>0.876</v>
      </c>
      <c r="Z18" s="33">
        <v>15.493</v>
      </c>
      <c r="AA18" s="101">
        <f t="shared" si="16"/>
        <v>0.518</v>
      </c>
      <c r="AB18" s="73">
        <f t="shared" si="17"/>
        <v>0.04346044119</v>
      </c>
      <c r="AC18" s="121">
        <f t="shared" si="18"/>
        <v>5.283265626</v>
      </c>
      <c r="AD18" s="68">
        <f t="shared" si="19"/>
        <v>0.929</v>
      </c>
      <c r="AE18" s="33">
        <v>3.6</v>
      </c>
      <c r="AF18" s="102">
        <f t="shared" si="20"/>
        <v>0.578</v>
      </c>
      <c r="AG18" s="73">
        <f t="shared" si="21"/>
        <v>0.0365882088</v>
      </c>
      <c r="AH18" s="66">
        <f t="shared" si="22"/>
        <v>4.30033896</v>
      </c>
      <c r="AI18" s="102">
        <f t="shared" si="23"/>
        <v>0.777</v>
      </c>
      <c r="AJ18" s="73">
        <f t="shared" si="24"/>
        <v>0.6738223645</v>
      </c>
      <c r="AK18" s="33">
        <v>40.51</v>
      </c>
      <c r="AL18" s="102">
        <f t="shared" si="25"/>
        <v>0.071</v>
      </c>
      <c r="AM18" s="73">
        <f t="shared" si="26"/>
        <v>-1.484050163</v>
      </c>
      <c r="AN18" s="36">
        <f t="shared" si="27"/>
        <v>3093.120869</v>
      </c>
      <c r="AO18" s="35">
        <f t="shared" si="28"/>
        <v>-0.4760863776</v>
      </c>
      <c r="AP18" s="37">
        <f t="shared" si="29"/>
        <v>0.326</v>
      </c>
      <c r="AQ18" s="33">
        <v>4.38</v>
      </c>
      <c r="AR18" s="102">
        <f t="shared" si="30"/>
        <v>0.539</v>
      </c>
      <c r="AS18" s="73">
        <f t="shared" si="31"/>
        <v>-0.07105766957</v>
      </c>
      <c r="AT18" s="33">
        <v>42.71</v>
      </c>
      <c r="AU18" s="102">
        <f t="shared" si="32"/>
        <v>0.89</v>
      </c>
      <c r="AV18" s="73">
        <f t="shared" si="33"/>
        <v>1.113751996</v>
      </c>
      <c r="AW18" s="36">
        <f t="shared" si="34"/>
        <v>2595.005916</v>
      </c>
      <c r="AX18" s="35">
        <f t="shared" si="35"/>
        <v>0.7499976401</v>
      </c>
      <c r="AY18" s="37">
        <f t="shared" si="36"/>
        <v>0.773</v>
      </c>
      <c r="AZ18" s="33">
        <v>13.31</v>
      </c>
      <c r="BA18" s="102">
        <f t="shared" si="37"/>
        <v>0.947</v>
      </c>
      <c r="BB18" s="73">
        <f t="shared" si="38"/>
        <v>1.709493182</v>
      </c>
      <c r="BC18" s="33">
        <v>40.75</v>
      </c>
      <c r="BD18" s="102">
        <f t="shared" si="39"/>
        <v>0.812</v>
      </c>
      <c r="BE18" s="73">
        <f t="shared" si="40"/>
        <v>0.8096414097</v>
      </c>
      <c r="BF18" s="36">
        <f t="shared" si="41"/>
        <v>3448.280904</v>
      </c>
      <c r="BG18" s="35">
        <f t="shared" si="42"/>
        <v>1.645779933</v>
      </c>
      <c r="BH18" s="37">
        <f t="shared" si="43"/>
        <v>0.929</v>
      </c>
      <c r="BI18" s="33">
        <v>2.14</v>
      </c>
      <c r="BJ18" s="103">
        <f t="shared" si="44"/>
        <v>0.858</v>
      </c>
      <c r="BK18" s="73">
        <f t="shared" si="45"/>
        <v>1.200769709</v>
      </c>
      <c r="BL18" s="33">
        <v>1.09</v>
      </c>
      <c r="BM18" s="103">
        <f t="shared" si="46"/>
        <v>0.95</v>
      </c>
      <c r="BN18" s="73">
        <f t="shared" si="47"/>
        <v>1.931611468</v>
      </c>
      <c r="BO18" s="33">
        <v>3.78</v>
      </c>
      <c r="BP18" s="102">
        <f t="shared" si="48"/>
        <v>0.833</v>
      </c>
      <c r="BQ18" s="73">
        <f t="shared" si="49"/>
        <v>0.8556246567</v>
      </c>
      <c r="BR18" s="33">
        <v>63.86</v>
      </c>
      <c r="BS18" s="102">
        <f t="shared" si="50"/>
        <v>0.904</v>
      </c>
      <c r="BT18" s="73">
        <f t="shared" si="51"/>
        <v>1.368932995</v>
      </c>
      <c r="BU18" s="36">
        <f t="shared" si="52"/>
        <v>4344.495427</v>
      </c>
      <c r="BV18" s="35">
        <f t="shared" si="53"/>
        <v>1.644847031</v>
      </c>
      <c r="BW18" s="37">
        <f t="shared" si="54"/>
        <v>0.95</v>
      </c>
      <c r="BX18" s="122">
        <f t="shared" si="55"/>
        <v>6.696919404</v>
      </c>
      <c r="BY18" s="104">
        <f t="shared" si="56"/>
        <v>0.947</v>
      </c>
      <c r="BZ18" s="33">
        <v>9.71</v>
      </c>
      <c r="CA18" s="105">
        <f t="shared" si="57"/>
        <v>0.234</v>
      </c>
      <c r="CB18" s="73">
        <f t="shared" si="58"/>
        <v>-0.6818823752</v>
      </c>
      <c r="CC18" s="33">
        <v>5.15</v>
      </c>
      <c r="CD18" s="105">
        <f t="shared" si="59"/>
        <v>1</v>
      </c>
      <c r="CE18" s="73">
        <f t="shared" si="60"/>
        <v>2.451692687</v>
      </c>
      <c r="CF18" s="33">
        <v>0.32</v>
      </c>
      <c r="CG18" s="105">
        <f t="shared" si="61"/>
        <v>0.535</v>
      </c>
      <c r="CH18" s="73">
        <f t="shared" si="62"/>
        <v>-0.06499571345</v>
      </c>
      <c r="CI18" s="33">
        <v>1.28</v>
      </c>
      <c r="CJ18" s="102">
        <f t="shared" si="63"/>
        <v>0.525</v>
      </c>
      <c r="CK18" s="73">
        <f t="shared" si="64"/>
        <v>-0.1995805959</v>
      </c>
      <c r="CL18" s="33">
        <v>57.14</v>
      </c>
      <c r="CM18" s="102">
        <f t="shared" si="65"/>
        <v>0.762</v>
      </c>
      <c r="CN18" s="73">
        <f t="shared" si="66"/>
        <v>0.6946950692</v>
      </c>
      <c r="CO18" s="36">
        <f t="shared" si="67"/>
        <v>2513.873535</v>
      </c>
      <c r="CP18" s="35">
        <f t="shared" si="68"/>
        <v>0.3744661197</v>
      </c>
      <c r="CQ18" s="90">
        <f t="shared" si="69"/>
        <v>0.681</v>
      </c>
      <c r="CR18" s="33">
        <v>0.04</v>
      </c>
      <c r="CS18" s="105">
        <f t="shared" si="70"/>
        <v>0.17</v>
      </c>
      <c r="CT18" s="73">
        <f t="shared" si="71"/>
        <v>-0.8267096141</v>
      </c>
      <c r="CU18" s="123">
        <f t="shared" si="72"/>
        <v>1.252571104</v>
      </c>
      <c r="CV18" s="107">
        <f t="shared" si="73"/>
        <v>0.684</v>
      </c>
    </row>
    <row r="19">
      <c r="A19" s="28">
        <v>2022.0</v>
      </c>
      <c r="B19" s="29" t="s">
        <v>903</v>
      </c>
      <c r="C19" s="29" t="s">
        <v>7</v>
      </c>
      <c r="D19" s="30">
        <f t="array" ref="D19">INDEX(
  TP!C:C,
  MATCH(
    1,
    (TP!A:A = A19) * (TP!B:B = C19),
    0
  )
)
</f>
        <v>55.63</v>
      </c>
      <c r="E19" s="31">
        <f t="shared" si="1"/>
        <v>10.3803096</v>
      </c>
      <c r="F19" s="32">
        <f t="shared" si="2"/>
        <v>0.94</v>
      </c>
      <c r="G19" s="33">
        <v>2404.0</v>
      </c>
      <c r="H19" s="33">
        <v>4.8</v>
      </c>
      <c r="I19" s="33">
        <v>0.0</v>
      </c>
      <c r="J19" s="99">
        <f t="shared" si="3"/>
        <v>4.8</v>
      </c>
      <c r="K19" s="100">
        <f t="shared" si="4"/>
        <v>0.1797004992</v>
      </c>
      <c r="L19" s="101">
        <f t="shared" si="5"/>
        <v>0.206</v>
      </c>
      <c r="M19" s="73">
        <f t="shared" si="6"/>
        <v>-0.8557456782</v>
      </c>
      <c r="N19" s="42">
        <v>0.22</v>
      </c>
      <c r="O19" s="101">
        <f t="shared" si="7"/>
        <v>0.387</v>
      </c>
      <c r="P19" s="73">
        <f t="shared" si="8"/>
        <v>-0.377610529</v>
      </c>
      <c r="Q19" s="33">
        <v>1.35</v>
      </c>
      <c r="R19" s="102">
        <f t="shared" si="9"/>
        <v>0.11</v>
      </c>
      <c r="S19" s="73">
        <f t="shared" si="10"/>
        <v>-1.047283318</v>
      </c>
      <c r="T19" s="33">
        <v>44.44</v>
      </c>
      <c r="U19" s="102">
        <f t="shared" si="11"/>
        <v>0.592</v>
      </c>
      <c r="V19" s="73">
        <f t="shared" si="12"/>
        <v>0.2988509265</v>
      </c>
      <c r="W19" s="36">
        <f t="shared" si="13"/>
        <v>2374.047275</v>
      </c>
      <c r="X19" s="35">
        <f t="shared" si="14"/>
        <v>-0.4857447583</v>
      </c>
      <c r="Y19" s="40">
        <f t="shared" si="15"/>
        <v>0.287</v>
      </c>
      <c r="Z19" s="33">
        <v>16.667</v>
      </c>
      <c r="AA19" s="101">
        <f t="shared" si="16"/>
        <v>0.578</v>
      </c>
      <c r="AB19" s="73">
        <f t="shared" si="17"/>
        <v>0.2107591458</v>
      </c>
      <c r="AC19" s="121">
        <f t="shared" si="18"/>
        <v>-1.50834182</v>
      </c>
      <c r="AD19" s="68">
        <f t="shared" si="19"/>
        <v>0.323</v>
      </c>
      <c r="AE19" s="33">
        <v>4.12</v>
      </c>
      <c r="AF19" s="102">
        <f t="shared" si="20"/>
        <v>0.745</v>
      </c>
      <c r="AG19" s="73">
        <f t="shared" si="21"/>
        <v>0.4845350314</v>
      </c>
      <c r="AH19" s="66">
        <f t="shared" si="22"/>
        <v>4.921499032</v>
      </c>
      <c r="AI19" s="102">
        <f t="shared" si="23"/>
        <v>0.869</v>
      </c>
      <c r="AJ19" s="73">
        <f t="shared" si="24"/>
        <v>1.191082846</v>
      </c>
      <c r="AK19" s="33">
        <v>51.82</v>
      </c>
      <c r="AL19" s="102">
        <f t="shared" si="25"/>
        <v>0.507</v>
      </c>
      <c r="AM19" s="73">
        <f t="shared" si="26"/>
        <v>0.00001390992748</v>
      </c>
      <c r="AN19" s="36">
        <f t="shared" si="27"/>
        <v>4219.601656</v>
      </c>
      <c r="AO19" s="35">
        <f t="shared" si="28"/>
        <v>0.8475259855</v>
      </c>
      <c r="AP19" s="37">
        <f t="shared" si="29"/>
        <v>0.798</v>
      </c>
      <c r="AQ19" s="33">
        <v>1.68</v>
      </c>
      <c r="AR19" s="102">
        <f t="shared" si="30"/>
        <v>0.113</v>
      </c>
      <c r="AS19" s="73">
        <f t="shared" si="31"/>
        <v>-1.106434583</v>
      </c>
      <c r="AT19" s="33">
        <v>35.56</v>
      </c>
      <c r="AU19" s="102">
        <f t="shared" si="32"/>
        <v>0.66</v>
      </c>
      <c r="AV19" s="73">
        <f t="shared" si="33"/>
        <v>0.405569297</v>
      </c>
      <c r="AW19" s="36">
        <f t="shared" si="34"/>
        <v>1265.794055</v>
      </c>
      <c r="AX19" s="35">
        <f t="shared" si="35"/>
        <v>-0.689505125</v>
      </c>
      <c r="AY19" s="37">
        <f t="shared" si="36"/>
        <v>0.273</v>
      </c>
      <c r="AZ19" s="33">
        <v>9.85</v>
      </c>
      <c r="BA19" s="102">
        <f t="shared" si="37"/>
        <v>0.713</v>
      </c>
      <c r="BB19" s="73">
        <f t="shared" si="38"/>
        <v>0.4511098306</v>
      </c>
      <c r="BC19" s="33">
        <v>43.35</v>
      </c>
      <c r="BD19" s="102">
        <f t="shared" si="39"/>
        <v>0.883</v>
      </c>
      <c r="BE19" s="73">
        <f t="shared" si="40"/>
        <v>1.1703208</v>
      </c>
      <c r="BF19" s="36">
        <f t="shared" si="41"/>
        <v>3286.717157</v>
      </c>
      <c r="BG19" s="35">
        <f t="shared" si="42"/>
        <v>1.374708868</v>
      </c>
      <c r="BH19" s="37">
        <f t="shared" si="43"/>
        <v>0.901</v>
      </c>
      <c r="BI19" s="33">
        <v>2.73</v>
      </c>
      <c r="BJ19" s="103">
        <f t="shared" si="44"/>
        <v>0.947</v>
      </c>
      <c r="BK19" s="73">
        <f t="shared" si="45"/>
        <v>1.981169531</v>
      </c>
      <c r="BL19" s="33">
        <v>1.27</v>
      </c>
      <c r="BM19" s="103">
        <f t="shared" si="46"/>
        <v>0.968</v>
      </c>
      <c r="BN19" s="73">
        <f t="shared" si="47"/>
        <v>2.424110032</v>
      </c>
      <c r="BO19" s="33">
        <v>3.93</v>
      </c>
      <c r="BP19" s="102">
        <f t="shared" si="48"/>
        <v>0.848</v>
      </c>
      <c r="BQ19" s="73">
        <f t="shared" si="49"/>
        <v>0.9617775287</v>
      </c>
      <c r="BR19" s="33">
        <v>50.48</v>
      </c>
      <c r="BS19" s="102">
        <f t="shared" si="50"/>
        <v>0.535</v>
      </c>
      <c r="BT19" s="73">
        <f t="shared" si="51"/>
        <v>0.002457572778</v>
      </c>
      <c r="BU19" s="36">
        <f t="shared" si="52"/>
        <v>3502.060884</v>
      </c>
      <c r="BV19" s="35">
        <f t="shared" si="53"/>
        <v>0.8261950675</v>
      </c>
      <c r="BW19" s="37">
        <f t="shared" si="54"/>
        <v>0.791</v>
      </c>
      <c r="BX19" s="122">
        <f t="shared" si="55"/>
        <v>6.764204359</v>
      </c>
      <c r="BY19" s="104">
        <f t="shared" si="56"/>
        <v>0.95</v>
      </c>
      <c r="BZ19" s="33">
        <v>21.71</v>
      </c>
      <c r="CA19" s="105">
        <f t="shared" si="57"/>
        <v>0.922</v>
      </c>
      <c r="CB19" s="73">
        <f t="shared" si="58"/>
        <v>1.58287835</v>
      </c>
      <c r="CC19" s="33">
        <v>2.7</v>
      </c>
      <c r="CD19" s="105">
        <f t="shared" si="59"/>
        <v>0.333</v>
      </c>
      <c r="CE19" s="73">
        <f t="shared" si="60"/>
        <v>-0.3782823817</v>
      </c>
      <c r="CF19" s="33">
        <v>0.49</v>
      </c>
      <c r="CG19" s="105">
        <f t="shared" si="61"/>
        <v>0.812</v>
      </c>
      <c r="CH19" s="73">
        <f t="shared" si="62"/>
        <v>0.8574065797</v>
      </c>
      <c r="CI19" s="33">
        <v>1.95</v>
      </c>
      <c r="CJ19" s="102">
        <f t="shared" si="63"/>
        <v>0.784</v>
      </c>
      <c r="CK19" s="73">
        <f t="shared" si="64"/>
        <v>0.5441787748</v>
      </c>
      <c r="CL19" s="33">
        <v>65.38</v>
      </c>
      <c r="CM19" s="102">
        <f t="shared" si="65"/>
        <v>0.911</v>
      </c>
      <c r="CN19" s="73">
        <f t="shared" si="66"/>
        <v>1.30261517</v>
      </c>
      <c r="CO19" s="36">
        <f t="shared" si="67"/>
        <v>3775.526203</v>
      </c>
      <c r="CP19" s="35">
        <f t="shared" si="68"/>
        <v>1.662741873</v>
      </c>
      <c r="CQ19" s="90">
        <f t="shared" si="69"/>
        <v>0.933</v>
      </c>
      <c r="CR19" s="33">
        <v>0.16</v>
      </c>
      <c r="CS19" s="105">
        <f t="shared" si="70"/>
        <v>0.89</v>
      </c>
      <c r="CT19" s="73">
        <f t="shared" si="71"/>
        <v>1.399702638</v>
      </c>
      <c r="CU19" s="123">
        <f t="shared" si="72"/>
        <v>5.124447059</v>
      </c>
      <c r="CV19" s="107">
        <f t="shared" si="73"/>
        <v>0.911</v>
      </c>
    </row>
    <row r="20">
      <c r="A20" s="28">
        <v>2022.0</v>
      </c>
      <c r="B20" s="29" t="s">
        <v>908</v>
      </c>
      <c r="C20" s="29" t="s">
        <v>7</v>
      </c>
      <c r="D20" s="30">
        <f t="array" ref="D20">INDEX(
  TP!C:C,
  MATCH(
    1,
    (TP!A:A = A20) * (TP!B:B = C20),
    0
  )
)
</f>
        <v>55.63</v>
      </c>
      <c r="E20" s="31">
        <f t="shared" si="1"/>
        <v>8.697011953</v>
      </c>
      <c r="F20" s="32">
        <f t="shared" si="2"/>
        <v>0.908</v>
      </c>
      <c r="G20" s="33">
        <v>2103.0</v>
      </c>
      <c r="H20" s="33">
        <v>14.24</v>
      </c>
      <c r="I20" s="33">
        <v>3.0</v>
      </c>
      <c r="J20" s="99">
        <f t="shared" si="3"/>
        <v>12.02</v>
      </c>
      <c r="K20" s="100">
        <f t="shared" si="4"/>
        <v>0.5144079886</v>
      </c>
      <c r="L20" s="101">
        <f t="shared" si="5"/>
        <v>0.975</v>
      </c>
      <c r="M20" s="73">
        <f t="shared" si="6"/>
        <v>2.047766829</v>
      </c>
      <c r="N20" s="42">
        <v>0.56</v>
      </c>
      <c r="O20" s="101">
        <f t="shared" si="7"/>
        <v>0.933</v>
      </c>
      <c r="P20" s="73">
        <f t="shared" si="8"/>
        <v>1.795456761</v>
      </c>
      <c r="Q20" s="33">
        <v>3.34</v>
      </c>
      <c r="R20" s="102">
        <f t="shared" si="9"/>
        <v>0.982</v>
      </c>
      <c r="S20" s="73">
        <f t="shared" si="10"/>
        <v>2.196754669</v>
      </c>
      <c r="T20" s="33">
        <v>39.74</v>
      </c>
      <c r="U20" s="102">
        <f t="shared" si="11"/>
        <v>0.415</v>
      </c>
      <c r="V20" s="73">
        <f t="shared" si="12"/>
        <v>-0.1662699662</v>
      </c>
      <c r="W20" s="36">
        <f t="shared" si="13"/>
        <v>3647.228942</v>
      </c>
      <c r="X20" s="35">
        <f t="shared" si="14"/>
        <v>0.9710164852</v>
      </c>
      <c r="Y20" s="40">
        <f t="shared" si="15"/>
        <v>0.837</v>
      </c>
      <c r="Z20" s="33">
        <v>17.949</v>
      </c>
      <c r="AA20" s="101">
        <f t="shared" si="16"/>
        <v>0.663</v>
      </c>
      <c r="AB20" s="73">
        <f t="shared" si="17"/>
        <v>0.3934481913</v>
      </c>
      <c r="AC20" s="121">
        <f t="shared" si="18"/>
        <v>5.207688267</v>
      </c>
      <c r="AD20" s="68">
        <f t="shared" si="19"/>
        <v>0.926</v>
      </c>
      <c r="AE20" s="33">
        <v>2.35</v>
      </c>
      <c r="AF20" s="102">
        <f t="shared" si="20"/>
        <v>0.145</v>
      </c>
      <c r="AG20" s="73">
        <f t="shared" si="21"/>
        <v>-1.040207038</v>
      </c>
      <c r="AH20" s="66">
        <f t="shared" si="22"/>
        <v>2.80716571</v>
      </c>
      <c r="AI20" s="102">
        <f t="shared" si="23"/>
        <v>0.319</v>
      </c>
      <c r="AJ20" s="73">
        <f t="shared" si="24"/>
        <v>-0.5695922555</v>
      </c>
      <c r="AK20" s="33">
        <v>47.27</v>
      </c>
      <c r="AL20" s="102">
        <f t="shared" si="25"/>
        <v>0.259</v>
      </c>
      <c r="AM20" s="73">
        <f t="shared" si="26"/>
        <v>-0.5970233606</v>
      </c>
      <c r="AN20" s="36">
        <f t="shared" si="27"/>
        <v>2893.196582</v>
      </c>
      <c r="AO20" s="35">
        <f t="shared" si="28"/>
        <v>-0.7109969606</v>
      </c>
      <c r="AP20" s="37">
        <f t="shared" si="29"/>
        <v>0.252</v>
      </c>
      <c r="AQ20" s="33">
        <v>4.32</v>
      </c>
      <c r="AR20" s="102">
        <f t="shared" si="30"/>
        <v>0.525</v>
      </c>
      <c r="AS20" s="73">
        <f t="shared" si="31"/>
        <v>-0.09406604542</v>
      </c>
      <c r="AT20" s="33">
        <v>38.61</v>
      </c>
      <c r="AU20" s="102">
        <f t="shared" si="32"/>
        <v>0.794</v>
      </c>
      <c r="AV20" s="73">
        <f t="shared" si="33"/>
        <v>0.7076612177</v>
      </c>
      <c r="AW20" s="36">
        <f t="shared" si="34"/>
        <v>2330.259745</v>
      </c>
      <c r="AX20" s="35">
        <f t="shared" si="35"/>
        <v>0.4632842448</v>
      </c>
      <c r="AY20" s="37">
        <f t="shared" si="36"/>
        <v>0.681</v>
      </c>
      <c r="AZ20" s="33">
        <v>11.98</v>
      </c>
      <c r="BA20" s="102">
        <f t="shared" si="37"/>
        <v>0.887</v>
      </c>
      <c r="BB20" s="73">
        <f t="shared" si="38"/>
        <v>1.22577935</v>
      </c>
      <c r="BC20" s="33">
        <v>35.36</v>
      </c>
      <c r="BD20" s="102">
        <f t="shared" si="39"/>
        <v>0.564</v>
      </c>
      <c r="BE20" s="73">
        <f t="shared" si="40"/>
        <v>0.06192528866</v>
      </c>
      <c r="BF20" s="36">
        <f t="shared" si="41"/>
        <v>2882.485883</v>
      </c>
      <c r="BG20" s="35">
        <f t="shared" si="42"/>
        <v>0.696491109</v>
      </c>
      <c r="BH20" s="37">
        <f t="shared" si="43"/>
        <v>0.759</v>
      </c>
      <c r="BI20" s="33">
        <v>1.71</v>
      </c>
      <c r="BJ20" s="103">
        <f t="shared" si="44"/>
        <v>0.78</v>
      </c>
      <c r="BK20" s="73">
        <f t="shared" si="45"/>
        <v>0.6320037368</v>
      </c>
      <c r="BL20" s="33">
        <v>0.81</v>
      </c>
      <c r="BM20" s="103">
        <f t="shared" si="46"/>
        <v>0.887</v>
      </c>
      <c r="BN20" s="73">
        <f t="shared" si="47"/>
        <v>1.16550259</v>
      </c>
      <c r="BO20" s="33">
        <v>3.68</v>
      </c>
      <c r="BP20" s="102">
        <f t="shared" si="48"/>
        <v>0.801</v>
      </c>
      <c r="BQ20" s="73">
        <f t="shared" si="49"/>
        <v>0.7848560754</v>
      </c>
      <c r="BR20" s="33">
        <v>48.84</v>
      </c>
      <c r="BS20" s="102">
        <f t="shared" si="50"/>
        <v>0.45</v>
      </c>
      <c r="BT20" s="73">
        <f t="shared" si="51"/>
        <v>-0.1650326883</v>
      </c>
      <c r="BU20" s="36">
        <f t="shared" si="52"/>
        <v>3277.757701</v>
      </c>
      <c r="BV20" s="35">
        <f t="shared" si="53"/>
        <v>0.6082241376</v>
      </c>
      <c r="BW20" s="37">
        <f t="shared" si="54"/>
        <v>0.727</v>
      </c>
      <c r="BX20" s="122">
        <f t="shared" si="55"/>
        <v>2.854508858</v>
      </c>
      <c r="BY20" s="104">
        <f t="shared" si="56"/>
        <v>0.791</v>
      </c>
      <c r="BZ20" s="33">
        <v>10.4</v>
      </c>
      <c r="CA20" s="105">
        <f t="shared" si="57"/>
        <v>0.355</v>
      </c>
      <c r="CB20" s="73">
        <f t="shared" si="58"/>
        <v>-0.5516586335</v>
      </c>
      <c r="CC20" s="33">
        <v>4.02</v>
      </c>
      <c r="CD20" s="105">
        <f t="shared" si="59"/>
        <v>0.872</v>
      </c>
      <c r="CE20" s="73">
        <f t="shared" si="60"/>
        <v>1.14643888</v>
      </c>
      <c r="CF20" s="33">
        <v>0.34</v>
      </c>
      <c r="CG20" s="105">
        <f t="shared" si="61"/>
        <v>0.571</v>
      </c>
      <c r="CH20" s="73">
        <f t="shared" si="62"/>
        <v>0.0435222034</v>
      </c>
      <c r="CI20" s="33">
        <v>1.24</v>
      </c>
      <c r="CJ20" s="102">
        <f t="shared" si="63"/>
        <v>0.5</v>
      </c>
      <c r="CK20" s="73">
        <f t="shared" si="64"/>
        <v>-0.2439841404</v>
      </c>
      <c r="CL20" s="33">
        <v>51.72</v>
      </c>
      <c r="CM20" s="102">
        <f t="shared" si="65"/>
        <v>0.628</v>
      </c>
      <c r="CN20" s="73">
        <f t="shared" si="66"/>
        <v>0.2948252943</v>
      </c>
      <c r="CO20" s="36">
        <f t="shared" si="67"/>
        <v>2226.554917</v>
      </c>
      <c r="CP20" s="35">
        <f t="shared" si="68"/>
        <v>0.08108457496</v>
      </c>
      <c r="CQ20" s="90">
        <f t="shared" si="69"/>
        <v>0.596</v>
      </c>
      <c r="CR20" s="33">
        <v>0.08</v>
      </c>
      <c r="CS20" s="105">
        <f t="shared" si="70"/>
        <v>0.493</v>
      </c>
      <c r="CT20" s="73">
        <f t="shared" si="71"/>
        <v>-0.08457219684</v>
      </c>
      <c r="CU20" s="123">
        <f t="shared" si="72"/>
        <v>0.6348148278</v>
      </c>
      <c r="CV20" s="107">
        <f t="shared" si="73"/>
        <v>0.628</v>
      </c>
    </row>
    <row r="21">
      <c r="A21" s="28">
        <v>2022.0</v>
      </c>
      <c r="B21" s="29" t="s">
        <v>771</v>
      </c>
      <c r="C21" s="29" t="s">
        <v>7</v>
      </c>
      <c r="D21" s="30">
        <f t="array" ref="D21">INDEX(
  TP!C:C,
  MATCH(
    1,
    (TP!A:A = A21) * (TP!B:B = C21),
    0
  )
)
</f>
        <v>55.63</v>
      </c>
      <c r="E21" s="31">
        <f t="shared" si="1"/>
        <v>0.5496191046</v>
      </c>
      <c r="F21" s="32">
        <f t="shared" si="2"/>
        <v>0.543</v>
      </c>
      <c r="G21" s="33">
        <v>1022.0</v>
      </c>
      <c r="H21" s="33">
        <v>2.14</v>
      </c>
      <c r="I21" s="33">
        <v>1.0</v>
      </c>
      <c r="J21" s="99">
        <f t="shared" si="3"/>
        <v>1.4</v>
      </c>
      <c r="K21" s="100">
        <f t="shared" si="4"/>
        <v>0.1232876712</v>
      </c>
      <c r="L21" s="101">
        <f t="shared" si="5"/>
        <v>0.078</v>
      </c>
      <c r="M21" s="73">
        <f t="shared" si="6"/>
        <v>-1.345114326</v>
      </c>
      <c r="N21" s="42">
        <v>0.0</v>
      </c>
      <c r="O21" s="101">
        <f t="shared" si="7"/>
        <v>0</v>
      </c>
      <c r="P21" s="73">
        <f t="shared" si="8"/>
        <v>-1.783712893</v>
      </c>
      <c r="Q21" s="33">
        <v>1.41</v>
      </c>
      <c r="R21" s="102">
        <f t="shared" si="9"/>
        <v>0.142</v>
      </c>
      <c r="S21" s="73">
        <f t="shared" si="10"/>
        <v>-0.9494731279</v>
      </c>
      <c r="T21" s="33">
        <v>43.75</v>
      </c>
      <c r="U21" s="102">
        <f t="shared" si="11"/>
        <v>0.564</v>
      </c>
      <c r="V21" s="73">
        <f t="shared" si="12"/>
        <v>0.230567221</v>
      </c>
      <c r="W21" s="36">
        <f t="shared" si="13"/>
        <v>2406.150377</v>
      </c>
      <c r="X21" s="35">
        <f t="shared" si="14"/>
        <v>-0.4490127227</v>
      </c>
      <c r="Y21" s="40">
        <f t="shared" si="15"/>
        <v>0.309</v>
      </c>
      <c r="Z21" s="33">
        <v>6.25</v>
      </c>
      <c r="AA21" s="101">
        <f t="shared" si="16"/>
        <v>0.103</v>
      </c>
      <c r="AB21" s="73">
        <f t="shared" si="17"/>
        <v>-1.273696226</v>
      </c>
      <c r="AC21" s="121">
        <f t="shared" si="18"/>
        <v>-4.851536168</v>
      </c>
      <c r="AD21" s="68">
        <f t="shared" si="19"/>
        <v>0.078</v>
      </c>
      <c r="AE21" s="33">
        <v>6.6</v>
      </c>
      <c r="AF21" s="102">
        <f t="shared" si="20"/>
        <v>0.986</v>
      </c>
      <c r="AG21" s="73">
        <f t="shared" si="21"/>
        <v>2.6208968</v>
      </c>
      <c r="AH21" s="66">
        <f t="shared" si="22"/>
        <v>7.88395476</v>
      </c>
      <c r="AI21" s="102">
        <f t="shared" si="23"/>
        <v>1</v>
      </c>
      <c r="AJ21" s="73">
        <f t="shared" si="24"/>
        <v>3.658017453</v>
      </c>
      <c r="AK21" s="33">
        <v>56.0</v>
      </c>
      <c r="AL21" s="102">
        <f t="shared" si="25"/>
        <v>0.727</v>
      </c>
      <c r="AM21" s="73">
        <f t="shared" si="26"/>
        <v>0.5485008969</v>
      </c>
      <c r="AN21" s="36">
        <f t="shared" si="27"/>
        <v>5600</v>
      </c>
      <c r="AO21" s="35">
        <f t="shared" si="28"/>
        <v>2.469490901</v>
      </c>
      <c r="AP21" s="37">
        <f t="shared" si="29"/>
        <v>0.989</v>
      </c>
      <c r="AQ21" s="33">
        <v>2.11</v>
      </c>
      <c r="AR21" s="102">
        <f t="shared" si="30"/>
        <v>0.177</v>
      </c>
      <c r="AS21" s="73">
        <f t="shared" si="31"/>
        <v>-0.9415412224</v>
      </c>
      <c r="AT21" s="33">
        <v>29.17</v>
      </c>
      <c r="AU21" s="102">
        <f t="shared" si="32"/>
        <v>0.372</v>
      </c>
      <c r="AV21" s="73">
        <f t="shared" si="33"/>
        <v>-0.2273380386</v>
      </c>
      <c r="AW21" s="36">
        <f t="shared" si="34"/>
        <v>1195.069036</v>
      </c>
      <c r="AX21" s="35">
        <f t="shared" si="35"/>
        <v>-0.7660985288</v>
      </c>
      <c r="AY21" s="37">
        <f t="shared" si="36"/>
        <v>0.245</v>
      </c>
      <c r="AZ21" s="33">
        <v>10.92</v>
      </c>
      <c r="BA21" s="102">
        <f t="shared" si="37"/>
        <v>0.816</v>
      </c>
      <c r="BB21" s="73">
        <f t="shared" si="38"/>
        <v>0.8402630636</v>
      </c>
      <c r="BC21" s="33">
        <v>45.97</v>
      </c>
      <c r="BD21" s="102">
        <f t="shared" si="39"/>
        <v>0.933</v>
      </c>
      <c r="BE21" s="73">
        <f t="shared" si="40"/>
        <v>1.533774647</v>
      </c>
      <c r="BF21" s="36">
        <f t="shared" si="41"/>
        <v>3622.85422</v>
      </c>
      <c r="BG21" s="35">
        <f t="shared" si="42"/>
        <v>1.938678407</v>
      </c>
      <c r="BH21" s="37">
        <f t="shared" si="43"/>
        <v>0.95</v>
      </c>
      <c r="BI21" s="33">
        <v>1.14</v>
      </c>
      <c r="BJ21" s="103">
        <f t="shared" si="44"/>
        <v>0.532</v>
      </c>
      <c r="BK21" s="73">
        <f t="shared" si="45"/>
        <v>-0.121941854</v>
      </c>
      <c r="BL21" s="33">
        <v>0.62</v>
      </c>
      <c r="BM21" s="103">
        <f t="shared" si="46"/>
        <v>0.816</v>
      </c>
      <c r="BN21" s="73">
        <f t="shared" si="47"/>
        <v>0.6456429943</v>
      </c>
      <c r="BO21" s="33">
        <v>3.7</v>
      </c>
      <c r="BP21" s="102">
        <f t="shared" si="48"/>
        <v>0.809</v>
      </c>
      <c r="BQ21" s="73">
        <f t="shared" si="49"/>
        <v>0.7990097917</v>
      </c>
      <c r="BR21" s="33">
        <v>61.9</v>
      </c>
      <c r="BS21" s="102">
        <f t="shared" si="50"/>
        <v>0.879</v>
      </c>
      <c r="BT21" s="73">
        <f t="shared" si="51"/>
        <v>1.168761708</v>
      </c>
      <c r="BU21" s="36">
        <f t="shared" si="52"/>
        <v>4165.721347</v>
      </c>
      <c r="BV21" s="35">
        <f t="shared" si="53"/>
        <v>1.471119883</v>
      </c>
      <c r="BW21" s="37">
        <f t="shared" si="54"/>
        <v>0.918</v>
      </c>
      <c r="BX21" s="122">
        <f t="shared" si="55"/>
        <v>5.636891803</v>
      </c>
      <c r="BY21" s="104">
        <f t="shared" si="56"/>
        <v>0.897</v>
      </c>
      <c r="BZ21" s="33">
        <v>20.61</v>
      </c>
      <c r="CA21" s="105">
        <f t="shared" si="57"/>
        <v>0.883</v>
      </c>
      <c r="CB21" s="73">
        <f t="shared" si="58"/>
        <v>1.375275283</v>
      </c>
      <c r="CC21" s="33">
        <v>1.94</v>
      </c>
      <c r="CD21" s="105">
        <f t="shared" si="59"/>
        <v>0.085</v>
      </c>
      <c r="CE21" s="73">
        <f t="shared" si="60"/>
        <v>-1.256152199</v>
      </c>
      <c r="CF21" s="33">
        <v>0.26</v>
      </c>
      <c r="CG21" s="105">
        <f t="shared" si="61"/>
        <v>0.383</v>
      </c>
      <c r="CH21" s="73">
        <f t="shared" si="62"/>
        <v>-0.390549464</v>
      </c>
      <c r="CI21" s="33">
        <v>2.73</v>
      </c>
      <c r="CJ21" s="102">
        <f t="shared" si="63"/>
        <v>0.901</v>
      </c>
      <c r="CK21" s="73">
        <f t="shared" si="64"/>
        <v>1.410047893</v>
      </c>
      <c r="CL21" s="33">
        <v>45.16</v>
      </c>
      <c r="CM21" s="102">
        <f t="shared" si="65"/>
        <v>0.436</v>
      </c>
      <c r="CN21" s="73">
        <f t="shared" si="66"/>
        <v>-0.1891499315</v>
      </c>
      <c r="CO21" s="36">
        <f t="shared" si="67"/>
        <v>3173.423569</v>
      </c>
      <c r="CP21" s="35">
        <f t="shared" si="68"/>
        <v>1.047933817</v>
      </c>
      <c r="CQ21" s="90">
        <f t="shared" si="69"/>
        <v>0.844</v>
      </c>
      <c r="CR21" s="33">
        <v>0.03</v>
      </c>
      <c r="CS21" s="105">
        <f t="shared" si="70"/>
        <v>0.089</v>
      </c>
      <c r="CT21" s="73">
        <f t="shared" si="71"/>
        <v>-1.012243968</v>
      </c>
      <c r="CU21" s="123">
        <f t="shared" si="72"/>
        <v>-0.2357365308</v>
      </c>
      <c r="CV21" s="107">
        <f t="shared" si="73"/>
        <v>0.546</v>
      </c>
    </row>
    <row r="22">
      <c r="A22" s="28">
        <v>2023.0</v>
      </c>
      <c r="B22" s="29" t="s">
        <v>852</v>
      </c>
      <c r="C22" s="29" t="s">
        <v>22</v>
      </c>
      <c r="D22" s="30">
        <f t="array" ref="D22">INDEX(
  TP!C:C,
  MATCH(
    1,
    (TP!A:A = A22) * (TP!B:B = C22),
    0
  )
)
</f>
        <v>55.5</v>
      </c>
      <c r="E22" s="31">
        <f t="shared" si="1"/>
        <v>11.12682456</v>
      </c>
      <c r="F22" s="32">
        <f t="shared" si="2"/>
        <v>0.957</v>
      </c>
      <c r="G22" s="33">
        <v>3382.0</v>
      </c>
      <c r="H22" s="33">
        <v>11.92</v>
      </c>
      <c r="I22" s="33">
        <v>1.0</v>
      </c>
      <c r="J22" s="99">
        <f t="shared" si="3"/>
        <v>11.18</v>
      </c>
      <c r="K22" s="100">
        <f t="shared" si="4"/>
        <v>0.2975162626</v>
      </c>
      <c r="L22" s="101">
        <f t="shared" si="5"/>
        <v>0.56</v>
      </c>
      <c r="M22" s="73">
        <f t="shared" si="6"/>
        <v>0.1662796825</v>
      </c>
      <c r="N22" s="42">
        <v>0.51</v>
      </c>
      <c r="O22" s="101">
        <f t="shared" si="7"/>
        <v>0.918</v>
      </c>
      <c r="P22" s="73">
        <f t="shared" si="8"/>
        <v>1.475888042</v>
      </c>
      <c r="Q22" s="33">
        <v>1.6</v>
      </c>
      <c r="R22" s="102">
        <f t="shared" si="9"/>
        <v>0.266</v>
      </c>
      <c r="S22" s="73">
        <f t="shared" si="10"/>
        <v>-0.6397408578</v>
      </c>
      <c r="T22" s="33">
        <v>48.33</v>
      </c>
      <c r="U22" s="102">
        <f t="shared" si="11"/>
        <v>0.777</v>
      </c>
      <c r="V22" s="73">
        <f t="shared" si="12"/>
        <v>0.6838126867</v>
      </c>
      <c r="W22" s="36">
        <f t="shared" si="13"/>
        <v>2887.346933</v>
      </c>
      <c r="X22" s="35">
        <f t="shared" si="14"/>
        <v>0.1015673802</v>
      </c>
      <c r="Y22" s="40">
        <f t="shared" si="15"/>
        <v>0.518</v>
      </c>
      <c r="Z22" s="33">
        <v>31.667</v>
      </c>
      <c r="AA22" s="101">
        <f t="shared" si="16"/>
        <v>0.986</v>
      </c>
      <c r="AB22" s="73">
        <f t="shared" si="17"/>
        <v>2.34830648</v>
      </c>
      <c r="AC22" s="121">
        <f t="shared" si="18"/>
        <v>4.092041585</v>
      </c>
      <c r="AD22" s="68">
        <f t="shared" si="19"/>
        <v>0.876</v>
      </c>
      <c r="AE22" s="33">
        <v>3.01</v>
      </c>
      <c r="AF22" s="102">
        <f t="shared" si="20"/>
        <v>0.326</v>
      </c>
      <c r="AG22" s="73">
        <f t="shared" si="21"/>
        <v>-0.4716591476</v>
      </c>
      <c r="AH22" s="66">
        <f t="shared" si="22"/>
        <v>3.582372413</v>
      </c>
      <c r="AI22" s="102">
        <f t="shared" si="23"/>
        <v>0.592</v>
      </c>
      <c r="AJ22" s="73">
        <f t="shared" si="24"/>
        <v>0.07594793737</v>
      </c>
      <c r="AK22" s="33">
        <v>54.87</v>
      </c>
      <c r="AL22" s="102">
        <f t="shared" si="25"/>
        <v>0.677</v>
      </c>
      <c r="AM22" s="73">
        <f t="shared" si="26"/>
        <v>0.4002257067</v>
      </c>
      <c r="AN22" s="36">
        <f t="shared" si="27"/>
        <v>3823.928618</v>
      </c>
      <c r="AO22" s="35">
        <f t="shared" si="28"/>
        <v>0.3826110662</v>
      </c>
      <c r="AP22" s="37">
        <f t="shared" si="29"/>
        <v>0.645</v>
      </c>
      <c r="AQ22" s="33">
        <v>1.57</v>
      </c>
      <c r="AR22" s="102">
        <f t="shared" si="30"/>
        <v>0.092</v>
      </c>
      <c r="AS22" s="73">
        <f t="shared" si="31"/>
        <v>-1.148616605</v>
      </c>
      <c r="AT22" s="33">
        <v>16.95</v>
      </c>
      <c r="AU22" s="102">
        <f t="shared" si="32"/>
        <v>0.074</v>
      </c>
      <c r="AV22" s="73">
        <f t="shared" si="33"/>
        <v>-1.437686652</v>
      </c>
      <c r="AW22" s="36">
        <f t="shared" si="34"/>
        <v>577.7014923</v>
      </c>
      <c r="AX22" s="35">
        <f t="shared" si="35"/>
        <v>-1.434691935</v>
      </c>
      <c r="AY22" s="37">
        <f t="shared" si="36"/>
        <v>0.064</v>
      </c>
      <c r="AZ22" s="33">
        <v>9.74</v>
      </c>
      <c r="BA22" s="102">
        <f t="shared" si="37"/>
        <v>0.706</v>
      </c>
      <c r="BB22" s="73">
        <f t="shared" si="38"/>
        <v>0.4111034235</v>
      </c>
      <c r="BC22" s="33">
        <v>40.71</v>
      </c>
      <c r="BD22" s="102">
        <f t="shared" si="39"/>
        <v>0.801</v>
      </c>
      <c r="BE22" s="73">
        <f t="shared" si="40"/>
        <v>0.804092496</v>
      </c>
      <c r="BF22" s="36">
        <f t="shared" si="41"/>
        <v>3073.365184</v>
      </c>
      <c r="BG22" s="35">
        <f t="shared" si="42"/>
        <v>1.016747705</v>
      </c>
      <c r="BH22" s="37">
        <f t="shared" si="43"/>
        <v>0.862</v>
      </c>
      <c r="BI22" s="33">
        <v>2.95</v>
      </c>
      <c r="BJ22" s="103">
        <f t="shared" si="44"/>
        <v>0.982</v>
      </c>
      <c r="BK22" s="73">
        <f t="shared" si="45"/>
        <v>2.272166075</v>
      </c>
      <c r="BL22" s="33">
        <v>1.28</v>
      </c>
      <c r="BM22" s="103">
        <f t="shared" si="46"/>
        <v>0.972</v>
      </c>
      <c r="BN22" s="73">
        <f t="shared" si="47"/>
        <v>2.451471064</v>
      </c>
      <c r="BO22" s="33">
        <v>4.92</v>
      </c>
      <c r="BP22" s="102">
        <f t="shared" si="48"/>
        <v>0.926</v>
      </c>
      <c r="BQ22" s="73">
        <f t="shared" si="49"/>
        <v>1.662386484</v>
      </c>
      <c r="BR22" s="33">
        <v>47.03</v>
      </c>
      <c r="BS22" s="102">
        <f t="shared" si="50"/>
        <v>0.344</v>
      </c>
      <c r="BT22" s="73">
        <f t="shared" si="51"/>
        <v>-0.3498847447</v>
      </c>
      <c r="BU22" s="36">
        <f t="shared" si="52"/>
        <v>3636.974663</v>
      </c>
      <c r="BV22" s="35">
        <f t="shared" si="53"/>
        <v>0.9573001264</v>
      </c>
      <c r="BW22" s="37">
        <f t="shared" si="54"/>
        <v>0.84</v>
      </c>
      <c r="BX22" s="122">
        <f t="shared" si="55"/>
        <v>5.645604101</v>
      </c>
      <c r="BY22" s="104">
        <f t="shared" si="56"/>
        <v>0.901</v>
      </c>
      <c r="BZ22" s="33">
        <v>20.46</v>
      </c>
      <c r="CA22" s="105">
        <f t="shared" si="57"/>
        <v>0.876</v>
      </c>
      <c r="CB22" s="73">
        <f t="shared" si="58"/>
        <v>1.346965774</v>
      </c>
      <c r="CC22" s="33">
        <v>3.22</v>
      </c>
      <c r="CD22" s="105">
        <f t="shared" si="59"/>
        <v>0.567</v>
      </c>
      <c r="CE22" s="73">
        <f t="shared" si="60"/>
        <v>0.222365388</v>
      </c>
      <c r="CF22" s="33">
        <v>0.32</v>
      </c>
      <c r="CG22" s="105">
        <f t="shared" si="61"/>
        <v>0.535</v>
      </c>
      <c r="CH22" s="73">
        <f t="shared" si="62"/>
        <v>-0.06499571345</v>
      </c>
      <c r="CI22" s="33">
        <v>1.76</v>
      </c>
      <c r="CJ22" s="102">
        <f t="shared" si="63"/>
        <v>0.727</v>
      </c>
      <c r="CK22" s="73">
        <f t="shared" si="64"/>
        <v>0.3332619384</v>
      </c>
      <c r="CL22" s="33">
        <v>42.42</v>
      </c>
      <c r="CM22" s="102">
        <f t="shared" si="65"/>
        <v>0.355</v>
      </c>
      <c r="CN22" s="73">
        <f t="shared" si="66"/>
        <v>-0.3912981203</v>
      </c>
      <c r="CO22" s="36">
        <f t="shared" si="67"/>
        <v>2298.893844</v>
      </c>
      <c r="CP22" s="35">
        <f t="shared" si="68"/>
        <v>0.1549499797</v>
      </c>
      <c r="CQ22" s="90">
        <f t="shared" si="69"/>
        <v>0.628</v>
      </c>
      <c r="CR22" s="33">
        <v>0.07</v>
      </c>
      <c r="CS22" s="105">
        <f t="shared" si="70"/>
        <v>0.411</v>
      </c>
      <c r="CT22" s="73">
        <f t="shared" si="71"/>
        <v>-0.2701065511</v>
      </c>
      <c r="CU22" s="123">
        <f t="shared" si="72"/>
        <v>1.389178877</v>
      </c>
      <c r="CV22" s="107">
        <f t="shared" si="73"/>
        <v>0.695</v>
      </c>
    </row>
    <row r="23">
      <c r="A23" s="28">
        <v>2023.0</v>
      </c>
      <c r="B23" s="29" t="s">
        <v>869</v>
      </c>
      <c r="C23" s="29" t="s">
        <v>22</v>
      </c>
      <c r="D23" s="30">
        <f t="array" ref="D23">INDEX(
  TP!C:C,
  MATCH(
    1,
    (TP!A:A = A23) * (TP!B:B = C23),
    0
  )
)
</f>
        <v>55.5</v>
      </c>
      <c r="E23" s="31">
        <f t="shared" si="1"/>
        <v>4.834655877</v>
      </c>
      <c r="F23" s="32">
        <f t="shared" si="2"/>
        <v>0.77</v>
      </c>
      <c r="G23" s="33">
        <v>2611.0</v>
      </c>
      <c r="H23" s="33">
        <v>8.76</v>
      </c>
      <c r="I23" s="33">
        <v>4.0</v>
      </c>
      <c r="J23" s="99">
        <f t="shared" si="3"/>
        <v>5.8</v>
      </c>
      <c r="K23" s="100">
        <f t="shared" si="4"/>
        <v>0.199923401</v>
      </c>
      <c r="L23" s="101">
        <f t="shared" si="5"/>
        <v>0.291</v>
      </c>
      <c r="M23" s="73">
        <f t="shared" si="6"/>
        <v>-0.6803165341</v>
      </c>
      <c r="N23" s="42">
        <v>0.28</v>
      </c>
      <c r="O23" s="101">
        <f t="shared" si="7"/>
        <v>0.532</v>
      </c>
      <c r="P23" s="73">
        <f t="shared" si="8"/>
        <v>0.005871934063</v>
      </c>
      <c r="Q23" s="33">
        <v>1.52</v>
      </c>
      <c r="R23" s="102">
        <f t="shared" si="9"/>
        <v>0.216</v>
      </c>
      <c r="S23" s="73">
        <f t="shared" si="10"/>
        <v>-0.7701544452</v>
      </c>
      <c r="T23" s="33">
        <v>50.0</v>
      </c>
      <c r="U23" s="102">
        <f t="shared" si="11"/>
        <v>0.809</v>
      </c>
      <c r="V23" s="73">
        <f t="shared" si="12"/>
        <v>0.8490790464</v>
      </c>
      <c r="W23" s="36">
        <f t="shared" si="13"/>
        <v>2889.415033</v>
      </c>
      <c r="X23" s="35">
        <f t="shared" si="14"/>
        <v>0.103933679</v>
      </c>
      <c r="Y23" s="40">
        <f t="shared" si="15"/>
        <v>0.521</v>
      </c>
      <c r="Z23" s="33">
        <v>25.0</v>
      </c>
      <c r="AA23" s="101">
        <f t="shared" si="16"/>
        <v>0.908</v>
      </c>
      <c r="AB23" s="73">
        <f t="shared" si="17"/>
        <v>1.398237941</v>
      </c>
      <c r="AC23" s="121">
        <f t="shared" si="18"/>
        <v>0.8277270203</v>
      </c>
      <c r="AD23" s="68">
        <f t="shared" si="19"/>
        <v>0.585</v>
      </c>
      <c r="AE23" s="33">
        <v>2.55</v>
      </c>
      <c r="AF23" s="102">
        <f t="shared" si="20"/>
        <v>0.188</v>
      </c>
      <c r="AG23" s="73">
        <f t="shared" si="21"/>
        <v>-0.8679197983</v>
      </c>
      <c r="AH23" s="66">
        <f t="shared" si="22"/>
        <v>3.034900217</v>
      </c>
      <c r="AI23" s="102">
        <f t="shared" si="23"/>
        <v>0.383</v>
      </c>
      <c r="AJ23" s="73">
        <f t="shared" si="24"/>
        <v>-0.3799502195</v>
      </c>
      <c r="AK23" s="33">
        <v>66.22</v>
      </c>
      <c r="AL23" s="102">
        <f t="shared" si="25"/>
        <v>0.972</v>
      </c>
      <c r="AM23" s="73">
        <f t="shared" si="26"/>
        <v>1.889538459</v>
      </c>
      <c r="AN23" s="36">
        <f t="shared" si="27"/>
        <v>4229.177725</v>
      </c>
      <c r="AO23" s="35">
        <f t="shared" si="28"/>
        <v>0.8587778448</v>
      </c>
      <c r="AP23" s="37">
        <f t="shared" si="29"/>
        <v>0.805</v>
      </c>
      <c r="AQ23" s="33">
        <v>2.38</v>
      </c>
      <c r="AR23" s="102">
        <f t="shared" si="30"/>
        <v>0.23</v>
      </c>
      <c r="AS23" s="73">
        <f t="shared" si="31"/>
        <v>-0.8380035311</v>
      </c>
      <c r="AT23" s="33">
        <v>30.43</v>
      </c>
      <c r="AU23" s="102">
        <f t="shared" si="32"/>
        <v>0.422</v>
      </c>
      <c r="AV23" s="73">
        <f t="shared" si="33"/>
        <v>-0.1025394091</v>
      </c>
      <c r="AW23" s="36">
        <f t="shared" si="34"/>
        <v>1338.166051</v>
      </c>
      <c r="AX23" s="35">
        <f t="shared" si="35"/>
        <v>-0.6111280874</v>
      </c>
      <c r="AY23" s="37">
        <f t="shared" si="36"/>
        <v>0.301</v>
      </c>
      <c r="AZ23" s="33">
        <v>11.31</v>
      </c>
      <c r="BA23" s="102">
        <f t="shared" si="37"/>
        <v>0.833</v>
      </c>
      <c r="BB23" s="73">
        <f t="shared" si="38"/>
        <v>0.9821039615</v>
      </c>
      <c r="BC23" s="33">
        <v>32.01</v>
      </c>
      <c r="BD23" s="102">
        <f t="shared" si="39"/>
        <v>0.351</v>
      </c>
      <c r="BE23" s="73">
        <f t="shared" si="40"/>
        <v>-0.4027962337</v>
      </c>
      <c r="BF23" s="36">
        <f t="shared" si="41"/>
        <v>2555.451091</v>
      </c>
      <c r="BG23" s="35">
        <f t="shared" si="42"/>
        <v>0.1477933274</v>
      </c>
      <c r="BH23" s="37">
        <f t="shared" si="43"/>
        <v>0.596</v>
      </c>
      <c r="BI23" s="33">
        <v>1.72</v>
      </c>
      <c r="BJ23" s="103">
        <f t="shared" si="44"/>
        <v>0.784</v>
      </c>
      <c r="BK23" s="73">
        <f t="shared" si="45"/>
        <v>0.6452308524</v>
      </c>
      <c r="BL23" s="33">
        <v>0.48</v>
      </c>
      <c r="BM23" s="103">
        <f t="shared" si="46"/>
        <v>0.702</v>
      </c>
      <c r="BN23" s="73">
        <f t="shared" si="47"/>
        <v>0.2625885553</v>
      </c>
      <c r="BO23" s="33">
        <v>2.83</v>
      </c>
      <c r="BP23" s="102">
        <f t="shared" si="48"/>
        <v>0.624</v>
      </c>
      <c r="BQ23" s="73">
        <f t="shared" si="49"/>
        <v>0.1833231342</v>
      </c>
      <c r="BR23" s="33">
        <v>50.0</v>
      </c>
      <c r="BS23" s="102">
        <f t="shared" si="50"/>
        <v>0.468</v>
      </c>
      <c r="BT23" s="73">
        <f t="shared" si="51"/>
        <v>-0.04656396704</v>
      </c>
      <c r="BU23" s="36">
        <f t="shared" si="52"/>
        <v>2919.803751</v>
      </c>
      <c r="BV23" s="35">
        <f t="shared" si="53"/>
        <v>0.2603755048</v>
      </c>
      <c r="BW23" s="37">
        <f t="shared" si="54"/>
        <v>0.617</v>
      </c>
      <c r="BX23" s="122">
        <f t="shared" si="55"/>
        <v>1.563637997</v>
      </c>
      <c r="BY23" s="104">
        <f t="shared" si="56"/>
        <v>0.727</v>
      </c>
      <c r="BZ23" s="33">
        <v>23.47</v>
      </c>
      <c r="CA23" s="105">
        <f t="shared" si="57"/>
        <v>0.954</v>
      </c>
      <c r="CB23" s="73">
        <f t="shared" si="58"/>
        <v>1.915043256</v>
      </c>
      <c r="CC23" s="33">
        <v>2.55</v>
      </c>
      <c r="CD23" s="105">
        <f t="shared" si="59"/>
        <v>0.266</v>
      </c>
      <c r="CE23" s="73">
        <f t="shared" si="60"/>
        <v>-0.5515461614</v>
      </c>
      <c r="CF23" s="33">
        <v>0.41</v>
      </c>
      <c r="CG23" s="105">
        <f t="shared" si="61"/>
        <v>0.72</v>
      </c>
      <c r="CH23" s="73">
        <f t="shared" si="62"/>
        <v>0.4233349124</v>
      </c>
      <c r="CI23" s="33">
        <v>1.79</v>
      </c>
      <c r="CJ23" s="102">
        <f t="shared" si="63"/>
        <v>0.734</v>
      </c>
      <c r="CK23" s="73">
        <f t="shared" si="64"/>
        <v>0.3665645968</v>
      </c>
      <c r="CL23" s="33">
        <v>55.77</v>
      </c>
      <c r="CM23" s="102">
        <f t="shared" si="65"/>
        <v>0.734</v>
      </c>
      <c r="CN23" s="73">
        <f t="shared" si="66"/>
        <v>0.5936209748</v>
      </c>
      <c r="CO23" s="36">
        <f t="shared" si="67"/>
        <v>3054.563315</v>
      </c>
      <c r="CP23" s="35">
        <f t="shared" si="68"/>
        <v>0.9265654033</v>
      </c>
      <c r="CQ23" s="90">
        <f t="shared" si="69"/>
        <v>0.805</v>
      </c>
      <c r="CR23" s="33">
        <v>0.07</v>
      </c>
      <c r="CS23" s="105">
        <f t="shared" si="70"/>
        <v>0.411</v>
      </c>
      <c r="CT23" s="73">
        <f t="shared" si="71"/>
        <v>-0.2701065511</v>
      </c>
      <c r="CU23" s="123">
        <f t="shared" si="72"/>
        <v>2.443290859</v>
      </c>
      <c r="CV23" s="107">
        <f t="shared" si="73"/>
        <v>0.784</v>
      </c>
    </row>
    <row r="24">
      <c r="A24" s="28">
        <v>2023.0</v>
      </c>
      <c r="B24" s="29" t="s">
        <v>909</v>
      </c>
      <c r="C24" s="29" t="s">
        <v>22</v>
      </c>
      <c r="D24" s="30">
        <f t="array" ref="D24">INDEX(
  TP!C:C,
  MATCH(
    1,
    (TP!A:A = A24) * (TP!B:B = C24),
    0
  )
)
</f>
        <v>55.5</v>
      </c>
      <c r="E24" s="31">
        <f t="shared" si="1"/>
        <v>-2.158882933</v>
      </c>
      <c r="F24" s="32">
        <f t="shared" si="2"/>
        <v>0.369</v>
      </c>
      <c r="G24" s="33">
        <v>2999.0</v>
      </c>
      <c r="H24" s="33">
        <v>14.1</v>
      </c>
      <c r="I24" s="33">
        <v>2.0</v>
      </c>
      <c r="J24" s="99">
        <f t="shared" si="3"/>
        <v>12.62</v>
      </c>
      <c r="K24" s="100">
        <f t="shared" si="4"/>
        <v>0.3787262421</v>
      </c>
      <c r="L24" s="101">
        <f t="shared" si="5"/>
        <v>0.809</v>
      </c>
      <c r="M24" s="73">
        <f t="shared" si="6"/>
        <v>0.8707580665</v>
      </c>
      <c r="N24" s="42">
        <v>0.42</v>
      </c>
      <c r="O24" s="101">
        <f t="shared" si="7"/>
        <v>0.812</v>
      </c>
      <c r="P24" s="73">
        <f t="shared" si="8"/>
        <v>0.9006643478</v>
      </c>
      <c r="Q24" s="33">
        <v>2.43</v>
      </c>
      <c r="R24" s="102">
        <f t="shared" si="9"/>
        <v>0.787</v>
      </c>
      <c r="S24" s="73">
        <f t="shared" si="10"/>
        <v>0.7133001118</v>
      </c>
      <c r="T24" s="33">
        <v>38.27</v>
      </c>
      <c r="U24" s="102">
        <f t="shared" si="11"/>
        <v>0.351</v>
      </c>
      <c r="V24" s="73">
        <f t="shared" si="12"/>
        <v>-0.3117439476</v>
      </c>
      <c r="W24" s="36">
        <f t="shared" si="13"/>
        <v>2949.258947</v>
      </c>
      <c r="X24" s="35">
        <f t="shared" si="14"/>
        <v>0.1724064635</v>
      </c>
      <c r="Y24" s="40">
        <f t="shared" si="15"/>
        <v>0.546</v>
      </c>
      <c r="Z24" s="33">
        <v>18.519</v>
      </c>
      <c r="AA24" s="101">
        <f t="shared" si="16"/>
        <v>0.691</v>
      </c>
      <c r="AB24" s="73">
        <f t="shared" si="17"/>
        <v>0.47467499</v>
      </c>
      <c r="AC24" s="121">
        <f t="shared" si="18"/>
        <v>2.418503868</v>
      </c>
      <c r="AD24" s="68">
        <f t="shared" si="19"/>
        <v>0.762</v>
      </c>
      <c r="AE24" s="33">
        <v>3.3</v>
      </c>
      <c r="AF24" s="102">
        <f t="shared" si="20"/>
        <v>0.45</v>
      </c>
      <c r="AG24" s="73">
        <f t="shared" si="21"/>
        <v>-0.2218426504</v>
      </c>
      <c r="AH24" s="66">
        <f t="shared" si="22"/>
        <v>3.927517928</v>
      </c>
      <c r="AI24" s="102">
        <f t="shared" si="23"/>
        <v>0.702</v>
      </c>
      <c r="AJ24" s="73">
        <f t="shared" si="24"/>
        <v>0.3633619928</v>
      </c>
      <c r="AK24" s="33">
        <v>44.55</v>
      </c>
      <c r="AL24" s="102">
        <f t="shared" si="25"/>
        <v>0.156</v>
      </c>
      <c r="AM24" s="73">
        <f t="shared" si="26"/>
        <v>-0.9539335531</v>
      </c>
      <c r="AN24" s="36">
        <f t="shared" si="27"/>
        <v>3252.833725</v>
      </c>
      <c r="AO24" s="35">
        <f t="shared" si="28"/>
        <v>-0.2884241347</v>
      </c>
      <c r="AP24" s="37">
        <f t="shared" si="29"/>
        <v>0.397</v>
      </c>
      <c r="AQ24" s="33">
        <v>5.25</v>
      </c>
      <c r="AR24" s="102">
        <f t="shared" si="30"/>
        <v>0.66</v>
      </c>
      <c r="AS24" s="73">
        <f t="shared" si="31"/>
        <v>0.2625637802</v>
      </c>
      <c r="AT24" s="33">
        <v>46.86</v>
      </c>
      <c r="AU24" s="102">
        <f t="shared" si="32"/>
        <v>0.933</v>
      </c>
      <c r="AV24" s="73">
        <f t="shared" si="33"/>
        <v>1.524795102</v>
      </c>
      <c r="AW24" s="36">
        <f t="shared" si="34"/>
        <v>3100.777902</v>
      </c>
      <c r="AX24" s="35">
        <f t="shared" si="35"/>
        <v>1.297735886</v>
      </c>
      <c r="AY24" s="37">
        <f t="shared" si="36"/>
        <v>0.915</v>
      </c>
      <c r="AZ24" s="33">
        <v>7.14</v>
      </c>
      <c r="BA24" s="102">
        <f t="shared" si="37"/>
        <v>0.291</v>
      </c>
      <c r="BB24" s="73">
        <f t="shared" si="38"/>
        <v>-0.534502563</v>
      </c>
      <c r="BC24" s="33">
        <v>27.31</v>
      </c>
      <c r="BD24" s="102">
        <f t="shared" si="39"/>
        <v>0.138</v>
      </c>
      <c r="BE24" s="73">
        <f t="shared" si="40"/>
        <v>-1.054793593</v>
      </c>
      <c r="BF24" s="36">
        <f t="shared" si="41"/>
        <v>1821.015244</v>
      </c>
      <c r="BG24" s="35">
        <f t="shared" si="42"/>
        <v>-1.084440459</v>
      </c>
      <c r="BH24" s="37">
        <f t="shared" si="43"/>
        <v>0.121</v>
      </c>
      <c r="BI24" s="33">
        <v>0.39</v>
      </c>
      <c r="BJ24" s="103">
        <f t="shared" si="44"/>
        <v>0.085</v>
      </c>
      <c r="BK24" s="73">
        <f t="shared" si="45"/>
        <v>-1.113975526</v>
      </c>
      <c r="BL24" s="33">
        <v>0.06</v>
      </c>
      <c r="BM24" s="103">
        <f t="shared" si="46"/>
        <v>0.103</v>
      </c>
      <c r="BN24" s="73">
        <f t="shared" si="47"/>
        <v>-0.8865747616</v>
      </c>
      <c r="BO24" s="33">
        <v>1.59</v>
      </c>
      <c r="BP24" s="102">
        <f t="shared" si="48"/>
        <v>0.273</v>
      </c>
      <c r="BQ24" s="73">
        <f t="shared" si="49"/>
        <v>-0.6942072742</v>
      </c>
      <c r="BR24" s="33">
        <v>50.94</v>
      </c>
      <c r="BS24" s="102">
        <f t="shared" si="50"/>
        <v>0.55</v>
      </c>
      <c r="BT24" s="73">
        <f t="shared" si="51"/>
        <v>0.04943654844</v>
      </c>
      <c r="BU24" s="36">
        <f t="shared" si="52"/>
        <v>2108.099735</v>
      </c>
      <c r="BV24" s="35">
        <f t="shared" si="53"/>
        <v>-0.5284134796</v>
      </c>
      <c r="BW24" s="37">
        <f t="shared" si="54"/>
        <v>0.337</v>
      </c>
      <c r="BX24" s="122">
        <f t="shared" si="55"/>
        <v>-2.604092475</v>
      </c>
      <c r="BY24" s="104">
        <f t="shared" si="56"/>
        <v>0.262</v>
      </c>
      <c r="BZ24" s="33">
        <v>9.0</v>
      </c>
      <c r="CA24" s="105">
        <f t="shared" si="57"/>
        <v>0.167</v>
      </c>
      <c r="CB24" s="73">
        <f t="shared" si="58"/>
        <v>-0.8158807181</v>
      </c>
      <c r="CC24" s="33">
        <v>3.12</v>
      </c>
      <c r="CD24" s="105">
        <f t="shared" si="59"/>
        <v>0.528</v>
      </c>
      <c r="CE24" s="73">
        <f t="shared" si="60"/>
        <v>0.1068562015</v>
      </c>
      <c r="CF24" s="33">
        <v>0.36</v>
      </c>
      <c r="CG24" s="105">
        <f t="shared" si="61"/>
        <v>0.613</v>
      </c>
      <c r="CH24" s="73">
        <f t="shared" si="62"/>
        <v>0.1520401202</v>
      </c>
      <c r="CI24" s="33">
        <v>0.72</v>
      </c>
      <c r="CJ24" s="102">
        <f t="shared" si="63"/>
        <v>0.167</v>
      </c>
      <c r="CK24" s="73">
        <f t="shared" si="64"/>
        <v>-0.8212302191</v>
      </c>
      <c r="CL24" s="33">
        <v>41.67</v>
      </c>
      <c r="CM24" s="102">
        <f t="shared" si="65"/>
        <v>0.323</v>
      </c>
      <c r="CN24" s="73">
        <f t="shared" si="66"/>
        <v>-0.4466306537</v>
      </c>
      <c r="CO24" s="36">
        <f t="shared" si="67"/>
        <v>1206.329858</v>
      </c>
      <c r="CP24" s="35">
        <f t="shared" si="68"/>
        <v>-0.9606690242</v>
      </c>
      <c r="CQ24" s="90">
        <f t="shared" si="69"/>
        <v>0.149</v>
      </c>
      <c r="CR24" s="33">
        <v>0.06</v>
      </c>
      <c r="CS24" s="105">
        <f t="shared" si="70"/>
        <v>0.348</v>
      </c>
      <c r="CT24" s="73">
        <f t="shared" si="71"/>
        <v>-0.4556409055</v>
      </c>
      <c r="CU24" s="123">
        <f t="shared" si="72"/>
        <v>-1.973294326</v>
      </c>
      <c r="CV24" s="107">
        <f t="shared" si="73"/>
        <v>0.312</v>
      </c>
    </row>
    <row r="25">
      <c r="A25" s="28">
        <v>2023.0</v>
      </c>
      <c r="B25" s="29" t="s">
        <v>836</v>
      </c>
      <c r="C25" s="29" t="s">
        <v>6</v>
      </c>
      <c r="D25" s="30">
        <f t="array" ref="D25">INDEX(
  TP!C:C,
  MATCH(
    1,
    (TP!A:A = A25) * (TP!B:B = C25),
    0
  )
)
</f>
        <v>55.32</v>
      </c>
      <c r="E25" s="31">
        <f t="shared" si="1"/>
        <v>7.633754317</v>
      </c>
      <c r="F25" s="32">
        <f t="shared" si="2"/>
        <v>0.894</v>
      </c>
      <c r="G25" s="33">
        <v>3211.0</v>
      </c>
      <c r="H25" s="33">
        <v>10.83</v>
      </c>
      <c r="I25" s="33">
        <v>1.0</v>
      </c>
      <c r="J25" s="99">
        <f t="shared" si="3"/>
        <v>10.09</v>
      </c>
      <c r="K25" s="100">
        <f t="shared" si="4"/>
        <v>0.2828090937</v>
      </c>
      <c r="L25" s="101">
        <f t="shared" si="5"/>
        <v>0.507</v>
      </c>
      <c r="M25" s="73">
        <f t="shared" si="6"/>
        <v>0.03869828687</v>
      </c>
      <c r="N25" s="42">
        <v>0.37</v>
      </c>
      <c r="O25" s="101">
        <f t="shared" si="7"/>
        <v>0.73</v>
      </c>
      <c r="P25" s="73">
        <f t="shared" si="8"/>
        <v>0.5810956286</v>
      </c>
      <c r="Q25" s="33">
        <v>1.84</v>
      </c>
      <c r="R25" s="102">
        <f t="shared" si="9"/>
        <v>0.39</v>
      </c>
      <c r="S25" s="73">
        <f t="shared" si="10"/>
        <v>-0.2485000955</v>
      </c>
      <c r="T25" s="33">
        <v>46.88</v>
      </c>
      <c r="U25" s="102">
        <f t="shared" si="11"/>
        <v>0.72</v>
      </c>
      <c r="V25" s="73">
        <f t="shared" si="12"/>
        <v>0.5403179432</v>
      </c>
      <c r="W25" s="36">
        <f t="shared" si="13"/>
        <v>3059.516948</v>
      </c>
      <c r="X25" s="35">
        <f t="shared" si="14"/>
        <v>0.2985625234</v>
      </c>
      <c r="Y25" s="40">
        <f t="shared" si="15"/>
        <v>0.606</v>
      </c>
      <c r="Z25" s="33">
        <v>21.875</v>
      </c>
      <c r="AA25" s="101">
        <f t="shared" si="16"/>
        <v>0.84</v>
      </c>
      <c r="AB25" s="73">
        <f t="shared" si="17"/>
        <v>0.9529155802</v>
      </c>
      <c r="AC25" s="121">
        <f t="shared" si="18"/>
        <v>1.871272019</v>
      </c>
      <c r="AD25" s="68">
        <f t="shared" si="19"/>
        <v>0.709</v>
      </c>
      <c r="AE25" s="33">
        <v>2.33</v>
      </c>
      <c r="AF25" s="102">
        <f t="shared" si="20"/>
        <v>0.138</v>
      </c>
      <c r="AG25" s="73">
        <f t="shared" si="21"/>
        <v>-1.057435762</v>
      </c>
      <c r="AH25" s="66">
        <f t="shared" si="22"/>
        <v>2.758900694</v>
      </c>
      <c r="AI25" s="102">
        <f t="shared" si="23"/>
        <v>0.309</v>
      </c>
      <c r="AJ25" s="73">
        <f t="shared" si="24"/>
        <v>-0.6097841265</v>
      </c>
      <c r="AK25" s="33">
        <v>61.73</v>
      </c>
      <c r="AL25" s="102">
        <f t="shared" si="25"/>
        <v>0.901</v>
      </c>
      <c r="AM25" s="73">
        <f t="shared" si="26"/>
        <v>1.300374207</v>
      </c>
      <c r="AN25" s="36">
        <f t="shared" si="27"/>
        <v>3742.174702</v>
      </c>
      <c r="AO25" s="35">
        <f t="shared" si="28"/>
        <v>0.2865504002</v>
      </c>
      <c r="AP25" s="37">
        <f t="shared" si="29"/>
        <v>0.61</v>
      </c>
      <c r="AQ25" s="33">
        <v>4.11</v>
      </c>
      <c r="AR25" s="102">
        <f t="shared" si="30"/>
        <v>0.482</v>
      </c>
      <c r="AS25" s="73">
        <f t="shared" si="31"/>
        <v>-0.1745953609</v>
      </c>
      <c r="AT25" s="33">
        <v>30.07</v>
      </c>
      <c r="AU25" s="102">
        <f t="shared" si="32"/>
        <v>0.411</v>
      </c>
      <c r="AV25" s="73">
        <f t="shared" si="33"/>
        <v>-0.1381961604</v>
      </c>
      <c r="AW25" s="36">
        <f t="shared" si="34"/>
        <v>1771.110138</v>
      </c>
      <c r="AX25" s="35">
        <f t="shared" si="35"/>
        <v>-0.1422606114</v>
      </c>
      <c r="AY25" s="37">
        <f t="shared" si="36"/>
        <v>0.486</v>
      </c>
      <c r="AZ25" s="33">
        <v>6.36</v>
      </c>
      <c r="BA25" s="102">
        <f t="shared" si="37"/>
        <v>0.202</v>
      </c>
      <c r="BB25" s="73">
        <f t="shared" si="38"/>
        <v>-0.818184359</v>
      </c>
      <c r="BC25" s="33">
        <v>40.72</v>
      </c>
      <c r="BD25" s="102">
        <f t="shared" si="39"/>
        <v>0.805</v>
      </c>
      <c r="BE25" s="73">
        <f t="shared" si="40"/>
        <v>0.8054797244</v>
      </c>
      <c r="BF25" s="36">
        <f t="shared" si="41"/>
        <v>2584.748272</v>
      </c>
      <c r="BG25" s="35">
        <f t="shared" si="42"/>
        <v>0.1969480318</v>
      </c>
      <c r="BH25" s="37">
        <f t="shared" si="43"/>
        <v>0.621</v>
      </c>
      <c r="BI25" s="33">
        <v>1.15</v>
      </c>
      <c r="BJ25" s="103">
        <f t="shared" si="44"/>
        <v>0.543</v>
      </c>
      <c r="BK25" s="73">
        <f t="shared" si="45"/>
        <v>-0.1087147383</v>
      </c>
      <c r="BL25" s="33">
        <v>0.35</v>
      </c>
      <c r="BM25" s="103">
        <f t="shared" si="46"/>
        <v>0.589</v>
      </c>
      <c r="BN25" s="73">
        <f t="shared" si="47"/>
        <v>-0.09310485228</v>
      </c>
      <c r="BO25" s="33">
        <v>2.22</v>
      </c>
      <c r="BP25" s="102">
        <f t="shared" si="48"/>
        <v>0.468</v>
      </c>
      <c r="BQ25" s="73">
        <f t="shared" si="49"/>
        <v>-0.2483652119</v>
      </c>
      <c r="BR25" s="33">
        <v>51.95</v>
      </c>
      <c r="BS25" s="102">
        <f t="shared" si="50"/>
        <v>0.578</v>
      </c>
      <c r="BT25" s="73">
        <f t="shared" si="51"/>
        <v>0.1525860385</v>
      </c>
      <c r="BU25" s="36">
        <f t="shared" si="52"/>
        <v>2641.75833</v>
      </c>
      <c r="BV25" s="35">
        <f t="shared" si="53"/>
        <v>-0.009820479489</v>
      </c>
      <c r="BW25" s="37">
        <f t="shared" si="54"/>
        <v>0.532</v>
      </c>
      <c r="BX25" s="122">
        <f t="shared" si="55"/>
        <v>0.1295977505</v>
      </c>
      <c r="BY25" s="104">
        <f t="shared" si="56"/>
        <v>0.55</v>
      </c>
      <c r="BZ25" s="33">
        <v>20.69</v>
      </c>
      <c r="CA25" s="105">
        <f t="shared" si="57"/>
        <v>0.897</v>
      </c>
      <c r="CB25" s="73">
        <f t="shared" si="58"/>
        <v>1.390373688</v>
      </c>
      <c r="CC25" s="33">
        <v>2.76</v>
      </c>
      <c r="CD25" s="105">
        <f t="shared" si="59"/>
        <v>0.365</v>
      </c>
      <c r="CE25" s="73">
        <f t="shared" si="60"/>
        <v>-0.3089768698</v>
      </c>
      <c r="CF25" s="33">
        <v>0.58</v>
      </c>
      <c r="CG25" s="105">
        <f t="shared" si="61"/>
        <v>0.883</v>
      </c>
      <c r="CH25" s="73">
        <f t="shared" si="62"/>
        <v>1.345737206</v>
      </c>
      <c r="CI25" s="33">
        <v>2.47</v>
      </c>
      <c r="CJ25" s="102">
        <f t="shared" si="63"/>
        <v>0.865</v>
      </c>
      <c r="CK25" s="73">
        <f t="shared" si="64"/>
        <v>1.121424854</v>
      </c>
      <c r="CL25" s="33">
        <v>53.49</v>
      </c>
      <c r="CM25" s="102">
        <f t="shared" si="65"/>
        <v>0.674</v>
      </c>
      <c r="CN25" s="73">
        <f t="shared" si="66"/>
        <v>0.4254100731</v>
      </c>
      <c r="CO25" s="36">
        <f t="shared" si="67"/>
        <v>3552.470376</v>
      </c>
      <c r="CP25" s="35">
        <f t="shared" si="68"/>
        <v>1.434979177</v>
      </c>
      <c r="CQ25" s="90">
        <f t="shared" si="69"/>
        <v>0.901</v>
      </c>
      <c r="CR25" s="33">
        <v>0.18</v>
      </c>
      <c r="CS25" s="105">
        <f t="shared" si="70"/>
        <v>0.926</v>
      </c>
      <c r="CT25" s="73">
        <f t="shared" si="71"/>
        <v>1.770771346</v>
      </c>
      <c r="CU25" s="123">
        <f t="shared" si="72"/>
        <v>5.632884548</v>
      </c>
      <c r="CV25" s="107">
        <f t="shared" si="73"/>
        <v>0.94</v>
      </c>
    </row>
    <row r="26">
      <c r="A26" s="28">
        <v>2023.0</v>
      </c>
      <c r="B26" s="29" t="s">
        <v>910</v>
      </c>
      <c r="C26" s="29" t="s">
        <v>6</v>
      </c>
      <c r="D26" s="30">
        <f t="array" ref="D26">INDEX(
  TP!C:C,
  MATCH(
    1,
    (TP!A:A = A26) * (TP!B:B = C26),
    0
  )
)
</f>
        <v>55.32</v>
      </c>
      <c r="E26" s="31">
        <f t="shared" si="1"/>
        <v>0.2566871186</v>
      </c>
      <c r="F26" s="32">
        <f t="shared" si="2"/>
        <v>0.518</v>
      </c>
      <c r="G26" s="33">
        <v>1210.0</v>
      </c>
      <c r="H26" s="33">
        <v>3.76</v>
      </c>
      <c r="I26" s="33">
        <v>0.0</v>
      </c>
      <c r="J26" s="99">
        <f t="shared" si="3"/>
        <v>3.76</v>
      </c>
      <c r="K26" s="100">
        <f t="shared" si="4"/>
        <v>0.2796694215</v>
      </c>
      <c r="L26" s="101">
        <f t="shared" si="5"/>
        <v>0.5</v>
      </c>
      <c r="M26" s="73">
        <f t="shared" si="6"/>
        <v>0.01146233326</v>
      </c>
      <c r="N26" s="42">
        <v>0.3</v>
      </c>
      <c r="O26" s="101">
        <f t="shared" si="7"/>
        <v>0.571</v>
      </c>
      <c r="P26" s="73">
        <f t="shared" si="8"/>
        <v>0.1336994217</v>
      </c>
      <c r="Q26" s="33">
        <v>1.8</v>
      </c>
      <c r="R26" s="102">
        <f t="shared" si="9"/>
        <v>0.372</v>
      </c>
      <c r="S26" s="73">
        <f t="shared" si="10"/>
        <v>-0.3137068892</v>
      </c>
      <c r="T26" s="33">
        <v>37.5</v>
      </c>
      <c r="U26" s="102">
        <f t="shared" si="11"/>
        <v>0.316</v>
      </c>
      <c r="V26" s="73">
        <f t="shared" si="12"/>
        <v>-0.3879446045</v>
      </c>
      <c r="W26" s="36">
        <f t="shared" si="13"/>
        <v>2414.094539</v>
      </c>
      <c r="X26" s="35">
        <f t="shared" si="14"/>
        <v>-0.4399230949</v>
      </c>
      <c r="Y26" s="40">
        <f t="shared" si="15"/>
        <v>0.312</v>
      </c>
      <c r="Z26" s="33">
        <v>16.667</v>
      </c>
      <c r="AA26" s="101">
        <f t="shared" si="16"/>
        <v>0.578</v>
      </c>
      <c r="AB26" s="73">
        <f t="shared" si="17"/>
        <v>0.2107591458</v>
      </c>
      <c r="AC26" s="121">
        <f t="shared" si="18"/>
        <v>-0.08400219411</v>
      </c>
      <c r="AD26" s="68">
        <f t="shared" si="19"/>
        <v>0.493</v>
      </c>
      <c r="AE26" s="33">
        <v>4.19</v>
      </c>
      <c r="AF26" s="102">
        <f t="shared" si="20"/>
        <v>0.755</v>
      </c>
      <c r="AG26" s="73">
        <f t="shared" si="21"/>
        <v>0.5448355652</v>
      </c>
      <c r="AH26" s="66">
        <f t="shared" si="22"/>
        <v>4.961284939</v>
      </c>
      <c r="AI26" s="102">
        <f t="shared" si="23"/>
        <v>0.883</v>
      </c>
      <c r="AJ26" s="73">
        <f t="shared" si="24"/>
        <v>1.224213883</v>
      </c>
      <c r="AK26" s="33">
        <v>53.57</v>
      </c>
      <c r="AL26" s="102">
        <f t="shared" si="25"/>
        <v>0.603</v>
      </c>
      <c r="AM26" s="73">
        <f t="shared" si="26"/>
        <v>0.2296436294</v>
      </c>
      <c r="AN26" s="36">
        <f t="shared" si="27"/>
        <v>4378.524129</v>
      </c>
      <c r="AO26" s="35">
        <f t="shared" si="28"/>
        <v>1.034259531</v>
      </c>
      <c r="AP26" s="37">
        <f t="shared" si="29"/>
        <v>0.862</v>
      </c>
      <c r="AQ26" s="33">
        <v>5.84</v>
      </c>
      <c r="AR26" s="102">
        <f t="shared" si="30"/>
        <v>0.73</v>
      </c>
      <c r="AS26" s="73">
        <f t="shared" si="31"/>
        <v>0.4888128093</v>
      </c>
      <c r="AT26" s="33">
        <v>24.36</v>
      </c>
      <c r="AU26" s="102">
        <f t="shared" si="32"/>
        <v>0.23</v>
      </c>
      <c r="AV26" s="73">
        <f t="shared" si="33"/>
        <v>-0.7037518546</v>
      </c>
      <c r="AW26" s="36">
        <f t="shared" si="34"/>
        <v>1691.27299</v>
      </c>
      <c r="AX26" s="35">
        <f t="shared" si="35"/>
        <v>-0.2287222196</v>
      </c>
      <c r="AY26" s="37">
        <f t="shared" si="36"/>
        <v>0.443</v>
      </c>
      <c r="AZ26" s="33">
        <v>8.15</v>
      </c>
      <c r="BA26" s="102">
        <f t="shared" si="37"/>
        <v>0.475</v>
      </c>
      <c r="BB26" s="73">
        <f t="shared" si="38"/>
        <v>-0.1671710067</v>
      </c>
      <c r="BC26" s="33">
        <v>28.44</v>
      </c>
      <c r="BD26" s="102">
        <f t="shared" si="39"/>
        <v>0.177</v>
      </c>
      <c r="BE26" s="73">
        <f t="shared" si="40"/>
        <v>-0.8980367813</v>
      </c>
      <c r="BF26" s="36">
        <f t="shared" si="41"/>
        <v>2002.146419</v>
      </c>
      <c r="BG26" s="35">
        <f t="shared" si="42"/>
        <v>-0.7805392349</v>
      </c>
      <c r="BH26" s="37">
        <f t="shared" si="43"/>
        <v>0.216</v>
      </c>
      <c r="BI26" s="33">
        <v>1.57</v>
      </c>
      <c r="BJ26" s="103">
        <f t="shared" si="44"/>
        <v>0.716</v>
      </c>
      <c r="BK26" s="73">
        <f t="shared" si="45"/>
        <v>0.446824118</v>
      </c>
      <c r="BL26" s="33">
        <v>0.52</v>
      </c>
      <c r="BM26" s="103">
        <f t="shared" si="46"/>
        <v>0.741</v>
      </c>
      <c r="BN26" s="73">
        <f t="shared" si="47"/>
        <v>0.3720326808</v>
      </c>
      <c r="BO26" s="33">
        <v>2.47</v>
      </c>
      <c r="BP26" s="102">
        <f t="shared" si="48"/>
        <v>0.539</v>
      </c>
      <c r="BQ26" s="73">
        <f t="shared" si="49"/>
        <v>-0.0714437586</v>
      </c>
      <c r="BR26" s="33">
        <v>48.48</v>
      </c>
      <c r="BS26" s="102">
        <f t="shared" si="50"/>
        <v>0.411</v>
      </c>
      <c r="BT26" s="73">
        <f t="shared" si="51"/>
        <v>-0.2017988431</v>
      </c>
      <c r="BU26" s="36">
        <f t="shared" si="52"/>
        <v>2622.939815</v>
      </c>
      <c r="BV26" s="35">
        <f t="shared" si="53"/>
        <v>-0.02810773311</v>
      </c>
      <c r="BW26" s="37">
        <f t="shared" si="54"/>
        <v>0.521</v>
      </c>
      <c r="BX26" s="122">
        <f t="shared" si="55"/>
        <v>0.815747142</v>
      </c>
      <c r="BY26" s="104">
        <f t="shared" si="56"/>
        <v>0.617</v>
      </c>
      <c r="BZ26" s="33">
        <v>15.34</v>
      </c>
      <c r="CA26" s="105">
        <f t="shared" si="57"/>
        <v>0.738</v>
      </c>
      <c r="CB26" s="73">
        <f t="shared" si="58"/>
        <v>0.380667865</v>
      </c>
      <c r="CC26" s="33">
        <v>2.92</v>
      </c>
      <c r="CD26" s="105">
        <f t="shared" si="59"/>
        <v>0.45</v>
      </c>
      <c r="CE26" s="73">
        <f t="shared" si="60"/>
        <v>-0.1241621715</v>
      </c>
      <c r="CF26" s="33">
        <v>0.22</v>
      </c>
      <c r="CG26" s="105">
        <f t="shared" si="61"/>
        <v>0.312</v>
      </c>
      <c r="CH26" s="73">
        <f t="shared" si="62"/>
        <v>-0.6075852977</v>
      </c>
      <c r="CI26" s="33">
        <v>1.8</v>
      </c>
      <c r="CJ26" s="102">
        <f t="shared" si="63"/>
        <v>0.738</v>
      </c>
      <c r="CK26" s="73">
        <f t="shared" si="64"/>
        <v>0.3776654829</v>
      </c>
      <c r="CL26" s="33">
        <v>41.67</v>
      </c>
      <c r="CM26" s="102">
        <f t="shared" si="65"/>
        <v>0.323</v>
      </c>
      <c r="CN26" s="73">
        <f t="shared" si="66"/>
        <v>-0.4466306537</v>
      </c>
      <c r="CO26" s="36">
        <f t="shared" si="67"/>
        <v>2290.254496</v>
      </c>
      <c r="CP26" s="35">
        <f t="shared" si="68"/>
        <v>0.146128326</v>
      </c>
      <c r="CQ26" s="90">
        <f t="shared" si="69"/>
        <v>0.624</v>
      </c>
      <c r="CR26" s="33">
        <v>0.07</v>
      </c>
      <c r="CS26" s="105">
        <f t="shared" si="70"/>
        <v>0.411</v>
      </c>
      <c r="CT26" s="73">
        <f t="shared" si="71"/>
        <v>-0.2701065511</v>
      </c>
      <c r="CU26" s="123">
        <f t="shared" si="72"/>
        <v>-0.4750578293</v>
      </c>
      <c r="CV26" s="107">
        <f t="shared" si="73"/>
        <v>0.504</v>
      </c>
    </row>
    <row r="27">
      <c r="A27" s="28">
        <v>2022.0</v>
      </c>
      <c r="B27" s="29" t="s">
        <v>911</v>
      </c>
      <c r="C27" s="29" t="s">
        <v>5</v>
      </c>
      <c r="D27" s="30">
        <f t="array" ref="D27">INDEX(
  TP!C:C,
  MATCH(
    1,
    (TP!A:A = A27) * (TP!B:B = C27),
    0
  )
)
</f>
        <v>54.54</v>
      </c>
      <c r="E27" s="31">
        <f t="shared" si="1"/>
        <v>5.809835116</v>
      </c>
      <c r="F27" s="32">
        <f t="shared" si="2"/>
        <v>0.819</v>
      </c>
      <c r="G27" s="33">
        <v>2448.0</v>
      </c>
      <c r="H27" s="33">
        <v>13.25</v>
      </c>
      <c r="I27" s="33">
        <v>1.0</v>
      </c>
      <c r="J27" s="99">
        <f t="shared" si="3"/>
        <v>12.51</v>
      </c>
      <c r="K27" s="100">
        <f t="shared" si="4"/>
        <v>0.4599264706</v>
      </c>
      <c r="L27" s="101">
        <f t="shared" si="5"/>
        <v>0.94</v>
      </c>
      <c r="M27" s="73">
        <f t="shared" si="6"/>
        <v>1.575151863</v>
      </c>
      <c r="N27" s="42">
        <v>0.51</v>
      </c>
      <c r="O27" s="101">
        <f t="shared" si="7"/>
        <v>0.918</v>
      </c>
      <c r="P27" s="73">
        <f t="shared" si="8"/>
        <v>1.475888042</v>
      </c>
      <c r="Q27" s="33">
        <v>3.13</v>
      </c>
      <c r="R27" s="102">
        <f t="shared" si="9"/>
        <v>0.961</v>
      </c>
      <c r="S27" s="73">
        <f t="shared" si="10"/>
        <v>1.854419002</v>
      </c>
      <c r="T27" s="33">
        <v>48.24</v>
      </c>
      <c r="U27" s="102">
        <f t="shared" si="11"/>
        <v>0.77</v>
      </c>
      <c r="V27" s="73">
        <f t="shared" si="12"/>
        <v>0.6749061164</v>
      </c>
      <c r="W27" s="36">
        <f t="shared" si="13"/>
        <v>4277.743751</v>
      </c>
      <c r="X27" s="35">
        <f t="shared" si="14"/>
        <v>1.692444982</v>
      </c>
      <c r="Y27" s="40">
        <f t="shared" si="15"/>
        <v>0.954</v>
      </c>
      <c r="Z27" s="33">
        <v>17.647</v>
      </c>
      <c r="AA27" s="101">
        <f t="shared" si="16"/>
        <v>0.635</v>
      </c>
      <c r="AB27" s="73">
        <f t="shared" si="17"/>
        <v>0.3504122383</v>
      </c>
      <c r="AC27" s="121">
        <f t="shared" si="18"/>
        <v>5.093897126</v>
      </c>
      <c r="AD27" s="68">
        <f t="shared" si="19"/>
        <v>0.918</v>
      </c>
      <c r="AE27" s="33">
        <v>3.2</v>
      </c>
      <c r="AF27" s="102">
        <f t="shared" si="20"/>
        <v>0.401</v>
      </c>
      <c r="AG27" s="73">
        <f t="shared" si="21"/>
        <v>-0.3079862701</v>
      </c>
      <c r="AH27" s="66">
        <f t="shared" si="22"/>
        <v>3.704243212</v>
      </c>
      <c r="AI27" s="102">
        <f t="shared" si="23"/>
        <v>0.645</v>
      </c>
      <c r="AJ27" s="73">
        <f t="shared" si="24"/>
        <v>0.1774337723</v>
      </c>
      <c r="AK27" s="33">
        <v>52.87</v>
      </c>
      <c r="AL27" s="102">
        <f t="shared" si="25"/>
        <v>0.557</v>
      </c>
      <c r="AM27" s="73">
        <f t="shared" si="26"/>
        <v>0.1377917416</v>
      </c>
      <c r="AN27" s="36">
        <f t="shared" si="27"/>
        <v>3748.081005</v>
      </c>
      <c r="AO27" s="35">
        <f t="shared" si="28"/>
        <v>0.2934902932</v>
      </c>
      <c r="AP27" s="37">
        <f t="shared" si="29"/>
        <v>0.621</v>
      </c>
      <c r="AQ27" s="33">
        <v>6.25</v>
      </c>
      <c r="AR27" s="102">
        <f t="shared" si="30"/>
        <v>0.791</v>
      </c>
      <c r="AS27" s="73">
        <f t="shared" si="31"/>
        <v>0.646036711</v>
      </c>
      <c r="AT27" s="33">
        <v>31.18</v>
      </c>
      <c r="AU27" s="102">
        <f t="shared" si="32"/>
        <v>0.461</v>
      </c>
      <c r="AV27" s="73">
        <f t="shared" si="33"/>
        <v>-0.02825451053</v>
      </c>
      <c r="AW27" s="36">
        <f t="shared" si="34"/>
        <v>2230.313921</v>
      </c>
      <c r="AX27" s="35">
        <f t="shared" si="35"/>
        <v>0.3550454501</v>
      </c>
      <c r="AY27" s="37">
        <f t="shared" si="36"/>
        <v>0.628</v>
      </c>
      <c r="AZ27" s="33">
        <v>10.22</v>
      </c>
      <c r="BA27" s="102">
        <f t="shared" si="37"/>
        <v>0.748</v>
      </c>
      <c r="BB27" s="73">
        <f t="shared" si="38"/>
        <v>0.5856768364</v>
      </c>
      <c r="BC27" s="33">
        <v>29.5</v>
      </c>
      <c r="BD27" s="102">
        <f t="shared" si="39"/>
        <v>0.223</v>
      </c>
      <c r="BE27" s="73">
        <f t="shared" si="40"/>
        <v>-0.7509905683</v>
      </c>
      <c r="BF27" s="36">
        <f t="shared" si="41"/>
        <v>2268.093514</v>
      </c>
      <c r="BG27" s="35">
        <f t="shared" si="42"/>
        <v>-0.3343341682</v>
      </c>
      <c r="BH27" s="37">
        <f t="shared" si="43"/>
        <v>0.404</v>
      </c>
      <c r="BI27" s="33">
        <v>1.03</v>
      </c>
      <c r="BJ27" s="103">
        <f t="shared" si="44"/>
        <v>0.457</v>
      </c>
      <c r="BK27" s="73">
        <f t="shared" si="45"/>
        <v>-0.2674401259</v>
      </c>
      <c r="BL27" s="33">
        <v>0.51</v>
      </c>
      <c r="BM27" s="103">
        <f t="shared" si="46"/>
        <v>0.73</v>
      </c>
      <c r="BN27" s="73">
        <f t="shared" si="47"/>
        <v>0.3446716494</v>
      </c>
      <c r="BO27" s="33">
        <v>3.75</v>
      </c>
      <c r="BP27" s="102">
        <f t="shared" si="48"/>
        <v>0.826</v>
      </c>
      <c r="BQ27" s="73">
        <f t="shared" si="49"/>
        <v>0.8343940823</v>
      </c>
      <c r="BR27" s="33">
        <v>48.04</v>
      </c>
      <c r="BS27" s="102">
        <f t="shared" si="50"/>
        <v>0.401</v>
      </c>
      <c r="BT27" s="73">
        <f t="shared" si="51"/>
        <v>-0.2467352546</v>
      </c>
      <c r="BU27" s="36">
        <f t="shared" si="52"/>
        <v>3255.083469</v>
      </c>
      <c r="BV27" s="35">
        <f t="shared" si="53"/>
        <v>0.5861900167</v>
      </c>
      <c r="BW27" s="37">
        <f t="shared" si="54"/>
        <v>0.716</v>
      </c>
      <c r="BX27" s="122">
        <f t="shared" si="55"/>
        <v>0.9776231153</v>
      </c>
      <c r="BY27" s="104">
        <f t="shared" si="56"/>
        <v>0.645</v>
      </c>
      <c r="BZ27" s="33">
        <v>10.88</v>
      </c>
      <c r="CA27" s="105">
        <f t="shared" si="57"/>
        <v>0.408</v>
      </c>
      <c r="CB27" s="73">
        <f t="shared" si="58"/>
        <v>-0.4610682045</v>
      </c>
      <c r="CC27" s="33">
        <v>3.9</v>
      </c>
      <c r="CD27" s="105">
        <f t="shared" si="59"/>
        <v>0.84</v>
      </c>
      <c r="CE27" s="73">
        <f t="shared" si="60"/>
        <v>1.007827856</v>
      </c>
      <c r="CF27" s="33">
        <v>0.29</v>
      </c>
      <c r="CG27" s="105">
        <f t="shared" si="61"/>
        <v>0.461</v>
      </c>
      <c r="CH27" s="73">
        <f t="shared" si="62"/>
        <v>-0.2277725887</v>
      </c>
      <c r="CI27" s="33">
        <v>1.03</v>
      </c>
      <c r="CJ27" s="102">
        <f t="shared" si="63"/>
        <v>0.394</v>
      </c>
      <c r="CK27" s="73">
        <f t="shared" si="64"/>
        <v>-0.4771027491</v>
      </c>
      <c r="CL27" s="33">
        <v>53.57</v>
      </c>
      <c r="CM27" s="102">
        <f t="shared" si="65"/>
        <v>0.677</v>
      </c>
      <c r="CN27" s="73">
        <f t="shared" si="66"/>
        <v>0.43131221</v>
      </c>
      <c r="CO27" s="36">
        <f t="shared" si="67"/>
        <v>2024.698583</v>
      </c>
      <c r="CP27" s="35">
        <f t="shared" si="68"/>
        <v>-0.1250312819</v>
      </c>
      <c r="CQ27" s="90">
        <f t="shared" si="69"/>
        <v>0.5</v>
      </c>
      <c r="CR27" s="33">
        <v>0.06</v>
      </c>
      <c r="CS27" s="105">
        <f t="shared" si="70"/>
        <v>0.348</v>
      </c>
      <c r="CT27" s="73">
        <f t="shared" si="71"/>
        <v>-0.4556409055</v>
      </c>
      <c r="CU27" s="123">
        <f t="shared" si="72"/>
        <v>-0.2616851246</v>
      </c>
      <c r="CV27" s="107">
        <f t="shared" si="73"/>
        <v>0.539</v>
      </c>
    </row>
    <row r="28">
      <c r="A28" s="28">
        <v>2024.0</v>
      </c>
      <c r="B28" s="29" t="s">
        <v>901</v>
      </c>
      <c r="C28" s="29" t="s">
        <v>13</v>
      </c>
      <c r="D28" s="30">
        <f t="array" ref="D28">INDEX(
  TP!C:C,
  MATCH(
    1,
    (TP!A:A = A28) * (TP!B:B = C28),
    0
  )
)
</f>
        <v>53.94</v>
      </c>
      <c r="E28" s="31">
        <f t="shared" si="1"/>
        <v>0.9713030821</v>
      </c>
      <c r="F28" s="32">
        <f t="shared" si="2"/>
        <v>0.589</v>
      </c>
      <c r="G28" s="33">
        <v>2445.0</v>
      </c>
      <c r="H28" s="33">
        <v>13.62</v>
      </c>
      <c r="I28" s="33">
        <v>5.0</v>
      </c>
      <c r="J28" s="99">
        <f t="shared" si="3"/>
        <v>9.92</v>
      </c>
      <c r="K28" s="100">
        <f t="shared" si="4"/>
        <v>0.3651533742</v>
      </c>
      <c r="L28" s="101">
        <f t="shared" si="5"/>
        <v>0.766</v>
      </c>
      <c r="M28" s="73">
        <f t="shared" si="6"/>
        <v>0.7530164778</v>
      </c>
      <c r="N28" s="42">
        <v>0.33</v>
      </c>
      <c r="O28" s="101">
        <f t="shared" si="7"/>
        <v>0.652</v>
      </c>
      <c r="P28" s="73">
        <f t="shared" si="8"/>
        <v>0.3254406532</v>
      </c>
      <c r="Q28" s="33">
        <v>2.13</v>
      </c>
      <c r="R28" s="102">
        <f t="shared" si="9"/>
        <v>0.606</v>
      </c>
      <c r="S28" s="73">
        <f t="shared" si="10"/>
        <v>0.2242491589</v>
      </c>
      <c r="T28" s="33">
        <v>55.17</v>
      </c>
      <c r="U28" s="102">
        <f t="shared" si="11"/>
        <v>0.929</v>
      </c>
      <c r="V28" s="73">
        <f t="shared" si="12"/>
        <v>1.360712028</v>
      </c>
      <c r="W28" s="36">
        <f t="shared" si="13"/>
        <v>3935.930964</v>
      </c>
      <c r="X28" s="35">
        <f t="shared" si="14"/>
        <v>1.301346341</v>
      </c>
      <c r="Y28" s="40">
        <f t="shared" si="15"/>
        <v>0.901</v>
      </c>
      <c r="Z28" s="33">
        <v>20.69</v>
      </c>
      <c r="AA28" s="101">
        <f t="shared" si="16"/>
        <v>0.787</v>
      </c>
      <c r="AB28" s="73">
        <f t="shared" si="17"/>
        <v>0.7840493408</v>
      </c>
      <c r="AC28" s="121">
        <f t="shared" si="18"/>
        <v>3.163852812</v>
      </c>
      <c r="AD28" s="68">
        <f t="shared" si="19"/>
        <v>0.848</v>
      </c>
      <c r="AE28" s="33">
        <v>4.27</v>
      </c>
      <c r="AF28" s="102">
        <f t="shared" si="20"/>
        <v>0.777</v>
      </c>
      <c r="AG28" s="73">
        <f t="shared" si="21"/>
        <v>0.6137504609</v>
      </c>
      <c r="AH28" s="66">
        <f t="shared" si="22"/>
        <v>4.855128678</v>
      </c>
      <c r="AI28" s="102">
        <f t="shared" si="23"/>
        <v>0.858</v>
      </c>
      <c r="AJ28" s="73">
        <f t="shared" si="24"/>
        <v>1.135814063</v>
      </c>
      <c r="AK28" s="33">
        <v>53.45</v>
      </c>
      <c r="AL28" s="102">
        <f t="shared" si="25"/>
        <v>0.589</v>
      </c>
      <c r="AM28" s="73">
        <f t="shared" si="26"/>
        <v>0.2138975915</v>
      </c>
      <c r="AN28" s="36">
        <f t="shared" si="27"/>
        <v>4324.746871</v>
      </c>
      <c r="AO28" s="35">
        <f t="shared" si="28"/>
        <v>0.9710713742</v>
      </c>
      <c r="AP28" s="37">
        <f t="shared" si="29"/>
        <v>0.848</v>
      </c>
      <c r="AQ28" s="33">
        <v>3.75</v>
      </c>
      <c r="AR28" s="102">
        <f t="shared" si="30"/>
        <v>0.426</v>
      </c>
      <c r="AS28" s="73">
        <f t="shared" si="31"/>
        <v>-0.312645616</v>
      </c>
      <c r="AT28" s="33">
        <v>24.51</v>
      </c>
      <c r="AU28" s="102">
        <f t="shared" si="32"/>
        <v>0.238</v>
      </c>
      <c r="AV28" s="73">
        <f t="shared" si="33"/>
        <v>-0.6888948749</v>
      </c>
      <c r="AW28" s="36">
        <f t="shared" si="34"/>
        <v>1378.974267</v>
      </c>
      <c r="AX28" s="35">
        <f t="shared" si="35"/>
        <v>-0.5669338232</v>
      </c>
      <c r="AY28" s="37">
        <f t="shared" si="36"/>
        <v>0.316</v>
      </c>
      <c r="AZ28" s="33">
        <v>5.52</v>
      </c>
      <c r="BA28" s="102">
        <f t="shared" si="37"/>
        <v>0.124</v>
      </c>
      <c r="BB28" s="73">
        <f t="shared" si="38"/>
        <v>-1.123687832</v>
      </c>
      <c r="BC28" s="33">
        <v>30.67</v>
      </c>
      <c r="BD28" s="102">
        <f t="shared" si="39"/>
        <v>0.28</v>
      </c>
      <c r="BE28" s="73">
        <f t="shared" si="40"/>
        <v>-0.5886848426</v>
      </c>
      <c r="BF28" s="36">
        <f t="shared" si="41"/>
        <v>1828.617438</v>
      </c>
      <c r="BG28" s="35">
        <f t="shared" si="42"/>
        <v>-1.071685527</v>
      </c>
      <c r="BH28" s="37">
        <f t="shared" si="43"/>
        <v>0.128</v>
      </c>
      <c r="BI28" s="33">
        <v>0.92</v>
      </c>
      <c r="BJ28" s="103">
        <f t="shared" si="44"/>
        <v>0.401</v>
      </c>
      <c r="BK28" s="73">
        <f t="shared" si="45"/>
        <v>-0.4129383978</v>
      </c>
      <c r="BL28" s="33">
        <v>0.29</v>
      </c>
      <c r="BM28" s="103">
        <f t="shared" si="46"/>
        <v>0.482</v>
      </c>
      <c r="BN28" s="73">
        <f t="shared" si="47"/>
        <v>-0.2572710404</v>
      </c>
      <c r="BO28" s="33">
        <v>2.32</v>
      </c>
      <c r="BP28" s="102">
        <f t="shared" si="48"/>
        <v>0.511</v>
      </c>
      <c r="BQ28" s="73">
        <f t="shared" si="49"/>
        <v>-0.1775966306</v>
      </c>
      <c r="BR28" s="33">
        <v>39.68</v>
      </c>
      <c r="BS28" s="102">
        <f t="shared" si="50"/>
        <v>0.106</v>
      </c>
      <c r="BT28" s="73">
        <f t="shared" si="51"/>
        <v>-1.100527073</v>
      </c>
      <c r="BU28" s="36">
        <f t="shared" si="52"/>
        <v>2070.577692</v>
      </c>
      <c r="BV28" s="35">
        <f t="shared" si="53"/>
        <v>-0.5648762458</v>
      </c>
      <c r="BW28" s="37">
        <f t="shared" si="54"/>
        <v>0.319</v>
      </c>
      <c r="BX28" s="122">
        <f t="shared" si="55"/>
        <v>-1.90263366</v>
      </c>
      <c r="BY28" s="104">
        <f t="shared" si="56"/>
        <v>0.326</v>
      </c>
      <c r="BZ28" s="33">
        <v>11.74</v>
      </c>
      <c r="CA28" s="105">
        <f t="shared" si="57"/>
        <v>0.486</v>
      </c>
      <c r="CB28" s="73">
        <f t="shared" si="58"/>
        <v>-0.2987603525</v>
      </c>
      <c r="CC28" s="33">
        <v>3.13</v>
      </c>
      <c r="CD28" s="105">
        <f t="shared" si="59"/>
        <v>0.543</v>
      </c>
      <c r="CE28" s="73">
        <f t="shared" si="60"/>
        <v>0.1184071201</v>
      </c>
      <c r="CF28" s="33">
        <v>0.18</v>
      </c>
      <c r="CG28" s="105">
        <f t="shared" si="61"/>
        <v>0.191</v>
      </c>
      <c r="CH28" s="73">
        <f t="shared" si="62"/>
        <v>-0.8246211314</v>
      </c>
      <c r="CI28" s="33">
        <v>1.44</v>
      </c>
      <c r="CJ28" s="102">
        <f t="shared" si="63"/>
        <v>0.624</v>
      </c>
      <c r="CK28" s="73">
        <f t="shared" si="64"/>
        <v>-0.02196641778</v>
      </c>
      <c r="CL28" s="33">
        <v>61.54</v>
      </c>
      <c r="CM28" s="102">
        <f t="shared" si="65"/>
        <v>0.851</v>
      </c>
      <c r="CN28" s="73">
        <f t="shared" si="66"/>
        <v>1.019312599</v>
      </c>
      <c r="CO28" s="36">
        <f t="shared" si="67"/>
        <v>2930.251597</v>
      </c>
      <c r="CP28" s="35">
        <f t="shared" si="68"/>
        <v>0.7996304899</v>
      </c>
      <c r="CQ28" s="90">
        <f t="shared" si="69"/>
        <v>0.784</v>
      </c>
      <c r="CR28" s="33">
        <v>0.08</v>
      </c>
      <c r="CS28" s="105">
        <f t="shared" si="70"/>
        <v>0.493</v>
      </c>
      <c r="CT28" s="73">
        <f t="shared" si="71"/>
        <v>-0.08457219684</v>
      </c>
      <c r="CU28" s="123">
        <f t="shared" si="72"/>
        <v>-0.2899160707</v>
      </c>
      <c r="CV28" s="107">
        <f t="shared" si="73"/>
        <v>0.532</v>
      </c>
    </row>
    <row r="29">
      <c r="A29" s="28">
        <v>2024.0</v>
      </c>
      <c r="B29" s="29" t="s">
        <v>387</v>
      </c>
      <c r="C29" s="29" t="s">
        <v>13</v>
      </c>
      <c r="D29" s="30">
        <f t="array" ref="D29">INDEX(
  TP!C:C,
  MATCH(
    1,
    (TP!A:A = A29) * (TP!B:B = C29),
    0
  )
)
</f>
        <v>53.94</v>
      </c>
      <c r="E29" s="31">
        <f t="shared" si="1"/>
        <v>-0.8293321917</v>
      </c>
      <c r="F29" s="32">
        <f t="shared" si="2"/>
        <v>0.44</v>
      </c>
      <c r="G29" s="33">
        <v>1478.0</v>
      </c>
      <c r="H29" s="33">
        <v>5.61</v>
      </c>
      <c r="I29" s="33">
        <v>0.0</v>
      </c>
      <c r="J29" s="99">
        <f t="shared" si="3"/>
        <v>5.61</v>
      </c>
      <c r="K29" s="100">
        <f t="shared" si="4"/>
        <v>0.3416102842</v>
      </c>
      <c r="L29" s="101">
        <f t="shared" si="5"/>
        <v>0.688</v>
      </c>
      <c r="M29" s="73">
        <f t="shared" si="6"/>
        <v>0.5487854443</v>
      </c>
      <c r="N29" s="42">
        <v>0.3</v>
      </c>
      <c r="O29" s="101">
        <f t="shared" si="7"/>
        <v>0.571</v>
      </c>
      <c r="P29" s="73">
        <f t="shared" si="8"/>
        <v>0.1336994217</v>
      </c>
      <c r="Q29" s="33">
        <v>2.01</v>
      </c>
      <c r="R29" s="102">
        <f t="shared" si="9"/>
        <v>0.532</v>
      </c>
      <c r="S29" s="73">
        <f t="shared" si="10"/>
        <v>0.02862877781</v>
      </c>
      <c r="T29" s="33">
        <v>33.33</v>
      </c>
      <c r="U29" s="102">
        <f t="shared" si="11"/>
        <v>0.174</v>
      </c>
      <c r="V29" s="73">
        <f t="shared" si="12"/>
        <v>-0.8006156944</v>
      </c>
      <c r="W29" s="36">
        <f t="shared" si="13"/>
        <v>2296.357891</v>
      </c>
      <c r="X29" s="35">
        <f t="shared" si="14"/>
        <v>-0.5746361449</v>
      </c>
      <c r="Y29" s="40">
        <f t="shared" si="15"/>
        <v>0.259</v>
      </c>
      <c r="Z29" s="33">
        <v>15.152</v>
      </c>
      <c r="AA29" s="101">
        <f t="shared" si="16"/>
        <v>0.486</v>
      </c>
      <c r="AB29" s="73">
        <f t="shared" si="17"/>
        <v>-0.00513313487</v>
      </c>
      <c r="AC29" s="121">
        <f t="shared" si="18"/>
        <v>0.1027155863</v>
      </c>
      <c r="AD29" s="68">
        <f t="shared" si="19"/>
        <v>0.507</v>
      </c>
      <c r="AE29" s="33">
        <v>3.23</v>
      </c>
      <c r="AF29" s="102">
        <f t="shared" si="20"/>
        <v>0.418</v>
      </c>
      <c r="AG29" s="73">
        <f t="shared" si="21"/>
        <v>-0.2821431842</v>
      </c>
      <c r="AH29" s="66">
        <f t="shared" si="22"/>
        <v>3.672614902</v>
      </c>
      <c r="AI29" s="102">
        <f t="shared" si="23"/>
        <v>0.642</v>
      </c>
      <c r="AJ29" s="73">
        <f t="shared" si="24"/>
        <v>0.1510958347</v>
      </c>
      <c r="AK29" s="33">
        <v>58.49</v>
      </c>
      <c r="AL29" s="102">
        <f t="shared" si="25"/>
        <v>0.826</v>
      </c>
      <c r="AM29" s="73">
        <f t="shared" si="26"/>
        <v>0.8752311835</v>
      </c>
      <c r="AN29" s="36">
        <f t="shared" si="27"/>
        <v>4128.431596</v>
      </c>
      <c r="AO29" s="35">
        <f t="shared" si="28"/>
        <v>0.7404013732</v>
      </c>
      <c r="AP29" s="37">
        <f t="shared" si="29"/>
        <v>0.77</v>
      </c>
      <c r="AQ29" s="33">
        <v>1.95</v>
      </c>
      <c r="AR29" s="102">
        <f t="shared" si="30"/>
        <v>0.156</v>
      </c>
      <c r="AS29" s="73">
        <f t="shared" si="31"/>
        <v>-1.002896891</v>
      </c>
      <c r="AT29" s="33">
        <v>28.13</v>
      </c>
      <c r="AU29" s="102">
        <f t="shared" si="32"/>
        <v>0.348</v>
      </c>
      <c r="AV29" s="73">
        <f t="shared" si="33"/>
        <v>-0.3303464313</v>
      </c>
      <c r="AW29" s="36">
        <f t="shared" si="34"/>
        <v>1098.813209</v>
      </c>
      <c r="AX29" s="35">
        <f t="shared" si="35"/>
        <v>-0.8703411497</v>
      </c>
      <c r="AY29" s="37">
        <f t="shared" si="36"/>
        <v>0.206</v>
      </c>
      <c r="AZ29" s="33">
        <v>8.28</v>
      </c>
      <c r="BA29" s="102">
        <f t="shared" si="37"/>
        <v>0.5</v>
      </c>
      <c r="BB29" s="73">
        <f t="shared" si="38"/>
        <v>-0.1198907074</v>
      </c>
      <c r="BC29" s="33">
        <v>33.09</v>
      </c>
      <c r="BD29" s="102">
        <f t="shared" si="39"/>
        <v>0.426</v>
      </c>
      <c r="BE29" s="73">
        <f t="shared" si="40"/>
        <v>-0.2529755638</v>
      </c>
      <c r="BF29" s="36">
        <f t="shared" si="41"/>
        <v>2344.346879</v>
      </c>
      <c r="BG29" s="35">
        <f t="shared" si="42"/>
        <v>-0.2063965498</v>
      </c>
      <c r="BH29" s="37">
        <f t="shared" si="43"/>
        <v>0.461</v>
      </c>
      <c r="BI29" s="33">
        <v>0.73</v>
      </c>
      <c r="BJ29" s="103">
        <f t="shared" si="44"/>
        <v>0.291</v>
      </c>
      <c r="BK29" s="73">
        <f t="shared" si="45"/>
        <v>-0.6642535947</v>
      </c>
      <c r="BL29" s="33">
        <v>0.12</v>
      </c>
      <c r="BM29" s="103">
        <f t="shared" si="46"/>
        <v>0.234</v>
      </c>
      <c r="BN29" s="73">
        <f t="shared" si="47"/>
        <v>-0.7224085734</v>
      </c>
      <c r="BO29" s="33">
        <v>1.83</v>
      </c>
      <c r="BP29" s="102">
        <f t="shared" si="48"/>
        <v>0.348</v>
      </c>
      <c r="BQ29" s="73">
        <f t="shared" si="49"/>
        <v>-0.5243626791</v>
      </c>
      <c r="BR29" s="33">
        <v>56.67</v>
      </c>
      <c r="BS29" s="102">
        <f t="shared" si="50"/>
        <v>0.78</v>
      </c>
      <c r="BT29" s="73">
        <f t="shared" si="51"/>
        <v>0.6346311801</v>
      </c>
      <c r="BU29" s="36">
        <f t="shared" si="52"/>
        <v>2563.618847</v>
      </c>
      <c r="BV29" s="35">
        <f t="shared" si="53"/>
        <v>-0.08575402442</v>
      </c>
      <c r="BW29" s="37">
        <f t="shared" si="54"/>
        <v>0.493</v>
      </c>
      <c r="BX29" s="122">
        <f t="shared" si="55"/>
        <v>-1.808752519</v>
      </c>
      <c r="BY29" s="104">
        <f t="shared" si="56"/>
        <v>0.34</v>
      </c>
      <c r="BZ29" s="33">
        <v>8.89</v>
      </c>
      <c r="CA29" s="105">
        <f t="shared" si="57"/>
        <v>0.16</v>
      </c>
      <c r="CB29" s="73">
        <f t="shared" si="58"/>
        <v>-0.8366410248</v>
      </c>
      <c r="CC29" s="33">
        <v>3.96</v>
      </c>
      <c r="CD29" s="105">
        <f t="shared" si="59"/>
        <v>0.862</v>
      </c>
      <c r="CE29" s="73">
        <f t="shared" si="60"/>
        <v>1.077133368</v>
      </c>
      <c r="CF29" s="33">
        <v>0.43</v>
      </c>
      <c r="CG29" s="105">
        <f t="shared" si="61"/>
        <v>0.759</v>
      </c>
      <c r="CH29" s="73">
        <f t="shared" si="62"/>
        <v>0.5318528292</v>
      </c>
      <c r="CI29" s="33">
        <v>1.28</v>
      </c>
      <c r="CJ29" s="102">
        <f t="shared" si="63"/>
        <v>0.525</v>
      </c>
      <c r="CK29" s="73">
        <f t="shared" si="64"/>
        <v>-0.1995805959</v>
      </c>
      <c r="CL29" s="33">
        <v>57.14</v>
      </c>
      <c r="CM29" s="102">
        <f t="shared" si="65"/>
        <v>0.762</v>
      </c>
      <c r="CN29" s="73">
        <f t="shared" si="66"/>
        <v>0.6946950692</v>
      </c>
      <c r="CO29" s="36">
        <f t="shared" si="67"/>
        <v>2513.873535</v>
      </c>
      <c r="CP29" s="35">
        <f t="shared" si="68"/>
        <v>0.3744661197</v>
      </c>
      <c r="CQ29" s="90">
        <f t="shared" si="69"/>
        <v>0.681</v>
      </c>
      <c r="CR29" s="33">
        <v>0.07</v>
      </c>
      <c r="CS29" s="105">
        <f t="shared" si="70"/>
        <v>0.411</v>
      </c>
      <c r="CT29" s="73">
        <f t="shared" si="71"/>
        <v>-0.2701065511</v>
      </c>
      <c r="CU29" s="123">
        <f t="shared" si="72"/>
        <v>0.8767047409</v>
      </c>
      <c r="CV29" s="107">
        <f t="shared" si="73"/>
        <v>0.649</v>
      </c>
    </row>
    <row r="30">
      <c r="A30" s="28">
        <v>2025.0</v>
      </c>
      <c r="B30" s="29" t="s">
        <v>856</v>
      </c>
      <c r="C30" s="29" t="s">
        <v>4</v>
      </c>
      <c r="D30" s="30">
        <f t="array" ref="D30">INDEX(
  TP!C:C,
  MATCH(
    1,
    (TP!A:A = A30) * (TP!B:B = C30),
    0
  )
)
</f>
        <v>53.33</v>
      </c>
      <c r="E30" s="31">
        <f t="shared" si="1"/>
        <v>-9.349714629</v>
      </c>
      <c r="F30" s="32">
        <f t="shared" si="2"/>
        <v>0.06</v>
      </c>
      <c r="G30" s="33">
        <v>1123.0</v>
      </c>
      <c r="H30" s="33">
        <v>2.53</v>
      </c>
      <c r="I30" s="33">
        <v>0.0</v>
      </c>
      <c r="J30" s="99">
        <f t="shared" si="3"/>
        <v>2.53</v>
      </c>
      <c r="K30" s="100">
        <f t="shared" si="4"/>
        <v>0.202760463</v>
      </c>
      <c r="L30" s="101">
        <f t="shared" si="5"/>
        <v>0.301</v>
      </c>
      <c r="M30" s="73">
        <f t="shared" si="6"/>
        <v>-0.6557056562</v>
      </c>
      <c r="N30" s="42">
        <v>0.08</v>
      </c>
      <c r="O30" s="101">
        <f t="shared" si="7"/>
        <v>0.082</v>
      </c>
      <c r="P30" s="73">
        <f t="shared" si="8"/>
        <v>-1.272402943</v>
      </c>
      <c r="Q30" s="33">
        <v>1.36</v>
      </c>
      <c r="R30" s="102">
        <f t="shared" si="9"/>
        <v>0.113</v>
      </c>
      <c r="S30" s="73">
        <f t="shared" si="10"/>
        <v>-1.03098162</v>
      </c>
      <c r="T30" s="33">
        <v>23.53</v>
      </c>
      <c r="U30" s="102">
        <f t="shared" si="11"/>
        <v>0.039</v>
      </c>
      <c r="V30" s="73">
        <f t="shared" si="12"/>
        <v>-1.770442237</v>
      </c>
      <c r="W30" s="36">
        <f t="shared" si="13"/>
        <v>1263.252772</v>
      </c>
      <c r="X30" s="35">
        <f t="shared" si="14"/>
        <v>-1.756704295</v>
      </c>
      <c r="Y30" s="40">
        <f t="shared" si="15"/>
        <v>0.053</v>
      </c>
      <c r="Z30" s="33">
        <v>5.882</v>
      </c>
      <c r="AA30" s="101">
        <f t="shared" si="16"/>
        <v>0.096</v>
      </c>
      <c r="AB30" s="73">
        <f t="shared" si="17"/>
        <v>-1.326137387</v>
      </c>
      <c r="AC30" s="121">
        <f t="shared" si="18"/>
        <v>-5.010950281</v>
      </c>
      <c r="AD30" s="68">
        <f t="shared" si="19"/>
        <v>0.071</v>
      </c>
      <c r="AE30" s="33">
        <v>3.21</v>
      </c>
      <c r="AF30" s="102">
        <f t="shared" si="20"/>
        <v>0.404</v>
      </c>
      <c r="AG30" s="73">
        <f t="shared" si="21"/>
        <v>-0.2993719081</v>
      </c>
      <c r="AH30" s="66">
        <f t="shared" si="22"/>
        <v>3.582440626</v>
      </c>
      <c r="AI30" s="102">
        <f t="shared" si="23"/>
        <v>0.596</v>
      </c>
      <c r="AJ30" s="73">
        <f t="shared" si="24"/>
        <v>0.076004741</v>
      </c>
      <c r="AK30" s="33">
        <v>55.0</v>
      </c>
      <c r="AL30" s="102">
        <f t="shared" si="25"/>
        <v>0.695</v>
      </c>
      <c r="AM30" s="73">
        <f t="shared" si="26"/>
        <v>0.4172839144</v>
      </c>
      <c r="AN30" s="36">
        <f t="shared" si="27"/>
        <v>3833.025892</v>
      </c>
      <c r="AO30" s="35">
        <f t="shared" si="28"/>
        <v>0.3933003425</v>
      </c>
      <c r="AP30" s="37">
        <f t="shared" si="29"/>
        <v>0.649</v>
      </c>
      <c r="AQ30" s="33">
        <v>1.44</v>
      </c>
      <c r="AR30" s="102">
        <f t="shared" si="30"/>
        <v>0.064</v>
      </c>
      <c r="AS30" s="73">
        <f t="shared" si="31"/>
        <v>-1.198468086</v>
      </c>
      <c r="AT30" s="33">
        <v>16.67</v>
      </c>
      <c r="AU30" s="102">
        <f t="shared" si="32"/>
        <v>0.067</v>
      </c>
      <c r="AV30" s="73">
        <f t="shared" si="33"/>
        <v>-1.465419681</v>
      </c>
      <c r="AW30" s="36">
        <f t="shared" si="34"/>
        <v>536.9138244</v>
      </c>
      <c r="AX30" s="35">
        <f t="shared" si="35"/>
        <v>-1.478863946</v>
      </c>
      <c r="AY30" s="37">
        <f t="shared" si="36"/>
        <v>0.05</v>
      </c>
      <c r="AZ30" s="33">
        <v>5.29</v>
      </c>
      <c r="BA30" s="102">
        <f t="shared" si="37"/>
        <v>0.099</v>
      </c>
      <c r="BB30" s="73">
        <f t="shared" si="38"/>
        <v>-1.207337592</v>
      </c>
      <c r="BC30" s="33">
        <v>43.94</v>
      </c>
      <c r="BD30" s="102">
        <f t="shared" si="39"/>
        <v>0.897</v>
      </c>
      <c r="BE30" s="73">
        <f t="shared" si="40"/>
        <v>1.252167277</v>
      </c>
      <c r="BF30" s="36">
        <f t="shared" si="41"/>
        <v>2569.623501</v>
      </c>
      <c r="BG30" s="35">
        <f t="shared" si="42"/>
        <v>0.171571746</v>
      </c>
      <c r="BH30" s="37">
        <f t="shared" si="43"/>
        <v>0.599</v>
      </c>
      <c r="BI30" s="33">
        <v>1.36</v>
      </c>
      <c r="BJ30" s="103">
        <f t="shared" si="44"/>
        <v>0.649</v>
      </c>
      <c r="BK30" s="73">
        <f t="shared" si="45"/>
        <v>0.1690546898</v>
      </c>
      <c r="BL30" s="33">
        <v>0.32</v>
      </c>
      <c r="BM30" s="103">
        <f t="shared" si="46"/>
        <v>0.532</v>
      </c>
      <c r="BN30" s="73">
        <f t="shared" si="47"/>
        <v>-0.1751879463</v>
      </c>
      <c r="BO30" s="33">
        <v>1.68</v>
      </c>
      <c r="BP30" s="102">
        <f t="shared" si="48"/>
        <v>0.305</v>
      </c>
      <c r="BQ30" s="73">
        <f t="shared" si="49"/>
        <v>-0.630515551</v>
      </c>
      <c r="BR30" s="33">
        <v>52.38</v>
      </c>
      <c r="BS30" s="102">
        <f t="shared" si="50"/>
        <v>0.599</v>
      </c>
      <c r="BT30" s="73">
        <f t="shared" si="51"/>
        <v>0.1965011679</v>
      </c>
      <c r="BU30" s="36">
        <f t="shared" si="52"/>
        <v>2245.500073</v>
      </c>
      <c r="BV30" s="35">
        <f t="shared" si="53"/>
        <v>-0.3948920589</v>
      </c>
      <c r="BW30" s="37">
        <f t="shared" si="54"/>
        <v>0.383</v>
      </c>
      <c r="BX30" s="122">
        <f t="shared" si="55"/>
        <v>-1.315017173</v>
      </c>
      <c r="BY30" s="104">
        <f t="shared" si="56"/>
        <v>0.387</v>
      </c>
      <c r="BZ30" s="33">
        <v>10.66</v>
      </c>
      <c r="CA30" s="105">
        <f t="shared" si="57"/>
        <v>0.372</v>
      </c>
      <c r="CB30" s="73">
        <f t="shared" si="58"/>
        <v>-0.5025888178</v>
      </c>
      <c r="CC30" s="33">
        <v>2.32</v>
      </c>
      <c r="CD30" s="105">
        <f t="shared" si="59"/>
        <v>0.191</v>
      </c>
      <c r="CE30" s="73">
        <f t="shared" si="60"/>
        <v>-0.8172172903</v>
      </c>
      <c r="CF30" s="33">
        <v>0.16</v>
      </c>
      <c r="CG30" s="105">
        <f t="shared" si="61"/>
        <v>0.16</v>
      </c>
      <c r="CH30" s="73">
        <f t="shared" si="62"/>
        <v>-0.9331390482</v>
      </c>
      <c r="CI30" s="33">
        <v>1.92</v>
      </c>
      <c r="CJ30" s="102">
        <f t="shared" si="63"/>
        <v>0.773</v>
      </c>
      <c r="CK30" s="73">
        <f t="shared" si="64"/>
        <v>0.5108761164</v>
      </c>
      <c r="CL30" s="33">
        <v>41.67</v>
      </c>
      <c r="CM30" s="102">
        <f t="shared" si="65"/>
        <v>0.323</v>
      </c>
      <c r="CN30" s="73">
        <f t="shared" si="66"/>
        <v>-0.4466306537</v>
      </c>
      <c r="CO30" s="36">
        <f t="shared" si="67"/>
        <v>2383.598399</v>
      </c>
      <c r="CP30" s="35">
        <f t="shared" si="68"/>
        <v>0.2414419499</v>
      </c>
      <c r="CQ30" s="90">
        <f t="shared" si="69"/>
        <v>0.649</v>
      </c>
      <c r="CR30" s="33">
        <v>0.03</v>
      </c>
      <c r="CS30" s="105">
        <f t="shared" si="70"/>
        <v>0.089</v>
      </c>
      <c r="CT30" s="73">
        <f t="shared" si="71"/>
        <v>-1.012243968</v>
      </c>
      <c r="CU30" s="123">
        <f t="shared" si="72"/>
        <v>-3.023747175</v>
      </c>
      <c r="CV30" s="107">
        <f t="shared" si="73"/>
        <v>0.184</v>
      </c>
    </row>
    <row r="31">
      <c r="A31" s="28">
        <v>2025.0</v>
      </c>
      <c r="B31" s="29" t="s">
        <v>912</v>
      </c>
      <c r="C31" s="29" t="s">
        <v>4</v>
      </c>
      <c r="D31" s="30">
        <f t="array" ref="D31">INDEX(
  TP!C:C,
  MATCH(
    1,
    (TP!A:A = A31) * (TP!B:B = C31),
    0
  )
)
</f>
        <v>53.33</v>
      </c>
      <c r="E31" s="31">
        <f t="shared" si="1"/>
        <v>-11.17732464</v>
      </c>
      <c r="F31" s="32">
        <f t="shared" si="2"/>
        <v>0.025</v>
      </c>
      <c r="G31" s="33">
        <v>1106.0</v>
      </c>
      <c r="H31" s="33">
        <v>1.98</v>
      </c>
      <c r="I31" s="33">
        <v>0.0</v>
      </c>
      <c r="J31" s="99">
        <f t="shared" si="3"/>
        <v>1.98</v>
      </c>
      <c r="K31" s="100">
        <f t="shared" si="4"/>
        <v>0.1611211573</v>
      </c>
      <c r="L31" s="101">
        <f t="shared" si="5"/>
        <v>0.145</v>
      </c>
      <c r="M31" s="73">
        <f t="shared" si="6"/>
        <v>-1.016917308</v>
      </c>
      <c r="N31" s="42">
        <v>0.08</v>
      </c>
      <c r="O31" s="101">
        <f t="shared" si="7"/>
        <v>0.082</v>
      </c>
      <c r="P31" s="73">
        <f t="shared" si="8"/>
        <v>-1.272402943</v>
      </c>
      <c r="Q31" s="33">
        <v>0.98</v>
      </c>
      <c r="R31" s="102">
        <f t="shared" si="9"/>
        <v>0.05</v>
      </c>
      <c r="S31" s="73">
        <f t="shared" si="10"/>
        <v>-1.65044616</v>
      </c>
      <c r="T31" s="33">
        <v>41.67</v>
      </c>
      <c r="U31" s="102">
        <f t="shared" si="11"/>
        <v>0.489</v>
      </c>
      <c r="V31" s="73">
        <f t="shared" si="12"/>
        <v>0.02472648547</v>
      </c>
      <c r="W31" s="36">
        <f t="shared" si="13"/>
        <v>1779.721559</v>
      </c>
      <c r="X31" s="35">
        <f t="shared" si="14"/>
        <v>-1.165766071</v>
      </c>
      <c r="Y31" s="40">
        <f t="shared" si="15"/>
        <v>0.113</v>
      </c>
      <c r="Z31" s="33">
        <v>8.333</v>
      </c>
      <c r="AA31" s="101">
        <f t="shared" si="16"/>
        <v>0.156</v>
      </c>
      <c r="AB31" s="73">
        <f t="shared" si="17"/>
        <v>-0.9768621528</v>
      </c>
      <c r="AC31" s="121">
        <f t="shared" si="18"/>
        <v>-4.431948474</v>
      </c>
      <c r="AD31" s="68">
        <f t="shared" si="19"/>
        <v>0.089</v>
      </c>
      <c r="AE31" s="33">
        <v>3.34</v>
      </c>
      <c r="AF31" s="102">
        <f t="shared" si="20"/>
        <v>0.468</v>
      </c>
      <c r="AG31" s="73">
        <f t="shared" si="21"/>
        <v>-0.1873852025</v>
      </c>
      <c r="AH31" s="66">
        <f t="shared" si="22"/>
        <v>3.727523891</v>
      </c>
      <c r="AI31" s="102">
        <f t="shared" si="23"/>
        <v>0.656</v>
      </c>
      <c r="AJ31" s="73">
        <f t="shared" si="24"/>
        <v>0.1968203618</v>
      </c>
      <c r="AK31" s="33">
        <v>48.78</v>
      </c>
      <c r="AL31" s="102">
        <f t="shared" si="25"/>
        <v>0.316</v>
      </c>
      <c r="AM31" s="73">
        <f t="shared" si="26"/>
        <v>-0.398885717</v>
      </c>
      <c r="AN31" s="36">
        <f t="shared" si="27"/>
        <v>3469.155975</v>
      </c>
      <c r="AO31" s="35">
        <f t="shared" si="28"/>
        <v>-0.03424598319</v>
      </c>
      <c r="AP31" s="37">
        <f t="shared" si="29"/>
        <v>0.504</v>
      </c>
      <c r="AQ31" s="33">
        <v>4.96</v>
      </c>
      <c r="AR31" s="102">
        <f t="shared" si="30"/>
        <v>0.628</v>
      </c>
      <c r="AS31" s="73">
        <f t="shared" si="31"/>
        <v>0.1513566303</v>
      </c>
      <c r="AT31" s="33">
        <v>24.59</v>
      </c>
      <c r="AU31" s="102">
        <f t="shared" si="32"/>
        <v>0.241</v>
      </c>
      <c r="AV31" s="73">
        <f t="shared" si="33"/>
        <v>-0.6809711524</v>
      </c>
      <c r="AW31" s="36">
        <f t="shared" si="34"/>
        <v>1584.962472</v>
      </c>
      <c r="AX31" s="35">
        <f t="shared" si="35"/>
        <v>-0.3438538163</v>
      </c>
      <c r="AY31" s="37">
        <f t="shared" si="36"/>
        <v>0.408</v>
      </c>
      <c r="AZ31" s="33">
        <v>8.95</v>
      </c>
      <c r="BA31" s="102">
        <f t="shared" si="37"/>
        <v>0.613</v>
      </c>
      <c r="BB31" s="73">
        <f t="shared" si="38"/>
        <v>0.1237846815</v>
      </c>
      <c r="BC31" s="33">
        <v>25.45</v>
      </c>
      <c r="BD31" s="102">
        <f t="shared" si="39"/>
        <v>0.078</v>
      </c>
      <c r="BE31" s="73">
        <f t="shared" si="40"/>
        <v>-1.31281808</v>
      </c>
      <c r="BF31" s="36">
        <f t="shared" si="41"/>
        <v>1859.490347</v>
      </c>
      <c r="BG31" s="35">
        <f t="shared" si="42"/>
        <v>-1.019887072</v>
      </c>
      <c r="BH31" s="37">
        <f t="shared" si="43"/>
        <v>0.135</v>
      </c>
      <c r="BI31" s="33">
        <v>0.41</v>
      </c>
      <c r="BJ31" s="103">
        <f t="shared" si="44"/>
        <v>0.089</v>
      </c>
      <c r="BK31" s="73">
        <f t="shared" si="45"/>
        <v>-1.087521295</v>
      </c>
      <c r="BL31" s="33">
        <v>0.08</v>
      </c>
      <c r="BM31" s="103">
        <f t="shared" si="46"/>
        <v>0.163</v>
      </c>
      <c r="BN31" s="73">
        <f t="shared" si="47"/>
        <v>-0.8318526989</v>
      </c>
      <c r="BO31" s="33">
        <v>0.57</v>
      </c>
      <c r="BP31" s="102">
        <f t="shared" si="48"/>
        <v>0.021</v>
      </c>
      <c r="BQ31" s="73">
        <f t="shared" si="49"/>
        <v>-1.416046804</v>
      </c>
      <c r="BR31" s="33">
        <v>57.14</v>
      </c>
      <c r="BS31" s="102">
        <f t="shared" si="50"/>
        <v>0.787</v>
      </c>
      <c r="BT31" s="73">
        <f t="shared" si="51"/>
        <v>0.6826314378</v>
      </c>
      <c r="BU31" s="36">
        <f t="shared" si="52"/>
        <v>1120.833124</v>
      </c>
      <c r="BV31" s="35">
        <f t="shared" si="53"/>
        <v>-1.48780879</v>
      </c>
      <c r="BW31" s="37">
        <f t="shared" si="54"/>
        <v>0.057</v>
      </c>
      <c r="BX31" s="122">
        <f t="shared" si="55"/>
        <v>-4.805169656</v>
      </c>
      <c r="BY31" s="104">
        <f t="shared" si="56"/>
        <v>0.074</v>
      </c>
      <c r="BZ31" s="33">
        <v>12.69</v>
      </c>
      <c r="CA31" s="105">
        <f t="shared" si="57"/>
        <v>0.567</v>
      </c>
      <c r="CB31" s="73">
        <f t="shared" si="58"/>
        <v>-0.1194667951</v>
      </c>
      <c r="CC31" s="33">
        <v>2.6</v>
      </c>
      <c r="CD31" s="105">
        <f t="shared" si="59"/>
        <v>0.291</v>
      </c>
      <c r="CE31" s="73">
        <f t="shared" si="60"/>
        <v>-0.4937915682</v>
      </c>
      <c r="CF31" s="33">
        <v>0.24</v>
      </c>
      <c r="CG31" s="105">
        <f t="shared" si="61"/>
        <v>0.351</v>
      </c>
      <c r="CH31" s="73">
        <f t="shared" si="62"/>
        <v>-0.4990673808</v>
      </c>
      <c r="CI31" s="33">
        <v>0.49</v>
      </c>
      <c r="CJ31" s="102">
        <f t="shared" si="63"/>
        <v>0.053</v>
      </c>
      <c r="CK31" s="73">
        <f t="shared" si="64"/>
        <v>-1.0765506</v>
      </c>
      <c r="CL31" s="33">
        <v>66.67</v>
      </c>
      <c r="CM31" s="102">
        <f t="shared" si="65"/>
        <v>0.915</v>
      </c>
      <c r="CN31" s="73">
        <f t="shared" si="66"/>
        <v>1.397787127</v>
      </c>
      <c r="CO31" s="36">
        <f t="shared" si="67"/>
        <v>1419.198418</v>
      </c>
      <c r="CP31" s="35">
        <f t="shared" si="68"/>
        <v>-0.7433085642</v>
      </c>
      <c r="CQ31" s="90">
        <f t="shared" si="69"/>
        <v>0.22</v>
      </c>
      <c r="CR31" s="33">
        <v>0.08</v>
      </c>
      <c r="CS31" s="105">
        <f t="shared" si="70"/>
        <v>0.493</v>
      </c>
      <c r="CT31" s="73">
        <f t="shared" si="71"/>
        <v>-0.08457219684</v>
      </c>
      <c r="CU31" s="123">
        <f t="shared" si="72"/>
        <v>-1.940206505</v>
      </c>
      <c r="CV31" s="107">
        <f t="shared" si="73"/>
        <v>0.316</v>
      </c>
    </row>
    <row r="32">
      <c r="A32" s="28">
        <v>2025.0</v>
      </c>
      <c r="B32" s="29" t="s">
        <v>866</v>
      </c>
      <c r="C32" s="29" t="s">
        <v>18</v>
      </c>
      <c r="D32" s="30">
        <f t="array" ref="D32">INDEX(
  TP!C:C,
  MATCH(
    1,
    (TP!A:A = A32) * (TP!B:B = C32),
    0
  )
)
</f>
        <v>53.25</v>
      </c>
      <c r="E32" s="31">
        <f t="shared" si="1"/>
        <v>5.093207885</v>
      </c>
      <c r="F32" s="32">
        <f t="shared" si="2"/>
        <v>0.78</v>
      </c>
      <c r="G32" s="33">
        <v>2768.0</v>
      </c>
      <c r="H32" s="33">
        <v>10.61</v>
      </c>
      <c r="I32" s="33">
        <v>1.0</v>
      </c>
      <c r="J32" s="99">
        <f t="shared" si="3"/>
        <v>9.87</v>
      </c>
      <c r="K32" s="100">
        <f t="shared" si="4"/>
        <v>0.3209176301</v>
      </c>
      <c r="L32" s="101">
        <f t="shared" si="5"/>
        <v>0.624</v>
      </c>
      <c r="M32" s="73">
        <f t="shared" si="6"/>
        <v>0.3692813044</v>
      </c>
      <c r="N32" s="42">
        <v>0.33</v>
      </c>
      <c r="O32" s="101">
        <f t="shared" si="7"/>
        <v>0.652</v>
      </c>
      <c r="P32" s="73">
        <f t="shared" si="8"/>
        <v>0.3254406532</v>
      </c>
      <c r="Q32" s="33">
        <v>2.15</v>
      </c>
      <c r="R32" s="102">
        <f t="shared" si="9"/>
        <v>0.624</v>
      </c>
      <c r="S32" s="73">
        <f t="shared" si="10"/>
        <v>0.2568525558</v>
      </c>
      <c r="T32" s="33">
        <v>42.42</v>
      </c>
      <c r="U32" s="102">
        <f t="shared" si="11"/>
        <v>0.532</v>
      </c>
      <c r="V32" s="73">
        <f t="shared" si="12"/>
        <v>0.09894790453</v>
      </c>
      <c r="W32" s="36">
        <f t="shared" si="13"/>
        <v>3043.215588</v>
      </c>
      <c r="X32" s="35">
        <f t="shared" si="14"/>
        <v>0.2799106773</v>
      </c>
      <c r="Y32" s="40">
        <f t="shared" si="15"/>
        <v>0.592</v>
      </c>
      <c r="Z32" s="33">
        <v>15.152</v>
      </c>
      <c r="AA32" s="101">
        <f t="shared" si="16"/>
        <v>0.486</v>
      </c>
      <c r="AB32" s="73">
        <f t="shared" si="17"/>
        <v>-0.00513313487</v>
      </c>
      <c r="AC32" s="121">
        <f t="shared" si="18"/>
        <v>0.9694995001</v>
      </c>
      <c r="AD32" s="68">
        <f t="shared" si="19"/>
        <v>0.613</v>
      </c>
      <c r="AE32" s="33">
        <v>2.8</v>
      </c>
      <c r="AF32" s="102">
        <f t="shared" si="20"/>
        <v>0.273</v>
      </c>
      <c r="AG32" s="73">
        <f t="shared" si="21"/>
        <v>-0.652560749</v>
      </c>
      <c r="AH32" s="66">
        <f t="shared" si="22"/>
        <v>3.117133376</v>
      </c>
      <c r="AI32" s="102">
        <f t="shared" si="23"/>
        <v>0.411</v>
      </c>
      <c r="AJ32" s="73">
        <f t="shared" si="24"/>
        <v>-0.3114719555</v>
      </c>
      <c r="AK32" s="33">
        <v>51.16</v>
      </c>
      <c r="AL32" s="102">
        <f t="shared" si="25"/>
        <v>0.482</v>
      </c>
      <c r="AM32" s="73">
        <f t="shared" si="26"/>
        <v>-0.08658929855</v>
      </c>
      <c r="AN32" s="36">
        <f t="shared" si="27"/>
        <v>3314.618053</v>
      </c>
      <c r="AO32" s="35">
        <f t="shared" si="28"/>
        <v>-0.2158276899</v>
      </c>
      <c r="AP32" s="37">
        <f t="shared" si="29"/>
        <v>0.433</v>
      </c>
      <c r="AQ32" s="33">
        <v>1.76</v>
      </c>
      <c r="AR32" s="102">
        <f t="shared" si="30"/>
        <v>0.128</v>
      </c>
      <c r="AS32" s="73">
        <f t="shared" si="31"/>
        <v>-1.075756748</v>
      </c>
      <c r="AT32" s="33">
        <v>11.11</v>
      </c>
      <c r="AU32" s="102">
        <f t="shared" si="32"/>
        <v>0.021</v>
      </c>
      <c r="AV32" s="73">
        <f t="shared" si="33"/>
        <v>-2.016118396</v>
      </c>
      <c r="AW32" s="36">
        <f t="shared" si="34"/>
        <v>407.2713677</v>
      </c>
      <c r="AX32" s="35">
        <f t="shared" si="35"/>
        <v>-1.619263441</v>
      </c>
      <c r="AY32" s="37">
        <f t="shared" si="36"/>
        <v>0.032</v>
      </c>
      <c r="AZ32" s="33">
        <v>10.63</v>
      </c>
      <c r="BA32" s="102">
        <f t="shared" si="37"/>
        <v>0.777</v>
      </c>
      <c r="BB32" s="73">
        <f t="shared" si="38"/>
        <v>0.7347916266</v>
      </c>
      <c r="BC32" s="33">
        <v>41.28</v>
      </c>
      <c r="BD32" s="102">
        <f t="shared" si="39"/>
        <v>0.816</v>
      </c>
      <c r="BE32" s="73">
        <f t="shared" si="40"/>
        <v>0.8831645162</v>
      </c>
      <c r="BF32" s="36">
        <f t="shared" si="41"/>
        <v>3220.907324</v>
      </c>
      <c r="BG32" s="35">
        <f t="shared" si="42"/>
        <v>1.26429337</v>
      </c>
      <c r="BH32" s="37">
        <f t="shared" si="43"/>
        <v>0.89</v>
      </c>
      <c r="BI32" s="33">
        <v>2.21</v>
      </c>
      <c r="BJ32" s="103">
        <f t="shared" si="44"/>
        <v>0.887</v>
      </c>
      <c r="BK32" s="73">
        <f t="shared" si="45"/>
        <v>1.293359518</v>
      </c>
      <c r="BL32" s="33">
        <v>0.33</v>
      </c>
      <c r="BM32" s="103">
        <f t="shared" si="46"/>
        <v>0.546</v>
      </c>
      <c r="BN32" s="73">
        <f t="shared" si="47"/>
        <v>-0.147826915</v>
      </c>
      <c r="BO32" s="33">
        <v>3.54</v>
      </c>
      <c r="BP32" s="102">
        <f t="shared" si="48"/>
        <v>0.777</v>
      </c>
      <c r="BQ32" s="73">
        <f t="shared" si="49"/>
        <v>0.6857800615</v>
      </c>
      <c r="BR32" s="33">
        <v>57.8</v>
      </c>
      <c r="BS32" s="102">
        <f t="shared" si="50"/>
        <v>0.819</v>
      </c>
      <c r="BT32" s="73">
        <f t="shared" si="51"/>
        <v>0.750036055</v>
      </c>
      <c r="BU32" s="36">
        <f t="shared" si="52"/>
        <v>3802.744809</v>
      </c>
      <c r="BV32" s="35">
        <f t="shared" si="53"/>
        <v>1.118390453</v>
      </c>
      <c r="BW32" s="37">
        <f t="shared" si="54"/>
        <v>0.869</v>
      </c>
      <c r="BX32" s="122">
        <f t="shared" si="55"/>
        <v>1.693125296</v>
      </c>
      <c r="BY32" s="104">
        <f t="shared" si="56"/>
        <v>0.73</v>
      </c>
      <c r="BZ32" s="33">
        <v>16.0</v>
      </c>
      <c r="CA32" s="105">
        <f t="shared" si="57"/>
        <v>0.766</v>
      </c>
      <c r="CB32" s="73">
        <f t="shared" si="58"/>
        <v>0.5052297049</v>
      </c>
      <c r="CC32" s="33">
        <v>4.03</v>
      </c>
      <c r="CD32" s="105">
        <f t="shared" si="59"/>
        <v>0.876</v>
      </c>
      <c r="CE32" s="73">
        <f t="shared" si="60"/>
        <v>1.157989798</v>
      </c>
      <c r="CF32" s="33">
        <v>0.42</v>
      </c>
      <c r="CG32" s="105">
        <f t="shared" si="61"/>
        <v>0.745</v>
      </c>
      <c r="CH32" s="73">
        <f t="shared" si="62"/>
        <v>0.4775938708</v>
      </c>
      <c r="CI32" s="33">
        <v>1.59</v>
      </c>
      <c r="CJ32" s="102">
        <f t="shared" si="63"/>
        <v>0.652</v>
      </c>
      <c r="CK32" s="73">
        <f t="shared" si="64"/>
        <v>0.1445468742</v>
      </c>
      <c r="CL32" s="33">
        <v>53.06</v>
      </c>
      <c r="CM32" s="102">
        <f t="shared" si="65"/>
        <v>0.667</v>
      </c>
      <c r="CN32" s="73">
        <f t="shared" si="66"/>
        <v>0.3936860873</v>
      </c>
      <c r="CO32" s="36">
        <f t="shared" si="67"/>
        <v>2695.452056</v>
      </c>
      <c r="CP32" s="35">
        <f t="shared" si="68"/>
        <v>0.559876266</v>
      </c>
      <c r="CQ32" s="90">
        <f t="shared" si="69"/>
        <v>0.734</v>
      </c>
      <c r="CR32" s="33">
        <v>0.07</v>
      </c>
      <c r="CS32" s="105">
        <f t="shared" si="70"/>
        <v>0.411</v>
      </c>
      <c r="CT32" s="73">
        <f t="shared" si="71"/>
        <v>-0.2701065511</v>
      </c>
      <c r="CU32" s="123">
        <f t="shared" si="72"/>
        <v>2.430583089</v>
      </c>
      <c r="CV32" s="107">
        <f t="shared" si="73"/>
        <v>0.78</v>
      </c>
    </row>
    <row r="33">
      <c r="A33" s="28">
        <v>2025.0</v>
      </c>
      <c r="B33" s="29" t="s">
        <v>913</v>
      </c>
      <c r="C33" s="29" t="s">
        <v>18</v>
      </c>
      <c r="D33" s="30">
        <f t="array" ref="D33">INDEX(
  TP!C:C,
  MATCH(
    1,
    (TP!A:A = A33) * (TP!B:B = C33),
    0
  )
)
</f>
        <v>53.25</v>
      </c>
      <c r="E33" s="31">
        <f t="shared" si="1"/>
        <v>0.2800639878</v>
      </c>
      <c r="F33" s="32">
        <f t="shared" si="2"/>
        <v>0.521</v>
      </c>
      <c r="G33" s="33">
        <v>2167.0</v>
      </c>
      <c r="H33" s="33">
        <v>5.42</v>
      </c>
      <c r="I33" s="33">
        <v>0.0</v>
      </c>
      <c r="J33" s="99">
        <f t="shared" si="3"/>
        <v>5.42</v>
      </c>
      <c r="K33" s="100">
        <f t="shared" si="4"/>
        <v>0.2251038302</v>
      </c>
      <c r="L33" s="101">
        <f t="shared" si="5"/>
        <v>0.369</v>
      </c>
      <c r="M33" s="73">
        <f t="shared" si="6"/>
        <v>-0.4618819505</v>
      </c>
      <c r="N33" s="42">
        <v>0.17</v>
      </c>
      <c r="O33" s="101">
        <f t="shared" si="7"/>
        <v>0.227</v>
      </c>
      <c r="P33" s="73">
        <f t="shared" si="8"/>
        <v>-0.6971792481</v>
      </c>
      <c r="Q33" s="33">
        <v>1.85</v>
      </c>
      <c r="R33" s="102">
        <f t="shared" si="9"/>
        <v>0.401</v>
      </c>
      <c r="S33" s="73">
        <f t="shared" si="10"/>
        <v>-0.232198397</v>
      </c>
      <c r="T33" s="33">
        <v>32.56</v>
      </c>
      <c r="U33" s="102">
        <f t="shared" si="11"/>
        <v>0.163</v>
      </c>
      <c r="V33" s="73">
        <f t="shared" si="12"/>
        <v>-0.8768163513</v>
      </c>
      <c r="W33" s="36">
        <f t="shared" si="13"/>
        <v>2132.11025</v>
      </c>
      <c r="X33" s="35">
        <f t="shared" si="14"/>
        <v>-0.7625665908</v>
      </c>
      <c r="Y33" s="40">
        <f t="shared" si="15"/>
        <v>0.202</v>
      </c>
      <c r="Z33" s="33">
        <v>9.302</v>
      </c>
      <c r="AA33" s="101">
        <f t="shared" si="16"/>
        <v>0.202</v>
      </c>
      <c r="AB33" s="73">
        <f t="shared" si="17"/>
        <v>-0.8387765951</v>
      </c>
      <c r="AC33" s="121">
        <f t="shared" si="18"/>
        <v>-2.760404384</v>
      </c>
      <c r="AD33" s="68">
        <f t="shared" si="19"/>
        <v>0.209</v>
      </c>
      <c r="AE33" s="33">
        <v>5.13</v>
      </c>
      <c r="AF33" s="102">
        <f t="shared" si="20"/>
        <v>0.897</v>
      </c>
      <c r="AG33" s="73">
        <f t="shared" si="21"/>
        <v>1.354585591</v>
      </c>
      <c r="AH33" s="66">
        <f t="shared" si="22"/>
        <v>5.711033649</v>
      </c>
      <c r="AI33" s="102">
        <f t="shared" si="23"/>
        <v>0.954</v>
      </c>
      <c r="AJ33" s="73">
        <f t="shared" si="24"/>
        <v>1.848554366</v>
      </c>
      <c r="AK33" s="33">
        <v>58.82</v>
      </c>
      <c r="AL33" s="102">
        <f t="shared" si="25"/>
        <v>0.83</v>
      </c>
      <c r="AM33" s="73">
        <f t="shared" si="26"/>
        <v>0.9185327877</v>
      </c>
      <c r="AN33" s="36">
        <f t="shared" si="27"/>
        <v>5126.652807</v>
      </c>
      <c r="AO33" s="35">
        <f t="shared" si="28"/>
        <v>1.913309026</v>
      </c>
      <c r="AP33" s="37">
        <f t="shared" si="29"/>
        <v>0.965</v>
      </c>
      <c r="AQ33" s="33">
        <v>4.31</v>
      </c>
      <c r="AR33" s="102">
        <f t="shared" si="30"/>
        <v>0.518</v>
      </c>
      <c r="AS33" s="73">
        <f t="shared" si="31"/>
        <v>-0.09790077473</v>
      </c>
      <c r="AT33" s="33">
        <v>34.0</v>
      </c>
      <c r="AU33" s="102">
        <f t="shared" si="32"/>
        <v>0.571</v>
      </c>
      <c r="AV33" s="73">
        <f t="shared" si="33"/>
        <v>0.251056708</v>
      </c>
      <c r="AW33" s="36">
        <f t="shared" si="34"/>
        <v>2049.718949</v>
      </c>
      <c r="AX33" s="35">
        <f t="shared" si="35"/>
        <v>0.1594656713</v>
      </c>
      <c r="AY33" s="37">
        <f t="shared" si="36"/>
        <v>0.585</v>
      </c>
      <c r="AZ33" s="33">
        <v>13.23</v>
      </c>
      <c r="BA33" s="102">
        <f t="shared" si="37"/>
        <v>0.943</v>
      </c>
      <c r="BB33" s="73">
        <f t="shared" si="38"/>
        <v>1.680397613</v>
      </c>
      <c r="BC33" s="33">
        <v>35.5</v>
      </c>
      <c r="BD33" s="102">
        <f t="shared" si="39"/>
        <v>0.582</v>
      </c>
      <c r="BE33" s="73">
        <f t="shared" si="40"/>
        <v>0.08134648661</v>
      </c>
      <c r="BF33" s="36">
        <f t="shared" si="41"/>
        <v>2997.694894</v>
      </c>
      <c r="BG33" s="35">
        <f t="shared" si="42"/>
        <v>0.8897883683</v>
      </c>
      <c r="BH33" s="37">
        <f t="shared" si="43"/>
        <v>0.833</v>
      </c>
      <c r="BI33" s="33">
        <v>1.85</v>
      </c>
      <c r="BJ33" s="103">
        <f t="shared" si="44"/>
        <v>0.798</v>
      </c>
      <c r="BK33" s="73">
        <f t="shared" si="45"/>
        <v>0.8171833556</v>
      </c>
      <c r="BL33" s="33">
        <v>0.13</v>
      </c>
      <c r="BM33" s="103">
        <f t="shared" si="46"/>
        <v>0.248</v>
      </c>
      <c r="BN33" s="73">
        <f t="shared" si="47"/>
        <v>-0.6950475421</v>
      </c>
      <c r="BO33" s="33">
        <v>4.14</v>
      </c>
      <c r="BP33" s="102">
        <f t="shared" si="48"/>
        <v>0.879</v>
      </c>
      <c r="BQ33" s="73">
        <f t="shared" si="49"/>
        <v>1.110391549</v>
      </c>
      <c r="BR33" s="33">
        <v>52.08</v>
      </c>
      <c r="BS33" s="102">
        <f t="shared" si="50"/>
        <v>0.585</v>
      </c>
      <c r="BT33" s="73">
        <f t="shared" si="51"/>
        <v>0.1658627055</v>
      </c>
      <c r="BU33" s="36">
        <f t="shared" si="52"/>
        <v>3707.533668</v>
      </c>
      <c r="BV33" s="35">
        <f t="shared" si="53"/>
        <v>1.025867196</v>
      </c>
      <c r="BW33" s="37">
        <f t="shared" si="54"/>
        <v>0.858</v>
      </c>
      <c r="BX33" s="122">
        <f t="shared" si="55"/>
        <v>4.110566075</v>
      </c>
      <c r="BY33" s="104">
        <f t="shared" si="56"/>
        <v>0.844</v>
      </c>
      <c r="BZ33" s="33">
        <v>8.88</v>
      </c>
      <c r="CA33" s="105">
        <f t="shared" si="57"/>
        <v>0.156</v>
      </c>
      <c r="CB33" s="73">
        <f t="shared" si="58"/>
        <v>-0.8385283254</v>
      </c>
      <c r="CC33" s="33">
        <v>3.49</v>
      </c>
      <c r="CD33" s="105">
        <f t="shared" si="59"/>
        <v>0.691</v>
      </c>
      <c r="CE33" s="73">
        <f t="shared" si="60"/>
        <v>0.5342401915</v>
      </c>
      <c r="CF33" s="33">
        <v>0.34</v>
      </c>
      <c r="CG33" s="105">
        <f t="shared" si="61"/>
        <v>0.571</v>
      </c>
      <c r="CH33" s="73">
        <f t="shared" si="62"/>
        <v>0.0435222034</v>
      </c>
      <c r="CI33" s="33">
        <v>0.99</v>
      </c>
      <c r="CJ33" s="102">
        <f t="shared" si="63"/>
        <v>0.365</v>
      </c>
      <c r="CK33" s="73">
        <f t="shared" si="64"/>
        <v>-0.5215062936</v>
      </c>
      <c r="CL33" s="33">
        <v>39.13</v>
      </c>
      <c r="CM33" s="102">
        <f t="shared" si="65"/>
        <v>0.245</v>
      </c>
      <c r="CN33" s="73">
        <f t="shared" si="66"/>
        <v>-0.6340235002</v>
      </c>
      <c r="CO33" s="36">
        <f t="shared" si="67"/>
        <v>1437.364079</v>
      </c>
      <c r="CP33" s="35">
        <f t="shared" si="68"/>
        <v>-0.7247595758</v>
      </c>
      <c r="CQ33" s="90">
        <f t="shared" si="69"/>
        <v>0.227</v>
      </c>
      <c r="CR33" s="33">
        <v>0.08</v>
      </c>
      <c r="CS33" s="105">
        <f t="shared" si="70"/>
        <v>0.493</v>
      </c>
      <c r="CT33" s="73">
        <f t="shared" si="71"/>
        <v>-0.08457219684</v>
      </c>
      <c r="CU33" s="123">
        <f t="shared" si="72"/>
        <v>-1.070097703</v>
      </c>
      <c r="CV33" s="107">
        <f t="shared" si="73"/>
        <v>0.426</v>
      </c>
    </row>
    <row r="34">
      <c r="A34" s="28">
        <v>2025.0</v>
      </c>
      <c r="B34" s="29" t="s">
        <v>914</v>
      </c>
      <c r="C34" s="29" t="s">
        <v>18</v>
      </c>
      <c r="D34" s="30">
        <f t="array" ref="D34">INDEX(
  TP!C:C,
  MATCH(
    1,
    (TP!A:A = A34) * (TP!B:B = C34),
    0
  )
)
</f>
        <v>53.25</v>
      </c>
      <c r="E34" s="31">
        <f t="shared" si="1"/>
        <v>0.05863452656</v>
      </c>
      <c r="F34" s="32">
        <f t="shared" si="2"/>
        <v>0.504</v>
      </c>
      <c r="G34" s="33">
        <v>2048.0</v>
      </c>
      <c r="H34" s="33">
        <v>5.46</v>
      </c>
      <c r="I34" s="33">
        <v>0.0</v>
      </c>
      <c r="J34" s="99">
        <f t="shared" si="3"/>
        <v>5.46</v>
      </c>
      <c r="K34" s="100">
        <f t="shared" si="4"/>
        <v>0.2399414063</v>
      </c>
      <c r="L34" s="101">
        <f t="shared" si="5"/>
        <v>0.404</v>
      </c>
      <c r="M34" s="73">
        <f t="shared" si="6"/>
        <v>-0.3331693012</v>
      </c>
      <c r="N34" s="42">
        <v>0.18</v>
      </c>
      <c r="O34" s="101">
        <f t="shared" si="7"/>
        <v>0.259</v>
      </c>
      <c r="P34" s="73">
        <f t="shared" si="8"/>
        <v>-0.6332655043</v>
      </c>
      <c r="Q34" s="33">
        <v>1.85</v>
      </c>
      <c r="R34" s="102">
        <f t="shared" si="9"/>
        <v>0.401</v>
      </c>
      <c r="S34" s="73">
        <f t="shared" si="10"/>
        <v>-0.232198397</v>
      </c>
      <c r="T34" s="33">
        <v>33.33</v>
      </c>
      <c r="U34" s="102">
        <f t="shared" si="11"/>
        <v>0.174</v>
      </c>
      <c r="V34" s="73">
        <f t="shared" si="12"/>
        <v>-0.8006156944</v>
      </c>
      <c r="W34" s="36">
        <f t="shared" si="13"/>
        <v>2182.531776</v>
      </c>
      <c r="X34" s="35">
        <f t="shared" si="14"/>
        <v>-0.7048748041</v>
      </c>
      <c r="Y34" s="40">
        <f t="shared" si="15"/>
        <v>0.223</v>
      </c>
      <c r="Z34" s="33">
        <v>9.524</v>
      </c>
      <c r="AA34" s="101">
        <f t="shared" si="16"/>
        <v>0.209</v>
      </c>
      <c r="AB34" s="73">
        <f t="shared" si="17"/>
        <v>-0.8071408945</v>
      </c>
      <c r="AC34" s="121">
        <f t="shared" si="18"/>
        <v>-2.478450504</v>
      </c>
      <c r="AD34" s="68">
        <f t="shared" si="19"/>
        <v>0.238</v>
      </c>
      <c r="AE34" s="33">
        <v>4.97</v>
      </c>
      <c r="AF34" s="102">
        <f t="shared" si="20"/>
        <v>0.872</v>
      </c>
      <c r="AG34" s="73">
        <f t="shared" si="21"/>
        <v>1.216755799</v>
      </c>
      <c r="AH34" s="66">
        <f t="shared" si="22"/>
        <v>5.532911742</v>
      </c>
      <c r="AI34" s="102">
        <f t="shared" si="23"/>
        <v>0.943</v>
      </c>
      <c r="AJ34" s="73">
        <f t="shared" si="24"/>
        <v>1.700226378</v>
      </c>
      <c r="AK34" s="33">
        <v>57.52</v>
      </c>
      <c r="AL34" s="102">
        <f t="shared" si="25"/>
        <v>0.794</v>
      </c>
      <c r="AM34" s="73">
        <f t="shared" si="26"/>
        <v>0.7479507104</v>
      </c>
      <c r="AN34" s="36">
        <f t="shared" si="27"/>
        <v>4942.507838</v>
      </c>
      <c r="AO34" s="35">
        <f t="shared" si="28"/>
        <v>1.696939105</v>
      </c>
      <c r="AP34" s="37">
        <f t="shared" si="29"/>
        <v>0.94</v>
      </c>
      <c r="AQ34" s="33">
        <v>4.09</v>
      </c>
      <c r="AR34" s="102">
        <f t="shared" si="30"/>
        <v>0.479</v>
      </c>
      <c r="AS34" s="73">
        <f t="shared" si="31"/>
        <v>-0.1822648195</v>
      </c>
      <c r="AT34" s="33">
        <v>34.41</v>
      </c>
      <c r="AU34" s="102">
        <f t="shared" si="32"/>
        <v>0.592</v>
      </c>
      <c r="AV34" s="73">
        <f t="shared" si="33"/>
        <v>0.2916657859</v>
      </c>
      <c r="AW34" s="36">
        <f t="shared" si="34"/>
        <v>2021.861801</v>
      </c>
      <c r="AX34" s="35">
        <f t="shared" si="35"/>
        <v>0.1292970857</v>
      </c>
      <c r="AY34" s="37">
        <f t="shared" si="36"/>
        <v>0.567</v>
      </c>
      <c r="AZ34" s="33">
        <v>13.05</v>
      </c>
      <c r="BA34" s="102">
        <f t="shared" si="37"/>
        <v>0.933</v>
      </c>
      <c r="BB34" s="73">
        <f t="shared" si="38"/>
        <v>1.614932583</v>
      </c>
      <c r="BC34" s="33">
        <v>34.34</v>
      </c>
      <c r="BD34" s="102">
        <f t="shared" si="39"/>
        <v>0.511</v>
      </c>
      <c r="BE34" s="73">
        <f t="shared" si="40"/>
        <v>-0.07957201067</v>
      </c>
      <c r="BF34" s="36">
        <f t="shared" si="41"/>
        <v>2885.840403</v>
      </c>
      <c r="BG34" s="35">
        <f t="shared" si="42"/>
        <v>0.7021193108</v>
      </c>
      <c r="BH34" s="37">
        <f t="shared" si="43"/>
        <v>0.766</v>
      </c>
      <c r="BI34" s="33">
        <v>1.63</v>
      </c>
      <c r="BJ34" s="103">
        <f t="shared" si="44"/>
        <v>0.745</v>
      </c>
      <c r="BK34" s="73">
        <f t="shared" si="45"/>
        <v>0.5261868118</v>
      </c>
      <c r="BL34" s="33">
        <v>0.22</v>
      </c>
      <c r="BM34" s="103">
        <f t="shared" si="46"/>
        <v>0.394</v>
      </c>
      <c r="BN34" s="73">
        <f t="shared" si="47"/>
        <v>-0.4487982599</v>
      </c>
      <c r="BO34" s="33">
        <v>4.0</v>
      </c>
      <c r="BP34" s="102">
        <f t="shared" si="48"/>
        <v>0.869</v>
      </c>
      <c r="BQ34" s="73">
        <f t="shared" si="49"/>
        <v>1.011315536</v>
      </c>
      <c r="BR34" s="33">
        <v>50.55</v>
      </c>
      <c r="BS34" s="102">
        <f t="shared" si="50"/>
        <v>0.539</v>
      </c>
      <c r="BT34" s="73">
        <f t="shared" si="51"/>
        <v>0.009606547335</v>
      </c>
      <c r="BU34" s="36">
        <f t="shared" si="52"/>
        <v>3537.909784</v>
      </c>
      <c r="BV34" s="35">
        <f t="shared" si="53"/>
        <v>0.8610319258</v>
      </c>
      <c r="BW34" s="37">
        <f t="shared" si="54"/>
        <v>0.812</v>
      </c>
      <c r="BX34" s="122">
        <f t="shared" si="55"/>
        <v>3.46677598</v>
      </c>
      <c r="BY34" s="104">
        <f t="shared" si="56"/>
        <v>0.819</v>
      </c>
      <c r="BZ34" s="33">
        <v>8.61</v>
      </c>
      <c r="CA34" s="105">
        <f t="shared" si="57"/>
        <v>0.131</v>
      </c>
      <c r="CB34" s="73">
        <f t="shared" si="58"/>
        <v>-0.8894854417</v>
      </c>
      <c r="CC34" s="33">
        <v>3.56</v>
      </c>
      <c r="CD34" s="105">
        <f t="shared" si="59"/>
        <v>0.73</v>
      </c>
      <c r="CE34" s="73">
        <f t="shared" si="60"/>
        <v>0.615096622</v>
      </c>
      <c r="CF34" s="33">
        <v>0.35</v>
      </c>
      <c r="CG34" s="105">
        <f t="shared" si="61"/>
        <v>0.592</v>
      </c>
      <c r="CH34" s="73">
        <f t="shared" si="62"/>
        <v>0.09778116182</v>
      </c>
      <c r="CI34" s="33">
        <v>0.92</v>
      </c>
      <c r="CJ34" s="102">
        <f t="shared" si="63"/>
        <v>0.323</v>
      </c>
      <c r="CK34" s="73">
        <f t="shared" si="64"/>
        <v>-0.5992124965</v>
      </c>
      <c r="CL34" s="33">
        <v>42.86</v>
      </c>
      <c r="CM34" s="102">
        <f t="shared" si="65"/>
        <v>0.362</v>
      </c>
      <c r="CN34" s="73">
        <f t="shared" si="66"/>
        <v>-0.3588363673</v>
      </c>
      <c r="CO34" s="36">
        <f t="shared" si="67"/>
        <v>1492.450147</v>
      </c>
      <c r="CP34" s="35">
        <f t="shared" si="68"/>
        <v>-0.6685110944</v>
      </c>
      <c r="CQ34" s="90">
        <f t="shared" si="69"/>
        <v>0.252</v>
      </c>
      <c r="CR34" s="33">
        <v>0.08</v>
      </c>
      <c r="CS34" s="105">
        <f t="shared" si="70"/>
        <v>0.493</v>
      </c>
      <c r="CT34" s="73">
        <f t="shared" si="71"/>
        <v>-0.08457219684</v>
      </c>
      <c r="CU34" s="123">
        <f t="shared" si="72"/>
        <v>-0.9296909491</v>
      </c>
      <c r="CV34" s="107">
        <f t="shared" si="73"/>
        <v>0.436</v>
      </c>
    </row>
    <row r="35">
      <c r="A35" s="28">
        <v>2025.0</v>
      </c>
      <c r="B35" s="29" t="s">
        <v>595</v>
      </c>
      <c r="C35" s="29" t="s">
        <v>25</v>
      </c>
      <c r="D35" s="30">
        <f t="array" ref="D35">INDEX(
  TP!C:C,
  MATCH(
    1,
    (TP!A:A = A35) * (TP!B:B = C35),
    0
  )
)
</f>
        <v>52.9</v>
      </c>
      <c r="E35" s="31">
        <f t="shared" si="1"/>
        <v>-0.8006508233</v>
      </c>
      <c r="F35" s="32">
        <f t="shared" si="2"/>
        <v>0.45</v>
      </c>
      <c r="G35" s="33">
        <v>3080.0</v>
      </c>
      <c r="H35" s="33">
        <v>3.68</v>
      </c>
      <c r="I35" s="33">
        <v>0.0</v>
      </c>
      <c r="J35" s="99">
        <f t="shared" si="3"/>
        <v>3.68</v>
      </c>
      <c r="K35" s="100">
        <f t="shared" si="4"/>
        <v>0.1075324675</v>
      </c>
      <c r="L35" s="101">
        <f t="shared" si="5"/>
        <v>0.05</v>
      </c>
      <c r="M35" s="73">
        <f t="shared" si="6"/>
        <v>-1.481787189</v>
      </c>
      <c r="N35" s="42">
        <v>0.06</v>
      </c>
      <c r="O35" s="101">
        <f t="shared" si="7"/>
        <v>0.05</v>
      </c>
      <c r="P35" s="73">
        <f t="shared" si="8"/>
        <v>-1.40023043</v>
      </c>
      <c r="Q35" s="33">
        <v>1.14</v>
      </c>
      <c r="R35" s="102">
        <f t="shared" si="9"/>
        <v>0.06</v>
      </c>
      <c r="S35" s="73">
        <f t="shared" si="10"/>
        <v>-1.389618985</v>
      </c>
      <c r="T35" s="33">
        <v>30.77</v>
      </c>
      <c r="U35" s="102">
        <f t="shared" si="11"/>
        <v>0.124</v>
      </c>
      <c r="V35" s="73">
        <f t="shared" si="12"/>
        <v>-1.053958138</v>
      </c>
      <c r="W35" s="36">
        <f t="shared" si="13"/>
        <v>1463.684957</v>
      </c>
      <c r="X35" s="35">
        <f t="shared" si="14"/>
        <v>-1.52737187</v>
      </c>
      <c r="Y35" s="40">
        <f t="shared" si="15"/>
        <v>0.074</v>
      </c>
      <c r="Z35" s="33">
        <v>5.128</v>
      </c>
      <c r="AA35" s="101">
        <f t="shared" si="16"/>
        <v>0.074</v>
      </c>
      <c r="AB35" s="73">
        <f t="shared" si="17"/>
        <v>-1.433584766</v>
      </c>
      <c r="AC35" s="121">
        <f t="shared" si="18"/>
        <v>-5.842974257</v>
      </c>
      <c r="AD35" s="68">
        <f t="shared" si="19"/>
        <v>0.05</v>
      </c>
      <c r="AE35" s="33">
        <v>3.92</v>
      </c>
      <c r="AF35" s="102">
        <f t="shared" si="20"/>
        <v>0.691</v>
      </c>
      <c r="AG35" s="73">
        <f t="shared" si="21"/>
        <v>0.3122477919</v>
      </c>
      <c r="AH35" s="66">
        <f t="shared" si="22"/>
        <v>4.316519254</v>
      </c>
      <c r="AI35" s="102">
        <f t="shared" si="23"/>
        <v>0.78</v>
      </c>
      <c r="AJ35" s="73">
        <f t="shared" si="24"/>
        <v>0.6872962293</v>
      </c>
      <c r="AK35" s="33">
        <v>66.42</v>
      </c>
      <c r="AL35" s="102">
        <f t="shared" si="25"/>
        <v>0.975</v>
      </c>
      <c r="AM35" s="73">
        <f t="shared" si="26"/>
        <v>1.915781855</v>
      </c>
      <c r="AN35" s="36">
        <f t="shared" si="27"/>
        <v>5080.734691</v>
      </c>
      <c r="AO35" s="35">
        <f t="shared" si="28"/>
        <v>1.859355344</v>
      </c>
      <c r="AP35" s="37">
        <f t="shared" si="29"/>
        <v>0.957</v>
      </c>
      <c r="AQ35" s="33">
        <v>3.33</v>
      </c>
      <c r="AR35" s="102">
        <f t="shared" si="30"/>
        <v>0.372</v>
      </c>
      <c r="AS35" s="73">
        <f t="shared" si="31"/>
        <v>-0.4737042469</v>
      </c>
      <c r="AT35" s="33">
        <v>51.75</v>
      </c>
      <c r="AU35" s="102">
        <f t="shared" si="32"/>
        <v>0.982</v>
      </c>
      <c r="AV35" s="73">
        <f t="shared" si="33"/>
        <v>2.00913264</v>
      </c>
      <c r="AW35" s="36">
        <f t="shared" si="34"/>
        <v>2738.553811</v>
      </c>
      <c r="AX35" s="35">
        <f t="shared" si="35"/>
        <v>0.9054563725</v>
      </c>
      <c r="AY35" s="37">
        <f t="shared" si="36"/>
        <v>0.819</v>
      </c>
      <c r="AZ35" s="33">
        <v>3.92</v>
      </c>
      <c r="BA35" s="102">
        <f t="shared" si="37"/>
        <v>0.014</v>
      </c>
      <c r="BB35" s="73">
        <f t="shared" si="38"/>
        <v>-1.705599208</v>
      </c>
      <c r="BC35" s="33">
        <v>33.58</v>
      </c>
      <c r="BD35" s="102">
        <f t="shared" si="39"/>
        <v>0.461</v>
      </c>
      <c r="BE35" s="73">
        <f t="shared" si="40"/>
        <v>-0.185001371</v>
      </c>
      <c r="BF35" s="36">
        <f t="shared" si="41"/>
        <v>1701.443298</v>
      </c>
      <c r="BG35" s="35">
        <f t="shared" si="42"/>
        <v>-1.285057835</v>
      </c>
      <c r="BH35" s="37">
        <f t="shared" si="43"/>
        <v>0.082</v>
      </c>
      <c r="BI35" s="33">
        <v>1.02</v>
      </c>
      <c r="BJ35" s="103">
        <f t="shared" si="44"/>
        <v>0.45</v>
      </c>
      <c r="BK35" s="73">
        <f t="shared" si="45"/>
        <v>-0.2806672415</v>
      </c>
      <c r="BL35" s="33">
        <v>0.03</v>
      </c>
      <c r="BM35" s="103">
        <f t="shared" si="46"/>
        <v>0.074</v>
      </c>
      <c r="BN35" s="73">
        <f t="shared" si="47"/>
        <v>-0.9686578556</v>
      </c>
      <c r="BO35" s="33">
        <v>0.64</v>
      </c>
      <c r="BP35" s="102">
        <f t="shared" si="48"/>
        <v>0.039</v>
      </c>
      <c r="BQ35" s="73">
        <f t="shared" si="49"/>
        <v>-1.366508797</v>
      </c>
      <c r="BR35" s="33">
        <v>45.45</v>
      </c>
      <c r="BS35" s="102">
        <f t="shared" si="50"/>
        <v>0.273</v>
      </c>
      <c r="BT35" s="73">
        <f t="shared" si="51"/>
        <v>-0.5112473133</v>
      </c>
      <c r="BU35" s="36">
        <f t="shared" si="52"/>
        <v>977.7410867</v>
      </c>
      <c r="BV35" s="35">
        <f t="shared" si="53"/>
        <v>-1.626861228</v>
      </c>
      <c r="BW35" s="37">
        <f t="shared" si="54"/>
        <v>0.039</v>
      </c>
      <c r="BX35" s="122">
        <f t="shared" si="55"/>
        <v>-1.396432443</v>
      </c>
      <c r="BY35" s="104">
        <f t="shared" si="56"/>
        <v>0.379</v>
      </c>
      <c r="BZ35" s="33">
        <v>30.83</v>
      </c>
      <c r="CA35" s="105">
        <f t="shared" si="57"/>
        <v>0.993</v>
      </c>
      <c r="CB35" s="73">
        <f t="shared" si="58"/>
        <v>3.304096501</v>
      </c>
      <c r="CC35" s="33">
        <v>2.83</v>
      </c>
      <c r="CD35" s="105">
        <f t="shared" si="59"/>
        <v>0.401</v>
      </c>
      <c r="CE35" s="73">
        <f t="shared" si="60"/>
        <v>-0.2281204393</v>
      </c>
      <c r="CF35" s="33">
        <v>0.41</v>
      </c>
      <c r="CG35" s="105">
        <f t="shared" si="61"/>
        <v>0.72</v>
      </c>
      <c r="CH35" s="73">
        <f t="shared" si="62"/>
        <v>0.4233349124</v>
      </c>
      <c r="CI35" s="33">
        <v>3.04</v>
      </c>
      <c r="CJ35" s="102">
        <f t="shared" si="63"/>
        <v>0.936</v>
      </c>
      <c r="CK35" s="73">
        <f t="shared" si="64"/>
        <v>1.754175363</v>
      </c>
      <c r="CL35" s="33">
        <v>49.04</v>
      </c>
      <c r="CM35" s="102">
        <f t="shared" si="65"/>
        <v>0.543</v>
      </c>
      <c r="CN35" s="73">
        <f t="shared" si="66"/>
        <v>0.09710370814</v>
      </c>
      <c r="CO35" s="36">
        <f t="shared" si="67"/>
        <v>3655.068464</v>
      </c>
      <c r="CP35" s="35">
        <f t="shared" si="68"/>
        <v>1.539742265</v>
      </c>
      <c r="CQ35" s="90">
        <f t="shared" si="69"/>
        <v>0.915</v>
      </c>
      <c r="CR35" s="33">
        <v>0.16</v>
      </c>
      <c r="CS35" s="105">
        <f t="shared" si="70"/>
        <v>0.89</v>
      </c>
      <c r="CT35" s="73">
        <f t="shared" si="71"/>
        <v>1.399702638</v>
      </c>
      <c r="CU35" s="123">
        <f t="shared" si="72"/>
        <v>6.438755877</v>
      </c>
      <c r="CV35" s="107">
        <f t="shared" si="73"/>
        <v>0.968</v>
      </c>
    </row>
    <row r="36">
      <c r="A36" s="28">
        <v>2025.0</v>
      </c>
      <c r="B36" s="29" t="s">
        <v>865</v>
      </c>
      <c r="C36" s="29" t="s">
        <v>25</v>
      </c>
      <c r="D36" s="30">
        <f t="array" ref="D36">INDEX(
  TP!C:C,
  MATCH(
    1,
    (TP!A:A = A36) * (TP!B:B = C36),
    0
  )
)
</f>
        <v>52.9</v>
      </c>
      <c r="E36" s="31">
        <f t="shared" si="1"/>
        <v>-2.316597791</v>
      </c>
      <c r="F36" s="32">
        <f t="shared" si="2"/>
        <v>0.362</v>
      </c>
      <c r="G36" s="33">
        <v>1230.0</v>
      </c>
      <c r="H36" s="33">
        <v>4.1</v>
      </c>
      <c r="I36" s="33">
        <v>0.0</v>
      </c>
      <c r="J36" s="99">
        <f t="shared" si="3"/>
        <v>4.1</v>
      </c>
      <c r="K36" s="100">
        <f t="shared" si="4"/>
        <v>0.3</v>
      </c>
      <c r="L36" s="101">
        <f t="shared" si="5"/>
        <v>0.571</v>
      </c>
      <c r="M36" s="73">
        <f t="shared" si="6"/>
        <v>0.1878255485</v>
      </c>
      <c r="N36" s="42">
        <v>0.37</v>
      </c>
      <c r="O36" s="101">
        <f t="shared" si="7"/>
        <v>0.73</v>
      </c>
      <c r="P36" s="73">
        <f t="shared" si="8"/>
        <v>0.5810956286</v>
      </c>
      <c r="Q36" s="33">
        <v>1.76</v>
      </c>
      <c r="R36" s="102">
        <f t="shared" si="9"/>
        <v>0.344</v>
      </c>
      <c r="S36" s="73">
        <f t="shared" si="10"/>
        <v>-0.3789136829</v>
      </c>
      <c r="T36" s="33">
        <v>54.17</v>
      </c>
      <c r="U36" s="102">
        <f t="shared" si="11"/>
        <v>0.922</v>
      </c>
      <c r="V36" s="73">
        <f t="shared" si="12"/>
        <v>1.261750136</v>
      </c>
      <c r="W36" s="36">
        <f t="shared" si="13"/>
        <v>3438.506509</v>
      </c>
      <c r="X36" s="35">
        <f t="shared" si="14"/>
        <v>0.7321984439</v>
      </c>
      <c r="Y36" s="40">
        <f t="shared" si="15"/>
        <v>0.794</v>
      </c>
      <c r="Z36" s="33">
        <v>20.833</v>
      </c>
      <c r="AA36" s="101">
        <f t="shared" si="16"/>
        <v>0.798</v>
      </c>
      <c r="AB36" s="73">
        <f t="shared" si="17"/>
        <v>0.804427292</v>
      </c>
      <c r="AC36" s="121">
        <f t="shared" si="18"/>
        <v>2.305546913</v>
      </c>
      <c r="AD36" s="68">
        <f t="shared" si="19"/>
        <v>0.752</v>
      </c>
      <c r="AE36" s="33">
        <v>3.73</v>
      </c>
      <c r="AF36" s="102">
        <f t="shared" si="20"/>
        <v>0.649</v>
      </c>
      <c r="AG36" s="73">
        <f t="shared" si="21"/>
        <v>0.1485749144</v>
      </c>
      <c r="AH36" s="66">
        <f t="shared" si="22"/>
        <v>4.107300209</v>
      </c>
      <c r="AI36" s="102">
        <f t="shared" si="23"/>
        <v>0.727</v>
      </c>
      <c r="AJ36" s="73">
        <f t="shared" si="24"/>
        <v>0.5130726287</v>
      </c>
      <c r="AK36" s="33">
        <v>54.9</v>
      </c>
      <c r="AL36" s="102">
        <f t="shared" si="25"/>
        <v>0.688</v>
      </c>
      <c r="AM36" s="73">
        <f t="shared" si="26"/>
        <v>0.4041622162</v>
      </c>
      <c r="AN36" s="36">
        <f t="shared" si="27"/>
        <v>4098.613466</v>
      </c>
      <c r="AO36" s="35">
        <f t="shared" si="28"/>
        <v>0.705365138</v>
      </c>
      <c r="AP36" s="37">
        <f t="shared" si="29"/>
        <v>0.762</v>
      </c>
      <c r="AQ36" s="33">
        <v>3.37</v>
      </c>
      <c r="AR36" s="102">
        <f t="shared" si="30"/>
        <v>0.379</v>
      </c>
      <c r="AS36" s="73">
        <f t="shared" si="31"/>
        <v>-0.4583653297</v>
      </c>
      <c r="AT36" s="33">
        <v>26.09</v>
      </c>
      <c r="AU36" s="102">
        <f t="shared" si="32"/>
        <v>0.291</v>
      </c>
      <c r="AV36" s="73">
        <f t="shared" si="33"/>
        <v>-0.5324013553</v>
      </c>
      <c r="AW36" s="36">
        <f t="shared" si="34"/>
        <v>1389.317166</v>
      </c>
      <c r="AX36" s="35">
        <f t="shared" si="35"/>
        <v>-0.5557327261</v>
      </c>
      <c r="AY36" s="37">
        <f t="shared" si="36"/>
        <v>0.323</v>
      </c>
      <c r="AZ36" s="33">
        <v>7.83</v>
      </c>
      <c r="BA36" s="102">
        <f t="shared" si="37"/>
        <v>0.401</v>
      </c>
      <c r="BB36" s="73">
        <f t="shared" si="38"/>
        <v>-0.283553282</v>
      </c>
      <c r="BC36" s="33">
        <v>25.23</v>
      </c>
      <c r="BD36" s="102">
        <f t="shared" si="39"/>
        <v>0.071</v>
      </c>
      <c r="BE36" s="73">
        <f t="shared" si="40"/>
        <v>-1.343337106</v>
      </c>
      <c r="BF36" s="36">
        <f t="shared" si="41"/>
        <v>1747.603646</v>
      </c>
      <c r="BG36" s="35">
        <f t="shared" si="42"/>
        <v>-1.207610171</v>
      </c>
      <c r="BH36" s="37">
        <f t="shared" si="43"/>
        <v>0.096</v>
      </c>
      <c r="BI36" s="33">
        <v>0.66</v>
      </c>
      <c r="BJ36" s="103">
        <f t="shared" si="44"/>
        <v>0.241</v>
      </c>
      <c r="BK36" s="73">
        <f t="shared" si="45"/>
        <v>-0.7568434041</v>
      </c>
      <c r="BL36" s="33">
        <v>0.15</v>
      </c>
      <c r="BM36" s="103">
        <f t="shared" si="46"/>
        <v>0.309</v>
      </c>
      <c r="BN36" s="73">
        <f t="shared" si="47"/>
        <v>-0.6403254794</v>
      </c>
      <c r="BO36" s="33">
        <v>0.88</v>
      </c>
      <c r="BP36" s="102">
        <f t="shared" si="48"/>
        <v>0.067</v>
      </c>
      <c r="BQ36" s="73">
        <f t="shared" si="49"/>
        <v>-1.196664202</v>
      </c>
      <c r="BR36" s="33">
        <v>25.0</v>
      </c>
      <c r="BS36" s="102">
        <f t="shared" si="50"/>
        <v>0</v>
      </c>
      <c r="BT36" s="73">
        <f t="shared" si="51"/>
        <v>-2.599769166</v>
      </c>
      <c r="BU36" s="36">
        <f t="shared" si="52"/>
        <v>686.2901231</v>
      </c>
      <c r="BV36" s="35">
        <f t="shared" si="53"/>
        <v>-1.910084306</v>
      </c>
      <c r="BW36" s="37">
        <f t="shared" si="54"/>
        <v>0.011</v>
      </c>
      <c r="BX36" s="122">
        <f t="shared" si="55"/>
        <v>-4.365230948</v>
      </c>
      <c r="BY36" s="104">
        <f t="shared" si="56"/>
        <v>0.113</v>
      </c>
      <c r="BZ36" s="33">
        <v>10.98</v>
      </c>
      <c r="CA36" s="105">
        <f t="shared" si="57"/>
        <v>0.429</v>
      </c>
      <c r="CB36" s="73">
        <f t="shared" si="58"/>
        <v>-0.4421951985</v>
      </c>
      <c r="CC36" s="33">
        <v>4.24</v>
      </c>
      <c r="CD36" s="105">
        <f t="shared" si="59"/>
        <v>0.926</v>
      </c>
      <c r="CE36" s="73">
        <f t="shared" si="60"/>
        <v>1.40055909</v>
      </c>
      <c r="CF36" s="33">
        <v>0.37</v>
      </c>
      <c r="CG36" s="105">
        <f t="shared" si="61"/>
        <v>0.638</v>
      </c>
      <c r="CH36" s="73">
        <f t="shared" si="62"/>
        <v>0.2062990787</v>
      </c>
      <c r="CI36" s="33">
        <v>0.29</v>
      </c>
      <c r="CJ36" s="102">
        <f t="shared" si="63"/>
        <v>0.004</v>
      </c>
      <c r="CK36" s="73">
        <f t="shared" si="64"/>
        <v>-1.298568323</v>
      </c>
      <c r="CL36" s="33">
        <v>75.0</v>
      </c>
      <c r="CM36" s="102">
        <f t="shared" si="65"/>
        <v>0.968</v>
      </c>
      <c r="CN36" s="73">
        <f t="shared" si="66"/>
        <v>2.012347132</v>
      </c>
      <c r="CO36" s="36">
        <f t="shared" si="67"/>
        <v>1019.471741</v>
      </c>
      <c r="CP36" s="35">
        <f t="shared" si="68"/>
        <v>-1.151470175</v>
      </c>
      <c r="CQ36" s="90">
        <f t="shared" si="69"/>
        <v>0.103</v>
      </c>
      <c r="CR36" s="33">
        <v>0.07</v>
      </c>
      <c r="CS36" s="105">
        <f t="shared" si="70"/>
        <v>0.411</v>
      </c>
      <c r="CT36" s="73">
        <f t="shared" si="71"/>
        <v>-0.2701065511</v>
      </c>
      <c r="CU36" s="123">
        <f t="shared" si="72"/>
        <v>-0.2569137557</v>
      </c>
      <c r="CV36" s="107">
        <f t="shared" si="73"/>
        <v>0.543</v>
      </c>
    </row>
    <row r="37">
      <c r="A37" s="28">
        <v>2025.0</v>
      </c>
      <c r="B37" s="29" t="s">
        <v>915</v>
      </c>
      <c r="C37" s="29" t="s">
        <v>25</v>
      </c>
      <c r="D37" s="30">
        <f t="array" ref="D37">INDEX(
  TP!C:C,
  MATCH(
    1,
    (TP!A:A = A37) * (TP!B:B = C37),
    0
  )
)
</f>
        <v>52.9</v>
      </c>
      <c r="E37" s="31">
        <f t="shared" si="1"/>
        <v>-6.861020105</v>
      </c>
      <c r="F37" s="32">
        <f t="shared" si="2"/>
        <v>0.142</v>
      </c>
      <c r="G37" s="33">
        <v>1581.0</v>
      </c>
      <c r="H37" s="33">
        <v>4.98</v>
      </c>
      <c r="I37" s="33">
        <v>0.0</v>
      </c>
      <c r="J37" s="99">
        <f t="shared" si="3"/>
        <v>4.98</v>
      </c>
      <c r="K37" s="100">
        <f t="shared" si="4"/>
        <v>0.2834914611</v>
      </c>
      <c r="L37" s="101">
        <f t="shared" si="5"/>
        <v>0.514</v>
      </c>
      <c r="M37" s="73">
        <f t="shared" si="6"/>
        <v>0.04461767089</v>
      </c>
      <c r="N37" s="42">
        <v>0.28</v>
      </c>
      <c r="O37" s="101">
        <f t="shared" si="7"/>
        <v>0.532</v>
      </c>
      <c r="P37" s="73">
        <f t="shared" si="8"/>
        <v>0.005871934063</v>
      </c>
      <c r="Q37" s="33">
        <v>1.59</v>
      </c>
      <c r="R37" s="102">
        <f t="shared" si="9"/>
        <v>0.259</v>
      </c>
      <c r="S37" s="73">
        <f t="shared" si="10"/>
        <v>-0.6560425562</v>
      </c>
      <c r="T37" s="33">
        <v>53.57</v>
      </c>
      <c r="U37" s="102">
        <f t="shared" si="11"/>
        <v>0.911</v>
      </c>
      <c r="V37" s="73">
        <f t="shared" si="12"/>
        <v>1.202373001</v>
      </c>
      <c r="W37" s="36">
        <f t="shared" si="13"/>
        <v>3187.489583</v>
      </c>
      <c r="X37" s="35">
        <f t="shared" si="14"/>
        <v>0.4449874843</v>
      </c>
      <c r="Y37" s="40">
        <f t="shared" si="15"/>
        <v>0.699</v>
      </c>
      <c r="Z37" s="33">
        <v>17.857</v>
      </c>
      <c r="AA37" s="101">
        <f t="shared" si="16"/>
        <v>0.656</v>
      </c>
      <c r="AB37" s="73">
        <f t="shared" si="17"/>
        <v>0.380337901</v>
      </c>
      <c r="AC37" s="121">
        <f t="shared" si="18"/>
        <v>0.8758149903</v>
      </c>
      <c r="AD37" s="68">
        <f t="shared" si="19"/>
        <v>0.596</v>
      </c>
      <c r="AE37" s="33">
        <v>2.33</v>
      </c>
      <c r="AF37" s="102">
        <f t="shared" si="20"/>
        <v>0.138</v>
      </c>
      <c r="AG37" s="73">
        <f t="shared" si="21"/>
        <v>-1.057435762</v>
      </c>
      <c r="AH37" s="66">
        <f t="shared" si="22"/>
        <v>2.565686189</v>
      </c>
      <c r="AI37" s="102">
        <f t="shared" si="23"/>
        <v>0.252</v>
      </c>
      <c r="AJ37" s="73">
        <f t="shared" si="24"/>
        <v>-0.7706802179</v>
      </c>
      <c r="AK37" s="33">
        <v>46.34</v>
      </c>
      <c r="AL37" s="102">
        <f t="shared" si="25"/>
        <v>0.209</v>
      </c>
      <c r="AM37" s="73">
        <f t="shared" si="26"/>
        <v>-0.7190551544</v>
      </c>
      <c r="AN37" s="36">
        <f t="shared" si="27"/>
        <v>2697.252917</v>
      </c>
      <c r="AO37" s="35">
        <f t="shared" si="28"/>
        <v>-0.9412303209</v>
      </c>
      <c r="AP37" s="37">
        <f t="shared" si="29"/>
        <v>0.191</v>
      </c>
      <c r="AQ37" s="33">
        <v>3.81</v>
      </c>
      <c r="AR37" s="102">
        <f t="shared" si="30"/>
        <v>0.433</v>
      </c>
      <c r="AS37" s="73">
        <f t="shared" si="31"/>
        <v>-0.2896372401</v>
      </c>
      <c r="AT37" s="33">
        <v>25.37</v>
      </c>
      <c r="AU37" s="102">
        <f t="shared" si="32"/>
        <v>0.27</v>
      </c>
      <c r="AV37" s="73">
        <f t="shared" si="33"/>
        <v>-0.6037148579</v>
      </c>
      <c r="AW37" s="36">
        <f t="shared" si="34"/>
        <v>1438.858184</v>
      </c>
      <c r="AX37" s="35">
        <f t="shared" si="35"/>
        <v>-0.5020810581</v>
      </c>
      <c r="AY37" s="37">
        <f t="shared" si="36"/>
        <v>0.355</v>
      </c>
      <c r="AZ37" s="33">
        <v>5.75</v>
      </c>
      <c r="BA37" s="102">
        <f t="shared" si="37"/>
        <v>0.138</v>
      </c>
      <c r="BB37" s="73">
        <f t="shared" si="38"/>
        <v>-1.040038071</v>
      </c>
      <c r="BC37" s="33">
        <v>24.75</v>
      </c>
      <c r="BD37" s="102">
        <f t="shared" si="39"/>
        <v>0.057</v>
      </c>
      <c r="BE37" s="73">
        <f t="shared" si="40"/>
        <v>-1.40992407</v>
      </c>
      <c r="BF37" s="36">
        <f t="shared" si="41"/>
        <v>1502.939299</v>
      </c>
      <c r="BG37" s="35">
        <f t="shared" si="42"/>
        <v>-1.618107121</v>
      </c>
      <c r="BH37" s="37">
        <f t="shared" si="43"/>
        <v>0.043</v>
      </c>
      <c r="BI37" s="33">
        <v>0.28</v>
      </c>
      <c r="BJ37" s="103">
        <f t="shared" si="44"/>
        <v>0.053</v>
      </c>
      <c r="BK37" s="73">
        <f t="shared" si="45"/>
        <v>-1.259473798</v>
      </c>
      <c r="BL37" s="33">
        <v>0.0</v>
      </c>
      <c r="BM37" s="103">
        <f t="shared" si="46"/>
        <v>0</v>
      </c>
      <c r="BN37" s="73">
        <f t="shared" si="47"/>
        <v>-1.05074095</v>
      </c>
      <c r="BO37" s="33">
        <v>0.57</v>
      </c>
      <c r="BP37" s="102">
        <f t="shared" si="48"/>
        <v>0.021</v>
      </c>
      <c r="BQ37" s="73">
        <f t="shared" si="49"/>
        <v>-1.416046804</v>
      </c>
      <c r="BR37" s="33">
        <v>80.0</v>
      </c>
      <c r="BS37" s="102">
        <f t="shared" si="50"/>
        <v>0.996</v>
      </c>
      <c r="BT37" s="73">
        <f t="shared" si="51"/>
        <v>3.017282272</v>
      </c>
      <c r="BU37" s="36">
        <f t="shared" si="52"/>
        <v>1569.244835</v>
      </c>
      <c r="BV37" s="35">
        <f t="shared" si="53"/>
        <v>-1.052056088</v>
      </c>
      <c r="BW37" s="37">
        <f t="shared" si="54"/>
        <v>0.142</v>
      </c>
      <c r="BX37" s="122">
        <f t="shared" si="55"/>
        <v>-6.423689336</v>
      </c>
      <c r="BY37" s="104">
        <f t="shared" si="56"/>
        <v>0.028</v>
      </c>
      <c r="BZ37" s="33">
        <v>11.39</v>
      </c>
      <c r="CA37" s="105">
        <f t="shared" si="57"/>
        <v>0.468</v>
      </c>
      <c r="CB37" s="73">
        <f t="shared" si="58"/>
        <v>-0.3648158737</v>
      </c>
      <c r="CC37" s="33">
        <v>2.96</v>
      </c>
      <c r="CD37" s="105">
        <f t="shared" si="59"/>
        <v>0.479</v>
      </c>
      <c r="CE37" s="73">
        <f t="shared" si="60"/>
        <v>-0.07795849688</v>
      </c>
      <c r="CF37" s="33">
        <v>0.28</v>
      </c>
      <c r="CG37" s="105">
        <f t="shared" si="61"/>
        <v>0.433</v>
      </c>
      <c r="CH37" s="73">
        <f t="shared" si="62"/>
        <v>-0.2820315471</v>
      </c>
      <c r="CI37" s="33">
        <v>0.8</v>
      </c>
      <c r="CJ37" s="102">
        <f t="shared" si="63"/>
        <v>0.209</v>
      </c>
      <c r="CK37" s="73">
        <f t="shared" si="64"/>
        <v>-0.7324231301</v>
      </c>
      <c r="CL37" s="33">
        <v>64.29</v>
      </c>
      <c r="CM37" s="102">
        <f t="shared" si="65"/>
        <v>0.894</v>
      </c>
      <c r="CN37" s="73">
        <f t="shared" si="66"/>
        <v>1.222198555</v>
      </c>
      <c r="CO37" s="36">
        <f t="shared" si="67"/>
        <v>2017.189387</v>
      </c>
      <c r="CP37" s="35">
        <f t="shared" si="68"/>
        <v>-0.132698936</v>
      </c>
      <c r="CQ37" s="90">
        <f t="shared" si="69"/>
        <v>0.493</v>
      </c>
      <c r="CR37" s="33">
        <v>0.06</v>
      </c>
      <c r="CS37" s="105">
        <f t="shared" si="70"/>
        <v>0.348</v>
      </c>
      <c r="CT37" s="73">
        <f t="shared" si="71"/>
        <v>-0.4556409055</v>
      </c>
      <c r="CU37" s="123">
        <f t="shared" si="72"/>
        <v>-1.313145759</v>
      </c>
      <c r="CV37" s="107">
        <f t="shared" si="73"/>
        <v>0.387</v>
      </c>
    </row>
    <row r="38">
      <c r="A38" s="28">
        <v>2022.0</v>
      </c>
      <c r="B38" s="29" t="s">
        <v>857</v>
      </c>
      <c r="C38" s="29" t="s">
        <v>17</v>
      </c>
      <c r="D38" s="30">
        <f t="array" ref="D38">INDEX(
  TP!C:C,
  MATCH(
    1,
    (TP!A:A = A38) * (TP!B:B = C38),
    0
  )
)
</f>
        <v>52.67</v>
      </c>
      <c r="E38" s="31">
        <f t="shared" si="1"/>
        <v>7.609677174</v>
      </c>
      <c r="F38" s="32">
        <f t="shared" si="2"/>
        <v>0.89</v>
      </c>
      <c r="G38" s="33">
        <v>1425.0</v>
      </c>
      <c r="H38" s="33">
        <v>2.86</v>
      </c>
      <c r="I38" s="33">
        <v>0.0</v>
      </c>
      <c r="J38" s="99">
        <f t="shared" si="3"/>
        <v>2.86</v>
      </c>
      <c r="K38" s="100">
        <f t="shared" si="4"/>
        <v>0.1806315789</v>
      </c>
      <c r="L38" s="101">
        <f t="shared" si="5"/>
        <v>0.216</v>
      </c>
      <c r="M38" s="73">
        <f t="shared" si="6"/>
        <v>-0.8476687696</v>
      </c>
      <c r="N38" s="42">
        <v>0.06</v>
      </c>
      <c r="O38" s="101">
        <f t="shared" si="7"/>
        <v>0.05</v>
      </c>
      <c r="P38" s="73">
        <f t="shared" si="8"/>
        <v>-1.40023043</v>
      </c>
      <c r="Q38" s="33">
        <v>1.77</v>
      </c>
      <c r="R38" s="102">
        <f t="shared" si="9"/>
        <v>0.348</v>
      </c>
      <c r="S38" s="73">
        <f t="shared" si="10"/>
        <v>-0.3626119845</v>
      </c>
      <c r="T38" s="33">
        <v>39.29</v>
      </c>
      <c r="U38" s="102">
        <f t="shared" si="11"/>
        <v>0.394</v>
      </c>
      <c r="V38" s="73">
        <f t="shared" si="12"/>
        <v>-0.2108028177</v>
      </c>
      <c r="W38" s="36">
        <f t="shared" si="13"/>
        <v>2502.864959</v>
      </c>
      <c r="X38" s="35">
        <f t="shared" si="14"/>
        <v>-0.3383529023</v>
      </c>
      <c r="Y38" s="40">
        <f t="shared" si="15"/>
        <v>0.365</v>
      </c>
      <c r="Z38" s="33">
        <v>3.571</v>
      </c>
      <c r="AA38" s="101">
        <f t="shared" si="16"/>
        <v>0.046</v>
      </c>
      <c r="AB38" s="73">
        <f t="shared" si="17"/>
        <v>-1.65546218</v>
      </c>
      <c r="AC38" s="121">
        <f t="shared" si="18"/>
        <v>-4.241714282</v>
      </c>
      <c r="AD38" s="68">
        <f t="shared" si="19"/>
        <v>0.106</v>
      </c>
      <c r="AE38" s="33">
        <v>5.05</v>
      </c>
      <c r="AF38" s="102">
        <f t="shared" si="20"/>
        <v>0.89</v>
      </c>
      <c r="AG38" s="73">
        <f t="shared" si="21"/>
        <v>1.285670695</v>
      </c>
      <c r="AH38" s="66">
        <f t="shared" si="22"/>
        <v>5.520553531</v>
      </c>
      <c r="AI38" s="102">
        <f t="shared" si="23"/>
        <v>0.94</v>
      </c>
      <c r="AJ38" s="73">
        <f t="shared" si="24"/>
        <v>1.689935289</v>
      </c>
      <c r="AK38" s="33">
        <v>56.25</v>
      </c>
      <c r="AL38" s="102">
        <f t="shared" si="25"/>
        <v>0.748</v>
      </c>
      <c r="AM38" s="73">
        <f t="shared" si="26"/>
        <v>0.5813051426</v>
      </c>
      <c r="AN38" s="36">
        <f t="shared" si="27"/>
        <v>4828.504648</v>
      </c>
      <c r="AO38" s="35">
        <f t="shared" si="28"/>
        <v>1.562985617</v>
      </c>
      <c r="AP38" s="37">
        <f t="shared" si="29"/>
        <v>0.929</v>
      </c>
      <c r="AQ38" s="33">
        <v>1.14</v>
      </c>
      <c r="AR38" s="102">
        <f t="shared" si="30"/>
        <v>0.028</v>
      </c>
      <c r="AS38" s="73">
        <f t="shared" si="31"/>
        <v>-1.313509965</v>
      </c>
      <c r="AT38" s="33">
        <v>33.33</v>
      </c>
      <c r="AU38" s="102">
        <f t="shared" si="32"/>
        <v>0.525</v>
      </c>
      <c r="AV38" s="73">
        <f t="shared" si="33"/>
        <v>0.184695532</v>
      </c>
      <c r="AW38" s="36">
        <f t="shared" si="34"/>
        <v>915.61781</v>
      </c>
      <c r="AX38" s="35">
        <f t="shared" si="35"/>
        <v>-1.068737125</v>
      </c>
      <c r="AY38" s="37">
        <f t="shared" si="36"/>
        <v>0.131</v>
      </c>
      <c r="AZ38" s="33">
        <v>12.19</v>
      </c>
      <c r="BA38" s="102">
        <f t="shared" si="37"/>
        <v>0.897</v>
      </c>
      <c r="BB38" s="73">
        <f t="shared" si="38"/>
        <v>1.302155219</v>
      </c>
      <c r="BC38" s="33">
        <v>26.42</v>
      </c>
      <c r="BD38" s="102">
        <f t="shared" si="39"/>
        <v>0.099</v>
      </c>
      <c r="BE38" s="73">
        <f t="shared" si="40"/>
        <v>-1.178256923</v>
      </c>
      <c r="BF38" s="36">
        <f t="shared" si="41"/>
        <v>2167.196767</v>
      </c>
      <c r="BG38" s="35">
        <f t="shared" si="42"/>
        <v>-0.5036183613</v>
      </c>
      <c r="BH38" s="37">
        <f t="shared" si="43"/>
        <v>0.305</v>
      </c>
      <c r="BI38" s="33">
        <v>2.46</v>
      </c>
      <c r="BJ38" s="103">
        <f t="shared" si="44"/>
        <v>0.915</v>
      </c>
      <c r="BK38" s="73">
        <f t="shared" si="45"/>
        <v>1.624037409</v>
      </c>
      <c r="BL38" s="33">
        <v>1.83</v>
      </c>
      <c r="BM38" s="103">
        <f t="shared" si="46"/>
        <v>0.989</v>
      </c>
      <c r="BN38" s="73">
        <f t="shared" si="47"/>
        <v>3.956327788</v>
      </c>
      <c r="BO38" s="33">
        <v>5.87</v>
      </c>
      <c r="BP38" s="102">
        <f t="shared" si="48"/>
        <v>0.975</v>
      </c>
      <c r="BQ38" s="73">
        <f t="shared" si="49"/>
        <v>2.334688006</v>
      </c>
      <c r="BR38" s="33">
        <v>41.94</v>
      </c>
      <c r="BS38" s="102">
        <f t="shared" si="50"/>
        <v>0.163</v>
      </c>
      <c r="BT38" s="73">
        <f t="shared" si="51"/>
        <v>-0.8697173232</v>
      </c>
      <c r="BU38" s="36">
        <f t="shared" si="52"/>
        <v>3514.78279</v>
      </c>
      <c r="BV38" s="35">
        <f t="shared" si="53"/>
        <v>0.838557825</v>
      </c>
      <c r="BW38" s="37">
        <f t="shared" si="54"/>
        <v>0.798</v>
      </c>
      <c r="BX38" s="122">
        <f t="shared" si="55"/>
        <v>6.409553153</v>
      </c>
      <c r="BY38" s="104">
        <f t="shared" si="56"/>
        <v>0.926</v>
      </c>
      <c r="BZ38" s="33">
        <v>20.65</v>
      </c>
      <c r="CA38" s="105">
        <f t="shared" si="57"/>
        <v>0.887</v>
      </c>
      <c r="CB38" s="73">
        <f t="shared" si="58"/>
        <v>1.382824486</v>
      </c>
      <c r="CC38" s="33">
        <v>2.53</v>
      </c>
      <c r="CD38" s="105">
        <f t="shared" si="59"/>
        <v>0.259</v>
      </c>
      <c r="CE38" s="73">
        <f t="shared" si="60"/>
        <v>-0.5746479987</v>
      </c>
      <c r="CF38" s="33">
        <v>0.69</v>
      </c>
      <c r="CG38" s="105">
        <f t="shared" si="61"/>
        <v>0.95</v>
      </c>
      <c r="CH38" s="73">
        <f t="shared" si="62"/>
        <v>1.942585748</v>
      </c>
      <c r="CI38" s="33">
        <v>3.16</v>
      </c>
      <c r="CJ38" s="102">
        <f t="shared" si="63"/>
        <v>0.943</v>
      </c>
      <c r="CK38" s="73">
        <f t="shared" si="64"/>
        <v>1.887385997</v>
      </c>
      <c r="CL38" s="33">
        <v>52.0</v>
      </c>
      <c r="CM38" s="102">
        <f t="shared" si="65"/>
        <v>0.638</v>
      </c>
      <c r="CN38" s="73">
        <f t="shared" si="66"/>
        <v>0.3154827734</v>
      </c>
      <c r="CO38" s="36">
        <f t="shared" si="67"/>
        <v>3956.932825</v>
      </c>
      <c r="CP38" s="35">
        <f t="shared" si="68"/>
        <v>1.847976493</v>
      </c>
      <c r="CQ38" s="90">
        <f t="shared" si="69"/>
        <v>0.936</v>
      </c>
      <c r="CR38" s="33">
        <v>0.13</v>
      </c>
      <c r="CS38" s="105">
        <f t="shared" si="70"/>
        <v>0.805</v>
      </c>
      <c r="CT38" s="73">
        <f t="shared" si="71"/>
        <v>0.8430995747</v>
      </c>
      <c r="CU38" s="123">
        <f t="shared" si="72"/>
        <v>5.441838303</v>
      </c>
      <c r="CV38" s="107">
        <f t="shared" si="73"/>
        <v>0.929</v>
      </c>
    </row>
    <row r="39">
      <c r="A39" s="28">
        <v>2022.0</v>
      </c>
      <c r="B39" s="29" t="s">
        <v>869</v>
      </c>
      <c r="C39" s="29" t="s">
        <v>17</v>
      </c>
      <c r="D39" s="30">
        <f t="array" ref="D39">INDEX(
  TP!C:C,
  MATCH(
    1,
    (TP!A:A = A39) * (TP!B:B = C39),
    0
  )
)
</f>
        <v>52.67</v>
      </c>
      <c r="E39" s="31">
        <f t="shared" si="1"/>
        <v>3.713702295</v>
      </c>
      <c r="F39" s="32">
        <f t="shared" si="2"/>
        <v>0.702</v>
      </c>
      <c r="G39" s="33">
        <v>2499.0</v>
      </c>
      <c r="H39" s="33">
        <v>5.1</v>
      </c>
      <c r="I39" s="33">
        <v>0.0</v>
      </c>
      <c r="J39" s="99">
        <f t="shared" si="3"/>
        <v>5.1</v>
      </c>
      <c r="K39" s="100">
        <f t="shared" si="4"/>
        <v>0.1836734694</v>
      </c>
      <c r="L39" s="101">
        <f t="shared" si="5"/>
        <v>0.23</v>
      </c>
      <c r="M39" s="73">
        <f t="shared" si="6"/>
        <v>-0.8212810513</v>
      </c>
      <c r="N39" s="42">
        <v>0.14</v>
      </c>
      <c r="O39" s="101">
        <f t="shared" si="7"/>
        <v>0.167</v>
      </c>
      <c r="P39" s="73">
        <f t="shared" si="8"/>
        <v>-0.8889204796</v>
      </c>
      <c r="Q39" s="33">
        <v>1.4</v>
      </c>
      <c r="R39" s="102">
        <f t="shared" si="9"/>
        <v>0.128</v>
      </c>
      <c r="S39" s="73">
        <f t="shared" si="10"/>
        <v>-0.9657748263</v>
      </c>
      <c r="T39" s="33">
        <v>46.15</v>
      </c>
      <c r="U39" s="102">
        <f t="shared" si="11"/>
        <v>0.681</v>
      </c>
      <c r="V39" s="73">
        <f t="shared" si="12"/>
        <v>0.468075762</v>
      </c>
      <c r="W39" s="36">
        <f t="shared" si="13"/>
        <v>2526.147059</v>
      </c>
      <c r="X39" s="35">
        <f t="shared" si="14"/>
        <v>-0.311713765</v>
      </c>
      <c r="Y39" s="40">
        <f t="shared" si="15"/>
        <v>0.379</v>
      </c>
      <c r="Z39" s="33">
        <v>10.256</v>
      </c>
      <c r="AA39" s="101">
        <f t="shared" si="16"/>
        <v>0.252</v>
      </c>
      <c r="AB39" s="73">
        <f t="shared" si="17"/>
        <v>-0.7028285846</v>
      </c>
      <c r="AC39" s="121">
        <f t="shared" si="18"/>
        <v>-2.724743881</v>
      </c>
      <c r="AD39" s="68">
        <f t="shared" si="19"/>
        <v>0.213</v>
      </c>
      <c r="AE39" s="33">
        <v>4.29</v>
      </c>
      <c r="AF39" s="102">
        <f t="shared" si="20"/>
        <v>0.791</v>
      </c>
      <c r="AG39" s="73">
        <f t="shared" si="21"/>
        <v>0.6309791849</v>
      </c>
      <c r="AH39" s="66">
        <f t="shared" si="22"/>
        <v>4.689737554</v>
      </c>
      <c r="AI39" s="102">
        <f t="shared" si="23"/>
        <v>0.844</v>
      </c>
      <c r="AJ39" s="73">
        <f t="shared" si="24"/>
        <v>0.9980874187</v>
      </c>
      <c r="AK39" s="33">
        <v>50.42</v>
      </c>
      <c r="AL39" s="102">
        <f t="shared" si="25"/>
        <v>0.415</v>
      </c>
      <c r="AM39" s="73">
        <f t="shared" si="26"/>
        <v>-0.1836898656</v>
      </c>
      <c r="AN39" s="36">
        <f t="shared" si="27"/>
        <v>4013.440447</v>
      </c>
      <c r="AO39" s="35">
        <f t="shared" si="28"/>
        <v>0.605287034</v>
      </c>
      <c r="AP39" s="37">
        <f t="shared" si="29"/>
        <v>0.709</v>
      </c>
      <c r="AQ39" s="33">
        <v>2.16</v>
      </c>
      <c r="AR39" s="102">
        <f t="shared" si="30"/>
        <v>0.195</v>
      </c>
      <c r="AS39" s="73">
        <f t="shared" si="31"/>
        <v>-0.9223675759</v>
      </c>
      <c r="AT39" s="33">
        <v>43.33</v>
      </c>
      <c r="AU39" s="102">
        <f t="shared" si="32"/>
        <v>0.901</v>
      </c>
      <c r="AV39" s="73">
        <f t="shared" si="33"/>
        <v>1.175160846</v>
      </c>
      <c r="AW39" s="36">
        <f t="shared" si="34"/>
        <v>1800.145409</v>
      </c>
      <c r="AX39" s="35">
        <f t="shared" si="35"/>
        <v>-0.1108161488</v>
      </c>
      <c r="AY39" s="37">
        <f t="shared" si="36"/>
        <v>0.5</v>
      </c>
      <c r="AZ39" s="33">
        <v>9.87</v>
      </c>
      <c r="BA39" s="102">
        <f t="shared" si="37"/>
        <v>0.72</v>
      </c>
      <c r="BB39" s="73">
        <f t="shared" si="38"/>
        <v>0.4583837229</v>
      </c>
      <c r="BC39" s="33">
        <v>33.21</v>
      </c>
      <c r="BD39" s="102">
        <f t="shared" si="39"/>
        <v>0.436</v>
      </c>
      <c r="BE39" s="73">
        <f t="shared" si="40"/>
        <v>-0.2363288227</v>
      </c>
      <c r="BF39" s="36">
        <f t="shared" si="41"/>
        <v>2519.865972</v>
      </c>
      <c r="BG39" s="35">
        <f t="shared" si="42"/>
        <v>0.08808874549</v>
      </c>
      <c r="BH39" s="37">
        <f t="shared" si="43"/>
        <v>0.578</v>
      </c>
      <c r="BI39" s="33">
        <v>1.22</v>
      </c>
      <c r="BJ39" s="103">
        <f t="shared" si="44"/>
        <v>0.574</v>
      </c>
      <c r="BK39" s="73">
        <f t="shared" si="45"/>
        <v>-0.01612492895</v>
      </c>
      <c r="BL39" s="33">
        <v>0.61</v>
      </c>
      <c r="BM39" s="103">
        <f t="shared" si="46"/>
        <v>0.809</v>
      </c>
      <c r="BN39" s="73">
        <f t="shared" si="47"/>
        <v>0.6182819629</v>
      </c>
      <c r="BO39" s="33">
        <v>2.74</v>
      </c>
      <c r="BP39" s="102">
        <f t="shared" si="48"/>
        <v>0.606</v>
      </c>
      <c r="BQ39" s="73">
        <f t="shared" si="49"/>
        <v>0.119631411</v>
      </c>
      <c r="BR39" s="33">
        <v>43.42</v>
      </c>
      <c r="BS39" s="102">
        <f t="shared" si="50"/>
        <v>0.202</v>
      </c>
      <c r="BT39" s="73">
        <f t="shared" si="51"/>
        <v>-0.7185675754</v>
      </c>
      <c r="BU39" s="36">
        <f t="shared" si="52"/>
        <v>2490.658412</v>
      </c>
      <c r="BV39" s="35">
        <f t="shared" si="53"/>
        <v>-0.1566547301</v>
      </c>
      <c r="BW39" s="37">
        <f t="shared" si="54"/>
        <v>0.454</v>
      </c>
      <c r="BX39" s="122">
        <f t="shared" si="55"/>
        <v>1.028061935</v>
      </c>
      <c r="BY39" s="104">
        <f t="shared" si="56"/>
        <v>0.656</v>
      </c>
      <c r="BZ39" s="33">
        <v>23.12</v>
      </c>
      <c r="CA39" s="105">
        <f t="shared" si="57"/>
        <v>0.947</v>
      </c>
      <c r="CB39" s="73">
        <f t="shared" si="58"/>
        <v>1.848987735</v>
      </c>
      <c r="CC39" s="33">
        <v>3.24</v>
      </c>
      <c r="CD39" s="105">
        <f t="shared" si="59"/>
        <v>0.582</v>
      </c>
      <c r="CE39" s="73">
        <f t="shared" si="60"/>
        <v>0.2454672253</v>
      </c>
      <c r="CF39" s="33">
        <v>0.54</v>
      </c>
      <c r="CG39" s="105">
        <f t="shared" si="61"/>
        <v>0.855</v>
      </c>
      <c r="CH39" s="73">
        <f t="shared" si="62"/>
        <v>1.128701372</v>
      </c>
      <c r="CI39" s="33">
        <v>3.42</v>
      </c>
      <c r="CJ39" s="102">
        <f t="shared" si="63"/>
        <v>0.965</v>
      </c>
      <c r="CK39" s="73">
        <f t="shared" si="64"/>
        <v>2.176009036</v>
      </c>
      <c r="CL39" s="33">
        <v>50.53</v>
      </c>
      <c r="CM39" s="102">
        <f t="shared" si="65"/>
        <v>0.613</v>
      </c>
      <c r="CN39" s="73">
        <f t="shared" si="66"/>
        <v>0.2070310079</v>
      </c>
      <c r="CO39" s="36">
        <f t="shared" si="67"/>
        <v>4008.597513</v>
      </c>
      <c r="CP39" s="35">
        <f t="shared" si="68"/>
        <v>1.900731397</v>
      </c>
      <c r="CQ39" s="90">
        <f t="shared" si="69"/>
        <v>0.943</v>
      </c>
      <c r="CR39" s="33">
        <v>0.1</v>
      </c>
      <c r="CS39" s="105">
        <f t="shared" si="70"/>
        <v>0.652</v>
      </c>
      <c r="CT39" s="73">
        <f t="shared" si="71"/>
        <v>0.2864965118</v>
      </c>
      <c r="CU39" s="123">
        <f t="shared" si="72"/>
        <v>5.410384241</v>
      </c>
      <c r="CV39" s="107">
        <f t="shared" si="73"/>
        <v>0.922</v>
      </c>
    </row>
    <row r="40">
      <c r="A40" s="28">
        <v>2022.0</v>
      </c>
      <c r="B40" s="29" t="s">
        <v>916</v>
      </c>
      <c r="C40" s="29" t="s">
        <v>17</v>
      </c>
      <c r="D40" s="30">
        <f t="array" ref="D40">INDEX(
  TP!C:C,
  MATCH(
    1,
    (TP!A:A = A40) * (TP!B:B = C40),
    0
  )
)
</f>
        <v>52.67</v>
      </c>
      <c r="E40" s="31">
        <f t="shared" si="1"/>
        <v>1.663753432</v>
      </c>
      <c r="F40" s="32">
        <f t="shared" si="2"/>
        <v>0.617</v>
      </c>
      <c r="G40" s="33">
        <v>2981.0</v>
      </c>
      <c r="H40" s="33">
        <v>20.14</v>
      </c>
      <c r="I40" s="33">
        <v>8.0</v>
      </c>
      <c r="J40" s="99">
        <f t="shared" si="3"/>
        <v>14.22</v>
      </c>
      <c r="K40" s="100">
        <f t="shared" si="4"/>
        <v>0.4293190205</v>
      </c>
      <c r="L40" s="101">
        <f t="shared" si="5"/>
        <v>0.901</v>
      </c>
      <c r="M40" s="73">
        <f t="shared" si="6"/>
        <v>1.309639088</v>
      </c>
      <c r="N40" s="42">
        <v>0.36</v>
      </c>
      <c r="O40" s="101">
        <f t="shared" si="7"/>
        <v>0.713</v>
      </c>
      <c r="P40" s="73">
        <f t="shared" si="8"/>
        <v>0.5171818848</v>
      </c>
      <c r="Q40" s="33">
        <v>2.72</v>
      </c>
      <c r="R40" s="102">
        <f t="shared" si="9"/>
        <v>0.876</v>
      </c>
      <c r="S40" s="73">
        <f t="shared" si="10"/>
        <v>1.186049366</v>
      </c>
      <c r="T40" s="33">
        <v>56.67</v>
      </c>
      <c r="U40" s="102">
        <f t="shared" si="11"/>
        <v>0.94</v>
      </c>
      <c r="V40" s="73">
        <f t="shared" si="12"/>
        <v>1.509154867</v>
      </c>
      <c r="W40" s="36">
        <f t="shared" si="13"/>
        <v>4654.826721</v>
      </c>
      <c r="X40" s="35">
        <f t="shared" si="14"/>
        <v>2.123899401</v>
      </c>
      <c r="Y40" s="40">
        <f t="shared" si="15"/>
        <v>0.989</v>
      </c>
      <c r="Z40" s="33">
        <v>21.111</v>
      </c>
      <c r="AA40" s="101">
        <f t="shared" si="16"/>
        <v>0.809</v>
      </c>
      <c r="AB40" s="73">
        <f t="shared" si="17"/>
        <v>0.8440431693</v>
      </c>
      <c r="AC40" s="121">
        <f t="shared" si="18"/>
        <v>4.794763543</v>
      </c>
      <c r="AD40" s="68">
        <f t="shared" si="19"/>
        <v>0.915</v>
      </c>
      <c r="AE40" s="33">
        <v>2.54</v>
      </c>
      <c r="AF40" s="102">
        <f t="shared" si="20"/>
        <v>0.184</v>
      </c>
      <c r="AG40" s="73">
        <f t="shared" si="21"/>
        <v>-0.8765341603</v>
      </c>
      <c r="AH40" s="66">
        <f t="shared" si="22"/>
        <v>2.776674449</v>
      </c>
      <c r="AI40" s="102">
        <f t="shared" si="23"/>
        <v>0.316</v>
      </c>
      <c r="AJ40" s="73">
        <f t="shared" si="24"/>
        <v>-0.5949833341</v>
      </c>
      <c r="AK40" s="33">
        <v>54.76</v>
      </c>
      <c r="AL40" s="102">
        <f t="shared" si="25"/>
        <v>0.667</v>
      </c>
      <c r="AM40" s="73">
        <f t="shared" si="26"/>
        <v>0.3857918386</v>
      </c>
      <c r="AN40" s="36">
        <f t="shared" si="27"/>
        <v>3331.468248</v>
      </c>
      <c r="AO40" s="35">
        <f t="shared" si="28"/>
        <v>-0.1960287486</v>
      </c>
      <c r="AP40" s="37">
        <f t="shared" si="29"/>
        <v>0.447</v>
      </c>
      <c r="AQ40" s="33">
        <v>6.01</v>
      </c>
      <c r="AR40" s="102">
        <f t="shared" si="30"/>
        <v>0.748</v>
      </c>
      <c r="AS40" s="73">
        <f t="shared" si="31"/>
        <v>0.5540032076</v>
      </c>
      <c r="AT40" s="33">
        <v>42.21</v>
      </c>
      <c r="AU40" s="102">
        <f t="shared" si="32"/>
        <v>0.876</v>
      </c>
      <c r="AV40" s="73">
        <f t="shared" si="33"/>
        <v>1.064228731</v>
      </c>
      <c r="AW40" s="36">
        <f t="shared" si="34"/>
        <v>2967.985062</v>
      </c>
      <c r="AX40" s="35">
        <f t="shared" si="35"/>
        <v>1.153924605</v>
      </c>
      <c r="AY40" s="37">
        <f t="shared" si="36"/>
        <v>0.887</v>
      </c>
      <c r="AZ40" s="33">
        <v>8.6</v>
      </c>
      <c r="BA40" s="102">
        <f t="shared" si="37"/>
        <v>0.55</v>
      </c>
      <c r="BB40" s="73">
        <f t="shared" si="38"/>
        <v>-0.003508432105</v>
      </c>
      <c r="BC40" s="33">
        <v>29.12</v>
      </c>
      <c r="BD40" s="102">
        <f t="shared" si="39"/>
        <v>0.199</v>
      </c>
      <c r="BE40" s="73">
        <f t="shared" si="40"/>
        <v>-0.8037052484</v>
      </c>
      <c r="BF40" s="36">
        <f t="shared" si="41"/>
        <v>2094.476018</v>
      </c>
      <c r="BG40" s="35">
        <f t="shared" si="42"/>
        <v>-0.625628969</v>
      </c>
      <c r="BH40" s="37">
        <f t="shared" si="43"/>
        <v>0.27</v>
      </c>
      <c r="BI40" s="33">
        <v>0.27</v>
      </c>
      <c r="BJ40" s="103">
        <f t="shared" si="44"/>
        <v>0.05</v>
      </c>
      <c r="BK40" s="73">
        <f t="shared" si="45"/>
        <v>-1.272700914</v>
      </c>
      <c r="BL40" s="33">
        <v>0.09</v>
      </c>
      <c r="BM40" s="103">
        <f t="shared" si="46"/>
        <v>0.184</v>
      </c>
      <c r="BN40" s="73">
        <f t="shared" si="47"/>
        <v>-0.8044916675</v>
      </c>
      <c r="BO40" s="33">
        <v>1.72</v>
      </c>
      <c r="BP40" s="102">
        <f t="shared" si="48"/>
        <v>0.319</v>
      </c>
      <c r="BQ40" s="73">
        <f t="shared" si="49"/>
        <v>-0.6022081185</v>
      </c>
      <c r="BR40" s="33">
        <v>43.86</v>
      </c>
      <c r="BS40" s="102">
        <f t="shared" si="50"/>
        <v>0.223</v>
      </c>
      <c r="BT40" s="73">
        <f t="shared" si="51"/>
        <v>-0.6736311639</v>
      </c>
      <c r="BU40" s="36">
        <f t="shared" si="52"/>
        <v>1908.509516</v>
      </c>
      <c r="BV40" s="35">
        <f t="shared" si="53"/>
        <v>-0.7223691121</v>
      </c>
      <c r="BW40" s="37">
        <f t="shared" si="54"/>
        <v>0.252</v>
      </c>
      <c r="BX40" s="122">
        <f t="shared" si="55"/>
        <v>-2.467294806</v>
      </c>
      <c r="BY40" s="104">
        <f t="shared" si="56"/>
        <v>0.273</v>
      </c>
      <c r="BZ40" s="33">
        <v>11.8</v>
      </c>
      <c r="CA40" s="105">
        <f t="shared" si="57"/>
        <v>0.489</v>
      </c>
      <c r="CB40" s="73">
        <f t="shared" si="58"/>
        <v>-0.2874365489</v>
      </c>
      <c r="CC40" s="33">
        <v>3.68</v>
      </c>
      <c r="CD40" s="105">
        <f t="shared" si="59"/>
        <v>0.773</v>
      </c>
      <c r="CE40" s="73">
        <f t="shared" si="60"/>
        <v>0.7537076458</v>
      </c>
      <c r="CF40" s="33">
        <v>0.24</v>
      </c>
      <c r="CG40" s="105">
        <f t="shared" si="61"/>
        <v>0.351</v>
      </c>
      <c r="CH40" s="73">
        <f t="shared" si="62"/>
        <v>-0.4990673808</v>
      </c>
      <c r="CI40" s="33">
        <v>1.0</v>
      </c>
      <c r="CJ40" s="102">
        <f t="shared" si="63"/>
        <v>0.369</v>
      </c>
      <c r="CK40" s="73">
        <f t="shared" si="64"/>
        <v>-0.5104054075</v>
      </c>
      <c r="CL40" s="33">
        <v>48.48</v>
      </c>
      <c r="CM40" s="102">
        <f t="shared" si="65"/>
        <v>0.535</v>
      </c>
      <c r="CN40" s="73">
        <f t="shared" si="66"/>
        <v>0.05578874984</v>
      </c>
      <c r="CO40" s="36">
        <f t="shared" si="67"/>
        <v>1793.789972</v>
      </c>
      <c r="CP40" s="35">
        <f t="shared" si="68"/>
        <v>-0.3608124701</v>
      </c>
      <c r="CQ40" s="90">
        <f t="shared" si="69"/>
        <v>0.418</v>
      </c>
      <c r="CR40" s="33">
        <v>0.07</v>
      </c>
      <c r="CS40" s="105">
        <f t="shared" si="70"/>
        <v>0.411</v>
      </c>
      <c r="CT40" s="73">
        <f t="shared" si="71"/>
        <v>-0.2701065511</v>
      </c>
      <c r="CU40" s="123">
        <f t="shared" si="72"/>
        <v>-0.6637153052</v>
      </c>
      <c r="CV40" s="107">
        <f t="shared" si="73"/>
        <v>0.479</v>
      </c>
    </row>
    <row r="41">
      <c r="A41" s="28">
        <v>2025.0</v>
      </c>
      <c r="B41" s="29" t="s">
        <v>917</v>
      </c>
      <c r="C41" s="29" t="s">
        <v>16</v>
      </c>
      <c r="D41" s="30">
        <f t="array" ref="D41">INDEX(
  TP!C:C,
  MATCH(
    1,
    (TP!A:A = A41) * (TP!B:B = C41),
    0
  )
)
</f>
        <v>52.57</v>
      </c>
      <c r="E41" s="31">
        <f t="shared" si="1"/>
        <v>1.557513096</v>
      </c>
      <c r="F41" s="32">
        <f t="shared" si="2"/>
        <v>0.606</v>
      </c>
      <c r="G41" s="33">
        <v>1585.0</v>
      </c>
      <c r="H41" s="33">
        <v>3.56</v>
      </c>
      <c r="I41" s="33">
        <v>0.0</v>
      </c>
      <c r="J41" s="99">
        <f t="shared" si="3"/>
        <v>3.56</v>
      </c>
      <c r="K41" s="100">
        <f t="shared" si="4"/>
        <v>0.2021451104</v>
      </c>
      <c r="L41" s="101">
        <f t="shared" si="5"/>
        <v>0.298</v>
      </c>
      <c r="M41" s="73">
        <f t="shared" si="6"/>
        <v>-0.6610437025</v>
      </c>
      <c r="N41" s="42">
        <v>0.34</v>
      </c>
      <c r="O41" s="101">
        <f t="shared" si="7"/>
        <v>0.681</v>
      </c>
      <c r="P41" s="73">
        <f t="shared" si="8"/>
        <v>0.3893543971</v>
      </c>
      <c r="Q41" s="33">
        <v>2.5</v>
      </c>
      <c r="R41" s="102">
        <f t="shared" si="9"/>
        <v>0.823</v>
      </c>
      <c r="S41" s="73">
        <f t="shared" si="10"/>
        <v>0.8274120008</v>
      </c>
      <c r="T41" s="33">
        <v>38.64</v>
      </c>
      <c r="U41" s="102">
        <f t="shared" si="11"/>
        <v>0.372</v>
      </c>
      <c r="V41" s="73">
        <f t="shared" si="12"/>
        <v>-0.2751280475</v>
      </c>
      <c r="W41" s="36">
        <f t="shared" si="13"/>
        <v>3026.581037</v>
      </c>
      <c r="X41" s="35">
        <f t="shared" si="14"/>
        <v>0.2608775964</v>
      </c>
      <c r="Y41" s="40">
        <f t="shared" si="15"/>
        <v>0.585</v>
      </c>
      <c r="Z41" s="33">
        <v>13.636</v>
      </c>
      <c r="AA41" s="101">
        <f t="shared" si="16"/>
        <v>0.401</v>
      </c>
      <c r="AB41" s="73">
        <f t="shared" si="17"/>
        <v>-0.2211679187</v>
      </c>
      <c r="AC41" s="121">
        <f t="shared" si="18"/>
        <v>-0.2319796277</v>
      </c>
      <c r="AD41" s="68">
        <f t="shared" si="19"/>
        <v>0.461</v>
      </c>
      <c r="AE41" s="33">
        <v>3.97</v>
      </c>
      <c r="AF41" s="102">
        <f t="shared" si="20"/>
        <v>0.709</v>
      </c>
      <c r="AG41" s="73">
        <f t="shared" si="21"/>
        <v>0.3553196018</v>
      </c>
      <c r="AH41" s="66">
        <f t="shared" si="22"/>
        <v>4.326141504</v>
      </c>
      <c r="AI41" s="102">
        <f t="shared" si="23"/>
        <v>0.784</v>
      </c>
      <c r="AJ41" s="73">
        <f t="shared" si="24"/>
        <v>0.695308994</v>
      </c>
      <c r="AK41" s="33">
        <v>42.86</v>
      </c>
      <c r="AL41" s="102">
        <f t="shared" si="25"/>
        <v>0.103</v>
      </c>
      <c r="AM41" s="73">
        <f t="shared" si="26"/>
        <v>-1.175690254</v>
      </c>
      <c r="AN41" s="36">
        <f t="shared" si="27"/>
        <v>3282.083103</v>
      </c>
      <c r="AO41" s="35">
        <f t="shared" si="28"/>
        <v>-0.2540561821</v>
      </c>
      <c r="AP41" s="37">
        <f t="shared" si="29"/>
        <v>0.415</v>
      </c>
      <c r="AQ41" s="33">
        <v>4.54</v>
      </c>
      <c r="AR41" s="102">
        <f t="shared" si="30"/>
        <v>0.557</v>
      </c>
      <c r="AS41" s="73">
        <f t="shared" si="31"/>
        <v>-0.009702000651</v>
      </c>
      <c r="AT41" s="33">
        <v>25.0</v>
      </c>
      <c r="AU41" s="102">
        <f t="shared" si="32"/>
        <v>0.259</v>
      </c>
      <c r="AV41" s="73">
        <f t="shared" si="33"/>
        <v>-0.6403620745</v>
      </c>
      <c r="AW41" s="36">
        <f t="shared" si="34"/>
        <v>1545.423318</v>
      </c>
      <c r="AX41" s="35">
        <f t="shared" si="35"/>
        <v>-0.3866737189</v>
      </c>
      <c r="AY41" s="37">
        <f t="shared" si="36"/>
        <v>0.387</v>
      </c>
      <c r="AZ41" s="33">
        <v>11.7</v>
      </c>
      <c r="BA41" s="102">
        <f t="shared" si="37"/>
        <v>0.858</v>
      </c>
      <c r="BB41" s="73">
        <f t="shared" si="38"/>
        <v>1.12394486</v>
      </c>
      <c r="BC41" s="33">
        <v>44.66</v>
      </c>
      <c r="BD41" s="102">
        <f t="shared" si="39"/>
        <v>0.915</v>
      </c>
      <c r="BE41" s="73">
        <f t="shared" si="40"/>
        <v>1.352047724</v>
      </c>
      <c r="BF41" s="36">
        <f t="shared" si="41"/>
        <v>3609.633998</v>
      </c>
      <c r="BG41" s="35">
        <f t="shared" si="42"/>
        <v>1.916497567</v>
      </c>
      <c r="BH41" s="37">
        <f t="shared" si="43"/>
        <v>0.947</v>
      </c>
      <c r="BI41" s="33">
        <v>2.67</v>
      </c>
      <c r="BJ41" s="103">
        <f t="shared" si="44"/>
        <v>0.943</v>
      </c>
      <c r="BK41" s="73">
        <f t="shared" si="45"/>
        <v>1.901806837</v>
      </c>
      <c r="BL41" s="33">
        <v>0.4</v>
      </c>
      <c r="BM41" s="103">
        <f t="shared" si="46"/>
        <v>0.638</v>
      </c>
      <c r="BN41" s="73">
        <f t="shared" si="47"/>
        <v>0.0437003045</v>
      </c>
      <c r="BO41" s="33">
        <v>5.0</v>
      </c>
      <c r="BP41" s="102">
        <f t="shared" si="48"/>
        <v>0.94</v>
      </c>
      <c r="BQ41" s="73">
        <f t="shared" si="49"/>
        <v>1.719001349</v>
      </c>
      <c r="BR41" s="33">
        <v>61.36</v>
      </c>
      <c r="BS41" s="102">
        <f t="shared" si="50"/>
        <v>0.872</v>
      </c>
      <c r="BT41" s="73">
        <f t="shared" si="51"/>
        <v>1.113612475</v>
      </c>
      <c r="BU41" s="36">
        <f t="shared" si="52"/>
        <v>4780.974487</v>
      </c>
      <c r="BV41" s="35">
        <f t="shared" si="53"/>
        <v>2.06900395</v>
      </c>
      <c r="BW41" s="37">
        <f t="shared" si="54"/>
        <v>0.975</v>
      </c>
      <c r="BX41" s="122">
        <f t="shared" si="55"/>
        <v>5.290278758</v>
      </c>
      <c r="BY41" s="104">
        <f t="shared" si="56"/>
        <v>0.879</v>
      </c>
      <c r="BZ41" s="33">
        <v>11.3</v>
      </c>
      <c r="CA41" s="105">
        <f t="shared" si="57"/>
        <v>0.454</v>
      </c>
      <c r="CB41" s="73">
        <f t="shared" si="58"/>
        <v>-0.3818015791</v>
      </c>
      <c r="CC41" s="33">
        <v>2.5</v>
      </c>
      <c r="CD41" s="105">
        <f t="shared" si="59"/>
        <v>0.245</v>
      </c>
      <c r="CE41" s="73">
        <f t="shared" si="60"/>
        <v>-0.6093007547</v>
      </c>
      <c r="CF41" s="33">
        <v>0.11</v>
      </c>
      <c r="CG41" s="105">
        <f t="shared" si="61"/>
        <v>0.078</v>
      </c>
      <c r="CH41" s="73">
        <f t="shared" si="62"/>
        <v>-1.20443384</v>
      </c>
      <c r="CI41" s="33">
        <v>1.48</v>
      </c>
      <c r="CJ41" s="102">
        <f t="shared" si="63"/>
        <v>0.635</v>
      </c>
      <c r="CK41" s="73">
        <f t="shared" si="64"/>
        <v>0.02243712674</v>
      </c>
      <c r="CL41" s="33">
        <v>34.62</v>
      </c>
      <c r="CM41" s="102">
        <f t="shared" si="65"/>
        <v>0.124</v>
      </c>
      <c r="CN41" s="73">
        <f t="shared" si="66"/>
        <v>-0.9667564679</v>
      </c>
      <c r="CO41" s="36">
        <f t="shared" si="67"/>
        <v>1678.49512</v>
      </c>
      <c r="CP41" s="35">
        <f t="shared" si="68"/>
        <v>-0.4785402462</v>
      </c>
      <c r="CQ41" s="90">
        <f t="shared" si="69"/>
        <v>0.355</v>
      </c>
      <c r="CR41" s="33">
        <v>0.04</v>
      </c>
      <c r="CS41" s="105">
        <f t="shared" si="70"/>
        <v>0.17</v>
      </c>
      <c r="CT41" s="73">
        <f t="shared" si="71"/>
        <v>-0.8267096141</v>
      </c>
      <c r="CU41" s="123">
        <f t="shared" si="72"/>
        <v>-3.500786034</v>
      </c>
      <c r="CV41" s="107">
        <f t="shared" si="73"/>
        <v>0.135</v>
      </c>
    </row>
    <row r="42">
      <c r="A42" s="28">
        <v>2025.0</v>
      </c>
      <c r="B42" s="29" t="s">
        <v>789</v>
      </c>
      <c r="C42" s="29" t="s">
        <v>16</v>
      </c>
      <c r="D42" s="30">
        <f t="array" ref="D42">INDEX(
  TP!C:C,
  MATCH(
    1,
    (TP!A:A = A42) * (TP!B:B = C42),
    0
  )
)
</f>
        <v>52.57</v>
      </c>
      <c r="E42" s="31">
        <f t="shared" si="1"/>
        <v>-5.955054174</v>
      </c>
      <c r="F42" s="32">
        <f t="shared" si="2"/>
        <v>0.223</v>
      </c>
      <c r="G42" s="33">
        <v>879.0</v>
      </c>
      <c r="H42" s="33">
        <v>1.27</v>
      </c>
      <c r="I42" s="33">
        <v>0.0</v>
      </c>
      <c r="J42" s="99">
        <f t="shared" si="3"/>
        <v>1.27</v>
      </c>
      <c r="K42" s="100">
        <f t="shared" si="4"/>
        <v>0.1300341297</v>
      </c>
      <c r="L42" s="101">
        <f t="shared" si="5"/>
        <v>0.082</v>
      </c>
      <c r="M42" s="73">
        <f t="shared" si="6"/>
        <v>-1.28659031</v>
      </c>
      <c r="N42" s="42">
        <v>0.2</v>
      </c>
      <c r="O42" s="101">
        <f t="shared" si="7"/>
        <v>0.326</v>
      </c>
      <c r="P42" s="73">
        <f t="shared" si="8"/>
        <v>-0.5054380166</v>
      </c>
      <c r="Q42" s="33">
        <v>0.61</v>
      </c>
      <c r="R42" s="102">
        <f t="shared" si="9"/>
        <v>0.018</v>
      </c>
      <c r="S42" s="73">
        <f t="shared" si="10"/>
        <v>-2.253609002</v>
      </c>
      <c r="T42" s="33">
        <v>66.67</v>
      </c>
      <c r="U42" s="102">
        <f t="shared" si="11"/>
        <v>0.993</v>
      </c>
      <c r="V42" s="73">
        <f t="shared" si="12"/>
        <v>2.498773787</v>
      </c>
      <c r="W42" s="36">
        <f t="shared" si="13"/>
        <v>1985.168147</v>
      </c>
      <c r="X42" s="35">
        <f t="shared" si="14"/>
        <v>-0.9306962193</v>
      </c>
      <c r="Y42" s="40">
        <f t="shared" si="15"/>
        <v>0.152</v>
      </c>
      <c r="Z42" s="33">
        <v>33.333</v>
      </c>
      <c r="AA42" s="101">
        <f t="shared" si="16"/>
        <v>0.993</v>
      </c>
      <c r="AB42" s="73">
        <f t="shared" si="17"/>
        <v>2.585716737</v>
      </c>
      <c r="AC42" s="121">
        <f t="shared" si="18"/>
        <v>-0.1370078088</v>
      </c>
      <c r="AD42" s="68">
        <f t="shared" si="19"/>
        <v>0.479</v>
      </c>
      <c r="AE42" s="33">
        <v>4.61</v>
      </c>
      <c r="AF42" s="102">
        <f t="shared" si="20"/>
        <v>0.83</v>
      </c>
      <c r="AG42" s="73">
        <f t="shared" si="21"/>
        <v>0.906638768</v>
      </c>
      <c r="AH42" s="66">
        <f t="shared" si="22"/>
        <v>5.023554744</v>
      </c>
      <c r="AI42" s="102">
        <f t="shared" si="23"/>
        <v>0.897</v>
      </c>
      <c r="AJ42" s="73">
        <f t="shared" si="24"/>
        <v>1.276068004</v>
      </c>
      <c r="AK42" s="33">
        <v>51.11</v>
      </c>
      <c r="AL42" s="102">
        <f t="shared" si="25"/>
        <v>0.468</v>
      </c>
      <c r="AM42" s="73">
        <f t="shared" si="26"/>
        <v>-0.09315014768</v>
      </c>
      <c r="AN42" s="36">
        <f t="shared" si="27"/>
        <v>4201.772448</v>
      </c>
      <c r="AO42" s="35">
        <f t="shared" si="28"/>
        <v>0.8265767068</v>
      </c>
      <c r="AP42" s="37">
        <f t="shared" si="29"/>
        <v>0.791</v>
      </c>
      <c r="AQ42" s="33">
        <v>5.32</v>
      </c>
      <c r="AR42" s="102">
        <f t="shared" si="30"/>
        <v>0.667</v>
      </c>
      <c r="AS42" s="73">
        <f t="shared" si="31"/>
        <v>0.2894068853</v>
      </c>
      <c r="AT42" s="33">
        <v>28.85</v>
      </c>
      <c r="AU42" s="102">
        <f t="shared" si="32"/>
        <v>0.369</v>
      </c>
      <c r="AV42" s="73">
        <f t="shared" si="33"/>
        <v>-0.2590329287</v>
      </c>
      <c r="AW42" s="36">
        <f t="shared" si="34"/>
        <v>1920.63874</v>
      </c>
      <c r="AX42" s="35">
        <f t="shared" si="35"/>
        <v>0.01967507576</v>
      </c>
      <c r="AY42" s="37">
        <f t="shared" si="36"/>
        <v>0.553</v>
      </c>
      <c r="AZ42" s="33">
        <v>5.22</v>
      </c>
      <c r="BA42" s="102">
        <f t="shared" si="37"/>
        <v>0.092</v>
      </c>
      <c r="BB42" s="73">
        <f t="shared" si="38"/>
        <v>-1.232796215</v>
      </c>
      <c r="BC42" s="33">
        <v>37.25</v>
      </c>
      <c r="BD42" s="102">
        <f t="shared" si="39"/>
        <v>0.681</v>
      </c>
      <c r="BE42" s="73">
        <f t="shared" si="40"/>
        <v>0.324111461</v>
      </c>
      <c r="BF42" s="36">
        <f t="shared" si="41"/>
        <v>2165.133636</v>
      </c>
      <c r="BG42" s="35">
        <f t="shared" si="42"/>
        <v>-0.5070798751</v>
      </c>
      <c r="BH42" s="37">
        <f t="shared" si="43"/>
        <v>0.301</v>
      </c>
      <c r="BI42" s="33">
        <v>0.2</v>
      </c>
      <c r="BJ42" s="103">
        <f t="shared" si="44"/>
        <v>0.021</v>
      </c>
      <c r="BK42" s="73">
        <f t="shared" si="45"/>
        <v>-1.365290723</v>
      </c>
      <c r="BL42" s="33">
        <v>0.0</v>
      </c>
      <c r="BM42" s="103">
        <f t="shared" si="46"/>
        <v>0</v>
      </c>
      <c r="BN42" s="73">
        <f t="shared" si="47"/>
        <v>-1.05074095</v>
      </c>
      <c r="BO42" s="33">
        <v>1.23</v>
      </c>
      <c r="BP42" s="102">
        <f t="shared" si="48"/>
        <v>0.152</v>
      </c>
      <c r="BQ42" s="73">
        <f t="shared" si="49"/>
        <v>-0.948974167</v>
      </c>
      <c r="BR42" s="33">
        <v>58.33</v>
      </c>
      <c r="BS42" s="102">
        <f t="shared" si="50"/>
        <v>0.83</v>
      </c>
      <c r="BT42" s="73">
        <f t="shared" si="51"/>
        <v>0.8041640053</v>
      </c>
      <c r="BU42" s="36">
        <f t="shared" si="52"/>
        <v>2034.316727</v>
      </c>
      <c r="BV42" s="35">
        <f t="shared" si="53"/>
        <v>-0.6001135355</v>
      </c>
      <c r="BW42" s="37">
        <f t="shared" si="54"/>
        <v>0.312</v>
      </c>
      <c r="BX42" s="122">
        <f t="shared" si="55"/>
        <v>-2.676973301</v>
      </c>
      <c r="BY42" s="104">
        <f t="shared" si="56"/>
        <v>0.255</v>
      </c>
      <c r="BZ42" s="33">
        <v>12.39</v>
      </c>
      <c r="CA42" s="105">
        <f t="shared" si="57"/>
        <v>0.546</v>
      </c>
      <c r="CB42" s="73">
        <f t="shared" si="58"/>
        <v>-0.1760858133</v>
      </c>
      <c r="CC42" s="33">
        <v>1.84</v>
      </c>
      <c r="CD42" s="105">
        <f t="shared" si="59"/>
        <v>0.074</v>
      </c>
      <c r="CE42" s="73">
        <f t="shared" si="60"/>
        <v>-1.371661385</v>
      </c>
      <c r="CF42" s="33">
        <v>0.31</v>
      </c>
      <c r="CG42" s="105">
        <f t="shared" si="61"/>
        <v>0.504</v>
      </c>
      <c r="CH42" s="73">
        <f t="shared" si="62"/>
        <v>-0.1192546719</v>
      </c>
      <c r="CI42" s="33">
        <v>0.61</v>
      </c>
      <c r="CJ42" s="102">
        <f t="shared" si="63"/>
        <v>0.117</v>
      </c>
      <c r="CK42" s="73">
        <f t="shared" si="64"/>
        <v>-0.9433399665</v>
      </c>
      <c r="CL42" s="33">
        <v>66.67</v>
      </c>
      <c r="CM42" s="102">
        <f t="shared" si="65"/>
        <v>0.915</v>
      </c>
      <c r="CN42" s="73">
        <f t="shared" si="66"/>
        <v>1.397787127</v>
      </c>
      <c r="CO42" s="36">
        <f t="shared" si="67"/>
        <v>1694.862755</v>
      </c>
      <c r="CP42" s="35">
        <f t="shared" si="68"/>
        <v>-0.4618272256</v>
      </c>
      <c r="CQ42" s="90">
        <f t="shared" si="69"/>
        <v>0.362</v>
      </c>
      <c r="CR42" s="33">
        <v>0.03</v>
      </c>
      <c r="CS42" s="105">
        <f t="shared" si="70"/>
        <v>0.089</v>
      </c>
      <c r="CT42" s="73">
        <f t="shared" si="71"/>
        <v>-1.012243968</v>
      </c>
      <c r="CU42" s="123">
        <f t="shared" si="72"/>
        <v>-3.141073065</v>
      </c>
      <c r="CV42" s="107">
        <f t="shared" si="73"/>
        <v>0.17</v>
      </c>
    </row>
    <row r="43">
      <c r="A43" s="28">
        <v>2025.0</v>
      </c>
      <c r="B43" s="29" t="s">
        <v>918</v>
      </c>
      <c r="C43" s="29" t="s">
        <v>16</v>
      </c>
      <c r="D43" s="30">
        <f t="array" ref="D43">INDEX(
  TP!C:C,
  MATCH(
    1,
    (TP!A:A = A43) * (TP!B:B = C43),
    0
  )
)
</f>
        <v>52.57</v>
      </c>
      <c r="E43" s="31">
        <f t="shared" si="1"/>
        <v>-8.711625638</v>
      </c>
      <c r="F43" s="32">
        <f t="shared" si="2"/>
        <v>0.071</v>
      </c>
      <c r="G43" s="33">
        <v>2556.0</v>
      </c>
      <c r="H43" s="33">
        <v>6.34</v>
      </c>
      <c r="I43" s="33">
        <v>1.0</v>
      </c>
      <c r="J43" s="99">
        <f t="shared" si="3"/>
        <v>5.6</v>
      </c>
      <c r="K43" s="100">
        <f t="shared" si="4"/>
        <v>0.1971830986</v>
      </c>
      <c r="L43" s="101">
        <f t="shared" si="5"/>
        <v>0.277</v>
      </c>
      <c r="M43" s="73">
        <f t="shared" si="6"/>
        <v>-0.7040880437</v>
      </c>
      <c r="N43" s="42">
        <v>0.35</v>
      </c>
      <c r="O43" s="101">
        <f t="shared" si="7"/>
        <v>0.695</v>
      </c>
      <c r="P43" s="73">
        <f t="shared" si="8"/>
        <v>0.4532681409</v>
      </c>
      <c r="Q43" s="33">
        <v>1.27</v>
      </c>
      <c r="R43" s="102">
        <f t="shared" si="9"/>
        <v>0.092</v>
      </c>
      <c r="S43" s="73">
        <f t="shared" si="10"/>
        <v>-1.177696906</v>
      </c>
      <c r="T43" s="33">
        <v>58.33</v>
      </c>
      <c r="U43" s="102">
        <f t="shared" si="11"/>
        <v>0.957</v>
      </c>
      <c r="V43" s="73">
        <f t="shared" si="12"/>
        <v>1.673431607</v>
      </c>
      <c r="W43" s="36">
        <f t="shared" si="13"/>
        <v>2989.75422</v>
      </c>
      <c r="X43" s="35">
        <f t="shared" si="14"/>
        <v>0.2187407351</v>
      </c>
      <c r="Y43" s="40">
        <f t="shared" si="15"/>
        <v>0.567</v>
      </c>
      <c r="Z43" s="33">
        <v>27.778</v>
      </c>
      <c r="AA43" s="101">
        <f t="shared" si="16"/>
        <v>0.954</v>
      </c>
      <c r="AB43" s="73">
        <f t="shared" si="17"/>
        <v>1.794111708</v>
      </c>
      <c r="AC43" s="121">
        <f t="shared" si="18"/>
        <v>1.76203254</v>
      </c>
      <c r="AD43" s="68">
        <f t="shared" si="19"/>
        <v>0.691</v>
      </c>
      <c r="AE43" s="33">
        <v>1.83</v>
      </c>
      <c r="AF43" s="102">
        <f t="shared" si="20"/>
        <v>0.021</v>
      </c>
      <c r="AG43" s="73">
        <f t="shared" si="21"/>
        <v>-1.48815386</v>
      </c>
      <c r="AH43" s="66">
        <f t="shared" si="22"/>
        <v>1.994165983</v>
      </c>
      <c r="AI43" s="102">
        <f t="shared" si="23"/>
        <v>0.078</v>
      </c>
      <c r="AJ43" s="73">
        <f t="shared" si="24"/>
        <v>-1.246603946</v>
      </c>
      <c r="AK43" s="33">
        <v>42.31</v>
      </c>
      <c r="AL43" s="102">
        <f t="shared" si="25"/>
        <v>0.082</v>
      </c>
      <c r="AM43" s="73">
        <f t="shared" si="26"/>
        <v>-1.247859594</v>
      </c>
      <c r="AN43" s="36">
        <f t="shared" si="27"/>
        <v>2124.298703</v>
      </c>
      <c r="AO43" s="35">
        <f t="shared" si="28"/>
        <v>-1.614450219</v>
      </c>
      <c r="AP43" s="37">
        <f t="shared" si="29"/>
        <v>0.035</v>
      </c>
      <c r="AQ43" s="33">
        <v>2.78</v>
      </c>
      <c r="AR43" s="102">
        <f t="shared" si="30"/>
        <v>0.287</v>
      </c>
      <c r="AS43" s="73">
        <f t="shared" si="31"/>
        <v>-0.6846143588</v>
      </c>
      <c r="AT43" s="33">
        <v>24.05</v>
      </c>
      <c r="AU43" s="102">
        <f t="shared" si="32"/>
        <v>0.223</v>
      </c>
      <c r="AV43" s="73">
        <f t="shared" si="33"/>
        <v>-0.7344562794</v>
      </c>
      <c r="AW43" s="36">
        <f t="shared" si="34"/>
        <v>1154.733268</v>
      </c>
      <c r="AX43" s="35">
        <f t="shared" si="35"/>
        <v>-0.8097811436</v>
      </c>
      <c r="AY43" s="37">
        <f t="shared" si="36"/>
        <v>0.23</v>
      </c>
      <c r="AZ43" s="33">
        <v>3.38</v>
      </c>
      <c r="BA43" s="102">
        <f t="shared" si="37"/>
        <v>0.007</v>
      </c>
      <c r="BB43" s="73">
        <f t="shared" si="38"/>
        <v>-1.901994297</v>
      </c>
      <c r="BC43" s="33">
        <v>29.17</v>
      </c>
      <c r="BD43" s="102">
        <f t="shared" si="39"/>
        <v>0.206</v>
      </c>
      <c r="BE43" s="73">
        <f t="shared" si="40"/>
        <v>-0.7967691063</v>
      </c>
      <c r="BF43" s="36">
        <f t="shared" si="41"/>
        <v>1370.150137</v>
      </c>
      <c r="BG43" s="35">
        <f t="shared" si="42"/>
        <v>-1.840900293</v>
      </c>
      <c r="BH43" s="37">
        <f t="shared" si="43"/>
        <v>0.018</v>
      </c>
      <c r="BI43" s="33">
        <v>0.35</v>
      </c>
      <c r="BJ43" s="103">
        <f t="shared" si="44"/>
        <v>0.071</v>
      </c>
      <c r="BK43" s="73">
        <f t="shared" si="45"/>
        <v>-1.166883989</v>
      </c>
      <c r="BL43" s="33">
        <v>0.0</v>
      </c>
      <c r="BM43" s="103">
        <f t="shared" si="46"/>
        <v>0</v>
      </c>
      <c r="BN43" s="73">
        <f t="shared" si="47"/>
        <v>-1.05074095</v>
      </c>
      <c r="BO43" s="33">
        <v>0.74</v>
      </c>
      <c r="BP43" s="102">
        <f t="shared" si="48"/>
        <v>0.043</v>
      </c>
      <c r="BQ43" s="73">
        <f t="shared" si="49"/>
        <v>-1.295740215</v>
      </c>
      <c r="BR43" s="33">
        <v>33.33</v>
      </c>
      <c r="BS43" s="102">
        <f t="shared" si="50"/>
        <v>0.046</v>
      </c>
      <c r="BT43" s="73">
        <f t="shared" si="51"/>
        <v>-1.749041194</v>
      </c>
      <c r="BU43" s="36">
        <f t="shared" si="52"/>
        <v>802.798169</v>
      </c>
      <c r="BV43" s="35">
        <f t="shared" si="53"/>
        <v>-1.796865372</v>
      </c>
      <c r="BW43" s="37">
        <f t="shared" si="54"/>
        <v>0.028</v>
      </c>
      <c r="BX43" s="122">
        <f t="shared" si="55"/>
        <v>-8.279621967</v>
      </c>
      <c r="BY43" s="104">
        <f t="shared" si="56"/>
        <v>0</v>
      </c>
      <c r="BZ43" s="33">
        <v>10.92</v>
      </c>
      <c r="CA43" s="105">
        <f t="shared" si="57"/>
        <v>0.422</v>
      </c>
      <c r="CB43" s="73">
        <f t="shared" si="58"/>
        <v>-0.4535190021</v>
      </c>
      <c r="CC43" s="33">
        <v>2.57</v>
      </c>
      <c r="CD43" s="105">
        <f t="shared" si="59"/>
        <v>0.273</v>
      </c>
      <c r="CE43" s="73">
        <f t="shared" si="60"/>
        <v>-0.5284443241</v>
      </c>
      <c r="CF43" s="33">
        <v>0.28</v>
      </c>
      <c r="CG43" s="105">
        <f t="shared" si="61"/>
        <v>0.433</v>
      </c>
      <c r="CH43" s="73">
        <f t="shared" si="62"/>
        <v>-0.2820315471</v>
      </c>
      <c r="CI43" s="33">
        <v>1.02</v>
      </c>
      <c r="CJ43" s="102">
        <f t="shared" si="63"/>
        <v>0.376</v>
      </c>
      <c r="CK43" s="73">
        <f t="shared" si="64"/>
        <v>-0.4882036352</v>
      </c>
      <c r="CL43" s="33">
        <v>44.83</v>
      </c>
      <c r="CM43" s="102">
        <f t="shared" si="65"/>
        <v>0.426</v>
      </c>
      <c r="CN43" s="73">
        <f t="shared" si="66"/>
        <v>-0.2134962462</v>
      </c>
      <c r="CO43" s="36">
        <f t="shared" si="67"/>
        <v>1682.549382</v>
      </c>
      <c r="CP43" s="35">
        <f t="shared" si="68"/>
        <v>-0.4744004325</v>
      </c>
      <c r="CQ43" s="90">
        <f t="shared" si="69"/>
        <v>0.358</v>
      </c>
      <c r="CR43" s="33">
        <v>0.06</v>
      </c>
      <c r="CS43" s="105">
        <f t="shared" si="70"/>
        <v>0.348</v>
      </c>
      <c r="CT43" s="73">
        <f t="shared" si="71"/>
        <v>-0.4556409055</v>
      </c>
      <c r="CU43" s="123">
        <f t="shared" si="72"/>
        <v>-2.194036211</v>
      </c>
      <c r="CV43" s="107">
        <f t="shared" si="73"/>
        <v>0.287</v>
      </c>
    </row>
    <row r="44">
      <c r="A44" s="28">
        <v>2025.0</v>
      </c>
      <c r="B44" s="29" t="s">
        <v>919</v>
      </c>
      <c r="C44" s="29" t="s">
        <v>33</v>
      </c>
      <c r="D44" s="30">
        <f t="array" ref="D44">INDEX(
  TP!C:C,
  MATCH(
    1,
    (TP!A:A = A44) * (TP!B:B = C44),
    0
  )
)
</f>
        <v>52.41</v>
      </c>
      <c r="E44" s="31">
        <f t="shared" si="1"/>
        <v>2.897369522</v>
      </c>
      <c r="F44" s="32">
        <f t="shared" si="2"/>
        <v>0.663</v>
      </c>
      <c r="G44" s="33">
        <v>1068.0</v>
      </c>
      <c r="H44" s="33">
        <v>2.62</v>
      </c>
      <c r="I44" s="33">
        <v>0.0</v>
      </c>
      <c r="J44" s="99">
        <f t="shared" si="3"/>
        <v>2.62</v>
      </c>
      <c r="K44" s="100">
        <f t="shared" si="4"/>
        <v>0.2207865169</v>
      </c>
      <c r="L44" s="101">
        <f t="shared" si="5"/>
        <v>0.355</v>
      </c>
      <c r="M44" s="73">
        <f t="shared" si="6"/>
        <v>-0.4993336767</v>
      </c>
      <c r="N44" s="42">
        <v>0.08</v>
      </c>
      <c r="O44" s="101">
        <f t="shared" si="7"/>
        <v>0.082</v>
      </c>
      <c r="P44" s="73">
        <f t="shared" si="8"/>
        <v>-1.272402943</v>
      </c>
      <c r="Q44" s="33">
        <v>1.77</v>
      </c>
      <c r="R44" s="102">
        <f t="shared" si="9"/>
        <v>0.348</v>
      </c>
      <c r="S44" s="73">
        <f t="shared" si="10"/>
        <v>-0.3626119845</v>
      </c>
      <c r="T44" s="33">
        <v>19.05</v>
      </c>
      <c r="U44" s="102">
        <f t="shared" si="11"/>
        <v>0.021</v>
      </c>
      <c r="V44" s="73">
        <f t="shared" si="12"/>
        <v>-2.213791513</v>
      </c>
      <c r="W44" s="36">
        <f t="shared" si="13"/>
        <v>1213.529587</v>
      </c>
      <c r="X44" s="35">
        <f t="shared" si="14"/>
        <v>-1.813597047</v>
      </c>
      <c r="Y44" s="40">
        <f t="shared" si="15"/>
        <v>0.035</v>
      </c>
      <c r="Z44" s="33">
        <v>4.762</v>
      </c>
      <c r="AA44" s="101">
        <f t="shared" si="16"/>
        <v>0.067</v>
      </c>
      <c r="AB44" s="73">
        <f t="shared" si="17"/>
        <v>-1.485740921</v>
      </c>
      <c r="AC44" s="121">
        <f t="shared" si="18"/>
        <v>-5.071074588</v>
      </c>
      <c r="AD44" s="68">
        <f t="shared" si="19"/>
        <v>0.067</v>
      </c>
      <c r="AE44" s="33">
        <v>3.62</v>
      </c>
      <c r="AF44" s="102">
        <f t="shared" si="20"/>
        <v>0.603</v>
      </c>
      <c r="AG44" s="73">
        <f t="shared" si="21"/>
        <v>0.05381693275</v>
      </c>
      <c r="AH44" s="66">
        <f t="shared" si="22"/>
        <v>3.924624882</v>
      </c>
      <c r="AI44" s="102">
        <f t="shared" si="23"/>
        <v>0.699</v>
      </c>
      <c r="AJ44" s="73">
        <f t="shared" si="24"/>
        <v>0.360952858</v>
      </c>
      <c r="AK44" s="33">
        <v>55.81</v>
      </c>
      <c r="AL44" s="102">
        <f t="shared" si="25"/>
        <v>0.72</v>
      </c>
      <c r="AM44" s="73">
        <f t="shared" si="26"/>
        <v>0.5235696703</v>
      </c>
      <c r="AN44" s="36">
        <f t="shared" si="27"/>
        <v>4073.485936</v>
      </c>
      <c r="AO44" s="35">
        <f t="shared" si="28"/>
        <v>0.6758403476</v>
      </c>
      <c r="AP44" s="37">
        <f t="shared" si="29"/>
        <v>0.745</v>
      </c>
      <c r="AQ44" s="33">
        <v>1.85</v>
      </c>
      <c r="AR44" s="102">
        <f t="shared" si="30"/>
        <v>0.142</v>
      </c>
      <c r="AS44" s="73">
        <f t="shared" si="31"/>
        <v>-1.041244184</v>
      </c>
      <c r="AT44" s="33">
        <v>22.73</v>
      </c>
      <c r="AU44" s="102">
        <f t="shared" si="32"/>
        <v>0.188</v>
      </c>
      <c r="AV44" s="73">
        <f t="shared" si="33"/>
        <v>-0.8651977008</v>
      </c>
      <c r="AW44" s="36">
        <f t="shared" si="34"/>
        <v>859.5744587</v>
      </c>
      <c r="AX44" s="35">
        <f t="shared" si="35"/>
        <v>-1.129430655</v>
      </c>
      <c r="AY44" s="37">
        <f t="shared" si="36"/>
        <v>0.124</v>
      </c>
      <c r="AZ44" s="33">
        <v>7.58</v>
      </c>
      <c r="BA44" s="102">
        <f t="shared" si="37"/>
        <v>0.344</v>
      </c>
      <c r="BB44" s="73">
        <f t="shared" si="38"/>
        <v>-0.3744769345</v>
      </c>
      <c r="BC44" s="33">
        <v>53.33</v>
      </c>
      <c r="BD44" s="102">
        <f t="shared" si="39"/>
        <v>0.982</v>
      </c>
      <c r="BE44" s="73">
        <f t="shared" si="40"/>
        <v>2.554774768</v>
      </c>
      <c r="BF44" s="36">
        <f t="shared" si="41"/>
        <v>3645.294227</v>
      </c>
      <c r="BG44" s="35">
        <f t="shared" si="42"/>
        <v>1.97632817</v>
      </c>
      <c r="BH44" s="37">
        <f t="shared" si="43"/>
        <v>0.954</v>
      </c>
      <c r="BI44" s="33">
        <v>2.87</v>
      </c>
      <c r="BJ44" s="103">
        <f t="shared" si="44"/>
        <v>0.975</v>
      </c>
      <c r="BK44" s="73">
        <f t="shared" si="45"/>
        <v>2.16634915</v>
      </c>
      <c r="BL44" s="33">
        <v>0.51</v>
      </c>
      <c r="BM44" s="103">
        <f t="shared" si="46"/>
        <v>0.73</v>
      </c>
      <c r="BN44" s="73">
        <f t="shared" si="47"/>
        <v>0.3446716494</v>
      </c>
      <c r="BO44" s="33">
        <v>2.44</v>
      </c>
      <c r="BP44" s="102">
        <f t="shared" si="48"/>
        <v>0.532</v>
      </c>
      <c r="BQ44" s="73">
        <f t="shared" si="49"/>
        <v>-0.092674333</v>
      </c>
      <c r="BR44" s="33">
        <v>72.41</v>
      </c>
      <c r="BS44" s="102">
        <f t="shared" si="50"/>
        <v>0.982</v>
      </c>
      <c r="BT44" s="73">
        <f t="shared" si="51"/>
        <v>2.242129173</v>
      </c>
      <c r="BU44" s="36">
        <f t="shared" si="52"/>
        <v>3890.295903</v>
      </c>
      <c r="BV44" s="35">
        <f t="shared" si="53"/>
        <v>1.203469912</v>
      </c>
      <c r="BW44" s="37">
        <f t="shared" si="54"/>
        <v>0.887</v>
      </c>
      <c r="BX44" s="122">
        <f t="shared" si="55"/>
        <v>5.237228574</v>
      </c>
      <c r="BY44" s="104">
        <f t="shared" si="56"/>
        <v>0.876</v>
      </c>
      <c r="BZ44" s="33">
        <v>20.65</v>
      </c>
      <c r="CA44" s="105">
        <f t="shared" si="57"/>
        <v>0.887</v>
      </c>
      <c r="CB44" s="73">
        <f t="shared" si="58"/>
        <v>1.382824486</v>
      </c>
      <c r="CC44" s="33">
        <v>3.12</v>
      </c>
      <c r="CD44" s="105">
        <f t="shared" si="59"/>
        <v>0.528</v>
      </c>
      <c r="CE44" s="73">
        <f t="shared" si="60"/>
        <v>0.1068562015</v>
      </c>
      <c r="CF44" s="33">
        <v>0.34</v>
      </c>
      <c r="CG44" s="105">
        <f t="shared" si="61"/>
        <v>0.571</v>
      </c>
      <c r="CH44" s="73">
        <f t="shared" si="62"/>
        <v>0.0435222034</v>
      </c>
      <c r="CI44" s="33">
        <v>1.6</v>
      </c>
      <c r="CJ44" s="102">
        <f t="shared" si="63"/>
        <v>0.66</v>
      </c>
      <c r="CK44" s="73">
        <f t="shared" si="64"/>
        <v>0.1556477603</v>
      </c>
      <c r="CL44" s="33">
        <v>63.16</v>
      </c>
      <c r="CM44" s="102">
        <f t="shared" si="65"/>
        <v>0.89</v>
      </c>
      <c r="CN44" s="73">
        <f t="shared" si="66"/>
        <v>1.138830871</v>
      </c>
      <c r="CO44" s="36">
        <f t="shared" si="67"/>
        <v>3221.525211</v>
      </c>
      <c r="CP44" s="35">
        <f t="shared" si="68"/>
        <v>1.097050488</v>
      </c>
      <c r="CQ44" s="90">
        <f t="shared" si="69"/>
        <v>0.855</v>
      </c>
      <c r="CR44" s="33">
        <v>0.09</v>
      </c>
      <c r="CS44" s="105">
        <f t="shared" si="70"/>
        <v>0.567</v>
      </c>
      <c r="CT44" s="73">
        <f t="shared" si="71"/>
        <v>0.1009621575</v>
      </c>
      <c r="CU44" s="123">
        <f t="shared" si="72"/>
        <v>2.731215536</v>
      </c>
      <c r="CV44" s="107">
        <f t="shared" si="73"/>
        <v>0.798</v>
      </c>
    </row>
    <row r="45">
      <c r="A45" s="28">
        <v>2025.0</v>
      </c>
      <c r="B45" s="29" t="s">
        <v>920</v>
      </c>
      <c r="C45" s="29" t="s">
        <v>33</v>
      </c>
      <c r="D45" s="30">
        <f t="array" ref="D45">INDEX(
  TP!C:C,
  MATCH(
    1,
    (TP!A:A = A45) * (TP!B:B = C45),
    0
  )
)
</f>
        <v>52.41</v>
      </c>
      <c r="E45" s="31">
        <f t="shared" si="1"/>
        <v>-6.646382784</v>
      </c>
      <c r="F45" s="32">
        <f t="shared" si="2"/>
        <v>0.163</v>
      </c>
      <c r="G45" s="33">
        <v>1274.0</v>
      </c>
      <c r="H45" s="33">
        <v>4.91</v>
      </c>
      <c r="I45" s="33">
        <v>0.0</v>
      </c>
      <c r="J45" s="99">
        <f t="shared" si="3"/>
        <v>4.91</v>
      </c>
      <c r="K45" s="100">
        <f t="shared" si="4"/>
        <v>0.3468602826</v>
      </c>
      <c r="L45" s="101">
        <f t="shared" si="5"/>
        <v>0.713</v>
      </c>
      <c r="M45" s="73">
        <f t="shared" si="6"/>
        <v>0.5943280047</v>
      </c>
      <c r="N45" s="42">
        <v>0.42</v>
      </c>
      <c r="O45" s="101">
        <f t="shared" si="7"/>
        <v>0.812</v>
      </c>
      <c r="P45" s="73">
        <f t="shared" si="8"/>
        <v>0.9006643478</v>
      </c>
      <c r="Q45" s="33">
        <v>1.98</v>
      </c>
      <c r="R45" s="102">
        <f t="shared" si="9"/>
        <v>0.511</v>
      </c>
      <c r="S45" s="73">
        <f t="shared" si="10"/>
        <v>-0.02027631748</v>
      </c>
      <c r="T45" s="33">
        <v>50.0</v>
      </c>
      <c r="U45" s="102">
        <f t="shared" si="11"/>
        <v>0.809</v>
      </c>
      <c r="V45" s="73">
        <f t="shared" si="12"/>
        <v>0.8490790464</v>
      </c>
      <c r="W45" s="36">
        <f t="shared" si="13"/>
        <v>3413.566907</v>
      </c>
      <c r="X45" s="35">
        <f t="shared" si="14"/>
        <v>0.7036628103</v>
      </c>
      <c r="Y45" s="40">
        <f t="shared" si="15"/>
        <v>0.78</v>
      </c>
      <c r="Z45" s="33">
        <v>21.429</v>
      </c>
      <c r="AA45" s="101">
        <f t="shared" si="16"/>
        <v>0.819</v>
      </c>
      <c r="AB45" s="73">
        <f t="shared" si="17"/>
        <v>0.8893591728</v>
      </c>
      <c r="AC45" s="121">
        <f t="shared" si="18"/>
        <v>3.088014336</v>
      </c>
      <c r="AD45" s="68">
        <f t="shared" si="19"/>
        <v>0.837</v>
      </c>
      <c r="AE45" s="33">
        <v>3.32</v>
      </c>
      <c r="AF45" s="102">
        <f t="shared" si="20"/>
        <v>0.454</v>
      </c>
      <c r="AG45" s="73">
        <f t="shared" si="21"/>
        <v>-0.2046139264</v>
      </c>
      <c r="AH45" s="66">
        <f t="shared" si="22"/>
        <v>3.599379726</v>
      </c>
      <c r="AI45" s="102">
        <f t="shared" si="23"/>
        <v>0.606</v>
      </c>
      <c r="AJ45" s="73">
        <f t="shared" si="24"/>
        <v>0.09011048795</v>
      </c>
      <c r="AK45" s="33">
        <v>51.06</v>
      </c>
      <c r="AL45" s="102">
        <f t="shared" si="25"/>
        <v>0.457</v>
      </c>
      <c r="AM45" s="73">
        <f t="shared" si="26"/>
        <v>-0.0997109968</v>
      </c>
      <c r="AN45" s="36">
        <f t="shared" si="27"/>
        <v>3567.067094</v>
      </c>
      <c r="AO45" s="35">
        <f t="shared" si="28"/>
        <v>0.08079935955</v>
      </c>
      <c r="AP45" s="37">
        <f t="shared" si="29"/>
        <v>0.546</v>
      </c>
      <c r="AQ45" s="33">
        <v>8.48</v>
      </c>
      <c r="AR45" s="102">
        <f t="shared" si="30"/>
        <v>0.918</v>
      </c>
      <c r="AS45" s="73">
        <f t="shared" si="31"/>
        <v>1.501181347</v>
      </c>
      <c r="AT45" s="33">
        <v>30.83</v>
      </c>
      <c r="AU45" s="102">
        <f t="shared" si="32"/>
        <v>0.454</v>
      </c>
      <c r="AV45" s="73">
        <f t="shared" si="33"/>
        <v>-0.06292079651</v>
      </c>
      <c r="AW45" s="36">
        <f t="shared" si="34"/>
        <v>2503.823192</v>
      </c>
      <c r="AX45" s="35">
        <f t="shared" si="35"/>
        <v>0.6512490609</v>
      </c>
      <c r="AY45" s="37">
        <f t="shared" si="36"/>
        <v>0.734</v>
      </c>
      <c r="AZ45" s="33">
        <v>7.7</v>
      </c>
      <c r="BA45" s="102">
        <f t="shared" si="37"/>
        <v>0.372</v>
      </c>
      <c r="BB45" s="73">
        <f t="shared" si="38"/>
        <v>-0.3308335813</v>
      </c>
      <c r="BC45" s="33">
        <v>21.1</v>
      </c>
      <c r="BD45" s="102">
        <f t="shared" si="39"/>
        <v>0.004</v>
      </c>
      <c r="BE45" s="73">
        <f t="shared" si="40"/>
        <v>-1.916262445</v>
      </c>
      <c r="BF45" s="36">
        <f t="shared" si="41"/>
        <v>1451.579196</v>
      </c>
      <c r="BG45" s="35">
        <f t="shared" si="42"/>
        <v>-1.704278914</v>
      </c>
      <c r="BH45" s="37">
        <f t="shared" si="43"/>
        <v>0.035</v>
      </c>
      <c r="BI45" s="33">
        <v>0.21</v>
      </c>
      <c r="BJ45" s="103">
        <f t="shared" si="44"/>
        <v>0.025</v>
      </c>
      <c r="BK45" s="73">
        <f t="shared" si="45"/>
        <v>-1.352063607</v>
      </c>
      <c r="BL45" s="33">
        <v>0.07</v>
      </c>
      <c r="BM45" s="103">
        <f t="shared" si="46"/>
        <v>0.124</v>
      </c>
      <c r="BN45" s="73">
        <f t="shared" si="47"/>
        <v>-0.8592137302</v>
      </c>
      <c r="BO45" s="33">
        <v>1.84</v>
      </c>
      <c r="BP45" s="102">
        <f t="shared" si="48"/>
        <v>0.358</v>
      </c>
      <c r="BQ45" s="73">
        <f t="shared" si="49"/>
        <v>-0.5172858209</v>
      </c>
      <c r="BR45" s="33">
        <v>38.46</v>
      </c>
      <c r="BS45" s="102">
        <f t="shared" si="50"/>
        <v>0.092</v>
      </c>
      <c r="BT45" s="73">
        <f t="shared" si="51"/>
        <v>-1.225123487</v>
      </c>
      <c r="BU45" s="36">
        <f t="shared" si="52"/>
        <v>1745.74025</v>
      </c>
      <c r="BV45" s="35">
        <f t="shared" si="53"/>
        <v>-0.8805432752</v>
      </c>
      <c r="BW45" s="37">
        <f t="shared" si="54"/>
        <v>0.181</v>
      </c>
      <c r="BX45" s="122">
        <f t="shared" si="55"/>
        <v>-4.064051106</v>
      </c>
      <c r="BY45" s="104">
        <f t="shared" si="56"/>
        <v>0.149</v>
      </c>
      <c r="BZ45" s="33">
        <v>6.64</v>
      </c>
      <c r="CA45" s="105">
        <f t="shared" si="57"/>
        <v>0.039</v>
      </c>
      <c r="CB45" s="73">
        <f t="shared" si="58"/>
        <v>-1.261283661</v>
      </c>
      <c r="CC45" s="33">
        <v>3.11</v>
      </c>
      <c r="CD45" s="105">
        <f t="shared" si="59"/>
        <v>0.514</v>
      </c>
      <c r="CE45" s="73">
        <f t="shared" si="60"/>
        <v>0.09530528284</v>
      </c>
      <c r="CF45" s="33">
        <v>0.07</v>
      </c>
      <c r="CG45" s="105">
        <f t="shared" si="61"/>
        <v>0.018</v>
      </c>
      <c r="CH45" s="73">
        <f t="shared" si="62"/>
        <v>-1.421469674</v>
      </c>
      <c r="CI45" s="33">
        <v>0.57</v>
      </c>
      <c r="CJ45" s="102">
        <f t="shared" si="63"/>
        <v>0.096</v>
      </c>
      <c r="CK45" s="73">
        <f t="shared" si="64"/>
        <v>-0.9877435111</v>
      </c>
      <c r="CL45" s="33">
        <v>12.5</v>
      </c>
      <c r="CM45" s="102">
        <f t="shared" si="65"/>
        <v>0.004</v>
      </c>
      <c r="CN45" s="73">
        <f t="shared" si="66"/>
        <v>-2.598697321</v>
      </c>
      <c r="CO45" s="36">
        <f t="shared" si="67"/>
        <v>300.9836377</v>
      </c>
      <c r="CP45" s="35">
        <f t="shared" si="68"/>
        <v>-1.885119639</v>
      </c>
      <c r="CQ45" s="90">
        <f t="shared" si="69"/>
        <v>0.004</v>
      </c>
      <c r="CR45" s="33">
        <v>0.02</v>
      </c>
      <c r="CS45" s="105">
        <f t="shared" si="70"/>
        <v>0.043</v>
      </c>
      <c r="CT45" s="73">
        <f t="shared" si="71"/>
        <v>-1.197778323</v>
      </c>
      <c r="CU45" s="123">
        <f t="shared" si="72"/>
        <v>-5.670346013</v>
      </c>
      <c r="CV45" s="107">
        <f t="shared" si="73"/>
        <v>0.014</v>
      </c>
    </row>
    <row r="46">
      <c r="A46" s="28">
        <v>2025.0</v>
      </c>
      <c r="B46" s="29" t="s">
        <v>921</v>
      </c>
      <c r="C46" s="29" t="s">
        <v>33</v>
      </c>
      <c r="D46" s="30">
        <f t="array" ref="D46">INDEX(
  TP!C:C,
  MATCH(
    1,
    (TP!A:A = A46) * (TP!B:B = C46),
    0
  )
)
</f>
        <v>52.41</v>
      </c>
      <c r="E46" s="31">
        <f t="shared" si="1"/>
        <v>-6.646382784</v>
      </c>
      <c r="F46" s="32">
        <f t="shared" si="2"/>
        <v>0.163</v>
      </c>
      <c r="G46" s="33">
        <v>1274.0</v>
      </c>
      <c r="H46" s="33">
        <v>4.91</v>
      </c>
      <c r="I46" s="33">
        <v>0.0</v>
      </c>
      <c r="J46" s="99">
        <f t="shared" si="3"/>
        <v>4.91</v>
      </c>
      <c r="K46" s="100">
        <f t="shared" si="4"/>
        <v>0.3468602826</v>
      </c>
      <c r="L46" s="101">
        <f t="shared" si="5"/>
        <v>0.713</v>
      </c>
      <c r="M46" s="73">
        <f t="shared" si="6"/>
        <v>0.5943280047</v>
      </c>
      <c r="N46" s="42">
        <v>0.42</v>
      </c>
      <c r="O46" s="101">
        <f t="shared" si="7"/>
        <v>0.812</v>
      </c>
      <c r="P46" s="73">
        <f t="shared" si="8"/>
        <v>0.9006643478</v>
      </c>
      <c r="Q46" s="33">
        <v>1.98</v>
      </c>
      <c r="R46" s="102">
        <f t="shared" si="9"/>
        <v>0.511</v>
      </c>
      <c r="S46" s="73">
        <f t="shared" si="10"/>
        <v>-0.02027631748</v>
      </c>
      <c r="T46" s="33">
        <v>50.0</v>
      </c>
      <c r="U46" s="102">
        <f t="shared" si="11"/>
        <v>0.809</v>
      </c>
      <c r="V46" s="73">
        <f t="shared" si="12"/>
        <v>0.8490790464</v>
      </c>
      <c r="W46" s="36">
        <f t="shared" si="13"/>
        <v>3413.566907</v>
      </c>
      <c r="X46" s="35">
        <f t="shared" si="14"/>
        <v>0.7036628103</v>
      </c>
      <c r="Y46" s="40">
        <f t="shared" si="15"/>
        <v>0.78</v>
      </c>
      <c r="Z46" s="33">
        <v>21.429</v>
      </c>
      <c r="AA46" s="101">
        <f t="shared" si="16"/>
        <v>0.819</v>
      </c>
      <c r="AB46" s="73">
        <f t="shared" si="17"/>
        <v>0.8893591728</v>
      </c>
      <c r="AC46" s="121">
        <f t="shared" si="18"/>
        <v>3.088014336</v>
      </c>
      <c r="AD46" s="68">
        <f t="shared" si="19"/>
        <v>0.837</v>
      </c>
      <c r="AE46" s="33">
        <v>3.32</v>
      </c>
      <c r="AF46" s="102">
        <f t="shared" si="20"/>
        <v>0.454</v>
      </c>
      <c r="AG46" s="73">
        <f t="shared" si="21"/>
        <v>-0.2046139264</v>
      </c>
      <c r="AH46" s="66">
        <f t="shared" si="22"/>
        <v>3.599379726</v>
      </c>
      <c r="AI46" s="102">
        <f t="shared" si="23"/>
        <v>0.606</v>
      </c>
      <c r="AJ46" s="73">
        <f t="shared" si="24"/>
        <v>0.09011048795</v>
      </c>
      <c r="AK46" s="33">
        <v>51.06</v>
      </c>
      <c r="AL46" s="102">
        <f t="shared" si="25"/>
        <v>0.457</v>
      </c>
      <c r="AM46" s="73">
        <f t="shared" si="26"/>
        <v>-0.0997109968</v>
      </c>
      <c r="AN46" s="36">
        <f t="shared" si="27"/>
        <v>3567.067094</v>
      </c>
      <c r="AO46" s="35">
        <f t="shared" si="28"/>
        <v>0.08079935955</v>
      </c>
      <c r="AP46" s="37">
        <f t="shared" si="29"/>
        <v>0.546</v>
      </c>
      <c r="AQ46" s="33">
        <v>8.48</v>
      </c>
      <c r="AR46" s="102">
        <f t="shared" si="30"/>
        <v>0.918</v>
      </c>
      <c r="AS46" s="73">
        <f t="shared" si="31"/>
        <v>1.501181347</v>
      </c>
      <c r="AT46" s="33">
        <v>30.83</v>
      </c>
      <c r="AU46" s="102">
        <f t="shared" si="32"/>
        <v>0.454</v>
      </c>
      <c r="AV46" s="73">
        <f t="shared" si="33"/>
        <v>-0.06292079651</v>
      </c>
      <c r="AW46" s="36">
        <f t="shared" si="34"/>
        <v>2503.823192</v>
      </c>
      <c r="AX46" s="35">
        <f t="shared" si="35"/>
        <v>0.6512490609</v>
      </c>
      <c r="AY46" s="37">
        <f t="shared" si="36"/>
        <v>0.734</v>
      </c>
      <c r="AZ46" s="33">
        <v>7.7</v>
      </c>
      <c r="BA46" s="102">
        <f t="shared" si="37"/>
        <v>0.372</v>
      </c>
      <c r="BB46" s="73">
        <f t="shared" si="38"/>
        <v>-0.3308335813</v>
      </c>
      <c r="BC46" s="33">
        <v>21.1</v>
      </c>
      <c r="BD46" s="102">
        <f t="shared" si="39"/>
        <v>0.004</v>
      </c>
      <c r="BE46" s="73">
        <f t="shared" si="40"/>
        <v>-1.916262445</v>
      </c>
      <c r="BF46" s="36">
        <f t="shared" si="41"/>
        <v>1451.579196</v>
      </c>
      <c r="BG46" s="35">
        <f t="shared" si="42"/>
        <v>-1.704278914</v>
      </c>
      <c r="BH46" s="37">
        <f t="shared" si="43"/>
        <v>0.035</v>
      </c>
      <c r="BI46" s="33">
        <v>0.21</v>
      </c>
      <c r="BJ46" s="103">
        <f t="shared" si="44"/>
        <v>0.025</v>
      </c>
      <c r="BK46" s="73">
        <f t="shared" si="45"/>
        <v>-1.352063607</v>
      </c>
      <c r="BL46" s="33">
        <v>0.07</v>
      </c>
      <c r="BM46" s="103">
        <f t="shared" si="46"/>
        <v>0.124</v>
      </c>
      <c r="BN46" s="73">
        <f t="shared" si="47"/>
        <v>-0.8592137302</v>
      </c>
      <c r="BO46" s="33">
        <v>1.84</v>
      </c>
      <c r="BP46" s="102">
        <f t="shared" si="48"/>
        <v>0.358</v>
      </c>
      <c r="BQ46" s="73">
        <f t="shared" si="49"/>
        <v>-0.5172858209</v>
      </c>
      <c r="BR46" s="33">
        <v>38.46</v>
      </c>
      <c r="BS46" s="102">
        <f t="shared" si="50"/>
        <v>0.092</v>
      </c>
      <c r="BT46" s="73">
        <f t="shared" si="51"/>
        <v>-1.225123487</v>
      </c>
      <c r="BU46" s="36">
        <f t="shared" si="52"/>
        <v>1745.74025</v>
      </c>
      <c r="BV46" s="35">
        <f t="shared" si="53"/>
        <v>-0.8805432752</v>
      </c>
      <c r="BW46" s="37">
        <f t="shared" si="54"/>
        <v>0.181</v>
      </c>
      <c r="BX46" s="122">
        <f t="shared" si="55"/>
        <v>-4.064051106</v>
      </c>
      <c r="BY46" s="104">
        <f t="shared" si="56"/>
        <v>0.149</v>
      </c>
      <c r="BZ46" s="33">
        <v>6.64</v>
      </c>
      <c r="CA46" s="105">
        <f t="shared" si="57"/>
        <v>0.039</v>
      </c>
      <c r="CB46" s="73">
        <f t="shared" si="58"/>
        <v>-1.261283661</v>
      </c>
      <c r="CC46" s="33">
        <v>3.11</v>
      </c>
      <c r="CD46" s="105">
        <f t="shared" si="59"/>
        <v>0.514</v>
      </c>
      <c r="CE46" s="73">
        <f t="shared" si="60"/>
        <v>0.09530528284</v>
      </c>
      <c r="CF46" s="33">
        <v>0.07</v>
      </c>
      <c r="CG46" s="105">
        <f t="shared" si="61"/>
        <v>0.018</v>
      </c>
      <c r="CH46" s="73">
        <f t="shared" si="62"/>
        <v>-1.421469674</v>
      </c>
      <c r="CI46" s="33">
        <v>0.57</v>
      </c>
      <c r="CJ46" s="102">
        <f t="shared" si="63"/>
        <v>0.096</v>
      </c>
      <c r="CK46" s="73">
        <f t="shared" si="64"/>
        <v>-0.9877435111</v>
      </c>
      <c r="CL46" s="33">
        <v>12.5</v>
      </c>
      <c r="CM46" s="102">
        <f t="shared" si="65"/>
        <v>0.004</v>
      </c>
      <c r="CN46" s="73">
        <f t="shared" si="66"/>
        <v>-2.598697321</v>
      </c>
      <c r="CO46" s="36">
        <f t="shared" si="67"/>
        <v>300.9836377</v>
      </c>
      <c r="CP46" s="35">
        <f t="shared" si="68"/>
        <v>-1.885119639</v>
      </c>
      <c r="CQ46" s="90">
        <f t="shared" si="69"/>
        <v>0.004</v>
      </c>
      <c r="CR46" s="33">
        <v>0.02</v>
      </c>
      <c r="CS46" s="105">
        <f t="shared" si="70"/>
        <v>0.043</v>
      </c>
      <c r="CT46" s="73">
        <f t="shared" si="71"/>
        <v>-1.197778323</v>
      </c>
      <c r="CU46" s="123">
        <f t="shared" si="72"/>
        <v>-5.670346013</v>
      </c>
      <c r="CV46" s="107">
        <f t="shared" si="73"/>
        <v>0.014</v>
      </c>
    </row>
    <row r="47">
      <c r="A47" s="28">
        <v>2025.0</v>
      </c>
      <c r="B47" s="29" t="s">
        <v>922</v>
      </c>
      <c r="C47" s="29" t="s">
        <v>33</v>
      </c>
      <c r="D47" s="30">
        <f t="array" ref="D47">INDEX(
  TP!C:C,
  MATCH(
    1,
    (TP!A:A = A47) * (TP!B:B = C47),
    0
  )
)
</f>
        <v>52.41</v>
      </c>
      <c r="E47" s="31">
        <f t="shared" si="1"/>
        <v>-8.511181973</v>
      </c>
      <c r="F47" s="32">
        <f t="shared" si="2"/>
        <v>0.085</v>
      </c>
      <c r="G47" s="33">
        <v>1632.0</v>
      </c>
      <c r="H47" s="33">
        <v>6.68</v>
      </c>
      <c r="I47" s="33">
        <v>0.0</v>
      </c>
      <c r="J47" s="99">
        <f t="shared" si="3"/>
        <v>6.68</v>
      </c>
      <c r="K47" s="100">
        <f t="shared" si="4"/>
        <v>0.3683823529</v>
      </c>
      <c r="L47" s="101">
        <f t="shared" si="5"/>
        <v>0.777</v>
      </c>
      <c r="M47" s="73">
        <f t="shared" si="6"/>
        <v>0.7810271449</v>
      </c>
      <c r="N47" s="42">
        <v>0.33</v>
      </c>
      <c r="O47" s="101">
        <f t="shared" si="7"/>
        <v>0.652</v>
      </c>
      <c r="P47" s="73">
        <f t="shared" si="8"/>
        <v>0.3254406532</v>
      </c>
      <c r="Q47" s="33">
        <v>1.54</v>
      </c>
      <c r="R47" s="102">
        <f t="shared" si="9"/>
        <v>0.23</v>
      </c>
      <c r="S47" s="73">
        <f t="shared" si="10"/>
        <v>-0.7375510483</v>
      </c>
      <c r="T47" s="33">
        <v>46.43</v>
      </c>
      <c r="U47" s="102">
        <f t="shared" si="11"/>
        <v>0.699</v>
      </c>
      <c r="V47" s="73">
        <f t="shared" si="12"/>
        <v>0.4957850917</v>
      </c>
      <c r="W47" s="36">
        <f t="shared" si="13"/>
        <v>2706.059426</v>
      </c>
      <c r="X47" s="35">
        <f t="shared" si="14"/>
        <v>-0.1058599023</v>
      </c>
      <c r="Y47" s="40">
        <f t="shared" si="15"/>
        <v>0.436</v>
      </c>
      <c r="Z47" s="33">
        <v>21.429</v>
      </c>
      <c r="AA47" s="101">
        <f t="shared" si="16"/>
        <v>0.819</v>
      </c>
      <c r="AB47" s="73">
        <f t="shared" si="17"/>
        <v>0.8893591728</v>
      </c>
      <c r="AC47" s="121">
        <f t="shared" si="18"/>
        <v>1.889967069</v>
      </c>
      <c r="AD47" s="68">
        <f t="shared" si="19"/>
        <v>0.716</v>
      </c>
      <c r="AE47" s="33">
        <v>2.32</v>
      </c>
      <c r="AF47" s="102">
        <f t="shared" si="20"/>
        <v>0.124</v>
      </c>
      <c r="AG47" s="73">
        <f t="shared" si="21"/>
        <v>-1.066050124</v>
      </c>
      <c r="AH47" s="66">
        <f t="shared" si="22"/>
        <v>2.515229206</v>
      </c>
      <c r="AI47" s="102">
        <f t="shared" si="23"/>
        <v>0.227</v>
      </c>
      <c r="AJ47" s="73">
        <f t="shared" si="24"/>
        <v>-0.8126974124</v>
      </c>
      <c r="AK47" s="33">
        <v>42.86</v>
      </c>
      <c r="AL47" s="102">
        <f t="shared" si="25"/>
        <v>0.103</v>
      </c>
      <c r="AM47" s="73">
        <f t="shared" si="26"/>
        <v>-1.175690254</v>
      </c>
      <c r="AN47" s="36">
        <f t="shared" si="27"/>
        <v>2466.73171</v>
      </c>
      <c r="AO47" s="35">
        <f t="shared" si="28"/>
        <v>-1.212092215</v>
      </c>
      <c r="AP47" s="37">
        <f t="shared" si="29"/>
        <v>0.117</v>
      </c>
      <c r="AQ47" s="33">
        <v>6.07</v>
      </c>
      <c r="AR47" s="102">
        <f t="shared" si="30"/>
        <v>0.766</v>
      </c>
      <c r="AS47" s="73">
        <f t="shared" si="31"/>
        <v>0.5770115834</v>
      </c>
      <c r="AT47" s="33">
        <v>37.27</v>
      </c>
      <c r="AU47" s="102">
        <f t="shared" si="32"/>
        <v>0.738</v>
      </c>
      <c r="AV47" s="73">
        <f t="shared" si="33"/>
        <v>0.5749388656</v>
      </c>
      <c r="AW47" s="36">
        <f t="shared" si="34"/>
        <v>2632.099792</v>
      </c>
      <c r="AX47" s="35">
        <f t="shared" si="35"/>
        <v>0.790169368</v>
      </c>
      <c r="AY47" s="37">
        <f t="shared" si="36"/>
        <v>0.794</v>
      </c>
      <c r="AZ47" s="33">
        <v>4.8</v>
      </c>
      <c r="BA47" s="102">
        <f t="shared" si="37"/>
        <v>0.067</v>
      </c>
      <c r="BB47" s="73">
        <f t="shared" si="38"/>
        <v>-1.385547951</v>
      </c>
      <c r="BC47" s="33">
        <v>36.78</v>
      </c>
      <c r="BD47" s="102">
        <f t="shared" si="39"/>
        <v>0.663</v>
      </c>
      <c r="BE47" s="73">
        <f t="shared" si="40"/>
        <v>0.258911725</v>
      </c>
      <c r="BF47" s="36">
        <f t="shared" si="41"/>
        <v>2056.043987</v>
      </c>
      <c r="BG47" s="35">
        <f t="shared" si="42"/>
        <v>-0.6901100917</v>
      </c>
      <c r="BH47" s="37">
        <f t="shared" si="43"/>
        <v>0.248</v>
      </c>
      <c r="BI47" s="33">
        <v>0.11</v>
      </c>
      <c r="BJ47" s="103">
        <f t="shared" si="44"/>
        <v>0.004</v>
      </c>
      <c r="BK47" s="73">
        <f t="shared" si="45"/>
        <v>-1.484334764</v>
      </c>
      <c r="BL47" s="33">
        <v>0.0</v>
      </c>
      <c r="BM47" s="103">
        <f t="shared" si="46"/>
        <v>0</v>
      </c>
      <c r="BN47" s="73">
        <f t="shared" si="47"/>
        <v>-1.05074095</v>
      </c>
      <c r="BO47" s="33">
        <v>0.55</v>
      </c>
      <c r="BP47" s="102">
        <f t="shared" si="48"/>
        <v>0.014</v>
      </c>
      <c r="BQ47" s="73">
        <f t="shared" si="49"/>
        <v>-1.43020052</v>
      </c>
      <c r="BR47" s="33">
        <v>70.0</v>
      </c>
      <c r="BS47" s="102">
        <f t="shared" si="50"/>
        <v>0.965</v>
      </c>
      <c r="BT47" s="73">
        <f t="shared" si="51"/>
        <v>1.996000192</v>
      </c>
      <c r="BU47" s="36">
        <f t="shared" si="52"/>
        <v>1334.062628</v>
      </c>
      <c r="BV47" s="35">
        <f t="shared" si="53"/>
        <v>-1.28059892</v>
      </c>
      <c r="BW47" s="37">
        <f t="shared" si="54"/>
        <v>0.085</v>
      </c>
      <c r="BX47" s="122">
        <f t="shared" si="55"/>
        <v>-4.927707572</v>
      </c>
      <c r="BY47" s="104">
        <f t="shared" si="56"/>
        <v>0.071</v>
      </c>
      <c r="BZ47" s="33">
        <v>6.56</v>
      </c>
      <c r="CA47" s="105">
        <f t="shared" si="57"/>
        <v>0.032</v>
      </c>
      <c r="CB47" s="73">
        <f t="shared" si="58"/>
        <v>-1.276382066</v>
      </c>
      <c r="CC47" s="33">
        <v>2.98</v>
      </c>
      <c r="CD47" s="105">
        <f t="shared" si="59"/>
        <v>0.482</v>
      </c>
      <c r="CE47" s="73">
        <f t="shared" si="60"/>
        <v>-0.05485665959</v>
      </c>
      <c r="CF47" s="33">
        <v>0.06</v>
      </c>
      <c r="CG47" s="105">
        <f t="shared" si="61"/>
        <v>0.011</v>
      </c>
      <c r="CH47" s="73">
        <f t="shared" si="62"/>
        <v>-1.475728632</v>
      </c>
      <c r="CI47" s="33">
        <v>0.28</v>
      </c>
      <c r="CJ47" s="102">
        <f t="shared" si="63"/>
        <v>0</v>
      </c>
      <c r="CK47" s="73">
        <f t="shared" si="64"/>
        <v>-1.309669209</v>
      </c>
      <c r="CL47" s="33">
        <v>40.0</v>
      </c>
      <c r="CM47" s="102">
        <f t="shared" si="65"/>
        <v>0.266</v>
      </c>
      <c r="CN47" s="73">
        <f t="shared" si="66"/>
        <v>-0.5698377615</v>
      </c>
      <c r="CO47" s="36">
        <f t="shared" si="67"/>
        <v>527.1016464</v>
      </c>
      <c r="CP47" s="35">
        <f t="shared" si="68"/>
        <v>-1.654230143</v>
      </c>
      <c r="CQ47" s="90">
        <f t="shared" si="69"/>
        <v>0.032</v>
      </c>
      <c r="CR47" s="33">
        <v>0.03</v>
      </c>
      <c r="CS47" s="105">
        <f t="shared" si="70"/>
        <v>0.089</v>
      </c>
      <c r="CT47" s="73">
        <f t="shared" si="71"/>
        <v>-1.012243968</v>
      </c>
      <c r="CU47" s="123">
        <f t="shared" si="72"/>
        <v>-5.473441469</v>
      </c>
      <c r="CV47" s="107">
        <f t="shared" si="73"/>
        <v>0.025</v>
      </c>
    </row>
    <row r="48">
      <c r="A48" s="28">
        <v>2022.0</v>
      </c>
      <c r="B48" s="29" t="s">
        <v>856</v>
      </c>
      <c r="C48" s="29" t="s">
        <v>8</v>
      </c>
      <c r="D48" s="30">
        <f t="array" ref="D48">INDEX(
  TP!C:C,
  MATCH(
    1,
    (TP!A:A = A48) * (TP!B:B = C48),
    0
  )
)
</f>
        <v>52.39</v>
      </c>
      <c r="E48" s="31">
        <f t="shared" si="1"/>
        <v>11.20002484</v>
      </c>
      <c r="F48" s="32">
        <f t="shared" si="2"/>
        <v>0.961</v>
      </c>
      <c r="G48" s="33">
        <v>2460.0</v>
      </c>
      <c r="H48" s="33">
        <v>9.14</v>
      </c>
      <c r="I48" s="33">
        <v>0.0</v>
      </c>
      <c r="J48" s="99">
        <f t="shared" si="3"/>
        <v>9.14</v>
      </c>
      <c r="K48" s="100">
        <f t="shared" si="4"/>
        <v>0.3343902439</v>
      </c>
      <c r="L48" s="101">
        <f t="shared" si="5"/>
        <v>0.674</v>
      </c>
      <c r="M48" s="73">
        <f t="shared" si="6"/>
        <v>0.4861532121</v>
      </c>
      <c r="N48" s="42">
        <v>0.44</v>
      </c>
      <c r="O48" s="101">
        <f t="shared" si="7"/>
        <v>0.851</v>
      </c>
      <c r="P48" s="73">
        <f t="shared" si="8"/>
        <v>1.028491835</v>
      </c>
      <c r="Q48" s="33">
        <v>2.49</v>
      </c>
      <c r="R48" s="102">
        <f t="shared" si="9"/>
        <v>0.812</v>
      </c>
      <c r="S48" s="73">
        <f t="shared" si="10"/>
        <v>0.8111103024</v>
      </c>
      <c r="T48" s="33">
        <v>45.59</v>
      </c>
      <c r="U48" s="102">
        <f t="shared" si="11"/>
        <v>0.656</v>
      </c>
      <c r="V48" s="73">
        <f t="shared" si="12"/>
        <v>0.4126571024</v>
      </c>
      <c r="W48" s="36">
        <f t="shared" si="13"/>
        <v>3562.802474</v>
      </c>
      <c r="X48" s="35">
        <f t="shared" si="14"/>
        <v>0.8744165972</v>
      </c>
      <c r="Y48" s="40">
        <f t="shared" si="15"/>
        <v>0.83</v>
      </c>
      <c r="Z48" s="33">
        <v>17.647</v>
      </c>
      <c r="AA48" s="101">
        <f t="shared" si="16"/>
        <v>0.635</v>
      </c>
      <c r="AB48" s="73">
        <f t="shared" si="17"/>
        <v>0.3504122383</v>
      </c>
      <c r="AC48" s="121">
        <f t="shared" si="18"/>
        <v>2.739473883</v>
      </c>
      <c r="AD48" s="68">
        <f t="shared" si="19"/>
        <v>0.812</v>
      </c>
      <c r="AE48" s="33">
        <v>3.44</v>
      </c>
      <c r="AF48" s="102">
        <f t="shared" si="20"/>
        <v>0.525</v>
      </c>
      <c r="AG48" s="73">
        <f t="shared" si="21"/>
        <v>-0.1012415828</v>
      </c>
      <c r="AH48" s="66">
        <f t="shared" si="22"/>
        <v>3.727086699</v>
      </c>
      <c r="AI48" s="102">
        <f t="shared" si="23"/>
        <v>0.652</v>
      </c>
      <c r="AJ48" s="73">
        <f t="shared" si="24"/>
        <v>0.1964562976</v>
      </c>
      <c r="AK48" s="33">
        <v>70.21</v>
      </c>
      <c r="AL48" s="102">
        <f t="shared" si="25"/>
        <v>0.996</v>
      </c>
      <c r="AM48" s="73">
        <f t="shared" si="26"/>
        <v>2.413094219</v>
      </c>
      <c r="AN48" s="36">
        <f t="shared" si="27"/>
        <v>4992.926199</v>
      </c>
      <c r="AO48" s="35">
        <f t="shared" si="28"/>
        <v>1.756180566</v>
      </c>
      <c r="AP48" s="37">
        <f t="shared" si="29"/>
        <v>0.943</v>
      </c>
      <c r="AQ48" s="33">
        <v>2.16</v>
      </c>
      <c r="AR48" s="102">
        <f t="shared" si="30"/>
        <v>0.195</v>
      </c>
      <c r="AS48" s="73">
        <f t="shared" si="31"/>
        <v>-0.9223675759</v>
      </c>
      <c r="AT48" s="33">
        <v>8.47</v>
      </c>
      <c r="AU48" s="102">
        <f t="shared" si="32"/>
        <v>0.018</v>
      </c>
      <c r="AV48" s="73">
        <f t="shared" si="33"/>
        <v>-2.277601238</v>
      </c>
      <c r="AW48" s="36">
        <f t="shared" si="34"/>
        <v>351.8862592</v>
      </c>
      <c r="AX48" s="35">
        <f t="shared" si="35"/>
        <v>-1.679244111</v>
      </c>
      <c r="AY48" s="37">
        <f t="shared" si="36"/>
        <v>0.025</v>
      </c>
      <c r="AZ48" s="33">
        <v>6.7</v>
      </c>
      <c r="BA48" s="102">
        <f t="shared" si="37"/>
        <v>0.255</v>
      </c>
      <c r="BB48" s="73">
        <f t="shared" si="38"/>
        <v>-0.6945281915</v>
      </c>
      <c r="BC48" s="33">
        <v>39.89</v>
      </c>
      <c r="BD48" s="102">
        <f t="shared" si="39"/>
        <v>0.784</v>
      </c>
      <c r="BE48" s="73">
        <f t="shared" si="40"/>
        <v>0.6903397651</v>
      </c>
      <c r="BF48" s="36">
        <f t="shared" si="41"/>
        <v>2589.350423</v>
      </c>
      <c r="BG48" s="35">
        <f t="shared" si="42"/>
        <v>0.2046695034</v>
      </c>
      <c r="BH48" s="37">
        <f t="shared" si="43"/>
        <v>0.628</v>
      </c>
      <c r="BI48" s="33">
        <v>2.05</v>
      </c>
      <c r="BJ48" s="103">
        <f t="shared" si="44"/>
        <v>0.848</v>
      </c>
      <c r="BK48" s="73">
        <f t="shared" si="45"/>
        <v>1.081725668</v>
      </c>
      <c r="BL48" s="33">
        <v>1.43</v>
      </c>
      <c r="BM48" s="103">
        <f t="shared" si="46"/>
        <v>0.982</v>
      </c>
      <c r="BN48" s="73">
        <f t="shared" si="47"/>
        <v>2.861886534</v>
      </c>
      <c r="BO48" s="33">
        <v>3.37</v>
      </c>
      <c r="BP48" s="102">
        <f t="shared" si="48"/>
        <v>0.752</v>
      </c>
      <c r="BQ48" s="73">
        <f t="shared" si="49"/>
        <v>0.5654734733</v>
      </c>
      <c r="BR48" s="33">
        <v>47.83</v>
      </c>
      <c r="BS48" s="102">
        <f t="shared" si="50"/>
        <v>0.387</v>
      </c>
      <c r="BT48" s="73">
        <f t="shared" si="51"/>
        <v>-0.2681821783</v>
      </c>
      <c r="BU48" s="36">
        <f t="shared" si="52"/>
        <v>3067.425217</v>
      </c>
      <c r="BV48" s="35">
        <f t="shared" si="53"/>
        <v>0.4038295024</v>
      </c>
      <c r="BW48" s="37">
        <f t="shared" si="54"/>
        <v>0.656</v>
      </c>
      <c r="BX48" s="122">
        <f t="shared" si="55"/>
        <v>4.629047663</v>
      </c>
      <c r="BY48" s="104">
        <f t="shared" si="56"/>
        <v>0.858</v>
      </c>
      <c r="BZ48" s="33">
        <v>15.29</v>
      </c>
      <c r="CA48" s="105">
        <f t="shared" si="57"/>
        <v>0.734</v>
      </c>
      <c r="CB48" s="73">
        <f t="shared" si="58"/>
        <v>0.371231362</v>
      </c>
      <c r="CC48" s="33">
        <v>4.24</v>
      </c>
      <c r="CD48" s="105">
        <f t="shared" si="59"/>
        <v>0.926</v>
      </c>
      <c r="CE48" s="73">
        <f t="shared" si="60"/>
        <v>1.40055909</v>
      </c>
      <c r="CF48" s="33">
        <v>0.37</v>
      </c>
      <c r="CG48" s="105">
        <f t="shared" si="61"/>
        <v>0.638</v>
      </c>
      <c r="CH48" s="73">
        <f t="shared" si="62"/>
        <v>0.2062990787</v>
      </c>
      <c r="CI48" s="33">
        <v>1.72</v>
      </c>
      <c r="CJ48" s="102">
        <f t="shared" si="63"/>
        <v>0.72</v>
      </c>
      <c r="CK48" s="73">
        <f t="shared" si="64"/>
        <v>0.2888583938</v>
      </c>
      <c r="CL48" s="33">
        <v>55.32</v>
      </c>
      <c r="CM48" s="102">
        <f t="shared" si="65"/>
        <v>0.716</v>
      </c>
      <c r="CN48" s="73">
        <f t="shared" si="66"/>
        <v>0.5604214547</v>
      </c>
      <c r="CO48" s="36">
        <f t="shared" si="67"/>
        <v>2954.881211</v>
      </c>
      <c r="CP48" s="35">
        <f t="shared" si="68"/>
        <v>0.8247798322</v>
      </c>
      <c r="CQ48" s="90">
        <f t="shared" si="69"/>
        <v>0.791</v>
      </c>
      <c r="CR48" s="33">
        <v>0.14</v>
      </c>
      <c r="CS48" s="105">
        <f t="shared" si="70"/>
        <v>0.855</v>
      </c>
      <c r="CT48" s="73">
        <f t="shared" si="71"/>
        <v>1.028633929</v>
      </c>
      <c r="CU48" s="123">
        <f t="shared" si="72"/>
        <v>3.831503292</v>
      </c>
      <c r="CV48" s="107">
        <f t="shared" si="73"/>
        <v>0.862</v>
      </c>
    </row>
    <row r="49">
      <c r="A49" s="28">
        <v>2022.0</v>
      </c>
      <c r="B49" s="29" t="s">
        <v>786</v>
      </c>
      <c r="C49" s="29" t="s">
        <v>8</v>
      </c>
      <c r="D49" s="30">
        <f t="array" ref="D49">INDEX(
  TP!C:C,
  MATCH(
    1,
    (TP!A:A = A49) * (TP!B:B = C49),
    0
  )
)
</f>
        <v>52.39</v>
      </c>
      <c r="E49" s="31">
        <f t="shared" si="1"/>
        <v>6.237218907</v>
      </c>
      <c r="F49" s="32">
        <f t="shared" si="2"/>
        <v>0.83</v>
      </c>
      <c r="G49" s="33">
        <v>2008.0</v>
      </c>
      <c r="H49" s="33">
        <v>11.25</v>
      </c>
      <c r="I49" s="33">
        <v>2.0</v>
      </c>
      <c r="J49" s="99">
        <f t="shared" si="3"/>
        <v>9.77</v>
      </c>
      <c r="K49" s="100">
        <f t="shared" si="4"/>
        <v>0.4378984064</v>
      </c>
      <c r="L49" s="101">
        <f t="shared" si="5"/>
        <v>0.915</v>
      </c>
      <c r="M49" s="73">
        <f t="shared" si="6"/>
        <v>1.384063339</v>
      </c>
      <c r="N49" s="42">
        <v>0.27</v>
      </c>
      <c r="O49" s="101">
        <f t="shared" si="7"/>
        <v>0.518</v>
      </c>
      <c r="P49" s="73">
        <f t="shared" si="8"/>
        <v>-0.05804180977</v>
      </c>
      <c r="Q49" s="33">
        <v>2.38</v>
      </c>
      <c r="R49" s="102">
        <f t="shared" si="9"/>
        <v>0.752</v>
      </c>
      <c r="S49" s="73">
        <f t="shared" si="10"/>
        <v>0.6317916197</v>
      </c>
      <c r="T49" s="33">
        <v>45.28</v>
      </c>
      <c r="U49" s="102">
        <f t="shared" si="11"/>
        <v>0.638</v>
      </c>
      <c r="V49" s="73">
        <f t="shared" si="12"/>
        <v>0.3819789159</v>
      </c>
      <c r="W49" s="36">
        <f t="shared" si="13"/>
        <v>3447.907995</v>
      </c>
      <c r="X49" s="35">
        <f t="shared" si="14"/>
        <v>0.742955527</v>
      </c>
      <c r="Y49" s="40">
        <f t="shared" si="15"/>
        <v>0.801</v>
      </c>
      <c r="Z49" s="33">
        <v>13.208</v>
      </c>
      <c r="AA49" s="101">
        <f t="shared" si="16"/>
        <v>0.369</v>
      </c>
      <c r="AB49" s="73">
        <f t="shared" si="17"/>
        <v>-0.2821592693</v>
      </c>
      <c r="AC49" s="121">
        <f t="shared" si="18"/>
        <v>1.786817787</v>
      </c>
      <c r="AD49" s="68">
        <f t="shared" si="19"/>
        <v>0.695</v>
      </c>
      <c r="AE49" s="33">
        <v>2.96</v>
      </c>
      <c r="AF49" s="102">
        <f t="shared" si="20"/>
        <v>0.319</v>
      </c>
      <c r="AG49" s="73">
        <f t="shared" si="21"/>
        <v>-0.5147309574</v>
      </c>
      <c r="AH49" s="66">
        <f t="shared" si="22"/>
        <v>3.20702809</v>
      </c>
      <c r="AI49" s="102">
        <f t="shared" si="23"/>
        <v>0.44</v>
      </c>
      <c r="AJ49" s="73">
        <f t="shared" si="24"/>
        <v>-0.2366136613</v>
      </c>
      <c r="AK49" s="33">
        <v>53.03</v>
      </c>
      <c r="AL49" s="102">
        <f t="shared" si="25"/>
        <v>0.564</v>
      </c>
      <c r="AM49" s="73">
        <f t="shared" si="26"/>
        <v>0.1587864588</v>
      </c>
      <c r="AN49" s="36">
        <f t="shared" si="27"/>
        <v>3488.213683</v>
      </c>
      <c r="AO49" s="35">
        <f t="shared" si="28"/>
        <v>-0.01185321968</v>
      </c>
      <c r="AP49" s="37">
        <f t="shared" si="29"/>
        <v>0.511</v>
      </c>
      <c r="AQ49" s="33">
        <v>4.17</v>
      </c>
      <c r="AR49" s="102">
        <f t="shared" si="30"/>
        <v>0.496</v>
      </c>
      <c r="AS49" s="73">
        <f t="shared" si="31"/>
        <v>-0.151586985</v>
      </c>
      <c r="AT49" s="33">
        <v>19.35</v>
      </c>
      <c r="AU49" s="102">
        <f t="shared" si="32"/>
        <v>0.11</v>
      </c>
      <c r="AV49" s="73">
        <f t="shared" si="33"/>
        <v>-1.199974977</v>
      </c>
      <c r="AW49" s="36">
        <f t="shared" si="34"/>
        <v>1147.862759</v>
      </c>
      <c r="AX49" s="35">
        <f t="shared" si="35"/>
        <v>-0.8172217304</v>
      </c>
      <c r="AY49" s="37">
        <f t="shared" si="36"/>
        <v>0.227</v>
      </c>
      <c r="AZ49" s="33">
        <v>7.98</v>
      </c>
      <c r="BA49" s="102">
        <f t="shared" si="37"/>
        <v>0.433</v>
      </c>
      <c r="BB49" s="73">
        <f t="shared" si="38"/>
        <v>-0.2289990904</v>
      </c>
      <c r="BC49" s="33">
        <v>37.64</v>
      </c>
      <c r="BD49" s="102">
        <f t="shared" si="39"/>
        <v>0.713</v>
      </c>
      <c r="BE49" s="73">
        <f t="shared" si="40"/>
        <v>0.3782133695</v>
      </c>
      <c r="BF49" s="36">
        <f t="shared" si="41"/>
        <v>2627.368709</v>
      </c>
      <c r="BG49" s="35">
        <f t="shared" si="42"/>
        <v>0.2684564456</v>
      </c>
      <c r="BH49" s="37">
        <f t="shared" si="43"/>
        <v>0.663</v>
      </c>
      <c r="BI49" s="33">
        <v>1.3</v>
      </c>
      <c r="BJ49" s="103">
        <f t="shared" si="44"/>
        <v>0.617</v>
      </c>
      <c r="BK49" s="73">
        <f t="shared" si="45"/>
        <v>0.08969199608</v>
      </c>
      <c r="BL49" s="33">
        <v>0.67</v>
      </c>
      <c r="BM49" s="103">
        <f t="shared" si="46"/>
        <v>0.84</v>
      </c>
      <c r="BN49" s="73">
        <f t="shared" si="47"/>
        <v>0.7824481511</v>
      </c>
      <c r="BO49" s="33">
        <v>1.97</v>
      </c>
      <c r="BP49" s="102">
        <f t="shared" si="48"/>
        <v>0.397</v>
      </c>
      <c r="BQ49" s="73">
        <f t="shared" si="49"/>
        <v>-0.4252866652</v>
      </c>
      <c r="BR49" s="33">
        <v>68.18</v>
      </c>
      <c r="BS49" s="102">
        <f t="shared" si="50"/>
        <v>0.95</v>
      </c>
      <c r="BT49" s="73">
        <f t="shared" si="51"/>
        <v>1.810126854</v>
      </c>
      <c r="BU49" s="36">
        <f t="shared" si="52"/>
        <v>3227.464802</v>
      </c>
      <c r="BV49" s="35">
        <f t="shared" si="53"/>
        <v>0.5593510458</v>
      </c>
      <c r="BW49" s="37">
        <f t="shared" si="54"/>
        <v>0.713</v>
      </c>
      <c r="BX49" s="122">
        <f t="shared" si="55"/>
        <v>0.8708726885</v>
      </c>
      <c r="BY49" s="104">
        <f t="shared" si="56"/>
        <v>0.628</v>
      </c>
      <c r="BZ49" s="33">
        <v>18.42</v>
      </c>
      <c r="CA49" s="105">
        <f t="shared" si="57"/>
        <v>0.83</v>
      </c>
      <c r="CB49" s="73">
        <f t="shared" si="58"/>
        <v>0.9619564511</v>
      </c>
      <c r="CC49" s="33">
        <v>3.76</v>
      </c>
      <c r="CD49" s="105">
        <f t="shared" si="59"/>
        <v>0.791</v>
      </c>
      <c r="CE49" s="73">
        <f t="shared" si="60"/>
        <v>0.8461149949</v>
      </c>
      <c r="CF49" s="33">
        <v>0.45</v>
      </c>
      <c r="CG49" s="105">
        <f t="shared" si="61"/>
        <v>0.777</v>
      </c>
      <c r="CH49" s="73">
        <f t="shared" si="62"/>
        <v>0.640370746</v>
      </c>
      <c r="CI49" s="33">
        <v>1.52</v>
      </c>
      <c r="CJ49" s="102">
        <f t="shared" si="63"/>
        <v>0.642</v>
      </c>
      <c r="CK49" s="73">
        <f t="shared" si="64"/>
        <v>0.06684067125</v>
      </c>
      <c r="CL49" s="33">
        <v>67.65</v>
      </c>
      <c r="CM49" s="102">
        <f t="shared" si="65"/>
        <v>0.947</v>
      </c>
      <c r="CN49" s="73">
        <f t="shared" si="66"/>
        <v>1.470088304</v>
      </c>
      <c r="CO49" s="36">
        <f t="shared" si="67"/>
        <v>3337.682046</v>
      </c>
      <c r="CP49" s="35">
        <f t="shared" si="68"/>
        <v>1.215658436</v>
      </c>
      <c r="CQ49" s="90">
        <f t="shared" si="69"/>
        <v>0.872</v>
      </c>
      <c r="CR49" s="33">
        <v>0.08</v>
      </c>
      <c r="CS49" s="105">
        <f t="shared" si="70"/>
        <v>0.493</v>
      </c>
      <c r="CT49" s="73">
        <f t="shared" si="71"/>
        <v>-0.08457219684</v>
      </c>
      <c r="CU49" s="123">
        <f t="shared" si="72"/>
        <v>3.579528431</v>
      </c>
      <c r="CV49" s="107">
        <f t="shared" si="73"/>
        <v>0.848</v>
      </c>
    </row>
    <row r="50">
      <c r="A50" s="28">
        <v>2022.0</v>
      </c>
      <c r="B50" s="29" t="s">
        <v>923</v>
      </c>
      <c r="C50" s="29" t="s">
        <v>8</v>
      </c>
      <c r="D50" s="30">
        <f t="array" ref="D50">INDEX(
  TP!C:C,
  MATCH(
    1,
    (TP!A:A = A50) * (TP!B:B = C50),
    0
  )
)
</f>
        <v>52.39</v>
      </c>
      <c r="E50" s="31">
        <f t="shared" si="1"/>
        <v>1.595000138</v>
      </c>
      <c r="F50" s="32">
        <f t="shared" si="2"/>
        <v>0.61</v>
      </c>
      <c r="G50" s="33">
        <v>1386.0</v>
      </c>
      <c r="H50" s="33">
        <v>7.38</v>
      </c>
      <c r="I50" s="33">
        <v>1.0</v>
      </c>
      <c r="J50" s="99">
        <f t="shared" si="3"/>
        <v>6.64</v>
      </c>
      <c r="K50" s="100">
        <f t="shared" si="4"/>
        <v>0.4311688312</v>
      </c>
      <c r="L50" s="101">
        <f t="shared" si="5"/>
        <v>0.908</v>
      </c>
      <c r="M50" s="73">
        <f t="shared" si="6"/>
        <v>1.325685781</v>
      </c>
      <c r="N50" s="42">
        <v>0.39</v>
      </c>
      <c r="O50" s="101">
        <f t="shared" si="7"/>
        <v>0.77</v>
      </c>
      <c r="P50" s="73">
        <f t="shared" si="8"/>
        <v>0.7089231163</v>
      </c>
      <c r="Q50" s="33">
        <v>2.34</v>
      </c>
      <c r="R50" s="102">
        <f t="shared" si="9"/>
        <v>0.73</v>
      </c>
      <c r="S50" s="73">
        <f t="shared" si="10"/>
        <v>0.5665848259</v>
      </c>
      <c r="T50" s="33">
        <v>36.11</v>
      </c>
      <c r="U50" s="102">
        <f t="shared" si="11"/>
        <v>0.277</v>
      </c>
      <c r="V50" s="73">
        <f t="shared" si="12"/>
        <v>-0.5255016345</v>
      </c>
      <c r="W50" s="36">
        <f t="shared" si="13"/>
        <v>2722.767544</v>
      </c>
      <c r="X50" s="35">
        <f t="shared" si="14"/>
        <v>-0.08674264758</v>
      </c>
      <c r="Y50" s="40">
        <f t="shared" si="15"/>
        <v>0.45</v>
      </c>
      <c r="Z50" s="33">
        <v>19.444</v>
      </c>
      <c r="AA50" s="101">
        <f t="shared" si="16"/>
        <v>0.741</v>
      </c>
      <c r="AB50" s="73">
        <f t="shared" si="17"/>
        <v>0.6064904089</v>
      </c>
      <c r="AC50" s="121">
        <f t="shared" si="18"/>
        <v>2.554356659</v>
      </c>
      <c r="AD50" s="68">
        <f t="shared" si="19"/>
        <v>0.787</v>
      </c>
      <c r="AE50" s="33">
        <v>3.05</v>
      </c>
      <c r="AF50" s="102">
        <f t="shared" si="20"/>
        <v>0.333</v>
      </c>
      <c r="AG50" s="73">
        <f t="shared" si="21"/>
        <v>-0.4372016997</v>
      </c>
      <c r="AH50" s="66">
        <f t="shared" si="22"/>
        <v>3.304539079</v>
      </c>
      <c r="AI50" s="102">
        <f t="shared" si="23"/>
        <v>0.472</v>
      </c>
      <c r="AJ50" s="73">
        <f t="shared" si="24"/>
        <v>-0.155413044</v>
      </c>
      <c r="AK50" s="33">
        <v>59.57</v>
      </c>
      <c r="AL50" s="102">
        <f t="shared" si="25"/>
        <v>0.855</v>
      </c>
      <c r="AM50" s="73">
        <f t="shared" si="26"/>
        <v>1.016945525</v>
      </c>
      <c r="AN50" s="36">
        <f t="shared" si="27"/>
        <v>3980.893793</v>
      </c>
      <c r="AO50" s="35">
        <f t="shared" si="28"/>
        <v>0.5670447891</v>
      </c>
      <c r="AP50" s="37">
        <f t="shared" si="29"/>
        <v>0.699</v>
      </c>
      <c r="AQ50" s="33">
        <v>9.48</v>
      </c>
      <c r="AR50" s="102">
        <f t="shared" si="30"/>
        <v>0.95</v>
      </c>
      <c r="AS50" s="73">
        <f t="shared" si="31"/>
        <v>1.884654277</v>
      </c>
      <c r="AT50" s="33">
        <v>51.37</v>
      </c>
      <c r="AU50" s="102">
        <f t="shared" si="32"/>
        <v>0.979</v>
      </c>
      <c r="AV50" s="73">
        <f t="shared" si="33"/>
        <v>1.971494958</v>
      </c>
      <c r="AW50" s="36">
        <f t="shared" si="34"/>
        <v>4357.970762</v>
      </c>
      <c r="AX50" s="35">
        <f t="shared" si="35"/>
        <v>2.659243897</v>
      </c>
      <c r="AY50" s="37">
        <f t="shared" si="36"/>
        <v>0.986</v>
      </c>
      <c r="AZ50" s="33">
        <v>11.75</v>
      </c>
      <c r="BA50" s="102">
        <f t="shared" si="37"/>
        <v>0.872</v>
      </c>
      <c r="BB50" s="73">
        <f t="shared" si="38"/>
        <v>1.14212959</v>
      </c>
      <c r="BC50" s="33">
        <v>33.15</v>
      </c>
      <c r="BD50" s="102">
        <f t="shared" si="39"/>
        <v>0.433</v>
      </c>
      <c r="BE50" s="73">
        <f t="shared" si="40"/>
        <v>-0.2446521932</v>
      </c>
      <c r="BF50" s="36">
        <f t="shared" si="41"/>
        <v>2683.483175</v>
      </c>
      <c r="BG50" s="35">
        <f t="shared" si="42"/>
        <v>0.3626050922</v>
      </c>
      <c r="BH50" s="37">
        <f t="shared" si="43"/>
        <v>0.699</v>
      </c>
      <c r="BI50" s="33">
        <v>0.52</v>
      </c>
      <c r="BJ50" s="103">
        <f t="shared" si="44"/>
        <v>0.177</v>
      </c>
      <c r="BK50" s="73">
        <f t="shared" si="45"/>
        <v>-0.9420230229</v>
      </c>
      <c r="BL50" s="33">
        <v>0.13</v>
      </c>
      <c r="BM50" s="103">
        <f t="shared" si="46"/>
        <v>0.248</v>
      </c>
      <c r="BN50" s="73">
        <f t="shared" si="47"/>
        <v>-0.6950475421</v>
      </c>
      <c r="BO50" s="33">
        <v>1.56</v>
      </c>
      <c r="BP50" s="102">
        <f t="shared" si="48"/>
        <v>0.255</v>
      </c>
      <c r="BQ50" s="73">
        <f t="shared" si="49"/>
        <v>-0.7154378486</v>
      </c>
      <c r="BR50" s="33">
        <v>54.17</v>
      </c>
      <c r="BS50" s="102">
        <f t="shared" si="50"/>
        <v>0.67</v>
      </c>
      <c r="BT50" s="73">
        <f t="shared" si="51"/>
        <v>0.3793106602</v>
      </c>
      <c r="BU50" s="36">
        <f t="shared" si="52"/>
        <v>2214.325236</v>
      </c>
      <c r="BV50" s="35">
        <f t="shared" si="53"/>
        <v>-0.4251868064</v>
      </c>
      <c r="BW50" s="37">
        <f t="shared" si="54"/>
        <v>0.372</v>
      </c>
      <c r="BX50" s="122">
        <f t="shared" si="55"/>
        <v>1.526636407</v>
      </c>
      <c r="BY50" s="104">
        <f t="shared" si="56"/>
        <v>0.723</v>
      </c>
      <c r="BZ50" s="33">
        <v>10.13</v>
      </c>
      <c r="CA50" s="105">
        <f t="shared" si="57"/>
        <v>0.316</v>
      </c>
      <c r="CB50" s="73">
        <f t="shared" si="58"/>
        <v>-0.6026157498</v>
      </c>
      <c r="CC50" s="33">
        <v>4.09</v>
      </c>
      <c r="CD50" s="105">
        <f t="shared" si="59"/>
        <v>0.894</v>
      </c>
      <c r="CE50" s="73">
        <f t="shared" si="60"/>
        <v>1.22729531</v>
      </c>
      <c r="CF50" s="33">
        <v>0.13</v>
      </c>
      <c r="CG50" s="105">
        <f t="shared" si="61"/>
        <v>0.096</v>
      </c>
      <c r="CH50" s="73">
        <f t="shared" si="62"/>
        <v>-1.095915923</v>
      </c>
      <c r="CI50" s="33">
        <v>0.65</v>
      </c>
      <c r="CJ50" s="102">
        <f t="shared" si="63"/>
        <v>0.142</v>
      </c>
      <c r="CK50" s="73">
        <f t="shared" si="64"/>
        <v>-0.898936422</v>
      </c>
      <c r="CL50" s="33">
        <v>30.0</v>
      </c>
      <c r="CM50" s="102">
        <f t="shared" si="65"/>
        <v>0.071</v>
      </c>
      <c r="CN50" s="73">
        <f t="shared" si="66"/>
        <v>-1.307604874</v>
      </c>
      <c r="CO50" s="36">
        <f t="shared" si="67"/>
        <v>801.9506869</v>
      </c>
      <c r="CP50" s="35">
        <f t="shared" si="68"/>
        <v>-1.373581305</v>
      </c>
      <c r="CQ50" s="90">
        <f t="shared" si="69"/>
        <v>0.071</v>
      </c>
      <c r="CR50" s="33">
        <v>0.05</v>
      </c>
      <c r="CS50" s="105">
        <f t="shared" si="70"/>
        <v>0.248</v>
      </c>
      <c r="CT50" s="73">
        <f t="shared" si="71"/>
        <v>-0.6411752598</v>
      </c>
      <c r="CU50" s="123">
        <f t="shared" si="72"/>
        <v>-2.485992928</v>
      </c>
      <c r="CV50" s="107">
        <f t="shared" si="73"/>
        <v>0.248</v>
      </c>
    </row>
    <row r="51">
      <c r="A51" s="28">
        <v>2022.0</v>
      </c>
      <c r="B51" s="29" t="s">
        <v>924</v>
      </c>
      <c r="C51" s="29" t="s">
        <v>8</v>
      </c>
      <c r="D51" s="30">
        <f t="array" ref="D51">INDEX(
  TP!C:C,
  MATCH(
    1,
    (TP!A:A = A51) * (TP!B:B = C51),
    0
  )
)
</f>
        <v>52.39</v>
      </c>
      <c r="E51" s="31">
        <f t="shared" si="1"/>
        <v>-0.6892527376</v>
      </c>
      <c r="F51" s="32">
        <f t="shared" si="2"/>
        <v>0.465</v>
      </c>
      <c r="G51" s="33">
        <v>899.0</v>
      </c>
      <c r="H51" s="33">
        <v>4.68</v>
      </c>
      <c r="I51" s="33">
        <v>0.0</v>
      </c>
      <c r="J51" s="99">
        <f t="shared" si="3"/>
        <v>4.68</v>
      </c>
      <c r="K51" s="100">
        <f t="shared" si="4"/>
        <v>0.4685205784</v>
      </c>
      <c r="L51" s="101">
        <f t="shared" si="5"/>
        <v>0.95</v>
      </c>
      <c r="M51" s="73">
        <f t="shared" si="6"/>
        <v>1.649703823</v>
      </c>
      <c r="N51" s="42">
        <v>0.2</v>
      </c>
      <c r="O51" s="101">
        <f t="shared" si="7"/>
        <v>0.326</v>
      </c>
      <c r="P51" s="73">
        <f t="shared" si="8"/>
        <v>-0.5054380166</v>
      </c>
      <c r="Q51" s="33">
        <v>2.5</v>
      </c>
      <c r="R51" s="102">
        <f t="shared" si="9"/>
        <v>0.823</v>
      </c>
      <c r="S51" s="73">
        <f t="shared" si="10"/>
        <v>0.8274120008</v>
      </c>
      <c r="T51" s="33">
        <v>44.0</v>
      </c>
      <c r="U51" s="102">
        <f t="shared" si="11"/>
        <v>0.578</v>
      </c>
      <c r="V51" s="73">
        <f t="shared" si="12"/>
        <v>0.255307694</v>
      </c>
      <c r="W51" s="36">
        <f t="shared" si="13"/>
        <v>3446.41733</v>
      </c>
      <c r="X51" s="35">
        <f t="shared" si="14"/>
        <v>0.7412499235</v>
      </c>
      <c r="Y51" s="40">
        <f t="shared" si="15"/>
        <v>0.798</v>
      </c>
      <c r="Z51" s="33">
        <v>8.0</v>
      </c>
      <c r="AA51" s="101">
        <f t="shared" si="16"/>
        <v>0.145</v>
      </c>
      <c r="AB51" s="73">
        <f t="shared" si="17"/>
        <v>-1.024315704</v>
      </c>
      <c r="AC51" s="121">
        <f t="shared" si="18"/>
        <v>0.8612000266</v>
      </c>
      <c r="AD51" s="68">
        <f t="shared" si="19"/>
        <v>0.589</v>
      </c>
      <c r="AE51" s="33">
        <v>3.1</v>
      </c>
      <c r="AF51" s="102">
        <f t="shared" si="20"/>
        <v>0.355</v>
      </c>
      <c r="AG51" s="73">
        <f t="shared" si="21"/>
        <v>-0.3941298898</v>
      </c>
      <c r="AH51" s="66">
        <f t="shared" si="22"/>
        <v>3.358711851</v>
      </c>
      <c r="AI51" s="102">
        <f t="shared" si="23"/>
        <v>0.507</v>
      </c>
      <c r="AJ51" s="73">
        <f t="shared" si="24"/>
        <v>-0.11030159</v>
      </c>
      <c r="AK51" s="33">
        <v>54.84</v>
      </c>
      <c r="AL51" s="102">
        <f t="shared" si="25"/>
        <v>0.674</v>
      </c>
      <c r="AM51" s="73">
        <f t="shared" si="26"/>
        <v>0.3962891972</v>
      </c>
      <c r="AN51" s="36">
        <f t="shared" si="27"/>
        <v>3696.201474</v>
      </c>
      <c r="AO51" s="35">
        <f t="shared" si="28"/>
        <v>0.232531962</v>
      </c>
      <c r="AP51" s="37">
        <f t="shared" si="29"/>
        <v>0.596</v>
      </c>
      <c r="AQ51" s="33">
        <v>9.41</v>
      </c>
      <c r="AR51" s="102">
        <f t="shared" si="30"/>
        <v>0.947</v>
      </c>
      <c r="AS51" s="73">
        <f t="shared" si="31"/>
        <v>1.857811172</v>
      </c>
      <c r="AT51" s="33">
        <v>57.45</v>
      </c>
      <c r="AU51" s="102">
        <f t="shared" si="32"/>
        <v>0.993</v>
      </c>
      <c r="AV51" s="73">
        <f t="shared" si="33"/>
        <v>2.573697869</v>
      </c>
      <c r="AW51" s="36">
        <f t="shared" si="34"/>
        <v>4859.864894</v>
      </c>
      <c r="AX51" s="35">
        <f t="shared" si="35"/>
        <v>3.202782525</v>
      </c>
      <c r="AY51" s="37">
        <f t="shared" si="36"/>
        <v>0.996</v>
      </c>
      <c r="AZ51" s="33">
        <v>8.01</v>
      </c>
      <c r="BA51" s="102">
        <f t="shared" si="37"/>
        <v>0.447</v>
      </c>
      <c r="BB51" s="73">
        <f t="shared" si="38"/>
        <v>-0.2180882521</v>
      </c>
      <c r="BC51" s="33">
        <v>35.0</v>
      </c>
      <c r="BD51" s="102">
        <f t="shared" si="39"/>
        <v>0.546</v>
      </c>
      <c r="BE51" s="73">
        <f t="shared" si="40"/>
        <v>0.01198506537</v>
      </c>
      <c r="BF51" s="36">
        <f t="shared" si="41"/>
        <v>2446.802076</v>
      </c>
      <c r="BG51" s="35">
        <f t="shared" si="42"/>
        <v>-0.03449759421</v>
      </c>
      <c r="BH51" s="37">
        <f t="shared" si="43"/>
        <v>0.539</v>
      </c>
      <c r="BI51" s="33">
        <v>0.5</v>
      </c>
      <c r="BJ51" s="103">
        <f t="shared" si="44"/>
        <v>0.142</v>
      </c>
      <c r="BK51" s="73">
        <f t="shared" si="45"/>
        <v>-0.9684772541</v>
      </c>
      <c r="BL51" s="33">
        <v>0.0</v>
      </c>
      <c r="BM51" s="103">
        <f t="shared" si="46"/>
        <v>0</v>
      </c>
      <c r="BN51" s="73">
        <f t="shared" si="47"/>
        <v>-1.05074095</v>
      </c>
      <c r="BO51" s="33">
        <v>1.1</v>
      </c>
      <c r="BP51" s="102">
        <f t="shared" si="48"/>
        <v>0.121</v>
      </c>
      <c r="BQ51" s="73">
        <f t="shared" si="49"/>
        <v>-1.040973323</v>
      </c>
      <c r="BR51" s="33">
        <v>45.45</v>
      </c>
      <c r="BS51" s="102">
        <f t="shared" si="50"/>
        <v>0.273</v>
      </c>
      <c r="BT51" s="73">
        <f t="shared" si="51"/>
        <v>-0.5112473133</v>
      </c>
      <c r="BU51" s="36">
        <f t="shared" si="52"/>
        <v>1466.400115</v>
      </c>
      <c r="BV51" s="35">
        <f t="shared" si="53"/>
        <v>-1.151997423</v>
      </c>
      <c r="BW51" s="37">
        <f t="shared" si="54"/>
        <v>0.106</v>
      </c>
      <c r="BX51" s="122">
        <f t="shared" si="55"/>
        <v>0.2296012661</v>
      </c>
      <c r="BY51" s="104">
        <f t="shared" si="56"/>
        <v>0.564</v>
      </c>
      <c r="BZ51" s="33">
        <v>9.61</v>
      </c>
      <c r="CA51" s="105">
        <f t="shared" si="57"/>
        <v>0.223</v>
      </c>
      <c r="CB51" s="73">
        <f t="shared" si="58"/>
        <v>-0.7007553812</v>
      </c>
      <c r="CC51" s="33">
        <v>3.4</v>
      </c>
      <c r="CD51" s="105">
        <f t="shared" si="59"/>
        <v>0.652</v>
      </c>
      <c r="CE51" s="73">
        <f t="shared" si="60"/>
        <v>0.4302819236</v>
      </c>
      <c r="CF51" s="33">
        <v>0.4</v>
      </c>
      <c r="CG51" s="105">
        <f t="shared" si="61"/>
        <v>0.706</v>
      </c>
      <c r="CH51" s="73">
        <f t="shared" si="62"/>
        <v>0.3690759539</v>
      </c>
      <c r="CI51" s="33">
        <v>0.5</v>
      </c>
      <c r="CJ51" s="102">
        <f t="shared" si="63"/>
        <v>0.057</v>
      </c>
      <c r="CK51" s="73">
        <f t="shared" si="64"/>
        <v>-1.065449714</v>
      </c>
      <c r="CL51" s="33">
        <v>60.0</v>
      </c>
      <c r="CM51" s="102">
        <f t="shared" si="65"/>
        <v>0.819</v>
      </c>
      <c r="CN51" s="73">
        <f t="shared" si="66"/>
        <v>0.9056964633</v>
      </c>
      <c r="CO51" s="36">
        <f t="shared" si="67"/>
        <v>1298.63845</v>
      </c>
      <c r="CP51" s="35">
        <f t="shared" si="68"/>
        <v>-0.8664125582</v>
      </c>
      <c r="CQ51" s="90">
        <f t="shared" si="69"/>
        <v>0.181</v>
      </c>
      <c r="CR51" s="33">
        <v>0.03</v>
      </c>
      <c r="CS51" s="105">
        <f t="shared" si="70"/>
        <v>0.089</v>
      </c>
      <c r="CT51" s="73">
        <f t="shared" si="71"/>
        <v>-1.012243968</v>
      </c>
      <c r="CU51" s="123">
        <f t="shared" si="72"/>
        <v>-1.78005403</v>
      </c>
      <c r="CV51" s="107">
        <f t="shared" si="73"/>
        <v>0.337</v>
      </c>
    </row>
    <row r="52">
      <c r="A52" s="28">
        <v>2022.0</v>
      </c>
      <c r="B52" s="29" t="s">
        <v>925</v>
      </c>
      <c r="C52" s="29" t="s">
        <v>24</v>
      </c>
      <c r="D52" s="30">
        <f t="array" ref="D52">INDEX(
  TP!C:C,
  MATCH(
    1,
    (TP!A:A = A52) * (TP!B:B = C52),
    0
  )
)
</f>
        <v>52.24</v>
      </c>
      <c r="E52" s="31">
        <f t="shared" si="1"/>
        <v>6.535071925</v>
      </c>
      <c r="F52" s="32">
        <f t="shared" si="2"/>
        <v>0.844</v>
      </c>
      <c r="G52" s="33">
        <v>2097.0</v>
      </c>
      <c r="H52" s="33">
        <v>13.81</v>
      </c>
      <c r="I52" s="33">
        <v>1.0</v>
      </c>
      <c r="J52" s="99">
        <f t="shared" si="3"/>
        <v>13.07</v>
      </c>
      <c r="K52" s="100">
        <f t="shared" si="4"/>
        <v>0.560944206</v>
      </c>
      <c r="L52" s="101">
        <f t="shared" si="5"/>
        <v>0.989</v>
      </c>
      <c r="M52" s="73">
        <f t="shared" si="6"/>
        <v>2.451458093</v>
      </c>
      <c r="N52" s="42">
        <v>0.56</v>
      </c>
      <c r="O52" s="101">
        <f t="shared" si="7"/>
        <v>0.933</v>
      </c>
      <c r="P52" s="73">
        <f t="shared" si="8"/>
        <v>1.795456761</v>
      </c>
      <c r="Q52" s="33">
        <v>3.95</v>
      </c>
      <c r="R52" s="102">
        <f t="shared" si="9"/>
        <v>1</v>
      </c>
      <c r="S52" s="73">
        <f t="shared" si="10"/>
        <v>3.191158273</v>
      </c>
      <c r="T52" s="33">
        <v>46.74</v>
      </c>
      <c r="U52" s="102">
        <f t="shared" si="11"/>
        <v>0.713</v>
      </c>
      <c r="V52" s="73">
        <f t="shared" si="12"/>
        <v>0.5264632783</v>
      </c>
      <c r="W52" s="36">
        <f t="shared" si="13"/>
        <v>4674</v>
      </c>
      <c r="X52" s="35">
        <f t="shared" si="14"/>
        <v>2.145837268</v>
      </c>
      <c r="Y52" s="40">
        <f t="shared" si="15"/>
        <v>0.993</v>
      </c>
      <c r="Z52" s="33">
        <v>14.13</v>
      </c>
      <c r="AA52" s="101">
        <f t="shared" si="16"/>
        <v>0.433</v>
      </c>
      <c r="AB52" s="73">
        <f t="shared" si="17"/>
        <v>-0.1507713599</v>
      </c>
      <c r="AC52" s="121">
        <f t="shared" si="18"/>
        <v>6.241980762</v>
      </c>
      <c r="AD52" s="68">
        <f t="shared" si="19"/>
        <v>0.968</v>
      </c>
      <c r="AE52" s="33">
        <v>2.7</v>
      </c>
      <c r="AF52" s="102">
        <f t="shared" si="20"/>
        <v>0.241</v>
      </c>
      <c r="AG52" s="73">
        <f t="shared" si="21"/>
        <v>-0.7387043687</v>
      </c>
      <c r="AH52" s="66">
        <f t="shared" si="22"/>
        <v>2.911247362</v>
      </c>
      <c r="AI52" s="102">
        <f t="shared" si="23"/>
        <v>0.365</v>
      </c>
      <c r="AJ52" s="73">
        <f t="shared" si="24"/>
        <v>-0.4829200302</v>
      </c>
      <c r="AK52" s="33">
        <v>34.92</v>
      </c>
      <c r="AL52" s="102">
        <f t="shared" si="25"/>
        <v>0.018</v>
      </c>
      <c r="AM52" s="73">
        <f t="shared" si="26"/>
        <v>-2.217553095</v>
      </c>
      <c r="AN52" s="36">
        <f t="shared" si="27"/>
        <v>2180.424994</v>
      </c>
      <c r="AO52" s="35">
        <f t="shared" si="28"/>
        <v>-1.548501956</v>
      </c>
      <c r="AP52" s="37">
        <f t="shared" si="29"/>
        <v>0.046</v>
      </c>
      <c r="AQ52" s="33">
        <v>2.02</v>
      </c>
      <c r="AR52" s="102">
        <f t="shared" si="30"/>
        <v>0.16</v>
      </c>
      <c r="AS52" s="73">
        <f t="shared" si="31"/>
        <v>-0.9760537862</v>
      </c>
      <c r="AT52" s="33">
        <v>34.04</v>
      </c>
      <c r="AU52" s="102">
        <f t="shared" si="32"/>
        <v>0.582</v>
      </c>
      <c r="AV52" s="73">
        <f t="shared" si="33"/>
        <v>0.2550185693</v>
      </c>
      <c r="AW52" s="36">
        <f t="shared" si="34"/>
        <v>1358.49438</v>
      </c>
      <c r="AX52" s="35">
        <f t="shared" si="35"/>
        <v>-0.5891130223</v>
      </c>
      <c r="AY52" s="37">
        <f t="shared" si="36"/>
        <v>0.312</v>
      </c>
      <c r="AZ52" s="33">
        <v>8.15</v>
      </c>
      <c r="BA52" s="102">
        <f t="shared" si="37"/>
        <v>0.475</v>
      </c>
      <c r="BB52" s="73">
        <f t="shared" si="38"/>
        <v>-0.1671710067</v>
      </c>
      <c r="BC52" s="33">
        <v>41.58</v>
      </c>
      <c r="BD52" s="102">
        <f t="shared" si="39"/>
        <v>0.826</v>
      </c>
      <c r="BE52" s="73">
        <f t="shared" si="40"/>
        <v>0.9247813689</v>
      </c>
      <c r="BF52" s="36">
        <f t="shared" si="41"/>
        <v>2927.188751</v>
      </c>
      <c r="BG52" s="35">
        <f t="shared" si="42"/>
        <v>0.7714934192</v>
      </c>
      <c r="BH52" s="37">
        <f t="shared" si="43"/>
        <v>0.798</v>
      </c>
      <c r="BI52" s="33">
        <v>1.59</v>
      </c>
      <c r="BJ52" s="103">
        <f t="shared" si="44"/>
        <v>0.73</v>
      </c>
      <c r="BK52" s="73">
        <f t="shared" si="45"/>
        <v>0.4732783493</v>
      </c>
      <c r="BL52" s="33">
        <v>0.77</v>
      </c>
      <c r="BM52" s="103">
        <f t="shared" si="46"/>
        <v>0.876</v>
      </c>
      <c r="BN52" s="73">
        <f t="shared" si="47"/>
        <v>1.056058465</v>
      </c>
      <c r="BO52" s="33">
        <v>4.38</v>
      </c>
      <c r="BP52" s="102">
        <f t="shared" si="48"/>
        <v>0.894</v>
      </c>
      <c r="BQ52" s="73">
        <f t="shared" si="49"/>
        <v>1.280236145</v>
      </c>
      <c r="BR52" s="33">
        <v>53.92</v>
      </c>
      <c r="BS52" s="102">
        <f t="shared" si="50"/>
        <v>0.663</v>
      </c>
      <c r="BT52" s="73">
        <f t="shared" si="51"/>
        <v>0.3537786082</v>
      </c>
      <c r="BU52" s="36">
        <f t="shared" si="52"/>
        <v>3945.526318</v>
      </c>
      <c r="BV52" s="35">
        <f t="shared" si="53"/>
        <v>1.257141129</v>
      </c>
      <c r="BW52" s="37">
        <f t="shared" si="54"/>
        <v>0.897</v>
      </c>
      <c r="BX52" s="122">
        <f t="shared" si="55"/>
        <v>1.420356384</v>
      </c>
      <c r="BY52" s="104">
        <f t="shared" si="56"/>
        <v>0.716</v>
      </c>
      <c r="BZ52" s="33">
        <v>5.19</v>
      </c>
      <c r="CA52" s="105">
        <f t="shared" si="57"/>
        <v>0</v>
      </c>
      <c r="CB52" s="73">
        <f t="shared" si="58"/>
        <v>-1.534942248</v>
      </c>
      <c r="CC52" s="33">
        <v>4.03</v>
      </c>
      <c r="CD52" s="105">
        <f t="shared" si="59"/>
        <v>0.876</v>
      </c>
      <c r="CE52" s="73">
        <f t="shared" si="60"/>
        <v>1.157989798</v>
      </c>
      <c r="CF52" s="33">
        <v>0.26</v>
      </c>
      <c r="CG52" s="105">
        <f t="shared" si="61"/>
        <v>0.383</v>
      </c>
      <c r="CH52" s="73">
        <f t="shared" si="62"/>
        <v>-0.390549464</v>
      </c>
      <c r="CI52" s="33">
        <v>0.82</v>
      </c>
      <c r="CJ52" s="102">
        <f t="shared" si="63"/>
        <v>0.227</v>
      </c>
      <c r="CK52" s="73">
        <f t="shared" si="64"/>
        <v>-0.7102213578</v>
      </c>
      <c r="CL52" s="33">
        <v>47.37</v>
      </c>
      <c r="CM52" s="102">
        <f t="shared" si="65"/>
        <v>0.486</v>
      </c>
      <c r="CN52" s="73">
        <f t="shared" si="66"/>
        <v>-0.02610339963</v>
      </c>
      <c r="CO52" s="36">
        <f t="shared" si="67"/>
        <v>1514.241584</v>
      </c>
      <c r="CP52" s="35">
        <f t="shared" si="68"/>
        <v>-0.64625982</v>
      </c>
      <c r="CQ52" s="90">
        <f t="shared" si="69"/>
        <v>0.266</v>
      </c>
      <c r="CR52" s="33">
        <v>0.1</v>
      </c>
      <c r="CS52" s="105">
        <f t="shared" si="70"/>
        <v>0.652</v>
      </c>
      <c r="CT52" s="73">
        <f t="shared" si="71"/>
        <v>0.2864965118</v>
      </c>
      <c r="CU52" s="123">
        <f t="shared" si="72"/>
        <v>-1.127265222</v>
      </c>
      <c r="CV52" s="107">
        <f t="shared" si="73"/>
        <v>0.411</v>
      </c>
    </row>
    <row r="53">
      <c r="A53" s="28">
        <v>2022.0</v>
      </c>
      <c r="B53" s="29" t="s">
        <v>926</v>
      </c>
      <c r="C53" s="29" t="s">
        <v>24</v>
      </c>
      <c r="D53" s="30">
        <f t="array" ref="D53">INDEX(
  TP!C:C,
  MATCH(
    1,
    (TP!A:A = A53) * (TP!B:B = C53),
    0
  )
)
</f>
        <v>52.24</v>
      </c>
      <c r="E53" s="31">
        <f t="shared" si="1"/>
        <v>5.761104675</v>
      </c>
      <c r="F53" s="32">
        <f t="shared" si="2"/>
        <v>0.816</v>
      </c>
      <c r="G53" s="33">
        <v>1925.0</v>
      </c>
      <c r="H53" s="33">
        <v>6.37</v>
      </c>
      <c r="I53" s="33">
        <v>0.0</v>
      </c>
      <c r="J53" s="99">
        <f t="shared" si="3"/>
        <v>6.37</v>
      </c>
      <c r="K53" s="100">
        <f t="shared" si="4"/>
        <v>0.2978181818</v>
      </c>
      <c r="L53" s="101">
        <f t="shared" si="5"/>
        <v>0.567</v>
      </c>
      <c r="M53" s="73">
        <f t="shared" si="6"/>
        <v>0.1688987644</v>
      </c>
      <c r="N53" s="42">
        <v>0.23</v>
      </c>
      <c r="O53" s="101">
        <f t="shared" si="7"/>
        <v>0.415</v>
      </c>
      <c r="P53" s="73">
        <f t="shared" si="8"/>
        <v>-0.3136967851</v>
      </c>
      <c r="Q53" s="33">
        <v>2.1</v>
      </c>
      <c r="R53" s="102">
        <f t="shared" si="9"/>
        <v>0.592</v>
      </c>
      <c r="S53" s="73">
        <f t="shared" si="10"/>
        <v>0.1753440637</v>
      </c>
      <c r="T53" s="33">
        <v>35.56</v>
      </c>
      <c r="U53" s="102">
        <f t="shared" si="11"/>
        <v>0.255</v>
      </c>
      <c r="V53" s="73">
        <f t="shared" si="12"/>
        <v>-0.5799306751</v>
      </c>
      <c r="W53" s="36">
        <f t="shared" si="13"/>
        <v>2515.504039</v>
      </c>
      <c r="X53" s="35">
        <f t="shared" si="14"/>
        <v>-0.3238913983</v>
      </c>
      <c r="Y53" s="40">
        <f t="shared" si="15"/>
        <v>0.372</v>
      </c>
      <c r="Z53" s="33">
        <v>11.111</v>
      </c>
      <c r="AA53" s="101">
        <f t="shared" si="16"/>
        <v>0.277</v>
      </c>
      <c r="AB53" s="73">
        <f t="shared" si="17"/>
        <v>-0.5809883866</v>
      </c>
      <c r="AC53" s="121">
        <f t="shared" si="18"/>
        <v>-1.049677806</v>
      </c>
      <c r="AD53" s="68">
        <f t="shared" si="19"/>
        <v>0.358</v>
      </c>
      <c r="AE53" s="33">
        <v>3.6</v>
      </c>
      <c r="AF53" s="102">
        <f t="shared" si="20"/>
        <v>0.578</v>
      </c>
      <c r="AG53" s="73">
        <f t="shared" si="21"/>
        <v>0.0365882088</v>
      </c>
      <c r="AH53" s="66">
        <f t="shared" si="22"/>
        <v>3.88166315</v>
      </c>
      <c r="AI53" s="102">
        <f t="shared" si="23"/>
        <v>0.688</v>
      </c>
      <c r="AJ53" s="73">
        <f t="shared" si="24"/>
        <v>0.3251772068</v>
      </c>
      <c r="AK53" s="33">
        <v>50.65</v>
      </c>
      <c r="AL53" s="102">
        <f t="shared" si="25"/>
        <v>0.426</v>
      </c>
      <c r="AM53" s="73">
        <f t="shared" si="26"/>
        <v>-0.1535099596</v>
      </c>
      <c r="AN53" s="36">
        <f t="shared" si="27"/>
        <v>3676.547171</v>
      </c>
      <c r="AO53" s="35">
        <f t="shared" si="28"/>
        <v>0.2094382011</v>
      </c>
      <c r="AP53" s="37">
        <f t="shared" si="29"/>
        <v>0.578</v>
      </c>
      <c r="AQ53" s="33">
        <v>3.04</v>
      </c>
      <c r="AR53" s="102">
        <f t="shared" si="30"/>
        <v>0.309</v>
      </c>
      <c r="AS53" s="73">
        <f t="shared" si="31"/>
        <v>-0.5849113968</v>
      </c>
      <c r="AT53" s="33">
        <v>36.92</v>
      </c>
      <c r="AU53" s="102">
        <f t="shared" si="32"/>
        <v>0.727</v>
      </c>
      <c r="AV53" s="73">
        <f t="shared" si="33"/>
        <v>0.5402725797</v>
      </c>
      <c r="AW53" s="36">
        <f t="shared" si="34"/>
        <v>1861.351159</v>
      </c>
      <c r="AX53" s="35">
        <f t="shared" si="35"/>
        <v>-0.04453187145</v>
      </c>
      <c r="AY53" s="37">
        <f t="shared" si="36"/>
        <v>0.521</v>
      </c>
      <c r="AZ53" s="33">
        <v>8.74</v>
      </c>
      <c r="BA53" s="102">
        <f t="shared" si="37"/>
        <v>0.574</v>
      </c>
      <c r="BB53" s="73">
        <f t="shared" si="38"/>
        <v>0.04740881332</v>
      </c>
      <c r="BC53" s="33">
        <v>37.97</v>
      </c>
      <c r="BD53" s="102">
        <f t="shared" si="39"/>
        <v>0.727</v>
      </c>
      <c r="BE53" s="73">
        <f t="shared" si="40"/>
        <v>0.4239919075</v>
      </c>
      <c r="BF53" s="36">
        <f t="shared" si="41"/>
        <v>2748.500173</v>
      </c>
      <c r="BG53" s="35">
        <f t="shared" si="42"/>
        <v>0.4716903731</v>
      </c>
      <c r="BH53" s="37">
        <f t="shared" si="43"/>
        <v>0.72</v>
      </c>
      <c r="BI53" s="33">
        <v>1.26</v>
      </c>
      <c r="BJ53" s="103">
        <f t="shared" si="44"/>
        <v>0.589</v>
      </c>
      <c r="BK53" s="73">
        <f t="shared" si="45"/>
        <v>0.03678353357</v>
      </c>
      <c r="BL53" s="33">
        <v>0.33</v>
      </c>
      <c r="BM53" s="103">
        <f t="shared" si="46"/>
        <v>0.546</v>
      </c>
      <c r="BN53" s="73">
        <f t="shared" si="47"/>
        <v>-0.147826915</v>
      </c>
      <c r="BO53" s="33">
        <v>3.09</v>
      </c>
      <c r="BP53" s="102">
        <f t="shared" si="48"/>
        <v>0.709</v>
      </c>
      <c r="BQ53" s="73">
        <f t="shared" si="49"/>
        <v>0.3673214456</v>
      </c>
      <c r="BR53" s="33">
        <v>57.58</v>
      </c>
      <c r="BS53" s="102">
        <f t="shared" si="50"/>
        <v>0.812</v>
      </c>
      <c r="BT53" s="73">
        <f t="shared" si="51"/>
        <v>0.7275678493</v>
      </c>
      <c r="BU53" s="36">
        <f t="shared" si="52"/>
        <v>3526.90486</v>
      </c>
      <c r="BV53" s="35">
        <f t="shared" si="53"/>
        <v>0.8503376792</v>
      </c>
      <c r="BW53" s="37">
        <f t="shared" si="54"/>
        <v>0.809</v>
      </c>
      <c r="BX53" s="122">
        <f t="shared" si="55"/>
        <v>1.375891001</v>
      </c>
      <c r="BY53" s="104">
        <f t="shared" si="56"/>
        <v>0.709</v>
      </c>
      <c r="BZ53" s="33">
        <v>13.79</v>
      </c>
      <c r="CA53" s="105">
        <f t="shared" si="57"/>
        <v>0.642</v>
      </c>
      <c r="CB53" s="73">
        <f t="shared" si="58"/>
        <v>0.08813627133</v>
      </c>
      <c r="CC53" s="33">
        <v>3.23</v>
      </c>
      <c r="CD53" s="105">
        <f t="shared" si="59"/>
        <v>0.574</v>
      </c>
      <c r="CE53" s="73">
        <f t="shared" si="60"/>
        <v>0.2339163066</v>
      </c>
      <c r="CF53" s="33">
        <v>0.7</v>
      </c>
      <c r="CG53" s="105">
        <f t="shared" si="61"/>
        <v>0.957</v>
      </c>
      <c r="CH53" s="73">
        <f t="shared" si="62"/>
        <v>1.996844707</v>
      </c>
      <c r="CI53" s="33">
        <v>2.01</v>
      </c>
      <c r="CJ53" s="102">
        <f t="shared" si="63"/>
        <v>0.801</v>
      </c>
      <c r="CK53" s="73">
        <f t="shared" si="64"/>
        <v>0.6107840916</v>
      </c>
      <c r="CL53" s="33">
        <v>55.81</v>
      </c>
      <c r="CM53" s="102">
        <f t="shared" si="65"/>
        <v>0.738</v>
      </c>
      <c r="CN53" s="73">
        <f t="shared" si="66"/>
        <v>0.5965720432</v>
      </c>
      <c r="CO53" s="36">
        <f t="shared" si="67"/>
        <v>3282.868761</v>
      </c>
      <c r="CP53" s="35">
        <f t="shared" si="68"/>
        <v>1.159688495</v>
      </c>
      <c r="CQ53" s="90">
        <f t="shared" si="69"/>
        <v>0.862</v>
      </c>
      <c r="CR53" s="33">
        <v>0.19</v>
      </c>
      <c r="CS53" s="105">
        <f t="shared" si="70"/>
        <v>0.947</v>
      </c>
      <c r="CT53" s="73">
        <f t="shared" si="71"/>
        <v>1.956305701</v>
      </c>
      <c r="CU53" s="123">
        <f t="shared" si="72"/>
        <v>5.43489148</v>
      </c>
      <c r="CV53" s="107">
        <f t="shared" si="73"/>
        <v>0.926</v>
      </c>
    </row>
    <row r="54">
      <c r="A54" s="28">
        <v>2024.0</v>
      </c>
      <c r="B54" s="29" t="s">
        <v>866</v>
      </c>
      <c r="C54" s="29" t="s">
        <v>18</v>
      </c>
      <c r="D54" s="30">
        <f t="array" ref="D54">INDEX(
  TP!C:C,
  MATCH(
    1,
    (TP!A:A = A54) * (TP!B:B = C54),
    0
  )
)
</f>
        <v>52.22</v>
      </c>
      <c r="E54" s="31">
        <f t="shared" si="1"/>
        <v>1.739676276</v>
      </c>
      <c r="F54" s="32">
        <f t="shared" si="2"/>
        <v>0.628</v>
      </c>
      <c r="G54" s="33">
        <v>2340.0</v>
      </c>
      <c r="H54" s="33">
        <v>7.08</v>
      </c>
      <c r="I54" s="33">
        <v>1.0</v>
      </c>
      <c r="J54" s="99">
        <f t="shared" si="3"/>
        <v>6.34</v>
      </c>
      <c r="K54" s="100">
        <f t="shared" si="4"/>
        <v>0.2438461538</v>
      </c>
      <c r="L54" s="101">
        <f t="shared" si="5"/>
        <v>0.415</v>
      </c>
      <c r="M54" s="73">
        <f t="shared" si="6"/>
        <v>-0.2992964903</v>
      </c>
      <c r="N54" s="42">
        <v>0.19</v>
      </c>
      <c r="O54" s="101">
        <f t="shared" si="7"/>
        <v>0.301</v>
      </c>
      <c r="P54" s="73">
        <f t="shared" si="8"/>
        <v>-0.5693517605</v>
      </c>
      <c r="Q54" s="33">
        <v>1.73</v>
      </c>
      <c r="R54" s="102">
        <f t="shared" si="9"/>
        <v>0.309</v>
      </c>
      <c r="S54" s="73">
        <f t="shared" si="10"/>
        <v>-0.4278187782</v>
      </c>
      <c r="T54" s="33">
        <v>55.56</v>
      </c>
      <c r="U54" s="102">
        <f t="shared" si="11"/>
        <v>0.933</v>
      </c>
      <c r="V54" s="73">
        <f t="shared" si="12"/>
        <v>1.399307166</v>
      </c>
      <c r="W54" s="36">
        <f t="shared" si="13"/>
        <v>3488.772717</v>
      </c>
      <c r="X54" s="35">
        <f t="shared" si="14"/>
        <v>0.7897125172</v>
      </c>
      <c r="Y54" s="40">
        <f t="shared" si="15"/>
        <v>0.812</v>
      </c>
      <c r="Z54" s="33">
        <v>13.333</v>
      </c>
      <c r="AA54" s="101">
        <f t="shared" si="16"/>
        <v>0.379</v>
      </c>
      <c r="AB54" s="73">
        <f t="shared" si="17"/>
        <v>-0.2643463749</v>
      </c>
      <c r="AC54" s="121">
        <f t="shared" si="18"/>
        <v>-0.3432821085</v>
      </c>
      <c r="AD54" s="68">
        <f t="shared" si="19"/>
        <v>0.457</v>
      </c>
      <c r="AE54" s="33">
        <v>4.08</v>
      </c>
      <c r="AF54" s="102">
        <f t="shared" si="20"/>
        <v>0.73</v>
      </c>
      <c r="AG54" s="73">
        <f t="shared" si="21"/>
        <v>0.4500775835</v>
      </c>
      <c r="AH54" s="66">
        <f t="shared" si="22"/>
        <v>4.396379564</v>
      </c>
      <c r="AI54" s="102">
        <f t="shared" si="23"/>
        <v>0.794</v>
      </c>
      <c r="AJ54" s="73">
        <f t="shared" si="24"/>
        <v>0.753798544</v>
      </c>
      <c r="AK54" s="33">
        <v>43.4</v>
      </c>
      <c r="AL54" s="102">
        <f t="shared" si="25"/>
        <v>0.131</v>
      </c>
      <c r="AM54" s="73">
        <f t="shared" si="26"/>
        <v>-1.104833083</v>
      </c>
      <c r="AN54" s="36">
        <f t="shared" si="27"/>
        <v>3349.466131</v>
      </c>
      <c r="AO54" s="35">
        <f t="shared" si="28"/>
        <v>-0.174881277</v>
      </c>
      <c r="AP54" s="37">
        <f t="shared" si="29"/>
        <v>0.454</v>
      </c>
      <c r="AQ54" s="33">
        <v>1.81</v>
      </c>
      <c r="AR54" s="102">
        <f t="shared" si="30"/>
        <v>0.131</v>
      </c>
      <c r="AS54" s="73">
        <f t="shared" si="31"/>
        <v>-1.056583102</v>
      </c>
      <c r="AT54" s="33">
        <v>14.89</v>
      </c>
      <c r="AU54" s="102">
        <f t="shared" si="32"/>
        <v>0.053</v>
      </c>
      <c r="AV54" s="73">
        <f t="shared" si="33"/>
        <v>-1.641722507</v>
      </c>
      <c r="AW54" s="36">
        <f t="shared" si="34"/>
        <v>555.4918093</v>
      </c>
      <c r="AX54" s="35">
        <f t="shared" si="35"/>
        <v>-1.458744459</v>
      </c>
      <c r="AY54" s="37">
        <f t="shared" si="36"/>
        <v>0.057</v>
      </c>
      <c r="AZ54" s="33">
        <v>10.73</v>
      </c>
      <c r="BA54" s="102">
        <f t="shared" si="37"/>
        <v>0.791</v>
      </c>
      <c r="BB54" s="73">
        <f t="shared" si="38"/>
        <v>0.7711610876</v>
      </c>
      <c r="BC54" s="33">
        <v>38.35</v>
      </c>
      <c r="BD54" s="102">
        <f t="shared" si="39"/>
        <v>0.752</v>
      </c>
      <c r="BE54" s="73">
        <f t="shared" si="40"/>
        <v>0.4767065877</v>
      </c>
      <c r="BF54" s="36">
        <f t="shared" si="41"/>
        <v>3002.733048</v>
      </c>
      <c r="BG54" s="35">
        <f t="shared" si="42"/>
        <v>0.8982413641</v>
      </c>
      <c r="BH54" s="37">
        <f t="shared" si="43"/>
        <v>0.837</v>
      </c>
      <c r="BI54" s="33">
        <v>1.92</v>
      </c>
      <c r="BJ54" s="103">
        <f t="shared" si="44"/>
        <v>0.819</v>
      </c>
      <c r="BK54" s="73">
        <f t="shared" si="45"/>
        <v>0.909773165</v>
      </c>
      <c r="BL54" s="33">
        <v>0.42</v>
      </c>
      <c r="BM54" s="103">
        <f t="shared" si="46"/>
        <v>0.656</v>
      </c>
      <c r="BN54" s="73">
        <f t="shared" si="47"/>
        <v>0.09842236721</v>
      </c>
      <c r="BO54" s="33">
        <v>4.19</v>
      </c>
      <c r="BP54" s="102">
        <f t="shared" si="48"/>
        <v>0.883</v>
      </c>
      <c r="BQ54" s="73">
        <f t="shared" si="49"/>
        <v>1.14577584</v>
      </c>
      <c r="BR54" s="33">
        <v>50.46</v>
      </c>
      <c r="BS54" s="102">
        <f t="shared" si="50"/>
        <v>0.532</v>
      </c>
      <c r="BT54" s="73">
        <f t="shared" si="51"/>
        <v>0.0004150086189</v>
      </c>
      <c r="BU54" s="36">
        <f t="shared" si="52"/>
        <v>3613.449467</v>
      </c>
      <c r="BV54" s="35">
        <f t="shared" si="53"/>
        <v>0.9344390652</v>
      </c>
      <c r="BW54" s="37">
        <f t="shared" si="54"/>
        <v>0.833</v>
      </c>
      <c r="BX54" s="122">
        <f t="shared" si="55"/>
        <v>1.207250226</v>
      </c>
      <c r="BY54" s="104">
        <f t="shared" si="56"/>
        <v>0.688</v>
      </c>
      <c r="BZ54" s="33">
        <v>15.08</v>
      </c>
      <c r="CA54" s="105">
        <f t="shared" si="57"/>
        <v>0.716</v>
      </c>
      <c r="CB54" s="73">
        <f t="shared" si="58"/>
        <v>0.3315980493</v>
      </c>
      <c r="CC54" s="33">
        <v>3.38</v>
      </c>
      <c r="CD54" s="105">
        <f t="shared" si="59"/>
        <v>0.645</v>
      </c>
      <c r="CE54" s="73">
        <f t="shared" si="60"/>
        <v>0.4071800863</v>
      </c>
      <c r="CF54" s="33">
        <v>0.31</v>
      </c>
      <c r="CG54" s="105">
        <f t="shared" si="61"/>
        <v>0.504</v>
      </c>
      <c r="CH54" s="73">
        <f t="shared" si="62"/>
        <v>-0.1192546719</v>
      </c>
      <c r="CI54" s="33">
        <v>1.65</v>
      </c>
      <c r="CJ54" s="102">
        <f t="shared" si="63"/>
        <v>0.688</v>
      </c>
      <c r="CK54" s="73">
        <f t="shared" si="64"/>
        <v>0.2111521909</v>
      </c>
      <c r="CL54" s="33">
        <v>37.21</v>
      </c>
      <c r="CM54" s="102">
        <f t="shared" si="65"/>
        <v>0.181</v>
      </c>
      <c r="CN54" s="73">
        <f t="shared" si="66"/>
        <v>-0.7756747858</v>
      </c>
      <c r="CO54" s="36">
        <f t="shared" si="67"/>
        <v>1935.760446</v>
      </c>
      <c r="CP54" s="35">
        <f t="shared" si="68"/>
        <v>-0.2158461707</v>
      </c>
      <c r="CQ54" s="90">
        <f t="shared" si="69"/>
        <v>0.465</v>
      </c>
      <c r="CR54" s="33">
        <v>0.11</v>
      </c>
      <c r="CS54" s="105">
        <f t="shared" si="70"/>
        <v>0.745</v>
      </c>
      <c r="CT54" s="73">
        <f t="shared" si="71"/>
        <v>0.4720308661</v>
      </c>
      <c r="CU54" s="123">
        <f t="shared" si="72"/>
        <v>0.8757081591</v>
      </c>
      <c r="CV54" s="107">
        <f t="shared" si="73"/>
        <v>0.645</v>
      </c>
    </row>
    <row r="55">
      <c r="A55" s="28">
        <v>2024.0</v>
      </c>
      <c r="B55" s="29" t="s">
        <v>903</v>
      </c>
      <c r="C55" s="29" t="s">
        <v>18</v>
      </c>
      <c r="D55" s="30">
        <f t="array" ref="D55">INDEX(
  TP!C:C,
  MATCH(
    1,
    (TP!A:A = A55) * (TP!B:B = C55),
    0
  )
)
</f>
        <v>52.22</v>
      </c>
      <c r="E55" s="31">
        <f t="shared" si="1"/>
        <v>-2.066419472</v>
      </c>
      <c r="F55" s="32">
        <f t="shared" si="2"/>
        <v>0.379</v>
      </c>
      <c r="G55" s="33">
        <v>2254.0</v>
      </c>
      <c r="H55" s="33">
        <v>3.95</v>
      </c>
      <c r="I55" s="33">
        <v>0.0</v>
      </c>
      <c r="J55" s="99">
        <f t="shared" si="3"/>
        <v>3.95</v>
      </c>
      <c r="K55" s="100">
        <f t="shared" si="4"/>
        <v>0.1577196096</v>
      </c>
      <c r="L55" s="101">
        <f t="shared" si="5"/>
        <v>0.138</v>
      </c>
      <c r="M55" s="73">
        <f t="shared" si="6"/>
        <v>-1.046424972</v>
      </c>
      <c r="N55" s="42">
        <v>0.04</v>
      </c>
      <c r="O55" s="101">
        <f t="shared" si="7"/>
        <v>0.039</v>
      </c>
      <c r="P55" s="73">
        <f t="shared" si="8"/>
        <v>-1.528057918</v>
      </c>
      <c r="Q55" s="33">
        <v>1.48</v>
      </c>
      <c r="R55" s="102">
        <f t="shared" si="9"/>
        <v>0.188</v>
      </c>
      <c r="S55" s="73">
        <f t="shared" si="10"/>
        <v>-0.8353612389</v>
      </c>
      <c r="T55" s="33">
        <v>40.54</v>
      </c>
      <c r="U55" s="102">
        <f t="shared" si="11"/>
        <v>0.454</v>
      </c>
      <c r="V55" s="73">
        <f t="shared" si="12"/>
        <v>-0.08710045257</v>
      </c>
      <c r="W55" s="36">
        <f t="shared" si="13"/>
        <v>2302.18132</v>
      </c>
      <c r="X55" s="35">
        <f t="shared" si="14"/>
        <v>-0.5679730376</v>
      </c>
      <c r="Y55" s="40">
        <f t="shared" si="15"/>
        <v>0.262</v>
      </c>
      <c r="Z55" s="33">
        <v>2.703</v>
      </c>
      <c r="AA55" s="101">
        <f t="shared" si="16"/>
        <v>0.032</v>
      </c>
      <c r="AB55" s="73">
        <f t="shared" si="17"/>
        <v>-1.779154919</v>
      </c>
      <c r="AC55" s="121">
        <f t="shared" si="18"/>
        <v>-4.921610847</v>
      </c>
      <c r="AD55" s="68">
        <f t="shared" si="19"/>
        <v>0.074</v>
      </c>
      <c r="AE55" s="33">
        <v>3.35</v>
      </c>
      <c r="AF55" s="102">
        <f t="shared" si="20"/>
        <v>0.479</v>
      </c>
      <c r="AG55" s="73">
        <f t="shared" si="21"/>
        <v>-0.1787708405</v>
      </c>
      <c r="AH55" s="66">
        <f t="shared" si="22"/>
        <v>3.609772436</v>
      </c>
      <c r="AI55" s="102">
        <f t="shared" si="23"/>
        <v>0.617</v>
      </c>
      <c r="AJ55" s="73">
        <f t="shared" si="24"/>
        <v>0.098764841</v>
      </c>
      <c r="AK55" s="33">
        <v>53.57</v>
      </c>
      <c r="AL55" s="102">
        <f t="shared" si="25"/>
        <v>0.603</v>
      </c>
      <c r="AM55" s="73">
        <f t="shared" si="26"/>
        <v>0.2296436294</v>
      </c>
      <c r="AN55" s="36">
        <f t="shared" si="27"/>
        <v>3747.951987</v>
      </c>
      <c r="AO55" s="35">
        <f t="shared" si="28"/>
        <v>0.2933386974</v>
      </c>
      <c r="AP55" s="37">
        <f t="shared" si="29"/>
        <v>0.617</v>
      </c>
      <c r="AQ55" s="33">
        <v>1.84</v>
      </c>
      <c r="AR55" s="102">
        <f t="shared" si="30"/>
        <v>0.138</v>
      </c>
      <c r="AS55" s="73">
        <f t="shared" si="31"/>
        <v>-1.045078914</v>
      </c>
      <c r="AT55" s="33">
        <v>30.43</v>
      </c>
      <c r="AU55" s="102">
        <f t="shared" si="32"/>
        <v>0.422</v>
      </c>
      <c r="AV55" s="73">
        <f t="shared" si="33"/>
        <v>-0.1025394091</v>
      </c>
      <c r="AW55" s="36">
        <f t="shared" si="34"/>
        <v>1146.901228</v>
      </c>
      <c r="AX55" s="35">
        <f t="shared" si="35"/>
        <v>-0.8182630445</v>
      </c>
      <c r="AY55" s="37">
        <f t="shared" si="36"/>
        <v>0.223</v>
      </c>
      <c r="AZ55" s="33">
        <v>8.03</v>
      </c>
      <c r="BA55" s="102">
        <f t="shared" si="37"/>
        <v>0.454</v>
      </c>
      <c r="BB55" s="73">
        <f t="shared" si="38"/>
        <v>-0.2108143599</v>
      </c>
      <c r="BC55" s="33">
        <v>31.84</v>
      </c>
      <c r="BD55" s="102">
        <f t="shared" si="39"/>
        <v>0.337</v>
      </c>
      <c r="BE55" s="73">
        <f t="shared" si="40"/>
        <v>-0.4263791169</v>
      </c>
      <c r="BF55" s="36">
        <f t="shared" si="41"/>
        <v>2228.135892</v>
      </c>
      <c r="BG55" s="35">
        <f t="shared" si="42"/>
        <v>-0.4013749206</v>
      </c>
      <c r="BH55" s="37">
        <f t="shared" si="43"/>
        <v>0.365</v>
      </c>
      <c r="BI55" s="33">
        <v>1.88</v>
      </c>
      <c r="BJ55" s="103">
        <f t="shared" si="44"/>
        <v>0.805</v>
      </c>
      <c r="BK55" s="73">
        <f t="shared" si="45"/>
        <v>0.8568647025</v>
      </c>
      <c r="BL55" s="33">
        <v>0.92</v>
      </c>
      <c r="BM55" s="103">
        <f t="shared" si="46"/>
        <v>0.915</v>
      </c>
      <c r="BN55" s="73">
        <f t="shared" si="47"/>
        <v>1.466473935</v>
      </c>
      <c r="BO55" s="33">
        <v>2.64</v>
      </c>
      <c r="BP55" s="102">
        <f t="shared" si="48"/>
        <v>0.571</v>
      </c>
      <c r="BQ55" s="73">
        <f t="shared" si="49"/>
        <v>0.04886282965</v>
      </c>
      <c r="BR55" s="33">
        <v>43.94</v>
      </c>
      <c r="BS55" s="102">
        <f t="shared" si="50"/>
        <v>0.23</v>
      </c>
      <c r="BT55" s="73">
        <f t="shared" si="51"/>
        <v>-0.6654609073</v>
      </c>
      <c r="BU55" s="36">
        <f t="shared" si="52"/>
        <v>2468.700743</v>
      </c>
      <c r="BV55" s="35">
        <f t="shared" si="53"/>
        <v>-0.1779925164</v>
      </c>
      <c r="BW55" s="37">
        <f t="shared" si="54"/>
        <v>0.44</v>
      </c>
      <c r="BX55" s="122">
        <f t="shared" si="55"/>
        <v>1.219046853</v>
      </c>
      <c r="BY55" s="104">
        <f t="shared" si="56"/>
        <v>0.695</v>
      </c>
      <c r="BZ55" s="33">
        <v>19.84</v>
      </c>
      <c r="CA55" s="105">
        <f t="shared" si="57"/>
        <v>0.858</v>
      </c>
      <c r="CB55" s="73">
        <f t="shared" si="58"/>
        <v>1.229953137</v>
      </c>
      <c r="CC55" s="33">
        <v>1.72</v>
      </c>
      <c r="CD55" s="105">
        <f t="shared" si="59"/>
        <v>0.067</v>
      </c>
      <c r="CE55" s="73">
        <f t="shared" si="60"/>
        <v>-1.510272409</v>
      </c>
      <c r="CF55" s="33">
        <v>0.44</v>
      </c>
      <c r="CG55" s="105">
        <f t="shared" si="61"/>
        <v>0.766</v>
      </c>
      <c r="CH55" s="73">
        <f t="shared" si="62"/>
        <v>0.5861117876</v>
      </c>
      <c r="CI55" s="33">
        <v>1.2</v>
      </c>
      <c r="CJ55" s="102">
        <f t="shared" si="63"/>
        <v>0.479</v>
      </c>
      <c r="CK55" s="73">
        <f t="shared" si="64"/>
        <v>-0.2883876849</v>
      </c>
      <c r="CL55" s="33">
        <v>66.67</v>
      </c>
      <c r="CM55" s="102">
        <f t="shared" si="65"/>
        <v>0.915</v>
      </c>
      <c r="CN55" s="73">
        <f t="shared" si="66"/>
        <v>1.397787127</v>
      </c>
      <c r="CO55" s="36">
        <f t="shared" si="67"/>
        <v>2806.029203</v>
      </c>
      <c r="CP55" s="35">
        <f t="shared" si="68"/>
        <v>0.6727867852</v>
      </c>
      <c r="CQ55" s="90">
        <f t="shared" si="69"/>
        <v>0.755</v>
      </c>
      <c r="CR55" s="33">
        <v>0.12</v>
      </c>
      <c r="CS55" s="105">
        <f t="shared" si="70"/>
        <v>0.78</v>
      </c>
      <c r="CT55" s="73">
        <f t="shared" si="71"/>
        <v>0.6575652204</v>
      </c>
      <c r="CU55" s="123">
        <f t="shared" si="72"/>
        <v>1.636144521</v>
      </c>
      <c r="CV55" s="107">
        <f t="shared" si="73"/>
        <v>0.716</v>
      </c>
    </row>
    <row r="56">
      <c r="A56" s="28">
        <v>2024.0</v>
      </c>
      <c r="B56" s="29" t="s">
        <v>870</v>
      </c>
      <c r="C56" s="29" t="s">
        <v>18</v>
      </c>
      <c r="D56" s="30">
        <f t="array" ref="D56">INDEX(
  TP!C:C,
  MATCH(
    1,
    (TP!A:A = A56) * (TP!B:B = C56),
    0
  )
)
</f>
        <v>52.22</v>
      </c>
      <c r="E56" s="31">
        <f t="shared" si="1"/>
        <v>-12.10093113</v>
      </c>
      <c r="F56" s="32">
        <f t="shared" si="2"/>
        <v>0.011</v>
      </c>
      <c r="G56" s="33">
        <v>1163.0</v>
      </c>
      <c r="H56" s="33">
        <v>2.93</v>
      </c>
      <c r="I56" s="33">
        <v>1.0</v>
      </c>
      <c r="J56" s="99">
        <f t="shared" si="3"/>
        <v>2.19</v>
      </c>
      <c r="K56" s="100">
        <f t="shared" si="4"/>
        <v>0.1694754944</v>
      </c>
      <c r="L56" s="101">
        <f t="shared" si="5"/>
        <v>0.167</v>
      </c>
      <c r="M56" s="73">
        <f t="shared" si="6"/>
        <v>-0.9444453044</v>
      </c>
      <c r="N56" s="42">
        <v>0.08</v>
      </c>
      <c r="O56" s="101">
        <f t="shared" si="7"/>
        <v>0.082</v>
      </c>
      <c r="P56" s="73">
        <f t="shared" si="8"/>
        <v>-1.272402943</v>
      </c>
      <c r="Q56" s="33">
        <v>1.47</v>
      </c>
      <c r="R56" s="102">
        <f t="shared" si="9"/>
        <v>0.184</v>
      </c>
      <c r="S56" s="73">
        <f t="shared" si="10"/>
        <v>-0.8516629373</v>
      </c>
      <c r="T56" s="33">
        <v>36.84</v>
      </c>
      <c r="U56" s="102">
        <f t="shared" si="11"/>
        <v>0.294</v>
      </c>
      <c r="V56" s="73">
        <f t="shared" si="12"/>
        <v>-0.4532594532</v>
      </c>
      <c r="W56" s="36">
        <f t="shared" si="13"/>
        <v>2082.759499</v>
      </c>
      <c r="X56" s="35">
        <f t="shared" si="14"/>
        <v>-0.8190332079</v>
      </c>
      <c r="Y56" s="40">
        <f t="shared" si="15"/>
        <v>0.184</v>
      </c>
      <c r="Z56" s="33">
        <v>10.526</v>
      </c>
      <c r="AA56" s="101">
        <f t="shared" si="16"/>
        <v>0.27</v>
      </c>
      <c r="AB56" s="73">
        <f t="shared" si="17"/>
        <v>-0.6643527326</v>
      </c>
      <c r="AC56" s="121">
        <f t="shared" si="18"/>
        <v>-3.700234188</v>
      </c>
      <c r="AD56" s="68">
        <f t="shared" si="19"/>
        <v>0.152</v>
      </c>
      <c r="AE56" s="33">
        <v>1.47</v>
      </c>
      <c r="AF56" s="102">
        <f t="shared" si="20"/>
        <v>0</v>
      </c>
      <c r="AG56" s="73">
        <f t="shared" si="21"/>
        <v>-1.798270891</v>
      </c>
      <c r="AH56" s="66">
        <f t="shared" si="22"/>
        <v>1.583989696</v>
      </c>
      <c r="AI56" s="102">
        <f t="shared" si="23"/>
        <v>0.004</v>
      </c>
      <c r="AJ56" s="73">
        <f t="shared" si="24"/>
        <v>-1.588171271</v>
      </c>
      <c r="AK56" s="33">
        <v>47.37</v>
      </c>
      <c r="AL56" s="102">
        <f t="shared" si="25"/>
        <v>0.262</v>
      </c>
      <c r="AM56" s="73">
        <f t="shared" si="26"/>
        <v>-0.5839016624</v>
      </c>
      <c r="AN56" s="36">
        <f t="shared" si="27"/>
        <v>2058.832346</v>
      </c>
      <c r="AO56" s="35">
        <f t="shared" si="28"/>
        <v>-1.69137304</v>
      </c>
      <c r="AP56" s="37">
        <f t="shared" si="29"/>
        <v>0.028</v>
      </c>
      <c r="AQ56" s="33">
        <v>1.55</v>
      </c>
      <c r="AR56" s="102">
        <f t="shared" si="30"/>
        <v>0.089</v>
      </c>
      <c r="AS56" s="73">
        <f t="shared" si="31"/>
        <v>-1.156286064</v>
      </c>
      <c r="AT56" s="33">
        <v>15.0</v>
      </c>
      <c r="AU56" s="102">
        <f t="shared" si="32"/>
        <v>0.057</v>
      </c>
      <c r="AV56" s="73">
        <f t="shared" si="33"/>
        <v>-1.630827388</v>
      </c>
      <c r="AW56" s="36">
        <f t="shared" si="34"/>
        <v>507.0088148</v>
      </c>
      <c r="AX56" s="35">
        <f t="shared" si="35"/>
        <v>-1.511250313</v>
      </c>
      <c r="AY56" s="37">
        <f t="shared" si="36"/>
        <v>0.046</v>
      </c>
      <c r="AZ56" s="33">
        <v>4.95</v>
      </c>
      <c r="BA56" s="102">
        <f t="shared" si="37"/>
        <v>0.074</v>
      </c>
      <c r="BB56" s="73">
        <f t="shared" si="38"/>
        <v>-1.330993759</v>
      </c>
      <c r="BC56" s="33">
        <v>32.81</v>
      </c>
      <c r="BD56" s="102">
        <f t="shared" si="39"/>
        <v>0.39</v>
      </c>
      <c r="BE56" s="73">
        <f t="shared" si="40"/>
        <v>-0.2918179597</v>
      </c>
      <c r="BF56" s="36">
        <f t="shared" si="41"/>
        <v>1860.75743</v>
      </c>
      <c r="BG56" s="35">
        <f t="shared" si="42"/>
        <v>-1.017761165</v>
      </c>
      <c r="BH56" s="37">
        <f t="shared" si="43"/>
        <v>0.138</v>
      </c>
      <c r="BI56" s="33">
        <v>0.54</v>
      </c>
      <c r="BJ56" s="103">
        <f t="shared" si="44"/>
        <v>0.195</v>
      </c>
      <c r="BK56" s="73">
        <f t="shared" si="45"/>
        <v>-0.9155687916</v>
      </c>
      <c r="BL56" s="33">
        <v>0.08</v>
      </c>
      <c r="BM56" s="103">
        <f t="shared" si="46"/>
        <v>0.163</v>
      </c>
      <c r="BN56" s="73">
        <f t="shared" si="47"/>
        <v>-0.8318526989</v>
      </c>
      <c r="BO56" s="33">
        <v>1.01</v>
      </c>
      <c r="BP56" s="102">
        <f t="shared" si="48"/>
        <v>0.113</v>
      </c>
      <c r="BQ56" s="73">
        <f t="shared" si="49"/>
        <v>-1.104665046</v>
      </c>
      <c r="BR56" s="33">
        <v>46.15</v>
      </c>
      <c r="BS56" s="102">
        <f t="shared" si="50"/>
        <v>0.301</v>
      </c>
      <c r="BT56" s="73">
        <f t="shared" si="51"/>
        <v>-0.4397575677</v>
      </c>
      <c r="BU56" s="36">
        <f t="shared" si="52"/>
        <v>1401.07799</v>
      </c>
      <c r="BV56" s="35">
        <f t="shared" si="53"/>
        <v>-1.215475453</v>
      </c>
      <c r="BW56" s="37">
        <f t="shared" si="54"/>
        <v>0.092</v>
      </c>
      <c r="BX56" s="122">
        <f t="shared" si="55"/>
        <v>-7.183281462</v>
      </c>
      <c r="BY56" s="104">
        <f t="shared" si="56"/>
        <v>0.011</v>
      </c>
      <c r="BZ56" s="33">
        <v>14.86</v>
      </c>
      <c r="CA56" s="105">
        <f t="shared" si="57"/>
        <v>0.702</v>
      </c>
      <c r="CB56" s="73">
        <f t="shared" si="58"/>
        <v>0.290077436</v>
      </c>
      <c r="CC56" s="33">
        <v>2.17</v>
      </c>
      <c r="CD56" s="105">
        <f t="shared" si="59"/>
        <v>0.131</v>
      </c>
      <c r="CE56" s="73">
        <f t="shared" si="60"/>
        <v>-0.9904810701</v>
      </c>
      <c r="CF56" s="33">
        <v>0.15</v>
      </c>
      <c r="CG56" s="105">
        <f t="shared" si="61"/>
        <v>0.131</v>
      </c>
      <c r="CH56" s="73">
        <f t="shared" si="62"/>
        <v>-0.9873980066</v>
      </c>
      <c r="CI56" s="33">
        <v>1.24</v>
      </c>
      <c r="CJ56" s="102">
        <f t="shared" si="63"/>
        <v>0.5</v>
      </c>
      <c r="CK56" s="73">
        <f t="shared" si="64"/>
        <v>-0.2439841404</v>
      </c>
      <c r="CL56" s="33">
        <v>62.5</v>
      </c>
      <c r="CM56" s="102">
        <f t="shared" si="65"/>
        <v>0.869</v>
      </c>
      <c r="CN56" s="73">
        <f t="shared" si="66"/>
        <v>1.090138241</v>
      </c>
      <c r="CO56" s="36">
        <f t="shared" si="67"/>
        <v>2690.635776</v>
      </c>
      <c r="CP56" s="35">
        <f t="shared" si="68"/>
        <v>0.5549583543</v>
      </c>
      <c r="CQ56" s="90">
        <f t="shared" si="69"/>
        <v>0.727</v>
      </c>
      <c r="CR56" s="33">
        <v>0.08</v>
      </c>
      <c r="CS56" s="105">
        <f t="shared" si="70"/>
        <v>0.493</v>
      </c>
      <c r="CT56" s="73">
        <f t="shared" si="71"/>
        <v>-0.08457219684</v>
      </c>
      <c r="CU56" s="123">
        <f t="shared" si="72"/>
        <v>-1.217415483</v>
      </c>
      <c r="CV56" s="107">
        <f t="shared" si="73"/>
        <v>0.401</v>
      </c>
    </row>
    <row r="57">
      <c r="A57" s="28">
        <v>2022.0</v>
      </c>
      <c r="B57" s="29" t="s">
        <v>613</v>
      </c>
      <c r="C57" s="29" t="s">
        <v>9</v>
      </c>
      <c r="D57" s="30">
        <f t="array" ref="D57">INDEX(
  TP!C:C,
  MATCH(
    1,
    (TP!A:A = A57) * (TP!B:B = C57),
    0
  )
)
</f>
        <v>52.16</v>
      </c>
      <c r="E57" s="31">
        <f t="shared" si="1"/>
        <v>10.45701216</v>
      </c>
      <c r="F57" s="32">
        <f t="shared" si="2"/>
        <v>0.943</v>
      </c>
      <c r="G57" s="33">
        <v>2875.0</v>
      </c>
      <c r="H57" s="33">
        <v>11.86</v>
      </c>
      <c r="I57" s="33">
        <v>3.0</v>
      </c>
      <c r="J57" s="99">
        <f t="shared" si="3"/>
        <v>9.64</v>
      </c>
      <c r="K57" s="100">
        <f t="shared" si="4"/>
        <v>0.301773913</v>
      </c>
      <c r="L57" s="101">
        <f t="shared" si="5"/>
        <v>0.578</v>
      </c>
      <c r="M57" s="73">
        <f t="shared" si="6"/>
        <v>0.2032138468</v>
      </c>
      <c r="N57" s="42">
        <v>0.41</v>
      </c>
      <c r="O57" s="101">
        <f t="shared" si="7"/>
        <v>0.801</v>
      </c>
      <c r="P57" s="73">
        <f t="shared" si="8"/>
        <v>0.8367506039</v>
      </c>
      <c r="Q57" s="33">
        <v>2.54</v>
      </c>
      <c r="R57" s="102">
        <f t="shared" si="9"/>
        <v>0.837</v>
      </c>
      <c r="S57" s="73">
        <f t="shared" si="10"/>
        <v>0.8926187945</v>
      </c>
      <c r="T57" s="33">
        <v>44.44</v>
      </c>
      <c r="U57" s="102">
        <f t="shared" si="11"/>
        <v>0.592</v>
      </c>
      <c r="V57" s="73">
        <f t="shared" si="12"/>
        <v>0.2988509265</v>
      </c>
      <c r="W57" s="36">
        <f t="shared" si="13"/>
        <v>3512.456429</v>
      </c>
      <c r="X57" s="35">
        <f t="shared" si="14"/>
        <v>0.8168111745</v>
      </c>
      <c r="Y57" s="40">
        <f t="shared" si="15"/>
        <v>0.819</v>
      </c>
      <c r="Z57" s="33">
        <v>19.753</v>
      </c>
      <c r="AA57" s="101">
        <f t="shared" si="16"/>
        <v>0.748</v>
      </c>
      <c r="AB57" s="73">
        <f t="shared" si="17"/>
        <v>0.650523884</v>
      </c>
      <c r="AC57" s="121">
        <f t="shared" si="18"/>
        <v>2.507299509</v>
      </c>
      <c r="AD57" s="68">
        <f t="shared" si="19"/>
        <v>0.777</v>
      </c>
      <c r="AE57" s="33">
        <v>1.91</v>
      </c>
      <c r="AF57" s="102">
        <f t="shared" si="20"/>
        <v>0.032</v>
      </c>
      <c r="AG57" s="73">
        <f t="shared" si="21"/>
        <v>-1.419238965</v>
      </c>
      <c r="AH57" s="66">
        <f t="shared" si="22"/>
        <v>2.054121536</v>
      </c>
      <c r="AI57" s="102">
        <f t="shared" si="23"/>
        <v>0.103</v>
      </c>
      <c r="AJ57" s="73">
        <f t="shared" si="24"/>
        <v>-1.19667698</v>
      </c>
      <c r="AK57" s="33">
        <v>63.93</v>
      </c>
      <c r="AL57" s="102">
        <f t="shared" si="25"/>
        <v>0.947</v>
      </c>
      <c r="AM57" s="73">
        <f t="shared" si="26"/>
        <v>1.589051569</v>
      </c>
      <c r="AN57" s="36">
        <f t="shared" si="27"/>
        <v>3267.823637</v>
      </c>
      <c r="AO57" s="35">
        <f t="shared" si="28"/>
        <v>-0.2708110226</v>
      </c>
      <c r="AP57" s="37">
        <f t="shared" si="29"/>
        <v>0.408</v>
      </c>
      <c r="AQ57" s="33">
        <v>1.57</v>
      </c>
      <c r="AR57" s="102">
        <f t="shared" si="30"/>
        <v>0.092</v>
      </c>
      <c r="AS57" s="73">
        <f t="shared" si="31"/>
        <v>-1.148616605</v>
      </c>
      <c r="AT57" s="33">
        <v>36.0</v>
      </c>
      <c r="AU57" s="102">
        <f t="shared" si="32"/>
        <v>0.681</v>
      </c>
      <c r="AV57" s="73">
        <f t="shared" si="33"/>
        <v>0.4491497708</v>
      </c>
      <c r="AW57" s="36">
        <f t="shared" si="34"/>
        <v>1226.976621</v>
      </c>
      <c r="AX57" s="35">
        <f t="shared" si="35"/>
        <v>-0.7315434224</v>
      </c>
      <c r="AY57" s="37">
        <f t="shared" si="36"/>
        <v>0.259</v>
      </c>
      <c r="AZ57" s="33">
        <v>9.42</v>
      </c>
      <c r="BA57" s="102">
        <f t="shared" si="37"/>
        <v>0.667</v>
      </c>
      <c r="BB57" s="73">
        <f t="shared" si="38"/>
        <v>0.2947211483</v>
      </c>
      <c r="BC57" s="33">
        <v>30.56</v>
      </c>
      <c r="BD57" s="102">
        <f t="shared" si="39"/>
        <v>0.266</v>
      </c>
      <c r="BE57" s="73">
        <f t="shared" si="40"/>
        <v>-0.6039443553</v>
      </c>
      <c r="BF57" s="36">
        <f t="shared" si="41"/>
        <v>2277.704014</v>
      </c>
      <c r="BG57" s="35">
        <f t="shared" si="42"/>
        <v>-0.3182097059</v>
      </c>
      <c r="BH57" s="37">
        <f t="shared" si="43"/>
        <v>0.411</v>
      </c>
      <c r="BI57" s="33">
        <v>1.47</v>
      </c>
      <c r="BJ57" s="103">
        <f t="shared" si="44"/>
        <v>0.681</v>
      </c>
      <c r="BK57" s="73">
        <f t="shared" si="45"/>
        <v>0.3145529617</v>
      </c>
      <c r="BL57" s="33">
        <v>0.63</v>
      </c>
      <c r="BM57" s="103">
        <f t="shared" si="46"/>
        <v>0.819</v>
      </c>
      <c r="BN57" s="73">
        <f t="shared" si="47"/>
        <v>0.6730040257</v>
      </c>
      <c r="BO57" s="33">
        <v>4.73</v>
      </c>
      <c r="BP57" s="102">
        <f t="shared" si="48"/>
        <v>0.911</v>
      </c>
      <c r="BQ57" s="73">
        <f t="shared" si="49"/>
        <v>1.527926179</v>
      </c>
      <c r="BR57" s="33">
        <v>42.38</v>
      </c>
      <c r="BS57" s="102">
        <f t="shared" si="50"/>
        <v>0.181</v>
      </c>
      <c r="BT57" s="73">
        <f t="shared" si="51"/>
        <v>-0.8247809117</v>
      </c>
      <c r="BU57" s="36">
        <f t="shared" si="52"/>
        <v>3217.257299</v>
      </c>
      <c r="BV57" s="35">
        <f t="shared" si="53"/>
        <v>0.5494317088</v>
      </c>
      <c r="BW57" s="37">
        <f t="shared" si="54"/>
        <v>0.709</v>
      </c>
      <c r="BX57" s="122">
        <f t="shared" si="55"/>
        <v>0.2164245453</v>
      </c>
      <c r="BY57" s="104">
        <f t="shared" si="56"/>
        <v>0.56</v>
      </c>
      <c r="BZ57" s="33">
        <v>27.3</v>
      </c>
      <c r="CA57" s="105">
        <f t="shared" si="57"/>
        <v>0.975</v>
      </c>
      <c r="CB57" s="73">
        <f t="shared" si="58"/>
        <v>2.637879388</v>
      </c>
      <c r="CC57" s="33">
        <v>3.79</v>
      </c>
      <c r="CD57" s="105">
        <f t="shared" si="59"/>
        <v>0.801</v>
      </c>
      <c r="CE57" s="73">
        <f t="shared" si="60"/>
        <v>0.8807677509</v>
      </c>
      <c r="CF57" s="33">
        <v>0.63</v>
      </c>
      <c r="CG57" s="105">
        <f t="shared" si="61"/>
        <v>0.918</v>
      </c>
      <c r="CH57" s="73">
        <f t="shared" si="62"/>
        <v>1.617031998</v>
      </c>
      <c r="CI57" s="33">
        <v>1.97</v>
      </c>
      <c r="CJ57" s="102">
        <f t="shared" si="63"/>
        <v>0.798</v>
      </c>
      <c r="CK57" s="73">
        <f t="shared" si="64"/>
        <v>0.5663805471</v>
      </c>
      <c r="CL57" s="33">
        <v>57.14</v>
      </c>
      <c r="CM57" s="102">
        <f t="shared" si="65"/>
        <v>0.762</v>
      </c>
      <c r="CN57" s="73">
        <f t="shared" si="66"/>
        <v>0.6946950692</v>
      </c>
      <c r="CO57" s="36">
        <f t="shared" si="67"/>
        <v>3320.296798</v>
      </c>
      <c r="CP57" s="35">
        <f t="shared" si="68"/>
        <v>1.197906329</v>
      </c>
      <c r="CQ57" s="90">
        <f t="shared" si="69"/>
        <v>0.865</v>
      </c>
      <c r="CR57" s="33">
        <v>0.16</v>
      </c>
      <c r="CS57" s="105">
        <f t="shared" si="70"/>
        <v>0.89</v>
      </c>
      <c r="CT57" s="73">
        <f t="shared" si="71"/>
        <v>1.399702638</v>
      </c>
      <c r="CU57" s="123">
        <f t="shared" si="72"/>
        <v>7.733288103</v>
      </c>
      <c r="CV57" s="107">
        <f t="shared" si="73"/>
        <v>0.975</v>
      </c>
    </row>
    <row r="58">
      <c r="A58" s="28">
        <v>2022.0</v>
      </c>
      <c r="B58" s="29" t="s">
        <v>927</v>
      </c>
      <c r="C58" s="29" t="s">
        <v>9</v>
      </c>
      <c r="D58" s="30">
        <f t="array" ref="D58">INDEX(
  TP!C:C,
  MATCH(
    1,
    (TP!A:A = A58) * (TP!B:B = C58),
    0
  )
)
</f>
        <v>52.16</v>
      </c>
      <c r="E58" s="31">
        <f t="shared" si="1"/>
        <v>0.2462139971</v>
      </c>
      <c r="F58" s="32">
        <f t="shared" si="2"/>
        <v>0.511</v>
      </c>
      <c r="G58" s="33">
        <v>2755.0</v>
      </c>
      <c r="H58" s="33">
        <v>10.32</v>
      </c>
      <c r="I58" s="33">
        <v>1.0</v>
      </c>
      <c r="J58" s="99">
        <f t="shared" si="3"/>
        <v>9.58</v>
      </c>
      <c r="K58" s="100">
        <f t="shared" si="4"/>
        <v>0.3129582577</v>
      </c>
      <c r="L58" s="101">
        <f t="shared" si="5"/>
        <v>0.603</v>
      </c>
      <c r="M58" s="73">
        <f t="shared" si="6"/>
        <v>0.3002355319</v>
      </c>
      <c r="N58" s="42">
        <v>0.42</v>
      </c>
      <c r="O58" s="101">
        <f t="shared" si="7"/>
        <v>0.812</v>
      </c>
      <c r="P58" s="73">
        <f t="shared" si="8"/>
        <v>0.9006643478</v>
      </c>
      <c r="Q58" s="33">
        <v>2.29</v>
      </c>
      <c r="R58" s="102">
        <f t="shared" si="9"/>
        <v>0.681</v>
      </c>
      <c r="S58" s="73">
        <f t="shared" si="10"/>
        <v>0.4850763338</v>
      </c>
      <c r="T58" s="33">
        <v>41.43</v>
      </c>
      <c r="U58" s="102">
        <f t="shared" si="11"/>
        <v>0.482</v>
      </c>
      <c r="V58" s="73">
        <f t="shared" si="12"/>
        <v>0.0009756313741</v>
      </c>
      <c r="W58" s="36">
        <f t="shared" si="13"/>
        <v>3084.835254</v>
      </c>
      <c r="X58" s="35">
        <f t="shared" si="14"/>
        <v>0.3275314664</v>
      </c>
      <c r="Y58" s="40">
        <f t="shared" si="15"/>
        <v>0.624</v>
      </c>
      <c r="Z58" s="33">
        <v>18.571</v>
      </c>
      <c r="AA58" s="101">
        <f t="shared" si="16"/>
        <v>0.699</v>
      </c>
      <c r="AB58" s="73">
        <f t="shared" si="17"/>
        <v>0.4820851541</v>
      </c>
      <c r="AC58" s="121">
        <f t="shared" si="18"/>
        <v>2.0105165</v>
      </c>
      <c r="AD58" s="68">
        <f t="shared" si="19"/>
        <v>0.738</v>
      </c>
      <c r="AE58" s="33">
        <v>4.77</v>
      </c>
      <c r="AF58" s="102">
        <f t="shared" si="20"/>
        <v>0.851</v>
      </c>
      <c r="AG58" s="73">
        <f t="shared" si="21"/>
        <v>1.04446856</v>
      </c>
      <c r="AH58" s="66">
        <f t="shared" si="22"/>
        <v>5.129926558</v>
      </c>
      <c r="AI58" s="102">
        <f t="shared" si="23"/>
        <v>0.908</v>
      </c>
      <c r="AJ58" s="73">
        <f t="shared" si="24"/>
        <v>1.364647323</v>
      </c>
      <c r="AK58" s="33">
        <v>48.63</v>
      </c>
      <c r="AL58" s="102">
        <f t="shared" si="25"/>
        <v>0.301</v>
      </c>
      <c r="AM58" s="73">
        <f t="shared" si="26"/>
        <v>-0.4185682644</v>
      </c>
      <c r="AN58" s="36">
        <f t="shared" si="27"/>
        <v>4036.864218</v>
      </c>
      <c r="AO58" s="35">
        <f t="shared" si="28"/>
        <v>0.6328099121</v>
      </c>
      <c r="AP58" s="37">
        <f t="shared" si="29"/>
        <v>0.73</v>
      </c>
      <c r="AQ58" s="33">
        <v>5.98</v>
      </c>
      <c r="AR58" s="102">
        <f t="shared" si="30"/>
        <v>0.741</v>
      </c>
      <c r="AS58" s="73">
        <f t="shared" si="31"/>
        <v>0.5424990197</v>
      </c>
      <c r="AT58" s="33">
        <v>46.45</v>
      </c>
      <c r="AU58" s="102">
        <f t="shared" si="32"/>
        <v>0.926</v>
      </c>
      <c r="AV58" s="73">
        <f t="shared" si="33"/>
        <v>1.484186024</v>
      </c>
      <c r="AW58" s="36">
        <f t="shared" si="34"/>
        <v>3258.926301</v>
      </c>
      <c r="AX58" s="35">
        <f t="shared" si="35"/>
        <v>1.469006594</v>
      </c>
      <c r="AY58" s="37">
        <f t="shared" si="36"/>
        <v>0.933</v>
      </c>
      <c r="AZ58" s="33">
        <v>8.72</v>
      </c>
      <c r="BA58" s="102">
        <f t="shared" si="37"/>
        <v>0.571</v>
      </c>
      <c r="BB58" s="73">
        <f t="shared" si="38"/>
        <v>0.04013492112</v>
      </c>
      <c r="BC58" s="33">
        <v>31.09</v>
      </c>
      <c r="BD58" s="102">
        <f t="shared" si="39"/>
        <v>0.287</v>
      </c>
      <c r="BE58" s="73">
        <f t="shared" si="40"/>
        <v>-0.5304212488</v>
      </c>
      <c r="BF58" s="36">
        <f t="shared" si="41"/>
        <v>2248.451573</v>
      </c>
      <c r="BG58" s="35">
        <f t="shared" si="42"/>
        <v>-0.3672893449</v>
      </c>
      <c r="BH58" s="37">
        <f t="shared" si="43"/>
        <v>0.383</v>
      </c>
      <c r="BI58" s="33">
        <v>1.05</v>
      </c>
      <c r="BJ58" s="103">
        <f t="shared" si="44"/>
        <v>0.472</v>
      </c>
      <c r="BK58" s="73">
        <f t="shared" si="45"/>
        <v>-0.2409858946</v>
      </c>
      <c r="BL58" s="33">
        <v>0.26</v>
      </c>
      <c r="BM58" s="103">
        <f t="shared" si="46"/>
        <v>0.44</v>
      </c>
      <c r="BN58" s="73">
        <f t="shared" si="47"/>
        <v>-0.3393541345</v>
      </c>
      <c r="BO58" s="33">
        <v>2.25</v>
      </c>
      <c r="BP58" s="102">
        <f t="shared" si="48"/>
        <v>0.486</v>
      </c>
      <c r="BQ58" s="73">
        <f t="shared" si="49"/>
        <v>-0.2271346375</v>
      </c>
      <c r="BR58" s="33">
        <v>46.38</v>
      </c>
      <c r="BS58" s="102">
        <f t="shared" si="50"/>
        <v>0.316</v>
      </c>
      <c r="BT58" s="73">
        <f t="shared" si="51"/>
        <v>-0.4162680799</v>
      </c>
      <c r="BU58" s="36">
        <f t="shared" si="52"/>
        <v>2377.21692</v>
      </c>
      <c r="BV58" s="35">
        <f t="shared" si="53"/>
        <v>-0.2668936807</v>
      </c>
      <c r="BW58" s="37">
        <f t="shared" si="54"/>
        <v>0.418</v>
      </c>
      <c r="BX58" s="122">
        <f t="shared" si="55"/>
        <v>0.8872934517</v>
      </c>
      <c r="BY58" s="104">
        <f t="shared" si="56"/>
        <v>0.631</v>
      </c>
      <c r="BZ58" s="33">
        <v>15.06</v>
      </c>
      <c r="CA58" s="105">
        <f t="shared" si="57"/>
        <v>0.713</v>
      </c>
      <c r="CB58" s="73">
        <f t="shared" si="58"/>
        <v>0.3278234481</v>
      </c>
      <c r="CC58" s="33">
        <v>2.81</v>
      </c>
      <c r="CD58" s="105">
        <f t="shared" si="59"/>
        <v>0.39</v>
      </c>
      <c r="CE58" s="73">
        <f t="shared" si="60"/>
        <v>-0.2512222766</v>
      </c>
      <c r="CF58" s="33">
        <v>0.13</v>
      </c>
      <c r="CG58" s="105">
        <f t="shared" si="61"/>
        <v>0.096</v>
      </c>
      <c r="CH58" s="73">
        <f t="shared" si="62"/>
        <v>-1.095915923</v>
      </c>
      <c r="CI58" s="33">
        <v>1.08</v>
      </c>
      <c r="CJ58" s="102">
        <f t="shared" si="63"/>
        <v>0.422</v>
      </c>
      <c r="CK58" s="73">
        <f t="shared" si="64"/>
        <v>-0.4215983184</v>
      </c>
      <c r="CL58" s="33">
        <v>39.39</v>
      </c>
      <c r="CM58" s="102">
        <f t="shared" si="65"/>
        <v>0.255</v>
      </c>
      <c r="CN58" s="73">
        <f t="shared" si="66"/>
        <v>-0.6148415553</v>
      </c>
      <c r="CO58" s="36">
        <f t="shared" si="67"/>
        <v>1539.922262</v>
      </c>
      <c r="CP58" s="35">
        <f t="shared" si="68"/>
        <v>-0.6200372345</v>
      </c>
      <c r="CQ58" s="90">
        <f t="shared" si="69"/>
        <v>0.287</v>
      </c>
      <c r="CR58" s="33">
        <v>0.03</v>
      </c>
      <c r="CS58" s="105">
        <f t="shared" si="70"/>
        <v>0.089</v>
      </c>
      <c r="CT58" s="73">
        <f t="shared" si="71"/>
        <v>-1.012243968</v>
      </c>
      <c r="CU58" s="123">
        <f t="shared" si="72"/>
        <v>-2.651595955</v>
      </c>
      <c r="CV58" s="107">
        <f t="shared" si="73"/>
        <v>0.234</v>
      </c>
    </row>
    <row r="59">
      <c r="A59" s="28">
        <v>2024.0</v>
      </c>
      <c r="B59" s="29" t="s">
        <v>928</v>
      </c>
      <c r="C59" s="29" t="s">
        <v>25</v>
      </c>
      <c r="D59" s="30">
        <f t="array" ref="D59">INDEX(
  TP!C:C,
  MATCH(
    1,
    (TP!A:A = A59) * (TP!B:B = C59),
    0
  )
)
</f>
        <v>52.07</v>
      </c>
      <c r="E59" s="31">
        <f t="shared" si="1"/>
        <v>7.352309079</v>
      </c>
      <c r="F59" s="32">
        <f t="shared" si="2"/>
        <v>0.887</v>
      </c>
      <c r="G59" s="33">
        <v>1958.0</v>
      </c>
      <c r="H59" s="33">
        <v>6.93</v>
      </c>
      <c r="I59" s="33">
        <v>0.0</v>
      </c>
      <c r="J59" s="99">
        <f t="shared" si="3"/>
        <v>6.93</v>
      </c>
      <c r="K59" s="100">
        <f t="shared" si="4"/>
        <v>0.3185393258</v>
      </c>
      <c r="L59" s="101">
        <f t="shared" si="5"/>
        <v>0.617</v>
      </c>
      <c r="M59" s="73">
        <f t="shared" si="6"/>
        <v>0.348650048</v>
      </c>
      <c r="N59" s="42">
        <v>0.37</v>
      </c>
      <c r="O59" s="101">
        <f t="shared" si="7"/>
        <v>0.73</v>
      </c>
      <c r="P59" s="73">
        <f t="shared" si="8"/>
        <v>0.5810956286</v>
      </c>
      <c r="Q59" s="33">
        <v>1.93</v>
      </c>
      <c r="R59" s="102">
        <f t="shared" si="9"/>
        <v>0.486</v>
      </c>
      <c r="S59" s="73">
        <f t="shared" si="10"/>
        <v>-0.1017848096</v>
      </c>
      <c r="T59" s="33">
        <v>47.62</v>
      </c>
      <c r="U59" s="102">
        <f t="shared" si="11"/>
        <v>0.755</v>
      </c>
      <c r="V59" s="73">
        <f t="shared" si="12"/>
        <v>0.6135497433</v>
      </c>
      <c r="W59" s="36">
        <f t="shared" si="13"/>
        <v>3200.701077</v>
      </c>
      <c r="X59" s="35">
        <f t="shared" si="14"/>
        <v>0.4601039378</v>
      </c>
      <c r="Y59" s="40">
        <f t="shared" si="15"/>
        <v>0.702</v>
      </c>
      <c r="Z59" s="33">
        <v>19.048</v>
      </c>
      <c r="AA59" s="101">
        <f t="shared" si="16"/>
        <v>0.727</v>
      </c>
      <c r="AB59" s="73">
        <f t="shared" si="17"/>
        <v>0.5500591593</v>
      </c>
      <c r="AC59" s="121">
        <f t="shared" si="18"/>
        <v>1.939908774</v>
      </c>
      <c r="AD59" s="68">
        <f t="shared" si="19"/>
        <v>0.727</v>
      </c>
      <c r="AE59" s="33">
        <v>4.14</v>
      </c>
      <c r="AF59" s="102">
        <f t="shared" si="20"/>
        <v>0.748</v>
      </c>
      <c r="AG59" s="73">
        <f t="shared" si="21"/>
        <v>0.5017637553</v>
      </c>
      <c r="AH59" s="66">
        <f t="shared" si="22"/>
        <v>4.439419299</v>
      </c>
      <c r="AI59" s="102">
        <f t="shared" si="23"/>
        <v>0.805</v>
      </c>
      <c r="AJ59" s="73">
        <f t="shared" si="24"/>
        <v>0.7896391507</v>
      </c>
      <c r="AK59" s="33">
        <v>55.56</v>
      </c>
      <c r="AL59" s="102">
        <f t="shared" si="25"/>
        <v>0.706</v>
      </c>
      <c r="AM59" s="73">
        <f t="shared" si="26"/>
        <v>0.4907654246</v>
      </c>
      <c r="AN59" s="36">
        <f t="shared" si="27"/>
        <v>4308.141043</v>
      </c>
      <c r="AO59" s="35">
        <f t="shared" si="28"/>
        <v>0.9515595648</v>
      </c>
      <c r="AP59" s="37">
        <f t="shared" si="29"/>
        <v>0.84</v>
      </c>
      <c r="AQ59" s="33">
        <v>5.38</v>
      </c>
      <c r="AR59" s="102">
        <f t="shared" si="30"/>
        <v>0.688</v>
      </c>
      <c r="AS59" s="73">
        <f t="shared" si="31"/>
        <v>0.3124152612</v>
      </c>
      <c r="AT59" s="33">
        <v>50.43</v>
      </c>
      <c r="AU59" s="102">
        <f t="shared" si="32"/>
        <v>0.968</v>
      </c>
      <c r="AV59" s="73">
        <f t="shared" si="33"/>
        <v>1.878391219</v>
      </c>
      <c r="AW59" s="36">
        <f t="shared" si="34"/>
        <v>3374.495629</v>
      </c>
      <c r="AX59" s="35">
        <f t="shared" si="35"/>
        <v>1.594165248</v>
      </c>
      <c r="AY59" s="37">
        <f t="shared" si="36"/>
        <v>0.954</v>
      </c>
      <c r="AZ59" s="33">
        <v>12.09</v>
      </c>
      <c r="BA59" s="102">
        <f t="shared" si="37"/>
        <v>0.894</v>
      </c>
      <c r="BB59" s="73">
        <f t="shared" si="38"/>
        <v>1.265785757</v>
      </c>
      <c r="BC59" s="33">
        <v>46.01</v>
      </c>
      <c r="BD59" s="102">
        <f t="shared" si="39"/>
        <v>0.936</v>
      </c>
      <c r="BE59" s="73">
        <f t="shared" si="40"/>
        <v>1.539323561</v>
      </c>
      <c r="BF59" s="36">
        <f t="shared" si="41"/>
        <v>3763.002753</v>
      </c>
      <c r="BG59" s="35">
        <f t="shared" si="42"/>
        <v>2.173819106</v>
      </c>
      <c r="BH59" s="37">
        <f t="shared" si="43"/>
        <v>0.965</v>
      </c>
      <c r="BI59" s="33">
        <v>1.7</v>
      </c>
      <c r="BJ59" s="103">
        <f t="shared" si="44"/>
        <v>0.77</v>
      </c>
      <c r="BK59" s="73">
        <f t="shared" si="45"/>
        <v>0.6187766212</v>
      </c>
      <c r="BL59" s="33">
        <v>0.41</v>
      </c>
      <c r="BM59" s="103">
        <f t="shared" si="46"/>
        <v>0.649</v>
      </c>
      <c r="BN59" s="73">
        <f t="shared" si="47"/>
        <v>0.07106133585</v>
      </c>
      <c r="BO59" s="33">
        <v>4.64</v>
      </c>
      <c r="BP59" s="102">
        <f t="shared" si="48"/>
        <v>0.904</v>
      </c>
      <c r="BQ59" s="73">
        <f t="shared" si="49"/>
        <v>1.464234456</v>
      </c>
      <c r="BR59" s="33">
        <v>57.43</v>
      </c>
      <c r="BS59" s="102">
        <f t="shared" si="50"/>
        <v>0.805</v>
      </c>
      <c r="BT59" s="73">
        <f t="shared" si="51"/>
        <v>0.7122486181</v>
      </c>
      <c r="BU59" s="36">
        <f t="shared" si="52"/>
        <v>4320.233114</v>
      </c>
      <c r="BV59" s="35">
        <f t="shared" si="53"/>
        <v>1.621269663</v>
      </c>
      <c r="BW59" s="37">
        <f t="shared" si="54"/>
        <v>0.936</v>
      </c>
      <c r="BX59" s="122">
        <f t="shared" si="55"/>
        <v>7.030651539</v>
      </c>
      <c r="BY59" s="104">
        <f t="shared" si="56"/>
        <v>0.965</v>
      </c>
      <c r="BZ59" s="33">
        <v>7.95</v>
      </c>
      <c r="CA59" s="105">
        <f t="shared" si="57"/>
        <v>0.103</v>
      </c>
      <c r="CB59" s="73">
        <f t="shared" si="58"/>
        <v>-1.014047282</v>
      </c>
      <c r="CC59" s="33">
        <v>3.49</v>
      </c>
      <c r="CD59" s="105">
        <f t="shared" si="59"/>
        <v>0.691</v>
      </c>
      <c r="CE59" s="73">
        <f t="shared" si="60"/>
        <v>0.5342401915</v>
      </c>
      <c r="CF59" s="33">
        <v>0.23</v>
      </c>
      <c r="CG59" s="105">
        <f t="shared" si="61"/>
        <v>0.33</v>
      </c>
      <c r="CH59" s="73">
        <f t="shared" si="62"/>
        <v>-0.5533263392</v>
      </c>
      <c r="CI59" s="33">
        <v>0.74</v>
      </c>
      <c r="CJ59" s="102">
        <f t="shared" si="63"/>
        <v>0.174</v>
      </c>
      <c r="CK59" s="73">
        <f t="shared" si="64"/>
        <v>-0.7990284469</v>
      </c>
      <c r="CL59" s="33">
        <v>43.75</v>
      </c>
      <c r="CM59" s="102">
        <f t="shared" si="65"/>
        <v>0.383</v>
      </c>
      <c r="CN59" s="73">
        <f t="shared" si="66"/>
        <v>-0.2931750943</v>
      </c>
      <c r="CO59" s="36">
        <f t="shared" si="67"/>
        <v>1293.54419</v>
      </c>
      <c r="CP59" s="35">
        <f t="shared" si="68"/>
        <v>-0.871614316</v>
      </c>
      <c r="CQ59" s="90">
        <f t="shared" si="69"/>
        <v>0.177</v>
      </c>
      <c r="CR59" s="33">
        <v>0.1</v>
      </c>
      <c r="CS59" s="105">
        <f t="shared" si="70"/>
        <v>0.652</v>
      </c>
      <c r="CT59" s="73">
        <f t="shared" si="71"/>
        <v>0.2864965118</v>
      </c>
      <c r="CU59" s="123">
        <f t="shared" si="72"/>
        <v>-1.618251234</v>
      </c>
      <c r="CV59" s="107">
        <f t="shared" si="73"/>
        <v>0.358</v>
      </c>
    </row>
    <row r="60">
      <c r="A60" s="28">
        <v>2024.0</v>
      </c>
      <c r="B60" s="29" t="s">
        <v>915</v>
      </c>
      <c r="C60" s="29" t="s">
        <v>25</v>
      </c>
      <c r="D60" s="30">
        <f t="array" ref="D60">INDEX(
  TP!C:C,
  MATCH(
    1,
    (TP!A:A = A60) * (TP!B:B = C60),
    0
  )
)
</f>
        <v>52.07</v>
      </c>
      <c r="E60" s="31">
        <f t="shared" si="1"/>
        <v>-5.979904782</v>
      </c>
      <c r="F60" s="32">
        <f t="shared" si="2"/>
        <v>0.22</v>
      </c>
      <c r="G60" s="33">
        <v>2695.0</v>
      </c>
      <c r="H60" s="33">
        <v>13.74</v>
      </c>
      <c r="I60" s="33">
        <v>3.0</v>
      </c>
      <c r="J60" s="99">
        <f t="shared" si="3"/>
        <v>11.52</v>
      </c>
      <c r="K60" s="100">
        <f t="shared" si="4"/>
        <v>0.3847124304</v>
      </c>
      <c r="L60" s="101">
        <f t="shared" si="5"/>
        <v>0.826</v>
      </c>
      <c r="M60" s="73">
        <f t="shared" si="6"/>
        <v>0.9226869097</v>
      </c>
      <c r="N60" s="42">
        <v>0.3</v>
      </c>
      <c r="O60" s="101">
        <f t="shared" si="7"/>
        <v>0.571</v>
      </c>
      <c r="P60" s="73">
        <f t="shared" si="8"/>
        <v>0.1336994217</v>
      </c>
      <c r="Q60" s="33">
        <v>2.04</v>
      </c>
      <c r="R60" s="102">
        <f t="shared" si="9"/>
        <v>0.557</v>
      </c>
      <c r="S60" s="73">
        <f t="shared" si="10"/>
        <v>0.07753387309</v>
      </c>
      <c r="T60" s="33">
        <v>44.26</v>
      </c>
      <c r="U60" s="102">
        <f t="shared" si="11"/>
        <v>0.589</v>
      </c>
      <c r="V60" s="73">
        <f t="shared" si="12"/>
        <v>0.2810377859</v>
      </c>
      <c r="W60" s="36">
        <f t="shared" si="13"/>
        <v>3076.853563</v>
      </c>
      <c r="X60" s="35">
        <f t="shared" si="14"/>
        <v>0.3183988983</v>
      </c>
      <c r="Y60" s="40">
        <f t="shared" si="15"/>
        <v>0.613</v>
      </c>
      <c r="Z60" s="33">
        <v>16.393</v>
      </c>
      <c r="AA60" s="101">
        <f t="shared" si="16"/>
        <v>0.571</v>
      </c>
      <c r="AB60" s="73">
        <f t="shared" si="17"/>
        <v>0.1717132812</v>
      </c>
      <c r="AC60" s="121">
        <f t="shared" si="18"/>
        <v>1.546498511</v>
      </c>
      <c r="AD60" s="68">
        <f t="shared" si="19"/>
        <v>0.667</v>
      </c>
      <c r="AE60" s="33">
        <v>2.17</v>
      </c>
      <c r="AF60" s="102">
        <f t="shared" si="20"/>
        <v>0.092</v>
      </c>
      <c r="AG60" s="73">
        <f t="shared" si="21"/>
        <v>-1.195265553</v>
      </c>
      <c r="AH60" s="66">
        <f t="shared" si="22"/>
        <v>2.326942</v>
      </c>
      <c r="AI60" s="102">
        <f t="shared" si="23"/>
        <v>0.163</v>
      </c>
      <c r="AJ60" s="73">
        <f t="shared" si="24"/>
        <v>-0.9694903799</v>
      </c>
      <c r="AK60" s="33">
        <v>43.08</v>
      </c>
      <c r="AL60" s="102">
        <f t="shared" si="25"/>
        <v>0.11</v>
      </c>
      <c r="AM60" s="73">
        <f t="shared" si="26"/>
        <v>-1.146822517</v>
      </c>
      <c r="AN60" s="36">
        <f t="shared" si="27"/>
        <v>2370.815752</v>
      </c>
      <c r="AO60" s="35">
        <f t="shared" si="28"/>
        <v>-1.324793247</v>
      </c>
      <c r="AP60" s="37">
        <f t="shared" si="29"/>
        <v>0.078</v>
      </c>
      <c r="AQ60" s="33">
        <v>2.44</v>
      </c>
      <c r="AR60" s="102">
        <f t="shared" si="30"/>
        <v>0.248</v>
      </c>
      <c r="AS60" s="73">
        <f t="shared" si="31"/>
        <v>-0.8149951553</v>
      </c>
      <c r="AT60" s="33">
        <v>21.92</v>
      </c>
      <c r="AU60" s="102">
        <f t="shared" si="32"/>
        <v>0.174</v>
      </c>
      <c r="AV60" s="73">
        <f t="shared" si="33"/>
        <v>-0.9454253912</v>
      </c>
      <c r="AW60" s="36">
        <f t="shared" si="34"/>
        <v>977.8637749</v>
      </c>
      <c r="AX60" s="35">
        <f t="shared" si="35"/>
        <v>-1.001326322</v>
      </c>
      <c r="AY60" s="37">
        <f t="shared" si="36"/>
        <v>0.152</v>
      </c>
      <c r="AZ60" s="33">
        <v>6.98</v>
      </c>
      <c r="BA60" s="102">
        <f t="shared" si="37"/>
        <v>0.284</v>
      </c>
      <c r="BB60" s="73">
        <f t="shared" si="38"/>
        <v>-0.5926937006</v>
      </c>
      <c r="BC60" s="33">
        <v>26.79</v>
      </c>
      <c r="BD60" s="102">
        <f t="shared" si="39"/>
        <v>0.113</v>
      </c>
      <c r="BE60" s="73">
        <f t="shared" si="40"/>
        <v>-1.126929471</v>
      </c>
      <c r="BF60" s="36">
        <f t="shared" si="41"/>
        <v>1769.429401</v>
      </c>
      <c r="BG60" s="35">
        <f t="shared" si="42"/>
        <v>-1.170990999</v>
      </c>
      <c r="BH60" s="37">
        <f t="shared" si="43"/>
        <v>0.103</v>
      </c>
      <c r="BI60" s="33">
        <v>0.47</v>
      </c>
      <c r="BJ60" s="103">
        <f t="shared" si="44"/>
        <v>0.128</v>
      </c>
      <c r="BK60" s="73">
        <f t="shared" si="45"/>
        <v>-1.008158601</v>
      </c>
      <c r="BL60" s="33">
        <v>0.17</v>
      </c>
      <c r="BM60" s="103">
        <f t="shared" si="46"/>
        <v>0.33</v>
      </c>
      <c r="BN60" s="73">
        <f t="shared" si="47"/>
        <v>-0.5856034167</v>
      </c>
      <c r="BO60" s="33">
        <v>1.37</v>
      </c>
      <c r="BP60" s="102">
        <f t="shared" si="48"/>
        <v>0.184</v>
      </c>
      <c r="BQ60" s="73">
        <f t="shared" si="49"/>
        <v>-0.8498981531</v>
      </c>
      <c r="BR60" s="33">
        <v>34.15</v>
      </c>
      <c r="BS60" s="102">
        <f t="shared" si="50"/>
        <v>0.05</v>
      </c>
      <c r="BT60" s="73">
        <f t="shared" si="51"/>
        <v>-1.665296063</v>
      </c>
      <c r="BU60" s="36">
        <f t="shared" si="52"/>
        <v>1281.437675</v>
      </c>
      <c r="BV60" s="35">
        <f t="shared" si="53"/>
        <v>-1.33173823</v>
      </c>
      <c r="BW60" s="37">
        <f t="shared" si="54"/>
        <v>0.078</v>
      </c>
      <c r="BX60" s="122">
        <f t="shared" si="55"/>
        <v>-6.422610816</v>
      </c>
      <c r="BY60" s="104">
        <f t="shared" si="56"/>
        <v>0.032</v>
      </c>
      <c r="BZ60" s="33">
        <v>14.23</v>
      </c>
      <c r="CA60" s="105">
        <f t="shared" si="57"/>
        <v>0.67</v>
      </c>
      <c r="CB60" s="73">
        <f t="shared" si="58"/>
        <v>0.1711774979</v>
      </c>
      <c r="CC60" s="33">
        <v>2.87</v>
      </c>
      <c r="CD60" s="105">
        <f t="shared" si="59"/>
        <v>0.422</v>
      </c>
      <c r="CE60" s="73">
        <f t="shared" si="60"/>
        <v>-0.1819167647</v>
      </c>
      <c r="CF60" s="33">
        <v>0.3</v>
      </c>
      <c r="CG60" s="105">
        <f t="shared" si="61"/>
        <v>0.489</v>
      </c>
      <c r="CH60" s="73">
        <f t="shared" si="62"/>
        <v>-0.1735136303</v>
      </c>
      <c r="CI60" s="33">
        <v>0.87</v>
      </c>
      <c r="CJ60" s="102">
        <f t="shared" si="63"/>
        <v>0.277</v>
      </c>
      <c r="CK60" s="73">
        <f t="shared" si="64"/>
        <v>-0.6547169272</v>
      </c>
      <c r="CL60" s="33">
        <v>61.54</v>
      </c>
      <c r="CM60" s="102">
        <f t="shared" si="65"/>
        <v>0.851</v>
      </c>
      <c r="CN60" s="73">
        <f t="shared" si="66"/>
        <v>1.019312599</v>
      </c>
      <c r="CO60" s="36">
        <f t="shared" si="67"/>
        <v>2056.234438</v>
      </c>
      <c r="CP60" s="35">
        <f t="shared" si="68"/>
        <v>-0.09282996576</v>
      </c>
      <c r="CQ60" s="90">
        <f t="shared" si="69"/>
        <v>0.518</v>
      </c>
      <c r="CR60" s="33">
        <v>0.04</v>
      </c>
      <c r="CS60" s="105">
        <f t="shared" si="70"/>
        <v>0.17</v>
      </c>
      <c r="CT60" s="73">
        <f t="shared" si="71"/>
        <v>-0.8267096141</v>
      </c>
      <c r="CU60" s="123">
        <f t="shared" si="72"/>
        <v>-1.103792477</v>
      </c>
      <c r="CV60" s="107">
        <f t="shared" si="73"/>
        <v>0.415</v>
      </c>
    </row>
    <row r="61">
      <c r="A61" s="28">
        <v>2023.0</v>
      </c>
      <c r="B61" s="29" t="s">
        <v>913</v>
      </c>
      <c r="C61" s="29" t="s">
        <v>27</v>
      </c>
      <c r="D61" s="30">
        <f t="array" ref="D61">INDEX(
  TP!C:C,
  MATCH(
    1,
    (TP!A:A = A61) * (TP!B:B = C61),
    0
  )
)
</f>
        <v>51.79</v>
      </c>
      <c r="E61" s="31">
        <f t="shared" si="1"/>
        <v>0.7651171355</v>
      </c>
      <c r="F61" s="32">
        <f t="shared" si="2"/>
        <v>0.564</v>
      </c>
      <c r="G61" s="33">
        <v>1474.0</v>
      </c>
      <c r="H61" s="33">
        <v>2.76</v>
      </c>
      <c r="I61" s="33">
        <v>0.0</v>
      </c>
      <c r="J61" s="99">
        <f t="shared" si="3"/>
        <v>2.76</v>
      </c>
      <c r="K61" s="100">
        <f t="shared" si="4"/>
        <v>0.1685210312</v>
      </c>
      <c r="L61" s="101">
        <f t="shared" si="5"/>
        <v>0.156</v>
      </c>
      <c r="M61" s="73">
        <f t="shared" si="6"/>
        <v>-0.9527250589</v>
      </c>
      <c r="N61" s="42">
        <v>0.18</v>
      </c>
      <c r="O61" s="101">
        <f t="shared" si="7"/>
        <v>0.259</v>
      </c>
      <c r="P61" s="73">
        <f t="shared" si="8"/>
        <v>-0.6332655043</v>
      </c>
      <c r="Q61" s="33">
        <v>1.59</v>
      </c>
      <c r="R61" s="102">
        <f t="shared" si="9"/>
        <v>0.259</v>
      </c>
      <c r="S61" s="73">
        <f t="shared" si="10"/>
        <v>-0.6560425562</v>
      </c>
      <c r="T61" s="33">
        <v>23.08</v>
      </c>
      <c r="U61" s="102">
        <f t="shared" si="11"/>
        <v>0.032</v>
      </c>
      <c r="V61" s="73">
        <f t="shared" si="12"/>
        <v>-1.814975088</v>
      </c>
      <c r="W61" s="36">
        <f t="shared" si="13"/>
        <v>1373.292133</v>
      </c>
      <c r="X61" s="35">
        <f t="shared" si="14"/>
        <v>-1.6307984</v>
      </c>
      <c r="Y61" s="40">
        <f t="shared" si="15"/>
        <v>0.064</v>
      </c>
      <c r="Z61" s="33">
        <v>11.538</v>
      </c>
      <c r="AA61" s="101">
        <f t="shared" si="16"/>
        <v>0.309</v>
      </c>
      <c r="AB61" s="73">
        <f t="shared" si="17"/>
        <v>-0.5201395392</v>
      </c>
      <c r="AC61" s="121">
        <f t="shared" si="18"/>
        <v>-3.736928503</v>
      </c>
      <c r="AD61" s="68">
        <f t="shared" si="19"/>
        <v>0.149</v>
      </c>
      <c r="AE61" s="33">
        <v>6.17</v>
      </c>
      <c r="AF61" s="102">
        <f t="shared" si="20"/>
        <v>0.961</v>
      </c>
      <c r="AG61" s="73">
        <f t="shared" si="21"/>
        <v>2.250479236</v>
      </c>
      <c r="AH61" s="66">
        <f t="shared" si="22"/>
        <v>6.556045553</v>
      </c>
      <c r="AI61" s="102">
        <f t="shared" si="23"/>
        <v>0.986</v>
      </c>
      <c r="AJ61" s="73">
        <f t="shared" si="24"/>
        <v>2.552223653</v>
      </c>
      <c r="AK61" s="33">
        <v>54.46</v>
      </c>
      <c r="AL61" s="102">
        <f t="shared" si="25"/>
        <v>0.649</v>
      </c>
      <c r="AM61" s="73">
        <f t="shared" si="26"/>
        <v>0.3464267438</v>
      </c>
      <c r="AN61" s="36">
        <f t="shared" si="27"/>
        <v>5042.336343</v>
      </c>
      <c r="AO61" s="35">
        <f t="shared" si="28"/>
        <v>1.814237372</v>
      </c>
      <c r="AP61" s="37">
        <f t="shared" si="29"/>
        <v>0.95</v>
      </c>
      <c r="AQ61" s="33">
        <v>5.98</v>
      </c>
      <c r="AR61" s="102">
        <f t="shared" si="30"/>
        <v>0.741</v>
      </c>
      <c r="AS61" s="73">
        <f t="shared" si="31"/>
        <v>0.5424990197</v>
      </c>
      <c r="AT61" s="33">
        <v>36.73</v>
      </c>
      <c r="AU61" s="102">
        <f t="shared" si="32"/>
        <v>0.709</v>
      </c>
      <c r="AV61" s="73">
        <f t="shared" si="33"/>
        <v>0.5214537387</v>
      </c>
      <c r="AW61" s="36">
        <f t="shared" si="34"/>
        <v>2576.972294</v>
      </c>
      <c r="AX61" s="35">
        <f t="shared" si="35"/>
        <v>0.730467684</v>
      </c>
      <c r="AY61" s="37">
        <f t="shared" si="36"/>
        <v>0.762</v>
      </c>
      <c r="AZ61" s="33">
        <v>15.02</v>
      </c>
      <c r="BA61" s="102">
        <f t="shared" si="37"/>
        <v>0.989</v>
      </c>
      <c r="BB61" s="73">
        <f t="shared" si="38"/>
        <v>2.331410965</v>
      </c>
      <c r="BC61" s="33">
        <v>43.09</v>
      </c>
      <c r="BD61" s="102">
        <f t="shared" si="39"/>
        <v>0.869</v>
      </c>
      <c r="BE61" s="73">
        <f t="shared" si="40"/>
        <v>1.134252861</v>
      </c>
      <c r="BF61" s="36">
        <f t="shared" si="41"/>
        <v>3800.970384</v>
      </c>
      <c r="BG61" s="35">
        <f t="shared" si="42"/>
        <v>2.237521058</v>
      </c>
      <c r="BH61" s="37">
        <f t="shared" si="43"/>
        <v>0.979</v>
      </c>
      <c r="BI61" s="33">
        <v>1.22</v>
      </c>
      <c r="BJ61" s="103">
        <f t="shared" si="44"/>
        <v>0.574</v>
      </c>
      <c r="BK61" s="73">
        <f t="shared" si="45"/>
        <v>-0.01612492895</v>
      </c>
      <c r="BL61" s="33">
        <v>0.55</v>
      </c>
      <c r="BM61" s="103">
        <f t="shared" si="46"/>
        <v>0.773</v>
      </c>
      <c r="BN61" s="73">
        <f t="shared" si="47"/>
        <v>0.4541157748</v>
      </c>
      <c r="BO61" s="33">
        <v>4.34</v>
      </c>
      <c r="BP61" s="102">
        <f t="shared" si="48"/>
        <v>0.89</v>
      </c>
      <c r="BQ61" s="73">
        <f t="shared" si="49"/>
        <v>1.251928712</v>
      </c>
      <c r="BR61" s="33">
        <v>53.52</v>
      </c>
      <c r="BS61" s="102">
        <f t="shared" si="50"/>
        <v>0.652</v>
      </c>
      <c r="BT61" s="73">
        <f t="shared" si="51"/>
        <v>0.312927325</v>
      </c>
      <c r="BU61" s="36">
        <f t="shared" si="52"/>
        <v>3898.88824</v>
      </c>
      <c r="BV61" s="35">
        <f t="shared" si="53"/>
        <v>1.21181968</v>
      </c>
      <c r="BW61" s="37">
        <f t="shared" si="54"/>
        <v>0.89</v>
      </c>
      <c r="BX61" s="122">
        <f t="shared" si="55"/>
        <v>6.43203664</v>
      </c>
      <c r="BY61" s="104">
        <f t="shared" si="56"/>
        <v>0.933</v>
      </c>
      <c r="BZ61" s="33">
        <v>10.07</v>
      </c>
      <c r="CA61" s="105">
        <f t="shared" si="57"/>
        <v>0.309</v>
      </c>
      <c r="CB61" s="73">
        <f t="shared" si="58"/>
        <v>-0.6139395535</v>
      </c>
      <c r="CC61" s="33">
        <v>2.56</v>
      </c>
      <c r="CD61" s="105">
        <f t="shared" si="59"/>
        <v>0.27</v>
      </c>
      <c r="CE61" s="73">
        <f t="shared" si="60"/>
        <v>-0.5399952428</v>
      </c>
      <c r="CF61" s="33">
        <v>0.24</v>
      </c>
      <c r="CG61" s="105">
        <f t="shared" si="61"/>
        <v>0.351</v>
      </c>
      <c r="CH61" s="73">
        <f t="shared" si="62"/>
        <v>-0.4990673808</v>
      </c>
      <c r="CI61" s="33">
        <v>0.98</v>
      </c>
      <c r="CJ61" s="102">
        <f t="shared" si="63"/>
        <v>0.351</v>
      </c>
      <c r="CK61" s="73">
        <f t="shared" si="64"/>
        <v>-0.5326071797</v>
      </c>
      <c r="CL61" s="33">
        <v>43.75</v>
      </c>
      <c r="CM61" s="102">
        <f t="shared" si="65"/>
        <v>0.383</v>
      </c>
      <c r="CN61" s="73">
        <f t="shared" si="66"/>
        <v>-0.2931750943</v>
      </c>
      <c r="CO61" s="36">
        <f t="shared" si="67"/>
        <v>1595.305477</v>
      </c>
      <c r="CP61" s="35">
        <f t="shared" si="68"/>
        <v>-0.5634853362</v>
      </c>
      <c r="CQ61" s="90">
        <f t="shared" si="69"/>
        <v>0.309</v>
      </c>
      <c r="CR61" s="33">
        <v>0.1</v>
      </c>
      <c r="CS61" s="105">
        <f t="shared" si="70"/>
        <v>0.652</v>
      </c>
      <c r="CT61" s="73">
        <f t="shared" si="71"/>
        <v>0.2864965118</v>
      </c>
      <c r="CU61" s="123">
        <f t="shared" si="72"/>
        <v>-1.929991002</v>
      </c>
      <c r="CV61" s="107">
        <f t="shared" si="73"/>
        <v>0.319</v>
      </c>
    </row>
    <row r="62">
      <c r="A62" s="28">
        <v>2023.0</v>
      </c>
      <c r="B62" s="29" t="s">
        <v>929</v>
      </c>
      <c r="C62" s="29" t="s">
        <v>27</v>
      </c>
      <c r="D62" s="30">
        <f t="array" ref="D62">INDEX(
  TP!C:C,
  MATCH(
    1,
    (TP!A:A = A62) * (TP!B:B = C62),
    0
  )
)
</f>
        <v>51.79</v>
      </c>
      <c r="E62" s="31">
        <f t="shared" si="1"/>
        <v>-7.712672959</v>
      </c>
      <c r="F62" s="32">
        <f t="shared" si="2"/>
        <v>0.099</v>
      </c>
      <c r="G62" s="33">
        <v>3074.0</v>
      </c>
      <c r="H62" s="33">
        <v>14.53</v>
      </c>
      <c r="I62" s="33">
        <v>5.0</v>
      </c>
      <c r="J62" s="99">
        <f t="shared" si="3"/>
        <v>10.83</v>
      </c>
      <c r="K62" s="100">
        <f t="shared" si="4"/>
        <v>0.3170787248</v>
      </c>
      <c r="L62" s="101">
        <f t="shared" si="5"/>
        <v>0.613</v>
      </c>
      <c r="M62" s="73">
        <f t="shared" si="6"/>
        <v>0.335979661</v>
      </c>
      <c r="N62" s="42">
        <v>0.32</v>
      </c>
      <c r="O62" s="101">
        <f t="shared" si="7"/>
        <v>0.631</v>
      </c>
      <c r="P62" s="73">
        <f t="shared" si="8"/>
        <v>0.2615269094</v>
      </c>
      <c r="Q62" s="33">
        <v>1.99</v>
      </c>
      <c r="R62" s="102">
        <f t="shared" si="9"/>
        <v>0.525</v>
      </c>
      <c r="S62" s="73">
        <f t="shared" si="10"/>
        <v>-0.003974619051</v>
      </c>
      <c r="T62" s="33">
        <v>45.59</v>
      </c>
      <c r="U62" s="102">
        <f t="shared" si="11"/>
        <v>0.656</v>
      </c>
      <c r="V62" s="73">
        <f t="shared" si="12"/>
        <v>0.4126571024</v>
      </c>
      <c r="W62" s="36">
        <f t="shared" si="13"/>
        <v>3122.039615</v>
      </c>
      <c r="X62" s="35">
        <f t="shared" si="14"/>
        <v>0.3701003096</v>
      </c>
      <c r="Y62" s="40">
        <f t="shared" si="15"/>
        <v>0.642</v>
      </c>
      <c r="Z62" s="33">
        <v>22.059</v>
      </c>
      <c r="AA62" s="101">
        <f t="shared" si="16"/>
        <v>0.855</v>
      </c>
      <c r="AB62" s="73">
        <f t="shared" si="17"/>
        <v>0.9791361608</v>
      </c>
      <c r="AC62" s="121">
        <f t="shared" si="18"/>
        <v>1.946743041</v>
      </c>
      <c r="AD62" s="68">
        <f t="shared" si="19"/>
        <v>0.73</v>
      </c>
      <c r="AE62" s="33">
        <v>2.23</v>
      </c>
      <c r="AF62" s="102">
        <f t="shared" si="20"/>
        <v>0.103</v>
      </c>
      <c r="AG62" s="73">
        <f t="shared" si="21"/>
        <v>-1.143579381</v>
      </c>
      <c r="AH62" s="66">
        <f t="shared" si="22"/>
        <v>2.369526999</v>
      </c>
      <c r="AI62" s="102">
        <f t="shared" si="23"/>
        <v>0.184</v>
      </c>
      <c r="AJ62" s="73">
        <f t="shared" si="24"/>
        <v>-0.9340284464</v>
      </c>
      <c r="AK62" s="33">
        <v>48.68</v>
      </c>
      <c r="AL62" s="102">
        <f t="shared" si="25"/>
        <v>0.309</v>
      </c>
      <c r="AM62" s="73">
        <f t="shared" si="26"/>
        <v>-0.4120074153</v>
      </c>
      <c r="AN62" s="36">
        <f t="shared" si="27"/>
        <v>2707.346029</v>
      </c>
      <c r="AO62" s="35">
        <f t="shared" si="28"/>
        <v>-0.9293709377</v>
      </c>
      <c r="AP62" s="37">
        <f t="shared" si="29"/>
        <v>0.202</v>
      </c>
      <c r="AQ62" s="33">
        <v>3.57</v>
      </c>
      <c r="AR62" s="102">
        <f t="shared" si="30"/>
        <v>0.411</v>
      </c>
      <c r="AS62" s="73">
        <f t="shared" si="31"/>
        <v>-0.3816707435</v>
      </c>
      <c r="AT62" s="33">
        <v>27.05</v>
      </c>
      <c r="AU62" s="102">
        <f t="shared" si="32"/>
        <v>0.319</v>
      </c>
      <c r="AV62" s="73">
        <f t="shared" si="33"/>
        <v>-0.4373166852</v>
      </c>
      <c r="AW62" s="36">
        <f t="shared" si="34"/>
        <v>1484.146713</v>
      </c>
      <c r="AX62" s="35">
        <f t="shared" si="35"/>
        <v>-0.4530347286</v>
      </c>
      <c r="AY62" s="37">
        <f t="shared" si="36"/>
        <v>0.358</v>
      </c>
      <c r="AZ62" s="33">
        <v>11.59</v>
      </c>
      <c r="BA62" s="102">
        <f t="shared" si="37"/>
        <v>0.855</v>
      </c>
      <c r="BB62" s="73">
        <f t="shared" si="38"/>
        <v>1.083938452</v>
      </c>
      <c r="BC62" s="33">
        <v>23.48</v>
      </c>
      <c r="BD62" s="102">
        <f t="shared" si="39"/>
        <v>0.032</v>
      </c>
      <c r="BE62" s="73">
        <f t="shared" si="40"/>
        <v>-1.58610208</v>
      </c>
      <c r="BF62" s="36">
        <f t="shared" si="41"/>
        <v>1891.269994</v>
      </c>
      <c r="BG62" s="35">
        <f t="shared" si="42"/>
        <v>-0.9665672966</v>
      </c>
      <c r="BH62" s="37">
        <f t="shared" si="43"/>
        <v>0.16</v>
      </c>
      <c r="BI62" s="33">
        <v>0.5</v>
      </c>
      <c r="BJ62" s="103">
        <f t="shared" si="44"/>
        <v>0.142</v>
      </c>
      <c r="BK62" s="73">
        <f t="shared" si="45"/>
        <v>-0.9684772541</v>
      </c>
      <c r="BL62" s="33">
        <v>0.15</v>
      </c>
      <c r="BM62" s="103">
        <f t="shared" si="46"/>
        <v>0.309</v>
      </c>
      <c r="BN62" s="73">
        <f t="shared" si="47"/>
        <v>-0.6403254794</v>
      </c>
      <c r="BO62" s="33">
        <v>1.46</v>
      </c>
      <c r="BP62" s="102">
        <f t="shared" si="48"/>
        <v>0.227</v>
      </c>
      <c r="BQ62" s="73">
        <f t="shared" si="49"/>
        <v>-0.7862064299</v>
      </c>
      <c r="BR62" s="33">
        <v>42.0</v>
      </c>
      <c r="BS62" s="102">
        <f t="shared" si="50"/>
        <v>0.167</v>
      </c>
      <c r="BT62" s="73">
        <f t="shared" si="51"/>
        <v>-0.8635896307</v>
      </c>
      <c r="BU62" s="36">
        <f t="shared" si="52"/>
        <v>1644.072704</v>
      </c>
      <c r="BV62" s="35">
        <f t="shared" si="53"/>
        <v>-0.9793406678</v>
      </c>
      <c r="BW62" s="37">
        <f t="shared" si="54"/>
        <v>0.152</v>
      </c>
      <c r="BX62" s="122">
        <f t="shared" si="55"/>
        <v>-4.937116364</v>
      </c>
      <c r="BY62" s="104">
        <f t="shared" si="56"/>
        <v>0.064</v>
      </c>
      <c r="BZ62" s="33">
        <v>8.14</v>
      </c>
      <c r="CA62" s="105">
        <f t="shared" si="57"/>
        <v>0.113</v>
      </c>
      <c r="CB62" s="73">
        <f t="shared" si="58"/>
        <v>-0.9781885701</v>
      </c>
      <c r="CC62" s="33">
        <v>2.28</v>
      </c>
      <c r="CD62" s="105">
        <f t="shared" si="59"/>
        <v>0.17</v>
      </c>
      <c r="CE62" s="73">
        <f t="shared" si="60"/>
        <v>-0.8634209649</v>
      </c>
      <c r="CF62" s="33">
        <v>0.12</v>
      </c>
      <c r="CG62" s="105">
        <f t="shared" si="61"/>
        <v>0.089</v>
      </c>
      <c r="CH62" s="73">
        <f t="shared" si="62"/>
        <v>-1.150174882</v>
      </c>
      <c r="CI62" s="33">
        <v>0.64</v>
      </c>
      <c r="CJ62" s="102">
        <f t="shared" si="63"/>
        <v>0.135</v>
      </c>
      <c r="CK62" s="73">
        <f t="shared" si="64"/>
        <v>-0.9100373082</v>
      </c>
      <c r="CL62" s="33">
        <v>40.91</v>
      </c>
      <c r="CM62" s="102">
        <f t="shared" si="65"/>
        <v>0.298</v>
      </c>
      <c r="CN62" s="73">
        <f t="shared" si="66"/>
        <v>-0.5027009542</v>
      </c>
      <c r="CO62" s="36">
        <f t="shared" si="67"/>
        <v>1080.317995</v>
      </c>
      <c r="CP62" s="35">
        <f t="shared" si="68"/>
        <v>-1.089339958</v>
      </c>
      <c r="CQ62" s="90">
        <f t="shared" si="69"/>
        <v>0.117</v>
      </c>
      <c r="CR62" s="33">
        <v>0.05</v>
      </c>
      <c r="CS62" s="105">
        <f t="shared" si="70"/>
        <v>0.248</v>
      </c>
      <c r="CT62" s="73">
        <f t="shared" si="71"/>
        <v>-0.6411752598</v>
      </c>
      <c r="CU62" s="123">
        <f t="shared" si="72"/>
        <v>-4.722299635</v>
      </c>
      <c r="CV62" s="107">
        <f t="shared" si="73"/>
        <v>0.05</v>
      </c>
    </row>
    <row r="63">
      <c r="A63" s="28">
        <v>2022.0</v>
      </c>
      <c r="B63" s="29" t="s">
        <v>528</v>
      </c>
      <c r="C63" s="29" t="s">
        <v>15</v>
      </c>
      <c r="D63" s="30">
        <f t="array" ref="D63">INDEX(
  TP!C:C,
  MATCH(
    1,
    (TP!A:A = A63) * (TP!B:B = C63),
    0
  )
)
</f>
        <v>51.78</v>
      </c>
      <c r="E63" s="31">
        <f t="shared" si="1"/>
        <v>7.164290165</v>
      </c>
      <c r="F63" s="32">
        <f t="shared" si="2"/>
        <v>0.872</v>
      </c>
      <c r="G63" s="33">
        <v>2848.0</v>
      </c>
      <c r="H63" s="33">
        <v>5.56</v>
      </c>
      <c r="I63" s="33">
        <v>0.0</v>
      </c>
      <c r="J63" s="99">
        <f t="shared" si="3"/>
        <v>5.56</v>
      </c>
      <c r="K63" s="100">
        <f t="shared" si="4"/>
        <v>0.1757022472</v>
      </c>
      <c r="L63" s="101">
        <f t="shared" si="5"/>
        <v>0.188</v>
      </c>
      <c r="M63" s="73">
        <f t="shared" si="6"/>
        <v>-0.8904296186</v>
      </c>
      <c r="N63" s="42">
        <v>0.09</v>
      </c>
      <c r="O63" s="101">
        <f t="shared" si="7"/>
        <v>0.103</v>
      </c>
      <c r="P63" s="73">
        <f t="shared" si="8"/>
        <v>-1.208489199</v>
      </c>
      <c r="Q63" s="33">
        <v>1.83</v>
      </c>
      <c r="R63" s="102">
        <f t="shared" si="9"/>
        <v>0.383</v>
      </c>
      <c r="S63" s="73">
        <f t="shared" si="10"/>
        <v>-0.2648017939</v>
      </c>
      <c r="T63" s="33">
        <v>27.59</v>
      </c>
      <c r="U63" s="102">
        <f t="shared" si="11"/>
        <v>0.064</v>
      </c>
      <c r="V63" s="73">
        <f t="shared" si="12"/>
        <v>-1.368656955</v>
      </c>
      <c r="W63" s="36">
        <f t="shared" si="13"/>
        <v>1794.514031</v>
      </c>
      <c r="X63" s="35">
        <f t="shared" si="14"/>
        <v>-1.148840679</v>
      </c>
      <c r="Y63" s="40">
        <f t="shared" si="15"/>
        <v>0.121</v>
      </c>
      <c r="Z63" s="33">
        <v>5.172</v>
      </c>
      <c r="AA63" s="101">
        <f t="shared" si="16"/>
        <v>0.078</v>
      </c>
      <c r="AB63" s="73">
        <f t="shared" si="17"/>
        <v>-1.427314628</v>
      </c>
      <c r="AC63" s="121">
        <f t="shared" si="18"/>
        <v>-4.675074124</v>
      </c>
      <c r="AD63" s="68">
        <f t="shared" si="19"/>
        <v>0.082</v>
      </c>
      <c r="AE63" s="33">
        <v>4.04</v>
      </c>
      <c r="AF63" s="102">
        <f t="shared" si="20"/>
        <v>0.716</v>
      </c>
      <c r="AG63" s="73">
        <f t="shared" si="21"/>
        <v>0.4156201356</v>
      </c>
      <c r="AH63" s="66">
        <f t="shared" si="22"/>
        <v>4.291366875</v>
      </c>
      <c r="AI63" s="102">
        <f t="shared" si="23"/>
        <v>0.77</v>
      </c>
      <c r="AJ63" s="73">
        <f t="shared" si="24"/>
        <v>0.6663510134</v>
      </c>
      <c r="AK63" s="33">
        <v>60.16</v>
      </c>
      <c r="AL63" s="102">
        <f t="shared" si="25"/>
        <v>0.869</v>
      </c>
      <c r="AM63" s="73">
        <f t="shared" si="26"/>
        <v>1.094363544</v>
      </c>
      <c r="AN63" s="36">
        <f t="shared" si="27"/>
        <v>4588.820626</v>
      </c>
      <c r="AO63" s="35">
        <f t="shared" si="28"/>
        <v>1.281357436</v>
      </c>
      <c r="AP63" s="37">
        <f t="shared" si="29"/>
        <v>0.901</v>
      </c>
      <c r="AQ63" s="33">
        <v>3.16</v>
      </c>
      <c r="AR63" s="102">
        <f t="shared" si="30"/>
        <v>0.333</v>
      </c>
      <c r="AS63" s="73">
        <f t="shared" si="31"/>
        <v>-0.5388946451</v>
      </c>
      <c r="AT63" s="33">
        <v>34.0</v>
      </c>
      <c r="AU63" s="102">
        <f t="shared" si="32"/>
        <v>0.571</v>
      </c>
      <c r="AV63" s="73">
        <f t="shared" si="33"/>
        <v>0.251056708</v>
      </c>
      <c r="AW63" s="36">
        <f t="shared" si="34"/>
        <v>1750.071603</v>
      </c>
      <c r="AX63" s="35">
        <f t="shared" si="35"/>
        <v>-0.1650448114</v>
      </c>
      <c r="AY63" s="37">
        <f t="shared" si="36"/>
        <v>0.468</v>
      </c>
      <c r="AZ63" s="33">
        <v>11.91</v>
      </c>
      <c r="BA63" s="102">
        <f t="shared" si="37"/>
        <v>0.879</v>
      </c>
      <c r="BB63" s="73">
        <f t="shared" si="38"/>
        <v>1.200320728</v>
      </c>
      <c r="BC63" s="33">
        <v>42.44</v>
      </c>
      <c r="BD63" s="102">
        <f t="shared" si="39"/>
        <v>0.851</v>
      </c>
      <c r="BE63" s="73">
        <f t="shared" si="40"/>
        <v>1.044083013</v>
      </c>
      <c r="BF63" s="36">
        <f t="shared" si="41"/>
        <v>3452.337113</v>
      </c>
      <c r="BG63" s="35">
        <f t="shared" si="42"/>
        <v>1.652585427</v>
      </c>
      <c r="BH63" s="37">
        <f t="shared" si="43"/>
        <v>0.933</v>
      </c>
      <c r="BI63" s="33">
        <v>1.96</v>
      </c>
      <c r="BJ63" s="103">
        <f t="shared" si="44"/>
        <v>0.833</v>
      </c>
      <c r="BK63" s="73">
        <f t="shared" si="45"/>
        <v>0.9626816275</v>
      </c>
      <c r="BL63" s="33">
        <v>0.57</v>
      </c>
      <c r="BM63" s="103">
        <f t="shared" si="46"/>
        <v>0.784</v>
      </c>
      <c r="BN63" s="73">
        <f t="shared" si="47"/>
        <v>0.5088378375</v>
      </c>
      <c r="BO63" s="33">
        <v>3.98</v>
      </c>
      <c r="BP63" s="102">
        <f t="shared" si="48"/>
        <v>0.858</v>
      </c>
      <c r="BQ63" s="73">
        <f t="shared" si="49"/>
        <v>0.9971618194</v>
      </c>
      <c r="BR63" s="33">
        <v>55.56</v>
      </c>
      <c r="BS63" s="102">
        <f t="shared" si="50"/>
        <v>0.734</v>
      </c>
      <c r="BT63" s="73">
        <f t="shared" si="51"/>
        <v>0.5212688692</v>
      </c>
      <c r="BU63" s="36">
        <f t="shared" si="52"/>
        <v>3878.867536</v>
      </c>
      <c r="BV63" s="35">
        <f t="shared" si="53"/>
        <v>1.192364177</v>
      </c>
      <c r="BW63" s="37">
        <f t="shared" si="54"/>
        <v>0.879</v>
      </c>
      <c r="BX63" s="122">
        <f t="shared" si="55"/>
        <v>5.432781694</v>
      </c>
      <c r="BY63" s="104">
        <f t="shared" si="56"/>
        <v>0.887</v>
      </c>
      <c r="BZ63" s="33">
        <v>18.36</v>
      </c>
      <c r="CA63" s="105">
        <f t="shared" si="57"/>
        <v>0.823</v>
      </c>
      <c r="CB63" s="73">
        <f t="shared" si="58"/>
        <v>0.9506326475</v>
      </c>
      <c r="CC63" s="33">
        <v>2.4</v>
      </c>
      <c r="CD63" s="105">
        <f t="shared" si="59"/>
        <v>0.216</v>
      </c>
      <c r="CE63" s="73">
        <f t="shared" si="60"/>
        <v>-0.7248099412</v>
      </c>
      <c r="CF63" s="33">
        <v>0.7</v>
      </c>
      <c r="CG63" s="105">
        <f t="shared" si="61"/>
        <v>0.957</v>
      </c>
      <c r="CH63" s="73">
        <f t="shared" si="62"/>
        <v>1.996844707</v>
      </c>
      <c r="CI63" s="33">
        <v>2.94</v>
      </c>
      <c r="CJ63" s="102">
        <f t="shared" si="63"/>
        <v>0.926</v>
      </c>
      <c r="CK63" s="73">
        <f t="shared" si="64"/>
        <v>1.643166502</v>
      </c>
      <c r="CL63" s="33">
        <v>59.14</v>
      </c>
      <c r="CM63" s="102">
        <f t="shared" si="65"/>
        <v>0.809</v>
      </c>
      <c r="CN63" s="73">
        <f t="shared" si="66"/>
        <v>0.8422484917</v>
      </c>
      <c r="CO63" s="36">
        <f t="shared" si="67"/>
        <v>4328.720441</v>
      </c>
      <c r="CP63" s="35">
        <f t="shared" si="68"/>
        <v>2.227609481</v>
      </c>
      <c r="CQ63" s="90">
        <f t="shared" si="69"/>
        <v>0.979</v>
      </c>
      <c r="CR63" s="33">
        <v>0.19</v>
      </c>
      <c r="CS63" s="105">
        <f t="shared" si="70"/>
        <v>0.947</v>
      </c>
      <c r="CT63" s="73">
        <f t="shared" si="71"/>
        <v>1.956305701</v>
      </c>
      <c r="CU63" s="123">
        <f t="shared" si="72"/>
        <v>6.406582595</v>
      </c>
      <c r="CV63" s="107">
        <f t="shared" si="73"/>
        <v>0.961</v>
      </c>
    </row>
    <row r="64">
      <c r="A64" s="28">
        <v>2022.0</v>
      </c>
      <c r="B64" s="29" t="s">
        <v>528</v>
      </c>
      <c r="C64" s="29" t="s">
        <v>15</v>
      </c>
      <c r="D64" s="30">
        <f t="array" ref="D64">INDEX(
  TP!C:C,
  MATCH(
    1,
    (TP!A:A = A64) * (TP!B:B = C64),
    0
  )
)
</f>
        <v>51.78</v>
      </c>
      <c r="E64" s="31">
        <f t="shared" si="1"/>
        <v>7.164290165</v>
      </c>
      <c r="F64" s="32">
        <f t="shared" si="2"/>
        <v>0.872</v>
      </c>
      <c r="G64" s="33">
        <v>2848.0</v>
      </c>
      <c r="H64" s="33">
        <v>5.56</v>
      </c>
      <c r="I64" s="33">
        <v>0.0</v>
      </c>
      <c r="J64" s="99">
        <f t="shared" si="3"/>
        <v>5.56</v>
      </c>
      <c r="K64" s="100">
        <f t="shared" si="4"/>
        <v>0.1757022472</v>
      </c>
      <c r="L64" s="101">
        <f t="shared" si="5"/>
        <v>0.188</v>
      </c>
      <c r="M64" s="73">
        <f t="shared" si="6"/>
        <v>-0.8904296186</v>
      </c>
      <c r="N64" s="42">
        <v>0.09</v>
      </c>
      <c r="O64" s="101">
        <f t="shared" si="7"/>
        <v>0.103</v>
      </c>
      <c r="P64" s="73">
        <f t="shared" si="8"/>
        <v>-1.208489199</v>
      </c>
      <c r="Q64" s="33">
        <v>1.83</v>
      </c>
      <c r="R64" s="102">
        <f t="shared" si="9"/>
        <v>0.383</v>
      </c>
      <c r="S64" s="73">
        <f t="shared" si="10"/>
        <v>-0.2648017939</v>
      </c>
      <c r="T64" s="33">
        <v>27.59</v>
      </c>
      <c r="U64" s="102">
        <f t="shared" si="11"/>
        <v>0.064</v>
      </c>
      <c r="V64" s="73">
        <f t="shared" si="12"/>
        <v>-1.368656955</v>
      </c>
      <c r="W64" s="36">
        <f t="shared" si="13"/>
        <v>1794.514031</v>
      </c>
      <c r="X64" s="35">
        <f t="shared" si="14"/>
        <v>-1.148840679</v>
      </c>
      <c r="Y64" s="40">
        <f t="shared" si="15"/>
        <v>0.121</v>
      </c>
      <c r="Z64" s="33">
        <v>5.172</v>
      </c>
      <c r="AA64" s="101">
        <f t="shared" si="16"/>
        <v>0.078</v>
      </c>
      <c r="AB64" s="73">
        <f t="shared" si="17"/>
        <v>-1.427314628</v>
      </c>
      <c r="AC64" s="121">
        <f t="shared" si="18"/>
        <v>-4.675074124</v>
      </c>
      <c r="AD64" s="68">
        <f t="shared" si="19"/>
        <v>0.082</v>
      </c>
      <c r="AE64" s="33">
        <v>4.04</v>
      </c>
      <c r="AF64" s="102">
        <f t="shared" si="20"/>
        <v>0.716</v>
      </c>
      <c r="AG64" s="73">
        <f t="shared" si="21"/>
        <v>0.4156201356</v>
      </c>
      <c r="AH64" s="66">
        <f t="shared" si="22"/>
        <v>4.291366875</v>
      </c>
      <c r="AI64" s="102">
        <f t="shared" si="23"/>
        <v>0.77</v>
      </c>
      <c r="AJ64" s="73">
        <f t="shared" si="24"/>
        <v>0.6663510134</v>
      </c>
      <c r="AK64" s="33">
        <v>60.16</v>
      </c>
      <c r="AL64" s="102">
        <f t="shared" si="25"/>
        <v>0.869</v>
      </c>
      <c r="AM64" s="73">
        <f t="shared" si="26"/>
        <v>1.094363544</v>
      </c>
      <c r="AN64" s="36">
        <f t="shared" si="27"/>
        <v>4588.820626</v>
      </c>
      <c r="AO64" s="35">
        <f t="shared" si="28"/>
        <v>1.281357436</v>
      </c>
      <c r="AP64" s="37">
        <f t="shared" si="29"/>
        <v>0.901</v>
      </c>
      <c r="AQ64" s="33">
        <v>3.16</v>
      </c>
      <c r="AR64" s="102">
        <f t="shared" si="30"/>
        <v>0.333</v>
      </c>
      <c r="AS64" s="73">
        <f t="shared" si="31"/>
        <v>-0.5388946451</v>
      </c>
      <c r="AT64" s="33">
        <v>34.0</v>
      </c>
      <c r="AU64" s="102">
        <f t="shared" si="32"/>
        <v>0.571</v>
      </c>
      <c r="AV64" s="73">
        <f t="shared" si="33"/>
        <v>0.251056708</v>
      </c>
      <c r="AW64" s="36">
        <f t="shared" si="34"/>
        <v>1750.071603</v>
      </c>
      <c r="AX64" s="35">
        <f t="shared" si="35"/>
        <v>-0.1650448114</v>
      </c>
      <c r="AY64" s="37">
        <f t="shared" si="36"/>
        <v>0.468</v>
      </c>
      <c r="AZ64" s="33">
        <v>11.91</v>
      </c>
      <c r="BA64" s="102">
        <f t="shared" si="37"/>
        <v>0.879</v>
      </c>
      <c r="BB64" s="73">
        <f t="shared" si="38"/>
        <v>1.200320728</v>
      </c>
      <c r="BC64" s="33">
        <v>42.44</v>
      </c>
      <c r="BD64" s="102">
        <f t="shared" si="39"/>
        <v>0.851</v>
      </c>
      <c r="BE64" s="73">
        <f t="shared" si="40"/>
        <v>1.044083013</v>
      </c>
      <c r="BF64" s="36">
        <f t="shared" si="41"/>
        <v>3452.337113</v>
      </c>
      <c r="BG64" s="35">
        <f t="shared" si="42"/>
        <v>1.652585427</v>
      </c>
      <c r="BH64" s="37">
        <f t="shared" si="43"/>
        <v>0.933</v>
      </c>
      <c r="BI64" s="33">
        <v>1.96</v>
      </c>
      <c r="BJ64" s="103">
        <f t="shared" si="44"/>
        <v>0.833</v>
      </c>
      <c r="BK64" s="73">
        <f t="shared" si="45"/>
        <v>0.9626816275</v>
      </c>
      <c r="BL64" s="33">
        <v>0.57</v>
      </c>
      <c r="BM64" s="103">
        <f t="shared" si="46"/>
        <v>0.784</v>
      </c>
      <c r="BN64" s="73">
        <f t="shared" si="47"/>
        <v>0.5088378375</v>
      </c>
      <c r="BO64" s="33">
        <v>3.98</v>
      </c>
      <c r="BP64" s="102">
        <f t="shared" si="48"/>
        <v>0.858</v>
      </c>
      <c r="BQ64" s="73">
        <f t="shared" si="49"/>
        <v>0.9971618194</v>
      </c>
      <c r="BR64" s="33">
        <v>55.56</v>
      </c>
      <c r="BS64" s="102">
        <f t="shared" si="50"/>
        <v>0.734</v>
      </c>
      <c r="BT64" s="73">
        <f t="shared" si="51"/>
        <v>0.5212688692</v>
      </c>
      <c r="BU64" s="36">
        <f t="shared" si="52"/>
        <v>3878.867536</v>
      </c>
      <c r="BV64" s="35">
        <f t="shared" si="53"/>
        <v>1.192364177</v>
      </c>
      <c r="BW64" s="37">
        <f t="shared" si="54"/>
        <v>0.879</v>
      </c>
      <c r="BX64" s="122">
        <f t="shared" si="55"/>
        <v>5.432781694</v>
      </c>
      <c r="BY64" s="104">
        <f t="shared" si="56"/>
        <v>0.887</v>
      </c>
      <c r="BZ64" s="33">
        <v>18.36</v>
      </c>
      <c r="CA64" s="105">
        <f t="shared" si="57"/>
        <v>0.823</v>
      </c>
      <c r="CB64" s="73">
        <f t="shared" si="58"/>
        <v>0.9506326475</v>
      </c>
      <c r="CC64" s="33">
        <v>2.4</v>
      </c>
      <c r="CD64" s="105">
        <f t="shared" si="59"/>
        <v>0.216</v>
      </c>
      <c r="CE64" s="73">
        <f t="shared" si="60"/>
        <v>-0.7248099412</v>
      </c>
      <c r="CF64" s="33">
        <v>0.7</v>
      </c>
      <c r="CG64" s="105">
        <f t="shared" si="61"/>
        <v>0.957</v>
      </c>
      <c r="CH64" s="73">
        <f t="shared" si="62"/>
        <v>1.996844707</v>
      </c>
      <c r="CI64" s="33">
        <v>2.94</v>
      </c>
      <c r="CJ64" s="102">
        <f t="shared" si="63"/>
        <v>0.926</v>
      </c>
      <c r="CK64" s="73">
        <f t="shared" si="64"/>
        <v>1.643166502</v>
      </c>
      <c r="CL64" s="33">
        <v>59.14</v>
      </c>
      <c r="CM64" s="102">
        <f t="shared" si="65"/>
        <v>0.809</v>
      </c>
      <c r="CN64" s="73">
        <f t="shared" si="66"/>
        <v>0.8422484917</v>
      </c>
      <c r="CO64" s="36">
        <f t="shared" si="67"/>
        <v>4328.720441</v>
      </c>
      <c r="CP64" s="35">
        <f t="shared" si="68"/>
        <v>2.227609481</v>
      </c>
      <c r="CQ64" s="90">
        <f t="shared" si="69"/>
        <v>0.979</v>
      </c>
      <c r="CR64" s="33">
        <v>0.19</v>
      </c>
      <c r="CS64" s="105">
        <f t="shared" si="70"/>
        <v>0.947</v>
      </c>
      <c r="CT64" s="73">
        <f t="shared" si="71"/>
        <v>1.956305701</v>
      </c>
      <c r="CU64" s="123">
        <f t="shared" si="72"/>
        <v>6.406582595</v>
      </c>
      <c r="CV64" s="107">
        <f t="shared" si="73"/>
        <v>0.961</v>
      </c>
    </row>
    <row r="65">
      <c r="A65" s="28">
        <v>2022.0</v>
      </c>
      <c r="B65" s="29" t="s">
        <v>930</v>
      </c>
      <c r="C65" s="29" t="s">
        <v>15</v>
      </c>
      <c r="D65" s="30">
        <f t="array" ref="D65">INDEX(
  TP!C:C,
  MATCH(
    1,
    (TP!A:A = A65) * (TP!B:B = C65),
    0
  )
)
</f>
        <v>51.78</v>
      </c>
      <c r="E65" s="31">
        <f t="shared" si="1"/>
        <v>0.7934284152</v>
      </c>
      <c r="F65" s="32">
        <f t="shared" si="2"/>
        <v>0.571</v>
      </c>
      <c r="G65" s="33">
        <v>1505.0</v>
      </c>
      <c r="H65" s="33">
        <v>6.78</v>
      </c>
      <c r="I65" s="33">
        <v>1.0</v>
      </c>
      <c r="J65" s="99">
        <f t="shared" si="3"/>
        <v>6.04</v>
      </c>
      <c r="K65" s="100">
        <f t="shared" si="4"/>
        <v>0.3611960133</v>
      </c>
      <c r="L65" s="101">
        <f t="shared" si="5"/>
        <v>0.748</v>
      </c>
      <c r="M65" s="73">
        <f t="shared" si="6"/>
        <v>0.7186872579</v>
      </c>
      <c r="N65" s="42">
        <v>0.36</v>
      </c>
      <c r="O65" s="101">
        <f t="shared" si="7"/>
        <v>0.713</v>
      </c>
      <c r="P65" s="73">
        <f t="shared" si="8"/>
        <v>0.5171818848</v>
      </c>
      <c r="Q65" s="33">
        <v>2.93</v>
      </c>
      <c r="R65" s="102">
        <f t="shared" si="9"/>
        <v>0.94</v>
      </c>
      <c r="S65" s="73">
        <f t="shared" si="10"/>
        <v>1.528385033</v>
      </c>
      <c r="T65" s="33">
        <v>46.94</v>
      </c>
      <c r="U65" s="102">
        <f t="shared" si="11"/>
        <v>0.73</v>
      </c>
      <c r="V65" s="73">
        <f t="shared" si="12"/>
        <v>0.5462556567</v>
      </c>
      <c r="W65" s="36">
        <f t="shared" si="13"/>
        <v>4016.783398</v>
      </c>
      <c r="X65" s="35">
        <f t="shared" si="14"/>
        <v>1.393856856</v>
      </c>
      <c r="Y65" s="40">
        <f t="shared" si="15"/>
        <v>0.922</v>
      </c>
      <c r="Z65" s="33">
        <v>12.245</v>
      </c>
      <c r="AA65" s="101">
        <f t="shared" si="16"/>
        <v>0.33</v>
      </c>
      <c r="AB65" s="73">
        <f t="shared" si="17"/>
        <v>-0.4193898082</v>
      </c>
      <c r="AC65" s="121">
        <f t="shared" si="18"/>
        <v>2.210336191</v>
      </c>
      <c r="AD65" s="68">
        <f t="shared" si="19"/>
        <v>0.748</v>
      </c>
      <c r="AE65" s="33">
        <v>3.23</v>
      </c>
      <c r="AF65" s="102">
        <f t="shared" si="20"/>
        <v>0.418</v>
      </c>
      <c r="AG65" s="73">
        <f t="shared" si="21"/>
        <v>-0.2821431842</v>
      </c>
      <c r="AH65" s="66">
        <f t="shared" si="22"/>
        <v>3.430969061</v>
      </c>
      <c r="AI65" s="102">
        <f t="shared" si="23"/>
        <v>0.543</v>
      </c>
      <c r="AJ65" s="73">
        <f t="shared" si="24"/>
        <v>-0.05013062798</v>
      </c>
      <c r="AK65" s="33">
        <v>37.04</v>
      </c>
      <c r="AL65" s="102">
        <f t="shared" si="25"/>
        <v>0.028</v>
      </c>
      <c r="AM65" s="73">
        <f t="shared" si="26"/>
        <v>-1.939373092</v>
      </c>
      <c r="AN65" s="36">
        <f t="shared" si="27"/>
        <v>2524.367752</v>
      </c>
      <c r="AO65" s="35">
        <f t="shared" si="28"/>
        <v>-1.144369996</v>
      </c>
      <c r="AP65" s="37">
        <f t="shared" si="29"/>
        <v>0.138</v>
      </c>
      <c r="AQ65" s="33">
        <v>1.73</v>
      </c>
      <c r="AR65" s="102">
        <f t="shared" si="30"/>
        <v>0.117</v>
      </c>
      <c r="AS65" s="73">
        <f t="shared" si="31"/>
        <v>-1.087260936</v>
      </c>
      <c r="AT65" s="33">
        <v>6.9</v>
      </c>
      <c r="AU65" s="102">
        <f t="shared" si="32"/>
        <v>0.011</v>
      </c>
      <c r="AV65" s="73">
        <f t="shared" si="33"/>
        <v>-2.433104293</v>
      </c>
      <c r="AW65" s="36">
        <f t="shared" si="34"/>
        <v>250.2178776</v>
      </c>
      <c r="AX65" s="35">
        <f t="shared" si="35"/>
        <v>-1.789348392</v>
      </c>
      <c r="AY65" s="37">
        <f t="shared" si="36"/>
        <v>0.014</v>
      </c>
      <c r="AZ65" s="33">
        <v>11.42</v>
      </c>
      <c r="BA65" s="102">
        <f t="shared" si="37"/>
        <v>0.844</v>
      </c>
      <c r="BB65" s="73">
        <f t="shared" si="38"/>
        <v>1.022110369</v>
      </c>
      <c r="BC65" s="33">
        <v>36.13</v>
      </c>
      <c r="BD65" s="102">
        <f t="shared" si="39"/>
        <v>0.617</v>
      </c>
      <c r="BE65" s="73">
        <f t="shared" si="40"/>
        <v>0.1687418774</v>
      </c>
      <c r="BF65" s="36">
        <f t="shared" si="41"/>
        <v>2894.583938</v>
      </c>
      <c r="BG65" s="35">
        <f t="shared" si="42"/>
        <v>0.7167891819</v>
      </c>
      <c r="BH65" s="37">
        <f t="shared" si="43"/>
        <v>0.777</v>
      </c>
      <c r="BI65" s="33">
        <v>1.14</v>
      </c>
      <c r="BJ65" s="103">
        <f t="shared" si="44"/>
        <v>0.532</v>
      </c>
      <c r="BK65" s="73">
        <f t="shared" si="45"/>
        <v>-0.121941854</v>
      </c>
      <c r="BL65" s="33">
        <v>0.3</v>
      </c>
      <c r="BM65" s="103">
        <f t="shared" si="46"/>
        <v>0.489</v>
      </c>
      <c r="BN65" s="73">
        <f t="shared" si="47"/>
        <v>-0.2299100091</v>
      </c>
      <c r="BO65" s="33">
        <v>3.35</v>
      </c>
      <c r="BP65" s="102">
        <f t="shared" si="48"/>
        <v>0.748</v>
      </c>
      <c r="BQ65" s="73">
        <f t="shared" si="49"/>
        <v>0.551319757</v>
      </c>
      <c r="BR65" s="33">
        <v>50.0</v>
      </c>
      <c r="BS65" s="102">
        <f t="shared" si="50"/>
        <v>0.468</v>
      </c>
      <c r="BT65" s="73">
        <f t="shared" si="51"/>
        <v>-0.04656396704</v>
      </c>
      <c r="BU65" s="36">
        <f t="shared" si="52"/>
        <v>3196.617364</v>
      </c>
      <c r="BV65" s="35">
        <f t="shared" si="53"/>
        <v>0.5293744552</v>
      </c>
      <c r="BW65" s="37">
        <f t="shared" si="54"/>
        <v>0.706</v>
      </c>
      <c r="BX65" s="122">
        <f t="shared" si="55"/>
        <v>-2.039406614</v>
      </c>
      <c r="BY65" s="104">
        <f t="shared" si="56"/>
        <v>0.323</v>
      </c>
      <c r="BZ65" s="33">
        <v>7.95</v>
      </c>
      <c r="CA65" s="105">
        <f t="shared" si="57"/>
        <v>0.103</v>
      </c>
      <c r="CB65" s="73">
        <f t="shared" si="58"/>
        <v>-1.014047282</v>
      </c>
      <c r="CC65" s="33">
        <v>4.31</v>
      </c>
      <c r="CD65" s="105">
        <f t="shared" si="59"/>
        <v>0.943</v>
      </c>
      <c r="CE65" s="73">
        <f t="shared" si="60"/>
        <v>1.481415521</v>
      </c>
      <c r="CF65" s="33">
        <v>0.36</v>
      </c>
      <c r="CG65" s="105">
        <f t="shared" si="61"/>
        <v>0.613</v>
      </c>
      <c r="CH65" s="73">
        <f t="shared" si="62"/>
        <v>0.1520401202</v>
      </c>
      <c r="CI65" s="33">
        <v>1.02</v>
      </c>
      <c r="CJ65" s="102">
        <f t="shared" si="63"/>
        <v>0.376</v>
      </c>
      <c r="CK65" s="73">
        <f t="shared" si="64"/>
        <v>-0.4882036352</v>
      </c>
      <c r="CL65" s="33">
        <v>35.29</v>
      </c>
      <c r="CM65" s="102">
        <f t="shared" si="65"/>
        <v>0.135</v>
      </c>
      <c r="CN65" s="73">
        <f t="shared" si="66"/>
        <v>-0.9173260714</v>
      </c>
      <c r="CO65" s="36">
        <f t="shared" si="67"/>
        <v>1324.496268</v>
      </c>
      <c r="CP65" s="35">
        <f t="shared" si="68"/>
        <v>-0.8400090957</v>
      </c>
      <c r="CQ65" s="90">
        <f t="shared" si="69"/>
        <v>0.188</v>
      </c>
      <c r="CR65" s="33">
        <v>0.13</v>
      </c>
      <c r="CS65" s="105">
        <f t="shared" si="70"/>
        <v>0.805</v>
      </c>
      <c r="CT65" s="73">
        <f t="shared" si="71"/>
        <v>0.8430995747</v>
      </c>
      <c r="CU65" s="123">
        <f t="shared" si="72"/>
        <v>0.6224988383</v>
      </c>
      <c r="CV65" s="107">
        <f t="shared" si="73"/>
        <v>0.624</v>
      </c>
    </row>
    <row r="66">
      <c r="A66" s="28">
        <v>2025.0</v>
      </c>
      <c r="B66" s="29" t="s">
        <v>931</v>
      </c>
      <c r="C66" s="29" t="s">
        <v>31</v>
      </c>
      <c r="D66" s="30">
        <f t="array" ref="D66">INDEX(
  TP!C:C,
  MATCH(
    1,
    (TP!A:A = A66) * (TP!B:B = C66),
    0
  )
)
</f>
        <v>51.67</v>
      </c>
      <c r="E66" s="31">
        <f t="shared" si="1"/>
        <v>0.9465215676</v>
      </c>
      <c r="F66" s="32">
        <f t="shared" si="2"/>
        <v>0.582</v>
      </c>
      <c r="G66" s="33">
        <v>1791.0</v>
      </c>
      <c r="H66" s="33">
        <v>7.08</v>
      </c>
      <c r="I66" s="33">
        <v>1.0</v>
      </c>
      <c r="J66" s="99">
        <f t="shared" si="3"/>
        <v>6.34</v>
      </c>
      <c r="K66" s="100">
        <f t="shared" si="4"/>
        <v>0.3185929648</v>
      </c>
      <c r="L66" s="101">
        <f t="shared" si="5"/>
        <v>0.621</v>
      </c>
      <c r="M66" s="73">
        <f t="shared" si="6"/>
        <v>0.3491153541</v>
      </c>
      <c r="N66" s="42">
        <v>0.3</v>
      </c>
      <c r="O66" s="101">
        <f t="shared" si="7"/>
        <v>0.571</v>
      </c>
      <c r="P66" s="73">
        <f t="shared" si="8"/>
        <v>0.1336994217</v>
      </c>
      <c r="Q66" s="33">
        <v>2.76</v>
      </c>
      <c r="R66" s="102">
        <f t="shared" si="9"/>
        <v>0.901</v>
      </c>
      <c r="S66" s="73">
        <f t="shared" si="10"/>
        <v>1.25125616</v>
      </c>
      <c r="T66" s="33">
        <v>32.73</v>
      </c>
      <c r="U66" s="102">
        <f t="shared" si="11"/>
        <v>0.17</v>
      </c>
      <c r="V66" s="73">
        <f t="shared" si="12"/>
        <v>-0.8599928297</v>
      </c>
      <c r="W66" s="36">
        <f t="shared" si="13"/>
        <v>2710.301937</v>
      </c>
      <c r="X66" s="35">
        <f t="shared" si="14"/>
        <v>-0.1010056653</v>
      </c>
      <c r="Y66" s="40">
        <f t="shared" si="15"/>
        <v>0.44</v>
      </c>
      <c r="Z66" s="33">
        <v>12.727</v>
      </c>
      <c r="AA66" s="101">
        <f t="shared" si="16"/>
        <v>0.362</v>
      </c>
      <c r="AB66" s="73">
        <f t="shared" si="17"/>
        <v>-0.3507032872</v>
      </c>
      <c r="AC66" s="121">
        <f t="shared" si="18"/>
        <v>0.03110582339</v>
      </c>
      <c r="AD66" s="68">
        <f t="shared" si="19"/>
        <v>0.5</v>
      </c>
      <c r="AE66" s="33">
        <v>3.07</v>
      </c>
      <c r="AF66" s="102">
        <f t="shared" si="20"/>
        <v>0.34</v>
      </c>
      <c r="AG66" s="73">
        <f t="shared" si="21"/>
        <v>-0.4199729757</v>
      </c>
      <c r="AH66" s="66">
        <f t="shared" si="22"/>
        <v>3.249237431</v>
      </c>
      <c r="AI66" s="102">
        <f t="shared" si="23"/>
        <v>0.454</v>
      </c>
      <c r="AJ66" s="73">
        <f t="shared" si="24"/>
        <v>-0.2014645511</v>
      </c>
      <c r="AK66" s="33">
        <v>52.46</v>
      </c>
      <c r="AL66" s="102">
        <f t="shared" si="25"/>
        <v>0.532</v>
      </c>
      <c r="AM66" s="73">
        <f t="shared" si="26"/>
        <v>0.08399277875</v>
      </c>
      <c r="AN66" s="36">
        <f t="shared" si="27"/>
        <v>3474.696895</v>
      </c>
      <c r="AO66" s="35">
        <f t="shared" si="28"/>
        <v>-0.02773541505</v>
      </c>
      <c r="AP66" s="37">
        <f t="shared" si="29"/>
        <v>0.507</v>
      </c>
      <c r="AQ66" s="33">
        <v>9.75</v>
      </c>
      <c r="AR66" s="102">
        <f t="shared" si="30"/>
        <v>0.957</v>
      </c>
      <c r="AS66" s="73">
        <f t="shared" si="31"/>
        <v>1.988191969</v>
      </c>
      <c r="AT66" s="33">
        <v>46.91</v>
      </c>
      <c r="AU66" s="102">
        <f t="shared" si="32"/>
        <v>0.936</v>
      </c>
      <c r="AV66" s="73">
        <f t="shared" si="33"/>
        <v>1.529747428</v>
      </c>
      <c r="AW66" s="36">
        <f t="shared" si="34"/>
        <v>4022.69309</v>
      </c>
      <c r="AX66" s="35">
        <f t="shared" si="35"/>
        <v>2.296146673</v>
      </c>
      <c r="AY66" s="37">
        <f t="shared" si="36"/>
        <v>0.979</v>
      </c>
      <c r="AZ66" s="33">
        <v>5.88</v>
      </c>
      <c r="BA66" s="102">
        <f t="shared" si="37"/>
        <v>0.152</v>
      </c>
      <c r="BB66" s="73">
        <f t="shared" si="38"/>
        <v>-0.9927577719</v>
      </c>
      <c r="BC66" s="33">
        <v>32.48</v>
      </c>
      <c r="BD66" s="102">
        <f t="shared" si="39"/>
        <v>0.369</v>
      </c>
      <c r="BE66" s="73">
        <f t="shared" si="40"/>
        <v>-0.3375964977</v>
      </c>
      <c r="BF66" s="36">
        <f t="shared" si="41"/>
        <v>1992.045668</v>
      </c>
      <c r="BG66" s="35">
        <f t="shared" si="42"/>
        <v>-0.7974862376</v>
      </c>
      <c r="BH66" s="37">
        <f t="shared" si="43"/>
        <v>0.213</v>
      </c>
      <c r="BI66" s="33">
        <v>1.31</v>
      </c>
      <c r="BJ66" s="103">
        <f t="shared" si="44"/>
        <v>0.621</v>
      </c>
      <c r="BK66" s="73">
        <f t="shared" si="45"/>
        <v>0.1029191117</v>
      </c>
      <c r="BL66" s="33">
        <v>0.1</v>
      </c>
      <c r="BM66" s="103">
        <f t="shared" si="46"/>
        <v>0.199</v>
      </c>
      <c r="BN66" s="73">
        <f t="shared" si="47"/>
        <v>-0.7771306361</v>
      </c>
      <c r="BO66" s="33">
        <v>1.56</v>
      </c>
      <c r="BP66" s="102">
        <f t="shared" si="48"/>
        <v>0.255</v>
      </c>
      <c r="BQ66" s="73">
        <f t="shared" si="49"/>
        <v>-0.7154378486</v>
      </c>
      <c r="BR66" s="33">
        <v>45.16</v>
      </c>
      <c r="BS66" s="102">
        <f t="shared" si="50"/>
        <v>0.259</v>
      </c>
      <c r="BT66" s="73">
        <f t="shared" si="51"/>
        <v>-0.5408644936</v>
      </c>
      <c r="BU66" s="36">
        <f t="shared" si="52"/>
        <v>1846.020448</v>
      </c>
      <c r="BV66" s="35">
        <f t="shared" si="53"/>
        <v>-0.7830940655</v>
      </c>
      <c r="BW66" s="37">
        <f t="shared" si="54"/>
        <v>0.23</v>
      </c>
      <c r="BX66" s="122">
        <f t="shared" si="55"/>
        <v>0.0136194309</v>
      </c>
      <c r="BY66" s="104">
        <f t="shared" si="56"/>
        <v>0.535</v>
      </c>
      <c r="BZ66" s="33">
        <v>10.75</v>
      </c>
      <c r="CA66" s="105">
        <f t="shared" si="57"/>
        <v>0.387</v>
      </c>
      <c r="CB66" s="73">
        <f t="shared" si="58"/>
        <v>-0.4856031124</v>
      </c>
      <c r="CC66" s="33">
        <v>4.17</v>
      </c>
      <c r="CD66" s="105">
        <f t="shared" si="59"/>
        <v>0.918</v>
      </c>
      <c r="CE66" s="73">
        <f t="shared" si="60"/>
        <v>1.31970266</v>
      </c>
      <c r="CF66" s="33">
        <v>0.35</v>
      </c>
      <c r="CG66" s="105">
        <f t="shared" si="61"/>
        <v>0.592</v>
      </c>
      <c r="CH66" s="73">
        <f t="shared" si="62"/>
        <v>0.09778116182</v>
      </c>
      <c r="CI66" s="33">
        <v>1.06</v>
      </c>
      <c r="CJ66" s="102">
        <f t="shared" si="63"/>
        <v>0.411</v>
      </c>
      <c r="CK66" s="73">
        <f t="shared" si="64"/>
        <v>-0.4438000907</v>
      </c>
      <c r="CL66" s="33">
        <v>47.62</v>
      </c>
      <c r="CM66" s="102">
        <f t="shared" si="65"/>
        <v>0.496</v>
      </c>
      <c r="CN66" s="73">
        <f t="shared" si="66"/>
        <v>-0.007659221824</v>
      </c>
      <c r="CO66" s="36">
        <f t="shared" si="67"/>
        <v>1837.10746</v>
      </c>
      <c r="CP66" s="35">
        <f t="shared" si="68"/>
        <v>-0.3165809074</v>
      </c>
      <c r="CQ66" s="90">
        <f t="shared" si="69"/>
        <v>0.436</v>
      </c>
      <c r="CR66" s="33">
        <v>0.1</v>
      </c>
      <c r="CS66" s="105">
        <f t="shared" si="70"/>
        <v>0.652</v>
      </c>
      <c r="CT66" s="73">
        <f t="shared" si="71"/>
        <v>0.2864965118</v>
      </c>
      <c r="CU66" s="123">
        <f t="shared" si="72"/>
        <v>0.9017963133</v>
      </c>
      <c r="CV66" s="107">
        <f t="shared" si="73"/>
        <v>0.652</v>
      </c>
    </row>
    <row r="67">
      <c r="A67" s="28">
        <v>2025.0</v>
      </c>
      <c r="B67" s="29" t="s">
        <v>932</v>
      </c>
      <c r="C67" s="29" t="s">
        <v>31</v>
      </c>
      <c r="D67" s="30">
        <f t="array" ref="D67">INDEX(
  TP!C:C,
  MATCH(
    1,
    (TP!A:A = A67) * (TP!B:B = C67),
    0
  )
)
</f>
        <v>51.67</v>
      </c>
      <c r="E67" s="31">
        <f t="shared" si="1"/>
        <v>0.7159420326</v>
      </c>
      <c r="F67" s="32">
        <f t="shared" si="2"/>
        <v>0.56</v>
      </c>
      <c r="G67" s="33">
        <v>2720.0</v>
      </c>
      <c r="H67" s="33">
        <v>4.56</v>
      </c>
      <c r="I67" s="33">
        <v>0.0</v>
      </c>
      <c r="J67" s="99">
        <f t="shared" si="3"/>
        <v>4.56</v>
      </c>
      <c r="K67" s="100">
        <f t="shared" si="4"/>
        <v>0.1508823529</v>
      </c>
      <c r="L67" s="101">
        <f t="shared" si="5"/>
        <v>0.131</v>
      </c>
      <c r="M67" s="73">
        <f t="shared" si="6"/>
        <v>-1.105736642</v>
      </c>
      <c r="N67" s="42">
        <v>0.13</v>
      </c>
      <c r="O67" s="101">
        <f t="shared" si="7"/>
        <v>0.149</v>
      </c>
      <c r="P67" s="73">
        <f t="shared" si="8"/>
        <v>-0.9528342235</v>
      </c>
      <c r="Q67" s="33">
        <v>1.79</v>
      </c>
      <c r="R67" s="102">
        <f t="shared" si="9"/>
        <v>0.365</v>
      </c>
      <c r="S67" s="73">
        <f t="shared" si="10"/>
        <v>-0.3300085876</v>
      </c>
      <c r="T67" s="33">
        <v>29.63</v>
      </c>
      <c r="U67" s="102">
        <f t="shared" si="11"/>
        <v>0.103</v>
      </c>
      <c r="V67" s="73">
        <f t="shared" si="12"/>
        <v>-1.166774695</v>
      </c>
      <c r="W67" s="36">
        <f t="shared" si="13"/>
        <v>1900.82835</v>
      </c>
      <c r="X67" s="35">
        <f t="shared" si="14"/>
        <v>-1.027196939</v>
      </c>
      <c r="Y67" s="40">
        <f t="shared" si="15"/>
        <v>0.131</v>
      </c>
      <c r="Z67" s="33">
        <v>7.407</v>
      </c>
      <c r="AA67" s="101">
        <f t="shared" si="16"/>
        <v>0.128</v>
      </c>
      <c r="AB67" s="73">
        <f t="shared" si="17"/>
        <v>-1.108820075</v>
      </c>
      <c r="AC67" s="121">
        <f t="shared" si="18"/>
        <v>-4.19458788</v>
      </c>
      <c r="AD67" s="68">
        <f t="shared" si="19"/>
        <v>0.117</v>
      </c>
      <c r="AE67" s="33">
        <v>3.74</v>
      </c>
      <c r="AF67" s="102">
        <f t="shared" si="20"/>
        <v>0.652</v>
      </c>
      <c r="AG67" s="73">
        <f t="shared" si="21"/>
        <v>0.1571892764</v>
      </c>
      <c r="AH67" s="66">
        <f t="shared" si="22"/>
        <v>3.958354394</v>
      </c>
      <c r="AI67" s="102">
        <f t="shared" si="23"/>
        <v>0.709</v>
      </c>
      <c r="AJ67" s="73">
        <f t="shared" si="24"/>
        <v>0.389040536</v>
      </c>
      <c r="AK67" s="33">
        <v>55.75</v>
      </c>
      <c r="AL67" s="102">
        <f t="shared" si="25"/>
        <v>0.713</v>
      </c>
      <c r="AM67" s="73">
        <f t="shared" si="26"/>
        <v>0.5156966513</v>
      </c>
      <c r="AN67" s="36">
        <f t="shared" si="27"/>
        <v>4086.528589</v>
      </c>
      <c r="AO67" s="35">
        <f t="shared" si="28"/>
        <v>0.6911654352</v>
      </c>
      <c r="AP67" s="37">
        <f t="shared" si="29"/>
        <v>0.752</v>
      </c>
      <c r="AQ67" s="33">
        <v>2.61</v>
      </c>
      <c r="AR67" s="102">
        <f t="shared" si="30"/>
        <v>0.262</v>
      </c>
      <c r="AS67" s="73">
        <f t="shared" si="31"/>
        <v>-0.749804757</v>
      </c>
      <c r="AT67" s="33">
        <v>36.71</v>
      </c>
      <c r="AU67" s="102">
        <f t="shared" si="32"/>
        <v>0.702</v>
      </c>
      <c r="AV67" s="73">
        <f t="shared" si="33"/>
        <v>0.5194728081</v>
      </c>
      <c r="AW67" s="36">
        <f t="shared" si="34"/>
        <v>1701.59281</v>
      </c>
      <c r="AX67" s="35">
        <f t="shared" si="35"/>
        <v>-0.2175461155</v>
      </c>
      <c r="AY67" s="37">
        <f t="shared" si="36"/>
        <v>0.45</v>
      </c>
      <c r="AZ67" s="33">
        <v>8.9</v>
      </c>
      <c r="BA67" s="102">
        <f t="shared" si="37"/>
        <v>0.606</v>
      </c>
      <c r="BB67" s="73">
        <f t="shared" si="38"/>
        <v>0.105599951</v>
      </c>
      <c r="BC67" s="33">
        <v>35.32</v>
      </c>
      <c r="BD67" s="102">
        <f t="shared" si="39"/>
        <v>0.56</v>
      </c>
      <c r="BE67" s="73">
        <f t="shared" si="40"/>
        <v>0.05637637496</v>
      </c>
      <c r="BF67" s="36">
        <f t="shared" si="41"/>
        <v>2574.978048</v>
      </c>
      <c r="BG67" s="35">
        <f t="shared" si="42"/>
        <v>0.1805555848</v>
      </c>
      <c r="BH67" s="37">
        <f t="shared" si="43"/>
        <v>0.613</v>
      </c>
      <c r="BI67" s="33">
        <v>2.58</v>
      </c>
      <c r="BJ67" s="103">
        <f t="shared" si="44"/>
        <v>0.933</v>
      </c>
      <c r="BK67" s="73">
        <f t="shared" si="45"/>
        <v>1.782762796</v>
      </c>
      <c r="BL67" s="33">
        <v>0.36</v>
      </c>
      <c r="BM67" s="103">
        <f t="shared" si="46"/>
        <v>0.599</v>
      </c>
      <c r="BN67" s="73">
        <f t="shared" si="47"/>
        <v>-0.06574382092</v>
      </c>
      <c r="BO67" s="33">
        <v>3.04</v>
      </c>
      <c r="BP67" s="102">
        <f t="shared" si="48"/>
        <v>0.699</v>
      </c>
      <c r="BQ67" s="73">
        <f t="shared" si="49"/>
        <v>0.3319371549</v>
      </c>
      <c r="BR67" s="33">
        <v>52.17</v>
      </c>
      <c r="BS67" s="102">
        <f t="shared" si="50"/>
        <v>0.589</v>
      </c>
      <c r="BT67" s="73">
        <f t="shared" si="51"/>
        <v>0.1750542442</v>
      </c>
      <c r="BU67" s="36">
        <f t="shared" si="52"/>
        <v>3167.624831</v>
      </c>
      <c r="BV67" s="35">
        <f t="shared" si="53"/>
        <v>0.5012004032</v>
      </c>
      <c r="BW67" s="37">
        <f t="shared" si="54"/>
        <v>0.688</v>
      </c>
      <c r="BX67" s="122">
        <f t="shared" si="55"/>
        <v>2.872394283</v>
      </c>
      <c r="BY67" s="104">
        <f t="shared" si="56"/>
        <v>0.794</v>
      </c>
      <c r="BZ67" s="33">
        <v>19.85</v>
      </c>
      <c r="CA67" s="105">
        <f t="shared" si="57"/>
        <v>0.862</v>
      </c>
      <c r="CB67" s="73">
        <f t="shared" si="58"/>
        <v>1.231840437</v>
      </c>
      <c r="CC67" s="33">
        <v>2.68</v>
      </c>
      <c r="CD67" s="105">
        <f t="shared" si="59"/>
        <v>0.316</v>
      </c>
      <c r="CE67" s="73">
        <f t="shared" si="60"/>
        <v>-0.401384219</v>
      </c>
      <c r="CF67" s="33">
        <v>0.36</v>
      </c>
      <c r="CG67" s="105">
        <f t="shared" si="61"/>
        <v>0.613</v>
      </c>
      <c r="CH67" s="73">
        <f t="shared" si="62"/>
        <v>0.1520401202</v>
      </c>
      <c r="CI67" s="33">
        <v>3.28</v>
      </c>
      <c r="CJ67" s="102">
        <f t="shared" si="63"/>
        <v>0.947</v>
      </c>
      <c r="CK67" s="73">
        <f t="shared" si="64"/>
        <v>2.02059663</v>
      </c>
      <c r="CL67" s="33">
        <v>37.37</v>
      </c>
      <c r="CM67" s="102">
        <f t="shared" si="65"/>
        <v>0.191</v>
      </c>
      <c r="CN67" s="73">
        <f t="shared" si="66"/>
        <v>-0.763870512</v>
      </c>
      <c r="CO67" s="36">
        <f t="shared" si="67"/>
        <v>2900.393935</v>
      </c>
      <c r="CP67" s="35">
        <f t="shared" si="68"/>
        <v>0.7691427785</v>
      </c>
      <c r="CQ67" s="90">
        <f t="shared" si="69"/>
        <v>0.777</v>
      </c>
      <c r="CR67" s="33">
        <v>0.1</v>
      </c>
      <c r="CS67" s="105">
        <f t="shared" si="70"/>
        <v>0.652</v>
      </c>
      <c r="CT67" s="73">
        <f t="shared" si="71"/>
        <v>0.2864965118</v>
      </c>
      <c r="CU67" s="123">
        <f t="shared" si="72"/>
        <v>2.038135629</v>
      </c>
      <c r="CV67" s="107">
        <f t="shared" si="73"/>
        <v>0.759</v>
      </c>
    </row>
    <row r="68">
      <c r="A68" s="28">
        <v>2025.0</v>
      </c>
      <c r="B68" s="29" t="s">
        <v>933</v>
      </c>
      <c r="C68" s="29" t="s">
        <v>31</v>
      </c>
      <c r="D68" s="30">
        <f t="array" ref="D68">INDEX(
  TP!C:C,
  MATCH(
    1,
    (TP!A:A = A68) * (TP!B:B = C68),
    0
  )
)
</f>
        <v>51.67</v>
      </c>
      <c r="E68" s="31">
        <f t="shared" si="1"/>
        <v>-4.385543917</v>
      </c>
      <c r="F68" s="32">
        <f t="shared" si="2"/>
        <v>0.305</v>
      </c>
      <c r="G68" s="33">
        <v>1942.0</v>
      </c>
      <c r="H68" s="33">
        <v>6.19</v>
      </c>
      <c r="I68" s="33">
        <v>0.0</v>
      </c>
      <c r="J68" s="99">
        <f t="shared" si="3"/>
        <v>6.19</v>
      </c>
      <c r="K68" s="100">
        <f t="shared" si="4"/>
        <v>0.286869207</v>
      </c>
      <c r="L68" s="101">
        <f t="shared" si="5"/>
        <v>0.535</v>
      </c>
      <c r="M68" s="73">
        <f t="shared" si="6"/>
        <v>0.07391886009</v>
      </c>
      <c r="N68" s="42">
        <v>0.23</v>
      </c>
      <c r="O68" s="101">
        <f t="shared" si="7"/>
        <v>0.415</v>
      </c>
      <c r="P68" s="73">
        <f t="shared" si="8"/>
        <v>-0.3136967851</v>
      </c>
      <c r="Q68" s="33">
        <v>1.48</v>
      </c>
      <c r="R68" s="102">
        <f t="shared" si="9"/>
        <v>0.188</v>
      </c>
      <c r="S68" s="73">
        <f t="shared" si="10"/>
        <v>-0.8353612389</v>
      </c>
      <c r="T68" s="33">
        <v>53.13</v>
      </c>
      <c r="U68" s="102">
        <f t="shared" si="11"/>
        <v>0.901</v>
      </c>
      <c r="V68" s="73">
        <f t="shared" si="12"/>
        <v>1.158829769</v>
      </c>
      <c r="W68" s="36">
        <f t="shared" si="13"/>
        <v>3017.140936</v>
      </c>
      <c r="X68" s="35">
        <f t="shared" si="14"/>
        <v>0.250076331</v>
      </c>
      <c r="Y68" s="40">
        <f t="shared" si="15"/>
        <v>0.582</v>
      </c>
      <c r="Z68" s="33">
        <v>15.625</v>
      </c>
      <c r="AA68" s="101">
        <f t="shared" si="16"/>
        <v>0.525</v>
      </c>
      <c r="AB68" s="73">
        <f t="shared" si="17"/>
        <v>0.06227085772</v>
      </c>
      <c r="AC68" s="121">
        <f t="shared" si="18"/>
        <v>0.07256926375</v>
      </c>
      <c r="AD68" s="68">
        <f t="shared" si="19"/>
        <v>0.504</v>
      </c>
      <c r="AE68" s="33">
        <v>2.18</v>
      </c>
      <c r="AF68" s="102">
        <f t="shared" si="20"/>
        <v>0.096</v>
      </c>
      <c r="AG68" s="73">
        <f t="shared" si="21"/>
        <v>-1.186651191</v>
      </c>
      <c r="AH68" s="66">
        <f t="shared" si="22"/>
        <v>2.307276091</v>
      </c>
      <c r="AI68" s="102">
        <f t="shared" si="23"/>
        <v>0.145</v>
      </c>
      <c r="AJ68" s="73">
        <f t="shared" si="24"/>
        <v>-0.9858668309</v>
      </c>
      <c r="AK68" s="33">
        <v>65.96</v>
      </c>
      <c r="AL68" s="102">
        <f t="shared" si="25"/>
        <v>0.961</v>
      </c>
      <c r="AM68" s="73">
        <f t="shared" si="26"/>
        <v>1.855422043</v>
      </c>
      <c r="AN68" s="36">
        <f t="shared" si="27"/>
        <v>3612.064308</v>
      </c>
      <c r="AO68" s="35">
        <f t="shared" si="28"/>
        <v>0.1336709829</v>
      </c>
      <c r="AP68" s="37">
        <f t="shared" si="29"/>
        <v>0.567</v>
      </c>
      <c r="AQ68" s="33">
        <v>4.12</v>
      </c>
      <c r="AR68" s="102">
        <f t="shared" si="30"/>
        <v>0.486</v>
      </c>
      <c r="AS68" s="73">
        <f t="shared" si="31"/>
        <v>-0.1707606316</v>
      </c>
      <c r="AT68" s="33">
        <v>25.84</v>
      </c>
      <c r="AU68" s="102">
        <f t="shared" si="32"/>
        <v>0.28</v>
      </c>
      <c r="AV68" s="73">
        <f t="shared" si="33"/>
        <v>-0.5571629882</v>
      </c>
      <c r="AW68" s="36">
        <f t="shared" si="34"/>
        <v>1523.789062</v>
      </c>
      <c r="AX68" s="35">
        <f t="shared" si="35"/>
        <v>-0.41010307</v>
      </c>
      <c r="AY68" s="37">
        <f t="shared" si="36"/>
        <v>0.369</v>
      </c>
      <c r="AZ68" s="33">
        <v>5.84</v>
      </c>
      <c r="BA68" s="102">
        <f t="shared" si="37"/>
        <v>0.145</v>
      </c>
      <c r="BB68" s="73">
        <f t="shared" si="38"/>
        <v>-1.007305556</v>
      </c>
      <c r="BC68" s="33">
        <v>36.51</v>
      </c>
      <c r="BD68" s="102">
        <f t="shared" si="39"/>
        <v>0.649</v>
      </c>
      <c r="BE68" s="73">
        <f t="shared" si="40"/>
        <v>0.2214565575</v>
      </c>
      <c r="BF68" s="36">
        <f t="shared" si="41"/>
        <v>2232.441477</v>
      </c>
      <c r="BG68" s="35">
        <f t="shared" si="42"/>
        <v>-0.3941510258</v>
      </c>
      <c r="BH68" s="37">
        <f t="shared" si="43"/>
        <v>0.372</v>
      </c>
      <c r="BI68" s="33">
        <v>0.7</v>
      </c>
      <c r="BJ68" s="103">
        <f t="shared" si="44"/>
        <v>0.266</v>
      </c>
      <c r="BK68" s="73">
        <f t="shared" si="45"/>
        <v>-0.7039349416</v>
      </c>
      <c r="BL68" s="33">
        <v>0.14</v>
      </c>
      <c r="BM68" s="103">
        <f t="shared" si="46"/>
        <v>0.284</v>
      </c>
      <c r="BN68" s="73">
        <f t="shared" si="47"/>
        <v>-0.6676865107</v>
      </c>
      <c r="BO68" s="33">
        <v>0.97</v>
      </c>
      <c r="BP68" s="102">
        <f t="shared" si="48"/>
        <v>0.096</v>
      </c>
      <c r="BQ68" s="73">
        <f t="shared" si="49"/>
        <v>-1.132972478</v>
      </c>
      <c r="BR68" s="33">
        <v>66.67</v>
      </c>
      <c r="BS68" s="102">
        <f t="shared" si="50"/>
        <v>0.94</v>
      </c>
      <c r="BT68" s="73">
        <f t="shared" si="51"/>
        <v>1.65591326</v>
      </c>
      <c r="BU68" s="36">
        <f t="shared" si="52"/>
        <v>1965.77135</v>
      </c>
      <c r="BV68" s="35">
        <f t="shared" si="53"/>
        <v>-0.6667238236</v>
      </c>
      <c r="BW68" s="37">
        <f t="shared" si="54"/>
        <v>0.28</v>
      </c>
      <c r="BX68" s="122">
        <f t="shared" si="55"/>
        <v>-2.708928389</v>
      </c>
      <c r="BY68" s="104">
        <f t="shared" si="56"/>
        <v>0.252</v>
      </c>
      <c r="BZ68" s="33">
        <v>9.78</v>
      </c>
      <c r="CA68" s="105">
        <f t="shared" si="57"/>
        <v>0.245</v>
      </c>
      <c r="CB68" s="73">
        <f t="shared" si="58"/>
        <v>-0.668671271</v>
      </c>
      <c r="CC68" s="33">
        <v>3.57</v>
      </c>
      <c r="CD68" s="105">
        <f t="shared" si="59"/>
        <v>0.734</v>
      </c>
      <c r="CE68" s="73">
        <f t="shared" si="60"/>
        <v>0.6266475406</v>
      </c>
      <c r="CF68" s="33">
        <v>0.37</v>
      </c>
      <c r="CG68" s="105">
        <f t="shared" si="61"/>
        <v>0.638</v>
      </c>
      <c r="CH68" s="73">
        <f t="shared" si="62"/>
        <v>0.2062990787</v>
      </c>
      <c r="CI68" s="33">
        <v>0.83</v>
      </c>
      <c r="CJ68" s="102">
        <f t="shared" si="63"/>
        <v>0.241</v>
      </c>
      <c r="CK68" s="73">
        <f t="shared" si="64"/>
        <v>-0.6991204717</v>
      </c>
      <c r="CL68" s="33">
        <v>16.67</v>
      </c>
      <c r="CM68" s="102">
        <f t="shared" si="65"/>
        <v>0.021</v>
      </c>
      <c r="CN68" s="73">
        <f t="shared" si="66"/>
        <v>-2.291048435</v>
      </c>
      <c r="CO68" s="36">
        <f t="shared" si="67"/>
        <v>537.7534293</v>
      </c>
      <c r="CP68" s="35">
        <f t="shared" si="68"/>
        <v>-1.643353589</v>
      </c>
      <c r="CQ68" s="90">
        <f t="shared" si="69"/>
        <v>0.039</v>
      </c>
      <c r="CR68" s="33">
        <v>0.07</v>
      </c>
      <c r="CS68" s="105">
        <f t="shared" si="70"/>
        <v>0.411</v>
      </c>
      <c r="CT68" s="73">
        <f t="shared" si="71"/>
        <v>-0.2701065511</v>
      </c>
      <c r="CU68" s="123">
        <f t="shared" si="72"/>
        <v>-1.749184792</v>
      </c>
      <c r="CV68" s="107">
        <f t="shared" si="73"/>
        <v>0.344</v>
      </c>
    </row>
    <row r="69">
      <c r="A69" s="28">
        <v>2023.0</v>
      </c>
      <c r="B69" s="29" t="s">
        <v>859</v>
      </c>
      <c r="C69" s="29" t="s">
        <v>17</v>
      </c>
      <c r="D69" s="30">
        <f t="array" ref="D69">INDEX(
  TP!C:C,
  MATCH(
    1,
    (TP!A:A = A69) * (TP!B:B = C69),
    0
  )
)
</f>
        <v>51.64</v>
      </c>
      <c r="E69" s="31">
        <f t="shared" si="1"/>
        <v>9.631398255</v>
      </c>
      <c r="F69" s="32">
        <f t="shared" si="2"/>
        <v>0.922</v>
      </c>
      <c r="G69" s="33">
        <v>1044.0</v>
      </c>
      <c r="H69" s="33">
        <v>2.96</v>
      </c>
      <c r="I69" s="33">
        <v>0.0</v>
      </c>
      <c r="J69" s="99">
        <f t="shared" si="3"/>
        <v>2.96</v>
      </c>
      <c r="K69" s="100">
        <f t="shared" si="4"/>
        <v>0.2551724138</v>
      </c>
      <c r="L69" s="101">
        <f t="shared" si="5"/>
        <v>0.454</v>
      </c>
      <c r="M69" s="73">
        <f t="shared" si="6"/>
        <v>-0.201043722</v>
      </c>
      <c r="N69" s="42">
        <v>0.17</v>
      </c>
      <c r="O69" s="101">
        <f t="shared" si="7"/>
        <v>0.227</v>
      </c>
      <c r="P69" s="73">
        <f t="shared" si="8"/>
        <v>-0.6971792481</v>
      </c>
      <c r="Q69" s="33">
        <v>2.41</v>
      </c>
      <c r="R69" s="102">
        <f t="shared" si="9"/>
        <v>0.777</v>
      </c>
      <c r="S69" s="73">
        <f t="shared" si="10"/>
        <v>0.6806967149</v>
      </c>
      <c r="T69" s="33">
        <v>35.71</v>
      </c>
      <c r="U69" s="102">
        <f t="shared" si="11"/>
        <v>0.259</v>
      </c>
      <c r="V69" s="73">
        <f t="shared" si="12"/>
        <v>-0.5650863913</v>
      </c>
      <c r="W69" s="36">
        <f t="shared" si="13"/>
        <v>2738.916856</v>
      </c>
      <c r="X69" s="35">
        <f t="shared" si="14"/>
        <v>-0.06826477305</v>
      </c>
      <c r="Y69" s="40">
        <f t="shared" si="15"/>
        <v>0.465</v>
      </c>
      <c r="Z69" s="33">
        <v>7.143</v>
      </c>
      <c r="AA69" s="101">
        <f t="shared" si="16"/>
        <v>0.117</v>
      </c>
      <c r="AB69" s="73">
        <f t="shared" si="17"/>
        <v>-1.146440908</v>
      </c>
      <c r="AC69" s="121">
        <f t="shared" si="18"/>
        <v>-2.112928651</v>
      </c>
      <c r="AD69" s="68">
        <f t="shared" si="19"/>
        <v>0.27</v>
      </c>
      <c r="AE69" s="33">
        <v>6.98</v>
      </c>
      <c r="AF69" s="102">
        <f t="shared" si="20"/>
        <v>0.989</v>
      </c>
      <c r="AG69" s="73">
        <f t="shared" si="21"/>
        <v>2.948242555</v>
      </c>
      <c r="AH69" s="66">
        <f t="shared" si="22"/>
        <v>7.380212562</v>
      </c>
      <c r="AI69" s="102">
        <f t="shared" si="23"/>
        <v>0.993</v>
      </c>
      <c r="AJ69" s="73">
        <f t="shared" si="24"/>
        <v>3.238534707</v>
      </c>
      <c r="AK69" s="33">
        <v>45.68</v>
      </c>
      <c r="AL69" s="102">
        <f t="shared" si="25"/>
        <v>0.191</v>
      </c>
      <c r="AM69" s="73">
        <f t="shared" si="26"/>
        <v>-0.8056583629</v>
      </c>
      <c r="AN69" s="36">
        <f t="shared" si="27"/>
        <v>4445.921166</v>
      </c>
      <c r="AO69" s="35">
        <f t="shared" si="28"/>
        <v>1.113450896</v>
      </c>
      <c r="AP69" s="37">
        <f t="shared" si="29"/>
        <v>0.876</v>
      </c>
      <c r="AQ69" s="33">
        <v>2.76</v>
      </c>
      <c r="AR69" s="102">
        <f t="shared" si="30"/>
        <v>0.28</v>
      </c>
      <c r="AS69" s="73">
        <f t="shared" si="31"/>
        <v>-0.6922838174</v>
      </c>
      <c r="AT69" s="33">
        <v>37.5</v>
      </c>
      <c r="AU69" s="102">
        <f t="shared" si="32"/>
        <v>0.752</v>
      </c>
      <c r="AV69" s="73">
        <f t="shared" si="33"/>
        <v>0.5977195679</v>
      </c>
      <c r="AW69" s="36">
        <f t="shared" si="34"/>
        <v>1793.336315</v>
      </c>
      <c r="AX69" s="35">
        <f t="shared" si="35"/>
        <v>-0.118190225</v>
      </c>
      <c r="AY69" s="37">
        <f t="shared" si="36"/>
        <v>0.496</v>
      </c>
      <c r="AZ69" s="33">
        <v>12.59</v>
      </c>
      <c r="BA69" s="102">
        <f t="shared" si="37"/>
        <v>0.918</v>
      </c>
      <c r="BB69" s="73">
        <f t="shared" si="38"/>
        <v>1.447633063</v>
      </c>
      <c r="BC69" s="33">
        <v>43.15</v>
      </c>
      <c r="BD69" s="102">
        <f t="shared" si="39"/>
        <v>0.872</v>
      </c>
      <c r="BE69" s="73">
        <f t="shared" si="40"/>
        <v>1.142576232</v>
      </c>
      <c r="BF69" s="36">
        <f t="shared" si="41"/>
        <v>3580.530839</v>
      </c>
      <c r="BG69" s="35">
        <f t="shared" si="42"/>
        <v>1.867668392</v>
      </c>
      <c r="BH69" s="37">
        <f t="shared" si="43"/>
        <v>0.943</v>
      </c>
      <c r="BI69" s="33">
        <v>2.59</v>
      </c>
      <c r="BJ69" s="103">
        <f t="shared" si="44"/>
        <v>0.936</v>
      </c>
      <c r="BK69" s="73">
        <f t="shared" si="45"/>
        <v>1.795989912</v>
      </c>
      <c r="BL69" s="33">
        <v>0.69</v>
      </c>
      <c r="BM69" s="103">
        <f t="shared" si="46"/>
        <v>0.851</v>
      </c>
      <c r="BN69" s="73">
        <f t="shared" si="47"/>
        <v>0.8371702138</v>
      </c>
      <c r="BO69" s="33">
        <v>6.21</v>
      </c>
      <c r="BP69" s="102">
        <f t="shared" si="48"/>
        <v>0.982</v>
      </c>
      <c r="BQ69" s="73">
        <f t="shared" si="49"/>
        <v>2.575301183</v>
      </c>
      <c r="BR69" s="33">
        <v>48.61</v>
      </c>
      <c r="BS69" s="102">
        <f t="shared" si="50"/>
        <v>0.429</v>
      </c>
      <c r="BT69" s="73">
        <f t="shared" si="51"/>
        <v>-0.1885221761</v>
      </c>
      <c r="BU69" s="36">
        <f t="shared" si="52"/>
        <v>4175.872174</v>
      </c>
      <c r="BV69" s="35">
        <f t="shared" si="53"/>
        <v>1.480984144</v>
      </c>
      <c r="BW69" s="37">
        <f t="shared" si="54"/>
        <v>0.922</v>
      </c>
      <c r="BX69" s="122">
        <f t="shared" si="55"/>
        <v>6.977073332</v>
      </c>
      <c r="BY69" s="104">
        <f t="shared" si="56"/>
        <v>0.961</v>
      </c>
      <c r="BZ69" s="33">
        <v>21.81</v>
      </c>
      <c r="CA69" s="105">
        <f t="shared" si="57"/>
        <v>0.929</v>
      </c>
      <c r="CB69" s="73">
        <f t="shared" si="58"/>
        <v>1.601751356</v>
      </c>
      <c r="CC69" s="33">
        <v>3.28</v>
      </c>
      <c r="CD69" s="105">
        <f t="shared" si="59"/>
        <v>0.592</v>
      </c>
      <c r="CE69" s="73">
        <f t="shared" si="60"/>
        <v>0.2916708999</v>
      </c>
      <c r="CF69" s="33">
        <v>0.6</v>
      </c>
      <c r="CG69" s="105">
        <f t="shared" si="61"/>
        <v>0.894</v>
      </c>
      <c r="CH69" s="73">
        <f t="shared" si="62"/>
        <v>1.454255122</v>
      </c>
      <c r="CI69" s="33">
        <v>2.24</v>
      </c>
      <c r="CJ69" s="102">
        <f t="shared" si="63"/>
        <v>0.84</v>
      </c>
      <c r="CK69" s="73">
        <f t="shared" si="64"/>
        <v>0.8661044726</v>
      </c>
      <c r="CL69" s="33">
        <v>57.69</v>
      </c>
      <c r="CM69" s="102">
        <f t="shared" si="65"/>
        <v>0.787</v>
      </c>
      <c r="CN69" s="73">
        <f t="shared" si="66"/>
        <v>0.7352722604</v>
      </c>
      <c r="CO69" s="36">
        <f t="shared" si="67"/>
        <v>3620.210164</v>
      </c>
      <c r="CP69" s="35">
        <f t="shared" si="68"/>
        <v>1.504148393</v>
      </c>
      <c r="CQ69" s="90">
        <f t="shared" si="69"/>
        <v>0.908</v>
      </c>
      <c r="CR69" s="33">
        <v>0.08</v>
      </c>
      <c r="CS69" s="105">
        <f t="shared" si="70"/>
        <v>0.493</v>
      </c>
      <c r="CT69" s="73">
        <f t="shared" si="71"/>
        <v>-0.08457219684</v>
      </c>
      <c r="CU69" s="123">
        <f t="shared" si="72"/>
        <v>4.767253575</v>
      </c>
      <c r="CV69" s="107">
        <f t="shared" si="73"/>
        <v>0.901</v>
      </c>
    </row>
    <row r="70">
      <c r="A70" s="28">
        <v>2023.0</v>
      </c>
      <c r="B70" s="29" t="s">
        <v>934</v>
      </c>
      <c r="C70" s="29" t="s">
        <v>17</v>
      </c>
      <c r="D70" s="30">
        <f t="array" ref="D70">INDEX(
  TP!C:C,
  MATCH(
    1,
    (TP!A:A = A70) * (TP!B:B = C70),
    0
  )
)
</f>
        <v>51.64</v>
      </c>
      <c r="E70" s="31">
        <f t="shared" si="1"/>
        <v>0.09361041851</v>
      </c>
      <c r="F70" s="32">
        <f t="shared" si="2"/>
        <v>0.507</v>
      </c>
      <c r="G70" s="33">
        <v>2072.0</v>
      </c>
      <c r="H70" s="33">
        <v>8.57</v>
      </c>
      <c r="I70" s="33">
        <v>3.0</v>
      </c>
      <c r="J70" s="99">
        <f t="shared" si="3"/>
        <v>6.35</v>
      </c>
      <c r="K70" s="100">
        <f t="shared" si="4"/>
        <v>0.2758204633</v>
      </c>
      <c r="L70" s="101">
        <f t="shared" si="5"/>
        <v>0.486</v>
      </c>
      <c r="M70" s="73">
        <f t="shared" si="6"/>
        <v>-0.02192651681</v>
      </c>
      <c r="N70" s="42">
        <v>0.43</v>
      </c>
      <c r="O70" s="101">
        <f t="shared" si="7"/>
        <v>0.833</v>
      </c>
      <c r="P70" s="73">
        <f t="shared" si="8"/>
        <v>0.9645780916</v>
      </c>
      <c r="Q70" s="33">
        <v>1.87</v>
      </c>
      <c r="R70" s="102">
        <f t="shared" si="9"/>
        <v>0.411</v>
      </c>
      <c r="S70" s="73">
        <f t="shared" si="10"/>
        <v>-0.1995950002</v>
      </c>
      <c r="T70" s="33">
        <v>62.79</v>
      </c>
      <c r="U70" s="102">
        <f t="shared" si="11"/>
        <v>0.982</v>
      </c>
      <c r="V70" s="73">
        <f t="shared" si="12"/>
        <v>2.114801646</v>
      </c>
      <c r="W70" s="36">
        <f t="shared" si="13"/>
        <v>4139.100073</v>
      </c>
      <c r="X70" s="35">
        <f t="shared" si="14"/>
        <v>1.533810326</v>
      </c>
      <c r="Y70" s="40">
        <f t="shared" si="15"/>
        <v>0.94</v>
      </c>
      <c r="Z70" s="33">
        <v>27.907</v>
      </c>
      <c r="AA70" s="101">
        <f t="shared" si="16"/>
        <v>0.961</v>
      </c>
      <c r="AB70" s="73">
        <f t="shared" si="17"/>
        <v>1.812494615</v>
      </c>
      <c r="AC70" s="121">
        <f t="shared" si="18"/>
        <v>4.288956515</v>
      </c>
      <c r="AD70" s="68">
        <f t="shared" si="19"/>
        <v>0.89</v>
      </c>
      <c r="AE70" s="33">
        <v>2.74</v>
      </c>
      <c r="AF70" s="102">
        <f t="shared" si="20"/>
        <v>0.248</v>
      </c>
      <c r="AG70" s="73">
        <f t="shared" si="21"/>
        <v>-0.7042469208</v>
      </c>
      <c r="AH70" s="66">
        <f t="shared" si="22"/>
        <v>2.897103498</v>
      </c>
      <c r="AI70" s="102">
        <f t="shared" si="23"/>
        <v>0.362</v>
      </c>
      <c r="AJ70" s="73">
        <f t="shared" si="24"/>
        <v>-0.4946980922</v>
      </c>
      <c r="AK70" s="33">
        <v>44.44</v>
      </c>
      <c r="AL70" s="102">
        <f t="shared" si="25"/>
        <v>0.149</v>
      </c>
      <c r="AM70" s="73">
        <f t="shared" si="26"/>
        <v>-0.9683674212</v>
      </c>
      <c r="AN70" s="36">
        <f t="shared" si="27"/>
        <v>2767.488551</v>
      </c>
      <c r="AO70" s="35">
        <f t="shared" si="28"/>
        <v>-0.8587036106</v>
      </c>
      <c r="AP70" s="37">
        <f t="shared" si="29"/>
        <v>0.22</v>
      </c>
      <c r="AQ70" s="33">
        <v>4.13</v>
      </c>
      <c r="AR70" s="102">
        <f t="shared" si="30"/>
        <v>0.493</v>
      </c>
      <c r="AS70" s="73">
        <f t="shared" si="31"/>
        <v>-0.1669259023</v>
      </c>
      <c r="AT70" s="33">
        <v>36.84</v>
      </c>
      <c r="AU70" s="102">
        <f t="shared" si="32"/>
        <v>0.713</v>
      </c>
      <c r="AV70" s="73">
        <f t="shared" si="33"/>
        <v>0.5323488572</v>
      </c>
      <c r="AW70" s="36">
        <f t="shared" si="34"/>
        <v>2175.056435</v>
      </c>
      <c r="AX70" s="35">
        <f t="shared" si="35"/>
        <v>0.2952029933</v>
      </c>
      <c r="AY70" s="37">
        <f t="shared" si="36"/>
        <v>0.606</v>
      </c>
      <c r="AZ70" s="33">
        <v>8.77</v>
      </c>
      <c r="BA70" s="102">
        <f t="shared" si="37"/>
        <v>0.582</v>
      </c>
      <c r="BB70" s="73">
        <f t="shared" si="38"/>
        <v>0.05831965163</v>
      </c>
      <c r="BC70" s="33">
        <v>36.14</v>
      </c>
      <c r="BD70" s="102">
        <f t="shared" si="39"/>
        <v>0.624</v>
      </c>
      <c r="BE70" s="73">
        <f t="shared" si="40"/>
        <v>0.1701291058</v>
      </c>
      <c r="BF70" s="36">
        <f t="shared" si="41"/>
        <v>2619.568042</v>
      </c>
      <c r="BG70" s="35">
        <f t="shared" si="42"/>
        <v>0.2553685138</v>
      </c>
      <c r="BH70" s="37">
        <f t="shared" si="43"/>
        <v>0.652</v>
      </c>
      <c r="BI70" s="33">
        <v>0.56</v>
      </c>
      <c r="BJ70" s="103">
        <f t="shared" si="44"/>
        <v>0.206</v>
      </c>
      <c r="BK70" s="73">
        <f t="shared" si="45"/>
        <v>-0.8891145604</v>
      </c>
      <c r="BL70" s="33">
        <v>0.13</v>
      </c>
      <c r="BM70" s="103">
        <f t="shared" si="46"/>
        <v>0.248</v>
      </c>
      <c r="BN70" s="73">
        <f t="shared" si="47"/>
        <v>-0.6950475421</v>
      </c>
      <c r="BO70" s="33">
        <v>2.3</v>
      </c>
      <c r="BP70" s="102">
        <f t="shared" si="48"/>
        <v>0.5</v>
      </c>
      <c r="BQ70" s="73">
        <f t="shared" si="49"/>
        <v>-0.1917503468</v>
      </c>
      <c r="BR70" s="33">
        <v>41.51</v>
      </c>
      <c r="BS70" s="102">
        <f t="shared" si="50"/>
        <v>0.145</v>
      </c>
      <c r="BT70" s="73">
        <f t="shared" si="51"/>
        <v>-0.9136324526</v>
      </c>
      <c r="BU70" s="36">
        <f t="shared" si="52"/>
        <v>2155.163512</v>
      </c>
      <c r="BV70" s="35">
        <f t="shared" si="53"/>
        <v>-0.4826783495</v>
      </c>
      <c r="BW70" s="37">
        <f t="shared" si="54"/>
        <v>0.355</v>
      </c>
      <c r="BX70" s="122">
        <f t="shared" si="55"/>
        <v>-2.374972555</v>
      </c>
      <c r="BY70" s="104">
        <f t="shared" si="56"/>
        <v>0.28</v>
      </c>
      <c r="BZ70" s="33">
        <v>13.25</v>
      </c>
      <c r="CA70" s="105">
        <f t="shared" si="57"/>
        <v>0.599</v>
      </c>
      <c r="CB70" s="73">
        <f t="shared" si="58"/>
        <v>-0.0137779613</v>
      </c>
      <c r="CC70" s="33">
        <v>2.74</v>
      </c>
      <c r="CD70" s="105">
        <f t="shared" si="59"/>
        <v>0.351</v>
      </c>
      <c r="CE70" s="73">
        <f t="shared" si="60"/>
        <v>-0.3320787071</v>
      </c>
      <c r="CF70" s="33">
        <v>0.26</v>
      </c>
      <c r="CG70" s="105">
        <f t="shared" si="61"/>
        <v>0.383</v>
      </c>
      <c r="CH70" s="73">
        <f t="shared" si="62"/>
        <v>-0.390549464</v>
      </c>
      <c r="CI70" s="33">
        <v>1.17</v>
      </c>
      <c r="CJ70" s="102">
        <f t="shared" si="63"/>
        <v>0.454</v>
      </c>
      <c r="CK70" s="73">
        <f t="shared" si="64"/>
        <v>-0.3216903433</v>
      </c>
      <c r="CL70" s="33">
        <v>37.04</v>
      </c>
      <c r="CM70" s="102">
        <f t="shared" si="65"/>
        <v>0.17</v>
      </c>
      <c r="CN70" s="73">
        <f t="shared" si="66"/>
        <v>-0.7882168267</v>
      </c>
      <c r="CO70" s="36">
        <f t="shared" si="67"/>
        <v>1531.804297</v>
      </c>
      <c r="CP70" s="35">
        <f t="shared" si="68"/>
        <v>-0.6283265031</v>
      </c>
      <c r="CQ70" s="90">
        <f t="shared" si="69"/>
        <v>0.28</v>
      </c>
      <c r="CR70" s="33">
        <v>0.06</v>
      </c>
      <c r="CS70" s="105">
        <f t="shared" si="70"/>
        <v>0.348</v>
      </c>
      <c r="CT70" s="73">
        <f t="shared" si="71"/>
        <v>-0.4556409055</v>
      </c>
      <c r="CU70" s="123">
        <f t="shared" si="72"/>
        <v>-1.820373541</v>
      </c>
      <c r="CV70" s="107">
        <f t="shared" si="73"/>
        <v>0.33</v>
      </c>
    </row>
    <row r="71">
      <c r="A71" s="28">
        <v>2023.0</v>
      </c>
      <c r="B71" s="29" t="s">
        <v>935</v>
      </c>
      <c r="C71" s="29" t="s">
        <v>17</v>
      </c>
      <c r="D71" s="30">
        <f t="array" ref="D71">INDEX(
  TP!C:C,
  MATCH(
    1,
    (TP!A:A = A71) * (TP!B:B = C71),
    0
  )
)
</f>
        <v>51.64</v>
      </c>
      <c r="E71" s="31">
        <f t="shared" si="1"/>
        <v>-0.8053474985</v>
      </c>
      <c r="F71" s="32">
        <f t="shared" si="2"/>
        <v>0.443</v>
      </c>
      <c r="G71" s="33">
        <v>1450.0</v>
      </c>
      <c r="H71" s="33">
        <v>8.4</v>
      </c>
      <c r="I71" s="33">
        <v>1.0</v>
      </c>
      <c r="J71" s="99">
        <f t="shared" si="3"/>
        <v>7.66</v>
      </c>
      <c r="K71" s="100">
        <f t="shared" si="4"/>
        <v>0.4754482759</v>
      </c>
      <c r="L71" s="101">
        <f t="shared" si="5"/>
        <v>0.957</v>
      </c>
      <c r="M71" s="73">
        <f t="shared" si="6"/>
        <v>1.709800047</v>
      </c>
      <c r="N71" s="42">
        <v>0.43</v>
      </c>
      <c r="O71" s="101">
        <f t="shared" si="7"/>
        <v>0.833</v>
      </c>
      <c r="P71" s="73">
        <f t="shared" si="8"/>
        <v>0.9645780916</v>
      </c>
      <c r="Q71" s="33">
        <v>2.73</v>
      </c>
      <c r="R71" s="102">
        <f t="shared" si="9"/>
        <v>0.887</v>
      </c>
      <c r="S71" s="73">
        <f t="shared" si="10"/>
        <v>1.202351065</v>
      </c>
      <c r="T71" s="33">
        <v>43.18</v>
      </c>
      <c r="U71" s="102">
        <f t="shared" si="11"/>
        <v>0.557</v>
      </c>
      <c r="V71" s="73">
        <f t="shared" si="12"/>
        <v>0.1741589425</v>
      </c>
      <c r="W71" s="36">
        <f t="shared" si="13"/>
        <v>3554.017073</v>
      </c>
      <c r="X71" s="35">
        <f t="shared" si="14"/>
        <v>0.8643644317</v>
      </c>
      <c r="Y71" s="40">
        <f t="shared" si="15"/>
        <v>0.826</v>
      </c>
      <c r="Z71" s="33">
        <v>18.182</v>
      </c>
      <c r="AA71" s="101">
        <f t="shared" si="16"/>
        <v>0.67</v>
      </c>
      <c r="AB71" s="73">
        <f t="shared" si="17"/>
        <v>0.4266514266</v>
      </c>
      <c r="AC71" s="121">
        <f t="shared" si="18"/>
        <v>3.965393997</v>
      </c>
      <c r="AD71" s="68">
        <f t="shared" si="19"/>
        <v>0.872</v>
      </c>
      <c r="AE71" s="33">
        <v>3.6</v>
      </c>
      <c r="AF71" s="102">
        <f t="shared" si="20"/>
        <v>0.578</v>
      </c>
      <c r="AG71" s="73">
        <f t="shared" si="21"/>
        <v>0.0365882088</v>
      </c>
      <c r="AH71" s="66">
        <f t="shared" si="22"/>
        <v>3.806413356</v>
      </c>
      <c r="AI71" s="102">
        <f t="shared" si="23"/>
        <v>0.677</v>
      </c>
      <c r="AJ71" s="73">
        <f t="shared" si="24"/>
        <v>0.2625142209</v>
      </c>
      <c r="AK71" s="33">
        <v>43.1</v>
      </c>
      <c r="AL71" s="102">
        <f t="shared" si="25"/>
        <v>0.113</v>
      </c>
      <c r="AM71" s="73">
        <f t="shared" si="26"/>
        <v>-1.144198178</v>
      </c>
      <c r="AN71" s="36">
        <f t="shared" si="27"/>
        <v>3097.859353</v>
      </c>
      <c r="AO71" s="35">
        <f t="shared" si="28"/>
        <v>-0.4705186693</v>
      </c>
      <c r="AP71" s="37">
        <f t="shared" si="29"/>
        <v>0.33</v>
      </c>
      <c r="AQ71" s="33">
        <v>6.02</v>
      </c>
      <c r="AR71" s="102">
        <f t="shared" si="30"/>
        <v>0.759</v>
      </c>
      <c r="AS71" s="73">
        <f t="shared" si="31"/>
        <v>0.5578379369</v>
      </c>
      <c r="AT71" s="33">
        <v>25.77</v>
      </c>
      <c r="AU71" s="102">
        <f t="shared" si="32"/>
        <v>0.273</v>
      </c>
      <c r="AV71" s="73">
        <f t="shared" si="33"/>
        <v>-0.5640962454</v>
      </c>
      <c r="AW71" s="36">
        <f t="shared" si="34"/>
        <v>1813.337234</v>
      </c>
      <c r="AX71" s="35">
        <f t="shared" si="35"/>
        <v>-0.09652973615</v>
      </c>
      <c r="AY71" s="37">
        <f t="shared" si="36"/>
        <v>0.504</v>
      </c>
      <c r="AZ71" s="33">
        <v>8.07</v>
      </c>
      <c r="BA71" s="102">
        <f t="shared" si="37"/>
        <v>0.465</v>
      </c>
      <c r="BB71" s="73">
        <f t="shared" si="38"/>
        <v>-0.1962665755</v>
      </c>
      <c r="BC71" s="33">
        <v>30.77</v>
      </c>
      <c r="BD71" s="102">
        <f t="shared" si="39"/>
        <v>0.284</v>
      </c>
      <c r="BE71" s="73">
        <f t="shared" si="40"/>
        <v>-0.5748125583</v>
      </c>
      <c r="BF71" s="36">
        <f t="shared" si="41"/>
        <v>2157.583114</v>
      </c>
      <c r="BG71" s="35">
        <f t="shared" si="42"/>
        <v>-0.519748114</v>
      </c>
      <c r="BH71" s="37">
        <f t="shared" si="43"/>
        <v>0.294</v>
      </c>
      <c r="BI71" s="33">
        <v>0.74</v>
      </c>
      <c r="BJ71" s="103">
        <f t="shared" si="44"/>
        <v>0.298</v>
      </c>
      <c r="BK71" s="73">
        <f t="shared" si="45"/>
        <v>-0.6510264791</v>
      </c>
      <c r="BL71" s="33">
        <v>0.31</v>
      </c>
      <c r="BM71" s="103">
        <f t="shared" si="46"/>
        <v>0.514</v>
      </c>
      <c r="BN71" s="73">
        <f t="shared" si="47"/>
        <v>-0.2025489777</v>
      </c>
      <c r="BO71" s="33">
        <v>1.99</v>
      </c>
      <c r="BP71" s="102">
        <f t="shared" si="48"/>
        <v>0.404</v>
      </c>
      <c r="BQ71" s="73">
        <f t="shared" si="49"/>
        <v>-0.4111329489</v>
      </c>
      <c r="BR71" s="33">
        <v>37.5</v>
      </c>
      <c r="BS71" s="102">
        <f t="shared" si="50"/>
        <v>0.064</v>
      </c>
      <c r="BT71" s="73">
        <f t="shared" si="51"/>
        <v>-1.323166567</v>
      </c>
      <c r="BU71" s="36">
        <f t="shared" si="52"/>
        <v>1786.097531</v>
      </c>
      <c r="BV71" s="35">
        <f t="shared" si="53"/>
        <v>-0.8413253122</v>
      </c>
      <c r="BW71" s="37">
        <f t="shared" si="54"/>
        <v>0.209</v>
      </c>
      <c r="BX71" s="122">
        <f t="shared" si="55"/>
        <v>-2.781697288</v>
      </c>
      <c r="BY71" s="104">
        <f t="shared" si="56"/>
        <v>0.238</v>
      </c>
      <c r="BZ71" s="33">
        <v>6.52</v>
      </c>
      <c r="CA71" s="105">
        <f t="shared" si="57"/>
        <v>0.028</v>
      </c>
      <c r="CB71" s="73">
        <f t="shared" si="58"/>
        <v>-1.283931268</v>
      </c>
      <c r="CC71" s="33">
        <v>3.85</v>
      </c>
      <c r="CD71" s="105">
        <f t="shared" si="59"/>
        <v>0.826</v>
      </c>
      <c r="CE71" s="73">
        <f t="shared" si="60"/>
        <v>0.9500732628</v>
      </c>
      <c r="CF71" s="33">
        <v>0.19</v>
      </c>
      <c r="CG71" s="105">
        <f t="shared" si="61"/>
        <v>0.216</v>
      </c>
      <c r="CH71" s="73">
        <f t="shared" si="62"/>
        <v>-0.7703621729</v>
      </c>
      <c r="CI71" s="33">
        <v>0.62</v>
      </c>
      <c r="CJ71" s="102">
        <f t="shared" si="63"/>
        <v>0.121</v>
      </c>
      <c r="CK71" s="73">
        <f t="shared" si="64"/>
        <v>-0.9322390804</v>
      </c>
      <c r="CL71" s="33">
        <v>60.0</v>
      </c>
      <c r="CM71" s="102">
        <f t="shared" si="65"/>
        <v>0.819</v>
      </c>
      <c r="CN71" s="73">
        <f t="shared" si="66"/>
        <v>0.9056964633</v>
      </c>
      <c r="CO71" s="36">
        <f t="shared" si="67"/>
        <v>1545.132083</v>
      </c>
      <c r="CP71" s="35">
        <f t="shared" si="68"/>
        <v>-0.6147174777</v>
      </c>
      <c r="CQ71" s="90">
        <f t="shared" si="69"/>
        <v>0.294</v>
      </c>
      <c r="CR71" s="33">
        <v>0.07</v>
      </c>
      <c r="CS71" s="105">
        <f t="shared" si="70"/>
        <v>0.411</v>
      </c>
      <c r="CT71" s="73">
        <f t="shared" si="71"/>
        <v>-0.2701065511</v>
      </c>
      <c r="CU71" s="123">
        <f t="shared" si="72"/>
        <v>-1.989044207</v>
      </c>
      <c r="CV71" s="107">
        <f t="shared" si="73"/>
        <v>0.309</v>
      </c>
    </row>
    <row r="72">
      <c r="A72" s="28">
        <v>2025.0</v>
      </c>
      <c r="B72" s="29" t="s">
        <v>936</v>
      </c>
      <c r="C72" s="29" t="s">
        <v>9</v>
      </c>
      <c r="D72" s="30">
        <f t="array" ref="D72">INDEX(
  TP!C:C,
  MATCH(
    1,
    (TP!A:A = A72) * (TP!B:B = C72),
    0
  )
)
</f>
        <v>51.61</v>
      </c>
      <c r="E72" s="31">
        <f t="shared" si="1"/>
        <v>-11.74329464</v>
      </c>
      <c r="F72" s="32">
        <f t="shared" si="2"/>
        <v>0.014</v>
      </c>
      <c r="G72" s="33">
        <v>2159.0</v>
      </c>
      <c r="H72" s="33">
        <v>3.76</v>
      </c>
      <c r="I72" s="33">
        <v>0.0</v>
      </c>
      <c r="J72" s="99">
        <f t="shared" si="3"/>
        <v>3.76</v>
      </c>
      <c r="K72" s="100">
        <f t="shared" si="4"/>
        <v>0.1567392311</v>
      </c>
      <c r="L72" s="101">
        <f t="shared" si="5"/>
        <v>0.135</v>
      </c>
      <c r="M72" s="73">
        <f t="shared" si="6"/>
        <v>-1.054929536</v>
      </c>
      <c r="N72" s="42">
        <v>0.17</v>
      </c>
      <c r="O72" s="101">
        <f t="shared" si="7"/>
        <v>0.227</v>
      </c>
      <c r="P72" s="73">
        <f t="shared" si="8"/>
        <v>-0.6971792481</v>
      </c>
      <c r="Q72" s="33">
        <v>1.25</v>
      </c>
      <c r="R72" s="102">
        <f t="shared" si="9"/>
        <v>0.071</v>
      </c>
      <c r="S72" s="73">
        <f t="shared" si="10"/>
        <v>-1.210300303</v>
      </c>
      <c r="T72" s="33">
        <v>40.0</v>
      </c>
      <c r="U72" s="102">
        <f t="shared" si="11"/>
        <v>0.422</v>
      </c>
      <c r="V72" s="73">
        <f t="shared" si="12"/>
        <v>-0.1405398743</v>
      </c>
      <c r="W72" s="36">
        <f t="shared" si="13"/>
        <v>2028.101826</v>
      </c>
      <c r="X72" s="35">
        <f t="shared" si="14"/>
        <v>-0.8815719491</v>
      </c>
      <c r="Y72" s="40">
        <f t="shared" si="15"/>
        <v>0.17</v>
      </c>
      <c r="Z72" s="33">
        <v>13.333</v>
      </c>
      <c r="AA72" s="101">
        <f t="shared" si="16"/>
        <v>0.379</v>
      </c>
      <c r="AB72" s="73">
        <f t="shared" si="17"/>
        <v>-0.2643463749</v>
      </c>
      <c r="AC72" s="121">
        <f t="shared" si="18"/>
        <v>-2.898027108</v>
      </c>
      <c r="AD72" s="68">
        <f t="shared" si="19"/>
        <v>0.206</v>
      </c>
      <c r="AE72" s="33">
        <v>3.42</v>
      </c>
      <c r="AF72" s="102">
        <f t="shared" si="20"/>
        <v>0.518</v>
      </c>
      <c r="AG72" s="73">
        <f t="shared" si="21"/>
        <v>-0.1184703067</v>
      </c>
      <c r="AH72" s="66">
        <f t="shared" si="22"/>
        <v>3.612513279</v>
      </c>
      <c r="AI72" s="102">
        <f t="shared" si="23"/>
        <v>0.621</v>
      </c>
      <c r="AJ72" s="73">
        <f t="shared" si="24"/>
        <v>0.1010472312</v>
      </c>
      <c r="AK72" s="33">
        <v>48.78</v>
      </c>
      <c r="AL72" s="102">
        <f t="shared" si="25"/>
        <v>0.316</v>
      </c>
      <c r="AM72" s="73">
        <f t="shared" si="26"/>
        <v>-0.398885717</v>
      </c>
      <c r="AN72" s="36">
        <f t="shared" si="27"/>
        <v>3414.153612</v>
      </c>
      <c r="AO72" s="35">
        <f t="shared" si="28"/>
        <v>-0.09887363394</v>
      </c>
      <c r="AP72" s="37">
        <f t="shared" si="29"/>
        <v>0.482</v>
      </c>
      <c r="AQ72" s="33">
        <v>3.67</v>
      </c>
      <c r="AR72" s="102">
        <f t="shared" si="30"/>
        <v>0.422</v>
      </c>
      <c r="AS72" s="73">
        <f t="shared" si="31"/>
        <v>-0.3433234504</v>
      </c>
      <c r="AT72" s="33">
        <v>28.41</v>
      </c>
      <c r="AU72" s="102">
        <f t="shared" si="32"/>
        <v>0.358</v>
      </c>
      <c r="AV72" s="73">
        <f t="shared" si="33"/>
        <v>-0.3026134025</v>
      </c>
      <c r="AW72" s="36">
        <f t="shared" si="34"/>
        <v>1580.970577</v>
      </c>
      <c r="AX72" s="35">
        <f t="shared" si="35"/>
        <v>-0.348176938</v>
      </c>
      <c r="AY72" s="37">
        <f t="shared" si="36"/>
        <v>0.404</v>
      </c>
      <c r="AZ72" s="33">
        <v>7.3</v>
      </c>
      <c r="BA72" s="102">
        <f t="shared" si="37"/>
        <v>0.305</v>
      </c>
      <c r="BB72" s="73">
        <f t="shared" si="38"/>
        <v>-0.4763114254</v>
      </c>
      <c r="BC72" s="33">
        <v>33.14</v>
      </c>
      <c r="BD72" s="102">
        <f t="shared" si="39"/>
        <v>0.429</v>
      </c>
      <c r="BE72" s="73">
        <f t="shared" si="40"/>
        <v>-0.2460394217</v>
      </c>
      <c r="BF72" s="36">
        <f t="shared" si="41"/>
        <v>2230.270368</v>
      </c>
      <c r="BG72" s="35">
        <f t="shared" si="42"/>
        <v>-0.3977937041</v>
      </c>
      <c r="BH72" s="37">
        <f t="shared" si="43"/>
        <v>0.369</v>
      </c>
      <c r="BI72" s="33">
        <v>0.67</v>
      </c>
      <c r="BJ72" s="103">
        <f t="shared" si="44"/>
        <v>0.245</v>
      </c>
      <c r="BK72" s="73">
        <f t="shared" si="45"/>
        <v>-0.7436162885</v>
      </c>
      <c r="BL72" s="33">
        <v>0.04</v>
      </c>
      <c r="BM72" s="103">
        <f t="shared" si="46"/>
        <v>0.082</v>
      </c>
      <c r="BN72" s="73">
        <f t="shared" si="47"/>
        <v>-0.9412968243</v>
      </c>
      <c r="BO72" s="33">
        <v>1.54</v>
      </c>
      <c r="BP72" s="102">
        <f t="shared" si="48"/>
        <v>0.241</v>
      </c>
      <c r="BQ72" s="73">
        <f t="shared" si="49"/>
        <v>-0.7295915649</v>
      </c>
      <c r="BR72" s="33">
        <v>51.35</v>
      </c>
      <c r="BS72" s="102">
        <f t="shared" si="50"/>
        <v>0.564</v>
      </c>
      <c r="BT72" s="73">
        <f t="shared" si="51"/>
        <v>0.0913091137</v>
      </c>
      <c r="BU72" s="36">
        <f t="shared" si="52"/>
        <v>2081.537211</v>
      </c>
      <c r="BV72" s="35">
        <f t="shared" si="53"/>
        <v>-0.5542261223</v>
      </c>
      <c r="BW72" s="37">
        <f t="shared" si="54"/>
        <v>0.326</v>
      </c>
      <c r="BX72" s="122">
        <f t="shared" si="55"/>
        <v>-3.083983511</v>
      </c>
      <c r="BY72" s="104">
        <f t="shared" si="56"/>
        <v>0.216</v>
      </c>
      <c r="BZ72" s="33">
        <v>9.38</v>
      </c>
      <c r="CA72" s="105">
        <f t="shared" si="57"/>
        <v>0.206</v>
      </c>
      <c r="CB72" s="73">
        <f t="shared" si="58"/>
        <v>-0.7441632951</v>
      </c>
      <c r="CC72" s="33">
        <v>1.96</v>
      </c>
      <c r="CD72" s="105">
        <f t="shared" si="59"/>
        <v>0.096</v>
      </c>
      <c r="CE72" s="73">
        <f t="shared" si="60"/>
        <v>-1.233050362</v>
      </c>
      <c r="CF72" s="33">
        <v>0.13</v>
      </c>
      <c r="CG72" s="105">
        <f t="shared" si="61"/>
        <v>0.096</v>
      </c>
      <c r="CH72" s="73">
        <f t="shared" si="62"/>
        <v>-1.095915923</v>
      </c>
      <c r="CI72" s="33">
        <v>0.63</v>
      </c>
      <c r="CJ72" s="102">
        <f t="shared" si="63"/>
        <v>0.128</v>
      </c>
      <c r="CK72" s="73">
        <f t="shared" si="64"/>
        <v>-0.9211381943</v>
      </c>
      <c r="CL72" s="33">
        <v>33.33</v>
      </c>
      <c r="CM72" s="102">
        <f t="shared" si="65"/>
        <v>0.106</v>
      </c>
      <c r="CN72" s="73">
        <f t="shared" si="66"/>
        <v>-1.061928425</v>
      </c>
      <c r="CO72" s="36">
        <f t="shared" si="67"/>
        <v>869.2696799</v>
      </c>
      <c r="CP72" s="35">
        <f t="shared" si="68"/>
        <v>-1.304841763</v>
      </c>
      <c r="CQ72" s="90">
        <f t="shared" si="69"/>
        <v>0.082</v>
      </c>
      <c r="CR72" s="33">
        <v>0.01</v>
      </c>
      <c r="CS72" s="105">
        <f t="shared" si="70"/>
        <v>0</v>
      </c>
      <c r="CT72" s="73">
        <f t="shared" si="71"/>
        <v>-1.383312677</v>
      </c>
      <c r="CU72" s="123">
        <f t="shared" si="72"/>
        <v>-5.761284021</v>
      </c>
      <c r="CV72" s="107">
        <f t="shared" si="73"/>
        <v>0.011</v>
      </c>
    </row>
    <row r="73">
      <c r="A73" s="28">
        <v>2024.0</v>
      </c>
      <c r="B73" s="29" t="s">
        <v>937</v>
      </c>
      <c r="C73" s="29" t="s">
        <v>16</v>
      </c>
      <c r="D73" s="30">
        <f t="array" ref="D73">INDEX(
  TP!C:C,
  MATCH(
    1,
    (TP!A:A = A73) * (TP!B:B = C73),
    0
  )
)
</f>
        <v>51.44</v>
      </c>
      <c r="E73" s="31">
        <f t="shared" si="1"/>
        <v>0.7727629802</v>
      </c>
      <c r="F73" s="32">
        <f t="shared" si="2"/>
        <v>0.567</v>
      </c>
      <c r="G73" s="33">
        <v>2890.0</v>
      </c>
      <c r="H73" s="33">
        <v>5.82</v>
      </c>
      <c r="I73" s="33">
        <v>0.0</v>
      </c>
      <c r="J73" s="99">
        <f t="shared" si="3"/>
        <v>5.82</v>
      </c>
      <c r="K73" s="100">
        <f t="shared" si="4"/>
        <v>0.1812456747</v>
      </c>
      <c r="L73" s="101">
        <f t="shared" si="5"/>
        <v>0.22</v>
      </c>
      <c r="M73" s="73">
        <f t="shared" si="6"/>
        <v>-0.8423416262</v>
      </c>
      <c r="N73" s="42">
        <v>0.31</v>
      </c>
      <c r="O73" s="101">
        <f t="shared" si="7"/>
        <v>0.606</v>
      </c>
      <c r="P73" s="73">
        <f t="shared" si="8"/>
        <v>0.1976131656</v>
      </c>
      <c r="Q73" s="33">
        <v>1.65</v>
      </c>
      <c r="R73" s="102">
        <f t="shared" si="9"/>
        <v>0.28</v>
      </c>
      <c r="S73" s="73">
        <f t="shared" si="10"/>
        <v>-0.5582323656</v>
      </c>
      <c r="T73" s="33">
        <v>33.96</v>
      </c>
      <c r="U73" s="102">
        <f t="shared" si="11"/>
        <v>0.206</v>
      </c>
      <c r="V73" s="73">
        <f t="shared" si="12"/>
        <v>-0.7382697024</v>
      </c>
      <c r="W73" s="36">
        <f t="shared" si="13"/>
        <v>2069.294889</v>
      </c>
      <c r="X73" s="35">
        <f t="shared" si="14"/>
        <v>-0.8344392745</v>
      </c>
      <c r="Y73" s="40">
        <f t="shared" si="15"/>
        <v>0.181</v>
      </c>
      <c r="Z73" s="33">
        <v>18.868</v>
      </c>
      <c r="AA73" s="101">
        <f t="shared" si="16"/>
        <v>0.702</v>
      </c>
      <c r="AB73" s="73">
        <f t="shared" si="17"/>
        <v>0.5244085913</v>
      </c>
      <c r="AC73" s="121">
        <f t="shared" si="18"/>
        <v>-0.9547591438</v>
      </c>
      <c r="AD73" s="68">
        <f t="shared" si="19"/>
        <v>0.369</v>
      </c>
      <c r="AE73" s="33">
        <v>4.48</v>
      </c>
      <c r="AF73" s="102">
        <f t="shared" si="20"/>
        <v>0.805</v>
      </c>
      <c r="AG73" s="73">
        <f t="shared" si="21"/>
        <v>0.7946520624</v>
      </c>
      <c r="AH73" s="66">
        <f t="shared" si="22"/>
        <v>4.705601011</v>
      </c>
      <c r="AI73" s="102">
        <f t="shared" si="23"/>
        <v>0.848</v>
      </c>
      <c r="AJ73" s="73">
        <f t="shared" si="24"/>
        <v>1.011297443</v>
      </c>
      <c r="AK73" s="33">
        <v>59.03</v>
      </c>
      <c r="AL73" s="102">
        <f t="shared" si="25"/>
        <v>0.84</v>
      </c>
      <c r="AM73" s="73">
        <f t="shared" si="26"/>
        <v>0.946088354</v>
      </c>
      <c r="AN73" s="36">
        <f t="shared" si="27"/>
        <v>4706.322291</v>
      </c>
      <c r="AO73" s="35">
        <f t="shared" si="28"/>
        <v>1.419421625</v>
      </c>
      <c r="AP73" s="37">
        <f t="shared" si="29"/>
        <v>0.915</v>
      </c>
      <c r="AQ73" s="33">
        <v>2.09</v>
      </c>
      <c r="AR73" s="102">
        <f t="shared" si="30"/>
        <v>0.17</v>
      </c>
      <c r="AS73" s="73">
        <f t="shared" si="31"/>
        <v>-0.949210681</v>
      </c>
      <c r="AT73" s="33">
        <v>23.88</v>
      </c>
      <c r="AU73" s="102">
        <f t="shared" si="32"/>
        <v>0.213</v>
      </c>
      <c r="AV73" s="73">
        <f t="shared" si="33"/>
        <v>-0.7512941897</v>
      </c>
      <c r="AW73" s="36">
        <f t="shared" si="34"/>
        <v>972.7794241</v>
      </c>
      <c r="AX73" s="35">
        <f t="shared" si="35"/>
        <v>-1.006832546</v>
      </c>
      <c r="AY73" s="37">
        <f t="shared" si="36"/>
        <v>0.149</v>
      </c>
      <c r="AZ73" s="33">
        <v>6.85</v>
      </c>
      <c r="BA73" s="102">
        <f t="shared" si="37"/>
        <v>0.273</v>
      </c>
      <c r="BB73" s="73">
        <f t="shared" si="38"/>
        <v>-0.639974</v>
      </c>
      <c r="BC73" s="33">
        <v>31.36</v>
      </c>
      <c r="BD73" s="102">
        <f t="shared" si="39"/>
        <v>0.309</v>
      </c>
      <c r="BE73" s="73">
        <f t="shared" si="40"/>
        <v>-0.4929660813</v>
      </c>
      <c r="BF73" s="36">
        <f t="shared" si="41"/>
        <v>2054.889307</v>
      </c>
      <c r="BG73" s="35">
        <f t="shared" si="42"/>
        <v>-0.6920474084</v>
      </c>
      <c r="BH73" s="37">
        <f t="shared" si="43"/>
        <v>0.245</v>
      </c>
      <c r="BI73" s="33">
        <v>1.12</v>
      </c>
      <c r="BJ73" s="103">
        <f t="shared" si="44"/>
        <v>0.528</v>
      </c>
      <c r="BK73" s="73">
        <f t="shared" si="45"/>
        <v>-0.1483960852</v>
      </c>
      <c r="BL73" s="33">
        <v>0.44</v>
      </c>
      <c r="BM73" s="103">
        <f t="shared" si="46"/>
        <v>0.674</v>
      </c>
      <c r="BN73" s="73">
        <f t="shared" si="47"/>
        <v>0.1531444299</v>
      </c>
      <c r="BO73" s="33">
        <v>2.06</v>
      </c>
      <c r="BP73" s="102">
        <f t="shared" si="48"/>
        <v>0.436</v>
      </c>
      <c r="BQ73" s="73">
        <f t="shared" si="49"/>
        <v>-0.361594942</v>
      </c>
      <c r="BR73" s="33">
        <v>57.58</v>
      </c>
      <c r="BS73" s="102">
        <f t="shared" si="50"/>
        <v>0.812</v>
      </c>
      <c r="BT73" s="73">
        <f t="shared" si="51"/>
        <v>0.7275678493</v>
      </c>
      <c r="BU73" s="36">
        <f t="shared" si="52"/>
        <v>2800.438102</v>
      </c>
      <c r="BV73" s="35">
        <f t="shared" si="53"/>
        <v>0.14437964</v>
      </c>
      <c r="BW73" s="37">
        <f t="shared" si="54"/>
        <v>0.592</v>
      </c>
      <c r="BX73" s="122">
        <f t="shared" si="55"/>
        <v>-0.130330344</v>
      </c>
      <c r="BY73" s="104">
        <f t="shared" si="56"/>
        <v>0.518</v>
      </c>
      <c r="BZ73" s="33">
        <v>19.87</v>
      </c>
      <c r="CA73" s="105">
        <f t="shared" si="57"/>
        <v>0.865</v>
      </c>
      <c r="CB73" s="73">
        <f t="shared" si="58"/>
        <v>1.235615039</v>
      </c>
      <c r="CC73" s="33">
        <v>2.37</v>
      </c>
      <c r="CD73" s="105">
        <f t="shared" si="59"/>
        <v>0.199</v>
      </c>
      <c r="CE73" s="73">
        <f t="shared" si="60"/>
        <v>-0.7594626971</v>
      </c>
      <c r="CF73" s="33">
        <v>0.34</v>
      </c>
      <c r="CG73" s="105">
        <f t="shared" si="61"/>
        <v>0.571</v>
      </c>
      <c r="CH73" s="73">
        <f t="shared" si="62"/>
        <v>0.0435222034</v>
      </c>
      <c r="CI73" s="33">
        <v>2.02</v>
      </c>
      <c r="CJ73" s="102">
        <f t="shared" si="63"/>
        <v>0.805</v>
      </c>
      <c r="CK73" s="73">
        <f t="shared" si="64"/>
        <v>0.6218849777</v>
      </c>
      <c r="CL73" s="33">
        <v>50.77</v>
      </c>
      <c r="CM73" s="102">
        <f t="shared" si="65"/>
        <v>0.617</v>
      </c>
      <c r="CN73" s="73">
        <f t="shared" si="66"/>
        <v>0.2247374186</v>
      </c>
      <c r="CO73" s="36">
        <f t="shared" si="67"/>
        <v>2995.393555</v>
      </c>
      <c r="CP73" s="35">
        <f t="shared" si="68"/>
        <v>0.866147057</v>
      </c>
      <c r="CQ73" s="90">
        <f t="shared" si="69"/>
        <v>0.798</v>
      </c>
      <c r="CR73" s="33">
        <v>0.11</v>
      </c>
      <c r="CS73" s="105">
        <f t="shared" si="70"/>
        <v>0.745</v>
      </c>
      <c r="CT73" s="73">
        <f t="shared" si="71"/>
        <v>0.4720308661</v>
      </c>
      <c r="CU73" s="123">
        <f t="shared" si="72"/>
        <v>1.857852468</v>
      </c>
      <c r="CV73" s="107">
        <f t="shared" si="73"/>
        <v>0.745</v>
      </c>
    </row>
    <row r="74">
      <c r="A74" s="28">
        <v>2024.0</v>
      </c>
      <c r="B74" s="29" t="s">
        <v>927</v>
      </c>
      <c r="C74" s="29" t="s">
        <v>16</v>
      </c>
      <c r="D74" s="30">
        <f t="array" ref="D74">INDEX(
  TP!C:C,
  MATCH(
    1,
    (TP!A:A = A74) * (TP!B:B = C74),
    0
  )
)
</f>
        <v>51.44</v>
      </c>
      <c r="E74" s="31">
        <f t="shared" si="1"/>
        <v>-2.136191769</v>
      </c>
      <c r="F74" s="32">
        <f t="shared" si="2"/>
        <v>0.372</v>
      </c>
      <c r="G74" s="33">
        <v>1154.0</v>
      </c>
      <c r="H74" s="33">
        <v>4.81</v>
      </c>
      <c r="I74" s="33">
        <v>0.0</v>
      </c>
      <c r="J74" s="99">
        <f t="shared" si="3"/>
        <v>4.81</v>
      </c>
      <c r="K74" s="100">
        <f t="shared" si="4"/>
        <v>0.3751299827</v>
      </c>
      <c r="L74" s="101">
        <f t="shared" si="5"/>
        <v>0.794</v>
      </c>
      <c r="M74" s="73">
        <f t="shared" si="6"/>
        <v>0.8395613216</v>
      </c>
      <c r="N74" s="42">
        <v>0.23</v>
      </c>
      <c r="O74" s="101">
        <f t="shared" si="7"/>
        <v>0.415</v>
      </c>
      <c r="P74" s="73">
        <f t="shared" si="8"/>
        <v>-0.3136967851</v>
      </c>
      <c r="Q74" s="33">
        <v>2.03</v>
      </c>
      <c r="R74" s="102">
        <f t="shared" si="9"/>
        <v>0.546</v>
      </c>
      <c r="S74" s="73">
        <f t="shared" si="10"/>
        <v>0.06123217466</v>
      </c>
      <c r="T74" s="33">
        <v>38.46</v>
      </c>
      <c r="U74" s="102">
        <f t="shared" si="11"/>
        <v>0.355</v>
      </c>
      <c r="V74" s="73">
        <f t="shared" si="12"/>
        <v>-0.2929411881</v>
      </c>
      <c r="W74" s="36">
        <f t="shared" si="13"/>
        <v>2665.727743</v>
      </c>
      <c r="X74" s="35">
        <f t="shared" si="14"/>
        <v>-0.1520069958</v>
      </c>
      <c r="Y74" s="40">
        <f t="shared" si="15"/>
        <v>0.429</v>
      </c>
      <c r="Z74" s="33">
        <v>11.538</v>
      </c>
      <c r="AA74" s="101">
        <f t="shared" si="16"/>
        <v>0.309</v>
      </c>
      <c r="AB74" s="73">
        <f t="shared" si="17"/>
        <v>-0.5201395392</v>
      </c>
      <c r="AC74" s="121">
        <f t="shared" si="18"/>
        <v>-0.1462819985</v>
      </c>
      <c r="AD74" s="68">
        <f t="shared" si="19"/>
        <v>0.475</v>
      </c>
      <c r="AE74" s="33">
        <v>3.12</v>
      </c>
      <c r="AF74" s="102">
        <f t="shared" si="20"/>
        <v>0.369</v>
      </c>
      <c r="AG74" s="73">
        <f t="shared" si="21"/>
        <v>-0.3769011659</v>
      </c>
      <c r="AH74" s="66">
        <f t="shared" si="22"/>
        <v>3.27711499</v>
      </c>
      <c r="AI74" s="102">
        <f t="shared" si="23"/>
        <v>0.461</v>
      </c>
      <c r="AJ74" s="73">
        <f t="shared" si="24"/>
        <v>-0.1782499878</v>
      </c>
      <c r="AK74" s="33">
        <v>77.5</v>
      </c>
      <c r="AL74" s="102">
        <f t="shared" si="25"/>
        <v>1</v>
      </c>
      <c r="AM74" s="73">
        <f t="shared" si="26"/>
        <v>3.369666022</v>
      </c>
      <c r="AN74" s="36">
        <f t="shared" si="27"/>
        <v>5156.427363</v>
      </c>
      <c r="AO74" s="35">
        <f t="shared" si="28"/>
        <v>1.948294062</v>
      </c>
      <c r="AP74" s="37">
        <f t="shared" si="29"/>
        <v>0.968</v>
      </c>
      <c r="AQ74" s="33">
        <v>8.11</v>
      </c>
      <c r="AR74" s="102">
        <f t="shared" si="30"/>
        <v>0.908</v>
      </c>
      <c r="AS74" s="73">
        <f t="shared" si="31"/>
        <v>1.359296362</v>
      </c>
      <c r="AT74" s="33">
        <v>32.69</v>
      </c>
      <c r="AU74" s="102">
        <f t="shared" si="32"/>
        <v>0.511</v>
      </c>
      <c r="AV74" s="73">
        <f t="shared" si="33"/>
        <v>0.1213057519</v>
      </c>
      <c r="AW74" s="36">
        <f t="shared" si="34"/>
        <v>2607.888342</v>
      </c>
      <c r="AX74" s="35">
        <f t="shared" si="35"/>
        <v>0.7639489805</v>
      </c>
      <c r="AY74" s="37">
        <f t="shared" si="36"/>
        <v>0.784</v>
      </c>
      <c r="AZ74" s="33">
        <v>10.61</v>
      </c>
      <c r="BA74" s="102">
        <f t="shared" si="37"/>
        <v>0.773</v>
      </c>
      <c r="BB74" s="73">
        <f t="shared" si="38"/>
        <v>0.7275177344</v>
      </c>
      <c r="BC74" s="33">
        <v>22.06</v>
      </c>
      <c r="BD74" s="102">
        <f t="shared" si="39"/>
        <v>0.021</v>
      </c>
      <c r="BE74" s="73">
        <f t="shared" si="40"/>
        <v>-1.783088516</v>
      </c>
      <c r="BF74" s="36">
        <f t="shared" si="41"/>
        <v>1720.042935</v>
      </c>
      <c r="BG74" s="35">
        <f t="shared" si="42"/>
        <v>-1.253851432</v>
      </c>
      <c r="BH74" s="37">
        <f t="shared" si="43"/>
        <v>0.089</v>
      </c>
      <c r="BI74" s="33">
        <v>1.09</v>
      </c>
      <c r="BJ74" s="103">
        <f t="shared" si="44"/>
        <v>0.5</v>
      </c>
      <c r="BK74" s="73">
        <f t="shared" si="45"/>
        <v>-0.1880774321</v>
      </c>
      <c r="BL74" s="33">
        <v>0.23</v>
      </c>
      <c r="BM74" s="103">
        <f t="shared" si="46"/>
        <v>0.404</v>
      </c>
      <c r="BN74" s="73">
        <f t="shared" si="47"/>
        <v>-0.4214372285</v>
      </c>
      <c r="BO74" s="33">
        <v>1.09</v>
      </c>
      <c r="BP74" s="102">
        <f t="shared" si="48"/>
        <v>0.117</v>
      </c>
      <c r="BQ74" s="73">
        <f t="shared" si="49"/>
        <v>-1.048050181</v>
      </c>
      <c r="BR74" s="33">
        <v>42.86</v>
      </c>
      <c r="BS74" s="102">
        <f t="shared" si="50"/>
        <v>0.191</v>
      </c>
      <c r="BT74" s="73">
        <f t="shared" si="51"/>
        <v>-0.7757593719</v>
      </c>
      <c r="BU74" s="36">
        <f t="shared" si="52"/>
        <v>1373.939756</v>
      </c>
      <c r="BV74" s="35">
        <f t="shared" si="53"/>
        <v>-1.241847554</v>
      </c>
      <c r="BW74" s="37">
        <f t="shared" si="54"/>
        <v>0.089</v>
      </c>
      <c r="BX74" s="122">
        <f t="shared" si="55"/>
        <v>-0.3929706041</v>
      </c>
      <c r="BY74" s="104">
        <f t="shared" si="56"/>
        <v>0.489</v>
      </c>
      <c r="BZ74" s="33">
        <v>12.17</v>
      </c>
      <c r="CA74" s="105">
        <f t="shared" si="57"/>
        <v>0.539</v>
      </c>
      <c r="CB74" s="73">
        <f t="shared" si="58"/>
        <v>-0.2176064266</v>
      </c>
      <c r="CC74" s="33">
        <v>3.43</v>
      </c>
      <c r="CD74" s="105">
        <f t="shared" si="59"/>
        <v>0.67</v>
      </c>
      <c r="CE74" s="73">
        <f t="shared" si="60"/>
        <v>0.4649346796</v>
      </c>
      <c r="CF74" s="33">
        <v>0.23</v>
      </c>
      <c r="CG74" s="105">
        <f t="shared" si="61"/>
        <v>0.33</v>
      </c>
      <c r="CH74" s="73">
        <f t="shared" si="62"/>
        <v>-0.5533263392</v>
      </c>
      <c r="CI74" s="33">
        <v>0.62</v>
      </c>
      <c r="CJ74" s="102">
        <f t="shared" si="63"/>
        <v>0.121</v>
      </c>
      <c r="CK74" s="73">
        <f t="shared" si="64"/>
        <v>-0.9322390804</v>
      </c>
      <c r="CL74" s="33">
        <v>37.5</v>
      </c>
      <c r="CM74" s="102">
        <f t="shared" si="65"/>
        <v>0.195</v>
      </c>
      <c r="CN74" s="73">
        <f t="shared" si="66"/>
        <v>-0.7542795396</v>
      </c>
      <c r="CO74" s="36">
        <f t="shared" si="67"/>
        <v>965.7075516</v>
      </c>
      <c r="CP74" s="35">
        <f t="shared" si="68"/>
        <v>-1.206368883</v>
      </c>
      <c r="CQ74" s="90">
        <f t="shared" si="69"/>
        <v>0.092</v>
      </c>
      <c r="CR74" s="33">
        <v>0.08</v>
      </c>
      <c r="CS74" s="105">
        <f t="shared" si="70"/>
        <v>0.493</v>
      </c>
      <c r="CT74" s="73">
        <f t="shared" si="71"/>
        <v>-0.08457219684</v>
      </c>
      <c r="CU74" s="123">
        <f t="shared" si="72"/>
        <v>-1.596939166</v>
      </c>
      <c r="CV74" s="107">
        <f t="shared" si="73"/>
        <v>0.362</v>
      </c>
    </row>
    <row r="75">
      <c r="A75" s="28">
        <v>2024.0</v>
      </c>
      <c r="B75" s="29" t="s">
        <v>789</v>
      </c>
      <c r="C75" s="29" t="s">
        <v>16</v>
      </c>
      <c r="D75" s="30">
        <f t="array" ref="D75">INDEX(
  TP!C:C,
  MATCH(
    1,
    (TP!A:A = A75) * (TP!B:B = C75),
    0
  )
)
</f>
        <v>51.44</v>
      </c>
      <c r="E75" s="31">
        <f t="shared" si="1"/>
        <v>-4.926476172</v>
      </c>
      <c r="F75" s="32">
        <f t="shared" si="2"/>
        <v>0.28</v>
      </c>
      <c r="G75" s="33">
        <v>1239.0</v>
      </c>
      <c r="H75" s="33">
        <v>5.28</v>
      </c>
      <c r="I75" s="33">
        <v>0.0</v>
      </c>
      <c r="J75" s="99">
        <f t="shared" si="3"/>
        <v>5.28</v>
      </c>
      <c r="K75" s="100">
        <f t="shared" si="4"/>
        <v>0.383535109</v>
      </c>
      <c r="L75" s="101">
        <f t="shared" si="5"/>
        <v>0.823</v>
      </c>
      <c r="M75" s="73">
        <f t="shared" si="6"/>
        <v>0.9124739097</v>
      </c>
      <c r="N75" s="42">
        <v>0.22</v>
      </c>
      <c r="O75" s="101">
        <f t="shared" si="7"/>
        <v>0.387</v>
      </c>
      <c r="P75" s="73">
        <f t="shared" si="8"/>
        <v>-0.377610529</v>
      </c>
      <c r="Q75" s="33">
        <v>1.74</v>
      </c>
      <c r="R75" s="102">
        <f t="shared" si="9"/>
        <v>0.326</v>
      </c>
      <c r="S75" s="73">
        <f t="shared" si="10"/>
        <v>-0.4115170798</v>
      </c>
      <c r="T75" s="33">
        <v>50.0</v>
      </c>
      <c r="U75" s="102">
        <f t="shared" si="11"/>
        <v>0.809</v>
      </c>
      <c r="V75" s="73">
        <f t="shared" si="12"/>
        <v>0.8490790464</v>
      </c>
      <c r="W75" s="36">
        <f t="shared" si="13"/>
        <v>3151.074621</v>
      </c>
      <c r="X75" s="35">
        <f t="shared" si="14"/>
        <v>0.4033218627</v>
      </c>
      <c r="Y75" s="40">
        <f t="shared" si="15"/>
        <v>0.674</v>
      </c>
      <c r="Z75" s="33">
        <v>12.5</v>
      </c>
      <c r="AA75" s="101">
        <f t="shared" si="16"/>
        <v>0.337</v>
      </c>
      <c r="AB75" s="73">
        <f t="shared" si="17"/>
        <v>-0.3830515035</v>
      </c>
      <c r="AC75" s="121">
        <f t="shared" si="18"/>
        <v>0.5551337399</v>
      </c>
      <c r="AD75" s="68">
        <f t="shared" si="19"/>
        <v>0.557</v>
      </c>
      <c r="AE75" s="33">
        <v>5.16</v>
      </c>
      <c r="AF75" s="102">
        <f t="shared" si="20"/>
        <v>0.904</v>
      </c>
      <c r="AG75" s="73">
        <f t="shared" si="21"/>
        <v>1.380428676</v>
      </c>
      <c r="AH75" s="66">
        <f t="shared" si="22"/>
        <v>5.419844022</v>
      </c>
      <c r="AI75" s="102">
        <f t="shared" si="23"/>
        <v>0.929</v>
      </c>
      <c r="AJ75" s="73">
        <f t="shared" si="24"/>
        <v>1.606071159</v>
      </c>
      <c r="AK75" s="33">
        <v>52.11</v>
      </c>
      <c r="AL75" s="102">
        <f t="shared" si="25"/>
        <v>0.514</v>
      </c>
      <c r="AM75" s="73">
        <f t="shared" si="26"/>
        <v>0.03806683486</v>
      </c>
      <c r="AN75" s="36">
        <f t="shared" si="27"/>
        <v>4435.991915</v>
      </c>
      <c r="AO75" s="35">
        <f t="shared" si="28"/>
        <v>1.101784048</v>
      </c>
      <c r="AP75" s="37">
        <f t="shared" si="29"/>
        <v>0.872</v>
      </c>
      <c r="AQ75" s="33">
        <v>5.16</v>
      </c>
      <c r="AR75" s="102">
        <f t="shared" si="30"/>
        <v>0.656</v>
      </c>
      <c r="AS75" s="73">
        <f t="shared" si="31"/>
        <v>0.2280512164</v>
      </c>
      <c r="AT75" s="33">
        <v>35.21</v>
      </c>
      <c r="AU75" s="102">
        <f t="shared" si="32"/>
        <v>0.642</v>
      </c>
      <c r="AV75" s="73">
        <f t="shared" si="33"/>
        <v>0.370903011</v>
      </c>
      <c r="AW75" s="36">
        <f t="shared" si="34"/>
        <v>2311.443762</v>
      </c>
      <c r="AX75" s="35">
        <f t="shared" si="35"/>
        <v>0.4429070119</v>
      </c>
      <c r="AY75" s="37">
        <f t="shared" si="36"/>
        <v>0.677</v>
      </c>
      <c r="AZ75" s="33">
        <v>4.72</v>
      </c>
      <c r="BA75" s="102">
        <f t="shared" si="37"/>
        <v>0.06</v>
      </c>
      <c r="BB75" s="73">
        <f t="shared" si="38"/>
        <v>-1.41464352</v>
      </c>
      <c r="BC75" s="33">
        <v>32.31</v>
      </c>
      <c r="BD75" s="102">
        <f t="shared" si="39"/>
        <v>0.355</v>
      </c>
      <c r="BE75" s="73">
        <f t="shared" si="40"/>
        <v>-0.3611793809</v>
      </c>
      <c r="BF75" s="36">
        <f t="shared" si="41"/>
        <v>1791.895083</v>
      </c>
      <c r="BG75" s="35">
        <f t="shared" si="42"/>
        <v>-1.13329816</v>
      </c>
      <c r="BH75" s="37">
        <f t="shared" si="43"/>
        <v>0.11</v>
      </c>
      <c r="BI75" s="33">
        <v>0.51</v>
      </c>
      <c r="BJ75" s="103">
        <f t="shared" si="44"/>
        <v>0.167</v>
      </c>
      <c r="BK75" s="73">
        <f t="shared" si="45"/>
        <v>-0.9552501385</v>
      </c>
      <c r="BL75" s="33">
        <v>0.07</v>
      </c>
      <c r="BM75" s="103">
        <f t="shared" si="46"/>
        <v>0.124</v>
      </c>
      <c r="BN75" s="73">
        <f t="shared" si="47"/>
        <v>-0.8592137302</v>
      </c>
      <c r="BO75" s="33">
        <v>1.74</v>
      </c>
      <c r="BP75" s="102">
        <f t="shared" si="48"/>
        <v>0.326</v>
      </c>
      <c r="BQ75" s="73">
        <f t="shared" si="49"/>
        <v>-0.5880544022</v>
      </c>
      <c r="BR75" s="33">
        <v>41.67</v>
      </c>
      <c r="BS75" s="102">
        <f t="shared" si="50"/>
        <v>0.152</v>
      </c>
      <c r="BT75" s="73">
        <f t="shared" si="51"/>
        <v>-0.8972919394</v>
      </c>
      <c r="BU75" s="36">
        <f t="shared" si="52"/>
        <v>1826.489875</v>
      </c>
      <c r="BV75" s="35">
        <f t="shared" si="53"/>
        <v>-0.8020732747</v>
      </c>
      <c r="BW75" s="37">
        <f t="shared" si="54"/>
        <v>0.22</v>
      </c>
      <c r="BX75" s="122">
        <f t="shared" si="55"/>
        <v>-2.205144243</v>
      </c>
      <c r="BY75" s="104">
        <f t="shared" si="56"/>
        <v>0.298</v>
      </c>
      <c r="BZ75" s="33">
        <v>13.51</v>
      </c>
      <c r="CA75" s="105">
        <f t="shared" si="57"/>
        <v>0.617</v>
      </c>
      <c r="CB75" s="73">
        <f t="shared" si="58"/>
        <v>0.03529185441</v>
      </c>
      <c r="CC75" s="33">
        <v>2.4</v>
      </c>
      <c r="CD75" s="105">
        <f t="shared" si="59"/>
        <v>0.216</v>
      </c>
      <c r="CE75" s="73">
        <f t="shared" si="60"/>
        <v>-0.7248099412</v>
      </c>
      <c r="CF75" s="33">
        <v>0.07</v>
      </c>
      <c r="CG75" s="105">
        <f t="shared" si="61"/>
        <v>0.018</v>
      </c>
      <c r="CH75" s="73">
        <f t="shared" si="62"/>
        <v>-1.421469674</v>
      </c>
      <c r="CI75" s="33">
        <v>1.89</v>
      </c>
      <c r="CJ75" s="102">
        <f t="shared" si="63"/>
        <v>0.766</v>
      </c>
      <c r="CK75" s="73">
        <f t="shared" si="64"/>
        <v>0.477573458</v>
      </c>
      <c r="CL75" s="33">
        <v>38.46</v>
      </c>
      <c r="CM75" s="102">
        <f t="shared" si="65"/>
        <v>0.223</v>
      </c>
      <c r="CN75" s="73">
        <f t="shared" si="66"/>
        <v>-0.6834538968</v>
      </c>
      <c r="CO75" s="36">
        <f t="shared" si="67"/>
        <v>2178.778915</v>
      </c>
      <c r="CP75" s="35">
        <f t="shared" si="68"/>
        <v>0.03230041464</v>
      </c>
      <c r="CQ75" s="90">
        <f t="shared" si="69"/>
        <v>0.571</v>
      </c>
      <c r="CR75" s="33">
        <v>0.02</v>
      </c>
      <c r="CS75" s="105">
        <f t="shared" si="70"/>
        <v>0.043</v>
      </c>
      <c r="CT75" s="73">
        <f t="shared" si="71"/>
        <v>-1.197778323</v>
      </c>
      <c r="CU75" s="123">
        <f t="shared" si="72"/>
        <v>-3.276465669</v>
      </c>
      <c r="CV75" s="107">
        <f t="shared" si="73"/>
        <v>0.163</v>
      </c>
    </row>
    <row r="76">
      <c r="A76" s="28">
        <v>2023.0</v>
      </c>
      <c r="B76" s="29" t="s">
        <v>800</v>
      </c>
      <c r="C76" s="29" t="s">
        <v>9</v>
      </c>
      <c r="D76" s="30">
        <f t="array" ref="D76">INDEX(
  TP!C:C,
  MATCH(
    1,
    (TP!A:A = A76) * (TP!B:B = C76),
    0
  )
)
</f>
        <v>51.35</v>
      </c>
      <c r="E76" s="31">
        <f t="shared" si="1"/>
        <v>7.269234089</v>
      </c>
      <c r="F76" s="32">
        <f t="shared" si="2"/>
        <v>0.883</v>
      </c>
      <c r="G76" s="33">
        <v>2578.0</v>
      </c>
      <c r="H76" s="33">
        <v>5.28</v>
      </c>
      <c r="I76" s="33">
        <v>1.0</v>
      </c>
      <c r="J76" s="99">
        <f t="shared" si="3"/>
        <v>4.54</v>
      </c>
      <c r="K76" s="100">
        <f t="shared" si="4"/>
        <v>0.1584949573</v>
      </c>
      <c r="L76" s="101">
        <f t="shared" si="5"/>
        <v>0.142</v>
      </c>
      <c r="M76" s="73">
        <f t="shared" si="6"/>
        <v>-1.039699004</v>
      </c>
      <c r="N76" s="42">
        <v>0.14</v>
      </c>
      <c r="O76" s="101">
        <f t="shared" si="7"/>
        <v>0.167</v>
      </c>
      <c r="P76" s="73">
        <f t="shared" si="8"/>
        <v>-0.8889204796</v>
      </c>
      <c r="Q76" s="33">
        <v>1.75</v>
      </c>
      <c r="R76" s="102">
        <f t="shared" si="9"/>
        <v>0.337</v>
      </c>
      <c r="S76" s="73">
        <f t="shared" si="10"/>
        <v>-0.3952153813</v>
      </c>
      <c r="T76" s="33">
        <v>42.0</v>
      </c>
      <c r="U76" s="102">
        <f t="shared" si="11"/>
        <v>0.507</v>
      </c>
      <c r="V76" s="73">
        <f t="shared" si="12"/>
        <v>0.05738390986</v>
      </c>
      <c r="W76" s="36">
        <f t="shared" si="13"/>
        <v>2656.469196</v>
      </c>
      <c r="X76" s="35">
        <f t="shared" si="14"/>
        <v>-0.1626005296</v>
      </c>
      <c r="Y76" s="40">
        <f t="shared" si="15"/>
        <v>0.418</v>
      </c>
      <c r="Z76" s="33">
        <v>8.0</v>
      </c>
      <c r="AA76" s="101">
        <f t="shared" si="16"/>
        <v>0.145</v>
      </c>
      <c r="AB76" s="73">
        <f t="shared" si="17"/>
        <v>-1.024315704</v>
      </c>
      <c r="AC76" s="121">
        <f t="shared" si="18"/>
        <v>-3.115535717</v>
      </c>
      <c r="AD76" s="68">
        <f t="shared" si="19"/>
        <v>0.184</v>
      </c>
      <c r="AE76" s="33">
        <v>3.46</v>
      </c>
      <c r="AF76" s="102">
        <f t="shared" si="20"/>
        <v>0.543</v>
      </c>
      <c r="AG76" s="73">
        <f t="shared" si="21"/>
        <v>-0.08401285881</v>
      </c>
      <c r="AH76" s="66">
        <f t="shared" si="22"/>
        <v>3.623363445</v>
      </c>
      <c r="AI76" s="102">
        <f t="shared" si="23"/>
        <v>0.624</v>
      </c>
      <c r="AJ76" s="73">
        <f t="shared" si="24"/>
        <v>0.1100825222</v>
      </c>
      <c r="AK76" s="33">
        <v>50.51</v>
      </c>
      <c r="AL76" s="102">
        <f t="shared" si="25"/>
        <v>0.418</v>
      </c>
      <c r="AM76" s="73">
        <f t="shared" si="26"/>
        <v>-0.1718803372</v>
      </c>
      <c r="AN76" s="36">
        <f t="shared" si="27"/>
        <v>3540.671086</v>
      </c>
      <c r="AO76" s="35">
        <f t="shared" si="28"/>
        <v>0.04978411024</v>
      </c>
      <c r="AP76" s="37">
        <f t="shared" si="29"/>
        <v>0.535</v>
      </c>
      <c r="AQ76" s="33">
        <v>1.47</v>
      </c>
      <c r="AR76" s="102">
        <f t="shared" si="30"/>
        <v>0.078</v>
      </c>
      <c r="AS76" s="73">
        <f t="shared" si="31"/>
        <v>-1.186963898</v>
      </c>
      <c r="AT76" s="33">
        <v>26.19</v>
      </c>
      <c r="AU76" s="102">
        <f t="shared" si="32"/>
        <v>0.294</v>
      </c>
      <c r="AV76" s="73">
        <f t="shared" si="33"/>
        <v>-0.5224967022</v>
      </c>
      <c r="AW76" s="36">
        <f t="shared" si="34"/>
        <v>855.0938947</v>
      </c>
      <c r="AX76" s="35">
        <f t="shared" si="35"/>
        <v>-1.134282992</v>
      </c>
      <c r="AY76" s="37">
        <f t="shared" si="36"/>
        <v>0.117</v>
      </c>
      <c r="AZ76" s="33">
        <v>8.66</v>
      </c>
      <c r="BA76" s="102">
        <f t="shared" si="37"/>
        <v>0.56</v>
      </c>
      <c r="BB76" s="73">
        <f t="shared" si="38"/>
        <v>0.01831324451</v>
      </c>
      <c r="BC76" s="33">
        <v>44.35</v>
      </c>
      <c r="BD76" s="102">
        <f t="shared" si="39"/>
        <v>0.904</v>
      </c>
      <c r="BE76" s="73">
        <f t="shared" si="40"/>
        <v>1.309043643</v>
      </c>
      <c r="BF76" s="36">
        <f t="shared" si="41"/>
        <v>3198.691567</v>
      </c>
      <c r="BG76" s="35">
        <f t="shared" si="42"/>
        <v>1.227019855</v>
      </c>
      <c r="BH76" s="37">
        <f t="shared" si="43"/>
        <v>0.883</v>
      </c>
      <c r="BI76" s="33">
        <v>2.23</v>
      </c>
      <c r="BJ76" s="103">
        <f t="shared" si="44"/>
        <v>0.89</v>
      </c>
      <c r="BK76" s="73">
        <f t="shared" si="45"/>
        <v>1.319813749</v>
      </c>
      <c r="BL76" s="33">
        <v>1.01</v>
      </c>
      <c r="BM76" s="103">
        <f t="shared" si="46"/>
        <v>0.933</v>
      </c>
      <c r="BN76" s="73">
        <f t="shared" si="47"/>
        <v>1.712723217</v>
      </c>
      <c r="BO76" s="33">
        <v>4.33</v>
      </c>
      <c r="BP76" s="102">
        <f t="shared" si="48"/>
        <v>0.887</v>
      </c>
      <c r="BQ76" s="73">
        <f t="shared" si="49"/>
        <v>1.244851854</v>
      </c>
      <c r="BR76" s="33">
        <v>59.68</v>
      </c>
      <c r="BS76" s="102">
        <f t="shared" si="50"/>
        <v>0.855</v>
      </c>
      <c r="BT76" s="73">
        <f t="shared" si="51"/>
        <v>0.942037086</v>
      </c>
      <c r="BU76" s="36">
        <f t="shared" si="52"/>
        <v>4342.774617</v>
      </c>
      <c r="BV76" s="35">
        <f t="shared" si="53"/>
        <v>1.643174802</v>
      </c>
      <c r="BW76" s="37">
        <f t="shared" si="54"/>
        <v>0.947</v>
      </c>
      <c r="BX76" s="122">
        <f t="shared" si="55"/>
        <v>4.818232741</v>
      </c>
      <c r="BY76" s="104">
        <f t="shared" si="56"/>
        <v>0.865</v>
      </c>
      <c r="BZ76" s="33">
        <v>17.18</v>
      </c>
      <c r="CA76" s="105">
        <f t="shared" si="57"/>
        <v>0.805</v>
      </c>
      <c r="CB76" s="73">
        <f t="shared" si="58"/>
        <v>0.7279311762</v>
      </c>
      <c r="CC76" s="33">
        <v>4.05</v>
      </c>
      <c r="CD76" s="105">
        <f t="shared" si="59"/>
        <v>0.887</v>
      </c>
      <c r="CE76" s="73">
        <f t="shared" si="60"/>
        <v>1.181091636</v>
      </c>
      <c r="CF76" s="33">
        <v>0.66</v>
      </c>
      <c r="CG76" s="105">
        <f t="shared" si="61"/>
        <v>0.933</v>
      </c>
      <c r="CH76" s="73">
        <f t="shared" si="62"/>
        <v>1.779808873</v>
      </c>
      <c r="CI76" s="33">
        <v>2.55</v>
      </c>
      <c r="CJ76" s="102">
        <f t="shared" si="63"/>
        <v>0.869</v>
      </c>
      <c r="CK76" s="73">
        <f t="shared" si="64"/>
        <v>1.210231943</v>
      </c>
      <c r="CL76" s="33">
        <v>54.79</v>
      </c>
      <c r="CM76" s="102">
        <f t="shared" si="65"/>
        <v>0.702</v>
      </c>
      <c r="CN76" s="73">
        <f t="shared" si="66"/>
        <v>0.5213197978</v>
      </c>
      <c r="CO76" s="36">
        <f t="shared" si="67"/>
        <v>3705.471476</v>
      </c>
      <c r="CP76" s="35">
        <f t="shared" si="68"/>
        <v>1.591208869</v>
      </c>
      <c r="CQ76" s="90">
        <f t="shared" si="69"/>
        <v>0.918</v>
      </c>
      <c r="CR76" s="33">
        <v>0.1</v>
      </c>
      <c r="CS76" s="105">
        <f t="shared" si="70"/>
        <v>0.652</v>
      </c>
      <c r="CT76" s="73">
        <f t="shared" si="71"/>
        <v>0.2864965118</v>
      </c>
      <c r="CU76" s="123">
        <f t="shared" si="72"/>
        <v>5.566537065</v>
      </c>
      <c r="CV76" s="107">
        <f t="shared" si="73"/>
        <v>0.936</v>
      </c>
    </row>
    <row r="77">
      <c r="A77" s="28">
        <v>2025.0</v>
      </c>
      <c r="B77" s="29" t="s">
        <v>938</v>
      </c>
      <c r="C77" s="29" t="s">
        <v>22</v>
      </c>
      <c r="D77" s="30">
        <f t="array" ref="D77">INDEX(
  TP!C:C,
  MATCH(
    1,
    (TP!A:A = A77) * (TP!B:B = C77),
    0
  )
)
</f>
        <v>51.35</v>
      </c>
      <c r="E77" s="31">
        <f t="shared" si="1"/>
        <v>1.446571661</v>
      </c>
      <c r="F77" s="32">
        <f t="shared" si="2"/>
        <v>0.596</v>
      </c>
      <c r="G77" s="33">
        <v>2255.0</v>
      </c>
      <c r="H77" s="33">
        <v>4.67</v>
      </c>
      <c r="I77" s="33">
        <v>0.0</v>
      </c>
      <c r="J77" s="99">
        <f t="shared" si="3"/>
        <v>4.67</v>
      </c>
      <c r="K77" s="100">
        <f t="shared" si="4"/>
        <v>0.1863858093</v>
      </c>
      <c r="L77" s="101">
        <f t="shared" si="5"/>
        <v>0.252</v>
      </c>
      <c r="M77" s="73">
        <f t="shared" si="6"/>
        <v>-0.79775211</v>
      </c>
      <c r="N77" s="42">
        <v>0.28</v>
      </c>
      <c r="O77" s="101">
        <f t="shared" si="7"/>
        <v>0.532</v>
      </c>
      <c r="P77" s="73">
        <f t="shared" si="8"/>
        <v>0.005871934063</v>
      </c>
      <c r="Q77" s="33">
        <v>1.48</v>
      </c>
      <c r="R77" s="102">
        <f t="shared" si="9"/>
        <v>0.188</v>
      </c>
      <c r="S77" s="73">
        <f t="shared" si="10"/>
        <v>-0.8353612389</v>
      </c>
      <c r="T77" s="33">
        <v>37.84</v>
      </c>
      <c r="U77" s="102">
        <f t="shared" si="11"/>
        <v>0.337</v>
      </c>
      <c r="V77" s="73">
        <f t="shared" si="12"/>
        <v>-0.3542975612</v>
      </c>
      <c r="W77" s="36">
        <f t="shared" si="13"/>
        <v>2148.854</v>
      </c>
      <c r="X77" s="35">
        <f t="shared" si="14"/>
        <v>-0.7434085655</v>
      </c>
      <c r="Y77" s="40">
        <f t="shared" si="15"/>
        <v>0.216</v>
      </c>
      <c r="Z77" s="33">
        <v>18.919</v>
      </c>
      <c r="AA77" s="101">
        <f t="shared" si="16"/>
        <v>0.709</v>
      </c>
      <c r="AB77" s="73">
        <f t="shared" si="17"/>
        <v>0.5316762522</v>
      </c>
      <c r="AC77" s="121">
        <f t="shared" si="18"/>
        <v>-1.003612489</v>
      </c>
      <c r="AD77" s="68">
        <f t="shared" si="19"/>
        <v>0.365</v>
      </c>
      <c r="AE77" s="33">
        <v>3.15</v>
      </c>
      <c r="AF77" s="102">
        <f t="shared" si="20"/>
        <v>0.379</v>
      </c>
      <c r="AG77" s="73">
        <f t="shared" si="21"/>
        <v>-0.3510580799</v>
      </c>
      <c r="AH77" s="66">
        <f t="shared" si="22"/>
        <v>3.298726836</v>
      </c>
      <c r="AI77" s="102">
        <f t="shared" si="23"/>
        <v>0.468</v>
      </c>
      <c r="AJ77" s="73">
        <f t="shared" si="24"/>
        <v>-0.160253091</v>
      </c>
      <c r="AK77" s="33">
        <v>39.24</v>
      </c>
      <c r="AL77" s="102">
        <f t="shared" si="25"/>
        <v>0.057</v>
      </c>
      <c r="AM77" s="73">
        <f t="shared" si="26"/>
        <v>-1.65069573</v>
      </c>
      <c r="AN77" s="36">
        <f t="shared" si="27"/>
        <v>2619.870293</v>
      </c>
      <c r="AO77" s="35">
        <f t="shared" si="28"/>
        <v>-1.032154728</v>
      </c>
      <c r="AP77" s="37">
        <f t="shared" si="29"/>
        <v>0.167</v>
      </c>
      <c r="AQ77" s="33">
        <v>1.88</v>
      </c>
      <c r="AR77" s="102">
        <f t="shared" si="30"/>
        <v>0.145</v>
      </c>
      <c r="AS77" s="73">
        <f t="shared" si="31"/>
        <v>-1.029739996</v>
      </c>
      <c r="AT77" s="33">
        <v>27.66</v>
      </c>
      <c r="AU77" s="102">
        <f t="shared" si="32"/>
        <v>0.333</v>
      </c>
      <c r="AV77" s="73">
        <f t="shared" si="33"/>
        <v>-0.376898301</v>
      </c>
      <c r="AW77" s="36">
        <f t="shared" si="34"/>
        <v>1056.4692</v>
      </c>
      <c r="AX77" s="35">
        <f t="shared" si="35"/>
        <v>-0.9161986389</v>
      </c>
      <c r="AY77" s="37">
        <f t="shared" si="36"/>
        <v>0.177</v>
      </c>
      <c r="AZ77" s="33">
        <v>7.38</v>
      </c>
      <c r="BA77" s="102">
        <f t="shared" si="37"/>
        <v>0.323</v>
      </c>
      <c r="BB77" s="73">
        <f t="shared" si="38"/>
        <v>-0.4472158566</v>
      </c>
      <c r="BC77" s="33">
        <v>40.0</v>
      </c>
      <c r="BD77" s="102">
        <f t="shared" si="39"/>
        <v>0.787</v>
      </c>
      <c r="BE77" s="73">
        <f t="shared" si="40"/>
        <v>0.7055992778</v>
      </c>
      <c r="BF77" s="36">
        <f t="shared" si="41"/>
        <v>2704.139488</v>
      </c>
      <c r="BG77" s="35">
        <f t="shared" si="42"/>
        <v>0.3972621775</v>
      </c>
      <c r="BH77" s="37">
        <f t="shared" si="43"/>
        <v>0.706</v>
      </c>
      <c r="BI77" s="33">
        <v>1.88</v>
      </c>
      <c r="BJ77" s="103">
        <f t="shared" si="44"/>
        <v>0.805</v>
      </c>
      <c r="BK77" s="73">
        <f t="shared" si="45"/>
        <v>0.8568647025</v>
      </c>
      <c r="BL77" s="33">
        <v>0.28</v>
      </c>
      <c r="BM77" s="103">
        <f t="shared" si="46"/>
        <v>0.465</v>
      </c>
      <c r="BN77" s="73">
        <f t="shared" si="47"/>
        <v>-0.2846320718</v>
      </c>
      <c r="BO77" s="33">
        <v>2.47</v>
      </c>
      <c r="BP77" s="102">
        <f t="shared" si="48"/>
        <v>0.539</v>
      </c>
      <c r="BQ77" s="73">
        <f t="shared" si="49"/>
        <v>-0.0714437586</v>
      </c>
      <c r="BR77" s="33">
        <v>53.23</v>
      </c>
      <c r="BS77" s="102">
        <f t="shared" si="50"/>
        <v>0.642</v>
      </c>
      <c r="BT77" s="73">
        <f t="shared" si="51"/>
        <v>0.2833101447</v>
      </c>
      <c r="BU77" s="36">
        <f t="shared" si="52"/>
        <v>2879.931649</v>
      </c>
      <c r="BV77" s="35">
        <f t="shared" si="53"/>
        <v>0.2216290227</v>
      </c>
      <c r="BW77" s="37">
        <f t="shared" si="54"/>
        <v>0.613</v>
      </c>
      <c r="BX77" s="122">
        <f t="shared" si="55"/>
        <v>-0.7572295356</v>
      </c>
      <c r="BY77" s="104">
        <f t="shared" si="56"/>
        <v>0.443</v>
      </c>
      <c r="BZ77" s="33">
        <v>10.9</v>
      </c>
      <c r="CA77" s="105">
        <f t="shared" si="57"/>
        <v>0.415</v>
      </c>
      <c r="CB77" s="73">
        <f t="shared" si="58"/>
        <v>-0.4572936033</v>
      </c>
      <c r="CC77" s="33">
        <v>2.79</v>
      </c>
      <c r="CD77" s="105">
        <f t="shared" si="59"/>
        <v>0.379</v>
      </c>
      <c r="CE77" s="73">
        <f t="shared" si="60"/>
        <v>-0.2743241139</v>
      </c>
      <c r="CF77" s="33">
        <v>0.6</v>
      </c>
      <c r="CG77" s="105">
        <f t="shared" si="61"/>
        <v>0.894</v>
      </c>
      <c r="CH77" s="73">
        <f t="shared" si="62"/>
        <v>1.454255122</v>
      </c>
      <c r="CI77" s="33">
        <v>1.84</v>
      </c>
      <c r="CJ77" s="102">
        <f t="shared" si="63"/>
        <v>0.745</v>
      </c>
      <c r="CK77" s="73">
        <f t="shared" si="64"/>
        <v>0.4220690274</v>
      </c>
      <c r="CL77" s="33">
        <v>67.39</v>
      </c>
      <c r="CM77" s="102">
        <f t="shared" si="65"/>
        <v>0.943</v>
      </c>
      <c r="CN77" s="73">
        <f t="shared" si="66"/>
        <v>1.450906359</v>
      </c>
      <c r="CO77" s="36">
        <f t="shared" si="67"/>
        <v>3754.896361</v>
      </c>
      <c r="CP77" s="35">
        <f t="shared" si="68"/>
        <v>1.641676706</v>
      </c>
      <c r="CQ77" s="90">
        <f t="shared" si="69"/>
        <v>0.929</v>
      </c>
      <c r="CR77" s="33">
        <v>0.13</v>
      </c>
      <c r="CS77" s="105">
        <f t="shared" si="70"/>
        <v>0.805</v>
      </c>
      <c r="CT77" s="73">
        <f t="shared" si="71"/>
        <v>0.8430995747</v>
      </c>
      <c r="CU77" s="123">
        <f t="shared" si="72"/>
        <v>3.207413686</v>
      </c>
      <c r="CV77" s="107">
        <f t="shared" si="73"/>
        <v>0.83</v>
      </c>
    </row>
    <row r="78">
      <c r="A78" s="28">
        <v>2023.0</v>
      </c>
      <c r="B78" s="29" t="s">
        <v>936</v>
      </c>
      <c r="C78" s="29" t="s">
        <v>9</v>
      </c>
      <c r="D78" s="30">
        <f t="array" ref="D78">INDEX(
  TP!C:C,
  MATCH(
    1,
    (TP!A:A = A78) * (TP!B:B = C78),
    0
  )
)
</f>
        <v>51.35</v>
      </c>
      <c r="E78" s="31">
        <f t="shared" si="1"/>
        <v>1.306633836</v>
      </c>
      <c r="F78" s="32">
        <f t="shared" si="2"/>
        <v>0.592</v>
      </c>
      <c r="G78" s="33">
        <v>1818.0</v>
      </c>
      <c r="H78" s="33">
        <v>4.37</v>
      </c>
      <c r="I78" s="33">
        <v>0.0</v>
      </c>
      <c r="J78" s="99">
        <f t="shared" si="3"/>
        <v>4.37</v>
      </c>
      <c r="K78" s="100">
        <f t="shared" si="4"/>
        <v>0.2163366337</v>
      </c>
      <c r="L78" s="101">
        <f t="shared" si="5"/>
        <v>0.34</v>
      </c>
      <c r="M78" s="73">
        <f t="shared" si="6"/>
        <v>-0.5379354167</v>
      </c>
      <c r="N78" s="42">
        <v>0.3</v>
      </c>
      <c r="O78" s="101">
        <f t="shared" si="7"/>
        <v>0.571</v>
      </c>
      <c r="P78" s="73">
        <f t="shared" si="8"/>
        <v>0.1336994217</v>
      </c>
      <c r="Q78" s="33">
        <v>1.63</v>
      </c>
      <c r="R78" s="102">
        <f t="shared" si="9"/>
        <v>0.277</v>
      </c>
      <c r="S78" s="73">
        <f t="shared" si="10"/>
        <v>-0.5908357625</v>
      </c>
      <c r="T78" s="33">
        <v>51.52</v>
      </c>
      <c r="U78" s="102">
        <f t="shared" si="11"/>
        <v>0.872</v>
      </c>
      <c r="V78" s="73">
        <f t="shared" si="12"/>
        <v>0.9995011224</v>
      </c>
      <c r="W78" s="36">
        <f t="shared" si="13"/>
        <v>3114.880251</v>
      </c>
      <c r="X78" s="35">
        <f t="shared" si="14"/>
        <v>0.3619086398</v>
      </c>
      <c r="Y78" s="40">
        <f t="shared" si="15"/>
        <v>0.635</v>
      </c>
      <c r="Z78" s="33">
        <v>18.182</v>
      </c>
      <c r="AA78" s="101">
        <f t="shared" si="16"/>
        <v>0.67</v>
      </c>
      <c r="AB78" s="73">
        <f t="shared" si="17"/>
        <v>0.4266514266</v>
      </c>
      <c r="AC78" s="121">
        <f t="shared" si="18"/>
        <v>0.3843240714</v>
      </c>
      <c r="AD78" s="68">
        <f t="shared" si="19"/>
        <v>0.535</v>
      </c>
      <c r="AE78" s="33">
        <v>4.75</v>
      </c>
      <c r="AF78" s="102">
        <f t="shared" si="20"/>
        <v>0.848</v>
      </c>
      <c r="AG78" s="73">
        <f t="shared" si="21"/>
        <v>1.027239836</v>
      </c>
      <c r="AH78" s="66">
        <f t="shared" si="22"/>
        <v>4.974270625</v>
      </c>
      <c r="AI78" s="102">
        <f t="shared" si="23"/>
        <v>0.887</v>
      </c>
      <c r="AJ78" s="73">
        <f t="shared" si="24"/>
        <v>1.235027493</v>
      </c>
      <c r="AK78" s="33">
        <v>51.04</v>
      </c>
      <c r="AL78" s="102">
        <f t="shared" si="25"/>
        <v>0.454</v>
      </c>
      <c r="AM78" s="73">
        <f t="shared" si="26"/>
        <v>-0.1023353365</v>
      </c>
      <c r="AN78" s="36">
        <f t="shared" si="27"/>
        <v>4176.820169</v>
      </c>
      <c r="AO78" s="35">
        <f t="shared" si="28"/>
        <v>0.7972578365</v>
      </c>
      <c r="AP78" s="37">
        <f t="shared" si="29"/>
        <v>0.787</v>
      </c>
      <c r="AQ78" s="33">
        <v>3.07</v>
      </c>
      <c r="AR78" s="102">
        <f t="shared" si="30"/>
        <v>0.316</v>
      </c>
      <c r="AS78" s="73">
        <f t="shared" si="31"/>
        <v>-0.5734072089</v>
      </c>
      <c r="AT78" s="33">
        <v>27.42</v>
      </c>
      <c r="AU78" s="102">
        <f t="shared" si="32"/>
        <v>0.33</v>
      </c>
      <c r="AV78" s="73">
        <f t="shared" si="33"/>
        <v>-0.4006694686</v>
      </c>
      <c r="AW78" s="36">
        <f t="shared" si="34"/>
        <v>1389.726059</v>
      </c>
      <c r="AX78" s="35">
        <f t="shared" si="35"/>
        <v>-0.5552899048</v>
      </c>
      <c r="AY78" s="37">
        <f t="shared" si="36"/>
        <v>0.326</v>
      </c>
      <c r="AZ78" s="33">
        <v>8.86</v>
      </c>
      <c r="BA78" s="102">
        <f t="shared" si="37"/>
        <v>0.599</v>
      </c>
      <c r="BB78" s="73">
        <f t="shared" si="38"/>
        <v>0.09105216655</v>
      </c>
      <c r="BC78" s="33">
        <v>40.22</v>
      </c>
      <c r="BD78" s="102">
        <f t="shared" si="39"/>
        <v>0.794</v>
      </c>
      <c r="BE78" s="73">
        <f t="shared" si="40"/>
        <v>0.7361183031</v>
      </c>
      <c r="BF78" s="36">
        <f t="shared" si="41"/>
        <v>2927.030619</v>
      </c>
      <c r="BG78" s="35">
        <f t="shared" si="42"/>
        <v>0.7712281056</v>
      </c>
      <c r="BH78" s="37">
        <f t="shared" si="43"/>
        <v>0.794</v>
      </c>
      <c r="BI78" s="33">
        <v>1.24</v>
      </c>
      <c r="BJ78" s="103">
        <f t="shared" si="44"/>
        <v>0.582</v>
      </c>
      <c r="BK78" s="73">
        <f t="shared" si="45"/>
        <v>0.01032930231</v>
      </c>
      <c r="BL78" s="33">
        <v>0.54</v>
      </c>
      <c r="BM78" s="103">
        <f t="shared" si="46"/>
        <v>0.762</v>
      </c>
      <c r="BN78" s="73">
        <f t="shared" si="47"/>
        <v>0.4267547435</v>
      </c>
      <c r="BO78" s="33">
        <v>3.66</v>
      </c>
      <c r="BP78" s="102">
        <f t="shared" si="48"/>
        <v>0.798</v>
      </c>
      <c r="BQ78" s="73">
        <f t="shared" si="49"/>
        <v>0.7707023591</v>
      </c>
      <c r="BR78" s="33">
        <v>54.05</v>
      </c>
      <c r="BS78" s="102">
        <f t="shared" si="50"/>
        <v>0.667</v>
      </c>
      <c r="BT78" s="73">
        <f t="shared" si="51"/>
        <v>0.3670552752</v>
      </c>
      <c r="BU78" s="36">
        <f t="shared" si="52"/>
        <v>3617.345943</v>
      </c>
      <c r="BV78" s="35">
        <f t="shared" si="53"/>
        <v>0.938225541</v>
      </c>
      <c r="BW78" s="37">
        <f t="shared" si="54"/>
        <v>0.837</v>
      </c>
      <c r="BX78" s="122">
        <f t="shared" si="55"/>
        <v>2.388505624</v>
      </c>
      <c r="BY78" s="104">
        <f t="shared" si="56"/>
        <v>0.77</v>
      </c>
      <c r="BZ78" s="33">
        <v>14.26</v>
      </c>
      <c r="CA78" s="105">
        <f t="shared" si="57"/>
        <v>0.681</v>
      </c>
      <c r="CB78" s="73">
        <f t="shared" si="58"/>
        <v>0.1768393997</v>
      </c>
      <c r="CC78" s="33">
        <v>2.62</v>
      </c>
      <c r="CD78" s="105">
        <f t="shared" si="59"/>
        <v>0.298</v>
      </c>
      <c r="CE78" s="73">
        <f t="shared" si="60"/>
        <v>-0.4706897309</v>
      </c>
      <c r="CF78" s="33">
        <v>0.2</v>
      </c>
      <c r="CG78" s="105">
        <f t="shared" si="61"/>
        <v>0.241</v>
      </c>
      <c r="CH78" s="73">
        <f t="shared" si="62"/>
        <v>-0.7161032145</v>
      </c>
      <c r="CI78" s="33">
        <v>1.09</v>
      </c>
      <c r="CJ78" s="102">
        <f t="shared" si="63"/>
        <v>0.429</v>
      </c>
      <c r="CK78" s="73">
        <f t="shared" si="64"/>
        <v>-0.4104974323</v>
      </c>
      <c r="CL78" s="33">
        <v>54.55</v>
      </c>
      <c r="CM78" s="102">
        <f t="shared" si="65"/>
        <v>0.695</v>
      </c>
      <c r="CN78" s="73">
        <f t="shared" si="66"/>
        <v>0.5036133871</v>
      </c>
      <c r="CO78" s="36">
        <f t="shared" si="67"/>
        <v>2146.55703</v>
      </c>
      <c r="CP78" s="35">
        <f t="shared" si="68"/>
        <v>-0.0006014080014</v>
      </c>
      <c r="CQ78" s="90">
        <f t="shared" si="69"/>
        <v>0.564</v>
      </c>
      <c r="CR78" s="33">
        <v>0.06</v>
      </c>
      <c r="CS78" s="105">
        <f t="shared" si="70"/>
        <v>0.348</v>
      </c>
      <c r="CT78" s="73">
        <f t="shared" si="71"/>
        <v>-0.4556409055</v>
      </c>
      <c r="CU78" s="123">
        <f t="shared" si="72"/>
        <v>-1.466195859</v>
      </c>
      <c r="CV78" s="107">
        <f t="shared" si="73"/>
        <v>0.376</v>
      </c>
    </row>
    <row r="79">
      <c r="A79" s="28">
        <v>2023.0</v>
      </c>
      <c r="B79" s="29" t="s">
        <v>939</v>
      </c>
      <c r="C79" s="29" t="s">
        <v>9</v>
      </c>
      <c r="D79" s="30">
        <f t="array" ref="D79">INDEX(
  TP!C:C,
  MATCH(
    1,
    (TP!A:A = A79) * (TP!B:B = C79),
    0
  )
)
</f>
        <v>51.35</v>
      </c>
      <c r="E79" s="31">
        <f t="shared" si="1"/>
        <v>0.4542101096</v>
      </c>
      <c r="F79" s="32">
        <f t="shared" si="2"/>
        <v>0.535</v>
      </c>
      <c r="G79" s="33">
        <v>2048.0</v>
      </c>
      <c r="H79" s="33">
        <v>12.91</v>
      </c>
      <c r="I79" s="33">
        <v>5.0</v>
      </c>
      <c r="J79" s="99">
        <f t="shared" si="3"/>
        <v>9.21</v>
      </c>
      <c r="K79" s="100">
        <f t="shared" si="4"/>
        <v>0.4047363281</v>
      </c>
      <c r="L79" s="101">
        <f t="shared" si="5"/>
        <v>0.869</v>
      </c>
      <c r="M79" s="73">
        <f t="shared" si="6"/>
        <v>1.096389738</v>
      </c>
      <c r="N79" s="42">
        <v>0.44</v>
      </c>
      <c r="O79" s="101">
        <f t="shared" si="7"/>
        <v>0.851</v>
      </c>
      <c r="P79" s="73">
        <f t="shared" si="8"/>
        <v>1.028491835</v>
      </c>
      <c r="Q79" s="33">
        <v>2.33</v>
      </c>
      <c r="R79" s="102">
        <f t="shared" si="9"/>
        <v>0.713</v>
      </c>
      <c r="S79" s="73">
        <f t="shared" si="10"/>
        <v>0.5502831275</v>
      </c>
      <c r="T79" s="33">
        <v>50.94</v>
      </c>
      <c r="U79" s="102">
        <f t="shared" si="11"/>
        <v>0.855</v>
      </c>
      <c r="V79" s="73">
        <f t="shared" si="12"/>
        <v>0.942103225</v>
      </c>
      <c r="W79" s="36">
        <f t="shared" si="13"/>
        <v>3831.429609</v>
      </c>
      <c r="X79" s="35">
        <f t="shared" si="14"/>
        <v>1.181776975</v>
      </c>
      <c r="Y79" s="40">
        <f t="shared" si="15"/>
        <v>0.887</v>
      </c>
      <c r="Z79" s="33">
        <v>28.302</v>
      </c>
      <c r="AA79" s="101">
        <f t="shared" si="16"/>
        <v>0.965</v>
      </c>
      <c r="AB79" s="73">
        <f t="shared" si="17"/>
        <v>1.868783361</v>
      </c>
      <c r="AC79" s="121">
        <f t="shared" si="18"/>
        <v>5.175441909</v>
      </c>
      <c r="AD79" s="68">
        <f t="shared" si="19"/>
        <v>0.922</v>
      </c>
      <c r="AE79" s="33">
        <v>3.16</v>
      </c>
      <c r="AF79" s="102">
        <f t="shared" si="20"/>
        <v>0.383</v>
      </c>
      <c r="AG79" s="73">
        <f t="shared" si="21"/>
        <v>-0.342443718</v>
      </c>
      <c r="AH79" s="66">
        <f t="shared" si="22"/>
        <v>3.309198985</v>
      </c>
      <c r="AI79" s="102">
        <f t="shared" si="23"/>
        <v>0.479</v>
      </c>
      <c r="AJ79" s="73">
        <f t="shared" si="24"/>
        <v>-0.1515325873</v>
      </c>
      <c r="AK79" s="33">
        <v>41.67</v>
      </c>
      <c r="AL79" s="102">
        <f t="shared" si="25"/>
        <v>0.078</v>
      </c>
      <c r="AM79" s="73">
        <f t="shared" si="26"/>
        <v>-1.331838463</v>
      </c>
      <c r="AN79" s="36">
        <f t="shared" si="27"/>
        <v>2786.751798</v>
      </c>
      <c r="AO79" s="35">
        <f t="shared" si="28"/>
        <v>-0.8360693391</v>
      </c>
      <c r="AP79" s="37">
        <f t="shared" si="29"/>
        <v>0.23</v>
      </c>
      <c r="AQ79" s="33">
        <v>3.12</v>
      </c>
      <c r="AR79" s="102">
        <f t="shared" si="30"/>
        <v>0.326</v>
      </c>
      <c r="AS79" s="73">
        <f t="shared" si="31"/>
        <v>-0.5542335623</v>
      </c>
      <c r="AT79" s="33">
        <v>33.8</v>
      </c>
      <c r="AU79" s="102">
        <f t="shared" si="32"/>
        <v>0.56</v>
      </c>
      <c r="AV79" s="73">
        <f t="shared" si="33"/>
        <v>0.2312474017</v>
      </c>
      <c r="AW79" s="36">
        <f t="shared" si="34"/>
        <v>1727.985136</v>
      </c>
      <c r="AX79" s="35">
        <f t="shared" si="35"/>
        <v>-0.1889638953</v>
      </c>
      <c r="AY79" s="37">
        <f t="shared" si="36"/>
        <v>0.457</v>
      </c>
      <c r="AZ79" s="33">
        <v>9.67</v>
      </c>
      <c r="BA79" s="102">
        <f t="shared" si="37"/>
        <v>0.695</v>
      </c>
      <c r="BB79" s="73">
        <f t="shared" si="38"/>
        <v>0.3856448008</v>
      </c>
      <c r="BC79" s="33">
        <v>25.0</v>
      </c>
      <c r="BD79" s="102">
        <f t="shared" si="39"/>
        <v>0.06</v>
      </c>
      <c r="BE79" s="73">
        <f t="shared" si="40"/>
        <v>-1.375243359</v>
      </c>
      <c r="BF79" s="36">
        <f t="shared" si="41"/>
        <v>1882.154088</v>
      </c>
      <c r="BG79" s="35">
        <f t="shared" si="42"/>
        <v>-0.9818619299</v>
      </c>
      <c r="BH79" s="37">
        <f t="shared" si="43"/>
        <v>0.145</v>
      </c>
      <c r="BI79" s="33">
        <v>0.18</v>
      </c>
      <c r="BJ79" s="103">
        <f t="shared" si="44"/>
        <v>0.014</v>
      </c>
      <c r="BK79" s="73">
        <f t="shared" si="45"/>
        <v>-1.391744954</v>
      </c>
      <c r="BL79" s="33">
        <v>0.13</v>
      </c>
      <c r="BM79" s="103">
        <f t="shared" si="46"/>
        <v>0.248</v>
      </c>
      <c r="BN79" s="73">
        <f t="shared" si="47"/>
        <v>-0.6950475421</v>
      </c>
      <c r="BO79" s="33">
        <v>2.15</v>
      </c>
      <c r="BP79" s="102">
        <f t="shared" si="48"/>
        <v>0.457</v>
      </c>
      <c r="BQ79" s="73">
        <f t="shared" si="49"/>
        <v>-0.2979032188</v>
      </c>
      <c r="BR79" s="33">
        <v>53.06</v>
      </c>
      <c r="BS79" s="102">
        <f t="shared" si="50"/>
        <v>0.631</v>
      </c>
      <c r="BT79" s="73">
        <f t="shared" si="51"/>
        <v>0.2659483493</v>
      </c>
      <c r="BU79" s="36">
        <f t="shared" si="52"/>
        <v>2647.490354</v>
      </c>
      <c r="BV79" s="35">
        <f t="shared" si="53"/>
        <v>-0.004250274639</v>
      </c>
      <c r="BW79" s="37">
        <f t="shared" si="54"/>
        <v>0.539</v>
      </c>
      <c r="BX79" s="122">
        <f t="shared" si="55"/>
        <v>-4.097937935</v>
      </c>
      <c r="BY79" s="104">
        <f t="shared" si="56"/>
        <v>0.135</v>
      </c>
      <c r="BZ79" s="33">
        <v>11.34</v>
      </c>
      <c r="CA79" s="105">
        <f t="shared" si="57"/>
        <v>0.461</v>
      </c>
      <c r="CB79" s="73">
        <f t="shared" si="58"/>
        <v>-0.3742523767</v>
      </c>
      <c r="CC79" s="33">
        <v>3.34</v>
      </c>
      <c r="CD79" s="105">
        <f t="shared" si="59"/>
        <v>0.628</v>
      </c>
      <c r="CE79" s="73">
        <f t="shared" si="60"/>
        <v>0.3609764117</v>
      </c>
      <c r="CF79" s="33">
        <v>0.31</v>
      </c>
      <c r="CG79" s="105">
        <f t="shared" si="61"/>
        <v>0.504</v>
      </c>
      <c r="CH79" s="73">
        <f t="shared" si="62"/>
        <v>-0.1192546719</v>
      </c>
      <c r="CI79" s="33">
        <v>1.27</v>
      </c>
      <c r="CJ79" s="102">
        <f t="shared" si="63"/>
        <v>0.518</v>
      </c>
      <c r="CK79" s="73">
        <f t="shared" si="64"/>
        <v>-0.210681482</v>
      </c>
      <c r="CL79" s="33">
        <v>48.28</v>
      </c>
      <c r="CM79" s="102">
        <f t="shared" si="65"/>
        <v>0.525</v>
      </c>
      <c r="CN79" s="73">
        <f t="shared" si="66"/>
        <v>0.04103340759</v>
      </c>
      <c r="CO79" s="36">
        <f t="shared" si="67"/>
        <v>2112.749514</v>
      </c>
      <c r="CP79" s="35">
        <f t="shared" si="68"/>
        <v>-0.03512232183</v>
      </c>
      <c r="CQ79" s="90">
        <f t="shared" si="69"/>
        <v>0.553</v>
      </c>
      <c r="CR79" s="33">
        <v>0.06</v>
      </c>
      <c r="CS79" s="105">
        <f t="shared" si="70"/>
        <v>0.348</v>
      </c>
      <c r="CT79" s="73">
        <f t="shared" si="71"/>
        <v>-0.4556409055</v>
      </c>
      <c r="CU79" s="123">
        <f t="shared" si="72"/>
        <v>-0.6232938641</v>
      </c>
      <c r="CV79" s="107">
        <f t="shared" si="73"/>
        <v>0.486</v>
      </c>
    </row>
    <row r="80">
      <c r="A80" s="28">
        <v>2025.0</v>
      </c>
      <c r="B80" s="29" t="s">
        <v>758</v>
      </c>
      <c r="C80" s="29" t="s">
        <v>22</v>
      </c>
      <c r="D80" s="30">
        <f t="array" ref="D80">INDEX(
  TP!C:C,
  MATCH(
    1,
    (TP!A:A = A80) * (TP!B:B = C80),
    0
  )
)
</f>
        <v>51.35</v>
      </c>
      <c r="E80" s="31">
        <f t="shared" si="1"/>
        <v>-6.898269804</v>
      </c>
      <c r="F80" s="32">
        <f t="shared" si="2"/>
        <v>0.138</v>
      </c>
      <c r="G80" s="33">
        <v>1241.0</v>
      </c>
      <c r="H80" s="33">
        <v>8.31</v>
      </c>
      <c r="I80" s="33">
        <v>3.0</v>
      </c>
      <c r="J80" s="99">
        <f t="shared" si="3"/>
        <v>6.09</v>
      </c>
      <c r="K80" s="100">
        <f t="shared" si="4"/>
        <v>0.4416599517</v>
      </c>
      <c r="L80" s="101">
        <f t="shared" si="5"/>
        <v>0.922</v>
      </c>
      <c r="M80" s="73">
        <f t="shared" si="6"/>
        <v>1.416693902</v>
      </c>
      <c r="N80" s="42">
        <v>0.22</v>
      </c>
      <c r="O80" s="101">
        <f t="shared" si="7"/>
        <v>0.387</v>
      </c>
      <c r="P80" s="73">
        <f t="shared" si="8"/>
        <v>-0.377610529</v>
      </c>
      <c r="Q80" s="33">
        <v>2.18</v>
      </c>
      <c r="R80" s="102">
        <f t="shared" si="9"/>
        <v>0.638</v>
      </c>
      <c r="S80" s="73">
        <f t="shared" si="10"/>
        <v>0.3057576511</v>
      </c>
      <c r="T80" s="33">
        <v>46.67</v>
      </c>
      <c r="U80" s="102">
        <f t="shared" si="11"/>
        <v>0.706</v>
      </c>
      <c r="V80" s="73">
        <f t="shared" si="12"/>
        <v>0.5195359458</v>
      </c>
      <c r="W80" s="36">
        <f t="shared" si="13"/>
        <v>3375.769966</v>
      </c>
      <c r="X80" s="35">
        <f t="shared" si="14"/>
        <v>0.6604159434</v>
      </c>
      <c r="Y80" s="40">
        <f t="shared" si="15"/>
        <v>0.77</v>
      </c>
      <c r="Z80" s="33">
        <v>20.0</v>
      </c>
      <c r="AA80" s="101">
        <f t="shared" si="16"/>
        <v>0.752</v>
      </c>
      <c r="AB80" s="73">
        <f t="shared" si="17"/>
        <v>0.6857221634</v>
      </c>
      <c r="AC80" s="121">
        <f t="shared" si="18"/>
        <v>2.38522148</v>
      </c>
      <c r="AD80" s="68">
        <f t="shared" si="19"/>
        <v>0.759</v>
      </c>
      <c r="AE80" s="33">
        <v>1.67</v>
      </c>
      <c r="AF80" s="102">
        <f t="shared" si="20"/>
        <v>0.011</v>
      </c>
      <c r="AG80" s="73">
        <f t="shared" si="21"/>
        <v>-1.625983652</v>
      </c>
      <c r="AH80" s="66">
        <f t="shared" si="22"/>
        <v>1.74884883</v>
      </c>
      <c r="AI80" s="102">
        <f t="shared" si="23"/>
        <v>0.018</v>
      </c>
      <c r="AJ80" s="73">
        <f t="shared" si="24"/>
        <v>-1.450887631</v>
      </c>
      <c r="AK80" s="33">
        <v>30.43</v>
      </c>
      <c r="AL80" s="102">
        <f t="shared" si="25"/>
        <v>0.004</v>
      </c>
      <c r="AM80" s="73">
        <f t="shared" si="26"/>
        <v>-2.806717347</v>
      </c>
      <c r="AN80" s="36">
        <f t="shared" si="27"/>
        <v>1408.736168</v>
      </c>
      <c r="AO80" s="35">
        <f t="shared" si="28"/>
        <v>-2.455234571</v>
      </c>
      <c r="AP80" s="37">
        <f t="shared" si="29"/>
        <v>0</v>
      </c>
      <c r="AQ80" s="33">
        <v>1.52</v>
      </c>
      <c r="AR80" s="102">
        <f t="shared" si="30"/>
        <v>0.082</v>
      </c>
      <c r="AS80" s="73">
        <f t="shared" si="31"/>
        <v>-1.167790252</v>
      </c>
      <c r="AT80" s="33">
        <v>19.05</v>
      </c>
      <c r="AU80" s="102">
        <f t="shared" si="32"/>
        <v>0.106</v>
      </c>
      <c r="AV80" s="73">
        <f t="shared" si="33"/>
        <v>-1.229688936</v>
      </c>
      <c r="AW80" s="36">
        <f t="shared" si="34"/>
        <v>635.7607446</v>
      </c>
      <c r="AX80" s="35">
        <f t="shared" si="35"/>
        <v>-1.371815236</v>
      </c>
      <c r="AY80" s="37">
        <f t="shared" si="36"/>
        <v>0.082</v>
      </c>
      <c r="AZ80" s="33">
        <v>4.42</v>
      </c>
      <c r="BA80" s="102">
        <f t="shared" si="37"/>
        <v>0.05</v>
      </c>
      <c r="BB80" s="73">
        <f t="shared" si="38"/>
        <v>-1.523751903</v>
      </c>
      <c r="BC80" s="33">
        <v>31.15</v>
      </c>
      <c r="BD80" s="102">
        <f t="shared" si="39"/>
        <v>0.294</v>
      </c>
      <c r="BE80" s="73">
        <f t="shared" si="40"/>
        <v>-0.5220978782</v>
      </c>
      <c r="BF80" s="36">
        <f t="shared" si="41"/>
        <v>1674.195942</v>
      </c>
      <c r="BG80" s="35">
        <f t="shared" si="42"/>
        <v>-1.33077335</v>
      </c>
      <c r="BH80" s="37">
        <f t="shared" si="43"/>
        <v>0.067</v>
      </c>
      <c r="BI80" s="33">
        <v>0.44</v>
      </c>
      <c r="BJ80" s="103">
        <f t="shared" si="44"/>
        <v>0.11</v>
      </c>
      <c r="BK80" s="73">
        <f t="shared" si="45"/>
        <v>-1.047839948</v>
      </c>
      <c r="BL80" s="33">
        <v>0.29</v>
      </c>
      <c r="BM80" s="103">
        <f t="shared" si="46"/>
        <v>0.482</v>
      </c>
      <c r="BN80" s="73">
        <f t="shared" si="47"/>
        <v>-0.2572710404</v>
      </c>
      <c r="BO80" s="33">
        <v>1.67</v>
      </c>
      <c r="BP80" s="102">
        <f t="shared" si="48"/>
        <v>0.298</v>
      </c>
      <c r="BQ80" s="73">
        <f t="shared" si="49"/>
        <v>-0.6375924092</v>
      </c>
      <c r="BR80" s="33">
        <v>47.83</v>
      </c>
      <c r="BS80" s="102">
        <f t="shared" si="50"/>
        <v>0.387</v>
      </c>
      <c r="BT80" s="73">
        <f t="shared" si="51"/>
        <v>-0.2681821783</v>
      </c>
      <c r="BU80" s="36">
        <f t="shared" si="52"/>
        <v>2042.668722</v>
      </c>
      <c r="BV80" s="35">
        <f t="shared" si="53"/>
        <v>-0.5919973238</v>
      </c>
      <c r="BW80" s="37">
        <f t="shared" si="54"/>
        <v>0.316</v>
      </c>
      <c r="BX80" s="122">
        <f t="shared" si="55"/>
        <v>-7.054931469</v>
      </c>
      <c r="BY80" s="104">
        <f t="shared" si="56"/>
        <v>0.018</v>
      </c>
      <c r="BZ80" s="33">
        <v>9.79</v>
      </c>
      <c r="CA80" s="105">
        <f t="shared" si="57"/>
        <v>0.252</v>
      </c>
      <c r="CB80" s="73">
        <f t="shared" si="58"/>
        <v>-0.6667839704</v>
      </c>
      <c r="CC80" s="33">
        <v>2.83</v>
      </c>
      <c r="CD80" s="105">
        <f t="shared" si="59"/>
        <v>0.401</v>
      </c>
      <c r="CE80" s="73">
        <f t="shared" si="60"/>
        <v>-0.2281204393</v>
      </c>
      <c r="CF80" s="33">
        <v>0.29</v>
      </c>
      <c r="CG80" s="105">
        <f t="shared" si="61"/>
        <v>0.461</v>
      </c>
      <c r="CH80" s="73">
        <f t="shared" si="62"/>
        <v>-0.2277725887</v>
      </c>
      <c r="CI80" s="33">
        <v>1.16</v>
      </c>
      <c r="CJ80" s="102">
        <f t="shared" si="63"/>
        <v>0.447</v>
      </c>
      <c r="CK80" s="73">
        <f t="shared" si="64"/>
        <v>-0.3327912294</v>
      </c>
      <c r="CL80" s="33">
        <v>50.0</v>
      </c>
      <c r="CM80" s="102">
        <f t="shared" si="65"/>
        <v>0.546</v>
      </c>
      <c r="CN80" s="73">
        <f t="shared" si="66"/>
        <v>0.1679293509</v>
      </c>
      <c r="CO80" s="36">
        <f t="shared" si="67"/>
        <v>2055.442272</v>
      </c>
      <c r="CP80" s="35">
        <f t="shared" si="68"/>
        <v>-0.09363884744</v>
      </c>
      <c r="CQ80" s="90">
        <f t="shared" si="69"/>
        <v>0.511</v>
      </c>
      <c r="CR80" s="33">
        <v>0.03</v>
      </c>
      <c r="CS80" s="105">
        <f t="shared" si="70"/>
        <v>0.089</v>
      </c>
      <c r="CT80" s="73">
        <f t="shared" si="71"/>
        <v>-1.012243968</v>
      </c>
      <c r="CU80" s="123">
        <f t="shared" si="72"/>
        <v>-2.228559814</v>
      </c>
      <c r="CV80" s="107">
        <f t="shared" si="73"/>
        <v>0.28</v>
      </c>
    </row>
    <row r="81">
      <c r="A81" s="28">
        <v>2025.0</v>
      </c>
      <c r="B81" s="29" t="s">
        <v>869</v>
      </c>
      <c r="C81" s="29" t="s">
        <v>22</v>
      </c>
      <c r="D81" s="30">
        <f t="array" ref="D81">INDEX(
  TP!C:C,
  MATCH(
    1,
    (TP!A:A = A81) * (TP!B:B = C81),
    0
  )
)
</f>
        <v>51.35</v>
      </c>
      <c r="E81" s="31">
        <f t="shared" si="1"/>
        <v>-10.14996011</v>
      </c>
      <c r="F81" s="32">
        <f t="shared" si="2"/>
        <v>0.035</v>
      </c>
      <c r="G81" s="33">
        <v>1215.0</v>
      </c>
      <c r="H81" s="33">
        <v>1.41</v>
      </c>
      <c r="I81" s="33">
        <v>0.0</v>
      </c>
      <c r="J81" s="99">
        <f t="shared" si="3"/>
        <v>1.41</v>
      </c>
      <c r="K81" s="100">
        <f t="shared" si="4"/>
        <v>0.1044444444</v>
      </c>
      <c r="L81" s="101">
        <f t="shared" si="5"/>
        <v>0.046</v>
      </c>
      <c r="M81" s="73">
        <f t="shared" si="6"/>
        <v>-1.508575098</v>
      </c>
      <c r="N81" s="42">
        <v>0.07</v>
      </c>
      <c r="O81" s="101">
        <f t="shared" si="7"/>
        <v>0.06</v>
      </c>
      <c r="P81" s="73">
        <f t="shared" si="8"/>
        <v>-1.336316686</v>
      </c>
      <c r="Q81" s="33">
        <v>1.26</v>
      </c>
      <c r="R81" s="102">
        <f t="shared" si="9"/>
        <v>0.078</v>
      </c>
      <c r="S81" s="73">
        <f t="shared" si="10"/>
        <v>-1.193998604</v>
      </c>
      <c r="T81" s="33">
        <v>11.76</v>
      </c>
      <c r="U81" s="102">
        <f t="shared" si="11"/>
        <v>0.007</v>
      </c>
      <c r="V81" s="73">
        <f t="shared" si="12"/>
        <v>-2.935223706</v>
      </c>
      <c r="W81" s="36">
        <f t="shared" si="13"/>
        <v>599.5226138</v>
      </c>
      <c r="X81" s="35">
        <f t="shared" si="14"/>
        <v>-2.51613745</v>
      </c>
      <c r="Y81" s="40">
        <f t="shared" si="15"/>
        <v>0.011</v>
      </c>
      <c r="Z81" s="33">
        <v>5.882</v>
      </c>
      <c r="AA81" s="101">
        <f t="shared" si="16"/>
        <v>0.096</v>
      </c>
      <c r="AB81" s="73">
        <f t="shared" si="17"/>
        <v>-1.326137387</v>
      </c>
      <c r="AC81" s="121">
        <f t="shared" si="18"/>
        <v>-6.687166622</v>
      </c>
      <c r="AD81" s="68">
        <f t="shared" si="19"/>
        <v>0.018</v>
      </c>
      <c r="AE81" s="33">
        <v>2.96</v>
      </c>
      <c r="AF81" s="102">
        <f t="shared" si="20"/>
        <v>0.319</v>
      </c>
      <c r="AG81" s="73">
        <f t="shared" si="21"/>
        <v>-0.5147309574</v>
      </c>
      <c r="AH81" s="66">
        <f t="shared" si="22"/>
        <v>3.099756011</v>
      </c>
      <c r="AI81" s="102">
        <f t="shared" si="23"/>
        <v>0.404</v>
      </c>
      <c r="AJ81" s="73">
        <f t="shared" si="24"/>
        <v>-0.3259426604</v>
      </c>
      <c r="AK81" s="33">
        <v>50.0</v>
      </c>
      <c r="AL81" s="102">
        <f t="shared" si="25"/>
        <v>0.365</v>
      </c>
      <c r="AM81" s="73">
        <f t="shared" si="26"/>
        <v>-0.2388009983</v>
      </c>
      <c r="AN81" s="36">
        <f t="shared" si="27"/>
        <v>3229.780292</v>
      </c>
      <c r="AO81" s="35">
        <f t="shared" si="28"/>
        <v>-0.315511866</v>
      </c>
      <c r="AP81" s="37">
        <f t="shared" si="29"/>
        <v>0.39</v>
      </c>
      <c r="AQ81" s="33">
        <v>1.63</v>
      </c>
      <c r="AR81" s="102">
        <f t="shared" si="30"/>
        <v>0.106</v>
      </c>
      <c r="AS81" s="73">
        <f t="shared" si="31"/>
        <v>-1.125608229</v>
      </c>
      <c r="AT81" s="33">
        <v>36.36</v>
      </c>
      <c r="AU81" s="102">
        <f t="shared" si="32"/>
        <v>0.695</v>
      </c>
      <c r="AV81" s="73">
        <f t="shared" si="33"/>
        <v>0.4848065221</v>
      </c>
      <c r="AW81" s="36">
        <f t="shared" si="34"/>
        <v>1269.545237</v>
      </c>
      <c r="AX81" s="35">
        <f t="shared" si="35"/>
        <v>-0.6854426902</v>
      </c>
      <c r="AY81" s="37">
        <f t="shared" si="36"/>
        <v>0.277</v>
      </c>
      <c r="AZ81" s="33">
        <v>6.81</v>
      </c>
      <c r="BA81" s="102">
        <f t="shared" si="37"/>
        <v>0.27</v>
      </c>
      <c r="BB81" s="73">
        <f t="shared" si="38"/>
        <v>-0.6545217844</v>
      </c>
      <c r="BC81" s="33">
        <v>31.52</v>
      </c>
      <c r="BD81" s="102">
        <f t="shared" si="39"/>
        <v>0.319</v>
      </c>
      <c r="BE81" s="73">
        <f t="shared" si="40"/>
        <v>-0.4707704265</v>
      </c>
      <c r="BF81" s="36">
        <f t="shared" si="41"/>
        <v>2060.25282</v>
      </c>
      <c r="BG81" s="35">
        <f t="shared" si="42"/>
        <v>-0.6830485272</v>
      </c>
      <c r="BH81" s="37">
        <f t="shared" si="43"/>
        <v>0.255</v>
      </c>
      <c r="BI81" s="33">
        <v>0.81</v>
      </c>
      <c r="BJ81" s="103">
        <f t="shared" si="44"/>
        <v>0.344</v>
      </c>
      <c r="BK81" s="73">
        <f t="shared" si="45"/>
        <v>-0.5584366697</v>
      </c>
      <c r="BL81" s="33">
        <v>0.15</v>
      </c>
      <c r="BM81" s="103">
        <f t="shared" si="46"/>
        <v>0.309</v>
      </c>
      <c r="BN81" s="73">
        <f t="shared" si="47"/>
        <v>-0.6403254794</v>
      </c>
      <c r="BO81" s="33">
        <v>0.96</v>
      </c>
      <c r="BP81" s="102">
        <f t="shared" si="48"/>
        <v>0.089</v>
      </c>
      <c r="BQ81" s="73">
        <f t="shared" si="49"/>
        <v>-1.140049337</v>
      </c>
      <c r="BR81" s="33">
        <v>69.23</v>
      </c>
      <c r="BS81" s="102">
        <f t="shared" si="50"/>
        <v>0.961</v>
      </c>
      <c r="BT81" s="73">
        <f t="shared" si="51"/>
        <v>1.917361472</v>
      </c>
      <c r="BU81" s="36">
        <f t="shared" si="52"/>
        <v>2025.932303</v>
      </c>
      <c r="BV81" s="35">
        <f t="shared" si="53"/>
        <v>-0.6082612612</v>
      </c>
      <c r="BW81" s="37">
        <f t="shared" si="54"/>
        <v>0.305</v>
      </c>
      <c r="BX81" s="122">
        <f t="shared" si="55"/>
        <v>-3.491026494</v>
      </c>
      <c r="BY81" s="104">
        <f t="shared" si="56"/>
        <v>0.188</v>
      </c>
      <c r="BZ81" s="33">
        <v>15.78</v>
      </c>
      <c r="CA81" s="105">
        <f t="shared" si="57"/>
        <v>0.759</v>
      </c>
      <c r="CB81" s="73">
        <f t="shared" si="58"/>
        <v>0.4637090916</v>
      </c>
      <c r="CC81" s="33">
        <v>2.37</v>
      </c>
      <c r="CD81" s="105">
        <f t="shared" si="59"/>
        <v>0.199</v>
      </c>
      <c r="CE81" s="73">
        <f t="shared" si="60"/>
        <v>-0.7594626971</v>
      </c>
      <c r="CF81" s="33">
        <v>0.3</v>
      </c>
      <c r="CG81" s="105">
        <f t="shared" si="61"/>
        <v>0.489</v>
      </c>
      <c r="CH81" s="73">
        <f t="shared" si="62"/>
        <v>-0.1735136303</v>
      </c>
      <c r="CI81" s="33">
        <v>1.19</v>
      </c>
      <c r="CJ81" s="102">
        <f t="shared" si="63"/>
        <v>0.468</v>
      </c>
      <c r="CK81" s="73">
        <f t="shared" si="64"/>
        <v>-0.299488571</v>
      </c>
      <c r="CL81" s="33">
        <v>56.25</v>
      </c>
      <c r="CM81" s="102">
        <f t="shared" si="65"/>
        <v>0.748</v>
      </c>
      <c r="CN81" s="73">
        <f t="shared" si="66"/>
        <v>0.6290337962</v>
      </c>
      <c r="CO81" s="36">
        <f t="shared" si="67"/>
        <v>2353.789202</v>
      </c>
      <c r="CP81" s="35">
        <f t="shared" si="68"/>
        <v>0.2110037264</v>
      </c>
      <c r="CQ81" s="90">
        <f t="shared" si="69"/>
        <v>0.638</v>
      </c>
      <c r="CR81" s="33">
        <v>0.1</v>
      </c>
      <c r="CS81" s="105">
        <f t="shared" si="70"/>
        <v>0.652</v>
      </c>
      <c r="CT81" s="73">
        <f t="shared" si="71"/>
        <v>0.2864965118</v>
      </c>
      <c r="CU81" s="123">
        <f t="shared" si="72"/>
        <v>0.02823300237</v>
      </c>
      <c r="CV81" s="107">
        <f t="shared" si="73"/>
        <v>0.571</v>
      </c>
    </row>
    <row r="82">
      <c r="A82" s="28">
        <v>2023.0</v>
      </c>
      <c r="B82" s="29" t="s">
        <v>940</v>
      </c>
      <c r="C82" s="29" t="s">
        <v>19</v>
      </c>
      <c r="D82" s="30">
        <f t="array" ref="D82">INDEX(
  TP!C:C,
  MATCH(
    1,
    (TP!A:A = A82) * (TP!B:B = C82),
    0
  )
)
</f>
        <v>51.06</v>
      </c>
      <c r="E82" s="31">
        <f t="shared" si="1"/>
        <v>5.306753525</v>
      </c>
      <c r="F82" s="32">
        <f t="shared" si="2"/>
        <v>0.787</v>
      </c>
      <c r="G82" s="33">
        <v>2120.0</v>
      </c>
      <c r="H82" s="33">
        <v>9.08</v>
      </c>
      <c r="I82" s="33">
        <v>0.0</v>
      </c>
      <c r="J82" s="99">
        <f t="shared" si="3"/>
        <v>9.08</v>
      </c>
      <c r="K82" s="100">
        <f t="shared" si="4"/>
        <v>0.3854716981</v>
      </c>
      <c r="L82" s="101">
        <f t="shared" si="5"/>
        <v>0.83</v>
      </c>
      <c r="M82" s="73">
        <f t="shared" si="6"/>
        <v>0.9292733868</v>
      </c>
      <c r="N82" s="42">
        <v>0.17</v>
      </c>
      <c r="O82" s="101">
        <f t="shared" si="7"/>
        <v>0.227</v>
      </c>
      <c r="P82" s="73">
        <f t="shared" si="8"/>
        <v>-0.6971792481</v>
      </c>
      <c r="Q82" s="33">
        <v>2.55</v>
      </c>
      <c r="R82" s="102">
        <f t="shared" si="9"/>
        <v>0.84</v>
      </c>
      <c r="S82" s="73">
        <f t="shared" si="10"/>
        <v>0.9089204929</v>
      </c>
      <c r="T82" s="33">
        <v>35.0</v>
      </c>
      <c r="U82" s="102">
        <f t="shared" si="11"/>
        <v>0.238</v>
      </c>
      <c r="V82" s="73">
        <f t="shared" si="12"/>
        <v>-0.6353493347</v>
      </c>
      <c r="W82" s="36">
        <f t="shared" si="13"/>
        <v>2772.509101</v>
      </c>
      <c r="X82" s="35">
        <f t="shared" si="14"/>
        <v>-0.02982887464</v>
      </c>
      <c r="Y82" s="40">
        <f t="shared" si="15"/>
        <v>0.486</v>
      </c>
      <c r="Z82" s="33">
        <v>6.667</v>
      </c>
      <c r="AA82" s="101">
        <f t="shared" si="16"/>
        <v>0.11</v>
      </c>
      <c r="AB82" s="73">
        <f t="shared" si="17"/>
        <v>-1.21427241</v>
      </c>
      <c r="AC82" s="121">
        <f t="shared" si="18"/>
        <v>-1.012007146</v>
      </c>
      <c r="AD82" s="68">
        <f t="shared" si="19"/>
        <v>0.362</v>
      </c>
      <c r="AE82" s="33">
        <v>2.63</v>
      </c>
      <c r="AF82" s="102">
        <f t="shared" si="20"/>
        <v>0.22</v>
      </c>
      <c r="AG82" s="73">
        <f t="shared" si="21"/>
        <v>-0.7990049025</v>
      </c>
      <c r="AH82" s="66">
        <f t="shared" si="22"/>
        <v>2.727528258</v>
      </c>
      <c r="AI82" s="102">
        <f t="shared" si="23"/>
        <v>0.301</v>
      </c>
      <c r="AJ82" s="73">
        <f t="shared" si="24"/>
        <v>-0.6359089888</v>
      </c>
      <c r="AK82" s="33">
        <v>58.06</v>
      </c>
      <c r="AL82" s="102">
        <f t="shared" si="25"/>
        <v>0.809</v>
      </c>
      <c r="AM82" s="73">
        <f t="shared" si="26"/>
        <v>0.818807881</v>
      </c>
      <c r="AN82" s="36">
        <f t="shared" si="27"/>
        <v>3497.414965</v>
      </c>
      <c r="AO82" s="35">
        <f t="shared" si="28"/>
        <v>-0.001041733843</v>
      </c>
      <c r="AP82" s="37">
        <f t="shared" si="29"/>
        <v>0.525</v>
      </c>
      <c r="AQ82" s="33">
        <v>4.63</v>
      </c>
      <c r="AR82" s="102">
        <f t="shared" si="30"/>
        <v>0.578</v>
      </c>
      <c r="AS82" s="73">
        <f t="shared" si="31"/>
        <v>0.02481056312</v>
      </c>
      <c r="AT82" s="33">
        <v>35.78</v>
      </c>
      <c r="AU82" s="102">
        <f t="shared" si="32"/>
        <v>0.674</v>
      </c>
      <c r="AV82" s="73">
        <f t="shared" si="33"/>
        <v>0.4273595339</v>
      </c>
      <c r="AW82" s="36">
        <f t="shared" si="34"/>
        <v>2232.629537</v>
      </c>
      <c r="AX82" s="35">
        <f t="shared" si="35"/>
        <v>0.3575532039</v>
      </c>
      <c r="AY82" s="37">
        <f t="shared" si="36"/>
        <v>0.631</v>
      </c>
      <c r="AZ82" s="33">
        <v>11.33</v>
      </c>
      <c r="BA82" s="102">
        <f t="shared" si="37"/>
        <v>0.837</v>
      </c>
      <c r="BB82" s="73">
        <f t="shared" si="38"/>
        <v>0.9893778537</v>
      </c>
      <c r="BC82" s="33">
        <v>37.08</v>
      </c>
      <c r="BD82" s="102">
        <f t="shared" si="39"/>
        <v>0.674</v>
      </c>
      <c r="BE82" s="73">
        <f t="shared" si="40"/>
        <v>0.3005285777</v>
      </c>
      <c r="BF82" s="36">
        <f t="shared" si="41"/>
        <v>2962.118126</v>
      </c>
      <c r="BG82" s="35">
        <f t="shared" si="42"/>
        <v>0.830097797</v>
      </c>
      <c r="BH82" s="37">
        <f t="shared" si="43"/>
        <v>0.819</v>
      </c>
      <c r="BI82" s="33">
        <v>1.7</v>
      </c>
      <c r="BJ82" s="103">
        <f t="shared" si="44"/>
        <v>0.77</v>
      </c>
      <c r="BK82" s="73">
        <f t="shared" si="45"/>
        <v>0.6187766212</v>
      </c>
      <c r="BL82" s="33">
        <v>0.64</v>
      </c>
      <c r="BM82" s="103">
        <f t="shared" si="46"/>
        <v>0.837</v>
      </c>
      <c r="BN82" s="73">
        <f t="shared" si="47"/>
        <v>0.700365057</v>
      </c>
      <c r="BO82" s="33">
        <v>4.12</v>
      </c>
      <c r="BP82" s="102">
        <f t="shared" si="48"/>
        <v>0.876</v>
      </c>
      <c r="BQ82" s="73">
        <f t="shared" si="49"/>
        <v>1.096237833</v>
      </c>
      <c r="BR82" s="33">
        <v>46.39</v>
      </c>
      <c r="BS82" s="102">
        <f t="shared" si="50"/>
        <v>0.319</v>
      </c>
      <c r="BT82" s="73">
        <f t="shared" si="51"/>
        <v>-0.4152467978</v>
      </c>
      <c r="BU82" s="36">
        <f t="shared" si="52"/>
        <v>3294.602283</v>
      </c>
      <c r="BV82" s="35">
        <f t="shared" si="53"/>
        <v>0.6245931841</v>
      </c>
      <c r="BW82" s="37">
        <f t="shared" si="54"/>
        <v>0.738</v>
      </c>
      <c r="BX82" s="122">
        <f t="shared" si="55"/>
        <v>3.130344129</v>
      </c>
      <c r="BY82" s="104">
        <f t="shared" si="56"/>
        <v>0.801</v>
      </c>
      <c r="BZ82" s="33">
        <v>13.88</v>
      </c>
      <c r="CA82" s="105">
        <f t="shared" si="57"/>
        <v>0.652</v>
      </c>
      <c r="CB82" s="73">
        <f t="shared" si="58"/>
        <v>0.1051219768</v>
      </c>
      <c r="CC82" s="33">
        <v>3.86</v>
      </c>
      <c r="CD82" s="105">
        <f t="shared" si="59"/>
        <v>0.83</v>
      </c>
      <c r="CE82" s="73">
        <f t="shared" si="60"/>
        <v>0.9616241814</v>
      </c>
      <c r="CF82" s="33">
        <v>0.55</v>
      </c>
      <c r="CG82" s="105">
        <f t="shared" si="61"/>
        <v>0.865</v>
      </c>
      <c r="CH82" s="73">
        <f t="shared" si="62"/>
        <v>1.18296033</v>
      </c>
      <c r="CI82" s="33">
        <v>1.44</v>
      </c>
      <c r="CJ82" s="102">
        <f t="shared" si="63"/>
        <v>0.624</v>
      </c>
      <c r="CK82" s="73">
        <f t="shared" si="64"/>
        <v>-0.02196641778</v>
      </c>
      <c r="CL82" s="33">
        <v>47.06</v>
      </c>
      <c r="CM82" s="102">
        <f t="shared" si="65"/>
        <v>0.468</v>
      </c>
      <c r="CN82" s="73">
        <f t="shared" si="66"/>
        <v>-0.04897418012</v>
      </c>
      <c r="CO82" s="36">
        <f t="shared" si="67"/>
        <v>2240.780633</v>
      </c>
      <c r="CP82" s="35">
        <f t="shared" si="68"/>
        <v>0.09561047833</v>
      </c>
      <c r="CQ82" s="90">
        <f t="shared" si="69"/>
        <v>0.603</v>
      </c>
      <c r="CR82" s="33">
        <v>0.13</v>
      </c>
      <c r="CS82" s="105">
        <f t="shared" si="70"/>
        <v>0.805</v>
      </c>
      <c r="CT82" s="73">
        <f t="shared" si="71"/>
        <v>0.8430995747</v>
      </c>
      <c r="CU82" s="123">
        <f t="shared" si="72"/>
        <v>3.188416541</v>
      </c>
      <c r="CV82" s="107">
        <f t="shared" si="73"/>
        <v>0.826</v>
      </c>
    </row>
    <row r="83">
      <c r="A83" s="28">
        <v>2023.0</v>
      </c>
      <c r="B83" s="29" t="s">
        <v>941</v>
      </c>
      <c r="C83" s="29" t="s">
        <v>19</v>
      </c>
      <c r="D83" s="30">
        <f t="array" ref="D83">INDEX(
  TP!C:C,
  MATCH(
    1,
    (TP!A:A = A83) * (TP!B:B = C83),
    0
  )
)
</f>
        <v>51.06</v>
      </c>
      <c r="E83" s="31">
        <f t="shared" si="1"/>
        <v>0.3076436843</v>
      </c>
      <c r="F83" s="32">
        <f t="shared" si="2"/>
        <v>0.525</v>
      </c>
      <c r="G83" s="33">
        <v>2834.0</v>
      </c>
      <c r="H83" s="33">
        <v>12.77</v>
      </c>
      <c r="I83" s="33">
        <v>6.0</v>
      </c>
      <c r="J83" s="99">
        <f t="shared" si="3"/>
        <v>8.33</v>
      </c>
      <c r="K83" s="100">
        <f t="shared" si="4"/>
        <v>0.2645377558</v>
      </c>
      <c r="L83" s="101">
        <f t="shared" si="5"/>
        <v>0.465</v>
      </c>
      <c r="M83" s="73">
        <f t="shared" si="6"/>
        <v>-0.1198014774</v>
      </c>
      <c r="N83" s="42">
        <v>0.19</v>
      </c>
      <c r="O83" s="101">
        <f t="shared" si="7"/>
        <v>0.301</v>
      </c>
      <c r="P83" s="73">
        <f t="shared" si="8"/>
        <v>-0.5693517605</v>
      </c>
      <c r="Q83" s="33">
        <v>2.29</v>
      </c>
      <c r="R83" s="102">
        <f t="shared" si="9"/>
        <v>0.681</v>
      </c>
      <c r="S83" s="73">
        <f t="shared" si="10"/>
        <v>0.4850763338</v>
      </c>
      <c r="T83" s="33">
        <v>44.44</v>
      </c>
      <c r="U83" s="102">
        <f t="shared" si="11"/>
        <v>0.592</v>
      </c>
      <c r="V83" s="73">
        <f t="shared" si="12"/>
        <v>0.2988509265</v>
      </c>
      <c r="W83" s="36">
        <f t="shared" si="13"/>
        <v>3308.956763</v>
      </c>
      <c r="X83" s="35">
        <f t="shared" si="14"/>
        <v>0.5839689698</v>
      </c>
      <c r="Y83" s="40">
        <f t="shared" si="15"/>
        <v>0.738</v>
      </c>
      <c r="Z83" s="33">
        <v>16.667</v>
      </c>
      <c r="AA83" s="101">
        <f t="shared" si="16"/>
        <v>0.578</v>
      </c>
      <c r="AB83" s="73">
        <f t="shared" si="17"/>
        <v>0.2107591458</v>
      </c>
      <c r="AC83" s="121">
        <f t="shared" si="18"/>
        <v>0.1055748777</v>
      </c>
      <c r="AD83" s="68">
        <f t="shared" si="19"/>
        <v>0.511</v>
      </c>
      <c r="AE83" s="33">
        <v>3.75</v>
      </c>
      <c r="AF83" s="102">
        <f t="shared" si="20"/>
        <v>0.66</v>
      </c>
      <c r="AG83" s="73">
        <f t="shared" si="21"/>
        <v>0.1658036384</v>
      </c>
      <c r="AH83" s="66">
        <f t="shared" si="22"/>
        <v>3.889061204</v>
      </c>
      <c r="AI83" s="102">
        <f t="shared" si="23"/>
        <v>0.691</v>
      </c>
      <c r="AJ83" s="73">
        <f t="shared" si="24"/>
        <v>0.3313378106</v>
      </c>
      <c r="AK83" s="33">
        <v>42.37</v>
      </c>
      <c r="AL83" s="102">
        <f t="shared" si="25"/>
        <v>0.085</v>
      </c>
      <c r="AM83" s="73">
        <f t="shared" si="26"/>
        <v>-1.239986575</v>
      </c>
      <c r="AN83" s="36">
        <f t="shared" si="27"/>
        <v>3078.461756</v>
      </c>
      <c r="AO83" s="35">
        <f t="shared" si="28"/>
        <v>-0.4933108024</v>
      </c>
      <c r="AP83" s="37">
        <f t="shared" si="29"/>
        <v>0.323</v>
      </c>
      <c r="AQ83" s="33">
        <v>7.37</v>
      </c>
      <c r="AR83" s="102">
        <f t="shared" si="30"/>
        <v>0.862</v>
      </c>
      <c r="AS83" s="73">
        <f t="shared" si="31"/>
        <v>1.075526393</v>
      </c>
      <c r="AT83" s="33">
        <v>37.07</v>
      </c>
      <c r="AU83" s="102">
        <f t="shared" si="32"/>
        <v>0.734</v>
      </c>
      <c r="AV83" s="73">
        <f t="shared" si="33"/>
        <v>0.5551295594</v>
      </c>
      <c r="AW83" s="36">
        <f t="shared" si="34"/>
        <v>2843.910105</v>
      </c>
      <c r="AX83" s="35">
        <f t="shared" si="35"/>
        <v>1.01955457</v>
      </c>
      <c r="AY83" s="37">
        <f t="shared" si="36"/>
        <v>0.848</v>
      </c>
      <c r="AZ83" s="33">
        <v>11.4</v>
      </c>
      <c r="BA83" s="102">
        <f t="shared" si="37"/>
        <v>0.84</v>
      </c>
      <c r="BB83" s="73">
        <f t="shared" si="38"/>
        <v>1.014836476</v>
      </c>
      <c r="BC83" s="33">
        <v>37.33</v>
      </c>
      <c r="BD83" s="102">
        <f t="shared" si="39"/>
        <v>0.688</v>
      </c>
      <c r="BE83" s="73">
        <f t="shared" si="40"/>
        <v>0.3352092884</v>
      </c>
      <c r="BF83" s="36">
        <f t="shared" si="41"/>
        <v>2988.809732</v>
      </c>
      <c r="BG83" s="35">
        <f t="shared" si="42"/>
        <v>0.8748808762</v>
      </c>
      <c r="BH83" s="37">
        <f t="shared" si="43"/>
        <v>0.826</v>
      </c>
      <c r="BI83" s="33">
        <v>0.95</v>
      </c>
      <c r="BJ83" s="103">
        <f t="shared" si="44"/>
        <v>0.418</v>
      </c>
      <c r="BK83" s="73">
        <f t="shared" si="45"/>
        <v>-0.3732570509</v>
      </c>
      <c r="BL83" s="33">
        <v>0.32</v>
      </c>
      <c r="BM83" s="103">
        <f t="shared" si="46"/>
        <v>0.532</v>
      </c>
      <c r="BN83" s="73">
        <f t="shared" si="47"/>
        <v>-0.1751879463</v>
      </c>
      <c r="BO83" s="33">
        <v>2.95</v>
      </c>
      <c r="BP83" s="102">
        <f t="shared" si="48"/>
        <v>0.656</v>
      </c>
      <c r="BQ83" s="73">
        <f t="shared" si="49"/>
        <v>0.2682454317</v>
      </c>
      <c r="BR83" s="33">
        <v>46.24</v>
      </c>
      <c r="BS83" s="102">
        <f t="shared" si="50"/>
        <v>0.312</v>
      </c>
      <c r="BT83" s="73">
        <f t="shared" si="51"/>
        <v>-0.430566029</v>
      </c>
      <c r="BU83" s="36">
        <f t="shared" si="52"/>
        <v>2762.269294</v>
      </c>
      <c r="BV83" s="35">
        <f t="shared" si="53"/>
        <v>0.1072883672</v>
      </c>
      <c r="BW83" s="37">
        <f t="shared" si="54"/>
        <v>0.582</v>
      </c>
      <c r="BX83" s="122">
        <f t="shared" si="55"/>
        <v>0.9599680136</v>
      </c>
      <c r="BY83" s="104">
        <f t="shared" si="56"/>
        <v>0.642</v>
      </c>
      <c r="BZ83" s="33">
        <v>11.91</v>
      </c>
      <c r="CA83" s="105">
        <f t="shared" si="57"/>
        <v>0.507</v>
      </c>
      <c r="CB83" s="73">
        <f t="shared" si="58"/>
        <v>-0.2666762423</v>
      </c>
      <c r="CC83" s="33">
        <v>3.59</v>
      </c>
      <c r="CD83" s="105">
        <f t="shared" si="59"/>
        <v>0.752</v>
      </c>
      <c r="CE83" s="73">
        <f t="shared" si="60"/>
        <v>0.6497493779</v>
      </c>
      <c r="CF83" s="33">
        <v>0.29</v>
      </c>
      <c r="CG83" s="105">
        <f t="shared" si="61"/>
        <v>0.461</v>
      </c>
      <c r="CH83" s="73">
        <f t="shared" si="62"/>
        <v>-0.2277725887</v>
      </c>
      <c r="CI83" s="33">
        <v>0.89</v>
      </c>
      <c r="CJ83" s="102">
        <f t="shared" si="63"/>
        <v>0.287</v>
      </c>
      <c r="CK83" s="73">
        <f t="shared" si="64"/>
        <v>-0.6325151549</v>
      </c>
      <c r="CL83" s="33">
        <v>50.0</v>
      </c>
      <c r="CM83" s="102">
        <f t="shared" si="65"/>
        <v>0.546</v>
      </c>
      <c r="CN83" s="73">
        <f t="shared" si="66"/>
        <v>0.1679293509</v>
      </c>
      <c r="CO83" s="36">
        <f t="shared" si="67"/>
        <v>1699.042923</v>
      </c>
      <c r="CP83" s="35">
        <f t="shared" si="68"/>
        <v>-0.4575588485</v>
      </c>
      <c r="CQ83" s="90">
        <f t="shared" si="69"/>
        <v>0.365</v>
      </c>
      <c r="CR83" s="33">
        <v>0.06</v>
      </c>
      <c r="CS83" s="105">
        <f t="shared" si="70"/>
        <v>0.348</v>
      </c>
      <c r="CT83" s="73">
        <f t="shared" si="71"/>
        <v>-0.4556409055</v>
      </c>
      <c r="CU83" s="123">
        <f t="shared" si="72"/>
        <v>-0.757899207</v>
      </c>
      <c r="CV83" s="107">
        <f t="shared" si="73"/>
        <v>0.461</v>
      </c>
    </row>
    <row r="84">
      <c r="A84" s="28">
        <v>2024.0</v>
      </c>
      <c r="B84" s="29" t="s">
        <v>942</v>
      </c>
      <c r="C84" s="29" t="s">
        <v>8</v>
      </c>
      <c r="D84" s="30">
        <f t="array" ref="D84">INDEX(
  TP!C:C,
  MATCH(
    1,
    (TP!A:A = A84) * (TP!B:B = C84),
    0
  )
)
</f>
        <v>50.91</v>
      </c>
      <c r="E84" s="31">
        <f t="shared" si="1"/>
        <v>17.91746011</v>
      </c>
      <c r="F84" s="32">
        <f t="shared" si="2"/>
        <v>1</v>
      </c>
      <c r="G84" s="33">
        <v>1294.0</v>
      </c>
      <c r="H84" s="33">
        <v>4.95</v>
      </c>
      <c r="I84" s="33">
        <v>0.0</v>
      </c>
      <c r="J84" s="99">
        <f t="shared" si="3"/>
        <v>4.95</v>
      </c>
      <c r="K84" s="100">
        <f t="shared" si="4"/>
        <v>0.3442812983</v>
      </c>
      <c r="L84" s="101">
        <f t="shared" si="5"/>
        <v>0.695</v>
      </c>
      <c r="M84" s="73">
        <f t="shared" si="6"/>
        <v>0.5719558937</v>
      </c>
      <c r="N84" s="42">
        <v>0.42</v>
      </c>
      <c r="O84" s="101">
        <f t="shared" si="7"/>
        <v>0.812</v>
      </c>
      <c r="P84" s="73">
        <f t="shared" si="8"/>
        <v>0.9006643478</v>
      </c>
      <c r="Q84" s="33">
        <v>2.78</v>
      </c>
      <c r="R84" s="102">
        <f t="shared" si="9"/>
        <v>0.908</v>
      </c>
      <c r="S84" s="73">
        <f t="shared" si="10"/>
        <v>1.283859557</v>
      </c>
      <c r="T84" s="33">
        <v>32.5</v>
      </c>
      <c r="U84" s="102">
        <f t="shared" si="11"/>
        <v>0.16</v>
      </c>
      <c r="V84" s="73">
        <f t="shared" si="12"/>
        <v>-0.8827540648</v>
      </c>
      <c r="W84" s="36">
        <f t="shared" si="13"/>
        <v>2702.036138</v>
      </c>
      <c r="X84" s="35">
        <f t="shared" si="14"/>
        <v>-0.1104633067</v>
      </c>
      <c r="Y84" s="40">
        <f t="shared" si="15"/>
        <v>0.433</v>
      </c>
      <c r="Z84" s="33">
        <v>15.0</v>
      </c>
      <c r="AA84" s="101">
        <f t="shared" si="16"/>
        <v>0.468</v>
      </c>
      <c r="AB84" s="73">
        <f t="shared" si="17"/>
        <v>-0.02679361452</v>
      </c>
      <c r="AC84" s="121">
        <f t="shared" si="18"/>
        <v>1.33536332</v>
      </c>
      <c r="AD84" s="68">
        <f t="shared" si="19"/>
        <v>0.645</v>
      </c>
      <c r="AE84" s="33">
        <v>2.3</v>
      </c>
      <c r="AF84" s="102">
        <f t="shared" si="20"/>
        <v>0.117</v>
      </c>
      <c r="AG84" s="73">
        <f t="shared" si="21"/>
        <v>-1.083278848</v>
      </c>
      <c r="AH84" s="66">
        <f t="shared" si="22"/>
        <v>2.37323024</v>
      </c>
      <c r="AI84" s="102">
        <f t="shared" si="23"/>
        <v>0.188</v>
      </c>
      <c r="AJ84" s="73">
        <f t="shared" si="24"/>
        <v>-0.9309446357</v>
      </c>
      <c r="AK84" s="33">
        <v>54.55</v>
      </c>
      <c r="AL84" s="102">
        <f t="shared" si="25"/>
        <v>0.652</v>
      </c>
      <c r="AM84" s="73">
        <f t="shared" si="26"/>
        <v>0.3582362723</v>
      </c>
      <c r="AN84" s="36">
        <f t="shared" si="27"/>
        <v>3036.550286</v>
      </c>
      <c r="AO84" s="35">
        <f t="shared" si="28"/>
        <v>-0.5425566839</v>
      </c>
      <c r="AP84" s="37">
        <f t="shared" si="29"/>
        <v>0.312</v>
      </c>
      <c r="AQ84" s="33">
        <v>1.18</v>
      </c>
      <c r="AR84" s="102">
        <f t="shared" si="30"/>
        <v>0.032</v>
      </c>
      <c r="AS84" s="73">
        <f t="shared" si="31"/>
        <v>-1.298171048</v>
      </c>
      <c r="AT84" s="33">
        <v>35.29</v>
      </c>
      <c r="AU84" s="102">
        <f t="shared" si="32"/>
        <v>0.645</v>
      </c>
      <c r="AV84" s="73">
        <f t="shared" si="33"/>
        <v>0.3788267335</v>
      </c>
      <c r="AW84" s="36">
        <f t="shared" si="34"/>
        <v>993.0595325</v>
      </c>
      <c r="AX84" s="35">
        <f t="shared" si="35"/>
        <v>-0.984869702</v>
      </c>
      <c r="AY84" s="37">
        <f t="shared" si="36"/>
        <v>0.156</v>
      </c>
      <c r="AZ84" s="33">
        <v>14.81</v>
      </c>
      <c r="BA84" s="102">
        <f t="shared" si="37"/>
        <v>0.986</v>
      </c>
      <c r="BB84" s="73">
        <f t="shared" si="38"/>
        <v>2.255035097</v>
      </c>
      <c r="BC84" s="33">
        <v>49.3</v>
      </c>
      <c r="BD84" s="102">
        <f t="shared" si="39"/>
        <v>0.968</v>
      </c>
      <c r="BE84" s="73">
        <f t="shared" si="40"/>
        <v>1.995721713</v>
      </c>
      <c r="BF84" s="36">
        <f t="shared" si="41"/>
        <v>4328.067447</v>
      </c>
      <c r="BG84" s="35">
        <f t="shared" si="42"/>
        <v>3.121882589</v>
      </c>
      <c r="BH84" s="37">
        <f t="shared" si="43"/>
        <v>1</v>
      </c>
      <c r="BI84" s="33">
        <v>3.89</v>
      </c>
      <c r="BJ84" s="103">
        <f t="shared" si="44"/>
        <v>0.996</v>
      </c>
      <c r="BK84" s="73">
        <f t="shared" si="45"/>
        <v>3.515514944</v>
      </c>
      <c r="BL84" s="33">
        <v>0.63</v>
      </c>
      <c r="BM84" s="103">
        <f t="shared" si="46"/>
        <v>0.819</v>
      </c>
      <c r="BN84" s="73">
        <f t="shared" si="47"/>
        <v>0.6730040257</v>
      </c>
      <c r="BO84" s="33">
        <v>8.97</v>
      </c>
      <c r="BP84" s="102">
        <f t="shared" si="48"/>
        <v>1</v>
      </c>
      <c r="BQ84" s="73">
        <f t="shared" si="49"/>
        <v>4.528514027</v>
      </c>
      <c r="BR84" s="33">
        <v>63.57</v>
      </c>
      <c r="BS84" s="102">
        <f t="shared" si="50"/>
        <v>0.901</v>
      </c>
      <c r="BT84" s="73">
        <f t="shared" si="51"/>
        <v>1.339315815</v>
      </c>
      <c r="BU84" s="36">
        <f t="shared" si="52"/>
        <v>6357</v>
      </c>
      <c r="BV84" s="35">
        <f t="shared" si="53"/>
        <v>3.600537044</v>
      </c>
      <c r="BW84" s="37">
        <f t="shared" si="54"/>
        <v>1</v>
      </c>
      <c r="BX84" s="122">
        <f t="shared" si="55"/>
        <v>9.383512216</v>
      </c>
      <c r="BY84" s="104">
        <f t="shared" si="56"/>
        <v>0.993</v>
      </c>
      <c r="BZ84" s="33">
        <v>15.37</v>
      </c>
      <c r="CA84" s="105">
        <f t="shared" si="57"/>
        <v>0.741</v>
      </c>
      <c r="CB84" s="73">
        <f t="shared" si="58"/>
        <v>0.3863297668</v>
      </c>
      <c r="CC84" s="33">
        <v>4.87</v>
      </c>
      <c r="CD84" s="105">
        <f t="shared" si="59"/>
        <v>0.989</v>
      </c>
      <c r="CE84" s="73">
        <f t="shared" si="60"/>
        <v>2.128266965</v>
      </c>
      <c r="CF84" s="33">
        <v>0.49</v>
      </c>
      <c r="CG84" s="105">
        <f t="shared" si="61"/>
        <v>0.812</v>
      </c>
      <c r="CH84" s="73">
        <f t="shared" si="62"/>
        <v>0.8574065797</v>
      </c>
      <c r="CI84" s="33">
        <v>2.16</v>
      </c>
      <c r="CJ84" s="102">
        <f t="shared" si="63"/>
        <v>0.826</v>
      </c>
      <c r="CK84" s="73">
        <f t="shared" si="64"/>
        <v>0.7772973835</v>
      </c>
      <c r="CL84" s="33">
        <v>67.74</v>
      </c>
      <c r="CM84" s="102">
        <f t="shared" si="65"/>
        <v>0.95</v>
      </c>
      <c r="CN84" s="73">
        <f t="shared" si="66"/>
        <v>1.476728208</v>
      </c>
      <c r="CO84" s="36">
        <f t="shared" si="67"/>
        <v>4160.471232</v>
      </c>
      <c r="CP84" s="35">
        <f t="shared" si="68"/>
        <v>2.055809918</v>
      </c>
      <c r="CQ84" s="90">
        <f t="shared" si="69"/>
        <v>0.961</v>
      </c>
      <c r="CR84" s="33">
        <v>0.18</v>
      </c>
      <c r="CS84" s="105">
        <f t="shared" si="70"/>
        <v>0.926</v>
      </c>
      <c r="CT84" s="73">
        <f t="shared" si="71"/>
        <v>1.770771346</v>
      </c>
      <c r="CU84" s="123">
        <f t="shared" si="72"/>
        <v>7.198584576</v>
      </c>
      <c r="CV84" s="107">
        <f t="shared" si="73"/>
        <v>0.972</v>
      </c>
    </row>
    <row r="85">
      <c r="A85" s="28">
        <v>2024.0</v>
      </c>
      <c r="B85" s="29" t="s">
        <v>898</v>
      </c>
      <c r="C85" s="29" t="s">
        <v>8</v>
      </c>
      <c r="D85" s="30">
        <f t="array" ref="D85">INDEX(
  TP!C:C,
  MATCH(
    1,
    (TP!A:A = A85) * (TP!B:B = C85),
    0
  )
)
</f>
        <v>50.91</v>
      </c>
      <c r="E85" s="31">
        <f t="shared" si="1"/>
        <v>7.166282292</v>
      </c>
      <c r="F85" s="32">
        <f t="shared" si="2"/>
        <v>0.879</v>
      </c>
      <c r="G85" s="33">
        <v>2932.0</v>
      </c>
      <c r="H85" s="33">
        <v>15.16</v>
      </c>
      <c r="I85" s="33">
        <v>0.0</v>
      </c>
      <c r="J85" s="99">
        <f t="shared" si="3"/>
        <v>15.16</v>
      </c>
      <c r="K85" s="100">
        <f t="shared" si="4"/>
        <v>0.4653478854</v>
      </c>
      <c r="L85" s="101">
        <f t="shared" si="5"/>
        <v>0.943</v>
      </c>
      <c r="M85" s="73">
        <f t="shared" si="6"/>
        <v>1.622181422</v>
      </c>
      <c r="N85" s="42">
        <v>0.49</v>
      </c>
      <c r="O85" s="101">
        <f t="shared" si="7"/>
        <v>0.904</v>
      </c>
      <c r="P85" s="73">
        <f t="shared" si="8"/>
        <v>1.348060555</v>
      </c>
      <c r="Q85" s="33">
        <v>3.25</v>
      </c>
      <c r="R85" s="102">
        <f t="shared" si="9"/>
        <v>0.975</v>
      </c>
      <c r="S85" s="73">
        <f t="shared" si="10"/>
        <v>2.050039383</v>
      </c>
      <c r="T85" s="33">
        <v>42.45</v>
      </c>
      <c r="U85" s="102">
        <f t="shared" si="11"/>
        <v>0.539</v>
      </c>
      <c r="V85" s="73">
        <f t="shared" si="12"/>
        <v>0.1019167613</v>
      </c>
      <c r="W85" s="36">
        <f t="shared" si="13"/>
        <v>3840.326868</v>
      </c>
      <c r="X85" s="35">
        <f t="shared" si="14"/>
        <v>1.191957127</v>
      </c>
      <c r="Y85" s="40">
        <f t="shared" si="15"/>
        <v>0.89</v>
      </c>
      <c r="Z85" s="33">
        <v>15.094</v>
      </c>
      <c r="AA85" s="101">
        <f t="shared" si="16"/>
        <v>0.482</v>
      </c>
      <c r="AB85" s="73">
        <f t="shared" si="17"/>
        <v>-0.01339831789</v>
      </c>
      <c r="AC85" s="121">
        <f t="shared" si="18"/>
        <v>4.148800785</v>
      </c>
      <c r="AD85" s="68">
        <f t="shared" si="19"/>
        <v>0.879</v>
      </c>
      <c r="AE85" s="33">
        <v>3.25</v>
      </c>
      <c r="AF85" s="102">
        <f t="shared" si="20"/>
        <v>0.443</v>
      </c>
      <c r="AG85" s="73">
        <f t="shared" si="21"/>
        <v>-0.2649144602</v>
      </c>
      <c r="AH85" s="66">
        <f t="shared" si="22"/>
        <v>3.353477512</v>
      </c>
      <c r="AI85" s="102">
        <f t="shared" si="23"/>
        <v>0.496</v>
      </c>
      <c r="AJ85" s="73">
        <f t="shared" si="24"/>
        <v>-0.1146603966</v>
      </c>
      <c r="AK85" s="33">
        <v>50.94</v>
      </c>
      <c r="AL85" s="102">
        <f t="shared" si="25"/>
        <v>0.436</v>
      </c>
      <c r="AM85" s="73">
        <f t="shared" si="26"/>
        <v>-0.1154570347</v>
      </c>
      <c r="AN85" s="36">
        <f t="shared" si="27"/>
        <v>3430.540161</v>
      </c>
      <c r="AO85" s="35">
        <f t="shared" si="28"/>
        <v>-0.07961947704</v>
      </c>
      <c r="AP85" s="37">
        <f t="shared" si="29"/>
        <v>0.493</v>
      </c>
      <c r="AQ85" s="33">
        <v>3.65</v>
      </c>
      <c r="AR85" s="102">
        <f t="shared" si="30"/>
        <v>0.415</v>
      </c>
      <c r="AS85" s="73">
        <f t="shared" si="31"/>
        <v>-0.350992909</v>
      </c>
      <c r="AT85" s="33">
        <v>31.93</v>
      </c>
      <c r="AU85" s="102">
        <f t="shared" si="32"/>
        <v>0.493</v>
      </c>
      <c r="AV85" s="73">
        <f t="shared" si="33"/>
        <v>0.04603038802</v>
      </c>
      <c r="AW85" s="36">
        <f t="shared" si="34"/>
        <v>1771.90467</v>
      </c>
      <c r="AX85" s="35">
        <f t="shared" si="35"/>
        <v>-0.1414001533</v>
      </c>
      <c r="AY85" s="37">
        <f t="shared" si="36"/>
        <v>0.489</v>
      </c>
      <c r="AZ85" s="33">
        <v>7.15</v>
      </c>
      <c r="BA85" s="102">
        <f t="shared" si="37"/>
        <v>0.294</v>
      </c>
      <c r="BB85" s="73">
        <f t="shared" si="38"/>
        <v>-0.5308656169</v>
      </c>
      <c r="BC85" s="33">
        <v>41.63</v>
      </c>
      <c r="BD85" s="102">
        <f t="shared" si="39"/>
        <v>0.83</v>
      </c>
      <c r="BE85" s="73">
        <f t="shared" si="40"/>
        <v>0.931717511</v>
      </c>
      <c r="BF85" s="36">
        <f t="shared" si="41"/>
        <v>2777.490058</v>
      </c>
      <c r="BG85" s="35">
        <f t="shared" si="42"/>
        <v>0.5203294973</v>
      </c>
      <c r="BH85" s="37">
        <f t="shared" si="43"/>
        <v>0.73</v>
      </c>
      <c r="BI85" s="33">
        <v>2.12</v>
      </c>
      <c r="BJ85" s="103">
        <f t="shared" si="44"/>
        <v>0.855</v>
      </c>
      <c r="BK85" s="73">
        <f t="shared" si="45"/>
        <v>1.174315478</v>
      </c>
      <c r="BL85" s="33">
        <v>0.49</v>
      </c>
      <c r="BM85" s="103">
        <f t="shared" si="46"/>
        <v>0.709</v>
      </c>
      <c r="BN85" s="73">
        <f t="shared" si="47"/>
        <v>0.2899495867</v>
      </c>
      <c r="BO85" s="33">
        <v>3.28</v>
      </c>
      <c r="BP85" s="102">
        <f t="shared" si="48"/>
        <v>0.734</v>
      </c>
      <c r="BQ85" s="73">
        <f t="shared" si="49"/>
        <v>0.5017817501</v>
      </c>
      <c r="BR85" s="33">
        <v>53.27</v>
      </c>
      <c r="BS85" s="102">
        <f t="shared" si="50"/>
        <v>0.649</v>
      </c>
      <c r="BT85" s="73">
        <f t="shared" si="51"/>
        <v>0.287395273</v>
      </c>
      <c r="BU85" s="36">
        <f t="shared" si="52"/>
        <v>3368.095789</v>
      </c>
      <c r="BV85" s="35">
        <f t="shared" si="53"/>
        <v>0.6960119115</v>
      </c>
      <c r="BW85" s="37">
        <f t="shared" si="54"/>
        <v>0.755</v>
      </c>
      <c r="BX85" s="122">
        <f t="shared" si="55"/>
        <v>2.459586843</v>
      </c>
      <c r="BY85" s="104">
        <f t="shared" si="56"/>
        <v>0.777</v>
      </c>
      <c r="BZ85" s="33">
        <v>9.88</v>
      </c>
      <c r="CA85" s="105">
        <f t="shared" si="57"/>
        <v>0.27</v>
      </c>
      <c r="CB85" s="73">
        <f t="shared" si="58"/>
        <v>-0.6497982649</v>
      </c>
      <c r="CC85" s="33">
        <v>5.06</v>
      </c>
      <c r="CD85" s="105">
        <f t="shared" si="59"/>
        <v>0.996</v>
      </c>
      <c r="CE85" s="73">
        <f t="shared" si="60"/>
        <v>2.347734419</v>
      </c>
      <c r="CF85" s="33">
        <v>0.25</v>
      </c>
      <c r="CG85" s="105">
        <f t="shared" si="61"/>
        <v>0.365</v>
      </c>
      <c r="CH85" s="73">
        <f t="shared" si="62"/>
        <v>-0.4448084224</v>
      </c>
      <c r="CI85" s="33">
        <v>0.98</v>
      </c>
      <c r="CJ85" s="102">
        <f t="shared" si="63"/>
        <v>0.351</v>
      </c>
      <c r="CK85" s="73">
        <f t="shared" si="64"/>
        <v>-0.5326071797</v>
      </c>
      <c r="CL85" s="33">
        <v>37.5</v>
      </c>
      <c r="CM85" s="102">
        <f t="shared" si="65"/>
        <v>0.195</v>
      </c>
      <c r="CN85" s="73">
        <f t="shared" si="66"/>
        <v>-0.7542795396</v>
      </c>
      <c r="CO85" s="36">
        <f t="shared" si="67"/>
        <v>1367.404695</v>
      </c>
      <c r="CP85" s="35">
        <f t="shared" si="68"/>
        <v>-0.7961952253</v>
      </c>
      <c r="CQ85" s="90">
        <f t="shared" si="69"/>
        <v>0.199</v>
      </c>
      <c r="CR85" s="33">
        <v>0.09</v>
      </c>
      <c r="CS85" s="105">
        <f t="shared" si="70"/>
        <v>0.567</v>
      </c>
      <c r="CT85" s="73">
        <f t="shared" si="71"/>
        <v>0.1009621575</v>
      </c>
      <c r="CU85" s="123">
        <f t="shared" si="72"/>
        <v>0.5578946641</v>
      </c>
      <c r="CV85" s="107">
        <f t="shared" si="73"/>
        <v>0.617</v>
      </c>
    </row>
    <row r="86">
      <c r="A86" s="28">
        <v>2024.0</v>
      </c>
      <c r="B86" s="29" t="s">
        <v>909</v>
      </c>
      <c r="C86" s="29" t="s">
        <v>8</v>
      </c>
      <c r="D86" s="30">
        <f t="array" ref="D86">INDEX(
  TP!C:C,
  MATCH(
    1,
    (TP!A:A = A86) * (TP!B:B = C86),
    0
  )
)
</f>
        <v>50.91</v>
      </c>
      <c r="E86" s="31">
        <f t="shared" si="1"/>
        <v>0.9619824842</v>
      </c>
      <c r="F86" s="32">
        <f t="shared" si="2"/>
        <v>0.585</v>
      </c>
      <c r="G86" s="33">
        <v>3110.0</v>
      </c>
      <c r="H86" s="33">
        <v>17.5</v>
      </c>
      <c r="I86" s="33">
        <v>7.0</v>
      </c>
      <c r="J86" s="99">
        <f t="shared" si="3"/>
        <v>12.32</v>
      </c>
      <c r="K86" s="100">
        <f t="shared" si="4"/>
        <v>0.3565273312</v>
      </c>
      <c r="L86" s="101">
        <f t="shared" si="5"/>
        <v>0.741</v>
      </c>
      <c r="M86" s="73">
        <f t="shared" si="6"/>
        <v>0.6781874863</v>
      </c>
      <c r="N86" s="42">
        <v>0.32</v>
      </c>
      <c r="O86" s="101">
        <f t="shared" si="7"/>
        <v>0.631</v>
      </c>
      <c r="P86" s="73">
        <f t="shared" si="8"/>
        <v>0.2615269094</v>
      </c>
      <c r="Q86" s="33">
        <v>2.75</v>
      </c>
      <c r="R86" s="102">
        <f t="shared" si="9"/>
        <v>0.89</v>
      </c>
      <c r="S86" s="73">
        <f t="shared" si="10"/>
        <v>1.234954461</v>
      </c>
      <c r="T86" s="33">
        <v>46.32</v>
      </c>
      <c r="U86" s="102">
        <f t="shared" si="11"/>
        <v>0.688</v>
      </c>
      <c r="V86" s="73">
        <f t="shared" si="12"/>
        <v>0.4848992836</v>
      </c>
      <c r="W86" s="36">
        <f t="shared" si="13"/>
        <v>3827.94836</v>
      </c>
      <c r="X86" s="35">
        <f t="shared" si="14"/>
        <v>1.177793766</v>
      </c>
      <c r="Y86" s="40">
        <f t="shared" si="15"/>
        <v>0.883</v>
      </c>
      <c r="Z86" s="33">
        <v>18.947</v>
      </c>
      <c r="AA86" s="101">
        <f t="shared" si="16"/>
        <v>0.72</v>
      </c>
      <c r="AB86" s="73">
        <f t="shared" si="17"/>
        <v>0.5356663406</v>
      </c>
      <c r="AC86" s="121">
        <f t="shared" si="18"/>
        <v>2.653174503</v>
      </c>
      <c r="AD86" s="68">
        <f t="shared" si="19"/>
        <v>0.798</v>
      </c>
      <c r="AE86" s="33">
        <v>3.41</v>
      </c>
      <c r="AF86" s="102">
        <f t="shared" si="20"/>
        <v>0.511</v>
      </c>
      <c r="AG86" s="73">
        <f t="shared" si="21"/>
        <v>-0.1270846687</v>
      </c>
      <c r="AH86" s="66">
        <f t="shared" si="22"/>
        <v>3.51857179</v>
      </c>
      <c r="AI86" s="102">
        <f t="shared" si="23"/>
        <v>0.56</v>
      </c>
      <c r="AJ86" s="73">
        <f t="shared" si="24"/>
        <v>0.02281905424</v>
      </c>
      <c r="AK86" s="33">
        <v>54.24</v>
      </c>
      <c r="AL86" s="102">
        <f t="shared" si="25"/>
        <v>0.638</v>
      </c>
      <c r="AM86" s="73">
        <f t="shared" si="26"/>
        <v>0.3175590077</v>
      </c>
      <c r="AN86" s="36">
        <f t="shared" si="27"/>
        <v>3745.206302</v>
      </c>
      <c r="AO86" s="35">
        <f t="shared" si="28"/>
        <v>0.2901125236</v>
      </c>
      <c r="AP86" s="37">
        <f t="shared" si="29"/>
        <v>0.613</v>
      </c>
      <c r="AQ86" s="33">
        <v>5.73</v>
      </c>
      <c r="AR86" s="102">
        <f t="shared" si="30"/>
        <v>0.716</v>
      </c>
      <c r="AS86" s="73">
        <f t="shared" si="31"/>
        <v>0.446630787</v>
      </c>
      <c r="AT86" s="33">
        <v>42.93</v>
      </c>
      <c r="AU86" s="102">
        <f t="shared" si="32"/>
        <v>0.897</v>
      </c>
      <c r="AV86" s="73">
        <f t="shared" si="33"/>
        <v>1.135542233</v>
      </c>
      <c r="AW86" s="36">
        <f t="shared" si="34"/>
        <v>2955.424722</v>
      </c>
      <c r="AX86" s="35">
        <f t="shared" si="35"/>
        <v>1.140322075</v>
      </c>
      <c r="AY86" s="37">
        <f t="shared" si="36"/>
        <v>0.876</v>
      </c>
      <c r="AZ86" s="33">
        <v>5.99</v>
      </c>
      <c r="BA86" s="102">
        <f t="shared" si="37"/>
        <v>0.16</v>
      </c>
      <c r="BB86" s="73">
        <f t="shared" si="38"/>
        <v>-0.9527513647</v>
      </c>
      <c r="BC86" s="33">
        <v>36.23</v>
      </c>
      <c r="BD86" s="102">
        <f t="shared" si="39"/>
        <v>0.638</v>
      </c>
      <c r="BE86" s="73">
        <f t="shared" si="40"/>
        <v>0.1826141616</v>
      </c>
      <c r="BF86" s="36">
        <f t="shared" si="41"/>
        <v>2240.313759</v>
      </c>
      <c r="BG86" s="35">
        <f t="shared" si="42"/>
        <v>-0.3809429391</v>
      </c>
      <c r="BH86" s="37">
        <f t="shared" si="43"/>
        <v>0.376</v>
      </c>
      <c r="BI86" s="33">
        <v>0.43</v>
      </c>
      <c r="BJ86" s="103">
        <f t="shared" si="44"/>
        <v>0.103</v>
      </c>
      <c r="BK86" s="73">
        <f t="shared" si="45"/>
        <v>-1.061067064</v>
      </c>
      <c r="BL86" s="33">
        <v>0.06</v>
      </c>
      <c r="BM86" s="103">
        <f t="shared" si="46"/>
        <v>0.103</v>
      </c>
      <c r="BN86" s="73">
        <f t="shared" si="47"/>
        <v>-0.8865747616</v>
      </c>
      <c r="BO86" s="33">
        <v>0.95</v>
      </c>
      <c r="BP86" s="102">
        <f t="shared" si="48"/>
        <v>0.085</v>
      </c>
      <c r="BQ86" s="73">
        <f t="shared" si="49"/>
        <v>-1.147126195</v>
      </c>
      <c r="BR86" s="33">
        <v>48.48</v>
      </c>
      <c r="BS86" s="102">
        <f t="shared" si="50"/>
        <v>0.411</v>
      </c>
      <c r="BT86" s="73">
        <f t="shared" si="51"/>
        <v>-0.2017988431</v>
      </c>
      <c r="BU86" s="36">
        <f t="shared" si="52"/>
        <v>1407.924915</v>
      </c>
      <c r="BV86" s="35">
        <f t="shared" si="53"/>
        <v>-1.208821822</v>
      </c>
      <c r="BW86" s="37">
        <f t="shared" si="54"/>
        <v>0.096</v>
      </c>
      <c r="BX86" s="122">
        <f t="shared" si="55"/>
        <v>-2.106971988</v>
      </c>
      <c r="BY86" s="104">
        <f t="shared" si="56"/>
        <v>0.312</v>
      </c>
      <c r="BZ86" s="33">
        <v>10.62</v>
      </c>
      <c r="CA86" s="105">
        <f t="shared" si="57"/>
        <v>0.362</v>
      </c>
      <c r="CB86" s="73">
        <f t="shared" si="58"/>
        <v>-0.5101380202</v>
      </c>
      <c r="CC86" s="33">
        <v>3.68</v>
      </c>
      <c r="CD86" s="105">
        <f t="shared" si="59"/>
        <v>0.773</v>
      </c>
      <c r="CE86" s="73">
        <f t="shared" si="60"/>
        <v>0.7537076458</v>
      </c>
      <c r="CF86" s="33">
        <v>0.26</v>
      </c>
      <c r="CG86" s="105">
        <f t="shared" si="61"/>
        <v>0.383</v>
      </c>
      <c r="CH86" s="73">
        <f t="shared" si="62"/>
        <v>-0.390549464</v>
      </c>
      <c r="CI86" s="33">
        <v>1.42</v>
      </c>
      <c r="CJ86" s="102">
        <f t="shared" si="63"/>
        <v>0.613</v>
      </c>
      <c r="CK86" s="73">
        <f t="shared" si="64"/>
        <v>-0.04416819004</v>
      </c>
      <c r="CL86" s="33">
        <v>55.1</v>
      </c>
      <c r="CM86" s="102">
        <f t="shared" si="65"/>
        <v>0.709</v>
      </c>
      <c r="CN86" s="73">
        <f t="shared" si="66"/>
        <v>0.5441905782</v>
      </c>
      <c r="CO86" s="36">
        <f t="shared" si="67"/>
        <v>2599.400301</v>
      </c>
      <c r="CP86" s="35">
        <f t="shared" si="68"/>
        <v>0.4617976505</v>
      </c>
      <c r="CQ86" s="90">
        <f t="shared" si="69"/>
        <v>0.716</v>
      </c>
      <c r="CR86" s="33">
        <v>0.09</v>
      </c>
      <c r="CS86" s="105">
        <f t="shared" si="70"/>
        <v>0.567</v>
      </c>
      <c r="CT86" s="73">
        <f t="shared" si="71"/>
        <v>0.1009621575</v>
      </c>
      <c r="CU86" s="123">
        <f t="shared" si="72"/>
        <v>0.4157799696</v>
      </c>
      <c r="CV86" s="107">
        <f t="shared" si="73"/>
        <v>0.603</v>
      </c>
    </row>
    <row r="87">
      <c r="A87" s="28">
        <v>2024.0</v>
      </c>
      <c r="B87" s="29" t="s">
        <v>805</v>
      </c>
      <c r="C87" s="29" t="s">
        <v>8</v>
      </c>
      <c r="D87" s="30">
        <f t="array" ref="D87">INDEX(
  TP!C:C,
  MATCH(
    1,
    (TP!A:A = A87) * (TP!B:B = C87),
    0
  )
)
</f>
        <v>50.91</v>
      </c>
      <c r="E87" s="31">
        <f t="shared" si="1"/>
        <v>-0.8037095155</v>
      </c>
      <c r="F87" s="32">
        <f t="shared" si="2"/>
        <v>0.447</v>
      </c>
      <c r="G87" s="33">
        <v>1911.0</v>
      </c>
      <c r="H87" s="33">
        <v>3.05</v>
      </c>
      <c r="I87" s="33">
        <v>0.0</v>
      </c>
      <c r="J87" s="99">
        <f t="shared" si="3"/>
        <v>3.05</v>
      </c>
      <c r="K87" s="100">
        <f t="shared" si="4"/>
        <v>0.1436420722</v>
      </c>
      <c r="L87" s="101">
        <f t="shared" si="5"/>
        <v>0.113</v>
      </c>
      <c r="M87" s="73">
        <f t="shared" si="6"/>
        <v>-1.168544456</v>
      </c>
      <c r="N87" s="42">
        <v>0.05</v>
      </c>
      <c r="O87" s="101">
        <f t="shared" si="7"/>
        <v>0.046</v>
      </c>
      <c r="P87" s="73">
        <f t="shared" si="8"/>
        <v>-1.464144174</v>
      </c>
      <c r="Q87" s="33">
        <v>1.37</v>
      </c>
      <c r="R87" s="102">
        <f t="shared" si="9"/>
        <v>0.121</v>
      </c>
      <c r="S87" s="73">
        <f t="shared" si="10"/>
        <v>-1.014679922</v>
      </c>
      <c r="T87" s="33">
        <v>24.14</v>
      </c>
      <c r="U87" s="102">
        <f t="shared" si="11"/>
        <v>0.043</v>
      </c>
      <c r="V87" s="73">
        <f t="shared" si="12"/>
        <v>-1.710075483</v>
      </c>
      <c r="W87" s="36">
        <f t="shared" si="13"/>
        <v>1302.383726</v>
      </c>
      <c r="X87" s="35">
        <f t="shared" si="14"/>
        <v>-1.711931064</v>
      </c>
      <c r="Y87" s="40">
        <f t="shared" si="15"/>
        <v>0.057</v>
      </c>
      <c r="Z87" s="33">
        <v>3.448</v>
      </c>
      <c r="AA87" s="101">
        <f t="shared" si="16"/>
        <v>0.039</v>
      </c>
      <c r="AB87" s="73">
        <f t="shared" si="17"/>
        <v>-1.672990068</v>
      </c>
      <c r="AC87" s="121">
        <f t="shared" si="18"/>
        <v>-6.017609762</v>
      </c>
      <c r="AD87" s="68">
        <f t="shared" si="19"/>
        <v>0.039</v>
      </c>
      <c r="AE87" s="33">
        <v>4.71</v>
      </c>
      <c r="AF87" s="102">
        <f t="shared" si="20"/>
        <v>0.837</v>
      </c>
      <c r="AG87" s="73">
        <f t="shared" si="21"/>
        <v>0.9927823877</v>
      </c>
      <c r="AH87" s="66">
        <f t="shared" si="22"/>
        <v>4.859962795</v>
      </c>
      <c r="AI87" s="102">
        <f t="shared" si="23"/>
        <v>0.862</v>
      </c>
      <c r="AJ87" s="73">
        <f t="shared" si="24"/>
        <v>1.139839592</v>
      </c>
      <c r="AK87" s="33">
        <v>51.0</v>
      </c>
      <c r="AL87" s="102">
        <f t="shared" si="25"/>
        <v>0.45</v>
      </c>
      <c r="AM87" s="73">
        <f t="shared" si="26"/>
        <v>-0.1075840158</v>
      </c>
      <c r="AN87" s="36">
        <f t="shared" si="27"/>
        <v>4128.439397</v>
      </c>
      <c r="AO87" s="35">
        <f t="shared" si="28"/>
        <v>0.7404105388</v>
      </c>
      <c r="AP87" s="37">
        <f t="shared" si="29"/>
        <v>0.773</v>
      </c>
      <c r="AQ87" s="33">
        <v>1.74</v>
      </c>
      <c r="AR87" s="102">
        <f t="shared" si="30"/>
        <v>0.121</v>
      </c>
      <c r="AS87" s="73">
        <f t="shared" si="31"/>
        <v>-1.083426207</v>
      </c>
      <c r="AT87" s="33">
        <v>45.95</v>
      </c>
      <c r="AU87" s="102">
        <f t="shared" si="32"/>
        <v>0.922</v>
      </c>
      <c r="AV87" s="73">
        <f t="shared" si="33"/>
        <v>1.434662758</v>
      </c>
      <c r="AW87" s="36">
        <f t="shared" si="34"/>
        <v>1672.372449</v>
      </c>
      <c r="AX87" s="35">
        <f t="shared" si="35"/>
        <v>-0.2491910265</v>
      </c>
      <c r="AY87" s="37">
        <f t="shared" si="36"/>
        <v>0.436</v>
      </c>
      <c r="AZ87" s="33">
        <v>5.6</v>
      </c>
      <c r="BA87" s="102">
        <f t="shared" si="37"/>
        <v>0.128</v>
      </c>
      <c r="BB87" s="73">
        <f t="shared" si="38"/>
        <v>-1.094592263</v>
      </c>
      <c r="BC87" s="33">
        <v>44.54</v>
      </c>
      <c r="BD87" s="102">
        <f t="shared" si="39"/>
        <v>0.911</v>
      </c>
      <c r="BE87" s="73">
        <f t="shared" si="40"/>
        <v>1.335400983</v>
      </c>
      <c r="BF87" s="36">
        <f t="shared" si="41"/>
        <v>2672.852848</v>
      </c>
      <c r="BG87" s="35">
        <f t="shared" si="42"/>
        <v>0.344769568</v>
      </c>
      <c r="BH87" s="37">
        <f t="shared" si="43"/>
        <v>0.691</v>
      </c>
      <c r="BI87" s="33">
        <v>1.04</v>
      </c>
      <c r="BJ87" s="103">
        <f t="shared" si="44"/>
        <v>0.465</v>
      </c>
      <c r="BK87" s="73">
        <f t="shared" si="45"/>
        <v>-0.2542130102</v>
      </c>
      <c r="BL87" s="33">
        <v>0.47</v>
      </c>
      <c r="BM87" s="103">
        <f t="shared" si="46"/>
        <v>0.695</v>
      </c>
      <c r="BN87" s="73">
        <f t="shared" si="47"/>
        <v>0.235227524</v>
      </c>
      <c r="BO87" s="33">
        <v>1.88</v>
      </c>
      <c r="BP87" s="102">
        <f t="shared" si="48"/>
        <v>0.369</v>
      </c>
      <c r="BQ87" s="73">
        <f t="shared" si="49"/>
        <v>-0.4889783884</v>
      </c>
      <c r="BR87" s="33">
        <v>57.5</v>
      </c>
      <c r="BS87" s="102">
        <f t="shared" si="50"/>
        <v>0.809</v>
      </c>
      <c r="BT87" s="73">
        <f t="shared" si="51"/>
        <v>0.7193975927</v>
      </c>
      <c r="BU87" s="36">
        <f t="shared" si="52"/>
        <v>2644.958056</v>
      </c>
      <c r="BV87" s="35">
        <f t="shared" si="53"/>
        <v>-0.006711083946</v>
      </c>
      <c r="BW87" s="37">
        <f t="shared" si="54"/>
        <v>0.535</v>
      </c>
      <c r="BX87" s="122">
        <f t="shared" si="55"/>
        <v>0.8102925101</v>
      </c>
      <c r="BY87" s="104">
        <f t="shared" si="56"/>
        <v>0.613</v>
      </c>
      <c r="BZ87" s="33">
        <v>16.72</v>
      </c>
      <c r="CA87" s="105">
        <f t="shared" si="57"/>
        <v>0.787</v>
      </c>
      <c r="CB87" s="73">
        <f t="shared" si="58"/>
        <v>0.6411153484</v>
      </c>
      <c r="CC87" s="33">
        <v>1.65</v>
      </c>
      <c r="CD87" s="105">
        <f t="shared" si="59"/>
        <v>0.06</v>
      </c>
      <c r="CE87" s="73">
        <f t="shared" si="60"/>
        <v>-1.59112884</v>
      </c>
      <c r="CF87" s="33">
        <v>0.57</v>
      </c>
      <c r="CG87" s="105">
        <f t="shared" si="61"/>
        <v>0.872</v>
      </c>
      <c r="CH87" s="73">
        <f t="shared" si="62"/>
        <v>1.291478247</v>
      </c>
      <c r="CI87" s="33">
        <v>3.06</v>
      </c>
      <c r="CJ87" s="102">
        <f t="shared" si="63"/>
        <v>0.94</v>
      </c>
      <c r="CK87" s="73">
        <f t="shared" si="64"/>
        <v>1.776377135</v>
      </c>
      <c r="CL87" s="33">
        <v>53.85</v>
      </c>
      <c r="CM87" s="102">
        <f t="shared" si="65"/>
        <v>0.681</v>
      </c>
      <c r="CN87" s="73">
        <f t="shared" si="66"/>
        <v>0.4519696892</v>
      </c>
      <c r="CO87" s="36">
        <f t="shared" si="67"/>
        <v>4027.764583</v>
      </c>
      <c r="CP87" s="35">
        <f t="shared" si="68"/>
        <v>1.920302926</v>
      </c>
      <c r="CQ87" s="90">
        <f t="shared" si="69"/>
        <v>0.95</v>
      </c>
      <c r="CR87" s="33">
        <v>0.2</v>
      </c>
      <c r="CS87" s="105">
        <f t="shared" si="70"/>
        <v>0.968</v>
      </c>
      <c r="CT87" s="73">
        <f t="shared" si="71"/>
        <v>2.141840055</v>
      </c>
      <c r="CU87" s="123">
        <f t="shared" si="72"/>
        <v>4.403607736</v>
      </c>
      <c r="CV87" s="107">
        <f t="shared" si="73"/>
        <v>0.894</v>
      </c>
    </row>
    <row r="88">
      <c r="A88" s="28">
        <v>2022.0</v>
      </c>
      <c r="B88" s="29" t="s">
        <v>943</v>
      </c>
      <c r="C88" s="29" t="s">
        <v>25</v>
      </c>
      <c r="D88" s="30">
        <f t="array" ref="D88">INDEX(
  TP!C:C,
  MATCH(
    1,
    (TP!A:A = A88) * (TP!B:B = C88),
    0
  )
)
</f>
        <v>50.78</v>
      </c>
      <c r="E88" s="31">
        <f t="shared" si="1"/>
        <v>17.09401911</v>
      </c>
      <c r="F88" s="32">
        <f t="shared" si="2"/>
        <v>0.996</v>
      </c>
      <c r="G88" s="33">
        <v>1309.0</v>
      </c>
      <c r="H88" s="33">
        <v>5.75</v>
      </c>
      <c r="I88" s="33">
        <v>1.0</v>
      </c>
      <c r="J88" s="99">
        <f t="shared" si="3"/>
        <v>5.01</v>
      </c>
      <c r="K88" s="100">
        <f t="shared" si="4"/>
        <v>0.3444614209</v>
      </c>
      <c r="L88" s="101">
        <f t="shared" si="5"/>
        <v>0.699</v>
      </c>
      <c r="M88" s="73">
        <f t="shared" si="6"/>
        <v>0.5735184172</v>
      </c>
      <c r="N88" s="42">
        <v>0.48</v>
      </c>
      <c r="O88" s="101">
        <f t="shared" si="7"/>
        <v>0.887</v>
      </c>
      <c r="P88" s="73">
        <f t="shared" si="8"/>
        <v>1.284146811</v>
      </c>
      <c r="Q88" s="33">
        <v>3.03</v>
      </c>
      <c r="R88" s="102">
        <f t="shared" si="9"/>
        <v>0.954</v>
      </c>
      <c r="S88" s="73">
        <f t="shared" si="10"/>
        <v>1.691402017</v>
      </c>
      <c r="T88" s="33">
        <v>45.45</v>
      </c>
      <c r="U88" s="102">
        <f t="shared" si="11"/>
        <v>0.645</v>
      </c>
      <c r="V88" s="73">
        <f t="shared" si="12"/>
        <v>0.3988024375</v>
      </c>
      <c r="W88" s="36">
        <f t="shared" si="13"/>
        <v>3960.683621</v>
      </c>
      <c r="X88" s="35">
        <f t="shared" si="14"/>
        <v>1.329668074</v>
      </c>
      <c r="Y88" s="40">
        <f t="shared" si="15"/>
        <v>0.915</v>
      </c>
      <c r="Z88" s="33">
        <v>18.182</v>
      </c>
      <c r="AA88" s="101">
        <f t="shared" si="16"/>
        <v>0.67</v>
      </c>
      <c r="AB88" s="73">
        <f t="shared" si="17"/>
        <v>0.4266514266</v>
      </c>
      <c r="AC88" s="121">
        <f t="shared" si="18"/>
        <v>3.613984729</v>
      </c>
      <c r="AD88" s="68">
        <f t="shared" si="19"/>
        <v>0.862</v>
      </c>
      <c r="AE88" s="33">
        <v>3.44</v>
      </c>
      <c r="AF88" s="102">
        <f t="shared" si="20"/>
        <v>0.525</v>
      </c>
      <c r="AG88" s="73">
        <f t="shared" si="21"/>
        <v>-0.1012415828</v>
      </c>
      <c r="AH88" s="66">
        <f t="shared" si="22"/>
        <v>3.533888676</v>
      </c>
      <c r="AI88" s="102">
        <f t="shared" si="23"/>
        <v>0.567</v>
      </c>
      <c r="AJ88" s="73">
        <f t="shared" si="24"/>
        <v>0.03557393086</v>
      </c>
      <c r="AK88" s="33">
        <v>58.0</v>
      </c>
      <c r="AL88" s="102">
        <f t="shared" si="25"/>
        <v>0.805</v>
      </c>
      <c r="AM88" s="73">
        <f t="shared" si="26"/>
        <v>0.810934862</v>
      </c>
      <c r="AN88" s="36">
        <f t="shared" si="27"/>
        <v>4013.815626</v>
      </c>
      <c r="AO88" s="35">
        <f t="shared" si="28"/>
        <v>0.605727869</v>
      </c>
      <c r="AP88" s="37">
        <f t="shared" si="29"/>
        <v>0.713</v>
      </c>
      <c r="AQ88" s="33">
        <v>1.03</v>
      </c>
      <c r="AR88" s="102">
        <f t="shared" si="30"/>
        <v>0.014</v>
      </c>
      <c r="AS88" s="73">
        <f t="shared" si="31"/>
        <v>-1.355691988</v>
      </c>
      <c r="AT88" s="33">
        <v>6.67</v>
      </c>
      <c r="AU88" s="102">
        <f t="shared" si="32"/>
        <v>0.007</v>
      </c>
      <c r="AV88" s="73">
        <f t="shared" si="33"/>
        <v>-2.455884995</v>
      </c>
      <c r="AW88" s="36">
        <f t="shared" si="34"/>
        <v>170.5242443</v>
      </c>
      <c r="AX88" s="35">
        <f t="shared" si="35"/>
        <v>-1.875654577</v>
      </c>
      <c r="AY88" s="37">
        <f t="shared" si="36"/>
        <v>0.004</v>
      </c>
      <c r="AZ88" s="33">
        <v>10.66</v>
      </c>
      <c r="BA88" s="102">
        <f t="shared" si="37"/>
        <v>0.787</v>
      </c>
      <c r="BB88" s="73">
        <f t="shared" si="38"/>
        <v>0.7457024649</v>
      </c>
      <c r="BC88" s="33">
        <v>41.29</v>
      </c>
      <c r="BD88" s="102">
        <f t="shared" si="39"/>
        <v>0.819</v>
      </c>
      <c r="BE88" s="73">
        <f t="shared" si="40"/>
        <v>0.8845517446</v>
      </c>
      <c r="BF88" s="36">
        <f t="shared" si="41"/>
        <v>3225.070285</v>
      </c>
      <c r="BG88" s="35">
        <f t="shared" si="42"/>
        <v>1.271277971</v>
      </c>
      <c r="BH88" s="37">
        <f t="shared" si="43"/>
        <v>0.894</v>
      </c>
      <c r="BI88" s="33">
        <v>2.82</v>
      </c>
      <c r="BJ88" s="103">
        <f t="shared" si="44"/>
        <v>0.965</v>
      </c>
      <c r="BK88" s="73">
        <f t="shared" si="45"/>
        <v>2.100213571</v>
      </c>
      <c r="BL88" s="33">
        <v>1.93</v>
      </c>
      <c r="BM88" s="103">
        <f t="shared" si="46"/>
        <v>0.996</v>
      </c>
      <c r="BN88" s="73">
        <f t="shared" si="47"/>
        <v>4.229938102</v>
      </c>
      <c r="BO88" s="33">
        <v>5.23</v>
      </c>
      <c r="BP88" s="102">
        <f t="shared" si="48"/>
        <v>0.957</v>
      </c>
      <c r="BQ88" s="73">
        <f t="shared" si="49"/>
        <v>1.881769086</v>
      </c>
      <c r="BR88" s="33">
        <v>50.0</v>
      </c>
      <c r="BS88" s="102">
        <f t="shared" si="50"/>
        <v>0.468</v>
      </c>
      <c r="BT88" s="73">
        <f t="shared" si="51"/>
        <v>-0.04656396704</v>
      </c>
      <c r="BU88" s="36">
        <f t="shared" si="52"/>
        <v>3977.630411</v>
      </c>
      <c r="BV88" s="35">
        <f t="shared" si="53"/>
        <v>1.288338899</v>
      </c>
      <c r="BW88" s="37">
        <f t="shared" si="54"/>
        <v>0.901</v>
      </c>
      <c r="BX88" s="122">
        <f t="shared" si="55"/>
        <v>7.619841836</v>
      </c>
      <c r="BY88" s="104">
        <f t="shared" si="56"/>
        <v>0.968</v>
      </c>
      <c r="BZ88" s="33">
        <v>23.31</v>
      </c>
      <c r="CA88" s="105">
        <f t="shared" si="57"/>
        <v>0.95</v>
      </c>
      <c r="CB88" s="73">
        <f t="shared" si="58"/>
        <v>1.884846447</v>
      </c>
      <c r="CC88" s="33">
        <v>3.16</v>
      </c>
      <c r="CD88" s="105">
        <f t="shared" si="59"/>
        <v>0.553</v>
      </c>
      <c r="CE88" s="73">
        <f t="shared" si="60"/>
        <v>0.1530598761</v>
      </c>
      <c r="CF88" s="33">
        <v>0.41</v>
      </c>
      <c r="CG88" s="105">
        <f t="shared" si="61"/>
        <v>0.72</v>
      </c>
      <c r="CH88" s="73">
        <f t="shared" si="62"/>
        <v>0.4233349124</v>
      </c>
      <c r="CI88" s="33">
        <v>2.41</v>
      </c>
      <c r="CJ88" s="102">
        <f t="shared" si="63"/>
        <v>0.855</v>
      </c>
      <c r="CK88" s="73">
        <f t="shared" si="64"/>
        <v>1.054819537</v>
      </c>
      <c r="CL88" s="33">
        <v>57.14</v>
      </c>
      <c r="CM88" s="102">
        <f t="shared" si="65"/>
        <v>0.762</v>
      </c>
      <c r="CN88" s="73">
        <f t="shared" si="66"/>
        <v>0.6946950692</v>
      </c>
      <c r="CO88" s="36">
        <f t="shared" si="67"/>
        <v>3741.678535</v>
      </c>
      <c r="CP88" s="35">
        <f t="shared" si="68"/>
        <v>1.62817996</v>
      </c>
      <c r="CQ88" s="90">
        <f t="shared" si="69"/>
        <v>0.922</v>
      </c>
      <c r="CR88" s="33">
        <v>0.18</v>
      </c>
      <c r="CS88" s="105">
        <f t="shared" si="70"/>
        <v>0.926</v>
      </c>
      <c r="CT88" s="73">
        <f t="shared" si="71"/>
        <v>1.770771346</v>
      </c>
      <c r="CU88" s="123">
        <f t="shared" si="72"/>
        <v>5.860192542</v>
      </c>
      <c r="CV88" s="107">
        <f t="shared" si="73"/>
        <v>0.943</v>
      </c>
    </row>
    <row r="89">
      <c r="A89" s="28">
        <v>2022.0</v>
      </c>
      <c r="B89" s="29" t="s">
        <v>944</v>
      </c>
      <c r="C89" s="29" t="s">
        <v>25</v>
      </c>
      <c r="D89" s="30">
        <f t="array" ref="D89">INDEX(
  TP!C:C,
  MATCH(
    1,
    (TP!A:A = A89) * (TP!B:B = C89),
    0
  )
)
</f>
        <v>50.78</v>
      </c>
      <c r="E89" s="31">
        <f t="shared" si="1"/>
        <v>7.024594317</v>
      </c>
      <c r="F89" s="32">
        <f t="shared" si="2"/>
        <v>0.869</v>
      </c>
      <c r="G89" s="33">
        <v>1837.0</v>
      </c>
      <c r="H89" s="33">
        <v>2.99</v>
      </c>
      <c r="I89" s="33">
        <v>0.0</v>
      </c>
      <c r="J89" s="99">
        <f t="shared" si="3"/>
        <v>2.99</v>
      </c>
      <c r="K89" s="100">
        <f t="shared" si="4"/>
        <v>0.1464888405</v>
      </c>
      <c r="L89" s="101">
        <f t="shared" si="5"/>
        <v>0.121</v>
      </c>
      <c r="M89" s="73">
        <f t="shared" si="6"/>
        <v>-1.143849379</v>
      </c>
      <c r="N89" s="42">
        <v>0.1</v>
      </c>
      <c r="O89" s="101">
        <f t="shared" si="7"/>
        <v>0.121</v>
      </c>
      <c r="P89" s="73">
        <f t="shared" si="8"/>
        <v>-1.144575455</v>
      </c>
      <c r="Q89" s="33">
        <v>1.71</v>
      </c>
      <c r="R89" s="102">
        <f t="shared" si="9"/>
        <v>0.301</v>
      </c>
      <c r="S89" s="73">
        <f t="shared" si="10"/>
        <v>-0.460422175</v>
      </c>
      <c r="T89" s="33">
        <v>34.29</v>
      </c>
      <c r="U89" s="102">
        <f t="shared" si="11"/>
        <v>0.213</v>
      </c>
      <c r="V89" s="73">
        <f t="shared" si="12"/>
        <v>-0.705612278</v>
      </c>
      <c r="W89" s="36">
        <f t="shared" si="13"/>
        <v>2137.403666</v>
      </c>
      <c r="X89" s="35">
        <f t="shared" si="14"/>
        <v>-0.7565099192</v>
      </c>
      <c r="Y89" s="40">
        <f t="shared" si="15"/>
        <v>0.209</v>
      </c>
      <c r="Z89" s="33">
        <v>5.714</v>
      </c>
      <c r="AA89" s="101">
        <f t="shared" si="16"/>
        <v>0.092</v>
      </c>
      <c r="AB89" s="73">
        <f t="shared" si="17"/>
        <v>-1.350077917</v>
      </c>
      <c r="AC89" s="121">
        <f t="shared" si="18"/>
        <v>-4.39501267</v>
      </c>
      <c r="AD89" s="68">
        <f t="shared" si="19"/>
        <v>0.092</v>
      </c>
      <c r="AE89" s="33">
        <v>3.72</v>
      </c>
      <c r="AF89" s="102">
        <f t="shared" si="20"/>
        <v>0.635</v>
      </c>
      <c r="AG89" s="73">
        <f t="shared" si="21"/>
        <v>0.1399605525</v>
      </c>
      <c r="AH89" s="66">
        <f t="shared" si="22"/>
        <v>3.821530778</v>
      </c>
      <c r="AI89" s="102">
        <f t="shared" si="23"/>
        <v>0.684</v>
      </c>
      <c r="AJ89" s="73">
        <f t="shared" si="24"/>
        <v>0.2751029972</v>
      </c>
      <c r="AK89" s="33">
        <v>53.95</v>
      </c>
      <c r="AL89" s="102">
        <f t="shared" si="25"/>
        <v>0.624</v>
      </c>
      <c r="AM89" s="73">
        <f t="shared" si="26"/>
        <v>0.2795060827</v>
      </c>
      <c r="AN89" s="36">
        <f t="shared" si="27"/>
        <v>3885.471371</v>
      </c>
      <c r="AO89" s="35">
        <f t="shared" si="28"/>
        <v>0.4549236606</v>
      </c>
      <c r="AP89" s="37">
        <f t="shared" si="29"/>
        <v>0.663</v>
      </c>
      <c r="AQ89" s="33">
        <v>3.77</v>
      </c>
      <c r="AR89" s="102">
        <f t="shared" si="30"/>
        <v>0.429</v>
      </c>
      <c r="AS89" s="73">
        <f t="shared" si="31"/>
        <v>-0.3049761573</v>
      </c>
      <c r="AT89" s="33">
        <v>33.77</v>
      </c>
      <c r="AU89" s="102">
        <f t="shared" si="32"/>
        <v>0.557</v>
      </c>
      <c r="AV89" s="73">
        <f t="shared" si="33"/>
        <v>0.2282760058</v>
      </c>
      <c r="AW89" s="36">
        <f t="shared" si="34"/>
        <v>1905.081027</v>
      </c>
      <c r="AX89" s="35">
        <f t="shared" si="35"/>
        <v>0.002826467478</v>
      </c>
      <c r="AY89" s="37">
        <f t="shared" si="36"/>
        <v>0.543</v>
      </c>
      <c r="AZ89" s="33">
        <v>18.08</v>
      </c>
      <c r="BA89" s="102">
        <f t="shared" si="37"/>
        <v>0.996</v>
      </c>
      <c r="BB89" s="73">
        <f t="shared" si="38"/>
        <v>3.444316473</v>
      </c>
      <c r="BC89" s="33">
        <v>42.01</v>
      </c>
      <c r="BD89" s="102">
        <f t="shared" si="39"/>
        <v>0.84</v>
      </c>
      <c r="BE89" s="73">
        <f t="shared" si="40"/>
        <v>0.9844321912</v>
      </c>
      <c r="BF89" s="36">
        <f t="shared" si="41"/>
        <v>3939.230916</v>
      </c>
      <c r="BG89" s="35">
        <f t="shared" si="42"/>
        <v>2.469494074</v>
      </c>
      <c r="BH89" s="37">
        <f t="shared" si="43"/>
        <v>0.989</v>
      </c>
      <c r="BI89" s="33">
        <v>1.62</v>
      </c>
      <c r="BJ89" s="103">
        <f t="shared" si="44"/>
        <v>0.738</v>
      </c>
      <c r="BK89" s="73">
        <f t="shared" si="45"/>
        <v>0.5129596962</v>
      </c>
      <c r="BL89" s="33">
        <v>0.73</v>
      </c>
      <c r="BM89" s="103">
        <f t="shared" si="46"/>
        <v>0.865</v>
      </c>
      <c r="BN89" s="73">
        <f t="shared" si="47"/>
        <v>0.9466143392</v>
      </c>
      <c r="BO89" s="33">
        <v>6.52</v>
      </c>
      <c r="BP89" s="102">
        <f t="shared" si="48"/>
        <v>0.986</v>
      </c>
      <c r="BQ89" s="73">
        <f t="shared" si="49"/>
        <v>2.794683785</v>
      </c>
      <c r="BR89" s="33">
        <v>54.89</v>
      </c>
      <c r="BS89" s="102">
        <f t="shared" si="50"/>
        <v>0.72</v>
      </c>
      <c r="BT89" s="73">
        <f t="shared" si="51"/>
        <v>0.4528429699</v>
      </c>
      <c r="BU89" s="36">
        <f t="shared" si="52"/>
        <v>4815.843641</v>
      </c>
      <c r="BV89" s="35">
        <f t="shared" si="53"/>
        <v>2.102888721</v>
      </c>
      <c r="BW89" s="37">
        <f t="shared" si="54"/>
        <v>0.979</v>
      </c>
      <c r="BX89" s="122">
        <f t="shared" si="55"/>
        <v>6.489706958</v>
      </c>
      <c r="BY89" s="104">
        <f t="shared" si="56"/>
        <v>0.936</v>
      </c>
      <c r="BZ89" s="33">
        <v>16.9</v>
      </c>
      <c r="CA89" s="105">
        <f t="shared" si="57"/>
        <v>0.801</v>
      </c>
      <c r="CB89" s="73">
        <f t="shared" si="58"/>
        <v>0.6750867592</v>
      </c>
      <c r="CC89" s="33">
        <v>2.01</v>
      </c>
      <c r="CD89" s="105">
        <f t="shared" si="59"/>
        <v>0.106</v>
      </c>
      <c r="CE89" s="73">
        <f t="shared" si="60"/>
        <v>-1.175295768</v>
      </c>
      <c r="CF89" s="33">
        <v>0.69</v>
      </c>
      <c r="CG89" s="105">
        <f t="shared" si="61"/>
        <v>0.95</v>
      </c>
      <c r="CH89" s="73">
        <f t="shared" si="62"/>
        <v>1.942585748</v>
      </c>
      <c r="CI89" s="33">
        <v>2.74</v>
      </c>
      <c r="CJ89" s="102">
        <f t="shared" si="63"/>
        <v>0.904</v>
      </c>
      <c r="CK89" s="73">
        <f t="shared" si="64"/>
        <v>1.421148779</v>
      </c>
      <c r="CL89" s="33">
        <v>51.79</v>
      </c>
      <c r="CM89" s="102">
        <f t="shared" si="65"/>
        <v>0.631</v>
      </c>
      <c r="CN89" s="73">
        <f t="shared" si="66"/>
        <v>0.299989664</v>
      </c>
      <c r="CO89" s="36">
        <f t="shared" si="67"/>
        <v>3646.719957</v>
      </c>
      <c r="CP89" s="35">
        <f t="shared" si="68"/>
        <v>1.53121759</v>
      </c>
      <c r="CQ89" s="90">
        <f t="shared" si="69"/>
        <v>0.911</v>
      </c>
      <c r="CR89" s="33">
        <v>0.19</v>
      </c>
      <c r="CS89" s="105">
        <f t="shared" si="70"/>
        <v>0.947</v>
      </c>
      <c r="CT89" s="73">
        <f t="shared" si="71"/>
        <v>1.956305701</v>
      </c>
      <c r="CU89" s="123">
        <f t="shared" si="72"/>
        <v>4.929900029</v>
      </c>
      <c r="CV89" s="107">
        <f t="shared" si="73"/>
        <v>0.904</v>
      </c>
    </row>
    <row r="90">
      <c r="A90" s="28">
        <v>2022.0</v>
      </c>
      <c r="B90" s="29" t="s">
        <v>945</v>
      </c>
      <c r="C90" s="29" t="s">
        <v>25</v>
      </c>
      <c r="D90" s="30">
        <f t="array" ref="D90">INDEX(
  TP!C:C,
  MATCH(
    1,
    (TP!A:A = A90) * (TP!B:B = C90),
    0
  )
)
</f>
        <v>50.78</v>
      </c>
      <c r="E90" s="31">
        <f t="shared" si="1"/>
        <v>-6.795988569</v>
      </c>
      <c r="F90" s="32">
        <f t="shared" si="2"/>
        <v>0.149</v>
      </c>
      <c r="G90" s="33">
        <v>1199.0</v>
      </c>
      <c r="H90" s="33">
        <v>1.91</v>
      </c>
      <c r="I90" s="33">
        <v>0.0</v>
      </c>
      <c r="J90" s="99">
        <f t="shared" si="3"/>
        <v>1.91</v>
      </c>
      <c r="K90" s="100">
        <f t="shared" si="4"/>
        <v>0.1433694746</v>
      </c>
      <c r="L90" s="101">
        <f t="shared" si="5"/>
        <v>0.11</v>
      </c>
      <c r="M90" s="73">
        <f t="shared" si="6"/>
        <v>-1.17090918</v>
      </c>
      <c r="N90" s="42">
        <v>0.0</v>
      </c>
      <c r="O90" s="101">
        <f t="shared" si="7"/>
        <v>0</v>
      </c>
      <c r="P90" s="73">
        <f t="shared" si="8"/>
        <v>-1.783712893</v>
      </c>
      <c r="Q90" s="33">
        <v>1.28</v>
      </c>
      <c r="R90" s="102">
        <f t="shared" si="9"/>
        <v>0.096</v>
      </c>
      <c r="S90" s="73">
        <f t="shared" si="10"/>
        <v>-1.161395207</v>
      </c>
      <c r="T90" s="33">
        <v>29.41</v>
      </c>
      <c r="U90" s="102">
        <f t="shared" si="11"/>
        <v>0.096</v>
      </c>
      <c r="V90" s="73">
        <f t="shared" si="12"/>
        <v>-1.188546311</v>
      </c>
      <c r="W90" s="36">
        <f t="shared" si="13"/>
        <v>1515.517573</v>
      </c>
      <c r="X90" s="35">
        <f t="shared" si="14"/>
        <v>-1.46806553</v>
      </c>
      <c r="Y90" s="40">
        <f t="shared" si="15"/>
        <v>0.078</v>
      </c>
      <c r="Z90" s="33">
        <v>0.0</v>
      </c>
      <c r="AA90" s="101">
        <f t="shared" si="16"/>
        <v>0</v>
      </c>
      <c r="AB90" s="73">
        <f t="shared" si="17"/>
        <v>-2.164340948</v>
      </c>
      <c r="AC90" s="121">
        <f t="shared" si="18"/>
        <v>-6.587028551</v>
      </c>
      <c r="AD90" s="68">
        <f t="shared" si="19"/>
        <v>0.021</v>
      </c>
      <c r="AE90" s="33">
        <v>5.55</v>
      </c>
      <c r="AF90" s="102">
        <f t="shared" si="20"/>
        <v>0.94</v>
      </c>
      <c r="AG90" s="73">
        <f t="shared" si="21"/>
        <v>1.716388793</v>
      </c>
      <c r="AH90" s="66">
        <f t="shared" si="22"/>
        <v>5.70147737</v>
      </c>
      <c r="AI90" s="102">
        <f t="shared" si="23"/>
        <v>0.95</v>
      </c>
      <c r="AJ90" s="73">
        <f t="shared" si="24"/>
        <v>1.840596538</v>
      </c>
      <c r="AK90" s="33">
        <v>52.7</v>
      </c>
      <c r="AL90" s="102">
        <f t="shared" si="25"/>
        <v>0.546</v>
      </c>
      <c r="AM90" s="73">
        <f t="shared" si="26"/>
        <v>0.1154848546</v>
      </c>
      <c r="AN90" s="36">
        <f t="shared" si="27"/>
        <v>4589.805751</v>
      </c>
      <c r="AO90" s="35">
        <f t="shared" si="28"/>
        <v>1.282514956</v>
      </c>
      <c r="AP90" s="37">
        <f t="shared" si="29"/>
        <v>0.908</v>
      </c>
      <c r="AQ90" s="33">
        <v>4.95</v>
      </c>
      <c r="AR90" s="102">
        <f t="shared" si="30"/>
        <v>0.621</v>
      </c>
      <c r="AS90" s="73">
        <f t="shared" si="31"/>
        <v>0.147521901</v>
      </c>
      <c r="AT90" s="33">
        <v>37.88</v>
      </c>
      <c r="AU90" s="102">
        <f t="shared" si="32"/>
        <v>0.766</v>
      </c>
      <c r="AV90" s="73">
        <f t="shared" si="33"/>
        <v>0.6353572498</v>
      </c>
      <c r="AW90" s="36">
        <f t="shared" si="34"/>
        <v>2439.280147</v>
      </c>
      <c r="AX90" s="35">
        <f t="shared" si="35"/>
        <v>0.581350578</v>
      </c>
      <c r="AY90" s="37">
        <f t="shared" si="36"/>
        <v>0.706</v>
      </c>
      <c r="AZ90" s="33">
        <v>9.01</v>
      </c>
      <c r="BA90" s="102">
        <f t="shared" si="37"/>
        <v>0.624</v>
      </c>
      <c r="BB90" s="73">
        <f t="shared" si="38"/>
        <v>0.1456063581</v>
      </c>
      <c r="BC90" s="33">
        <v>34.17</v>
      </c>
      <c r="BD90" s="102">
        <f t="shared" si="39"/>
        <v>0.493</v>
      </c>
      <c r="BE90" s="73">
        <f t="shared" si="40"/>
        <v>-0.1031548939</v>
      </c>
      <c r="BF90" s="36">
        <f t="shared" si="41"/>
        <v>2503.145251</v>
      </c>
      <c r="BG90" s="35">
        <f t="shared" si="42"/>
        <v>0.06003478054</v>
      </c>
      <c r="BH90" s="37">
        <f t="shared" si="43"/>
        <v>0.564</v>
      </c>
      <c r="BI90" s="33">
        <v>1.35</v>
      </c>
      <c r="BJ90" s="103">
        <f t="shared" si="44"/>
        <v>0.642</v>
      </c>
      <c r="BK90" s="73">
        <f t="shared" si="45"/>
        <v>0.1558275742</v>
      </c>
      <c r="BL90" s="33">
        <v>0.75</v>
      </c>
      <c r="BM90" s="103">
        <f t="shared" si="46"/>
        <v>0.872</v>
      </c>
      <c r="BN90" s="73">
        <f t="shared" si="47"/>
        <v>1.001336402</v>
      </c>
      <c r="BO90" s="33">
        <v>2.85</v>
      </c>
      <c r="BP90" s="102">
        <f t="shared" si="48"/>
        <v>0.635</v>
      </c>
      <c r="BQ90" s="73">
        <f t="shared" si="49"/>
        <v>0.1974768504</v>
      </c>
      <c r="BR90" s="33">
        <v>26.32</v>
      </c>
      <c r="BS90" s="102">
        <f t="shared" si="50"/>
        <v>0.014</v>
      </c>
      <c r="BT90" s="73">
        <f t="shared" si="51"/>
        <v>-2.464959932</v>
      </c>
      <c r="BU90" s="36">
        <f t="shared" si="52"/>
        <v>1542.94594</v>
      </c>
      <c r="BV90" s="35">
        <f t="shared" si="53"/>
        <v>-1.077612545</v>
      </c>
      <c r="BW90" s="37">
        <f t="shared" si="54"/>
        <v>0.124</v>
      </c>
      <c r="BX90" s="122">
        <f t="shared" si="55"/>
        <v>2.003451745</v>
      </c>
      <c r="BY90" s="104">
        <f t="shared" si="56"/>
        <v>0.755</v>
      </c>
      <c r="BZ90" s="33">
        <v>8.56</v>
      </c>
      <c r="CA90" s="105">
        <f t="shared" si="57"/>
        <v>0.128</v>
      </c>
      <c r="CB90" s="73">
        <f t="shared" si="58"/>
        <v>-0.8989219447</v>
      </c>
      <c r="CC90" s="33">
        <v>2.03</v>
      </c>
      <c r="CD90" s="105">
        <f t="shared" si="59"/>
        <v>0.11</v>
      </c>
      <c r="CE90" s="73">
        <f t="shared" si="60"/>
        <v>-1.152193931</v>
      </c>
      <c r="CF90" s="33">
        <v>0.38</v>
      </c>
      <c r="CG90" s="105">
        <f t="shared" si="61"/>
        <v>0.667</v>
      </c>
      <c r="CH90" s="73">
        <f t="shared" si="62"/>
        <v>0.2605580371</v>
      </c>
      <c r="CI90" s="33">
        <v>0.9</v>
      </c>
      <c r="CJ90" s="102">
        <f t="shared" si="63"/>
        <v>0.301</v>
      </c>
      <c r="CK90" s="73">
        <f t="shared" si="64"/>
        <v>-0.6214142688</v>
      </c>
      <c r="CL90" s="33">
        <v>58.33</v>
      </c>
      <c r="CM90" s="102">
        <f t="shared" si="65"/>
        <v>0.801</v>
      </c>
      <c r="CN90" s="73">
        <f t="shared" si="66"/>
        <v>0.7824893555</v>
      </c>
      <c r="CO90" s="36">
        <f t="shared" si="67"/>
        <v>1998.534599</v>
      </c>
      <c r="CP90" s="35">
        <f t="shared" si="68"/>
        <v>-0.1517473729</v>
      </c>
      <c r="CQ90" s="90">
        <f t="shared" si="69"/>
        <v>0.479</v>
      </c>
      <c r="CR90" s="33">
        <v>0.07</v>
      </c>
      <c r="CS90" s="105">
        <f t="shared" si="70"/>
        <v>0.411</v>
      </c>
      <c r="CT90" s="73">
        <f t="shared" si="71"/>
        <v>-0.2701065511</v>
      </c>
      <c r="CU90" s="123">
        <f t="shared" si="72"/>
        <v>-2.212411763</v>
      </c>
      <c r="CV90" s="107">
        <f t="shared" si="73"/>
        <v>0.284</v>
      </c>
    </row>
    <row r="91">
      <c r="A91" s="28">
        <v>2025.0</v>
      </c>
      <c r="B91" s="29" t="s">
        <v>946</v>
      </c>
      <c r="C91" s="29" t="s">
        <v>12</v>
      </c>
      <c r="D91" s="30">
        <f t="array" ref="D91">INDEX(
  TP!C:C,
  MATCH(
    1,
    (TP!A:A = A91) * (TP!B:B = C91),
    0
  )
)
</f>
        <v>50.64</v>
      </c>
      <c r="E91" s="31">
        <f t="shared" si="1"/>
        <v>-5.026476334</v>
      </c>
      <c r="F91" s="32">
        <f t="shared" si="2"/>
        <v>0.273</v>
      </c>
      <c r="G91" s="33">
        <v>1015.0</v>
      </c>
      <c r="H91" s="33">
        <v>2.19</v>
      </c>
      <c r="I91" s="33">
        <v>0.0</v>
      </c>
      <c r="J91" s="99">
        <f t="shared" si="3"/>
        <v>2.19</v>
      </c>
      <c r="K91" s="100">
        <f t="shared" si="4"/>
        <v>0.1941871921</v>
      </c>
      <c r="L91" s="101">
        <f t="shared" si="5"/>
        <v>0.273</v>
      </c>
      <c r="M91" s="73">
        <f t="shared" si="6"/>
        <v>-0.7300768614</v>
      </c>
      <c r="N91" s="42">
        <v>0.09</v>
      </c>
      <c r="O91" s="101">
        <f t="shared" si="7"/>
        <v>0.103</v>
      </c>
      <c r="P91" s="73">
        <f t="shared" si="8"/>
        <v>-1.208489199</v>
      </c>
      <c r="Q91" s="33">
        <v>2.39</v>
      </c>
      <c r="R91" s="102">
        <f t="shared" si="9"/>
        <v>0.762</v>
      </c>
      <c r="S91" s="73">
        <f t="shared" si="10"/>
        <v>0.6480933181</v>
      </c>
      <c r="T91" s="33">
        <v>29.63</v>
      </c>
      <c r="U91" s="102">
        <f t="shared" si="11"/>
        <v>0.103</v>
      </c>
      <c r="V91" s="73">
        <f t="shared" si="12"/>
        <v>-1.166774695</v>
      </c>
      <c r="W91" s="36">
        <f t="shared" si="13"/>
        <v>2261.690106</v>
      </c>
      <c r="X91" s="35">
        <f t="shared" si="14"/>
        <v>-0.6143026651</v>
      </c>
      <c r="Y91" s="40">
        <f t="shared" si="15"/>
        <v>0.245</v>
      </c>
      <c r="Z91" s="33">
        <v>3.704</v>
      </c>
      <c r="AA91" s="101">
        <f t="shared" si="16"/>
        <v>0.053</v>
      </c>
      <c r="AB91" s="73">
        <f t="shared" si="17"/>
        <v>-1.63650926</v>
      </c>
      <c r="AC91" s="121">
        <f t="shared" si="18"/>
        <v>-4.189377985</v>
      </c>
      <c r="AD91" s="68">
        <f t="shared" si="19"/>
        <v>0.121</v>
      </c>
      <c r="AE91" s="33">
        <v>3.37</v>
      </c>
      <c r="AF91" s="102">
        <f t="shared" si="20"/>
        <v>0.5</v>
      </c>
      <c r="AG91" s="73">
        <f t="shared" si="21"/>
        <v>-0.1615421166</v>
      </c>
      <c r="AH91" s="66">
        <f t="shared" si="22"/>
        <v>3.445475377</v>
      </c>
      <c r="AI91" s="102">
        <f t="shared" si="23"/>
        <v>0.546</v>
      </c>
      <c r="AJ91" s="73">
        <f t="shared" si="24"/>
        <v>-0.03805074008</v>
      </c>
      <c r="AK91" s="33">
        <v>47.37</v>
      </c>
      <c r="AL91" s="102">
        <f t="shared" si="25"/>
        <v>0.262</v>
      </c>
      <c r="AM91" s="73">
        <f t="shared" si="26"/>
        <v>-0.5839016624</v>
      </c>
      <c r="AN91" s="36">
        <f t="shared" si="27"/>
        <v>3235.471272</v>
      </c>
      <c r="AO91" s="35">
        <f t="shared" si="28"/>
        <v>-0.3088249771</v>
      </c>
      <c r="AP91" s="37">
        <f t="shared" si="29"/>
        <v>0.394</v>
      </c>
      <c r="AQ91" s="33">
        <v>7.89</v>
      </c>
      <c r="AR91" s="102">
        <f t="shared" si="30"/>
        <v>0.894</v>
      </c>
      <c r="AS91" s="73">
        <f t="shared" si="31"/>
        <v>1.274932317</v>
      </c>
      <c r="AT91" s="33">
        <v>17.98</v>
      </c>
      <c r="AU91" s="102">
        <f t="shared" si="32"/>
        <v>0.096</v>
      </c>
      <c r="AV91" s="73">
        <f t="shared" si="33"/>
        <v>-1.335668725</v>
      </c>
      <c r="AW91" s="36">
        <f t="shared" si="34"/>
        <v>1418.507758</v>
      </c>
      <c r="AX91" s="35">
        <f t="shared" si="35"/>
        <v>-0.524120054</v>
      </c>
      <c r="AY91" s="37">
        <f t="shared" si="36"/>
        <v>0.34</v>
      </c>
      <c r="AZ91" s="33">
        <v>9.58</v>
      </c>
      <c r="BA91" s="102">
        <f t="shared" si="37"/>
        <v>0.691</v>
      </c>
      <c r="BB91" s="73">
        <f t="shared" si="38"/>
        <v>0.3529122859</v>
      </c>
      <c r="BC91" s="33">
        <v>32.41</v>
      </c>
      <c r="BD91" s="102">
        <f t="shared" si="39"/>
        <v>0.362</v>
      </c>
      <c r="BE91" s="73">
        <f t="shared" si="40"/>
        <v>-0.3473070967</v>
      </c>
      <c r="BF91" s="36">
        <f t="shared" si="41"/>
        <v>2431.294201</v>
      </c>
      <c r="BG91" s="35">
        <f t="shared" si="42"/>
        <v>-0.06051665042</v>
      </c>
      <c r="BH91" s="37">
        <f t="shared" si="43"/>
        <v>0.518</v>
      </c>
      <c r="BI91" s="33">
        <v>1.6</v>
      </c>
      <c r="BJ91" s="103">
        <f t="shared" si="44"/>
        <v>0.734</v>
      </c>
      <c r="BK91" s="73">
        <f t="shared" si="45"/>
        <v>0.4865054649</v>
      </c>
      <c r="BL91" s="33">
        <v>0.18</v>
      </c>
      <c r="BM91" s="103">
        <f t="shared" si="46"/>
        <v>0.348</v>
      </c>
      <c r="BN91" s="73">
        <f t="shared" si="47"/>
        <v>-0.5582423853</v>
      </c>
      <c r="BO91" s="33">
        <v>3.01</v>
      </c>
      <c r="BP91" s="102">
        <f t="shared" si="48"/>
        <v>0.681</v>
      </c>
      <c r="BQ91" s="73">
        <f t="shared" si="49"/>
        <v>0.3107065805</v>
      </c>
      <c r="BR91" s="33">
        <v>55.88</v>
      </c>
      <c r="BS91" s="102">
        <f t="shared" si="50"/>
        <v>0.755</v>
      </c>
      <c r="BT91" s="73">
        <f t="shared" si="51"/>
        <v>0.5539498958</v>
      </c>
      <c r="BU91" s="36">
        <f t="shared" si="52"/>
        <v>3374.7743</v>
      </c>
      <c r="BV91" s="35">
        <f t="shared" si="53"/>
        <v>0.702501883</v>
      </c>
      <c r="BW91" s="37">
        <f t="shared" si="54"/>
        <v>0.759</v>
      </c>
      <c r="BX91" s="122">
        <f t="shared" si="55"/>
        <v>-0.2626967189</v>
      </c>
      <c r="BY91" s="104">
        <f t="shared" si="56"/>
        <v>0.507</v>
      </c>
      <c r="BZ91" s="33">
        <v>12.15</v>
      </c>
      <c r="CA91" s="105">
        <f t="shared" si="57"/>
        <v>0.535</v>
      </c>
      <c r="CB91" s="73">
        <f t="shared" si="58"/>
        <v>-0.2213810278</v>
      </c>
      <c r="CC91" s="33">
        <v>2.75</v>
      </c>
      <c r="CD91" s="105">
        <f t="shared" si="59"/>
        <v>0.358</v>
      </c>
      <c r="CE91" s="73">
        <f t="shared" si="60"/>
        <v>-0.3205277885</v>
      </c>
      <c r="CF91" s="33">
        <v>0.35</v>
      </c>
      <c r="CG91" s="105">
        <f t="shared" si="61"/>
        <v>0.592</v>
      </c>
      <c r="CH91" s="73">
        <f t="shared" si="62"/>
        <v>0.09778116182</v>
      </c>
      <c r="CI91" s="33">
        <v>2.13</v>
      </c>
      <c r="CJ91" s="102">
        <f t="shared" si="63"/>
        <v>0.819</v>
      </c>
      <c r="CK91" s="73">
        <f t="shared" si="64"/>
        <v>0.7439947252</v>
      </c>
      <c r="CL91" s="33">
        <v>37.5</v>
      </c>
      <c r="CM91" s="102">
        <f t="shared" si="65"/>
        <v>0.195</v>
      </c>
      <c r="CN91" s="73">
        <f t="shared" si="66"/>
        <v>-0.7542795396</v>
      </c>
      <c r="CO91" s="36">
        <f t="shared" si="67"/>
        <v>2284.088852</v>
      </c>
      <c r="CP91" s="35">
        <f t="shared" si="68"/>
        <v>0.139832576</v>
      </c>
      <c r="CQ91" s="90">
        <f t="shared" si="69"/>
        <v>0.621</v>
      </c>
      <c r="CR91" s="33">
        <v>0.07</v>
      </c>
      <c r="CS91" s="105">
        <f t="shared" si="70"/>
        <v>0.411</v>
      </c>
      <c r="CT91" s="73">
        <f t="shared" si="71"/>
        <v>-0.2701065511</v>
      </c>
      <c r="CU91" s="123">
        <f t="shared" si="72"/>
        <v>-0.5744016295</v>
      </c>
      <c r="CV91" s="107">
        <f t="shared" si="73"/>
        <v>0.489</v>
      </c>
    </row>
    <row r="92">
      <c r="A92" s="28">
        <v>2025.0</v>
      </c>
      <c r="B92" s="29" t="s">
        <v>929</v>
      </c>
      <c r="C92" s="29" t="s">
        <v>12</v>
      </c>
      <c r="D92" s="30">
        <f t="array" ref="D92">INDEX(
  TP!C:C,
  MATCH(
    1,
    (TP!A:A = A92) * (TP!B:B = C92),
    0
  )
)
</f>
        <v>50.64</v>
      </c>
      <c r="E92" s="31">
        <f t="shared" si="1"/>
        <v>-9.354429524</v>
      </c>
      <c r="F92" s="32">
        <f t="shared" si="2"/>
        <v>0.057</v>
      </c>
      <c r="G92" s="33">
        <v>3037.0</v>
      </c>
      <c r="H92" s="33">
        <v>11.33</v>
      </c>
      <c r="I92" s="33">
        <v>3.0</v>
      </c>
      <c r="J92" s="99">
        <f t="shared" si="3"/>
        <v>9.11</v>
      </c>
      <c r="K92" s="100">
        <f t="shared" si="4"/>
        <v>0.2699703655</v>
      </c>
      <c r="L92" s="101">
        <f t="shared" si="5"/>
        <v>0.472</v>
      </c>
      <c r="M92" s="73">
        <f t="shared" si="6"/>
        <v>-0.07267480524</v>
      </c>
      <c r="N92" s="42">
        <v>0.18</v>
      </c>
      <c r="O92" s="101">
        <f t="shared" si="7"/>
        <v>0.259</v>
      </c>
      <c r="P92" s="73">
        <f t="shared" si="8"/>
        <v>-0.6332655043</v>
      </c>
      <c r="Q92" s="33">
        <v>2.02</v>
      </c>
      <c r="R92" s="102">
        <f t="shared" si="9"/>
        <v>0.539</v>
      </c>
      <c r="S92" s="73">
        <f t="shared" si="10"/>
        <v>0.04493047623</v>
      </c>
      <c r="T92" s="33">
        <v>36.76</v>
      </c>
      <c r="U92" s="102">
        <f t="shared" si="11"/>
        <v>0.291</v>
      </c>
      <c r="V92" s="73">
        <f t="shared" si="12"/>
        <v>-0.4611764046</v>
      </c>
      <c r="W92" s="36">
        <f t="shared" si="13"/>
        <v>2540.299907</v>
      </c>
      <c r="X92" s="35">
        <f t="shared" si="14"/>
        <v>-0.2955202233</v>
      </c>
      <c r="Y92" s="40">
        <f t="shared" si="15"/>
        <v>0.39</v>
      </c>
      <c r="Z92" s="33">
        <v>13.235</v>
      </c>
      <c r="AA92" s="101">
        <f t="shared" si="16"/>
        <v>0.376</v>
      </c>
      <c r="AB92" s="73">
        <f t="shared" si="17"/>
        <v>-0.2783116841</v>
      </c>
      <c r="AC92" s="121">
        <f t="shared" si="18"/>
        <v>-1.279772217</v>
      </c>
      <c r="AD92" s="68">
        <f t="shared" si="19"/>
        <v>0.348</v>
      </c>
      <c r="AE92" s="33">
        <v>3.35</v>
      </c>
      <c r="AF92" s="102">
        <f t="shared" si="20"/>
        <v>0.479</v>
      </c>
      <c r="AG92" s="73">
        <f t="shared" si="21"/>
        <v>-0.1787708405</v>
      </c>
      <c r="AH92" s="66">
        <f t="shared" si="22"/>
        <v>3.425027452</v>
      </c>
      <c r="AI92" s="102">
        <f t="shared" si="23"/>
        <v>0.535</v>
      </c>
      <c r="AJ92" s="73">
        <f t="shared" si="24"/>
        <v>-0.05507840181</v>
      </c>
      <c r="AK92" s="33">
        <v>51.33</v>
      </c>
      <c r="AL92" s="102">
        <f t="shared" si="25"/>
        <v>0.486</v>
      </c>
      <c r="AM92" s="73">
        <f t="shared" si="26"/>
        <v>-0.06428241152</v>
      </c>
      <c r="AN92" s="36">
        <f t="shared" si="27"/>
        <v>3495.113343</v>
      </c>
      <c r="AO92" s="35">
        <f t="shared" si="28"/>
        <v>-0.003746134295</v>
      </c>
      <c r="AP92" s="37">
        <f t="shared" si="29"/>
        <v>0.518</v>
      </c>
      <c r="AQ92" s="33">
        <v>6.88</v>
      </c>
      <c r="AR92" s="102">
        <f t="shared" si="30"/>
        <v>0.819</v>
      </c>
      <c r="AS92" s="73">
        <f t="shared" si="31"/>
        <v>0.8876246574</v>
      </c>
      <c r="AT92" s="33">
        <v>34.91</v>
      </c>
      <c r="AU92" s="102">
        <f t="shared" si="32"/>
        <v>0.617</v>
      </c>
      <c r="AV92" s="73">
        <f t="shared" si="33"/>
        <v>0.3411890516</v>
      </c>
      <c r="AW92" s="36">
        <f t="shared" si="34"/>
        <v>2602.157734</v>
      </c>
      <c r="AX92" s="35">
        <f t="shared" si="35"/>
        <v>0.7577428781</v>
      </c>
      <c r="AY92" s="37">
        <f t="shared" si="36"/>
        <v>0.78</v>
      </c>
      <c r="AZ92" s="33">
        <v>9.28</v>
      </c>
      <c r="BA92" s="102">
        <f t="shared" si="37"/>
        <v>0.652</v>
      </c>
      <c r="BB92" s="73">
        <f t="shared" si="38"/>
        <v>0.2438039028</v>
      </c>
      <c r="BC92" s="33">
        <v>25.24</v>
      </c>
      <c r="BD92" s="102">
        <f t="shared" si="39"/>
        <v>0.074</v>
      </c>
      <c r="BE92" s="73">
        <f t="shared" si="40"/>
        <v>-1.341949877</v>
      </c>
      <c r="BF92" s="36">
        <f t="shared" si="41"/>
        <v>1870.335445</v>
      </c>
      <c r="BG92" s="35">
        <f t="shared" si="42"/>
        <v>-1.001691206</v>
      </c>
      <c r="BH92" s="37">
        <f t="shared" si="43"/>
        <v>0.142</v>
      </c>
      <c r="BI92" s="33">
        <v>0.3</v>
      </c>
      <c r="BJ92" s="103">
        <f t="shared" si="44"/>
        <v>0.064</v>
      </c>
      <c r="BK92" s="73">
        <f t="shared" si="45"/>
        <v>-1.233019567</v>
      </c>
      <c r="BL92" s="33">
        <v>0.03</v>
      </c>
      <c r="BM92" s="103">
        <f t="shared" si="46"/>
        <v>0.074</v>
      </c>
      <c r="BN92" s="73">
        <f t="shared" si="47"/>
        <v>-0.9686578556</v>
      </c>
      <c r="BO92" s="33">
        <v>0.92</v>
      </c>
      <c r="BP92" s="102">
        <f t="shared" si="48"/>
        <v>0.078</v>
      </c>
      <c r="BQ92" s="73">
        <f t="shared" si="49"/>
        <v>-1.168356769</v>
      </c>
      <c r="BR92" s="33">
        <v>54.84</v>
      </c>
      <c r="BS92" s="102">
        <f t="shared" si="50"/>
        <v>0.716</v>
      </c>
      <c r="BT92" s="73">
        <f t="shared" si="51"/>
        <v>0.4477365595</v>
      </c>
      <c r="BU92" s="36">
        <f t="shared" si="52"/>
        <v>1555.65382</v>
      </c>
      <c r="BV92" s="35">
        <f t="shared" si="53"/>
        <v>-1.065263419</v>
      </c>
      <c r="BW92" s="37">
        <f t="shared" si="54"/>
        <v>0.131</v>
      </c>
      <c r="BX92" s="122">
        <f t="shared" si="55"/>
        <v>-3.514635303</v>
      </c>
      <c r="BY92" s="104">
        <f t="shared" si="56"/>
        <v>0.184</v>
      </c>
      <c r="BZ92" s="33">
        <v>8.45</v>
      </c>
      <c r="CA92" s="105">
        <f t="shared" si="57"/>
        <v>0.121</v>
      </c>
      <c r="CB92" s="73">
        <f t="shared" si="58"/>
        <v>-0.9196822513</v>
      </c>
      <c r="CC92" s="33">
        <v>2.79</v>
      </c>
      <c r="CD92" s="105">
        <f t="shared" si="59"/>
        <v>0.379</v>
      </c>
      <c r="CE92" s="73">
        <f t="shared" si="60"/>
        <v>-0.2743241139</v>
      </c>
      <c r="CF92" s="33">
        <v>0.09</v>
      </c>
      <c r="CG92" s="105">
        <f t="shared" si="61"/>
        <v>0.043</v>
      </c>
      <c r="CH92" s="73">
        <f t="shared" si="62"/>
        <v>-1.312951757</v>
      </c>
      <c r="CI92" s="33">
        <v>0.74</v>
      </c>
      <c r="CJ92" s="102">
        <f t="shared" si="63"/>
        <v>0.174</v>
      </c>
      <c r="CK92" s="73">
        <f t="shared" si="64"/>
        <v>-0.7990284469</v>
      </c>
      <c r="CL92" s="33">
        <v>32.0</v>
      </c>
      <c r="CM92" s="102">
        <f t="shared" si="65"/>
        <v>0.096</v>
      </c>
      <c r="CN92" s="73">
        <f t="shared" si="66"/>
        <v>-1.160051451</v>
      </c>
      <c r="CO92" s="36">
        <f t="shared" si="67"/>
        <v>946.1351793</v>
      </c>
      <c r="CP92" s="35">
        <f t="shared" si="68"/>
        <v>-1.226354267</v>
      </c>
      <c r="CQ92" s="90">
        <f t="shared" si="69"/>
        <v>0.089</v>
      </c>
      <c r="CR92" s="33">
        <v>0.04</v>
      </c>
      <c r="CS92" s="105">
        <f t="shared" si="70"/>
        <v>0.17</v>
      </c>
      <c r="CT92" s="73">
        <f t="shared" si="71"/>
        <v>-0.8267096141</v>
      </c>
      <c r="CU92" s="123">
        <f t="shared" si="72"/>
        <v>-4.560022004</v>
      </c>
      <c r="CV92" s="107">
        <f t="shared" si="73"/>
        <v>0.057</v>
      </c>
    </row>
    <row r="93">
      <c r="A93" s="28">
        <v>2022.0</v>
      </c>
      <c r="B93" s="29" t="s">
        <v>941</v>
      </c>
      <c r="C93" s="29" t="s">
        <v>6</v>
      </c>
      <c r="D93" s="30">
        <f t="array" ref="D93">INDEX(
  TP!C:C,
  MATCH(
    1,
    (TP!A:A = A93) * (TP!B:B = C93),
    0
  )
)
</f>
        <v>50.62</v>
      </c>
      <c r="E93" s="31">
        <f t="shared" si="1"/>
        <v>11.38695524</v>
      </c>
      <c r="F93" s="32">
        <f t="shared" si="2"/>
        <v>0.965</v>
      </c>
      <c r="G93" s="33">
        <v>2866.0</v>
      </c>
      <c r="H93" s="33">
        <v>19.51</v>
      </c>
      <c r="I93" s="33">
        <v>1.0</v>
      </c>
      <c r="J93" s="99">
        <f t="shared" si="3"/>
        <v>18.77</v>
      </c>
      <c r="K93" s="100">
        <f t="shared" si="4"/>
        <v>0.5894277739</v>
      </c>
      <c r="L93" s="101">
        <f t="shared" si="5"/>
        <v>1</v>
      </c>
      <c r="M93" s="73">
        <f t="shared" si="6"/>
        <v>2.698546665</v>
      </c>
      <c r="N93" s="42">
        <v>0.69</v>
      </c>
      <c r="O93" s="101">
        <f t="shared" si="7"/>
        <v>0.993</v>
      </c>
      <c r="P93" s="73">
        <f t="shared" si="8"/>
        <v>2.626335431</v>
      </c>
      <c r="Q93" s="33">
        <v>2.79</v>
      </c>
      <c r="R93" s="102">
        <f t="shared" si="9"/>
        <v>0.911</v>
      </c>
      <c r="S93" s="73">
        <f t="shared" si="10"/>
        <v>1.300161255</v>
      </c>
      <c r="T93" s="33">
        <v>52.81</v>
      </c>
      <c r="U93" s="102">
        <f t="shared" si="11"/>
        <v>0.894</v>
      </c>
      <c r="V93" s="73">
        <f t="shared" si="12"/>
        <v>1.127161963</v>
      </c>
      <c r="W93" s="36">
        <f t="shared" si="13"/>
        <v>4399.324498</v>
      </c>
      <c r="X93" s="35">
        <f t="shared" si="14"/>
        <v>1.83155641</v>
      </c>
      <c r="Y93" s="40">
        <f t="shared" si="15"/>
        <v>0.968</v>
      </c>
      <c r="Z93" s="33">
        <v>24.719</v>
      </c>
      <c r="AA93" s="101">
        <f t="shared" si="16"/>
        <v>0.904</v>
      </c>
      <c r="AB93" s="73">
        <f t="shared" si="17"/>
        <v>1.358194555</v>
      </c>
      <c r="AC93" s="121">
        <f t="shared" si="18"/>
        <v>8.514633061</v>
      </c>
      <c r="AD93" s="68">
        <f t="shared" si="19"/>
        <v>0.996</v>
      </c>
      <c r="AE93" s="33">
        <v>4.08</v>
      </c>
      <c r="AF93" s="102">
        <f t="shared" si="20"/>
        <v>0.73</v>
      </c>
      <c r="AG93" s="73">
        <f t="shared" si="21"/>
        <v>0.4500775835</v>
      </c>
      <c r="AH93" s="66">
        <f t="shared" si="22"/>
        <v>4.168522106</v>
      </c>
      <c r="AI93" s="102">
        <f t="shared" si="23"/>
        <v>0.748</v>
      </c>
      <c r="AJ93" s="73">
        <f t="shared" si="24"/>
        <v>0.5640541219</v>
      </c>
      <c r="AK93" s="33">
        <v>45.38</v>
      </c>
      <c r="AL93" s="102">
        <f t="shared" si="25"/>
        <v>0.184</v>
      </c>
      <c r="AM93" s="73">
        <f t="shared" si="26"/>
        <v>-0.8450234576</v>
      </c>
      <c r="AN93" s="36">
        <f t="shared" si="27"/>
        <v>3412.644943</v>
      </c>
      <c r="AO93" s="35">
        <f t="shared" si="28"/>
        <v>-0.1006463164</v>
      </c>
      <c r="AP93" s="37">
        <f t="shared" si="29"/>
        <v>0.479</v>
      </c>
      <c r="AQ93" s="33">
        <v>7.07</v>
      </c>
      <c r="AR93" s="102">
        <f t="shared" si="30"/>
        <v>0.837</v>
      </c>
      <c r="AS93" s="73">
        <f t="shared" si="31"/>
        <v>0.9604845142</v>
      </c>
      <c r="AT93" s="33">
        <v>29.78</v>
      </c>
      <c r="AU93" s="102">
        <f t="shared" si="32"/>
        <v>0.397</v>
      </c>
      <c r="AV93" s="73">
        <f t="shared" si="33"/>
        <v>-0.1669196545</v>
      </c>
      <c r="AW93" s="36">
        <f t="shared" si="34"/>
        <v>2245.392134</v>
      </c>
      <c r="AX93" s="35">
        <f t="shared" si="35"/>
        <v>0.3713747728</v>
      </c>
      <c r="AY93" s="37">
        <f t="shared" si="36"/>
        <v>0.638</v>
      </c>
      <c r="AZ93" s="33">
        <v>11.46</v>
      </c>
      <c r="BA93" s="102">
        <f t="shared" si="37"/>
        <v>0.848</v>
      </c>
      <c r="BB93" s="73">
        <f t="shared" si="38"/>
        <v>1.036658153</v>
      </c>
      <c r="BC93" s="33">
        <v>36.71</v>
      </c>
      <c r="BD93" s="102">
        <f t="shared" si="39"/>
        <v>0.656</v>
      </c>
      <c r="BE93" s="73">
        <f t="shared" si="40"/>
        <v>0.249201126</v>
      </c>
      <c r="BF93" s="36">
        <f t="shared" si="41"/>
        <v>2944.804818</v>
      </c>
      <c r="BG93" s="35">
        <f t="shared" si="42"/>
        <v>0.8010495916</v>
      </c>
      <c r="BH93" s="37">
        <f t="shared" si="43"/>
        <v>0.805</v>
      </c>
      <c r="BI93" s="33">
        <v>1.32</v>
      </c>
      <c r="BJ93" s="103">
        <f t="shared" si="44"/>
        <v>0.635</v>
      </c>
      <c r="BK93" s="73">
        <f t="shared" si="45"/>
        <v>0.1161462273</v>
      </c>
      <c r="BL93" s="33">
        <v>0.31</v>
      </c>
      <c r="BM93" s="103">
        <f t="shared" si="46"/>
        <v>0.514</v>
      </c>
      <c r="BN93" s="73">
        <f t="shared" si="47"/>
        <v>-0.2025489777</v>
      </c>
      <c r="BO93" s="33">
        <v>3.42</v>
      </c>
      <c r="BP93" s="102">
        <f t="shared" si="48"/>
        <v>0.762</v>
      </c>
      <c r="BQ93" s="73">
        <f t="shared" si="49"/>
        <v>0.600857764</v>
      </c>
      <c r="BR93" s="33">
        <v>43.12</v>
      </c>
      <c r="BS93" s="102">
        <f t="shared" si="50"/>
        <v>0.195</v>
      </c>
      <c r="BT93" s="73">
        <f t="shared" si="51"/>
        <v>-0.7492060378</v>
      </c>
      <c r="BU93" s="36">
        <f t="shared" si="52"/>
        <v>2786.697024</v>
      </c>
      <c r="BV93" s="35">
        <f t="shared" si="53"/>
        <v>0.1310264831</v>
      </c>
      <c r="BW93" s="37">
        <f t="shared" si="54"/>
        <v>0.589</v>
      </c>
      <c r="BX93" s="122">
        <f t="shared" si="55"/>
        <v>1.116401781</v>
      </c>
      <c r="BY93" s="104">
        <f t="shared" si="56"/>
        <v>0.674</v>
      </c>
      <c r="BZ93" s="33">
        <v>10.61</v>
      </c>
      <c r="CA93" s="105">
        <f t="shared" si="57"/>
        <v>0.358</v>
      </c>
      <c r="CB93" s="73">
        <f t="shared" si="58"/>
        <v>-0.5120253208</v>
      </c>
      <c r="CC93" s="33">
        <v>4.58</v>
      </c>
      <c r="CD93" s="105">
        <f t="shared" si="59"/>
        <v>0.975</v>
      </c>
      <c r="CE93" s="73">
        <f t="shared" si="60"/>
        <v>1.793290324</v>
      </c>
      <c r="CF93" s="33">
        <v>0.35</v>
      </c>
      <c r="CG93" s="105">
        <f t="shared" si="61"/>
        <v>0.592</v>
      </c>
      <c r="CH93" s="73">
        <f t="shared" si="62"/>
        <v>0.09778116182</v>
      </c>
      <c r="CI93" s="33">
        <v>1.32</v>
      </c>
      <c r="CJ93" s="102">
        <f t="shared" si="63"/>
        <v>0.557</v>
      </c>
      <c r="CK93" s="73">
        <f t="shared" si="64"/>
        <v>-0.1551770513</v>
      </c>
      <c r="CL93" s="33">
        <v>61.9</v>
      </c>
      <c r="CM93" s="102">
        <f t="shared" si="65"/>
        <v>0.862</v>
      </c>
      <c r="CN93" s="73">
        <f t="shared" si="66"/>
        <v>1.045872215</v>
      </c>
      <c r="CO93" s="36">
        <f t="shared" si="67"/>
        <v>2780.756505</v>
      </c>
      <c r="CP93" s="35">
        <f t="shared" si="68"/>
        <v>0.646980789</v>
      </c>
      <c r="CQ93" s="90">
        <f t="shared" si="69"/>
        <v>0.752</v>
      </c>
      <c r="CR93" s="33">
        <v>0.07</v>
      </c>
      <c r="CS93" s="105">
        <f t="shared" si="70"/>
        <v>0.411</v>
      </c>
      <c r="CT93" s="73">
        <f t="shared" si="71"/>
        <v>-0.2701065511</v>
      </c>
      <c r="CU93" s="123">
        <f t="shared" si="72"/>
        <v>1.755920403</v>
      </c>
      <c r="CV93" s="107">
        <f t="shared" si="73"/>
        <v>0.73</v>
      </c>
    </row>
    <row r="94">
      <c r="A94" s="28">
        <v>2022.0</v>
      </c>
      <c r="B94" s="29" t="s">
        <v>871</v>
      </c>
      <c r="C94" s="29" t="s">
        <v>6</v>
      </c>
      <c r="D94" s="30">
        <f t="array" ref="D94">INDEX(
  TP!C:C,
  MATCH(
    1,
    (TP!A:A = A94) * (TP!B:B = C94),
    0
  )
)
</f>
        <v>50.62</v>
      </c>
      <c r="E94" s="31">
        <f t="shared" si="1"/>
        <v>5.552914125</v>
      </c>
      <c r="F94" s="32">
        <f t="shared" si="2"/>
        <v>0.798</v>
      </c>
      <c r="G94" s="33">
        <v>1334.0</v>
      </c>
      <c r="H94" s="33">
        <v>5.76</v>
      </c>
      <c r="I94" s="33">
        <v>0.0</v>
      </c>
      <c r="J94" s="99">
        <f t="shared" si="3"/>
        <v>5.76</v>
      </c>
      <c r="K94" s="100">
        <f t="shared" si="4"/>
        <v>0.3886056972</v>
      </c>
      <c r="L94" s="101">
        <f t="shared" si="5"/>
        <v>0.84</v>
      </c>
      <c r="M94" s="73">
        <f t="shared" si="6"/>
        <v>0.9564601266</v>
      </c>
      <c r="N94" s="42">
        <v>0.2</v>
      </c>
      <c r="O94" s="101">
        <f t="shared" si="7"/>
        <v>0.326</v>
      </c>
      <c r="P94" s="73">
        <f t="shared" si="8"/>
        <v>-0.5054380166</v>
      </c>
      <c r="Q94" s="33">
        <v>2.5</v>
      </c>
      <c r="R94" s="102">
        <f t="shared" si="9"/>
        <v>0.823</v>
      </c>
      <c r="S94" s="73">
        <f t="shared" si="10"/>
        <v>0.8274120008</v>
      </c>
      <c r="T94" s="33">
        <v>32.43</v>
      </c>
      <c r="U94" s="102">
        <f t="shared" si="11"/>
        <v>0.156</v>
      </c>
      <c r="V94" s="73">
        <f t="shared" si="12"/>
        <v>-0.8896813973</v>
      </c>
      <c r="W94" s="36">
        <f t="shared" si="13"/>
        <v>2540.166228</v>
      </c>
      <c r="X94" s="35">
        <f t="shared" si="14"/>
        <v>-0.295673178</v>
      </c>
      <c r="Y94" s="40">
        <f t="shared" si="15"/>
        <v>0.387</v>
      </c>
      <c r="Z94" s="33">
        <v>8.108</v>
      </c>
      <c r="AA94" s="101">
        <f t="shared" si="16"/>
        <v>0.152</v>
      </c>
      <c r="AB94" s="73">
        <f t="shared" si="17"/>
        <v>-1.008925363</v>
      </c>
      <c r="AC94" s="121">
        <f t="shared" si="18"/>
        <v>-0.8535764309</v>
      </c>
      <c r="AD94" s="68">
        <f t="shared" si="19"/>
        <v>0.383</v>
      </c>
      <c r="AE94" s="33">
        <v>6.41</v>
      </c>
      <c r="AF94" s="102">
        <f t="shared" si="20"/>
        <v>0.979</v>
      </c>
      <c r="AG94" s="73">
        <f t="shared" si="21"/>
        <v>2.457223923</v>
      </c>
      <c r="AH94" s="66">
        <f t="shared" si="22"/>
        <v>6.549075171</v>
      </c>
      <c r="AI94" s="102">
        <f t="shared" si="23"/>
        <v>0.982</v>
      </c>
      <c r="AJ94" s="73">
        <f t="shared" si="24"/>
        <v>2.546419186</v>
      </c>
      <c r="AK94" s="33">
        <v>56.84</v>
      </c>
      <c r="AL94" s="102">
        <f t="shared" si="25"/>
        <v>0.77</v>
      </c>
      <c r="AM94" s="73">
        <f t="shared" si="26"/>
        <v>0.6587231623</v>
      </c>
      <c r="AN94" s="36">
        <f t="shared" si="27"/>
        <v>5260.293837</v>
      </c>
      <c r="AO94" s="35">
        <f t="shared" si="28"/>
        <v>2.070336932</v>
      </c>
      <c r="AP94" s="37">
        <f t="shared" si="29"/>
        <v>0.982</v>
      </c>
      <c r="AQ94" s="33">
        <v>4.66</v>
      </c>
      <c r="AR94" s="102">
        <f t="shared" si="30"/>
        <v>0.585</v>
      </c>
      <c r="AS94" s="73">
        <f t="shared" si="31"/>
        <v>0.03631475104</v>
      </c>
      <c r="AT94" s="33">
        <v>24.64</v>
      </c>
      <c r="AU94" s="102">
        <f t="shared" si="32"/>
        <v>0.248</v>
      </c>
      <c r="AV94" s="73">
        <f t="shared" si="33"/>
        <v>-0.6760188258</v>
      </c>
      <c r="AW94" s="36">
        <f t="shared" si="34"/>
        <v>1542.235048</v>
      </c>
      <c r="AX94" s="35">
        <f t="shared" si="35"/>
        <v>-0.3901265341</v>
      </c>
      <c r="AY94" s="37">
        <f t="shared" si="36"/>
        <v>0.383</v>
      </c>
      <c r="AZ94" s="33">
        <v>12.21</v>
      </c>
      <c r="BA94" s="102">
        <f t="shared" si="37"/>
        <v>0.901</v>
      </c>
      <c r="BB94" s="73">
        <f t="shared" si="38"/>
        <v>1.309429111</v>
      </c>
      <c r="BC94" s="33">
        <v>34.25</v>
      </c>
      <c r="BD94" s="102">
        <f t="shared" si="39"/>
        <v>0.5</v>
      </c>
      <c r="BE94" s="73">
        <f t="shared" si="40"/>
        <v>-0.0920570665</v>
      </c>
      <c r="BF94" s="36">
        <f t="shared" si="41"/>
        <v>2811.131313</v>
      </c>
      <c r="BG94" s="35">
        <f t="shared" si="42"/>
        <v>0.5767726717</v>
      </c>
      <c r="BH94" s="37">
        <f t="shared" si="43"/>
        <v>0.734</v>
      </c>
      <c r="BI94" s="33">
        <v>2.16</v>
      </c>
      <c r="BJ94" s="103">
        <f t="shared" si="44"/>
        <v>0.865</v>
      </c>
      <c r="BK94" s="73">
        <f t="shared" si="45"/>
        <v>1.22722394</v>
      </c>
      <c r="BL94" s="33">
        <v>1.01</v>
      </c>
      <c r="BM94" s="103">
        <f t="shared" si="46"/>
        <v>0.933</v>
      </c>
      <c r="BN94" s="73">
        <f t="shared" si="47"/>
        <v>1.712723217</v>
      </c>
      <c r="BO94" s="33">
        <v>5.06</v>
      </c>
      <c r="BP94" s="102">
        <f t="shared" si="48"/>
        <v>0.943</v>
      </c>
      <c r="BQ94" s="73">
        <f t="shared" si="49"/>
        <v>1.761462498</v>
      </c>
      <c r="BR94" s="33">
        <v>44.0</v>
      </c>
      <c r="BS94" s="102">
        <f t="shared" si="50"/>
        <v>0.234</v>
      </c>
      <c r="BT94" s="73">
        <f t="shared" si="51"/>
        <v>-0.6593332148</v>
      </c>
      <c r="BU94" s="36">
        <f t="shared" si="52"/>
        <v>3447.377829</v>
      </c>
      <c r="BV94" s="35">
        <f t="shared" si="53"/>
        <v>0.7730557575</v>
      </c>
      <c r="BW94" s="37">
        <f t="shared" si="54"/>
        <v>0.78</v>
      </c>
      <c r="BX94" s="122">
        <f t="shared" si="55"/>
        <v>5.969985984</v>
      </c>
      <c r="BY94" s="104">
        <f t="shared" si="56"/>
        <v>0.904</v>
      </c>
      <c r="BZ94" s="33">
        <v>13.09</v>
      </c>
      <c r="CA94" s="105">
        <f t="shared" si="57"/>
        <v>0.589</v>
      </c>
      <c r="CB94" s="73">
        <f t="shared" si="58"/>
        <v>-0.04397477097</v>
      </c>
      <c r="CC94" s="33">
        <v>4.39</v>
      </c>
      <c r="CD94" s="105">
        <f t="shared" si="59"/>
        <v>0.954</v>
      </c>
      <c r="CE94" s="73">
        <f t="shared" si="60"/>
        <v>1.57382287</v>
      </c>
      <c r="CF94" s="33">
        <v>0.27</v>
      </c>
      <c r="CG94" s="105">
        <f t="shared" si="61"/>
        <v>0.411</v>
      </c>
      <c r="CH94" s="73">
        <f t="shared" si="62"/>
        <v>-0.3362905056</v>
      </c>
      <c r="CI94" s="33">
        <v>1.96</v>
      </c>
      <c r="CJ94" s="102">
        <f t="shared" si="63"/>
        <v>0.794</v>
      </c>
      <c r="CK94" s="73">
        <f t="shared" si="64"/>
        <v>0.555279661</v>
      </c>
      <c r="CL94" s="33">
        <v>41.38</v>
      </c>
      <c r="CM94" s="102">
        <f t="shared" si="65"/>
        <v>0.312</v>
      </c>
      <c r="CN94" s="73">
        <f t="shared" si="66"/>
        <v>-0.4680259</v>
      </c>
      <c r="CO94" s="36">
        <f t="shared" si="67"/>
        <v>2397.063264</v>
      </c>
      <c r="CP94" s="35">
        <f t="shared" si="68"/>
        <v>0.2551909474</v>
      </c>
      <c r="CQ94" s="90">
        <f t="shared" si="69"/>
        <v>0.656</v>
      </c>
      <c r="CR94" s="33">
        <v>0.03</v>
      </c>
      <c r="CS94" s="105">
        <f t="shared" si="70"/>
        <v>0.089</v>
      </c>
      <c r="CT94" s="73">
        <f t="shared" si="71"/>
        <v>-1.012243968</v>
      </c>
      <c r="CU94" s="123">
        <f t="shared" si="72"/>
        <v>0.4365045723</v>
      </c>
      <c r="CV94" s="107">
        <f t="shared" si="73"/>
        <v>0.61</v>
      </c>
    </row>
    <row r="95">
      <c r="A95" s="28">
        <v>2024.0</v>
      </c>
      <c r="B95" s="29" t="s">
        <v>932</v>
      </c>
      <c r="C95" s="29" t="s">
        <v>31</v>
      </c>
      <c r="D95" s="30">
        <f t="array" ref="D95">INDEX(
  TP!C:C,
  MATCH(
    1,
    (TP!A:A = A95) * (TP!B:B = C95),
    0
  )
)
</f>
        <v>50.57</v>
      </c>
      <c r="E95" s="31">
        <f t="shared" si="1"/>
        <v>8.367179882</v>
      </c>
      <c r="F95" s="32">
        <f t="shared" si="2"/>
        <v>0.901</v>
      </c>
      <c r="G95" s="33">
        <v>3070.0</v>
      </c>
      <c r="H95" s="33">
        <v>7.01</v>
      </c>
      <c r="I95" s="33">
        <v>2.0</v>
      </c>
      <c r="J95" s="99">
        <f t="shared" si="3"/>
        <v>5.53</v>
      </c>
      <c r="K95" s="100">
        <f t="shared" si="4"/>
        <v>0.1621172638</v>
      </c>
      <c r="L95" s="101">
        <f t="shared" si="5"/>
        <v>0.149</v>
      </c>
      <c r="M95" s="73">
        <f t="shared" si="6"/>
        <v>-1.008276307</v>
      </c>
      <c r="N95" s="42">
        <v>0.26</v>
      </c>
      <c r="O95" s="101">
        <f t="shared" si="7"/>
        <v>0.479</v>
      </c>
      <c r="P95" s="73">
        <f t="shared" si="8"/>
        <v>-0.1219555536</v>
      </c>
      <c r="Q95" s="33">
        <v>1.44</v>
      </c>
      <c r="R95" s="102">
        <f t="shared" si="9"/>
        <v>0.156</v>
      </c>
      <c r="S95" s="73">
        <f t="shared" si="10"/>
        <v>-0.9005680326</v>
      </c>
      <c r="T95" s="33">
        <v>36.73</v>
      </c>
      <c r="U95" s="102">
        <f t="shared" si="11"/>
        <v>0.287</v>
      </c>
      <c r="V95" s="73">
        <f t="shared" si="12"/>
        <v>-0.4641452614</v>
      </c>
      <c r="W95" s="36">
        <f t="shared" si="13"/>
        <v>2048.477084</v>
      </c>
      <c r="X95" s="35">
        <f t="shared" si="14"/>
        <v>-0.8582587911</v>
      </c>
      <c r="Y95" s="40">
        <f t="shared" si="15"/>
        <v>0.177</v>
      </c>
      <c r="Z95" s="33">
        <v>18.367</v>
      </c>
      <c r="AA95" s="101">
        <f t="shared" si="16"/>
        <v>0.684</v>
      </c>
      <c r="AB95" s="73">
        <f t="shared" si="17"/>
        <v>0.4530145103</v>
      </c>
      <c r="AC95" s="121">
        <f t="shared" si="18"/>
        <v>-1.535476141</v>
      </c>
      <c r="AD95" s="68">
        <f t="shared" si="19"/>
        <v>0.316</v>
      </c>
      <c r="AE95" s="33">
        <v>5.25</v>
      </c>
      <c r="AF95" s="102">
        <f t="shared" si="20"/>
        <v>0.918</v>
      </c>
      <c r="AG95" s="73">
        <f t="shared" si="21"/>
        <v>1.457957934</v>
      </c>
      <c r="AH95" s="66">
        <f t="shared" si="22"/>
        <v>5.354723607</v>
      </c>
      <c r="AI95" s="102">
        <f t="shared" si="23"/>
        <v>0.926</v>
      </c>
      <c r="AJ95" s="73">
        <f t="shared" si="24"/>
        <v>1.551843241</v>
      </c>
      <c r="AK95" s="33">
        <v>53.07</v>
      </c>
      <c r="AL95" s="102">
        <f t="shared" si="25"/>
        <v>0.578</v>
      </c>
      <c r="AM95" s="73">
        <f t="shared" si="26"/>
        <v>0.1640351381</v>
      </c>
      <c r="AN95" s="36">
        <f t="shared" si="27"/>
        <v>4492.942788</v>
      </c>
      <c r="AO95" s="35">
        <f t="shared" si="28"/>
        <v>1.168701195</v>
      </c>
      <c r="AP95" s="37">
        <f t="shared" si="29"/>
        <v>0.887</v>
      </c>
      <c r="AQ95" s="33">
        <v>3.08</v>
      </c>
      <c r="AR95" s="102">
        <f t="shared" si="30"/>
        <v>0.319</v>
      </c>
      <c r="AS95" s="73">
        <f t="shared" si="31"/>
        <v>-0.5695724796</v>
      </c>
      <c r="AT95" s="33">
        <v>40.0</v>
      </c>
      <c r="AU95" s="102">
        <f t="shared" si="32"/>
        <v>0.826</v>
      </c>
      <c r="AV95" s="73">
        <f t="shared" si="33"/>
        <v>0.8453358963</v>
      </c>
      <c r="AW95" s="36">
        <f t="shared" si="34"/>
        <v>2030.861732</v>
      </c>
      <c r="AX95" s="35">
        <f t="shared" si="35"/>
        <v>0.1390437831</v>
      </c>
      <c r="AY95" s="37">
        <f t="shared" si="36"/>
        <v>0.571</v>
      </c>
      <c r="AZ95" s="33">
        <v>8.53</v>
      </c>
      <c r="BA95" s="102">
        <f t="shared" si="37"/>
        <v>0.543</v>
      </c>
      <c r="BB95" s="73">
        <f t="shared" si="38"/>
        <v>-0.02896705482</v>
      </c>
      <c r="BC95" s="33">
        <v>38.49</v>
      </c>
      <c r="BD95" s="102">
        <f t="shared" si="39"/>
        <v>0.762</v>
      </c>
      <c r="BE95" s="73">
        <f t="shared" si="40"/>
        <v>0.4961277856</v>
      </c>
      <c r="BF95" s="36">
        <f t="shared" si="41"/>
        <v>2759.461942</v>
      </c>
      <c r="BG95" s="35">
        <f t="shared" si="42"/>
        <v>0.490081989</v>
      </c>
      <c r="BH95" s="37">
        <f t="shared" si="43"/>
        <v>0.727</v>
      </c>
      <c r="BI95" s="33">
        <v>2.2</v>
      </c>
      <c r="BJ95" s="103">
        <f t="shared" si="44"/>
        <v>0.883</v>
      </c>
      <c r="BK95" s="73">
        <f t="shared" si="45"/>
        <v>1.280132403</v>
      </c>
      <c r="BL95" s="33">
        <v>0.53</v>
      </c>
      <c r="BM95" s="103">
        <f t="shared" si="46"/>
        <v>0.755</v>
      </c>
      <c r="BN95" s="73">
        <f t="shared" si="47"/>
        <v>0.3993937121</v>
      </c>
      <c r="BO95" s="33">
        <v>3.22</v>
      </c>
      <c r="BP95" s="102">
        <f t="shared" si="48"/>
        <v>0.727</v>
      </c>
      <c r="BQ95" s="73">
        <f t="shared" si="49"/>
        <v>0.4593206013</v>
      </c>
      <c r="BR95" s="33">
        <v>48.18</v>
      </c>
      <c r="BS95" s="102">
        <f t="shared" si="50"/>
        <v>0.404</v>
      </c>
      <c r="BT95" s="73">
        <f t="shared" si="51"/>
        <v>-0.2324373055</v>
      </c>
      <c r="BU95" s="36">
        <f t="shared" si="52"/>
        <v>3016.691694</v>
      </c>
      <c r="BV95" s="35">
        <f t="shared" si="53"/>
        <v>0.3545282255</v>
      </c>
      <c r="BW95" s="37">
        <f t="shared" si="54"/>
        <v>0.638</v>
      </c>
      <c r="BX95" s="122">
        <f t="shared" si="55"/>
        <v>3.831881307</v>
      </c>
      <c r="BY95" s="104">
        <f t="shared" si="56"/>
        <v>0.833</v>
      </c>
      <c r="BZ95" s="33">
        <v>20.55</v>
      </c>
      <c r="CA95" s="105">
        <f t="shared" si="57"/>
        <v>0.879</v>
      </c>
      <c r="CB95" s="73">
        <f t="shared" si="58"/>
        <v>1.36395148</v>
      </c>
      <c r="CC95" s="33">
        <v>2.9</v>
      </c>
      <c r="CD95" s="105">
        <f t="shared" si="59"/>
        <v>0.436</v>
      </c>
      <c r="CE95" s="73">
        <f t="shared" si="60"/>
        <v>-0.1472640088</v>
      </c>
      <c r="CF95" s="33">
        <v>0.67</v>
      </c>
      <c r="CG95" s="105">
        <f t="shared" si="61"/>
        <v>0.94</v>
      </c>
      <c r="CH95" s="73">
        <f t="shared" si="62"/>
        <v>1.834067831</v>
      </c>
      <c r="CI95" s="33">
        <v>3.31</v>
      </c>
      <c r="CJ95" s="102">
        <f t="shared" si="63"/>
        <v>0.954</v>
      </c>
      <c r="CK95" s="73">
        <f t="shared" si="64"/>
        <v>2.053899288</v>
      </c>
      <c r="CL95" s="33">
        <v>54.87</v>
      </c>
      <c r="CM95" s="102">
        <f t="shared" si="65"/>
        <v>0.706</v>
      </c>
      <c r="CN95" s="73">
        <f t="shared" si="66"/>
        <v>0.5272219347</v>
      </c>
      <c r="CO95" s="36">
        <f t="shared" si="67"/>
        <v>4279.078334</v>
      </c>
      <c r="CP95" s="35">
        <f t="shared" si="68"/>
        <v>2.176919839</v>
      </c>
      <c r="CQ95" s="90">
        <f t="shared" si="69"/>
        <v>0.975</v>
      </c>
      <c r="CR95" s="33">
        <v>0.13</v>
      </c>
      <c r="CS95" s="105">
        <f t="shared" si="70"/>
        <v>0.805</v>
      </c>
      <c r="CT95" s="73">
        <f t="shared" si="71"/>
        <v>0.8430995747</v>
      </c>
      <c r="CU95" s="123">
        <f t="shared" si="72"/>
        <v>6.070774716</v>
      </c>
      <c r="CV95" s="107">
        <f t="shared" si="73"/>
        <v>0.947</v>
      </c>
    </row>
    <row r="96">
      <c r="A96" s="28">
        <v>2024.0</v>
      </c>
      <c r="B96" s="29" t="s">
        <v>931</v>
      </c>
      <c r="C96" s="29" t="s">
        <v>31</v>
      </c>
      <c r="D96" s="30">
        <f t="array" ref="D96">INDEX(
  TP!C:C,
  MATCH(
    1,
    (TP!A:A = A96) * (TP!B:B = C96),
    0
  )
)
</f>
        <v>50.57</v>
      </c>
      <c r="E96" s="31">
        <f t="shared" si="1"/>
        <v>2.813052096</v>
      </c>
      <c r="F96" s="32">
        <f t="shared" si="2"/>
        <v>0.66</v>
      </c>
      <c r="G96" s="33">
        <v>2198.0</v>
      </c>
      <c r="H96" s="33">
        <v>9.42</v>
      </c>
      <c r="I96" s="33">
        <v>2.0</v>
      </c>
      <c r="J96" s="99">
        <f t="shared" si="3"/>
        <v>7.94</v>
      </c>
      <c r="K96" s="100">
        <f t="shared" si="4"/>
        <v>0.3251137398</v>
      </c>
      <c r="L96" s="101">
        <f t="shared" si="5"/>
        <v>0.631</v>
      </c>
      <c r="M96" s="73">
        <f t="shared" si="6"/>
        <v>0.4056816163</v>
      </c>
      <c r="N96" s="42">
        <v>0.37</v>
      </c>
      <c r="O96" s="101">
        <f t="shared" si="7"/>
        <v>0.73</v>
      </c>
      <c r="P96" s="73">
        <f t="shared" si="8"/>
        <v>0.5810956286</v>
      </c>
      <c r="Q96" s="33">
        <v>2.25</v>
      </c>
      <c r="R96" s="102">
        <f t="shared" si="9"/>
        <v>0.67</v>
      </c>
      <c r="S96" s="73">
        <f t="shared" si="10"/>
        <v>0.4198695401</v>
      </c>
      <c r="T96" s="33">
        <v>41.82</v>
      </c>
      <c r="U96" s="102">
        <f t="shared" si="11"/>
        <v>0.5</v>
      </c>
      <c r="V96" s="73">
        <f t="shared" si="12"/>
        <v>0.03957076928</v>
      </c>
      <c r="W96" s="36">
        <f t="shared" si="13"/>
        <v>3081.889135</v>
      </c>
      <c r="X96" s="35">
        <f t="shared" si="14"/>
        <v>0.3241605476</v>
      </c>
      <c r="Y96" s="40">
        <f t="shared" si="15"/>
        <v>0.621</v>
      </c>
      <c r="Z96" s="33">
        <v>20.0</v>
      </c>
      <c r="AA96" s="101">
        <f t="shared" si="16"/>
        <v>0.752</v>
      </c>
      <c r="AB96" s="73">
        <f t="shared" si="17"/>
        <v>0.6857221634</v>
      </c>
      <c r="AC96" s="121">
        <f t="shared" si="18"/>
        <v>1.996659956</v>
      </c>
      <c r="AD96" s="68">
        <f t="shared" si="19"/>
        <v>0.734</v>
      </c>
      <c r="AE96" s="33">
        <v>3.23</v>
      </c>
      <c r="AF96" s="102">
        <f t="shared" si="20"/>
        <v>0.418</v>
      </c>
      <c r="AG96" s="73">
        <f t="shared" si="21"/>
        <v>-0.2821431842</v>
      </c>
      <c r="AH96" s="66">
        <f t="shared" si="22"/>
        <v>3.294429952</v>
      </c>
      <c r="AI96" s="102">
        <f t="shared" si="23"/>
        <v>0.465</v>
      </c>
      <c r="AJ96" s="73">
        <f t="shared" si="24"/>
        <v>-0.1638312475</v>
      </c>
      <c r="AK96" s="33">
        <v>48.1</v>
      </c>
      <c r="AL96" s="102">
        <f t="shared" si="25"/>
        <v>0.291</v>
      </c>
      <c r="AM96" s="73">
        <f t="shared" si="26"/>
        <v>-0.4881132651</v>
      </c>
      <c r="AN96" s="36">
        <f t="shared" si="27"/>
        <v>3209.208545</v>
      </c>
      <c r="AO96" s="35">
        <f t="shared" si="28"/>
        <v>-0.3396836219</v>
      </c>
      <c r="AP96" s="37">
        <f t="shared" si="29"/>
        <v>0.376</v>
      </c>
      <c r="AQ96" s="33">
        <v>12.28</v>
      </c>
      <c r="AR96" s="102">
        <f t="shared" si="30"/>
        <v>0.989</v>
      </c>
      <c r="AS96" s="73">
        <f t="shared" si="31"/>
        <v>2.958378484</v>
      </c>
      <c r="AT96" s="33">
        <v>47.0</v>
      </c>
      <c r="AU96" s="102">
        <f t="shared" si="32"/>
        <v>0.943</v>
      </c>
      <c r="AV96" s="73">
        <f t="shared" si="33"/>
        <v>1.538661616</v>
      </c>
      <c r="AW96" s="36">
        <f t="shared" si="34"/>
        <v>4389.095028</v>
      </c>
      <c r="AX96" s="35">
        <f t="shared" si="35"/>
        <v>2.692950688</v>
      </c>
      <c r="AY96" s="37">
        <f t="shared" si="36"/>
        <v>0.989</v>
      </c>
      <c r="AZ96" s="33">
        <v>9.75</v>
      </c>
      <c r="BA96" s="102">
        <f t="shared" si="37"/>
        <v>0.709</v>
      </c>
      <c r="BB96" s="73">
        <f t="shared" si="38"/>
        <v>0.4147403696</v>
      </c>
      <c r="BC96" s="33">
        <v>28.15</v>
      </c>
      <c r="BD96" s="102">
        <f t="shared" si="39"/>
        <v>0.163</v>
      </c>
      <c r="BE96" s="73">
        <f t="shared" si="40"/>
        <v>-0.9382664057</v>
      </c>
      <c r="BF96" s="36">
        <f t="shared" si="41"/>
        <v>2125.992296</v>
      </c>
      <c r="BG96" s="35">
        <f t="shared" si="42"/>
        <v>-0.572751074</v>
      </c>
      <c r="BH96" s="37">
        <f t="shared" si="43"/>
        <v>0.28</v>
      </c>
      <c r="BI96" s="33">
        <v>0.9</v>
      </c>
      <c r="BJ96" s="103">
        <f t="shared" si="44"/>
        <v>0.39</v>
      </c>
      <c r="BK96" s="73">
        <f t="shared" si="45"/>
        <v>-0.439392629</v>
      </c>
      <c r="BL96" s="33">
        <v>0.04</v>
      </c>
      <c r="BM96" s="103">
        <f t="shared" si="46"/>
        <v>0.082</v>
      </c>
      <c r="BN96" s="73">
        <f t="shared" si="47"/>
        <v>-0.9412968243</v>
      </c>
      <c r="BO96" s="33">
        <v>2.29</v>
      </c>
      <c r="BP96" s="102">
        <f t="shared" si="48"/>
        <v>0.496</v>
      </c>
      <c r="BQ96" s="73">
        <f t="shared" si="49"/>
        <v>-0.198827205</v>
      </c>
      <c r="BR96" s="33">
        <v>50.0</v>
      </c>
      <c r="BS96" s="102">
        <f t="shared" si="50"/>
        <v>0.468</v>
      </c>
      <c r="BT96" s="73">
        <f t="shared" si="51"/>
        <v>-0.04656396704</v>
      </c>
      <c r="BU96" s="36">
        <f t="shared" si="52"/>
        <v>2589.358192</v>
      </c>
      <c r="BV96" s="35">
        <f t="shared" si="53"/>
        <v>-0.06074132065</v>
      </c>
      <c r="BW96" s="37">
        <f t="shared" si="54"/>
        <v>0.504</v>
      </c>
      <c r="BX96" s="122">
        <f t="shared" si="55"/>
        <v>0.3390852183</v>
      </c>
      <c r="BY96" s="104">
        <f t="shared" si="56"/>
        <v>0.571</v>
      </c>
      <c r="BZ96" s="33">
        <v>11.51</v>
      </c>
      <c r="CA96" s="105">
        <f t="shared" si="57"/>
        <v>0.475</v>
      </c>
      <c r="CB96" s="73">
        <f t="shared" si="58"/>
        <v>-0.3421682664</v>
      </c>
      <c r="CC96" s="33">
        <v>3.93</v>
      </c>
      <c r="CD96" s="105">
        <f t="shared" si="59"/>
        <v>0.855</v>
      </c>
      <c r="CE96" s="73">
        <f t="shared" si="60"/>
        <v>1.042480612</v>
      </c>
      <c r="CF96" s="33">
        <v>0.29</v>
      </c>
      <c r="CG96" s="105">
        <f t="shared" si="61"/>
        <v>0.461</v>
      </c>
      <c r="CH96" s="73">
        <f t="shared" si="62"/>
        <v>-0.2277725887</v>
      </c>
      <c r="CI96" s="33">
        <v>1.31</v>
      </c>
      <c r="CJ96" s="102">
        <f t="shared" si="63"/>
        <v>0.546</v>
      </c>
      <c r="CK96" s="73">
        <f t="shared" si="64"/>
        <v>-0.1662779375</v>
      </c>
      <c r="CL96" s="33">
        <v>50.0</v>
      </c>
      <c r="CM96" s="102">
        <f t="shared" si="65"/>
        <v>0.546</v>
      </c>
      <c r="CN96" s="73">
        <f t="shared" si="66"/>
        <v>0.1679293509</v>
      </c>
      <c r="CO96" s="36">
        <f t="shared" si="67"/>
        <v>2234.639114</v>
      </c>
      <c r="CP96" s="35">
        <f t="shared" si="68"/>
        <v>0.08933936226</v>
      </c>
      <c r="CQ96" s="90">
        <f t="shared" si="69"/>
        <v>0.599</v>
      </c>
      <c r="CR96" s="33">
        <v>0.08</v>
      </c>
      <c r="CS96" s="105">
        <f t="shared" si="70"/>
        <v>0.493</v>
      </c>
      <c r="CT96" s="73">
        <f t="shared" si="71"/>
        <v>-0.08457219684</v>
      </c>
      <c r="CU96" s="123">
        <f t="shared" si="72"/>
        <v>0.4773069222</v>
      </c>
      <c r="CV96" s="107">
        <f t="shared" si="73"/>
        <v>0.613</v>
      </c>
    </row>
    <row r="97">
      <c r="A97" s="28">
        <v>2023.0</v>
      </c>
      <c r="B97" s="29" t="s">
        <v>928</v>
      </c>
      <c r="C97" s="29" t="s">
        <v>25</v>
      </c>
      <c r="D97" s="30">
        <f t="array" ref="D97">INDEX(
  TP!C:C,
  MATCH(
    1,
    (TP!A:A = A97) * (TP!B:B = C97),
    0
  )
)
</f>
        <v>50.57</v>
      </c>
      <c r="E97" s="31">
        <f t="shared" si="1"/>
        <v>1.601508071</v>
      </c>
      <c r="F97" s="32">
        <f t="shared" si="2"/>
        <v>0.613</v>
      </c>
      <c r="G97" s="33">
        <v>1265.0</v>
      </c>
      <c r="H97" s="33">
        <v>3.25</v>
      </c>
      <c r="I97" s="33">
        <v>0.0</v>
      </c>
      <c r="J97" s="99">
        <f t="shared" si="3"/>
        <v>3.25</v>
      </c>
      <c r="K97" s="100">
        <f t="shared" si="4"/>
        <v>0.2312252964</v>
      </c>
      <c r="L97" s="101">
        <f t="shared" si="5"/>
        <v>0.383</v>
      </c>
      <c r="M97" s="73">
        <f t="shared" si="6"/>
        <v>-0.4087796017</v>
      </c>
      <c r="N97" s="42">
        <v>0.21</v>
      </c>
      <c r="O97" s="101">
        <f t="shared" si="7"/>
        <v>0.362</v>
      </c>
      <c r="P97" s="73">
        <f t="shared" si="8"/>
        <v>-0.4415242728</v>
      </c>
      <c r="Q97" s="33">
        <v>2.13</v>
      </c>
      <c r="R97" s="102">
        <f t="shared" si="9"/>
        <v>0.606</v>
      </c>
      <c r="S97" s="73">
        <f t="shared" si="10"/>
        <v>0.2242491589</v>
      </c>
      <c r="T97" s="33">
        <v>53.33</v>
      </c>
      <c r="U97" s="102">
        <f t="shared" si="11"/>
        <v>0.904</v>
      </c>
      <c r="V97" s="73">
        <f t="shared" si="12"/>
        <v>1.178622147</v>
      </c>
      <c r="W97" s="36">
        <f t="shared" si="13"/>
        <v>3804.661923</v>
      </c>
      <c r="X97" s="35">
        <f t="shared" si="14"/>
        <v>1.151149667</v>
      </c>
      <c r="Y97" s="40">
        <f t="shared" si="15"/>
        <v>0.872</v>
      </c>
      <c r="Z97" s="33">
        <v>10.0</v>
      </c>
      <c r="AA97" s="101">
        <f t="shared" si="16"/>
        <v>0.227</v>
      </c>
      <c r="AB97" s="73">
        <f t="shared" si="17"/>
        <v>-0.7393093925</v>
      </c>
      <c r="AC97" s="121">
        <f t="shared" si="18"/>
        <v>-0.4384635996</v>
      </c>
      <c r="AD97" s="68">
        <f t="shared" si="19"/>
        <v>0.447</v>
      </c>
      <c r="AE97" s="33">
        <v>5.83</v>
      </c>
      <c r="AF97" s="102">
        <f t="shared" si="20"/>
        <v>0.95</v>
      </c>
      <c r="AG97" s="73">
        <f t="shared" si="21"/>
        <v>1.957590929</v>
      </c>
      <c r="AH97" s="66">
        <f t="shared" si="22"/>
        <v>5.946293072</v>
      </c>
      <c r="AI97" s="102">
        <f t="shared" si="23"/>
        <v>0.961</v>
      </c>
      <c r="AJ97" s="73">
        <f t="shared" si="24"/>
        <v>2.044462648</v>
      </c>
      <c r="AK97" s="33">
        <v>54.88</v>
      </c>
      <c r="AL97" s="102">
        <f t="shared" si="25"/>
        <v>0.681</v>
      </c>
      <c r="AM97" s="73">
        <f t="shared" si="26"/>
        <v>0.4015378765</v>
      </c>
      <c r="AN97" s="36">
        <f t="shared" si="27"/>
        <v>4869.81885</v>
      </c>
      <c r="AO97" s="35">
        <f t="shared" si="28"/>
        <v>1.611529711</v>
      </c>
      <c r="AP97" s="37">
        <f t="shared" si="29"/>
        <v>0.933</v>
      </c>
      <c r="AQ97" s="33">
        <v>8.75</v>
      </c>
      <c r="AR97" s="102">
        <f t="shared" si="30"/>
        <v>0.933</v>
      </c>
      <c r="AS97" s="73">
        <f t="shared" si="31"/>
        <v>1.604719038</v>
      </c>
      <c r="AT97" s="33">
        <v>42.28</v>
      </c>
      <c r="AU97" s="102">
        <f t="shared" si="32"/>
        <v>0.879</v>
      </c>
      <c r="AV97" s="73">
        <f t="shared" si="33"/>
        <v>1.071161988</v>
      </c>
      <c r="AW97" s="36">
        <f t="shared" si="34"/>
        <v>3476.59477</v>
      </c>
      <c r="AX97" s="35">
        <f t="shared" si="35"/>
        <v>1.70473603</v>
      </c>
      <c r="AY97" s="37">
        <f t="shared" si="36"/>
        <v>0.957</v>
      </c>
      <c r="AZ97" s="33">
        <v>10.96</v>
      </c>
      <c r="BA97" s="102">
        <f t="shared" si="37"/>
        <v>0.823</v>
      </c>
      <c r="BB97" s="73">
        <f t="shared" si="38"/>
        <v>0.854810848</v>
      </c>
      <c r="BC97" s="33">
        <v>43.51</v>
      </c>
      <c r="BD97" s="102">
        <f t="shared" si="39"/>
        <v>0.887</v>
      </c>
      <c r="BE97" s="73">
        <f t="shared" si="40"/>
        <v>1.192516455</v>
      </c>
      <c r="BF97" s="36">
        <f t="shared" si="41"/>
        <v>3433.619185</v>
      </c>
      <c r="BG97" s="35">
        <f t="shared" si="42"/>
        <v>1.621180555</v>
      </c>
      <c r="BH97" s="37">
        <f t="shared" si="43"/>
        <v>0.926</v>
      </c>
      <c r="BI97" s="33">
        <v>1.28</v>
      </c>
      <c r="BJ97" s="103">
        <f t="shared" si="44"/>
        <v>0.606</v>
      </c>
      <c r="BK97" s="73">
        <f t="shared" si="45"/>
        <v>0.06323776482</v>
      </c>
      <c r="BL97" s="33">
        <v>0.43</v>
      </c>
      <c r="BM97" s="103">
        <f t="shared" si="46"/>
        <v>0.67</v>
      </c>
      <c r="BN97" s="73">
        <f t="shared" si="47"/>
        <v>0.1257833986</v>
      </c>
      <c r="BO97" s="33">
        <v>3.7</v>
      </c>
      <c r="BP97" s="102">
        <f t="shared" si="48"/>
        <v>0.809</v>
      </c>
      <c r="BQ97" s="73">
        <f t="shared" si="49"/>
        <v>0.7990097917</v>
      </c>
      <c r="BR97" s="33">
        <v>55.77</v>
      </c>
      <c r="BS97" s="102">
        <f t="shared" si="50"/>
        <v>0.752</v>
      </c>
      <c r="BT97" s="73">
        <f t="shared" si="51"/>
        <v>0.5427157929</v>
      </c>
      <c r="BU97" s="36">
        <f t="shared" si="52"/>
        <v>3753.187069</v>
      </c>
      <c r="BV97" s="35">
        <f t="shared" si="53"/>
        <v>1.070231766</v>
      </c>
      <c r="BW97" s="37">
        <f t="shared" si="54"/>
        <v>0.865</v>
      </c>
      <c r="BX97" s="122">
        <f t="shared" si="55"/>
        <v>6.196699226</v>
      </c>
      <c r="BY97" s="104">
        <f t="shared" si="56"/>
        <v>0.911</v>
      </c>
      <c r="BZ97" s="33">
        <v>6.12</v>
      </c>
      <c r="CA97" s="105">
        <f t="shared" si="57"/>
        <v>0.011</v>
      </c>
      <c r="CB97" s="73">
        <f t="shared" si="58"/>
        <v>-1.359423292</v>
      </c>
      <c r="CC97" s="33">
        <v>3.84</v>
      </c>
      <c r="CD97" s="105">
        <f t="shared" si="59"/>
        <v>0.823</v>
      </c>
      <c r="CE97" s="73">
        <f t="shared" si="60"/>
        <v>0.9385223441</v>
      </c>
      <c r="CF97" s="33">
        <v>0.14</v>
      </c>
      <c r="CG97" s="105">
        <f t="shared" si="61"/>
        <v>0.113</v>
      </c>
      <c r="CH97" s="73">
        <f t="shared" si="62"/>
        <v>-1.041656965</v>
      </c>
      <c r="CI97" s="33">
        <v>0.43</v>
      </c>
      <c r="CJ97" s="102">
        <f t="shared" si="63"/>
        <v>0.035</v>
      </c>
      <c r="CK97" s="73">
        <f t="shared" si="64"/>
        <v>-1.143155917</v>
      </c>
      <c r="CL97" s="33">
        <v>16.67</v>
      </c>
      <c r="CM97" s="102">
        <f t="shared" si="65"/>
        <v>0.021</v>
      </c>
      <c r="CN97" s="73">
        <f t="shared" si="66"/>
        <v>-2.291048435</v>
      </c>
      <c r="CO97" s="36">
        <f t="shared" si="67"/>
        <v>318.2783006</v>
      </c>
      <c r="CP97" s="35">
        <f t="shared" si="68"/>
        <v>-1.867460028</v>
      </c>
      <c r="CQ97" s="90">
        <f t="shared" si="69"/>
        <v>0.011</v>
      </c>
      <c r="CR97" s="33">
        <v>0.04</v>
      </c>
      <c r="CS97" s="105">
        <f t="shared" si="70"/>
        <v>0.17</v>
      </c>
      <c r="CT97" s="73">
        <f t="shared" si="71"/>
        <v>-0.8267096141</v>
      </c>
      <c r="CU97" s="123">
        <f t="shared" si="72"/>
        <v>-4.156727555</v>
      </c>
      <c r="CV97" s="107">
        <f t="shared" si="73"/>
        <v>0.078</v>
      </c>
    </row>
    <row r="98">
      <c r="A98" s="28">
        <v>2023.0</v>
      </c>
      <c r="B98" s="29" t="s">
        <v>947</v>
      </c>
      <c r="C98" s="29" t="s">
        <v>25</v>
      </c>
      <c r="D98" s="30">
        <f t="array" ref="D98">INDEX(
  TP!C:C,
  MATCH(
    1,
    (TP!A:A = A98) * (TP!B:B = C98),
    0
  )
)
</f>
        <v>50.57</v>
      </c>
      <c r="E98" s="31">
        <f t="shared" si="1"/>
        <v>-0.1249947316</v>
      </c>
      <c r="F98" s="32">
        <f t="shared" si="2"/>
        <v>0.493</v>
      </c>
      <c r="G98" s="33">
        <v>2125.0</v>
      </c>
      <c r="H98" s="33">
        <v>6.14</v>
      </c>
      <c r="I98" s="33">
        <v>1.0</v>
      </c>
      <c r="J98" s="99">
        <f t="shared" si="3"/>
        <v>5.4</v>
      </c>
      <c r="K98" s="100">
        <f t="shared" si="4"/>
        <v>0.2287058824</v>
      </c>
      <c r="L98" s="101">
        <f t="shared" si="5"/>
        <v>0.376</v>
      </c>
      <c r="M98" s="73">
        <f t="shared" si="6"/>
        <v>-0.4306349546</v>
      </c>
      <c r="N98" s="42">
        <v>0.17</v>
      </c>
      <c r="O98" s="101">
        <f t="shared" si="7"/>
        <v>0.227</v>
      </c>
      <c r="P98" s="73">
        <f t="shared" si="8"/>
        <v>-0.6971792481</v>
      </c>
      <c r="Q98" s="33">
        <v>2.29</v>
      </c>
      <c r="R98" s="102">
        <f t="shared" si="9"/>
        <v>0.681</v>
      </c>
      <c r="S98" s="73">
        <f t="shared" si="10"/>
        <v>0.4850763338</v>
      </c>
      <c r="T98" s="33">
        <v>37.04</v>
      </c>
      <c r="U98" s="102">
        <f t="shared" si="11"/>
        <v>0.309</v>
      </c>
      <c r="V98" s="73">
        <f t="shared" si="12"/>
        <v>-0.4334670748</v>
      </c>
      <c r="W98" s="36">
        <f t="shared" si="13"/>
        <v>2757.960362</v>
      </c>
      <c r="X98" s="35">
        <f t="shared" si="14"/>
        <v>-0.04647539064</v>
      </c>
      <c r="Y98" s="40">
        <f t="shared" si="15"/>
        <v>0.475</v>
      </c>
      <c r="Z98" s="33">
        <v>9.259</v>
      </c>
      <c r="AA98" s="101">
        <f t="shared" si="16"/>
        <v>0.195</v>
      </c>
      <c r="AB98" s="73">
        <f t="shared" si="17"/>
        <v>-0.8449042308</v>
      </c>
      <c r="AC98" s="121">
        <f t="shared" si="18"/>
        <v>-2.019193824</v>
      </c>
      <c r="AD98" s="68">
        <f t="shared" si="19"/>
        <v>0.28</v>
      </c>
      <c r="AE98" s="33">
        <v>3.56</v>
      </c>
      <c r="AF98" s="102">
        <f t="shared" si="20"/>
        <v>0.567</v>
      </c>
      <c r="AG98" s="73">
        <f t="shared" si="21"/>
        <v>0.002130760912</v>
      </c>
      <c r="AH98" s="66">
        <f t="shared" si="22"/>
        <v>3.631012579</v>
      </c>
      <c r="AI98" s="102">
        <f t="shared" si="23"/>
        <v>0.628</v>
      </c>
      <c r="AJ98" s="73">
        <f t="shared" si="24"/>
        <v>0.1164522085</v>
      </c>
      <c r="AK98" s="33">
        <v>45.24</v>
      </c>
      <c r="AL98" s="102">
        <f t="shared" si="25"/>
        <v>0.181</v>
      </c>
      <c r="AM98" s="73">
        <f t="shared" si="26"/>
        <v>-0.8633938352</v>
      </c>
      <c r="AN98" s="36">
        <f t="shared" si="27"/>
        <v>3174.676285</v>
      </c>
      <c r="AO98" s="35">
        <f t="shared" si="28"/>
        <v>-0.380258949</v>
      </c>
      <c r="AP98" s="37">
        <f t="shared" si="29"/>
        <v>0.351</v>
      </c>
      <c r="AQ98" s="33">
        <v>3.98</v>
      </c>
      <c r="AR98" s="102">
        <f t="shared" si="30"/>
        <v>0.457</v>
      </c>
      <c r="AS98" s="73">
        <f t="shared" si="31"/>
        <v>-0.2244468419</v>
      </c>
      <c r="AT98" s="33">
        <v>32.98</v>
      </c>
      <c r="AU98" s="102">
        <f t="shared" si="32"/>
        <v>0.518</v>
      </c>
      <c r="AV98" s="73">
        <f t="shared" si="33"/>
        <v>0.150029246</v>
      </c>
      <c r="AW98" s="36">
        <f t="shared" si="34"/>
        <v>1911.820362</v>
      </c>
      <c r="AX98" s="35">
        <f t="shared" si="35"/>
        <v>0.0101249958</v>
      </c>
      <c r="AY98" s="37">
        <f t="shared" si="36"/>
        <v>0.546</v>
      </c>
      <c r="AZ98" s="33">
        <v>13.34</v>
      </c>
      <c r="BA98" s="102">
        <f t="shared" si="37"/>
        <v>0.954</v>
      </c>
      <c r="BB98" s="73">
        <f t="shared" si="38"/>
        <v>1.72040402</v>
      </c>
      <c r="BC98" s="33">
        <v>30.16</v>
      </c>
      <c r="BD98" s="102">
        <f t="shared" si="39"/>
        <v>0.255</v>
      </c>
      <c r="BE98" s="73">
        <f t="shared" si="40"/>
        <v>-0.6594334923</v>
      </c>
      <c r="BF98" s="36">
        <f t="shared" si="41"/>
        <v>2554.159578</v>
      </c>
      <c r="BG98" s="35">
        <f t="shared" si="42"/>
        <v>0.1456264318</v>
      </c>
      <c r="BH98" s="37">
        <f t="shared" si="43"/>
        <v>0.592</v>
      </c>
      <c r="BI98" s="33">
        <v>1.65</v>
      </c>
      <c r="BJ98" s="103">
        <f t="shared" si="44"/>
        <v>0.755</v>
      </c>
      <c r="BK98" s="73">
        <f t="shared" si="45"/>
        <v>0.552641043</v>
      </c>
      <c r="BL98" s="33">
        <v>0.68</v>
      </c>
      <c r="BM98" s="103">
        <f t="shared" si="46"/>
        <v>0.848</v>
      </c>
      <c r="BN98" s="73">
        <f t="shared" si="47"/>
        <v>0.8098091824</v>
      </c>
      <c r="BO98" s="33">
        <v>4.87</v>
      </c>
      <c r="BP98" s="102">
        <f t="shared" si="48"/>
        <v>0.918</v>
      </c>
      <c r="BQ98" s="73">
        <f t="shared" si="49"/>
        <v>1.627002193</v>
      </c>
      <c r="BR98" s="33">
        <v>42.61</v>
      </c>
      <c r="BS98" s="102">
        <f t="shared" si="50"/>
        <v>0.188</v>
      </c>
      <c r="BT98" s="73">
        <f t="shared" si="51"/>
        <v>-0.8012914239</v>
      </c>
      <c r="BU98" s="36">
        <f t="shared" si="52"/>
        <v>3279.446107</v>
      </c>
      <c r="BV98" s="35">
        <f t="shared" si="53"/>
        <v>0.6098648787</v>
      </c>
      <c r="BW98" s="37">
        <f t="shared" si="54"/>
        <v>0.73</v>
      </c>
      <c r="BX98" s="122">
        <f t="shared" si="55"/>
        <v>1.747807583</v>
      </c>
      <c r="BY98" s="104">
        <f t="shared" si="56"/>
        <v>0.734</v>
      </c>
      <c r="BZ98" s="33">
        <v>12.79</v>
      </c>
      <c r="CA98" s="105">
        <f t="shared" si="57"/>
        <v>0.574</v>
      </c>
      <c r="CB98" s="73">
        <f t="shared" si="58"/>
        <v>-0.1005937891</v>
      </c>
      <c r="CC98" s="33">
        <v>3.73</v>
      </c>
      <c r="CD98" s="105">
        <f t="shared" si="59"/>
        <v>0.784</v>
      </c>
      <c r="CE98" s="73">
        <f t="shared" si="60"/>
        <v>0.811462239</v>
      </c>
      <c r="CF98" s="33">
        <v>0.38</v>
      </c>
      <c r="CG98" s="105">
        <f t="shared" si="61"/>
        <v>0.667</v>
      </c>
      <c r="CH98" s="73">
        <f t="shared" si="62"/>
        <v>0.2605580371</v>
      </c>
      <c r="CI98" s="33">
        <v>1.36</v>
      </c>
      <c r="CJ98" s="102">
        <f t="shared" si="63"/>
        <v>0.582</v>
      </c>
      <c r="CK98" s="73">
        <f t="shared" si="64"/>
        <v>-0.1107735068</v>
      </c>
      <c r="CL98" s="33">
        <v>46.88</v>
      </c>
      <c r="CM98" s="102">
        <f t="shared" si="65"/>
        <v>0.457</v>
      </c>
      <c r="CN98" s="73">
        <f t="shared" si="66"/>
        <v>-0.06225398814</v>
      </c>
      <c r="CO98" s="36">
        <f t="shared" si="67"/>
        <v>2148.786039</v>
      </c>
      <c r="CP98" s="35">
        <f t="shared" si="68"/>
        <v>0.001674636803</v>
      </c>
      <c r="CQ98" s="90">
        <f t="shared" si="69"/>
        <v>0.567</v>
      </c>
      <c r="CR98" s="33">
        <v>0.04</v>
      </c>
      <c r="CS98" s="105">
        <f t="shared" si="70"/>
        <v>0.17</v>
      </c>
      <c r="CT98" s="73">
        <f t="shared" si="71"/>
        <v>-0.8267096141</v>
      </c>
      <c r="CU98" s="123">
        <f t="shared" si="72"/>
        <v>0.1463915097</v>
      </c>
      <c r="CV98" s="107">
        <f t="shared" si="73"/>
        <v>0.582</v>
      </c>
    </row>
    <row r="99">
      <c r="A99" s="28">
        <v>2024.0</v>
      </c>
      <c r="B99" s="29" t="s">
        <v>933</v>
      </c>
      <c r="C99" s="29" t="s">
        <v>31</v>
      </c>
      <c r="D99" s="30">
        <f t="array" ref="D99">INDEX(
  TP!C:C,
  MATCH(
    1,
    (TP!A:A = A99) * (TP!B:B = C99),
    0
  )
)
</f>
        <v>50.57</v>
      </c>
      <c r="E99" s="31">
        <f t="shared" si="1"/>
        <v>-0.1541562111</v>
      </c>
      <c r="F99" s="32">
        <f t="shared" si="2"/>
        <v>0.489</v>
      </c>
      <c r="G99" s="33">
        <v>2665.0</v>
      </c>
      <c r="H99" s="33">
        <v>12.03</v>
      </c>
      <c r="I99" s="33">
        <v>1.0</v>
      </c>
      <c r="J99" s="99">
        <f t="shared" si="3"/>
        <v>11.29</v>
      </c>
      <c r="K99" s="100">
        <f t="shared" si="4"/>
        <v>0.3812757974</v>
      </c>
      <c r="L99" s="101">
        <f t="shared" si="5"/>
        <v>0.816</v>
      </c>
      <c r="M99" s="73">
        <f t="shared" si="6"/>
        <v>0.8928748877</v>
      </c>
      <c r="N99" s="42">
        <v>0.37</v>
      </c>
      <c r="O99" s="101">
        <f t="shared" si="7"/>
        <v>0.73</v>
      </c>
      <c r="P99" s="73">
        <f t="shared" si="8"/>
        <v>0.5810956286</v>
      </c>
      <c r="Q99" s="33">
        <v>1.92</v>
      </c>
      <c r="R99" s="102">
        <f t="shared" si="9"/>
        <v>0.482</v>
      </c>
      <c r="S99" s="73">
        <f t="shared" si="10"/>
        <v>-0.118086508</v>
      </c>
      <c r="T99" s="33">
        <v>45.61</v>
      </c>
      <c r="U99" s="102">
        <f t="shared" si="11"/>
        <v>0.663</v>
      </c>
      <c r="V99" s="73">
        <f t="shared" si="12"/>
        <v>0.4146363402</v>
      </c>
      <c r="W99" s="36">
        <f t="shared" si="13"/>
        <v>3055.852719</v>
      </c>
      <c r="X99" s="35">
        <f t="shared" si="14"/>
        <v>0.2943699504</v>
      </c>
      <c r="Y99" s="40">
        <f t="shared" si="15"/>
        <v>0.599</v>
      </c>
      <c r="Z99" s="33">
        <v>19.298</v>
      </c>
      <c r="AA99" s="101">
        <f t="shared" si="16"/>
        <v>0.738</v>
      </c>
      <c r="AB99" s="73">
        <f t="shared" si="17"/>
        <v>0.5856849482</v>
      </c>
      <c r="AC99" s="121">
        <f t="shared" si="18"/>
        <v>2.354025415</v>
      </c>
      <c r="AD99" s="68">
        <f t="shared" si="19"/>
        <v>0.755</v>
      </c>
      <c r="AE99" s="33">
        <v>3.17</v>
      </c>
      <c r="AF99" s="102">
        <f t="shared" si="20"/>
        <v>0.387</v>
      </c>
      <c r="AG99" s="73">
        <f t="shared" si="21"/>
        <v>-0.333829356</v>
      </c>
      <c r="AH99" s="66">
        <f t="shared" si="22"/>
        <v>3.233233111</v>
      </c>
      <c r="AI99" s="102">
        <f t="shared" si="23"/>
        <v>0.45</v>
      </c>
      <c r="AJ99" s="73">
        <f t="shared" si="24"/>
        <v>-0.2147918759</v>
      </c>
      <c r="AK99" s="33">
        <v>51.06</v>
      </c>
      <c r="AL99" s="102">
        <f t="shared" si="25"/>
        <v>0.457</v>
      </c>
      <c r="AM99" s="73">
        <f t="shared" si="26"/>
        <v>-0.0997109968</v>
      </c>
      <c r="AN99" s="36">
        <f t="shared" si="27"/>
        <v>3373.146525</v>
      </c>
      <c r="AO99" s="35">
        <f t="shared" si="28"/>
        <v>-0.1470568684</v>
      </c>
      <c r="AP99" s="37">
        <f t="shared" si="29"/>
        <v>0.461</v>
      </c>
      <c r="AQ99" s="33">
        <v>3.88</v>
      </c>
      <c r="AR99" s="102">
        <f t="shared" si="30"/>
        <v>0.443</v>
      </c>
      <c r="AS99" s="73">
        <f t="shared" si="31"/>
        <v>-0.262794135</v>
      </c>
      <c r="AT99" s="33">
        <v>32.17</v>
      </c>
      <c r="AU99" s="102">
        <f t="shared" si="32"/>
        <v>0.504</v>
      </c>
      <c r="AV99" s="73">
        <f t="shared" si="33"/>
        <v>0.06980155555</v>
      </c>
      <c r="AW99" s="36">
        <f t="shared" si="34"/>
        <v>1841.302755</v>
      </c>
      <c r="AX99" s="35">
        <f t="shared" si="35"/>
        <v>-0.06624378537</v>
      </c>
      <c r="AY99" s="37">
        <f t="shared" si="36"/>
        <v>0.511</v>
      </c>
      <c r="AZ99" s="33">
        <v>6.75</v>
      </c>
      <c r="BA99" s="102">
        <f t="shared" si="37"/>
        <v>0.266</v>
      </c>
      <c r="BB99" s="73">
        <f t="shared" si="38"/>
        <v>-0.676343461</v>
      </c>
      <c r="BC99" s="33">
        <v>36.0</v>
      </c>
      <c r="BD99" s="102">
        <f t="shared" si="39"/>
        <v>0.61</v>
      </c>
      <c r="BE99" s="73">
        <f t="shared" si="40"/>
        <v>0.1507079079</v>
      </c>
      <c r="BF99" s="36">
        <f t="shared" si="41"/>
        <v>2344.251597</v>
      </c>
      <c r="BG99" s="35">
        <f t="shared" si="42"/>
        <v>-0.2065564136</v>
      </c>
      <c r="BH99" s="37">
        <f t="shared" si="43"/>
        <v>0.454</v>
      </c>
      <c r="BI99" s="33">
        <v>0.84</v>
      </c>
      <c r="BJ99" s="103">
        <f t="shared" si="44"/>
        <v>0.362</v>
      </c>
      <c r="BK99" s="73">
        <f t="shared" si="45"/>
        <v>-0.5187553228</v>
      </c>
      <c r="BL99" s="33">
        <v>0.17</v>
      </c>
      <c r="BM99" s="103">
        <f t="shared" si="46"/>
        <v>0.33</v>
      </c>
      <c r="BN99" s="73">
        <f t="shared" si="47"/>
        <v>-0.5856034167</v>
      </c>
      <c r="BO99" s="33">
        <v>1.49</v>
      </c>
      <c r="BP99" s="102">
        <f t="shared" si="48"/>
        <v>0.23</v>
      </c>
      <c r="BQ99" s="73">
        <f t="shared" si="49"/>
        <v>-0.7649758555</v>
      </c>
      <c r="BR99" s="33">
        <v>50.0</v>
      </c>
      <c r="BS99" s="102">
        <f t="shared" si="50"/>
        <v>0.468</v>
      </c>
      <c r="BT99" s="73">
        <f t="shared" si="51"/>
        <v>-0.04656396704</v>
      </c>
      <c r="BU99" s="36">
        <f t="shared" si="52"/>
        <v>1983.585</v>
      </c>
      <c r="BV99" s="35">
        <f t="shared" si="53"/>
        <v>-0.6494130671</v>
      </c>
      <c r="BW99" s="37">
        <f t="shared" si="54"/>
        <v>0.294</v>
      </c>
      <c r="BX99" s="122">
        <f t="shared" si="55"/>
        <v>-2.173628874</v>
      </c>
      <c r="BY99" s="104">
        <f t="shared" si="56"/>
        <v>0.305</v>
      </c>
      <c r="BZ99" s="33">
        <v>11.18</v>
      </c>
      <c r="CA99" s="105">
        <f t="shared" si="57"/>
        <v>0.44</v>
      </c>
      <c r="CB99" s="73">
        <f t="shared" si="58"/>
        <v>-0.4044491864</v>
      </c>
      <c r="CC99" s="33">
        <v>3.28</v>
      </c>
      <c r="CD99" s="105">
        <f t="shared" si="59"/>
        <v>0.592</v>
      </c>
      <c r="CE99" s="73">
        <f t="shared" si="60"/>
        <v>0.2916708999</v>
      </c>
      <c r="CF99" s="33">
        <v>0.41</v>
      </c>
      <c r="CG99" s="105">
        <f t="shared" si="61"/>
        <v>0.72</v>
      </c>
      <c r="CH99" s="73">
        <f t="shared" si="62"/>
        <v>0.4233349124</v>
      </c>
      <c r="CI99" s="33">
        <v>1.45</v>
      </c>
      <c r="CJ99" s="102">
        <f t="shared" si="63"/>
        <v>0.631</v>
      </c>
      <c r="CK99" s="73">
        <f t="shared" si="64"/>
        <v>-0.01086553165</v>
      </c>
      <c r="CL99" s="33">
        <v>37.21</v>
      </c>
      <c r="CM99" s="102">
        <f t="shared" si="65"/>
        <v>0.181</v>
      </c>
      <c r="CN99" s="73">
        <f t="shared" si="66"/>
        <v>-0.7756747858</v>
      </c>
      <c r="CO99" s="36">
        <f t="shared" si="67"/>
        <v>1779.892869</v>
      </c>
      <c r="CP99" s="35">
        <f t="shared" si="68"/>
        <v>-0.3750028267</v>
      </c>
      <c r="CQ99" s="90">
        <f t="shared" si="69"/>
        <v>0.408</v>
      </c>
      <c r="CR99" s="33">
        <v>0.07</v>
      </c>
      <c r="CS99" s="105">
        <f t="shared" si="70"/>
        <v>0.411</v>
      </c>
      <c r="CT99" s="73">
        <f t="shared" si="71"/>
        <v>-0.2701065511</v>
      </c>
      <c r="CU99" s="123">
        <f t="shared" si="72"/>
        <v>-0.334552752</v>
      </c>
      <c r="CV99" s="107">
        <f t="shared" si="73"/>
        <v>0.528</v>
      </c>
    </row>
    <row r="100">
      <c r="A100" s="28">
        <v>2024.0</v>
      </c>
      <c r="B100" s="29" t="s">
        <v>948</v>
      </c>
      <c r="C100" s="29" t="s">
        <v>31</v>
      </c>
      <c r="D100" s="30">
        <f t="array" ref="D100">INDEX(
  TP!C:C,
  MATCH(
    1,
    (TP!A:A = A100) * (TP!B:B = C100),
    0
  )
)
</f>
        <v>50.57</v>
      </c>
      <c r="E100" s="31">
        <f t="shared" si="1"/>
        <v>-0.7823391019</v>
      </c>
      <c r="F100" s="32">
        <f t="shared" si="2"/>
        <v>0.457</v>
      </c>
      <c r="G100" s="33">
        <v>1322.0</v>
      </c>
      <c r="H100" s="33">
        <v>5.35</v>
      </c>
      <c r="I100" s="33">
        <v>0.0</v>
      </c>
      <c r="J100" s="99">
        <f t="shared" si="3"/>
        <v>5.35</v>
      </c>
      <c r="K100" s="100">
        <f t="shared" si="4"/>
        <v>0.3642208775</v>
      </c>
      <c r="L100" s="101">
        <f t="shared" si="5"/>
        <v>0.755</v>
      </c>
      <c r="M100" s="73">
        <f t="shared" si="6"/>
        <v>0.7449272771</v>
      </c>
      <c r="N100" s="42">
        <v>0.14</v>
      </c>
      <c r="O100" s="101">
        <f t="shared" si="7"/>
        <v>0.167</v>
      </c>
      <c r="P100" s="73">
        <f t="shared" si="8"/>
        <v>-0.8889204796</v>
      </c>
      <c r="Q100" s="33">
        <v>1.57</v>
      </c>
      <c r="R100" s="102">
        <f t="shared" si="9"/>
        <v>0.241</v>
      </c>
      <c r="S100" s="73">
        <f t="shared" si="10"/>
        <v>-0.688645953</v>
      </c>
      <c r="T100" s="33">
        <v>56.52</v>
      </c>
      <c r="U100" s="102">
        <f t="shared" si="11"/>
        <v>0.936</v>
      </c>
      <c r="V100" s="73">
        <f t="shared" si="12"/>
        <v>1.494310583</v>
      </c>
      <c r="W100" s="36">
        <f t="shared" si="13"/>
        <v>3335.624347</v>
      </c>
      <c r="X100" s="35">
        <f t="shared" si="14"/>
        <v>0.6144817426</v>
      </c>
      <c r="Y100" s="40">
        <f t="shared" si="15"/>
        <v>0.745</v>
      </c>
      <c r="Z100" s="33">
        <v>8.696</v>
      </c>
      <c r="AA100" s="101">
        <f t="shared" si="16"/>
        <v>0.17</v>
      </c>
      <c r="AB100" s="73">
        <f t="shared" si="17"/>
        <v>-0.9251335074</v>
      </c>
      <c r="AC100" s="121">
        <f t="shared" si="18"/>
        <v>-0.4546449673</v>
      </c>
      <c r="AD100" s="68">
        <f t="shared" si="19"/>
        <v>0.443</v>
      </c>
      <c r="AE100" s="33">
        <v>5.04</v>
      </c>
      <c r="AF100" s="102">
        <f t="shared" si="20"/>
        <v>0.887</v>
      </c>
      <c r="AG100" s="73">
        <f t="shared" si="21"/>
        <v>1.277056333</v>
      </c>
      <c r="AH100" s="66">
        <f t="shared" si="22"/>
        <v>5.140534663</v>
      </c>
      <c r="AI100" s="102">
        <f t="shared" si="23"/>
        <v>0.911</v>
      </c>
      <c r="AJ100" s="73">
        <f t="shared" si="24"/>
        <v>1.373481041</v>
      </c>
      <c r="AK100" s="33">
        <v>48.65</v>
      </c>
      <c r="AL100" s="102">
        <f t="shared" si="25"/>
        <v>0.305</v>
      </c>
      <c r="AM100" s="73">
        <f t="shared" si="26"/>
        <v>-0.4159439247</v>
      </c>
      <c r="AN100" s="36">
        <f t="shared" si="27"/>
        <v>4042.375584</v>
      </c>
      <c r="AO100" s="35">
        <f t="shared" si="28"/>
        <v>0.6392857546</v>
      </c>
      <c r="AP100" s="37">
        <f t="shared" si="29"/>
        <v>0.734</v>
      </c>
      <c r="AQ100" s="33">
        <v>2.86</v>
      </c>
      <c r="AR100" s="102">
        <f t="shared" si="30"/>
        <v>0.291</v>
      </c>
      <c r="AS100" s="73">
        <f t="shared" si="31"/>
        <v>-0.6539365243</v>
      </c>
      <c r="AT100" s="33">
        <v>33.33</v>
      </c>
      <c r="AU100" s="102">
        <f t="shared" si="32"/>
        <v>0.525</v>
      </c>
      <c r="AV100" s="73">
        <f t="shared" si="33"/>
        <v>0.184695532</v>
      </c>
      <c r="AW100" s="36">
        <f t="shared" si="34"/>
        <v>1625.506642</v>
      </c>
      <c r="AX100" s="35">
        <f t="shared" si="35"/>
        <v>-0.2999455075</v>
      </c>
      <c r="AY100" s="37">
        <f t="shared" si="36"/>
        <v>0.418</v>
      </c>
      <c r="AZ100" s="33">
        <v>8.51</v>
      </c>
      <c r="BA100" s="102">
        <f t="shared" si="37"/>
        <v>0.539</v>
      </c>
      <c r="BB100" s="73">
        <f t="shared" si="38"/>
        <v>-0.03624094702</v>
      </c>
      <c r="BC100" s="33">
        <v>37.6</v>
      </c>
      <c r="BD100" s="102">
        <f t="shared" si="39"/>
        <v>0.709</v>
      </c>
      <c r="BE100" s="73">
        <f t="shared" si="40"/>
        <v>0.3726644558</v>
      </c>
      <c r="BF100" s="36">
        <f t="shared" si="41"/>
        <v>2693.143219</v>
      </c>
      <c r="BG100" s="35">
        <f t="shared" si="42"/>
        <v>0.3788126779</v>
      </c>
      <c r="BH100" s="37">
        <f t="shared" si="43"/>
        <v>0.702</v>
      </c>
      <c r="BI100" s="33">
        <v>1.5</v>
      </c>
      <c r="BJ100" s="103">
        <f t="shared" si="44"/>
        <v>0.699</v>
      </c>
      <c r="BK100" s="73">
        <f t="shared" si="45"/>
        <v>0.3542343086</v>
      </c>
      <c r="BL100" s="33">
        <v>0.14</v>
      </c>
      <c r="BM100" s="103">
        <f t="shared" si="46"/>
        <v>0.284</v>
      </c>
      <c r="BN100" s="73">
        <f t="shared" si="47"/>
        <v>-0.6676865107</v>
      </c>
      <c r="BO100" s="33">
        <v>3.81</v>
      </c>
      <c r="BP100" s="102">
        <f t="shared" si="48"/>
        <v>0.84</v>
      </c>
      <c r="BQ100" s="73">
        <f t="shared" si="49"/>
        <v>0.8768552311</v>
      </c>
      <c r="BR100" s="33">
        <v>50.0</v>
      </c>
      <c r="BS100" s="102">
        <f t="shared" si="50"/>
        <v>0.468</v>
      </c>
      <c r="BT100" s="73">
        <f t="shared" si="51"/>
        <v>-0.04656396704</v>
      </c>
      <c r="BU100" s="36">
        <f t="shared" si="52"/>
        <v>3415.181653</v>
      </c>
      <c r="BV100" s="35">
        <f t="shared" si="53"/>
        <v>0.7417685051</v>
      </c>
      <c r="BW100" s="37">
        <f t="shared" si="54"/>
        <v>0.77</v>
      </c>
      <c r="BX100" s="122">
        <f t="shared" si="55"/>
        <v>1.146469228</v>
      </c>
      <c r="BY100" s="104">
        <f t="shared" si="56"/>
        <v>0.681</v>
      </c>
      <c r="BZ100" s="33">
        <v>12.59</v>
      </c>
      <c r="CA100" s="105">
        <f t="shared" si="57"/>
        <v>0.557</v>
      </c>
      <c r="CB100" s="73">
        <f t="shared" si="58"/>
        <v>-0.1383398012</v>
      </c>
      <c r="CC100" s="33">
        <v>3.68</v>
      </c>
      <c r="CD100" s="105">
        <f t="shared" si="59"/>
        <v>0.773</v>
      </c>
      <c r="CE100" s="73">
        <f t="shared" si="60"/>
        <v>0.7537076458</v>
      </c>
      <c r="CF100" s="33">
        <v>0.07</v>
      </c>
      <c r="CG100" s="105">
        <f t="shared" si="61"/>
        <v>0.018</v>
      </c>
      <c r="CH100" s="73">
        <f t="shared" si="62"/>
        <v>-1.421469674</v>
      </c>
      <c r="CI100" s="33">
        <v>1.7</v>
      </c>
      <c r="CJ100" s="102">
        <f t="shared" si="63"/>
        <v>0.706</v>
      </c>
      <c r="CK100" s="73">
        <f t="shared" si="64"/>
        <v>0.2666566216</v>
      </c>
      <c r="CL100" s="33">
        <v>40.0</v>
      </c>
      <c r="CM100" s="102">
        <f t="shared" si="65"/>
        <v>0.266</v>
      </c>
      <c r="CN100" s="73">
        <f t="shared" si="66"/>
        <v>-0.5698377615</v>
      </c>
      <c r="CO100" s="36">
        <f t="shared" si="67"/>
        <v>2120.815359</v>
      </c>
      <c r="CP100" s="35">
        <f t="shared" si="68"/>
        <v>-0.02688627339</v>
      </c>
      <c r="CQ100" s="90">
        <f t="shared" si="69"/>
        <v>0.56</v>
      </c>
      <c r="CR100" s="33">
        <v>0.05</v>
      </c>
      <c r="CS100" s="105">
        <f t="shared" si="70"/>
        <v>0.248</v>
      </c>
      <c r="CT100" s="73">
        <f t="shared" si="71"/>
        <v>-0.6411752598</v>
      </c>
      <c r="CU100" s="123">
        <f t="shared" si="72"/>
        <v>-1.474163363</v>
      </c>
      <c r="CV100" s="107">
        <f t="shared" si="73"/>
        <v>0.372</v>
      </c>
    </row>
    <row r="101">
      <c r="A101" s="28">
        <v>2023.0</v>
      </c>
      <c r="B101" s="29" t="s">
        <v>915</v>
      </c>
      <c r="C101" s="29" t="s">
        <v>25</v>
      </c>
      <c r="D101" s="30">
        <f t="array" ref="D101">INDEX(
  TP!C:C,
  MATCH(
    1,
    (TP!A:A = A101) * (TP!B:B = C101),
    0
  )
)
</f>
        <v>50.57</v>
      </c>
      <c r="E101" s="31">
        <f t="shared" si="1"/>
        <v>-5.142105744</v>
      </c>
      <c r="F101" s="32">
        <f t="shared" si="2"/>
        <v>0.27</v>
      </c>
      <c r="G101" s="33">
        <v>2519.0</v>
      </c>
      <c r="H101" s="33">
        <v>9.61</v>
      </c>
      <c r="I101" s="33">
        <v>4.0</v>
      </c>
      <c r="J101" s="99">
        <f t="shared" si="3"/>
        <v>6.65</v>
      </c>
      <c r="K101" s="100">
        <f t="shared" si="4"/>
        <v>0.2375942834</v>
      </c>
      <c r="L101" s="101">
        <f t="shared" si="5"/>
        <v>0.401</v>
      </c>
      <c r="M101" s="73">
        <f t="shared" si="6"/>
        <v>-0.3535300658</v>
      </c>
      <c r="N101" s="42">
        <v>0.25</v>
      </c>
      <c r="O101" s="101">
        <f t="shared" si="7"/>
        <v>0.461</v>
      </c>
      <c r="P101" s="73">
        <f t="shared" si="8"/>
        <v>-0.1858692974</v>
      </c>
      <c r="Q101" s="33">
        <v>1.89</v>
      </c>
      <c r="R101" s="102">
        <f t="shared" si="9"/>
        <v>0.443</v>
      </c>
      <c r="S101" s="73">
        <f t="shared" si="10"/>
        <v>-0.1669916033</v>
      </c>
      <c r="T101" s="33">
        <v>49.06</v>
      </c>
      <c r="U101" s="102">
        <f t="shared" si="11"/>
        <v>0.805</v>
      </c>
      <c r="V101" s="73">
        <f t="shared" si="12"/>
        <v>0.7560548679</v>
      </c>
      <c r="W101" s="36">
        <f t="shared" si="13"/>
        <v>3255.323772</v>
      </c>
      <c r="X101" s="35">
        <f t="shared" si="14"/>
        <v>0.5226026591</v>
      </c>
      <c r="Y101" s="40">
        <f t="shared" si="15"/>
        <v>0.716</v>
      </c>
      <c r="Z101" s="33">
        <v>18.868</v>
      </c>
      <c r="AA101" s="101">
        <f t="shared" si="16"/>
        <v>0.702</v>
      </c>
      <c r="AB101" s="73">
        <f t="shared" si="17"/>
        <v>0.5244085913</v>
      </c>
      <c r="AC101" s="121">
        <f t="shared" si="18"/>
        <v>0.5076118871</v>
      </c>
      <c r="AD101" s="68">
        <f t="shared" si="19"/>
        <v>0.546</v>
      </c>
      <c r="AE101" s="33">
        <v>2.29</v>
      </c>
      <c r="AF101" s="102">
        <f t="shared" si="20"/>
        <v>0.11</v>
      </c>
      <c r="AG101" s="73">
        <f t="shared" si="21"/>
        <v>-1.09189321</v>
      </c>
      <c r="AH101" s="66">
        <f t="shared" si="22"/>
        <v>2.33567944</v>
      </c>
      <c r="AI101" s="102">
        <f t="shared" si="23"/>
        <v>0.17</v>
      </c>
      <c r="AJ101" s="73">
        <f t="shared" si="24"/>
        <v>-0.9622144252</v>
      </c>
      <c r="AK101" s="33">
        <v>46.88</v>
      </c>
      <c r="AL101" s="102">
        <f t="shared" si="25"/>
        <v>0.245</v>
      </c>
      <c r="AM101" s="73">
        <f t="shared" si="26"/>
        <v>-0.6481979838</v>
      </c>
      <c r="AN101" s="36">
        <f t="shared" si="27"/>
        <v>2585.569943</v>
      </c>
      <c r="AO101" s="35">
        <f t="shared" si="28"/>
        <v>-1.072457561</v>
      </c>
      <c r="AP101" s="37">
        <f t="shared" si="29"/>
        <v>0.16</v>
      </c>
      <c r="AQ101" s="33">
        <v>2.93</v>
      </c>
      <c r="AR101" s="102">
        <f t="shared" si="30"/>
        <v>0.298</v>
      </c>
      <c r="AS101" s="73">
        <f t="shared" si="31"/>
        <v>-0.6270934192</v>
      </c>
      <c r="AT101" s="33">
        <v>31.71</v>
      </c>
      <c r="AU101" s="102">
        <f t="shared" si="32"/>
        <v>0.486</v>
      </c>
      <c r="AV101" s="73">
        <f t="shared" si="33"/>
        <v>0.02424015111</v>
      </c>
      <c r="AW101" s="36">
        <f t="shared" si="34"/>
        <v>1567.077139</v>
      </c>
      <c r="AX101" s="35">
        <f t="shared" si="35"/>
        <v>-0.3632231787</v>
      </c>
      <c r="AY101" s="37">
        <f t="shared" si="36"/>
        <v>0.397</v>
      </c>
      <c r="AZ101" s="33">
        <v>7.93</v>
      </c>
      <c r="BA101" s="102">
        <f t="shared" si="37"/>
        <v>0.426</v>
      </c>
      <c r="BB101" s="73">
        <f t="shared" si="38"/>
        <v>-0.2471838209</v>
      </c>
      <c r="BC101" s="33">
        <v>25.68</v>
      </c>
      <c r="BD101" s="102">
        <f t="shared" si="39"/>
        <v>0.085</v>
      </c>
      <c r="BE101" s="73">
        <f t="shared" si="40"/>
        <v>-1.280911827</v>
      </c>
      <c r="BF101" s="36">
        <f t="shared" si="41"/>
        <v>1787.970268</v>
      </c>
      <c r="BG101" s="35">
        <f t="shared" si="42"/>
        <v>-1.1398832</v>
      </c>
      <c r="BH101" s="37">
        <f t="shared" si="43"/>
        <v>0.106</v>
      </c>
      <c r="BI101" s="33">
        <v>0.43</v>
      </c>
      <c r="BJ101" s="103">
        <f t="shared" si="44"/>
        <v>0.103</v>
      </c>
      <c r="BK101" s="73">
        <f t="shared" si="45"/>
        <v>-1.061067064</v>
      </c>
      <c r="BL101" s="33">
        <v>0.32</v>
      </c>
      <c r="BM101" s="103">
        <f t="shared" si="46"/>
        <v>0.532</v>
      </c>
      <c r="BN101" s="73">
        <f t="shared" si="47"/>
        <v>-0.1751879463</v>
      </c>
      <c r="BO101" s="33">
        <v>1.43</v>
      </c>
      <c r="BP101" s="102">
        <f t="shared" si="48"/>
        <v>0.216</v>
      </c>
      <c r="BQ101" s="73">
        <f t="shared" si="49"/>
        <v>-0.8074370043</v>
      </c>
      <c r="BR101" s="33">
        <v>50.0</v>
      </c>
      <c r="BS101" s="102">
        <f t="shared" si="50"/>
        <v>0.468</v>
      </c>
      <c r="BT101" s="73">
        <f t="shared" si="51"/>
        <v>-0.04656396704</v>
      </c>
      <c r="BU101" s="36">
        <f t="shared" si="52"/>
        <v>1930.550431</v>
      </c>
      <c r="BV101" s="35">
        <f t="shared" si="53"/>
        <v>-0.7009504294</v>
      </c>
      <c r="BW101" s="37">
        <f t="shared" si="54"/>
        <v>0.266</v>
      </c>
      <c r="BX101" s="122">
        <f t="shared" si="55"/>
        <v>-4.512769379</v>
      </c>
      <c r="BY101" s="104">
        <f t="shared" si="56"/>
        <v>0.103</v>
      </c>
      <c r="BZ101" s="33">
        <v>15.51</v>
      </c>
      <c r="CA101" s="105">
        <f t="shared" si="57"/>
        <v>0.752</v>
      </c>
      <c r="CB101" s="73">
        <f t="shared" si="58"/>
        <v>0.4127519753</v>
      </c>
      <c r="CC101" s="33">
        <v>2.39</v>
      </c>
      <c r="CD101" s="105">
        <f t="shared" si="59"/>
        <v>0.209</v>
      </c>
      <c r="CE101" s="73">
        <f t="shared" si="60"/>
        <v>-0.7363608598</v>
      </c>
      <c r="CF101" s="33">
        <v>0.32</v>
      </c>
      <c r="CG101" s="105">
        <f t="shared" si="61"/>
        <v>0.535</v>
      </c>
      <c r="CH101" s="73">
        <f t="shared" si="62"/>
        <v>-0.06499571345</v>
      </c>
      <c r="CI101" s="33">
        <v>0.82</v>
      </c>
      <c r="CJ101" s="102">
        <f t="shared" si="63"/>
        <v>0.227</v>
      </c>
      <c r="CK101" s="73">
        <f t="shared" si="64"/>
        <v>-0.7102213578</v>
      </c>
      <c r="CL101" s="33">
        <v>69.57</v>
      </c>
      <c r="CM101" s="102">
        <f t="shared" si="65"/>
        <v>0.957</v>
      </c>
      <c r="CN101" s="73">
        <f t="shared" si="66"/>
        <v>1.61173959</v>
      </c>
      <c r="CO101" s="36">
        <f t="shared" si="67"/>
        <v>2223.892485</v>
      </c>
      <c r="CP101" s="35">
        <f t="shared" si="68"/>
        <v>0.07836596027</v>
      </c>
      <c r="CQ101" s="90">
        <f t="shared" si="69"/>
        <v>0.589</v>
      </c>
      <c r="CR101" s="33">
        <v>0.04</v>
      </c>
      <c r="CS101" s="105">
        <f t="shared" si="70"/>
        <v>0.17</v>
      </c>
      <c r="CT101" s="73">
        <f t="shared" si="71"/>
        <v>-0.8267096141</v>
      </c>
      <c r="CU101" s="123">
        <f t="shared" si="72"/>
        <v>-1.136948252</v>
      </c>
      <c r="CV101" s="107">
        <f t="shared" si="73"/>
        <v>0.408</v>
      </c>
    </row>
    <row r="102">
      <c r="A102" s="28">
        <v>2024.0</v>
      </c>
      <c r="B102" s="29" t="s">
        <v>808</v>
      </c>
      <c r="C102" s="29" t="s">
        <v>6</v>
      </c>
      <c r="D102" s="30">
        <f t="array" ref="D102">INDEX(
  TP!C:C,
  MATCH(
    1,
    (TP!A:A = A102) * (TP!B:B = C102),
    0
  )
)
</f>
        <v>50.52</v>
      </c>
      <c r="E102" s="31">
        <f t="shared" si="1"/>
        <v>5.739094719</v>
      </c>
      <c r="F102" s="32">
        <f t="shared" si="2"/>
        <v>0.812</v>
      </c>
      <c r="G102" s="33">
        <v>2316.0</v>
      </c>
      <c r="H102" s="33">
        <v>9.31</v>
      </c>
      <c r="I102" s="33">
        <v>1.0</v>
      </c>
      <c r="J102" s="99">
        <f t="shared" si="3"/>
        <v>8.57</v>
      </c>
      <c r="K102" s="100">
        <f t="shared" si="4"/>
        <v>0.3330310881</v>
      </c>
      <c r="L102" s="101">
        <f t="shared" si="5"/>
        <v>0.67</v>
      </c>
      <c r="M102" s="73">
        <f t="shared" si="6"/>
        <v>0.4743628398</v>
      </c>
      <c r="N102" s="42">
        <v>0.31</v>
      </c>
      <c r="O102" s="101">
        <f t="shared" si="7"/>
        <v>0.606</v>
      </c>
      <c r="P102" s="73">
        <f t="shared" si="8"/>
        <v>0.1976131656</v>
      </c>
      <c r="Q102" s="33">
        <v>2.49</v>
      </c>
      <c r="R102" s="102">
        <f t="shared" si="9"/>
        <v>0.812</v>
      </c>
      <c r="S102" s="73">
        <f t="shared" si="10"/>
        <v>0.8111103024</v>
      </c>
      <c r="T102" s="33">
        <v>40.63</v>
      </c>
      <c r="U102" s="102">
        <f t="shared" si="11"/>
        <v>0.457</v>
      </c>
      <c r="V102" s="73">
        <f t="shared" si="12"/>
        <v>-0.07819388228</v>
      </c>
      <c r="W102" s="36">
        <f t="shared" si="13"/>
        <v>3175.18457</v>
      </c>
      <c r="X102" s="35">
        <f t="shared" si="14"/>
        <v>0.4309082155</v>
      </c>
      <c r="Y102" s="40">
        <f t="shared" si="15"/>
        <v>0.684</v>
      </c>
      <c r="Z102" s="33">
        <v>14.063</v>
      </c>
      <c r="AA102" s="101">
        <f t="shared" si="16"/>
        <v>0.429</v>
      </c>
      <c r="AB102" s="73">
        <f t="shared" si="17"/>
        <v>-0.1603190713</v>
      </c>
      <c r="AC102" s="121">
        <f t="shared" si="18"/>
        <v>0.9425651495</v>
      </c>
      <c r="AD102" s="68">
        <f t="shared" si="19"/>
        <v>0.61</v>
      </c>
      <c r="AE102" s="33">
        <v>3.92</v>
      </c>
      <c r="AF102" s="102">
        <f t="shared" si="20"/>
        <v>0.691</v>
      </c>
      <c r="AG102" s="73">
        <f t="shared" si="21"/>
        <v>0.3122477919</v>
      </c>
      <c r="AH102" s="66">
        <f t="shared" si="22"/>
        <v>3.991336124</v>
      </c>
      <c r="AI102" s="102">
        <f t="shared" si="23"/>
        <v>0.713</v>
      </c>
      <c r="AJ102" s="73">
        <f t="shared" si="24"/>
        <v>0.4165055099</v>
      </c>
      <c r="AK102" s="33">
        <v>53.47</v>
      </c>
      <c r="AL102" s="102">
        <f t="shared" si="25"/>
        <v>0.596</v>
      </c>
      <c r="AM102" s="73">
        <f t="shared" si="26"/>
        <v>0.2165219311</v>
      </c>
      <c r="AN102" s="36">
        <f t="shared" si="27"/>
        <v>3935.631852</v>
      </c>
      <c r="AO102" s="35">
        <f t="shared" si="28"/>
        <v>0.5138621116</v>
      </c>
      <c r="AP102" s="37">
        <f t="shared" si="29"/>
        <v>0.684</v>
      </c>
      <c r="AQ102" s="33">
        <v>5.36</v>
      </c>
      <c r="AR102" s="102">
        <f t="shared" si="30"/>
        <v>0.67</v>
      </c>
      <c r="AS102" s="73">
        <f t="shared" si="31"/>
        <v>0.3047458026</v>
      </c>
      <c r="AT102" s="33">
        <v>33.33</v>
      </c>
      <c r="AU102" s="102">
        <f t="shared" si="32"/>
        <v>0.525</v>
      </c>
      <c r="AV102" s="73">
        <f t="shared" si="33"/>
        <v>0.184695532</v>
      </c>
      <c r="AW102" s="36">
        <f t="shared" si="34"/>
        <v>2226.479959</v>
      </c>
      <c r="AX102" s="35">
        <f t="shared" si="35"/>
        <v>0.3508933671</v>
      </c>
      <c r="AY102" s="37">
        <f t="shared" si="36"/>
        <v>0.624</v>
      </c>
      <c r="AZ102" s="33">
        <v>14.15</v>
      </c>
      <c r="BA102" s="102">
        <f t="shared" si="37"/>
        <v>0.975</v>
      </c>
      <c r="BB102" s="73">
        <f t="shared" si="38"/>
        <v>2.014996655</v>
      </c>
      <c r="BC102" s="33">
        <v>38.19</v>
      </c>
      <c r="BD102" s="102">
        <f t="shared" si="39"/>
        <v>0.73</v>
      </c>
      <c r="BE102" s="73">
        <f t="shared" si="40"/>
        <v>0.4545109329</v>
      </c>
      <c r="BF102" s="36">
        <f t="shared" si="41"/>
        <v>3300.928392</v>
      </c>
      <c r="BG102" s="35">
        <f t="shared" si="42"/>
        <v>1.398552425</v>
      </c>
      <c r="BH102" s="37">
        <f t="shared" si="43"/>
        <v>0.908</v>
      </c>
      <c r="BI102" s="33">
        <v>1.4</v>
      </c>
      <c r="BJ102" s="103">
        <f t="shared" si="44"/>
        <v>0.66</v>
      </c>
      <c r="BK102" s="73">
        <f t="shared" si="45"/>
        <v>0.2219631524</v>
      </c>
      <c r="BL102" s="33">
        <v>0.39</v>
      </c>
      <c r="BM102" s="103">
        <f t="shared" si="46"/>
        <v>0.631</v>
      </c>
      <c r="BN102" s="73">
        <f t="shared" si="47"/>
        <v>0.01633927314</v>
      </c>
      <c r="BO102" s="33">
        <v>3.73</v>
      </c>
      <c r="BP102" s="102">
        <f t="shared" si="48"/>
        <v>0.816</v>
      </c>
      <c r="BQ102" s="73">
        <f t="shared" si="49"/>
        <v>0.8202403661</v>
      </c>
      <c r="BR102" s="33">
        <v>46.88</v>
      </c>
      <c r="BS102" s="102">
        <f t="shared" si="50"/>
        <v>0.337</v>
      </c>
      <c r="BT102" s="73">
        <f t="shared" si="51"/>
        <v>-0.3652039759</v>
      </c>
      <c r="BU102" s="36">
        <f t="shared" si="52"/>
        <v>3167.882613</v>
      </c>
      <c r="BV102" s="35">
        <f t="shared" si="53"/>
        <v>0.5014509081</v>
      </c>
      <c r="BW102" s="37">
        <f t="shared" si="54"/>
        <v>0.691</v>
      </c>
      <c r="BX102" s="122">
        <f t="shared" si="55"/>
        <v>3.003061238</v>
      </c>
      <c r="BY102" s="104">
        <f t="shared" si="56"/>
        <v>0.798</v>
      </c>
      <c r="BZ102" s="33">
        <v>10.84</v>
      </c>
      <c r="CA102" s="105">
        <f t="shared" si="57"/>
        <v>0.404</v>
      </c>
      <c r="CB102" s="73">
        <f t="shared" si="58"/>
        <v>-0.4686174069</v>
      </c>
      <c r="CC102" s="33">
        <v>3.5</v>
      </c>
      <c r="CD102" s="105">
        <f t="shared" si="59"/>
        <v>0.702</v>
      </c>
      <c r="CE102" s="73">
        <f t="shared" si="60"/>
        <v>0.5457911101</v>
      </c>
      <c r="CF102" s="33">
        <v>0.51</v>
      </c>
      <c r="CG102" s="105">
        <f t="shared" si="61"/>
        <v>0.84</v>
      </c>
      <c r="CH102" s="73">
        <f t="shared" si="62"/>
        <v>0.9659244966</v>
      </c>
      <c r="CI102" s="33">
        <v>1.71</v>
      </c>
      <c r="CJ102" s="102">
        <f t="shared" si="63"/>
        <v>0.716</v>
      </c>
      <c r="CK102" s="73">
        <f t="shared" si="64"/>
        <v>0.2777575077</v>
      </c>
      <c r="CL102" s="33">
        <v>38.64</v>
      </c>
      <c r="CM102" s="102">
        <f t="shared" si="65"/>
        <v>0.234</v>
      </c>
      <c r="CN102" s="73">
        <f t="shared" si="66"/>
        <v>-0.6701740888</v>
      </c>
      <c r="CO102" s="36">
        <f t="shared" si="67"/>
        <v>2056.332883</v>
      </c>
      <c r="CP102" s="35">
        <f t="shared" si="68"/>
        <v>-0.09272944298</v>
      </c>
      <c r="CQ102" s="90">
        <f t="shared" si="69"/>
        <v>0.521</v>
      </c>
      <c r="CR102" s="33">
        <v>0.13</v>
      </c>
      <c r="CS102" s="105">
        <f t="shared" si="70"/>
        <v>0.805</v>
      </c>
      <c r="CT102" s="73">
        <f t="shared" si="71"/>
        <v>0.8430995747</v>
      </c>
      <c r="CU102" s="123">
        <f t="shared" si="72"/>
        <v>1.793468331</v>
      </c>
      <c r="CV102" s="107">
        <f t="shared" si="73"/>
        <v>0.734</v>
      </c>
    </row>
    <row r="103">
      <c r="A103" s="28">
        <v>2022.0</v>
      </c>
      <c r="B103" s="29" t="s">
        <v>933</v>
      </c>
      <c r="C103" s="29" t="s">
        <v>12</v>
      </c>
      <c r="D103" s="30">
        <f t="array" ref="D103">INDEX(
  TP!C:C,
  MATCH(
    1,
    (TP!A:A = A103) * (TP!B:B = C103),
    0
  )
)
</f>
        <v>50.52</v>
      </c>
      <c r="E103" s="31">
        <f t="shared" si="1"/>
        <v>3.564368962</v>
      </c>
      <c r="F103" s="32">
        <f t="shared" si="2"/>
        <v>0.699</v>
      </c>
      <c r="G103" s="33">
        <v>2636.0</v>
      </c>
      <c r="H103" s="33">
        <v>11.42</v>
      </c>
      <c r="I103" s="33">
        <v>0.0</v>
      </c>
      <c r="J103" s="99">
        <f t="shared" si="3"/>
        <v>11.42</v>
      </c>
      <c r="K103" s="100">
        <f t="shared" si="4"/>
        <v>0.389908953</v>
      </c>
      <c r="L103" s="101">
        <f t="shared" si="5"/>
        <v>0.848</v>
      </c>
      <c r="M103" s="73">
        <f t="shared" si="6"/>
        <v>0.9677655788</v>
      </c>
      <c r="N103" s="42">
        <v>0.38</v>
      </c>
      <c r="O103" s="101">
        <f t="shared" si="7"/>
        <v>0.755</v>
      </c>
      <c r="P103" s="73">
        <f t="shared" si="8"/>
        <v>0.6450093724</v>
      </c>
      <c r="Q103" s="33">
        <v>1.98</v>
      </c>
      <c r="R103" s="102">
        <f t="shared" si="9"/>
        <v>0.511</v>
      </c>
      <c r="S103" s="73">
        <f t="shared" si="10"/>
        <v>-0.02027631748</v>
      </c>
      <c r="T103" s="33">
        <v>53.45</v>
      </c>
      <c r="U103" s="102">
        <f t="shared" si="11"/>
        <v>0.908</v>
      </c>
      <c r="V103" s="73">
        <f t="shared" si="12"/>
        <v>1.190497574</v>
      </c>
      <c r="W103" s="36">
        <f t="shared" si="13"/>
        <v>3649.103023</v>
      </c>
      <c r="X103" s="35">
        <f t="shared" si="14"/>
        <v>0.9731607892</v>
      </c>
      <c r="Y103" s="40">
        <f t="shared" si="15"/>
        <v>0.84</v>
      </c>
      <c r="Z103" s="33">
        <v>18.966</v>
      </c>
      <c r="AA103" s="101">
        <f t="shared" si="16"/>
        <v>0.723</v>
      </c>
      <c r="AB103" s="73">
        <f t="shared" si="17"/>
        <v>0.5383739005</v>
      </c>
      <c r="AC103" s="121">
        <f t="shared" si="18"/>
        <v>3.124309641</v>
      </c>
      <c r="AD103" s="68">
        <f t="shared" si="19"/>
        <v>0.844</v>
      </c>
      <c r="AE103" s="33">
        <v>3.14</v>
      </c>
      <c r="AF103" s="102">
        <f t="shared" si="20"/>
        <v>0.372</v>
      </c>
      <c r="AG103" s="73">
        <f t="shared" si="21"/>
        <v>-0.3596724419</v>
      </c>
      <c r="AH103" s="66">
        <f t="shared" si="22"/>
        <v>3.197141691</v>
      </c>
      <c r="AI103" s="102">
        <f t="shared" si="23"/>
        <v>0.436</v>
      </c>
      <c r="AJ103" s="73">
        <f t="shared" si="24"/>
        <v>-0.2448463921</v>
      </c>
      <c r="AK103" s="33">
        <v>59.78</v>
      </c>
      <c r="AL103" s="102">
        <f t="shared" si="25"/>
        <v>0.862</v>
      </c>
      <c r="AM103" s="73">
        <f t="shared" si="26"/>
        <v>1.044501091</v>
      </c>
      <c r="AN103" s="36">
        <f t="shared" si="27"/>
        <v>3925.776852</v>
      </c>
      <c r="AO103" s="35">
        <f t="shared" si="28"/>
        <v>0.5022825095</v>
      </c>
      <c r="AP103" s="37">
        <f t="shared" si="29"/>
        <v>0.677</v>
      </c>
      <c r="AQ103" s="33">
        <v>7.72</v>
      </c>
      <c r="AR103" s="102">
        <f t="shared" si="30"/>
        <v>0.879</v>
      </c>
      <c r="AS103" s="73">
        <f t="shared" si="31"/>
        <v>1.209741919</v>
      </c>
      <c r="AT103" s="33">
        <v>34.96</v>
      </c>
      <c r="AU103" s="102">
        <f t="shared" si="32"/>
        <v>0.621</v>
      </c>
      <c r="AV103" s="73">
        <f t="shared" si="33"/>
        <v>0.3461413781</v>
      </c>
      <c r="AW103" s="36">
        <f t="shared" si="34"/>
        <v>2733.748838</v>
      </c>
      <c r="AX103" s="35">
        <f t="shared" si="35"/>
        <v>0.9002527088</v>
      </c>
      <c r="AY103" s="37">
        <f t="shared" si="36"/>
        <v>0.816</v>
      </c>
      <c r="AZ103" s="33">
        <v>7.99</v>
      </c>
      <c r="BA103" s="102">
        <f t="shared" si="37"/>
        <v>0.436</v>
      </c>
      <c r="BB103" s="73">
        <f t="shared" si="38"/>
        <v>-0.2253621443</v>
      </c>
      <c r="BC103" s="33">
        <v>31.62</v>
      </c>
      <c r="BD103" s="102">
        <f t="shared" si="39"/>
        <v>0.323</v>
      </c>
      <c r="BE103" s="73">
        <f t="shared" si="40"/>
        <v>-0.4568981422</v>
      </c>
      <c r="BF103" s="36">
        <f t="shared" si="41"/>
        <v>2208.276373</v>
      </c>
      <c r="BG103" s="35">
        <f t="shared" si="42"/>
        <v>-0.4346951496</v>
      </c>
      <c r="BH103" s="37">
        <f t="shared" si="43"/>
        <v>0.333</v>
      </c>
      <c r="BI103" s="33">
        <v>0.96</v>
      </c>
      <c r="BJ103" s="103">
        <f t="shared" si="44"/>
        <v>0.422</v>
      </c>
      <c r="BK103" s="73">
        <f t="shared" si="45"/>
        <v>-0.3600299353</v>
      </c>
      <c r="BL103" s="33">
        <v>0.51</v>
      </c>
      <c r="BM103" s="103">
        <f t="shared" si="46"/>
        <v>0.73</v>
      </c>
      <c r="BN103" s="73">
        <f t="shared" si="47"/>
        <v>0.3446716494</v>
      </c>
      <c r="BO103" s="33">
        <v>1.4</v>
      </c>
      <c r="BP103" s="102">
        <f t="shared" si="48"/>
        <v>0.209</v>
      </c>
      <c r="BQ103" s="73">
        <f t="shared" si="49"/>
        <v>-0.8286675787</v>
      </c>
      <c r="BR103" s="33">
        <v>51.22</v>
      </c>
      <c r="BS103" s="102">
        <f t="shared" si="50"/>
        <v>0.56</v>
      </c>
      <c r="BT103" s="73">
        <f t="shared" si="51"/>
        <v>0.07803244667</v>
      </c>
      <c r="BU103" s="36">
        <f t="shared" si="52"/>
        <v>1949.986404</v>
      </c>
      <c r="BV103" s="35">
        <f t="shared" si="53"/>
        <v>-0.682063149</v>
      </c>
      <c r="BW103" s="37">
        <f t="shared" si="54"/>
        <v>0.273</v>
      </c>
      <c r="BX103" s="122">
        <f t="shared" si="55"/>
        <v>0.2704186339</v>
      </c>
      <c r="BY103" s="104">
        <f t="shared" si="56"/>
        <v>0.567</v>
      </c>
      <c r="BZ103" s="33">
        <v>13.96</v>
      </c>
      <c r="CA103" s="105">
        <f t="shared" si="57"/>
        <v>0.656</v>
      </c>
      <c r="CB103" s="73">
        <f t="shared" si="58"/>
        <v>0.1202203816</v>
      </c>
      <c r="CC103" s="33">
        <v>3.89</v>
      </c>
      <c r="CD103" s="105">
        <f t="shared" si="59"/>
        <v>0.833</v>
      </c>
      <c r="CE103" s="73">
        <f t="shared" si="60"/>
        <v>0.9962769374</v>
      </c>
      <c r="CF103" s="33">
        <v>0.27</v>
      </c>
      <c r="CG103" s="105">
        <f t="shared" si="61"/>
        <v>0.411</v>
      </c>
      <c r="CH103" s="73">
        <f t="shared" si="62"/>
        <v>-0.3362905056</v>
      </c>
      <c r="CI103" s="33">
        <v>1.16</v>
      </c>
      <c r="CJ103" s="102">
        <f t="shared" si="63"/>
        <v>0.447</v>
      </c>
      <c r="CK103" s="73">
        <f t="shared" si="64"/>
        <v>-0.3327912294</v>
      </c>
      <c r="CL103" s="33">
        <v>44.12</v>
      </c>
      <c r="CM103" s="102">
        <f t="shared" si="65"/>
        <v>0.397</v>
      </c>
      <c r="CN103" s="73">
        <f t="shared" si="66"/>
        <v>-0.2658777112</v>
      </c>
      <c r="CO103" s="36">
        <f t="shared" si="67"/>
        <v>1813.722261</v>
      </c>
      <c r="CP103" s="35">
        <f t="shared" si="68"/>
        <v>-0.3404595752</v>
      </c>
      <c r="CQ103" s="90">
        <f t="shared" si="69"/>
        <v>0.426</v>
      </c>
      <c r="CR103" s="33">
        <v>0.07</v>
      </c>
      <c r="CS103" s="105">
        <f t="shared" si="70"/>
        <v>0.411</v>
      </c>
      <c r="CT103" s="73">
        <f t="shared" si="71"/>
        <v>-0.2701065511</v>
      </c>
      <c r="CU103" s="123">
        <f t="shared" si="72"/>
        <v>0.1696406871</v>
      </c>
      <c r="CV103" s="107">
        <f t="shared" si="73"/>
        <v>0.585</v>
      </c>
    </row>
    <row r="104">
      <c r="A104" s="28">
        <v>2022.0</v>
      </c>
      <c r="B104" s="29" t="s">
        <v>949</v>
      </c>
      <c r="C104" s="29" t="s">
        <v>12</v>
      </c>
      <c r="D104" s="30">
        <f t="array" ref="D104">INDEX(
  TP!C:C,
  MATCH(
    1,
    (TP!A:A = A104) * (TP!B:B = C104),
    0
  )
)
</f>
        <v>50.52</v>
      </c>
      <c r="E104" s="31">
        <f t="shared" si="1"/>
        <v>1.670846495</v>
      </c>
      <c r="F104" s="32">
        <f t="shared" si="2"/>
        <v>0.621</v>
      </c>
      <c r="G104" s="33">
        <v>1104.0</v>
      </c>
      <c r="H104" s="33">
        <v>7.21</v>
      </c>
      <c r="I104" s="33">
        <v>0.0</v>
      </c>
      <c r="J104" s="99">
        <f t="shared" si="3"/>
        <v>7.21</v>
      </c>
      <c r="K104" s="100">
        <f t="shared" si="4"/>
        <v>0.5877717391</v>
      </c>
      <c r="L104" s="101">
        <f t="shared" si="5"/>
        <v>0.996</v>
      </c>
      <c r="M104" s="73">
        <f t="shared" si="6"/>
        <v>2.684180934</v>
      </c>
      <c r="N104" s="42">
        <v>0.57</v>
      </c>
      <c r="O104" s="101">
        <f t="shared" si="7"/>
        <v>0.947</v>
      </c>
      <c r="P104" s="73">
        <f t="shared" si="8"/>
        <v>1.859370505</v>
      </c>
      <c r="Q104" s="33">
        <v>2.61</v>
      </c>
      <c r="R104" s="102">
        <f t="shared" si="9"/>
        <v>0.858</v>
      </c>
      <c r="S104" s="73">
        <f t="shared" si="10"/>
        <v>1.006730684</v>
      </c>
      <c r="T104" s="33">
        <v>37.5</v>
      </c>
      <c r="U104" s="102">
        <f t="shared" si="11"/>
        <v>0.316</v>
      </c>
      <c r="V104" s="73">
        <f t="shared" si="12"/>
        <v>-0.3879446045</v>
      </c>
      <c r="W104" s="36">
        <f t="shared" si="13"/>
        <v>3009.842153</v>
      </c>
      <c r="X104" s="35">
        <f t="shared" si="14"/>
        <v>0.2417251386</v>
      </c>
      <c r="Y104" s="40">
        <f t="shared" si="15"/>
        <v>0.571</v>
      </c>
      <c r="Z104" s="33">
        <v>21.875</v>
      </c>
      <c r="AA104" s="101">
        <f t="shared" si="16"/>
        <v>0.84</v>
      </c>
      <c r="AB104" s="73">
        <f t="shared" si="17"/>
        <v>0.9529155802</v>
      </c>
      <c r="AC104" s="121">
        <f t="shared" si="18"/>
        <v>5.738192158</v>
      </c>
      <c r="AD104" s="68">
        <f t="shared" si="19"/>
        <v>0.947</v>
      </c>
      <c r="AE104" s="33">
        <v>3.75</v>
      </c>
      <c r="AF104" s="102">
        <f t="shared" si="20"/>
        <v>0.66</v>
      </c>
      <c r="AG104" s="73">
        <f t="shared" si="21"/>
        <v>0.1658036384</v>
      </c>
      <c r="AH104" s="66">
        <f t="shared" si="22"/>
        <v>3.818242465</v>
      </c>
      <c r="AI104" s="102">
        <f t="shared" si="23"/>
        <v>0.681</v>
      </c>
      <c r="AJ104" s="73">
        <f t="shared" si="24"/>
        <v>0.2723647107</v>
      </c>
      <c r="AK104" s="33">
        <v>39.13</v>
      </c>
      <c r="AL104" s="102">
        <f t="shared" si="25"/>
        <v>0.053</v>
      </c>
      <c r="AM104" s="73">
        <f t="shared" si="26"/>
        <v>-1.665129599</v>
      </c>
      <c r="AN104" s="36">
        <f t="shared" si="27"/>
        <v>2816.91486</v>
      </c>
      <c r="AO104" s="35">
        <f t="shared" si="28"/>
        <v>-0.8006278094</v>
      </c>
      <c r="AP104" s="37">
        <f t="shared" si="29"/>
        <v>0.238</v>
      </c>
      <c r="AQ104" s="33">
        <v>7.01</v>
      </c>
      <c r="AR104" s="102">
        <f t="shared" si="30"/>
        <v>0.826</v>
      </c>
      <c r="AS104" s="73">
        <f t="shared" si="31"/>
        <v>0.9374761384</v>
      </c>
      <c r="AT104" s="33">
        <v>20.93</v>
      </c>
      <c r="AU104" s="102">
        <f t="shared" si="32"/>
        <v>0.138</v>
      </c>
      <c r="AV104" s="73">
        <f t="shared" si="33"/>
        <v>-1.043481457</v>
      </c>
      <c r="AW104" s="36">
        <f t="shared" si="34"/>
        <v>1572.468136</v>
      </c>
      <c r="AX104" s="35">
        <f t="shared" si="35"/>
        <v>-0.3573848659</v>
      </c>
      <c r="AY104" s="37">
        <f t="shared" si="36"/>
        <v>0.401</v>
      </c>
      <c r="AZ104" s="33">
        <v>11.98</v>
      </c>
      <c r="BA104" s="102">
        <f t="shared" si="37"/>
        <v>0.887</v>
      </c>
      <c r="BB104" s="73">
        <f t="shared" si="38"/>
        <v>1.22577935</v>
      </c>
      <c r="BC104" s="33">
        <v>30.61</v>
      </c>
      <c r="BD104" s="102">
        <f t="shared" si="39"/>
        <v>0.273</v>
      </c>
      <c r="BE104" s="73">
        <f t="shared" si="40"/>
        <v>-0.5970082131</v>
      </c>
      <c r="BF104" s="36">
        <f t="shared" si="41"/>
        <v>2495.27412</v>
      </c>
      <c r="BG104" s="35">
        <f t="shared" si="42"/>
        <v>0.04682862419</v>
      </c>
      <c r="BH104" s="37">
        <f t="shared" si="43"/>
        <v>0.56</v>
      </c>
      <c r="BI104" s="33">
        <v>1.14</v>
      </c>
      <c r="BJ104" s="103">
        <f t="shared" si="44"/>
        <v>0.532</v>
      </c>
      <c r="BK104" s="73">
        <f t="shared" si="45"/>
        <v>-0.121941854</v>
      </c>
      <c r="BL104" s="33">
        <v>0.24</v>
      </c>
      <c r="BM104" s="103">
        <f t="shared" si="46"/>
        <v>0.426</v>
      </c>
      <c r="BN104" s="73">
        <f t="shared" si="47"/>
        <v>-0.3940761972</v>
      </c>
      <c r="BO104" s="33">
        <v>3.02</v>
      </c>
      <c r="BP104" s="102">
        <f t="shared" si="48"/>
        <v>0.688</v>
      </c>
      <c r="BQ104" s="73">
        <f t="shared" si="49"/>
        <v>0.3177834387</v>
      </c>
      <c r="BR104" s="33">
        <v>48.65</v>
      </c>
      <c r="BS104" s="102">
        <f t="shared" si="50"/>
        <v>0.433</v>
      </c>
      <c r="BT104" s="73">
        <f t="shared" si="51"/>
        <v>-0.1844370478</v>
      </c>
      <c r="BU104" s="36">
        <f t="shared" si="52"/>
        <v>2943.40042</v>
      </c>
      <c r="BV104" s="35">
        <f t="shared" si="53"/>
        <v>0.2833060209</v>
      </c>
      <c r="BW104" s="37">
        <f t="shared" si="54"/>
        <v>0.631</v>
      </c>
      <c r="BX104" s="122">
        <f t="shared" si="55"/>
        <v>-1.343896081</v>
      </c>
      <c r="BY104" s="104">
        <f t="shared" si="56"/>
        <v>0.383</v>
      </c>
      <c r="BZ104" s="33">
        <v>10.03</v>
      </c>
      <c r="CA104" s="105">
        <f t="shared" si="57"/>
        <v>0.298</v>
      </c>
      <c r="CB104" s="73">
        <f t="shared" si="58"/>
        <v>-0.6214887559</v>
      </c>
      <c r="CC104" s="33">
        <v>4.4</v>
      </c>
      <c r="CD104" s="105">
        <f t="shared" si="59"/>
        <v>0.957</v>
      </c>
      <c r="CE104" s="73">
        <f t="shared" si="60"/>
        <v>1.585373788</v>
      </c>
      <c r="CF104" s="33">
        <v>0.16</v>
      </c>
      <c r="CG104" s="105">
        <f t="shared" si="61"/>
        <v>0.16</v>
      </c>
      <c r="CH104" s="73">
        <f t="shared" si="62"/>
        <v>-0.9331390482</v>
      </c>
      <c r="CI104" s="33">
        <v>0.9</v>
      </c>
      <c r="CJ104" s="102">
        <f t="shared" si="63"/>
        <v>0.301</v>
      </c>
      <c r="CK104" s="73">
        <f t="shared" si="64"/>
        <v>-0.6214142688</v>
      </c>
      <c r="CL104" s="33">
        <v>18.18</v>
      </c>
      <c r="CM104" s="102">
        <f t="shared" si="65"/>
        <v>0.028</v>
      </c>
      <c r="CN104" s="73">
        <f t="shared" si="66"/>
        <v>-2.179645601</v>
      </c>
      <c r="CO104" s="36">
        <f t="shared" si="67"/>
        <v>622.8931768</v>
      </c>
      <c r="CP104" s="35">
        <f t="shared" si="68"/>
        <v>-1.556417243</v>
      </c>
      <c r="CQ104" s="90">
        <f t="shared" si="69"/>
        <v>0.05</v>
      </c>
      <c r="CR104" s="33">
        <v>0.02</v>
      </c>
      <c r="CS104" s="105">
        <f t="shared" si="70"/>
        <v>0.043</v>
      </c>
      <c r="CT104" s="73">
        <f t="shared" si="71"/>
        <v>-1.197778323</v>
      </c>
      <c r="CU104" s="123">
        <f t="shared" si="72"/>
        <v>-2.723449582</v>
      </c>
      <c r="CV104" s="107">
        <f t="shared" si="73"/>
        <v>0.23</v>
      </c>
    </row>
    <row r="105">
      <c r="A105" s="28">
        <v>2023.0</v>
      </c>
      <c r="B105" s="29" t="s">
        <v>899</v>
      </c>
      <c r="C105" s="29" t="s">
        <v>18</v>
      </c>
      <c r="D105" s="30">
        <f t="array" ref="D105">INDEX(
  TP!C:C,
  MATCH(
    1,
    (TP!A:A = A105) * (TP!B:B = C105),
    0
  )
)
</f>
        <v>50.52</v>
      </c>
      <c r="E105" s="31">
        <f t="shared" si="1"/>
        <v>-0.2267767597</v>
      </c>
      <c r="F105" s="32">
        <f t="shared" si="2"/>
        <v>0.486</v>
      </c>
      <c r="G105" s="33">
        <v>1887.0</v>
      </c>
      <c r="H105" s="33">
        <v>8.69</v>
      </c>
      <c r="I105" s="33">
        <v>3.0</v>
      </c>
      <c r="J105" s="99">
        <f t="shared" si="3"/>
        <v>6.47</v>
      </c>
      <c r="K105" s="100">
        <f t="shared" si="4"/>
        <v>0.3085850556</v>
      </c>
      <c r="L105" s="101">
        <f t="shared" si="5"/>
        <v>0.592</v>
      </c>
      <c r="M105" s="73">
        <f t="shared" si="6"/>
        <v>0.2622989834</v>
      </c>
      <c r="N105" s="42">
        <v>0.33</v>
      </c>
      <c r="O105" s="101">
        <f t="shared" si="7"/>
        <v>0.652</v>
      </c>
      <c r="P105" s="73">
        <f t="shared" si="8"/>
        <v>0.3254406532</v>
      </c>
      <c r="Q105" s="33">
        <v>2.24</v>
      </c>
      <c r="R105" s="102">
        <f t="shared" si="9"/>
        <v>0.663</v>
      </c>
      <c r="S105" s="73">
        <f t="shared" si="10"/>
        <v>0.4035678417</v>
      </c>
      <c r="T105" s="33">
        <v>42.55</v>
      </c>
      <c r="U105" s="102">
        <f t="shared" si="11"/>
        <v>0.546</v>
      </c>
      <c r="V105" s="73">
        <f t="shared" si="12"/>
        <v>0.1118129505</v>
      </c>
      <c r="W105" s="36">
        <f t="shared" si="13"/>
        <v>3127.487416</v>
      </c>
      <c r="X105" s="35">
        <f t="shared" si="14"/>
        <v>0.3763336269</v>
      </c>
      <c r="Y105" s="40">
        <f t="shared" si="15"/>
        <v>0.652</v>
      </c>
      <c r="Z105" s="33">
        <v>19.149</v>
      </c>
      <c r="AA105" s="101">
        <f t="shared" si="16"/>
        <v>0.734</v>
      </c>
      <c r="AB105" s="73">
        <f t="shared" si="17"/>
        <v>0.564451978</v>
      </c>
      <c r="AC105" s="121">
        <f t="shared" si="18"/>
        <v>1.528525242</v>
      </c>
      <c r="AD105" s="68">
        <f t="shared" si="19"/>
        <v>0.663</v>
      </c>
      <c r="AE105" s="33">
        <v>1.96</v>
      </c>
      <c r="AF105" s="102">
        <f t="shared" si="20"/>
        <v>0.043</v>
      </c>
      <c r="AG105" s="73">
        <f t="shared" si="21"/>
        <v>-1.376167155</v>
      </c>
      <c r="AH105" s="66">
        <f t="shared" si="22"/>
        <v>1.995668062</v>
      </c>
      <c r="AI105" s="102">
        <f t="shared" si="23"/>
        <v>0.082</v>
      </c>
      <c r="AJ105" s="73">
        <f t="shared" si="24"/>
        <v>-1.245353116</v>
      </c>
      <c r="AK105" s="33">
        <v>48.78</v>
      </c>
      <c r="AL105" s="102">
        <f t="shared" si="25"/>
        <v>0.316</v>
      </c>
      <c r="AM105" s="73">
        <f t="shared" si="26"/>
        <v>-0.398885717</v>
      </c>
      <c r="AN105" s="36">
        <f t="shared" si="27"/>
        <v>2450.264269</v>
      </c>
      <c r="AO105" s="35">
        <f t="shared" si="28"/>
        <v>-1.231441421</v>
      </c>
      <c r="AP105" s="37">
        <f t="shared" si="29"/>
        <v>0.113</v>
      </c>
      <c r="AQ105" s="33">
        <v>2.91</v>
      </c>
      <c r="AR105" s="102">
        <f t="shared" si="30"/>
        <v>0.294</v>
      </c>
      <c r="AS105" s="73">
        <f t="shared" si="31"/>
        <v>-0.6347628778</v>
      </c>
      <c r="AT105" s="33">
        <v>24.59</v>
      </c>
      <c r="AU105" s="102">
        <f t="shared" si="32"/>
        <v>0.241</v>
      </c>
      <c r="AV105" s="73">
        <f t="shared" si="33"/>
        <v>-0.6809711524</v>
      </c>
      <c r="AW105" s="36">
        <f t="shared" si="34"/>
        <v>1210.683606</v>
      </c>
      <c r="AX105" s="35">
        <f t="shared" si="35"/>
        <v>-0.7491883445</v>
      </c>
      <c r="AY105" s="37">
        <f t="shared" si="36"/>
        <v>0.248</v>
      </c>
      <c r="AZ105" s="33">
        <v>8.82</v>
      </c>
      <c r="BA105" s="102">
        <f t="shared" si="37"/>
        <v>0.592</v>
      </c>
      <c r="BB105" s="73">
        <f t="shared" si="38"/>
        <v>0.07650438214</v>
      </c>
      <c r="BC105" s="33">
        <v>29.73</v>
      </c>
      <c r="BD105" s="102">
        <f t="shared" si="39"/>
        <v>0.234</v>
      </c>
      <c r="BE105" s="73">
        <f t="shared" si="40"/>
        <v>-0.7190843145</v>
      </c>
      <c r="BF105" s="36">
        <f t="shared" si="41"/>
        <v>2159.772384</v>
      </c>
      <c r="BG105" s="35">
        <f t="shared" si="42"/>
        <v>-0.5160749656</v>
      </c>
      <c r="BH105" s="37">
        <f t="shared" si="43"/>
        <v>0.298</v>
      </c>
      <c r="BI105" s="33">
        <v>1.1</v>
      </c>
      <c r="BJ105" s="103">
        <f t="shared" si="44"/>
        <v>0.511</v>
      </c>
      <c r="BK105" s="73">
        <f t="shared" si="45"/>
        <v>-0.1748503165</v>
      </c>
      <c r="BL105" s="33">
        <v>0.38</v>
      </c>
      <c r="BM105" s="103">
        <f t="shared" si="46"/>
        <v>0.621</v>
      </c>
      <c r="BN105" s="73">
        <f t="shared" si="47"/>
        <v>-0.01102175821</v>
      </c>
      <c r="BO105" s="33">
        <v>2.24</v>
      </c>
      <c r="BP105" s="102">
        <f t="shared" si="48"/>
        <v>0.475</v>
      </c>
      <c r="BQ105" s="73">
        <f t="shared" si="49"/>
        <v>-0.2342114956</v>
      </c>
      <c r="BR105" s="33">
        <v>53.19</v>
      </c>
      <c r="BS105" s="102">
        <f t="shared" si="50"/>
        <v>0.638</v>
      </c>
      <c r="BT105" s="73">
        <f t="shared" si="51"/>
        <v>0.2792250163</v>
      </c>
      <c r="BU105" s="36">
        <f t="shared" si="52"/>
        <v>2719.136953</v>
      </c>
      <c r="BV105" s="35">
        <f t="shared" si="53"/>
        <v>0.0653736848</v>
      </c>
      <c r="BW105" s="37">
        <f t="shared" si="54"/>
        <v>0.564</v>
      </c>
      <c r="BX105" s="122">
        <f t="shared" si="55"/>
        <v>-2.617203121</v>
      </c>
      <c r="BY105" s="104">
        <f t="shared" si="56"/>
        <v>0.259</v>
      </c>
      <c r="BZ105" s="33">
        <v>15.12</v>
      </c>
      <c r="CA105" s="105">
        <f t="shared" si="57"/>
        <v>0.723</v>
      </c>
      <c r="CB105" s="73">
        <f t="shared" si="58"/>
        <v>0.3391472517</v>
      </c>
      <c r="CC105" s="33">
        <v>3.67</v>
      </c>
      <c r="CD105" s="105">
        <f t="shared" si="59"/>
        <v>0.77</v>
      </c>
      <c r="CE105" s="73">
        <f t="shared" si="60"/>
        <v>0.7421567271</v>
      </c>
      <c r="CF105" s="33">
        <v>0.38</v>
      </c>
      <c r="CG105" s="105">
        <f t="shared" si="61"/>
        <v>0.667</v>
      </c>
      <c r="CH105" s="73">
        <f t="shared" si="62"/>
        <v>0.2605580371</v>
      </c>
      <c r="CI105" s="33">
        <v>0.67</v>
      </c>
      <c r="CJ105" s="102">
        <f t="shared" si="63"/>
        <v>0.152</v>
      </c>
      <c r="CK105" s="73">
        <f t="shared" si="64"/>
        <v>-0.8767346498</v>
      </c>
      <c r="CL105" s="33">
        <v>64.29</v>
      </c>
      <c r="CM105" s="102">
        <f t="shared" si="65"/>
        <v>0.894</v>
      </c>
      <c r="CN105" s="73">
        <f t="shared" si="66"/>
        <v>1.222198555</v>
      </c>
      <c r="CO105" s="36">
        <f t="shared" si="67"/>
        <v>1759.928284</v>
      </c>
      <c r="CP105" s="35">
        <f t="shared" si="68"/>
        <v>-0.3953886996</v>
      </c>
      <c r="CQ105" s="90">
        <f t="shared" si="69"/>
        <v>0.397</v>
      </c>
      <c r="CR105" s="33">
        <v>0.08</v>
      </c>
      <c r="CS105" s="105">
        <f t="shared" si="70"/>
        <v>0.493</v>
      </c>
      <c r="CT105" s="73">
        <f t="shared" si="71"/>
        <v>-0.08457219684</v>
      </c>
      <c r="CU105" s="123">
        <f t="shared" si="72"/>
        <v>0.8619011194</v>
      </c>
      <c r="CV105" s="107">
        <f t="shared" si="73"/>
        <v>0.642</v>
      </c>
    </row>
    <row r="106">
      <c r="A106" s="28">
        <v>2023.0</v>
      </c>
      <c r="B106" s="29" t="s">
        <v>900</v>
      </c>
      <c r="C106" s="29" t="s">
        <v>18</v>
      </c>
      <c r="D106" s="30">
        <f t="array" ref="D106">INDEX(
  TP!C:C,
  MATCH(
    1,
    (TP!A:A = A106) * (TP!B:B = C106),
    0
  )
)
</f>
        <v>50.52</v>
      </c>
      <c r="E106" s="31">
        <f t="shared" si="1"/>
        <v>-0.9534000926</v>
      </c>
      <c r="F106" s="32">
        <f t="shared" si="2"/>
        <v>0.436</v>
      </c>
      <c r="G106" s="33">
        <v>2546.0</v>
      </c>
      <c r="H106" s="33">
        <v>5.78</v>
      </c>
      <c r="I106" s="33">
        <v>0.0</v>
      </c>
      <c r="J106" s="99">
        <f t="shared" si="3"/>
        <v>5.78</v>
      </c>
      <c r="K106" s="100">
        <f t="shared" si="4"/>
        <v>0.2043205027</v>
      </c>
      <c r="L106" s="101">
        <f t="shared" si="5"/>
        <v>0.309</v>
      </c>
      <c r="M106" s="73">
        <f t="shared" si="6"/>
        <v>-0.6421726612</v>
      </c>
      <c r="N106" s="42">
        <v>0.18</v>
      </c>
      <c r="O106" s="101">
        <f t="shared" si="7"/>
        <v>0.259</v>
      </c>
      <c r="P106" s="73">
        <f t="shared" si="8"/>
        <v>-0.6332655043</v>
      </c>
      <c r="Q106" s="33">
        <v>1.52</v>
      </c>
      <c r="R106" s="102">
        <f t="shared" si="9"/>
        <v>0.216</v>
      </c>
      <c r="S106" s="73">
        <f t="shared" si="10"/>
        <v>-0.7701544452</v>
      </c>
      <c r="T106" s="33">
        <v>27.91</v>
      </c>
      <c r="U106" s="102">
        <f t="shared" si="11"/>
        <v>0.074</v>
      </c>
      <c r="V106" s="73">
        <f t="shared" si="12"/>
        <v>-1.336989149</v>
      </c>
      <c r="W106" s="36">
        <f t="shared" si="13"/>
        <v>1612.871472</v>
      </c>
      <c r="X106" s="35">
        <f t="shared" si="14"/>
        <v>-1.356674209</v>
      </c>
      <c r="Y106" s="40">
        <f t="shared" si="15"/>
        <v>0.092</v>
      </c>
      <c r="Z106" s="33">
        <v>11.628</v>
      </c>
      <c r="AA106" s="101">
        <f t="shared" si="16"/>
        <v>0.319</v>
      </c>
      <c r="AB106" s="73">
        <f t="shared" si="17"/>
        <v>-0.5073142552</v>
      </c>
      <c r="AC106" s="121">
        <f t="shared" si="18"/>
        <v>-3.13942663</v>
      </c>
      <c r="AD106" s="68">
        <f t="shared" si="19"/>
        <v>0.177</v>
      </c>
      <c r="AE106" s="33">
        <v>3.68</v>
      </c>
      <c r="AF106" s="102">
        <f t="shared" si="20"/>
        <v>0.624</v>
      </c>
      <c r="AG106" s="73">
        <f t="shared" si="21"/>
        <v>0.1055031046</v>
      </c>
      <c r="AH106" s="66">
        <f t="shared" si="22"/>
        <v>3.746968606</v>
      </c>
      <c r="AI106" s="102">
        <f t="shared" si="23"/>
        <v>0.667</v>
      </c>
      <c r="AJ106" s="73">
        <f t="shared" si="24"/>
        <v>0.213012617</v>
      </c>
      <c r="AK106" s="33">
        <v>54.81</v>
      </c>
      <c r="AL106" s="102">
        <f t="shared" si="25"/>
        <v>0.67</v>
      </c>
      <c r="AM106" s="73">
        <f t="shared" si="26"/>
        <v>0.3923526877</v>
      </c>
      <c r="AN106" s="36">
        <f t="shared" si="27"/>
        <v>3908.29991</v>
      </c>
      <c r="AO106" s="35">
        <f t="shared" si="28"/>
        <v>0.4817471421</v>
      </c>
      <c r="AP106" s="37">
        <f t="shared" si="29"/>
        <v>0.67</v>
      </c>
      <c r="AQ106" s="33">
        <v>4.6</v>
      </c>
      <c r="AR106" s="102">
        <f t="shared" si="30"/>
        <v>0.567</v>
      </c>
      <c r="AS106" s="73">
        <f t="shared" si="31"/>
        <v>0.01330637519</v>
      </c>
      <c r="AT106" s="33">
        <v>36.15</v>
      </c>
      <c r="AU106" s="102">
        <f t="shared" si="32"/>
        <v>0.691</v>
      </c>
      <c r="AV106" s="73">
        <f t="shared" si="33"/>
        <v>0.4640067505</v>
      </c>
      <c r="AW106" s="36">
        <f t="shared" si="34"/>
        <v>2248.743034</v>
      </c>
      <c r="AX106" s="35">
        <f t="shared" si="35"/>
        <v>0.375003713</v>
      </c>
      <c r="AY106" s="37">
        <f t="shared" si="36"/>
        <v>0.645</v>
      </c>
      <c r="AZ106" s="33">
        <v>12.55</v>
      </c>
      <c r="BA106" s="102">
        <f t="shared" si="37"/>
        <v>0.911</v>
      </c>
      <c r="BB106" s="73">
        <f t="shared" si="38"/>
        <v>1.433085278</v>
      </c>
      <c r="BC106" s="33">
        <v>39.72</v>
      </c>
      <c r="BD106" s="102">
        <f t="shared" si="39"/>
        <v>0.78</v>
      </c>
      <c r="BE106" s="73">
        <f t="shared" si="40"/>
        <v>0.6667568819</v>
      </c>
      <c r="BF106" s="36">
        <f t="shared" si="41"/>
        <v>3292.190615</v>
      </c>
      <c r="BG106" s="35">
        <f t="shared" si="42"/>
        <v>1.383892216</v>
      </c>
      <c r="BH106" s="37">
        <f t="shared" si="43"/>
        <v>0.904</v>
      </c>
      <c r="BI106" s="33">
        <v>2.16</v>
      </c>
      <c r="BJ106" s="103">
        <f t="shared" si="44"/>
        <v>0.865</v>
      </c>
      <c r="BK106" s="73">
        <f t="shared" si="45"/>
        <v>1.22722394</v>
      </c>
      <c r="BL106" s="33">
        <v>1.06</v>
      </c>
      <c r="BM106" s="103">
        <f t="shared" si="46"/>
        <v>0.94</v>
      </c>
      <c r="BN106" s="73">
        <f t="shared" si="47"/>
        <v>1.849528374</v>
      </c>
      <c r="BO106" s="33">
        <v>3.53</v>
      </c>
      <c r="BP106" s="102">
        <f t="shared" si="48"/>
        <v>0.773</v>
      </c>
      <c r="BQ106" s="73">
        <f t="shared" si="49"/>
        <v>0.6787032034</v>
      </c>
      <c r="BR106" s="33">
        <v>51.0</v>
      </c>
      <c r="BS106" s="102">
        <f t="shared" si="50"/>
        <v>0.553</v>
      </c>
      <c r="BT106" s="73">
        <f t="shared" si="51"/>
        <v>0.05556424092</v>
      </c>
      <c r="BU106" s="36">
        <f t="shared" si="52"/>
        <v>3350.472667</v>
      </c>
      <c r="BV106" s="35">
        <f t="shared" si="53"/>
        <v>0.6788863032</v>
      </c>
      <c r="BW106" s="37">
        <f t="shared" si="54"/>
        <v>0.752</v>
      </c>
      <c r="BX106" s="122">
        <f t="shared" si="55"/>
        <v>5.996281688</v>
      </c>
      <c r="BY106" s="104">
        <f t="shared" si="56"/>
        <v>0.908</v>
      </c>
      <c r="BZ106" s="33">
        <v>13.22</v>
      </c>
      <c r="CA106" s="105">
        <f t="shared" si="57"/>
        <v>0.596</v>
      </c>
      <c r="CB106" s="73">
        <f t="shared" si="58"/>
        <v>-0.01943986311</v>
      </c>
      <c r="CC106" s="33">
        <v>2.33</v>
      </c>
      <c r="CD106" s="105">
        <f t="shared" si="59"/>
        <v>0.195</v>
      </c>
      <c r="CE106" s="73">
        <f t="shared" si="60"/>
        <v>-0.8056663717</v>
      </c>
      <c r="CF106" s="33">
        <v>0.14</v>
      </c>
      <c r="CG106" s="105">
        <f t="shared" si="61"/>
        <v>0.113</v>
      </c>
      <c r="CH106" s="73">
        <f t="shared" si="62"/>
        <v>-1.041656965</v>
      </c>
      <c r="CI106" s="33">
        <v>0.57</v>
      </c>
      <c r="CJ106" s="102">
        <f t="shared" si="63"/>
        <v>0.096</v>
      </c>
      <c r="CK106" s="73">
        <f t="shared" si="64"/>
        <v>-0.9877435111</v>
      </c>
      <c r="CL106" s="33">
        <v>43.75</v>
      </c>
      <c r="CM106" s="102">
        <f t="shared" si="65"/>
        <v>0.383</v>
      </c>
      <c r="CN106" s="73">
        <f t="shared" si="66"/>
        <v>-0.2931750943</v>
      </c>
      <c r="CO106" s="36">
        <f t="shared" si="67"/>
        <v>1053.442732</v>
      </c>
      <c r="CP106" s="35">
        <f t="shared" si="68"/>
        <v>-1.116782337</v>
      </c>
      <c r="CQ106" s="90">
        <f t="shared" si="69"/>
        <v>0.106</v>
      </c>
      <c r="CR106" s="33">
        <v>0.04</v>
      </c>
      <c r="CS106" s="105">
        <f t="shared" si="70"/>
        <v>0.17</v>
      </c>
      <c r="CT106" s="73">
        <f t="shared" si="71"/>
        <v>-0.8267096141</v>
      </c>
      <c r="CU106" s="123">
        <f t="shared" si="72"/>
        <v>-3.810255151</v>
      </c>
      <c r="CV106" s="107">
        <f t="shared" si="73"/>
        <v>0.092</v>
      </c>
    </row>
    <row r="107">
      <c r="A107" s="28">
        <v>2023.0</v>
      </c>
      <c r="B107" s="29" t="s">
        <v>829</v>
      </c>
      <c r="C107" s="29" t="s">
        <v>18</v>
      </c>
      <c r="D107" s="30">
        <f t="array" ref="D107">INDEX(
  TP!C:C,
  MATCH(
    1,
    (TP!A:A = A107) * (TP!B:B = C107),
    0
  )
)
</f>
        <v>50.52</v>
      </c>
      <c r="E107" s="31">
        <f t="shared" si="1"/>
        <v>-1.94144694</v>
      </c>
      <c r="F107" s="32">
        <f t="shared" si="2"/>
        <v>0.383</v>
      </c>
      <c r="G107" s="33">
        <v>1646.0</v>
      </c>
      <c r="H107" s="33">
        <v>2.38</v>
      </c>
      <c r="I107" s="33">
        <v>0.0</v>
      </c>
      <c r="J107" s="99">
        <f t="shared" si="3"/>
        <v>2.38</v>
      </c>
      <c r="K107" s="100">
        <f t="shared" si="4"/>
        <v>0.1301336574</v>
      </c>
      <c r="L107" s="101">
        <f t="shared" si="5"/>
        <v>0.085</v>
      </c>
      <c r="M107" s="73">
        <f t="shared" si="6"/>
        <v>-1.28572693</v>
      </c>
      <c r="N107" s="42">
        <v>0.16</v>
      </c>
      <c r="O107" s="101">
        <f t="shared" si="7"/>
        <v>0.213</v>
      </c>
      <c r="P107" s="73">
        <f t="shared" si="8"/>
        <v>-0.761092992</v>
      </c>
      <c r="Q107" s="33">
        <v>1.26</v>
      </c>
      <c r="R107" s="102">
        <f t="shared" si="9"/>
        <v>0.078</v>
      </c>
      <c r="S107" s="73">
        <f t="shared" si="10"/>
        <v>-1.193998604</v>
      </c>
      <c r="T107" s="33">
        <v>34.78</v>
      </c>
      <c r="U107" s="102">
        <f t="shared" si="11"/>
        <v>0.234</v>
      </c>
      <c r="V107" s="73">
        <f t="shared" si="12"/>
        <v>-0.6571209509</v>
      </c>
      <c r="W107" s="36">
        <f t="shared" si="13"/>
        <v>1773.077934</v>
      </c>
      <c r="X107" s="35">
        <f t="shared" si="14"/>
        <v>-1.173367638</v>
      </c>
      <c r="Y107" s="40">
        <f t="shared" si="15"/>
        <v>0.106</v>
      </c>
      <c r="Z107" s="33">
        <v>13.043</v>
      </c>
      <c r="AA107" s="101">
        <f t="shared" si="16"/>
        <v>0.365</v>
      </c>
      <c r="AB107" s="73">
        <f t="shared" si="17"/>
        <v>-0.30567229</v>
      </c>
      <c r="AC107" s="121">
        <f t="shared" si="18"/>
        <v>-3.52585985</v>
      </c>
      <c r="AD107" s="68">
        <f t="shared" si="19"/>
        <v>0.156</v>
      </c>
      <c r="AE107" s="33">
        <v>4.87</v>
      </c>
      <c r="AF107" s="102">
        <f t="shared" si="20"/>
        <v>0.865</v>
      </c>
      <c r="AG107" s="73">
        <f t="shared" si="21"/>
        <v>1.130612179</v>
      </c>
      <c r="AH107" s="66">
        <f t="shared" si="22"/>
        <v>4.958624215</v>
      </c>
      <c r="AI107" s="102">
        <f t="shared" si="23"/>
        <v>0.879</v>
      </c>
      <c r="AJ107" s="73">
        <f t="shared" si="24"/>
        <v>1.221998211</v>
      </c>
      <c r="AK107" s="33">
        <v>51.69</v>
      </c>
      <c r="AL107" s="102">
        <f t="shared" si="25"/>
        <v>0.5</v>
      </c>
      <c r="AM107" s="73">
        <f t="shared" si="26"/>
        <v>-0.0170442978</v>
      </c>
      <c r="AN107" s="36">
        <f t="shared" si="27"/>
        <v>4223.806544</v>
      </c>
      <c r="AO107" s="35">
        <f t="shared" si="28"/>
        <v>0.8524667198</v>
      </c>
      <c r="AP107" s="37">
        <f t="shared" si="29"/>
        <v>0.801</v>
      </c>
      <c r="AQ107" s="33">
        <v>2.41</v>
      </c>
      <c r="AR107" s="102">
        <f t="shared" si="30"/>
        <v>0.245</v>
      </c>
      <c r="AS107" s="73">
        <f t="shared" si="31"/>
        <v>-0.8264993432</v>
      </c>
      <c r="AT107" s="33">
        <v>22.73</v>
      </c>
      <c r="AU107" s="102">
        <f t="shared" si="32"/>
        <v>0.188</v>
      </c>
      <c r="AV107" s="73">
        <f t="shared" si="33"/>
        <v>-0.8651977008</v>
      </c>
      <c r="AW107" s="36">
        <f t="shared" si="34"/>
        <v>1006.809348</v>
      </c>
      <c r="AX107" s="35">
        <f t="shared" si="35"/>
        <v>-0.9699790003</v>
      </c>
      <c r="AY107" s="37">
        <f t="shared" si="36"/>
        <v>0.16</v>
      </c>
      <c r="AZ107" s="33">
        <v>9.19</v>
      </c>
      <c r="BA107" s="102">
        <f t="shared" si="37"/>
        <v>0.642</v>
      </c>
      <c r="BB107" s="73">
        <f t="shared" si="38"/>
        <v>0.2110713879</v>
      </c>
      <c r="BC107" s="33">
        <v>29.76</v>
      </c>
      <c r="BD107" s="102">
        <f t="shared" si="39"/>
        <v>0.241</v>
      </c>
      <c r="BE107" s="73">
        <f t="shared" si="40"/>
        <v>-0.7149226293</v>
      </c>
      <c r="BF107" s="36">
        <f t="shared" si="41"/>
        <v>2196.954666</v>
      </c>
      <c r="BG107" s="35">
        <f t="shared" si="42"/>
        <v>-0.4536906682</v>
      </c>
      <c r="BH107" s="37">
        <f t="shared" si="43"/>
        <v>0.33</v>
      </c>
      <c r="BI107" s="33">
        <v>1.31</v>
      </c>
      <c r="BJ107" s="103">
        <f t="shared" si="44"/>
        <v>0.621</v>
      </c>
      <c r="BK107" s="73">
        <f t="shared" si="45"/>
        <v>0.1029191117</v>
      </c>
      <c r="BL107" s="33">
        <v>0.33</v>
      </c>
      <c r="BM107" s="103">
        <f t="shared" si="46"/>
        <v>0.546</v>
      </c>
      <c r="BN107" s="73">
        <f t="shared" si="47"/>
        <v>-0.147826915</v>
      </c>
      <c r="BO107" s="33">
        <v>2.13</v>
      </c>
      <c r="BP107" s="102">
        <f t="shared" si="48"/>
        <v>0.454</v>
      </c>
      <c r="BQ107" s="73">
        <f t="shared" si="49"/>
        <v>-0.3120569351</v>
      </c>
      <c r="BR107" s="33">
        <v>58.97</v>
      </c>
      <c r="BS107" s="102">
        <f t="shared" si="50"/>
        <v>0.84</v>
      </c>
      <c r="BT107" s="73">
        <f t="shared" si="51"/>
        <v>0.8695260584</v>
      </c>
      <c r="BU107" s="36">
        <f t="shared" si="52"/>
        <v>2926.042981</v>
      </c>
      <c r="BV107" s="35">
        <f t="shared" si="53"/>
        <v>0.2664385964</v>
      </c>
      <c r="BW107" s="37">
        <f t="shared" si="54"/>
        <v>0.624</v>
      </c>
      <c r="BX107" s="122">
        <f t="shared" si="55"/>
        <v>-0.3496721556</v>
      </c>
      <c r="BY107" s="104">
        <f t="shared" si="56"/>
        <v>0.5</v>
      </c>
      <c r="BZ107" s="33">
        <v>14.71</v>
      </c>
      <c r="CA107" s="105">
        <f t="shared" si="57"/>
        <v>0.695</v>
      </c>
      <c r="CB107" s="73">
        <f t="shared" si="58"/>
        <v>0.2617679269</v>
      </c>
      <c r="CC107" s="33">
        <v>2.19</v>
      </c>
      <c r="CD107" s="105">
        <f t="shared" si="59"/>
        <v>0.138</v>
      </c>
      <c r="CE107" s="73">
        <f t="shared" si="60"/>
        <v>-0.9673792328</v>
      </c>
      <c r="CF107" s="33">
        <v>0.66</v>
      </c>
      <c r="CG107" s="105">
        <f t="shared" si="61"/>
        <v>0.933</v>
      </c>
      <c r="CH107" s="73">
        <f t="shared" si="62"/>
        <v>1.779808873</v>
      </c>
      <c r="CI107" s="33">
        <v>0.93</v>
      </c>
      <c r="CJ107" s="102">
        <f t="shared" si="63"/>
        <v>0.326</v>
      </c>
      <c r="CK107" s="73">
        <f t="shared" si="64"/>
        <v>-0.5881116104</v>
      </c>
      <c r="CL107" s="33">
        <v>82.35</v>
      </c>
      <c r="CM107" s="102">
        <f t="shared" si="65"/>
        <v>0.996</v>
      </c>
      <c r="CN107" s="73">
        <f t="shared" si="66"/>
        <v>2.55460596</v>
      </c>
      <c r="CO107" s="36">
        <f t="shared" si="67"/>
        <v>2890.387648</v>
      </c>
      <c r="CP107" s="35">
        <f t="shared" si="68"/>
        <v>0.7589253409</v>
      </c>
      <c r="CQ107" s="90">
        <f t="shared" si="69"/>
        <v>0.773</v>
      </c>
      <c r="CR107" s="33">
        <v>0.09</v>
      </c>
      <c r="CS107" s="105">
        <f t="shared" si="70"/>
        <v>0.567</v>
      </c>
      <c r="CT107" s="73">
        <f t="shared" si="71"/>
        <v>0.1009621575</v>
      </c>
      <c r="CU107" s="123">
        <f t="shared" si="72"/>
        <v>1.934085065</v>
      </c>
      <c r="CV107" s="107">
        <f t="shared" si="73"/>
        <v>0.752</v>
      </c>
    </row>
    <row r="108">
      <c r="A108" s="28">
        <v>2024.0</v>
      </c>
      <c r="B108" s="29" t="s">
        <v>910</v>
      </c>
      <c r="C108" s="29" t="s">
        <v>6</v>
      </c>
      <c r="D108" s="30">
        <f t="array" ref="D108">INDEX(
  TP!C:C,
  MATCH(
    1,
    (TP!A:A = A108) * (TP!B:B = C108),
    0
  )
)
</f>
        <v>50.52</v>
      </c>
      <c r="E108" s="31">
        <f t="shared" si="1"/>
        <v>-6.539193867</v>
      </c>
      <c r="F108" s="32">
        <f t="shared" si="2"/>
        <v>0.174</v>
      </c>
      <c r="G108" s="33">
        <v>1374.0</v>
      </c>
      <c r="H108" s="33">
        <v>3.72</v>
      </c>
      <c r="I108" s="33">
        <v>0.0</v>
      </c>
      <c r="J108" s="99">
        <f t="shared" si="3"/>
        <v>3.72</v>
      </c>
      <c r="K108" s="100">
        <f t="shared" si="4"/>
        <v>0.2436681223</v>
      </c>
      <c r="L108" s="101">
        <f t="shared" si="5"/>
        <v>0.411</v>
      </c>
      <c r="M108" s="73">
        <f t="shared" si="6"/>
        <v>-0.3008408744</v>
      </c>
      <c r="N108" s="42">
        <v>0.2</v>
      </c>
      <c r="O108" s="101">
        <f t="shared" si="7"/>
        <v>0.326</v>
      </c>
      <c r="P108" s="73">
        <f t="shared" si="8"/>
        <v>-0.5054380166</v>
      </c>
      <c r="Q108" s="33">
        <v>2.16</v>
      </c>
      <c r="R108" s="102">
        <f t="shared" si="9"/>
        <v>0.631</v>
      </c>
      <c r="S108" s="73">
        <f t="shared" si="10"/>
        <v>0.2731542542</v>
      </c>
      <c r="T108" s="33">
        <v>39.39</v>
      </c>
      <c r="U108" s="102">
        <f t="shared" si="11"/>
        <v>0.404</v>
      </c>
      <c r="V108" s="73">
        <f t="shared" si="12"/>
        <v>-0.2009066285</v>
      </c>
      <c r="W108" s="36">
        <f t="shared" si="13"/>
        <v>2833.649131</v>
      </c>
      <c r="X108" s="35">
        <f t="shared" si="14"/>
        <v>0.04012691291</v>
      </c>
      <c r="Y108" s="40">
        <f t="shared" si="15"/>
        <v>0.507</v>
      </c>
      <c r="Z108" s="33">
        <v>9.091</v>
      </c>
      <c r="AA108" s="101">
        <f t="shared" si="16"/>
        <v>0.184</v>
      </c>
      <c r="AB108" s="73">
        <f t="shared" si="17"/>
        <v>-0.8688447609</v>
      </c>
      <c r="AC108" s="121">
        <f t="shared" si="18"/>
        <v>-1.634996739</v>
      </c>
      <c r="AD108" s="68">
        <f t="shared" si="19"/>
        <v>0.309</v>
      </c>
      <c r="AE108" s="33">
        <v>3.6</v>
      </c>
      <c r="AF108" s="102">
        <f t="shared" si="20"/>
        <v>0.578</v>
      </c>
      <c r="AG108" s="73">
        <f t="shared" si="21"/>
        <v>0.0365882088</v>
      </c>
      <c r="AH108" s="66">
        <f t="shared" si="22"/>
        <v>3.665512767</v>
      </c>
      <c r="AI108" s="102">
        <f t="shared" si="23"/>
        <v>0.631</v>
      </c>
      <c r="AJ108" s="73">
        <f t="shared" si="24"/>
        <v>0.1451816527</v>
      </c>
      <c r="AK108" s="33">
        <v>54.55</v>
      </c>
      <c r="AL108" s="102">
        <f t="shared" si="25"/>
        <v>0.652</v>
      </c>
      <c r="AM108" s="73">
        <f t="shared" si="26"/>
        <v>0.3582362723</v>
      </c>
      <c r="AN108" s="36">
        <f t="shared" si="27"/>
        <v>3846.533575</v>
      </c>
      <c r="AO108" s="35">
        <f t="shared" si="28"/>
        <v>0.409171839</v>
      </c>
      <c r="AP108" s="37">
        <f t="shared" si="29"/>
        <v>0.652</v>
      </c>
      <c r="AQ108" s="33">
        <v>4.91</v>
      </c>
      <c r="AR108" s="102">
        <f t="shared" si="30"/>
        <v>0.613</v>
      </c>
      <c r="AS108" s="73">
        <f t="shared" si="31"/>
        <v>0.1321829837</v>
      </c>
      <c r="AT108" s="33">
        <v>29.33</v>
      </c>
      <c r="AU108" s="102">
        <f t="shared" si="32"/>
        <v>0.379</v>
      </c>
      <c r="AV108" s="73">
        <f t="shared" si="33"/>
        <v>-0.2114905936</v>
      </c>
      <c r="AW108" s="36">
        <f t="shared" si="34"/>
        <v>1881.559736</v>
      </c>
      <c r="AX108" s="35">
        <f t="shared" si="35"/>
        <v>-0.02264649509</v>
      </c>
      <c r="AY108" s="37">
        <f t="shared" si="36"/>
        <v>0.535</v>
      </c>
      <c r="AZ108" s="33">
        <v>7.21</v>
      </c>
      <c r="BA108" s="102">
        <f t="shared" si="37"/>
        <v>0.298</v>
      </c>
      <c r="BB108" s="73">
        <f t="shared" si="38"/>
        <v>-0.5090439403</v>
      </c>
      <c r="BC108" s="33">
        <v>32.73</v>
      </c>
      <c r="BD108" s="102">
        <f t="shared" si="39"/>
        <v>0.387</v>
      </c>
      <c r="BE108" s="73">
        <f t="shared" si="40"/>
        <v>-0.3029157871</v>
      </c>
      <c r="BF108" s="36">
        <f t="shared" si="41"/>
        <v>2191.330181</v>
      </c>
      <c r="BG108" s="35">
        <f t="shared" si="42"/>
        <v>-0.4631274074</v>
      </c>
      <c r="BH108" s="37">
        <f t="shared" si="43"/>
        <v>0.326</v>
      </c>
      <c r="BI108" s="33">
        <v>0.79</v>
      </c>
      <c r="BJ108" s="103">
        <f t="shared" si="44"/>
        <v>0.33</v>
      </c>
      <c r="BK108" s="73">
        <f t="shared" si="45"/>
        <v>-0.5848909009</v>
      </c>
      <c r="BL108" s="33">
        <v>0.13</v>
      </c>
      <c r="BM108" s="103">
        <f t="shared" si="46"/>
        <v>0.248</v>
      </c>
      <c r="BN108" s="73">
        <f t="shared" si="47"/>
        <v>-0.6950475421</v>
      </c>
      <c r="BO108" s="33">
        <v>1.7</v>
      </c>
      <c r="BP108" s="102">
        <f t="shared" si="48"/>
        <v>0.316</v>
      </c>
      <c r="BQ108" s="73">
        <f t="shared" si="49"/>
        <v>-0.6163618348</v>
      </c>
      <c r="BR108" s="33">
        <v>42.31</v>
      </c>
      <c r="BS108" s="102">
        <f t="shared" si="50"/>
        <v>0.177</v>
      </c>
      <c r="BT108" s="73">
        <f t="shared" si="51"/>
        <v>-0.8319298863</v>
      </c>
      <c r="BU108" s="36">
        <f t="shared" si="52"/>
        <v>1827.484664</v>
      </c>
      <c r="BV108" s="35">
        <f t="shared" si="53"/>
        <v>-0.8011065694</v>
      </c>
      <c r="BW108" s="37">
        <f t="shared" si="54"/>
        <v>0.223</v>
      </c>
      <c r="BX108" s="122">
        <f t="shared" si="55"/>
        <v>-2.157647076</v>
      </c>
      <c r="BY108" s="104">
        <f t="shared" si="56"/>
        <v>0.309</v>
      </c>
      <c r="BZ108" s="33">
        <v>11.33</v>
      </c>
      <c r="CA108" s="105">
        <f t="shared" si="57"/>
        <v>0.457</v>
      </c>
      <c r="CB108" s="73">
        <f t="shared" si="58"/>
        <v>-0.3761396773</v>
      </c>
      <c r="CC108" s="33">
        <v>2.95</v>
      </c>
      <c r="CD108" s="105">
        <f t="shared" si="59"/>
        <v>0.472</v>
      </c>
      <c r="CE108" s="73">
        <f t="shared" si="60"/>
        <v>-0.08950941553</v>
      </c>
      <c r="CF108" s="33">
        <v>0.2</v>
      </c>
      <c r="CG108" s="105">
        <f t="shared" si="61"/>
        <v>0.241</v>
      </c>
      <c r="CH108" s="73">
        <f t="shared" si="62"/>
        <v>-0.7161032145</v>
      </c>
      <c r="CI108" s="33">
        <v>1.31</v>
      </c>
      <c r="CJ108" s="102">
        <f t="shared" si="63"/>
        <v>0.546</v>
      </c>
      <c r="CK108" s="73">
        <f t="shared" si="64"/>
        <v>-0.1662779375</v>
      </c>
      <c r="CL108" s="33">
        <v>40.0</v>
      </c>
      <c r="CM108" s="102">
        <f t="shared" si="65"/>
        <v>0.266</v>
      </c>
      <c r="CN108" s="73">
        <f t="shared" si="66"/>
        <v>-0.5698377615</v>
      </c>
      <c r="CO108" s="36">
        <f t="shared" si="67"/>
        <v>1787.711291</v>
      </c>
      <c r="CP108" s="35">
        <f t="shared" si="68"/>
        <v>-0.3670194221</v>
      </c>
      <c r="CQ108" s="90">
        <f t="shared" si="69"/>
        <v>0.411</v>
      </c>
      <c r="CR108" s="33">
        <v>0.02</v>
      </c>
      <c r="CS108" s="105">
        <f t="shared" si="70"/>
        <v>0.043</v>
      </c>
      <c r="CT108" s="73">
        <f t="shared" si="71"/>
        <v>-1.197778323</v>
      </c>
      <c r="CU108" s="123">
        <f t="shared" si="72"/>
        <v>-2.746550052</v>
      </c>
      <c r="CV108" s="107">
        <f t="shared" si="73"/>
        <v>0.223</v>
      </c>
    </row>
    <row r="109">
      <c r="A109" s="28">
        <v>2023.0</v>
      </c>
      <c r="B109" s="29" t="s">
        <v>950</v>
      </c>
      <c r="C109" s="29" t="s">
        <v>18</v>
      </c>
      <c r="D109" s="30">
        <f t="array" ref="D109">INDEX(
  TP!C:C,
  MATCH(
    1,
    (TP!A:A = A109) * (TP!B:B = C109),
    0
  )
)
</f>
        <v>50.52</v>
      </c>
      <c r="E109" s="31">
        <f t="shared" si="1"/>
        <v>-9.462062408</v>
      </c>
      <c r="F109" s="32">
        <f t="shared" si="2"/>
        <v>0.053</v>
      </c>
      <c r="G109" s="33">
        <v>1233.0</v>
      </c>
      <c r="H109" s="33">
        <v>2.47</v>
      </c>
      <c r="I109" s="33">
        <v>0.0</v>
      </c>
      <c r="J109" s="99">
        <f t="shared" si="3"/>
        <v>2.47</v>
      </c>
      <c r="K109" s="100">
        <f t="shared" si="4"/>
        <v>0.1802919708</v>
      </c>
      <c r="L109" s="101">
        <f t="shared" si="5"/>
        <v>0.209</v>
      </c>
      <c r="M109" s="73">
        <f t="shared" si="6"/>
        <v>-0.8506147942</v>
      </c>
      <c r="N109" s="42">
        <v>0.22</v>
      </c>
      <c r="O109" s="101">
        <f t="shared" si="7"/>
        <v>0.387</v>
      </c>
      <c r="P109" s="73">
        <f t="shared" si="8"/>
        <v>-0.377610529</v>
      </c>
      <c r="Q109" s="33">
        <v>1.97</v>
      </c>
      <c r="R109" s="102">
        <f t="shared" si="9"/>
        <v>0.504</v>
      </c>
      <c r="S109" s="73">
        <f t="shared" si="10"/>
        <v>-0.03657801591</v>
      </c>
      <c r="T109" s="33">
        <v>29.63</v>
      </c>
      <c r="U109" s="102">
        <f t="shared" si="11"/>
        <v>0.103</v>
      </c>
      <c r="V109" s="73">
        <f t="shared" si="12"/>
        <v>-1.166774695</v>
      </c>
      <c r="W109" s="36">
        <f t="shared" si="13"/>
        <v>2016.65257</v>
      </c>
      <c r="X109" s="35">
        <f t="shared" si="14"/>
        <v>-0.8946720695</v>
      </c>
      <c r="Y109" s="40">
        <f t="shared" si="15"/>
        <v>0.163</v>
      </c>
      <c r="Z109" s="33">
        <v>11.111</v>
      </c>
      <c r="AA109" s="101">
        <f t="shared" si="16"/>
        <v>0.277</v>
      </c>
      <c r="AB109" s="73">
        <f t="shared" si="17"/>
        <v>-0.5809883866</v>
      </c>
      <c r="AC109" s="121">
        <f t="shared" si="18"/>
        <v>-2.703885779</v>
      </c>
      <c r="AD109" s="68">
        <f t="shared" si="19"/>
        <v>0.216</v>
      </c>
      <c r="AE109" s="33">
        <v>3.36</v>
      </c>
      <c r="AF109" s="102">
        <f t="shared" si="20"/>
        <v>0.493</v>
      </c>
      <c r="AG109" s="73">
        <f t="shared" si="21"/>
        <v>-0.1701564785</v>
      </c>
      <c r="AH109" s="66">
        <f t="shared" si="22"/>
        <v>3.421145249</v>
      </c>
      <c r="AI109" s="102">
        <f t="shared" si="23"/>
        <v>0.532</v>
      </c>
      <c r="AJ109" s="73">
        <f t="shared" si="24"/>
        <v>-0.05831124025</v>
      </c>
      <c r="AK109" s="33">
        <v>43.48</v>
      </c>
      <c r="AL109" s="102">
        <f t="shared" si="25"/>
        <v>0.135</v>
      </c>
      <c r="AM109" s="73">
        <f t="shared" si="26"/>
        <v>-1.094335724</v>
      </c>
      <c r="AN109" s="36">
        <f t="shared" si="27"/>
        <v>2958.851447</v>
      </c>
      <c r="AO109" s="35">
        <f t="shared" si="28"/>
        <v>-0.6338526426</v>
      </c>
      <c r="AP109" s="37">
        <f t="shared" si="29"/>
        <v>0.27</v>
      </c>
      <c r="AQ109" s="33">
        <v>1.53</v>
      </c>
      <c r="AR109" s="102">
        <f t="shared" si="30"/>
        <v>0.085</v>
      </c>
      <c r="AS109" s="73">
        <f t="shared" si="31"/>
        <v>-1.163955522</v>
      </c>
      <c r="AT109" s="33">
        <v>14.29</v>
      </c>
      <c r="AU109" s="102">
        <f t="shared" si="32"/>
        <v>0.05</v>
      </c>
      <c r="AV109" s="73">
        <f t="shared" si="33"/>
        <v>-1.701150426</v>
      </c>
      <c r="AW109" s="36">
        <f t="shared" si="34"/>
        <v>478.9475004</v>
      </c>
      <c r="AX109" s="35">
        <f t="shared" si="35"/>
        <v>-1.541640006</v>
      </c>
      <c r="AY109" s="37">
        <f t="shared" si="36"/>
        <v>0.043</v>
      </c>
      <c r="AZ109" s="33">
        <v>7.96</v>
      </c>
      <c r="BA109" s="102">
        <f t="shared" si="37"/>
        <v>0.429</v>
      </c>
      <c r="BB109" s="73">
        <f t="shared" si="38"/>
        <v>-0.2362729826</v>
      </c>
      <c r="BC109" s="33">
        <v>29.36</v>
      </c>
      <c r="BD109" s="102">
        <f t="shared" si="39"/>
        <v>0.213</v>
      </c>
      <c r="BE109" s="73">
        <f t="shared" si="40"/>
        <v>-0.7704117663</v>
      </c>
      <c r="BF109" s="36">
        <f t="shared" si="41"/>
        <v>2047.321675</v>
      </c>
      <c r="BG109" s="35">
        <f t="shared" si="42"/>
        <v>-0.7047443541</v>
      </c>
      <c r="BH109" s="37">
        <f t="shared" si="43"/>
        <v>0.238</v>
      </c>
      <c r="BI109" s="33">
        <v>1.31</v>
      </c>
      <c r="BJ109" s="103">
        <f t="shared" si="44"/>
        <v>0.621</v>
      </c>
      <c r="BK109" s="73">
        <f t="shared" si="45"/>
        <v>0.1029191117</v>
      </c>
      <c r="BL109" s="33">
        <v>0.36</v>
      </c>
      <c r="BM109" s="103">
        <f t="shared" si="46"/>
        <v>0.599</v>
      </c>
      <c r="BN109" s="73">
        <f t="shared" si="47"/>
        <v>-0.06574382092</v>
      </c>
      <c r="BO109" s="33">
        <v>2.41</v>
      </c>
      <c r="BP109" s="102">
        <f t="shared" si="48"/>
        <v>0.521</v>
      </c>
      <c r="BQ109" s="73">
        <f t="shared" si="49"/>
        <v>-0.1139049074</v>
      </c>
      <c r="BR109" s="33">
        <v>51.52</v>
      </c>
      <c r="BS109" s="102">
        <f t="shared" si="50"/>
        <v>0.571</v>
      </c>
      <c r="BT109" s="73">
        <f t="shared" si="51"/>
        <v>0.1086709091</v>
      </c>
      <c r="BU109" s="36">
        <f t="shared" si="52"/>
        <v>2748.336705</v>
      </c>
      <c r="BV109" s="35">
        <f t="shared" si="53"/>
        <v>0.09374910554</v>
      </c>
      <c r="BW109" s="37">
        <f t="shared" si="54"/>
        <v>0.578</v>
      </c>
      <c r="BX109" s="122">
        <f t="shared" si="55"/>
        <v>-2.749312606</v>
      </c>
      <c r="BY109" s="104">
        <f t="shared" si="56"/>
        <v>0.245</v>
      </c>
      <c r="BZ109" s="33">
        <v>13.58</v>
      </c>
      <c r="CA109" s="105">
        <f t="shared" si="57"/>
        <v>0.624</v>
      </c>
      <c r="CB109" s="73">
        <f t="shared" si="58"/>
        <v>0.04850295864</v>
      </c>
      <c r="CC109" s="33">
        <v>2.41</v>
      </c>
      <c r="CD109" s="105">
        <f t="shared" si="59"/>
        <v>0.227</v>
      </c>
      <c r="CE109" s="73">
        <f t="shared" si="60"/>
        <v>-0.7132590225</v>
      </c>
      <c r="CF109" s="33">
        <v>0.15</v>
      </c>
      <c r="CG109" s="105">
        <f t="shared" si="61"/>
        <v>0.131</v>
      </c>
      <c r="CH109" s="73">
        <f t="shared" si="62"/>
        <v>-0.9873980066</v>
      </c>
      <c r="CI109" s="33">
        <v>0.44</v>
      </c>
      <c r="CJ109" s="102">
        <f t="shared" si="63"/>
        <v>0.039</v>
      </c>
      <c r="CK109" s="73">
        <f t="shared" si="64"/>
        <v>-1.132055031</v>
      </c>
      <c r="CL109" s="33">
        <v>33.33</v>
      </c>
      <c r="CM109" s="102">
        <f t="shared" si="65"/>
        <v>0.106</v>
      </c>
      <c r="CN109" s="73">
        <f t="shared" si="66"/>
        <v>-1.061928425</v>
      </c>
      <c r="CO109" s="36">
        <f t="shared" si="67"/>
        <v>648.7641594</v>
      </c>
      <c r="CP109" s="35">
        <f t="shared" si="68"/>
        <v>-1.530000337</v>
      </c>
      <c r="CQ109" s="90">
        <f t="shared" si="69"/>
        <v>0.053</v>
      </c>
      <c r="CR109" s="33">
        <v>0.04</v>
      </c>
      <c r="CS109" s="105">
        <f t="shared" si="70"/>
        <v>0.17</v>
      </c>
      <c r="CT109" s="73">
        <f t="shared" si="71"/>
        <v>-0.8267096141</v>
      </c>
      <c r="CU109" s="123">
        <f t="shared" si="72"/>
        <v>-4.008864022</v>
      </c>
      <c r="CV109" s="107">
        <f t="shared" si="73"/>
        <v>0.089</v>
      </c>
    </row>
    <row r="110">
      <c r="A110" s="28">
        <v>2023.0</v>
      </c>
      <c r="B110" s="29" t="s">
        <v>387</v>
      </c>
      <c r="C110" s="29" t="s">
        <v>13</v>
      </c>
      <c r="D110" s="30">
        <f t="array" ref="D110">INDEX(
  TP!C:C,
  MATCH(
    1,
    (TP!A:A = A110) * (TP!B:B = C110),
    0
  )
)
</f>
        <v>50.42</v>
      </c>
      <c r="E110" s="31">
        <f t="shared" si="1"/>
        <v>-3.081449703</v>
      </c>
      <c r="F110" s="32">
        <f t="shared" si="2"/>
        <v>0.337</v>
      </c>
      <c r="G110" s="33">
        <v>1165.0</v>
      </c>
      <c r="H110" s="33">
        <v>3.75</v>
      </c>
      <c r="I110" s="33">
        <v>0.0</v>
      </c>
      <c r="J110" s="99">
        <f t="shared" si="3"/>
        <v>3.75</v>
      </c>
      <c r="K110" s="100">
        <f t="shared" si="4"/>
        <v>0.2896995708</v>
      </c>
      <c r="L110" s="101">
        <f t="shared" si="5"/>
        <v>0.543</v>
      </c>
      <c r="M110" s="73">
        <f t="shared" si="6"/>
        <v>0.09847163226</v>
      </c>
      <c r="N110" s="42">
        <v>0.23</v>
      </c>
      <c r="O110" s="101">
        <f t="shared" si="7"/>
        <v>0.415</v>
      </c>
      <c r="P110" s="73">
        <f t="shared" si="8"/>
        <v>-0.3136967851</v>
      </c>
      <c r="Q110" s="33">
        <v>2.24</v>
      </c>
      <c r="R110" s="102">
        <f t="shared" si="9"/>
        <v>0.663</v>
      </c>
      <c r="S110" s="73">
        <f t="shared" si="10"/>
        <v>0.4035678417</v>
      </c>
      <c r="T110" s="33">
        <v>34.48</v>
      </c>
      <c r="U110" s="102">
        <f t="shared" si="11"/>
        <v>0.22</v>
      </c>
      <c r="V110" s="73">
        <f t="shared" si="12"/>
        <v>-0.6868095185</v>
      </c>
      <c r="W110" s="36">
        <f t="shared" si="13"/>
        <v>2534.330578</v>
      </c>
      <c r="X110" s="35">
        <f t="shared" si="14"/>
        <v>-0.3023502678</v>
      </c>
      <c r="Y110" s="40">
        <f t="shared" si="15"/>
        <v>0.383</v>
      </c>
      <c r="Z110" s="33">
        <v>10.345</v>
      </c>
      <c r="AA110" s="101">
        <f t="shared" si="16"/>
        <v>0.259</v>
      </c>
      <c r="AB110" s="73">
        <f t="shared" si="17"/>
        <v>-0.6901458038</v>
      </c>
      <c r="AC110" s="121">
        <f t="shared" si="18"/>
        <v>-1.207721224</v>
      </c>
      <c r="AD110" s="68">
        <f t="shared" si="19"/>
        <v>0.351</v>
      </c>
      <c r="AE110" s="33">
        <v>4.87</v>
      </c>
      <c r="AF110" s="102">
        <f t="shared" si="20"/>
        <v>0.865</v>
      </c>
      <c r="AG110" s="73">
        <f t="shared" si="21"/>
        <v>1.130612179</v>
      </c>
      <c r="AH110" s="66">
        <f t="shared" si="22"/>
        <v>4.941583844</v>
      </c>
      <c r="AI110" s="102">
        <f t="shared" si="23"/>
        <v>0.876</v>
      </c>
      <c r="AJ110" s="73">
        <f t="shared" si="24"/>
        <v>1.207808132</v>
      </c>
      <c r="AK110" s="33">
        <v>49.21</v>
      </c>
      <c r="AL110" s="102">
        <f t="shared" si="25"/>
        <v>0.344</v>
      </c>
      <c r="AM110" s="73">
        <f t="shared" si="26"/>
        <v>-0.3424624145</v>
      </c>
      <c r="AN110" s="36">
        <f t="shared" si="27"/>
        <v>4014.70317</v>
      </c>
      <c r="AO110" s="35">
        <f t="shared" si="28"/>
        <v>0.6067707312</v>
      </c>
      <c r="AP110" s="37">
        <f t="shared" si="29"/>
        <v>0.716</v>
      </c>
      <c r="AQ110" s="33">
        <v>1.39</v>
      </c>
      <c r="AR110" s="102">
        <f t="shared" si="30"/>
        <v>0.06</v>
      </c>
      <c r="AS110" s="73">
        <f t="shared" si="31"/>
        <v>-1.217641733</v>
      </c>
      <c r="AT110" s="33">
        <v>11.11</v>
      </c>
      <c r="AU110" s="102">
        <f t="shared" si="32"/>
        <v>0.021</v>
      </c>
      <c r="AV110" s="73">
        <f t="shared" si="33"/>
        <v>-2.016118396</v>
      </c>
      <c r="AW110" s="36">
        <f t="shared" si="34"/>
        <v>349.5292724</v>
      </c>
      <c r="AX110" s="35">
        <f t="shared" si="35"/>
        <v>-1.681796667</v>
      </c>
      <c r="AY110" s="37">
        <f t="shared" si="36"/>
        <v>0.021</v>
      </c>
      <c r="AZ110" s="33">
        <v>8.27</v>
      </c>
      <c r="BA110" s="102">
        <f t="shared" si="37"/>
        <v>0.496</v>
      </c>
      <c r="BB110" s="73">
        <f t="shared" si="38"/>
        <v>-0.1235276535</v>
      </c>
      <c r="BC110" s="33">
        <v>40.19</v>
      </c>
      <c r="BD110" s="102">
        <f t="shared" si="39"/>
        <v>0.791</v>
      </c>
      <c r="BE110" s="73">
        <f t="shared" si="40"/>
        <v>0.7319566179</v>
      </c>
      <c r="BF110" s="36">
        <f t="shared" si="41"/>
        <v>2845.986821</v>
      </c>
      <c r="BG110" s="35">
        <f t="shared" si="42"/>
        <v>0.6352531165</v>
      </c>
      <c r="BH110" s="37">
        <f t="shared" si="43"/>
        <v>0.748</v>
      </c>
      <c r="BI110" s="33">
        <v>0.62</v>
      </c>
      <c r="BJ110" s="103">
        <f t="shared" si="44"/>
        <v>0.227</v>
      </c>
      <c r="BK110" s="73">
        <f t="shared" si="45"/>
        <v>-0.8097518666</v>
      </c>
      <c r="BL110" s="33">
        <v>0.23</v>
      </c>
      <c r="BM110" s="103">
        <f t="shared" si="46"/>
        <v>0.404</v>
      </c>
      <c r="BN110" s="73">
        <f t="shared" si="47"/>
        <v>-0.4214372285</v>
      </c>
      <c r="BO110" s="33">
        <v>2.24</v>
      </c>
      <c r="BP110" s="102">
        <f t="shared" si="48"/>
        <v>0.475</v>
      </c>
      <c r="BQ110" s="73">
        <f t="shared" si="49"/>
        <v>-0.2342114956</v>
      </c>
      <c r="BR110" s="33">
        <v>48.28</v>
      </c>
      <c r="BS110" s="102">
        <f t="shared" si="50"/>
        <v>0.408</v>
      </c>
      <c r="BT110" s="73">
        <f t="shared" si="51"/>
        <v>-0.2222244847</v>
      </c>
      <c r="BU110" s="36">
        <f t="shared" si="52"/>
        <v>2468.131831</v>
      </c>
      <c r="BV110" s="35">
        <f t="shared" si="53"/>
        <v>-0.1785453683</v>
      </c>
      <c r="BW110" s="37">
        <f t="shared" si="54"/>
        <v>0.433</v>
      </c>
      <c r="BX110" s="122">
        <f t="shared" si="55"/>
        <v>-1.849507283</v>
      </c>
      <c r="BY110" s="104">
        <f t="shared" si="56"/>
        <v>0.33</v>
      </c>
      <c r="BZ110" s="33">
        <v>13.67</v>
      </c>
      <c r="CA110" s="105">
        <f t="shared" si="57"/>
        <v>0.631</v>
      </c>
      <c r="CB110" s="73">
        <f t="shared" si="58"/>
        <v>0.06548866408</v>
      </c>
      <c r="CC110" s="33">
        <v>2.86</v>
      </c>
      <c r="CD110" s="105">
        <f t="shared" si="59"/>
        <v>0.418</v>
      </c>
      <c r="CE110" s="73">
        <f t="shared" si="60"/>
        <v>-0.1934676834</v>
      </c>
      <c r="CF110" s="33">
        <v>0.31</v>
      </c>
      <c r="CG110" s="105">
        <f t="shared" si="61"/>
        <v>0.504</v>
      </c>
      <c r="CH110" s="73">
        <f t="shared" si="62"/>
        <v>-0.1192546719</v>
      </c>
      <c r="CI110" s="33">
        <v>1.62</v>
      </c>
      <c r="CJ110" s="102">
        <f t="shared" si="63"/>
        <v>0.674</v>
      </c>
      <c r="CK110" s="73">
        <f t="shared" si="64"/>
        <v>0.1778495326</v>
      </c>
      <c r="CL110" s="33">
        <v>47.62</v>
      </c>
      <c r="CM110" s="102">
        <f t="shared" si="65"/>
        <v>0.496</v>
      </c>
      <c r="CN110" s="73">
        <f t="shared" si="66"/>
        <v>-0.007659221824</v>
      </c>
      <c r="CO110" s="36">
        <f t="shared" si="67"/>
        <v>2448.374258</v>
      </c>
      <c r="CP110" s="35">
        <f t="shared" si="68"/>
        <v>0.307584693</v>
      </c>
      <c r="CQ110" s="90">
        <f t="shared" si="69"/>
        <v>0.66</v>
      </c>
      <c r="CR110" s="33">
        <v>0.08</v>
      </c>
      <c r="CS110" s="105">
        <f t="shared" si="70"/>
        <v>0.493</v>
      </c>
      <c r="CT110" s="73">
        <f t="shared" si="71"/>
        <v>-0.08457219684</v>
      </c>
      <c r="CU110" s="123">
        <f t="shared" si="72"/>
        <v>-0.02422119496</v>
      </c>
      <c r="CV110" s="107">
        <f t="shared" si="73"/>
        <v>0.567</v>
      </c>
    </row>
    <row r="111">
      <c r="A111" s="28">
        <v>2023.0</v>
      </c>
      <c r="B111" s="29" t="s">
        <v>901</v>
      </c>
      <c r="C111" s="29" t="s">
        <v>13</v>
      </c>
      <c r="D111" s="30">
        <f t="array" ref="D111">INDEX(
  TP!C:C,
  MATCH(
    1,
    (TP!A:A = A111) * (TP!B:B = C111),
    0
  )
)
</f>
        <v>50.42</v>
      </c>
      <c r="E111" s="31">
        <f t="shared" si="1"/>
        <v>-6.299547395</v>
      </c>
      <c r="F111" s="32">
        <f t="shared" si="2"/>
        <v>0.191</v>
      </c>
      <c r="G111" s="33">
        <v>1745.0</v>
      </c>
      <c r="H111" s="33">
        <v>3.5</v>
      </c>
      <c r="I111" s="33">
        <v>0.0</v>
      </c>
      <c r="J111" s="99">
        <f t="shared" si="3"/>
        <v>3.5</v>
      </c>
      <c r="K111" s="100">
        <f t="shared" si="4"/>
        <v>0.1805157593</v>
      </c>
      <c r="L111" s="101">
        <f t="shared" si="5"/>
        <v>0.213</v>
      </c>
      <c r="M111" s="73">
        <f t="shared" si="6"/>
        <v>-0.848673479</v>
      </c>
      <c r="N111" s="42">
        <v>0.26</v>
      </c>
      <c r="O111" s="101">
        <f t="shared" si="7"/>
        <v>0.479</v>
      </c>
      <c r="P111" s="73">
        <f t="shared" si="8"/>
        <v>-0.1219555536</v>
      </c>
      <c r="Q111" s="33">
        <v>1.5</v>
      </c>
      <c r="R111" s="102">
        <f t="shared" si="9"/>
        <v>0.206</v>
      </c>
      <c r="S111" s="73">
        <f t="shared" si="10"/>
        <v>-0.802757842</v>
      </c>
      <c r="T111" s="33">
        <v>41.38</v>
      </c>
      <c r="U111" s="102">
        <f t="shared" si="11"/>
        <v>0.479</v>
      </c>
      <c r="V111" s="73">
        <f t="shared" si="12"/>
        <v>-0.003972463229</v>
      </c>
      <c r="W111" s="36">
        <f t="shared" si="13"/>
        <v>2370.664312</v>
      </c>
      <c r="X111" s="35">
        <f t="shared" si="14"/>
        <v>-0.48961551</v>
      </c>
      <c r="Y111" s="40">
        <f t="shared" si="15"/>
        <v>0.284</v>
      </c>
      <c r="Z111" s="33">
        <v>17.241</v>
      </c>
      <c r="AA111" s="101">
        <f t="shared" si="16"/>
        <v>0.61</v>
      </c>
      <c r="AB111" s="73">
        <f t="shared" si="17"/>
        <v>0.2925559572</v>
      </c>
      <c r="AC111" s="121">
        <f t="shared" si="18"/>
        <v>-1.167688586</v>
      </c>
      <c r="AD111" s="68">
        <f t="shared" si="19"/>
        <v>0.355</v>
      </c>
      <c r="AE111" s="33">
        <v>4.54</v>
      </c>
      <c r="AF111" s="102">
        <f t="shared" si="20"/>
        <v>0.823</v>
      </c>
      <c r="AG111" s="73">
        <f t="shared" si="21"/>
        <v>0.8463382342</v>
      </c>
      <c r="AH111" s="66">
        <f t="shared" si="22"/>
        <v>4.606733193</v>
      </c>
      <c r="AI111" s="102">
        <f t="shared" si="23"/>
        <v>0.837</v>
      </c>
      <c r="AJ111" s="73">
        <f t="shared" si="24"/>
        <v>0.9289669496</v>
      </c>
      <c r="AK111" s="33">
        <v>51.14</v>
      </c>
      <c r="AL111" s="102">
        <f t="shared" si="25"/>
        <v>0.479</v>
      </c>
      <c r="AM111" s="73">
        <f t="shared" si="26"/>
        <v>-0.0892136382</v>
      </c>
      <c r="AN111" s="36">
        <f t="shared" si="27"/>
        <v>4036.344922</v>
      </c>
      <c r="AO111" s="35">
        <f t="shared" si="28"/>
        <v>0.6321997405</v>
      </c>
      <c r="AP111" s="37">
        <f t="shared" si="29"/>
        <v>0.727</v>
      </c>
      <c r="AQ111" s="33">
        <v>3.66</v>
      </c>
      <c r="AR111" s="102">
        <f t="shared" si="30"/>
        <v>0.418</v>
      </c>
      <c r="AS111" s="73">
        <f t="shared" si="31"/>
        <v>-0.3471581797</v>
      </c>
      <c r="AT111" s="33">
        <v>23.94</v>
      </c>
      <c r="AU111" s="102">
        <f t="shared" si="32"/>
        <v>0.216</v>
      </c>
      <c r="AV111" s="73">
        <f t="shared" si="33"/>
        <v>-0.7453513978</v>
      </c>
      <c r="AW111" s="36">
        <f t="shared" si="34"/>
        <v>1330.369292</v>
      </c>
      <c r="AX111" s="35">
        <f t="shared" si="35"/>
        <v>-0.6195717791</v>
      </c>
      <c r="AY111" s="37">
        <f t="shared" si="36"/>
        <v>0.294</v>
      </c>
      <c r="AZ111" s="33">
        <v>4.38</v>
      </c>
      <c r="BA111" s="102">
        <f t="shared" si="37"/>
        <v>0.043</v>
      </c>
      <c r="BB111" s="73">
        <f t="shared" si="38"/>
        <v>-1.538299687</v>
      </c>
      <c r="BC111" s="33">
        <v>31.76</v>
      </c>
      <c r="BD111" s="102">
        <f t="shared" si="39"/>
        <v>0.326</v>
      </c>
      <c r="BE111" s="73">
        <f t="shared" si="40"/>
        <v>-0.4374769443</v>
      </c>
      <c r="BF111" s="36">
        <f t="shared" si="41"/>
        <v>1699.499712</v>
      </c>
      <c r="BG111" s="35">
        <f t="shared" si="42"/>
        <v>-1.288318777</v>
      </c>
      <c r="BH111" s="37">
        <f t="shared" si="43"/>
        <v>0.078</v>
      </c>
      <c r="BI111" s="33">
        <v>0.72</v>
      </c>
      <c r="BJ111" s="103">
        <f t="shared" si="44"/>
        <v>0.284</v>
      </c>
      <c r="BK111" s="73">
        <f t="shared" si="45"/>
        <v>-0.6774807103</v>
      </c>
      <c r="BL111" s="33">
        <v>0.26</v>
      </c>
      <c r="BM111" s="103">
        <f t="shared" si="46"/>
        <v>0.44</v>
      </c>
      <c r="BN111" s="73">
        <f t="shared" si="47"/>
        <v>-0.3393541345</v>
      </c>
      <c r="BO111" s="33">
        <v>1.44</v>
      </c>
      <c r="BP111" s="102">
        <f t="shared" si="48"/>
        <v>0.22</v>
      </c>
      <c r="BQ111" s="73">
        <f t="shared" si="49"/>
        <v>-0.8003601462</v>
      </c>
      <c r="BR111" s="33">
        <v>53.57</v>
      </c>
      <c r="BS111" s="102">
        <f t="shared" si="50"/>
        <v>0.656</v>
      </c>
      <c r="BT111" s="73">
        <f t="shared" si="51"/>
        <v>0.3180337354</v>
      </c>
      <c r="BU111" s="36">
        <f t="shared" si="52"/>
        <v>2077.958707</v>
      </c>
      <c r="BV111" s="35">
        <f t="shared" si="53"/>
        <v>-0.5577036029</v>
      </c>
      <c r="BW111" s="37">
        <f t="shared" si="54"/>
        <v>0.323</v>
      </c>
      <c r="BX111" s="122">
        <f t="shared" si="55"/>
        <v>-2.850229263</v>
      </c>
      <c r="BY111" s="104">
        <f t="shared" si="56"/>
        <v>0.23</v>
      </c>
      <c r="BZ111" s="33">
        <v>13.82</v>
      </c>
      <c r="CA111" s="105">
        <f t="shared" si="57"/>
        <v>0.649</v>
      </c>
      <c r="CB111" s="73">
        <f t="shared" si="58"/>
        <v>0.09379817314</v>
      </c>
      <c r="CC111" s="33">
        <v>2.17</v>
      </c>
      <c r="CD111" s="105">
        <f t="shared" si="59"/>
        <v>0.131</v>
      </c>
      <c r="CE111" s="73">
        <f t="shared" si="60"/>
        <v>-0.9904810701</v>
      </c>
      <c r="CF111" s="33">
        <v>0.21</v>
      </c>
      <c r="CG111" s="105">
        <f t="shared" si="61"/>
        <v>0.28</v>
      </c>
      <c r="CH111" s="73">
        <f t="shared" si="62"/>
        <v>-0.6618442561</v>
      </c>
      <c r="CI111" s="33">
        <v>1.39</v>
      </c>
      <c r="CJ111" s="102">
        <f t="shared" si="63"/>
        <v>0.596</v>
      </c>
      <c r="CK111" s="73">
        <f t="shared" si="64"/>
        <v>-0.07747084843</v>
      </c>
      <c r="CL111" s="33">
        <v>44.44</v>
      </c>
      <c r="CM111" s="102">
        <f t="shared" si="65"/>
        <v>0.401</v>
      </c>
      <c r="CN111" s="73">
        <f t="shared" si="66"/>
        <v>-0.2422691636</v>
      </c>
      <c r="CO111" s="36">
        <f t="shared" si="67"/>
        <v>2066.911955</v>
      </c>
      <c r="CP111" s="35">
        <f t="shared" si="68"/>
        <v>-0.08192713397</v>
      </c>
      <c r="CQ111" s="90">
        <f t="shared" si="69"/>
        <v>0.525</v>
      </c>
      <c r="CR111" s="33">
        <v>0.05</v>
      </c>
      <c r="CS111" s="105">
        <f t="shared" si="70"/>
        <v>0.248</v>
      </c>
      <c r="CT111" s="73">
        <f t="shared" si="71"/>
        <v>-0.6411752598</v>
      </c>
      <c r="CU111" s="123">
        <f t="shared" si="72"/>
        <v>-2.281629547</v>
      </c>
      <c r="CV111" s="107">
        <f t="shared" si="73"/>
        <v>0.273</v>
      </c>
    </row>
    <row r="112">
      <c r="A112" s="28">
        <v>2023.0</v>
      </c>
      <c r="B112" s="29" t="s">
        <v>804</v>
      </c>
      <c r="C112" s="29" t="s">
        <v>15</v>
      </c>
      <c r="D112" s="30">
        <f t="array" ref="D112">INDEX(
  TP!C:C,
  MATCH(
    1,
    (TP!A:A = A112) * (TP!B:B = C112),
    0
  )
)
</f>
        <v>50.33</v>
      </c>
      <c r="E112" s="31">
        <f t="shared" si="1"/>
        <v>9.024168079</v>
      </c>
      <c r="F112" s="32">
        <f t="shared" si="2"/>
        <v>0.911</v>
      </c>
      <c r="G112" s="33">
        <v>2151.0</v>
      </c>
      <c r="H112" s="33">
        <v>5.84</v>
      </c>
      <c r="I112" s="33">
        <v>0.0</v>
      </c>
      <c r="J112" s="99">
        <f t="shared" si="3"/>
        <v>5.84</v>
      </c>
      <c r="K112" s="100">
        <f t="shared" si="4"/>
        <v>0.2443514644</v>
      </c>
      <c r="L112" s="101">
        <f t="shared" si="5"/>
        <v>0.418</v>
      </c>
      <c r="M112" s="73">
        <f t="shared" si="6"/>
        <v>-0.2949130341</v>
      </c>
      <c r="N112" s="42">
        <v>0.13</v>
      </c>
      <c r="O112" s="101">
        <f t="shared" si="7"/>
        <v>0.149</v>
      </c>
      <c r="P112" s="73">
        <f t="shared" si="8"/>
        <v>-0.9528342235</v>
      </c>
      <c r="Q112" s="33">
        <v>1.97</v>
      </c>
      <c r="R112" s="102">
        <f t="shared" si="9"/>
        <v>0.504</v>
      </c>
      <c r="S112" s="73">
        <f t="shared" si="10"/>
        <v>-0.03657801591</v>
      </c>
      <c r="T112" s="33">
        <v>46.81</v>
      </c>
      <c r="U112" s="102">
        <f t="shared" si="11"/>
        <v>0.716</v>
      </c>
      <c r="V112" s="73">
        <f t="shared" si="12"/>
        <v>0.5333906107</v>
      </c>
      <c r="W112" s="36">
        <f t="shared" si="13"/>
        <v>3185.94353</v>
      </c>
      <c r="X112" s="35">
        <f t="shared" si="14"/>
        <v>0.4432185058</v>
      </c>
      <c r="Y112" s="40">
        <f t="shared" si="15"/>
        <v>0.695</v>
      </c>
      <c r="Z112" s="33">
        <v>6.383</v>
      </c>
      <c r="AA112" s="101">
        <f t="shared" si="16"/>
        <v>0.106</v>
      </c>
      <c r="AB112" s="73">
        <f t="shared" si="17"/>
        <v>-1.254743306</v>
      </c>
      <c r="AC112" s="121">
        <f t="shared" si="18"/>
        <v>-2.059272058</v>
      </c>
      <c r="AD112" s="68">
        <f t="shared" si="19"/>
        <v>0.273</v>
      </c>
      <c r="AE112" s="33">
        <v>3.35</v>
      </c>
      <c r="AF112" s="102">
        <f t="shared" si="20"/>
        <v>0.479</v>
      </c>
      <c r="AG112" s="73">
        <f t="shared" si="21"/>
        <v>-0.1787708405</v>
      </c>
      <c r="AH112" s="66">
        <f t="shared" si="22"/>
        <v>3.38869078</v>
      </c>
      <c r="AI112" s="102">
        <f t="shared" si="23"/>
        <v>0.528</v>
      </c>
      <c r="AJ112" s="73">
        <f t="shared" si="24"/>
        <v>-0.08533714745</v>
      </c>
      <c r="AK112" s="33">
        <v>47.5</v>
      </c>
      <c r="AL112" s="102">
        <f t="shared" si="25"/>
        <v>0.273</v>
      </c>
      <c r="AM112" s="73">
        <f t="shared" si="26"/>
        <v>-0.5668434547</v>
      </c>
      <c r="AN112" s="36">
        <f t="shared" si="27"/>
        <v>3216.3934</v>
      </c>
      <c r="AO112" s="35">
        <f t="shared" si="28"/>
        <v>-0.3312414341</v>
      </c>
      <c r="AP112" s="37">
        <f t="shared" si="29"/>
        <v>0.379</v>
      </c>
      <c r="AQ112" s="33">
        <v>2.38</v>
      </c>
      <c r="AR112" s="102">
        <f t="shared" si="30"/>
        <v>0.23</v>
      </c>
      <c r="AS112" s="73">
        <f t="shared" si="31"/>
        <v>-0.8380035311</v>
      </c>
      <c r="AT112" s="33">
        <v>12.28</v>
      </c>
      <c r="AU112" s="102">
        <f t="shared" si="32"/>
        <v>0.039</v>
      </c>
      <c r="AV112" s="73">
        <f t="shared" si="33"/>
        <v>-1.900233954</v>
      </c>
      <c r="AW112" s="36">
        <f t="shared" si="34"/>
        <v>540.0157444</v>
      </c>
      <c r="AX112" s="35">
        <f t="shared" si="35"/>
        <v>-1.475504645</v>
      </c>
      <c r="AY112" s="37">
        <f t="shared" si="36"/>
        <v>0.053</v>
      </c>
      <c r="AZ112" s="33">
        <v>13.05</v>
      </c>
      <c r="BA112" s="102">
        <f t="shared" si="37"/>
        <v>0.933</v>
      </c>
      <c r="BB112" s="73">
        <f t="shared" si="38"/>
        <v>1.614932583</v>
      </c>
      <c r="BC112" s="33">
        <v>36.54</v>
      </c>
      <c r="BD112" s="102">
        <f t="shared" si="39"/>
        <v>0.652</v>
      </c>
      <c r="BE112" s="73">
        <f t="shared" si="40"/>
        <v>0.2256182428</v>
      </c>
      <c r="BF112" s="36">
        <f t="shared" si="41"/>
        <v>3070.722432</v>
      </c>
      <c r="BG112" s="35">
        <f t="shared" si="42"/>
        <v>1.012313706</v>
      </c>
      <c r="BH112" s="37">
        <f t="shared" si="43"/>
        <v>0.858</v>
      </c>
      <c r="BI112" s="33">
        <v>3.77</v>
      </c>
      <c r="BJ112" s="103">
        <f t="shared" si="44"/>
        <v>0.993</v>
      </c>
      <c r="BK112" s="73">
        <f t="shared" si="45"/>
        <v>3.356789556</v>
      </c>
      <c r="BL112" s="33">
        <v>2.05</v>
      </c>
      <c r="BM112" s="103">
        <f t="shared" si="46"/>
        <v>1</v>
      </c>
      <c r="BN112" s="73">
        <f t="shared" si="47"/>
        <v>4.558270478</v>
      </c>
      <c r="BO112" s="33">
        <v>5.56</v>
      </c>
      <c r="BP112" s="102">
        <f t="shared" si="48"/>
        <v>0.972</v>
      </c>
      <c r="BQ112" s="73">
        <f t="shared" si="49"/>
        <v>2.115305404</v>
      </c>
      <c r="BR112" s="33">
        <v>52.63</v>
      </c>
      <c r="BS112" s="102">
        <f t="shared" si="50"/>
        <v>0.606</v>
      </c>
      <c r="BT112" s="73">
        <f t="shared" si="51"/>
        <v>0.2220332199</v>
      </c>
      <c r="BU112" s="36">
        <f t="shared" si="52"/>
        <v>4304.982227</v>
      </c>
      <c r="BV112" s="35">
        <f t="shared" si="53"/>
        <v>1.60644932</v>
      </c>
      <c r="BW112" s="37">
        <f t="shared" si="54"/>
        <v>0.933</v>
      </c>
      <c r="BX112" s="122">
        <f t="shared" si="55"/>
        <v>8.727076981</v>
      </c>
      <c r="BY112" s="104">
        <f t="shared" si="56"/>
        <v>0.989</v>
      </c>
      <c r="BZ112" s="33">
        <v>13.31</v>
      </c>
      <c r="CA112" s="105">
        <f t="shared" si="57"/>
        <v>0.603</v>
      </c>
      <c r="CB112" s="73">
        <f t="shared" si="58"/>
        <v>-0.002454157676</v>
      </c>
      <c r="CC112" s="33">
        <v>3.97</v>
      </c>
      <c r="CD112" s="105">
        <f t="shared" si="59"/>
        <v>0.865</v>
      </c>
      <c r="CE112" s="73">
        <f t="shared" si="60"/>
        <v>1.088684287</v>
      </c>
      <c r="CF112" s="33">
        <v>0.54</v>
      </c>
      <c r="CG112" s="105">
        <f t="shared" si="61"/>
        <v>0.855</v>
      </c>
      <c r="CH112" s="73">
        <f t="shared" si="62"/>
        <v>1.128701372</v>
      </c>
      <c r="CI112" s="33">
        <v>1.59</v>
      </c>
      <c r="CJ112" s="102">
        <f t="shared" si="63"/>
        <v>0.652</v>
      </c>
      <c r="CK112" s="73">
        <f t="shared" si="64"/>
        <v>0.1445468742</v>
      </c>
      <c r="CL112" s="33">
        <v>39.47</v>
      </c>
      <c r="CM112" s="102">
        <f t="shared" si="65"/>
        <v>0.259</v>
      </c>
      <c r="CN112" s="73">
        <f t="shared" si="66"/>
        <v>-0.6089394184</v>
      </c>
      <c r="CO112" s="36">
        <f t="shared" si="67"/>
        <v>2005.079017</v>
      </c>
      <c r="CP112" s="35">
        <f t="shared" si="68"/>
        <v>-0.1450648557</v>
      </c>
      <c r="CQ112" s="90">
        <f t="shared" si="69"/>
        <v>0.482</v>
      </c>
      <c r="CR112" s="33">
        <v>0.1</v>
      </c>
      <c r="CS112" s="105">
        <f t="shared" si="70"/>
        <v>0.652</v>
      </c>
      <c r="CT112" s="73">
        <f t="shared" si="71"/>
        <v>0.2864965118</v>
      </c>
      <c r="CU112" s="123">
        <f t="shared" si="72"/>
        <v>2.356363157</v>
      </c>
      <c r="CV112" s="107">
        <f t="shared" si="73"/>
        <v>0.766</v>
      </c>
    </row>
    <row r="113">
      <c r="A113" s="28">
        <v>2023.0</v>
      </c>
      <c r="B113" s="29" t="s">
        <v>930</v>
      </c>
      <c r="C113" s="29" t="s">
        <v>15</v>
      </c>
      <c r="D113" s="30">
        <f t="array" ref="D113">INDEX(
  TP!C:C,
  MATCH(
    1,
    (TP!A:A = A113) * (TP!B:B = C113),
    0
  )
)
</f>
        <v>50.33</v>
      </c>
      <c r="E113" s="31">
        <f t="shared" si="1"/>
        <v>0.6633764084</v>
      </c>
      <c r="F113" s="32">
        <f t="shared" si="2"/>
        <v>0.557</v>
      </c>
      <c r="G113" s="33">
        <v>1188.0</v>
      </c>
      <c r="H113" s="33">
        <v>3.08</v>
      </c>
      <c r="I113" s="33">
        <v>0.0</v>
      </c>
      <c r="J113" s="99">
        <f t="shared" si="3"/>
        <v>3.08</v>
      </c>
      <c r="K113" s="100">
        <f t="shared" si="4"/>
        <v>0.2333333333</v>
      </c>
      <c r="L113" s="101">
        <f t="shared" si="5"/>
        <v>0.394</v>
      </c>
      <c r="M113" s="73">
        <f t="shared" si="6"/>
        <v>-0.3904928538</v>
      </c>
      <c r="N113" s="42">
        <v>0.38</v>
      </c>
      <c r="O113" s="101">
        <f t="shared" si="7"/>
        <v>0.755</v>
      </c>
      <c r="P113" s="73">
        <f t="shared" si="8"/>
        <v>0.6450093724</v>
      </c>
      <c r="Q113" s="33">
        <v>1.89</v>
      </c>
      <c r="R113" s="102">
        <f t="shared" si="9"/>
        <v>0.443</v>
      </c>
      <c r="S113" s="73">
        <f t="shared" si="10"/>
        <v>-0.1669916033</v>
      </c>
      <c r="T113" s="33">
        <v>44.0</v>
      </c>
      <c r="U113" s="102">
        <f t="shared" si="11"/>
        <v>0.578</v>
      </c>
      <c r="V113" s="73">
        <f t="shared" si="12"/>
        <v>0.255307694</v>
      </c>
      <c r="W113" s="36">
        <f t="shared" si="13"/>
        <v>2919.57289</v>
      </c>
      <c r="X113" s="35">
        <f t="shared" si="14"/>
        <v>0.1384399857</v>
      </c>
      <c r="Y113" s="40">
        <f t="shared" si="15"/>
        <v>0.532</v>
      </c>
      <c r="Z113" s="33">
        <v>20.0</v>
      </c>
      <c r="AA113" s="101">
        <f t="shared" si="16"/>
        <v>0.752</v>
      </c>
      <c r="AB113" s="73">
        <f t="shared" si="17"/>
        <v>0.6857221634</v>
      </c>
      <c r="AC113" s="121">
        <f t="shared" si="18"/>
        <v>1.078678668</v>
      </c>
      <c r="AD113" s="68">
        <f t="shared" si="19"/>
        <v>0.624</v>
      </c>
      <c r="AE113" s="33">
        <v>3.41</v>
      </c>
      <c r="AF113" s="102">
        <f t="shared" si="20"/>
        <v>0.511</v>
      </c>
      <c r="AG113" s="73">
        <f t="shared" si="21"/>
        <v>-0.1270846687</v>
      </c>
      <c r="AH113" s="66">
        <f t="shared" si="22"/>
        <v>3.449383749</v>
      </c>
      <c r="AI113" s="102">
        <f t="shared" si="23"/>
        <v>0.553</v>
      </c>
      <c r="AJ113" s="73">
        <f t="shared" si="24"/>
        <v>-0.03479610995</v>
      </c>
      <c r="AK113" s="33">
        <v>46.67</v>
      </c>
      <c r="AL113" s="102">
        <f t="shared" si="25"/>
        <v>0.227</v>
      </c>
      <c r="AM113" s="73">
        <f t="shared" si="26"/>
        <v>-0.6757535502</v>
      </c>
      <c r="AN113" s="36">
        <f t="shared" si="27"/>
        <v>3189.537476</v>
      </c>
      <c r="AO113" s="35">
        <f t="shared" si="28"/>
        <v>-0.362797083</v>
      </c>
      <c r="AP113" s="37">
        <f t="shared" si="29"/>
        <v>0.362</v>
      </c>
      <c r="AQ113" s="33">
        <v>1.36</v>
      </c>
      <c r="AR113" s="102">
        <f t="shared" si="30"/>
        <v>0.057</v>
      </c>
      <c r="AS113" s="73">
        <f t="shared" si="31"/>
        <v>-1.22914592</v>
      </c>
      <c r="AT113" s="33">
        <v>5.56</v>
      </c>
      <c r="AU113" s="102">
        <f t="shared" si="32"/>
        <v>0.004</v>
      </c>
      <c r="AV113" s="73">
        <f t="shared" si="33"/>
        <v>-2.565826645</v>
      </c>
      <c r="AW113" s="36">
        <f t="shared" si="34"/>
        <v>172.3859749</v>
      </c>
      <c r="AX113" s="35">
        <f t="shared" si="35"/>
        <v>-1.87363837</v>
      </c>
      <c r="AY113" s="37">
        <f t="shared" si="36"/>
        <v>0.007</v>
      </c>
      <c r="AZ113" s="33">
        <v>11.74</v>
      </c>
      <c r="BA113" s="102">
        <f t="shared" si="37"/>
        <v>0.865</v>
      </c>
      <c r="BB113" s="73">
        <f t="shared" si="38"/>
        <v>1.138492644</v>
      </c>
      <c r="BC113" s="33">
        <v>34.84</v>
      </c>
      <c r="BD113" s="102">
        <f t="shared" si="39"/>
        <v>0.532</v>
      </c>
      <c r="BE113" s="73">
        <f t="shared" si="40"/>
        <v>-0.01021058943</v>
      </c>
      <c r="BF113" s="36">
        <f t="shared" si="41"/>
        <v>2819.418889</v>
      </c>
      <c r="BG113" s="35">
        <f t="shared" si="42"/>
        <v>0.5906775369</v>
      </c>
      <c r="BH113" s="37">
        <f t="shared" si="43"/>
        <v>0.741</v>
      </c>
      <c r="BI113" s="33">
        <v>1.52</v>
      </c>
      <c r="BJ113" s="103">
        <f t="shared" si="44"/>
        <v>0.706</v>
      </c>
      <c r="BK113" s="73">
        <f t="shared" si="45"/>
        <v>0.3806885399</v>
      </c>
      <c r="BL113" s="33">
        <v>0.38</v>
      </c>
      <c r="BM113" s="103">
        <f t="shared" si="46"/>
        <v>0.621</v>
      </c>
      <c r="BN113" s="73">
        <f t="shared" si="47"/>
        <v>-0.01102175821</v>
      </c>
      <c r="BO113" s="33">
        <v>2.65</v>
      </c>
      <c r="BP113" s="102">
        <f t="shared" si="48"/>
        <v>0.582</v>
      </c>
      <c r="BQ113" s="73">
        <f t="shared" si="49"/>
        <v>0.05593968778</v>
      </c>
      <c r="BR113" s="33">
        <v>48.57</v>
      </c>
      <c r="BS113" s="102">
        <f t="shared" si="50"/>
        <v>0.418</v>
      </c>
      <c r="BT113" s="73">
        <f t="shared" si="51"/>
        <v>-0.1926073044</v>
      </c>
      <c r="BU113" s="36">
        <f t="shared" si="52"/>
        <v>2734.624695</v>
      </c>
      <c r="BV113" s="35">
        <f t="shared" si="53"/>
        <v>0.08042419628</v>
      </c>
      <c r="BW113" s="37">
        <f t="shared" si="54"/>
        <v>0.571</v>
      </c>
      <c r="BX113" s="122">
        <f t="shared" si="55"/>
        <v>-1.195666938</v>
      </c>
      <c r="BY113" s="104">
        <f t="shared" si="56"/>
        <v>0.397</v>
      </c>
      <c r="BZ113" s="33">
        <v>6.59</v>
      </c>
      <c r="CA113" s="105">
        <f t="shared" si="57"/>
        <v>0.035</v>
      </c>
      <c r="CB113" s="73">
        <f t="shared" si="58"/>
        <v>-1.270720164</v>
      </c>
      <c r="CC113" s="33">
        <v>4.09</v>
      </c>
      <c r="CD113" s="105">
        <f t="shared" si="59"/>
        <v>0.894</v>
      </c>
      <c r="CE113" s="73">
        <f t="shared" si="60"/>
        <v>1.22729531</v>
      </c>
      <c r="CF113" s="33">
        <v>0.53</v>
      </c>
      <c r="CG113" s="105">
        <f t="shared" si="61"/>
        <v>0.844</v>
      </c>
      <c r="CH113" s="73">
        <f t="shared" si="62"/>
        <v>1.074442413</v>
      </c>
      <c r="CI113" s="33">
        <v>0.91</v>
      </c>
      <c r="CJ113" s="102">
        <f t="shared" si="63"/>
        <v>0.312</v>
      </c>
      <c r="CK113" s="73">
        <f t="shared" si="64"/>
        <v>-0.6103133827</v>
      </c>
      <c r="CL113" s="33">
        <v>41.67</v>
      </c>
      <c r="CM113" s="102">
        <f t="shared" si="65"/>
        <v>0.323</v>
      </c>
      <c r="CN113" s="73">
        <f t="shared" si="66"/>
        <v>-0.4466306537</v>
      </c>
      <c r="CO113" s="36">
        <f t="shared" si="67"/>
        <v>1439.397009</v>
      </c>
      <c r="CP113" s="35">
        <f t="shared" si="68"/>
        <v>-0.7226837473</v>
      </c>
      <c r="CQ113" s="90">
        <f t="shared" si="69"/>
        <v>0.23</v>
      </c>
      <c r="CR113" s="33">
        <v>0.11</v>
      </c>
      <c r="CS113" s="105">
        <f t="shared" si="70"/>
        <v>0.745</v>
      </c>
      <c r="CT113" s="73">
        <f t="shared" si="71"/>
        <v>0.4720308661</v>
      </c>
      <c r="CU113" s="123">
        <f t="shared" si="72"/>
        <v>0.7803646789</v>
      </c>
      <c r="CV113" s="107">
        <f t="shared" si="73"/>
        <v>0.638</v>
      </c>
    </row>
    <row r="114">
      <c r="A114" s="28">
        <v>2023.0</v>
      </c>
      <c r="B114" s="29" t="s">
        <v>858</v>
      </c>
      <c r="C114" s="29" t="s">
        <v>15</v>
      </c>
      <c r="D114" s="30">
        <f t="array" ref="D114">INDEX(
  TP!C:C,
  MATCH(
    1,
    (TP!A:A = A114) * (TP!B:B = C114),
    0
  )
)
</f>
        <v>50.33</v>
      </c>
      <c r="E114" s="31">
        <f t="shared" si="1"/>
        <v>0.2519050066</v>
      </c>
      <c r="F114" s="32">
        <f t="shared" si="2"/>
        <v>0.514</v>
      </c>
      <c r="G114" s="33">
        <v>1663.0</v>
      </c>
      <c r="H114" s="33">
        <v>3.87</v>
      </c>
      <c r="I114" s="33">
        <v>1.0</v>
      </c>
      <c r="J114" s="99">
        <f t="shared" si="3"/>
        <v>3.13</v>
      </c>
      <c r="K114" s="100">
        <f t="shared" si="4"/>
        <v>0.1693926639</v>
      </c>
      <c r="L114" s="101">
        <f t="shared" si="5"/>
        <v>0.163</v>
      </c>
      <c r="M114" s="73">
        <f t="shared" si="6"/>
        <v>-0.9451638409</v>
      </c>
      <c r="N114" s="42">
        <v>0.11</v>
      </c>
      <c r="O114" s="101">
        <f t="shared" si="7"/>
        <v>0.131</v>
      </c>
      <c r="P114" s="73">
        <f t="shared" si="8"/>
        <v>-1.080661711</v>
      </c>
      <c r="Q114" s="33">
        <v>1.89</v>
      </c>
      <c r="R114" s="102">
        <f t="shared" si="9"/>
        <v>0.443</v>
      </c>
      <c r="S114" s="73">
        <f t="shared" si="10"/>
        <v>-0.1669916033</v>
      </c>
      <c r="T114" s="33">
        <v>25.71</v>
      </c>
      <c r="U114" s="102">
        <f t="shared" si="11"/>
        <v>0.053</v>
      </c>
      <c r="V114" s="73">
        <f t="shared" si="12"/>
        <v>-1.554705312</v>
      </c>
      <c r="W114" s="36">
        <f t="shared" si="13"/>
        <v>1705.959523</v>
      </c>
      <c r="X114" s="35">
        <f t="shared" si="14"/>
        <v>-1.250163828</v>
      </c>
      <c r="Y114" s="40">
        <f t="shared" si="15"/>
        <v>0.096</v>
      </c>
      <c r="Z114" s="33">
        <v>8.571</v>
      </c>
      <c r="AA114" s="101">
        <f t="shared" si="16"/>
        <v>0.167</v>
      </c>
      <c r="AB114" s="73">
        <f t="shared" si="17"/>
        <v>-0.9429464018</v>
      </c>
      <c r="AC114" s="121">
        <f t="shared" si="18"/>
        <v>-4.218935781</v>
      </c>
      <c r="AD114" s="68">
        <f t="shared" si="19"/>
        <v>0.11</v>
      </c>
      <c r="AE114" s="33">
        <v>3.63</v>
      </c>
      <c r="AF114" s="102">
        <f t="shared" si="20"/>
        <v>0.606</v>
      </c>
      <c r="AG114" s="73">
        <f t="shared" si="21"/>
        <v>0.06243129472</v>
      </c>
      <c r="AH114" s="66">
        <f t="shared" si="22"/>
        <v>3.671924636</v>
      </c>
      <c r="AI114" s="102">
        <f t="shared" si="23"/>
        <v>0.635</v>
      </c>
      <c r="AJ114" s="73">
        <f t="shared" si="24"/>
        <v>0.1505210275</v>
      </c>
      <c r="AK114" s="33">
        <v>47.76</v>
      </c>
      <c r="AL114" s="102">
        <f t="shared" si="25"/>
        <v>0.28</v>
      </c>
      <c r="AM114" s="73">
        <f t="shared" si="26"/>
        <v>-0.5327270392</v>
      </c>
      <c r="AN114" s="36">
        <f t="shared" si="27"/>
        <v>3370.747113</v>
      </c>
      <c r="AO114" s="35">
        <f t="shared" si="28"/>
        <v>-0.1498761716</v>
      </c>
      <c r="AP114" s="37">
        <f t="shared" si="29"/>
        <v>0.457</v>
      </c>
      <c r="AQ114" s="33">
        <v>1.89</v>
      </c>
      <c r="AR114" s="102">
        <f t="shared" si="30"/>
        <v>0.152</v>
      </c>
      <c r="AS114" s="73">
        <f t="shared" si="31"/>
        <v>-1.025905267</v>
      </c>
      <c r="AT114" s="33">
        <v>40.0</v>
      </c>
      <c r="AU114" s="102">
        <f t="shared" si="32"/>
        <v>0.826</v>
      </c>
      <c r="AV114" s="73">
        <f t="shared" si="33"/>
        <v>0.8453358963</v>
      </c>
      <c r="AW114" s="36">
        <f t="shared" si="34"/>
        <v>1532.799825</v>
      </c>
      <c r="AX114" s="35">
        <f t="shared" si="35"/>
        <v>-0.4003446417</v>
      </c>
      <c r="AY114" s="37">
        <f t="shared" si="36"/>
        <v>0.376</v>
      </c>
      <c r="AZ114" s="33">
        <v>12.29</v>
      </c>
      <c r="BA114" s="102">
        <f t="shared" si="37"/>
        <v>0.904</v>
      </c>
      <c r="BB114" s="73">
        <f t="shared" si="38"/>
        <v>1.33852468</v>
      </c>
      <c r="BC114" s="33">
        <v>34.8</v>
      </c>
      <c r="BD114" s="102">
        <f t="shared" si="39"/>
        <v>0.528</v>
      </c>
      <c r="BE114" s="73">
        <f t="shared" si="40"/>
        <v>-0.01575950313</v>
      </c>
      <c r="BF114" s="36">
        <f t="shared" si="41"/>
        <v>2862.955338</v>
      </c>
      <c r="BG114" s="35">
        <f t="shared" si="42"/>
        <v>0.6637228329</v>
      </c>
      <c r="BH114" s="37">
        <f t="shared" si="43"/>
        <v>0.752</v>
      </c>
      <c r="BI114" s="33">
        <v>1.19</v>
      </c>
      <c r="BJ114" s="103">
        <f t="shared" si="44"/>
        <v>0.564</v>
      </c>
      <c r="BK114" s="73">
        <f t="shared" si="45"/>
        <v>-0.05580627583</v>
      </c>
      <c r="BL114" s="33">
        <v>0.38</v>
      </c>
      <c r="BM114" s="103">
        <f t="shared" si="46"/>
        <v>0.621</v>
      </c>
      <c r="BN114" s="73">
        <f t="shared" si="47"/>
        <v>-0.01102175821</v>
      </c>
      <c r="BO114" s="33">
        <v>3.41</v>
      </c>
      <c r="BP114" s="102">
        <f t="shared" si="48"/>
        <v>0.759</v>
      </c>
      <c r="BQ114" s="73">
        <f t="shared" si="49"/>
        <v>0.5937809058</v>
      </c>
      <c r="BR114" s="33">
        <v>47.62</v>
      </c>
      <c r="BS114" s="102">
        <f t="shared" si="50"/>
        <v>0.372</v>
      </c>
      <c r="BT114" s="73">
        <f t="shared" si="51"/>
        <v>-0.289629102</v>
      </c>
      <c r="BU114" s="36">
        <f t="shared" si="52"/>
        <v>3072.826115</v>
      </c>
      <c r="BV114" s="35">
        <f t="shared" si="53"/>
        <v>0.4090779282</v>
      </c>
      <c r="BW114" s="37">
        <f t="shared" si="54"/>
        <v>0.663</v>
      </c>
      <c r="BX114" s="122">
        <f t="shared" si="55"/>
        <v>0.4557519138</v>
      </c>
      <c r="BY114" s="104">
        <f t="shared" si="56"/>
        <v>0.582</v>
      </c>
      <c r="BZ114" s="33">
        <v>27.76</v>
      </c>
      <c r="CA114" s="105">
        <f t="shared" si="57"/>
        <v>0.979</v>
      </c>
      <c r="CB114" s="73">
        <f t="shared" si="58"/>
        <v>2.724695215</v>
      </c>
      <c r="CC114" s="33">
        <v>2.16</v>
      </c>
      <c r="CD114" s="105">
        <f t="shared" si="59"/>
        <v>0.128</v>
      </c>
      <c r="CE114" s="73">
        <f t="shared" si="60"/>
        <v>-1.002031989</v>
      </c>
      <c r="CF114" s="33">
        <v>0.49</v>
      </c>
      <c r="CG114" s="105">
        <f t="shared" si="61"/>
        <v>0.812</v>
      </c>
      <c r="CH114" s="73">
        <f t="shared" si="62"/>
        <v>0.8574065797</v>
      </c>
      <c r="CI114" s="33">
        <v>1.95</v>
      </c>
      <c r="CJ114" s="102">
        <f t="shared" si="63"/>
        <v>0.784</v>
      </c>
      <c r="CK114" s="73">
        <f t="shared" si="64"/>
        <v>0.5441787748</v>
      </c>
      <c r="CL114" s="33">
        <v>47.22</v>
      </c>
      <c r="CM114" s="102">
        <f t="shared" si="65"/>
        <v>0.482</v>
      </c>
      <c r="CN114" s="73">
        <f t="shared" si="66"/>
        <v>-0.03716990632</v>
      </c>
      <c r="CO114" s="36">
        <f t="shared" si="67"/>
        <v>2726.833088</v>
      </c>
      <c r="CP114" s="35">
        <f t="shared" si="68"/>
        <v>0.5919194931</v>
      </c>
      <c r="CQ114" s="90">
        <f t="shared" si="69"/>
        <v>0.745</v>
      </c>
      <c r="CR114" s="33">
        <v>0.13</v>
      </c>
      <c r="CS114" s="105">
        <f t="shared" si="70"/>
        <v>0.805</v>
      </c>
      <c r="CT114" s="73">
        <f t="shared" si="71"/>
        <v>0.8430995747</v>
      </c>
      <c r="CU114" s="123">
        <f t="shared" si="72"/>
        <v>4.015088874</v>
      </c>
      <c r="CV114" s="107">
        <f t="shared" si="73"/>
        <v>0.872</v>
      </c>
    </row>
    <row r="115">
      <c r="A115" s="28">
        <v>2022.0</v>
      </c>
      <c r="B115" s="29" t="s">
        <v>951</v>
      </c>
      <c r="C115" s="29" t="s">
        <v>27</v>
      </c>
      <c r="D115" s="30">
        <f t="array" ref="D115">INDEX(
  TP!C:C,
  MATCH(
    1,
    (TP!A:A = A115) * (TP!B:B = C115),
    0
  )
)
</f>
        <v>50.29</v>
      </c>
      <c r="E115" s="31">
        <f t="shared" si="1"/>
        <v>4.274797125</v>
      </c>
      <c r="F115" s="32">
        <f t="shared" si="2"/>
        <v>0.727</v>
      </c>
      <c r="G115" s="33">
        <v>1797.0</v>
      </c>
      <c r="H115" s="33">
        <v>7.64</v>
      </c>
      <c r="I115" s="33">
        <v>0.0</v>
      </c>
      <c r="J115" s="99">
        <f t="shared" si="3"/>
        <v>7.64</v>
      </c>
      <c r="K115" s="100">
        <f t="shared" si="4"/>
        <v>0.3826377295</v>
      </c>
      <c r="L115" s="101">
        <f t="shared" si="5"/>
        <v>0.819</v>
      </c>
      <c r="M115" s="73">
        <f t="shared" si="6"/>
        <v>0.9046893443</v>
      </c>
      <c r="N115" s="42">
        <v>0.3</v>
      </c>
      <c r="O115" s="101">
        <f t="shared" si="7"/>
        <v>0.571</v>
      </c>
      <c r="P115" s="73">
        <f t="shared" si="8"/>
        <v>0.1336994217</v>
      </c>
      <c r="Q115" s="33">
        <v>2.65</v>
      </c>
      <c r="R115" s="102">
        <f t="shared" si="9"/>
        <v>0.865</v>
      </c>
      <c r="S115" s="73">
        <f t="shared" si="10"/>
        <v>1.071937477</v>
      </c>
      <c r="T115" s="33">
        <v>35.85</v>
      </c>
      <c r="U115" s="102">
        <f t="shared" si="11"/>
        <v>0.273</v>
      </c>
      <c r="V115" s="73">
        <f t="shared" si="12"/>
        <v>-0.5512317264</v>
      </c>
      <c r="W115" s="36">
        <f t="shared" si="13"/>
        <v>2902.108885</v>
      </c>
      <c r="X115" s="35">
        <f t="shared" si="14"/>
        <v>0.1184578519</v>
      </c>
      <c r="Y115" s="40">
        <f t="shared" si="15"/>
        <v>0.525</v>
      </c>
      <c r="Z115" s="33">
        <v>11.321</v>
      </c>
      <c r="AA115" s="101">
        <f t="shared" si="16"/>
        <v>0.298</v>
      </c>
      <c r="AB115" s="73">
        <f t="shared" si="17"/>
        <v>-0.5510627239</v>
      </c>
      <c r="AC115" s="121">
        <f t="shared" si="18"/>
        <v>0.605783894</v>
      </c>
      <c r="AD115" s="68">
        <f t="shared" si="19"/>
        <v>0.56</v>
      </c>
      <c r="AE115" s="33">
        <v>3.86</v>
      </c>
      <c r="AF115" s="102">
        <f t="shared" si="20"/>
        <v>0.684</v>
      </c>
      <c r="AG115" s="73">
        <f t="shared" si="21"/>
        <v>0.2605616201</v>
      </c>
      <c r="AH115" s="66">
        <f t="shared" si="22"/>
        <v>3.899177655</v>
      </c>
      <c r="AI115" s="102">
        <f t="shared" si="23"/>
        <v>0.695</v>
      </c>
      <c r="AJ115" s="73">
        <f t="shared" si="24"/>
        <v>0.3397621127</v>
      </c>
      <c r="AK115" s="33">
        <v>54.55</v>
      </c>
      <c r="AL115" s="102">
        <f t="shared" si="25"/>
        <v>0.652</v>
      </c>
      <c r="AM115" s="73">
        <f t="shared" si="26"/>
        <v>0.3582362723</v>
      </c>
      <c r="AN115" s="36">
        <f t="shared" si="27"/>
        <v>3968.58195</v>
      </c>
      <c r="AO115" s="35">
        <f t="shared" si="28"/>
        <v>0.5525784018</v>
      </c>
      <c r="AP115" s="37">
        <f t="shared" si="29"/>
        <v>0.691</v>
      </c>
      <c r="AQ115" s="33">
        <v>3.26</v>
      </c>
      <c r="AR115" s="102">
        <f t="shared" si="30"/>
        <v>0.355</v>
      </c>
      <c r="AS115" s="73">
        <f t="shared" si="31"/>
        <v>-0.500547352</v>
      </c>
      <c r="AT115" s="33">
        <v>18.46</v>
      </c>
      <c r="AU115" s="102">
        <f t="shared" si="32"/>
        <v>0.099</v>
      </c>
      <c r="AV115" s="73">
        <f t="shared" si="33"/>
        <v>-1.28812639</v>
      </c>
      <c r="AW115" s="36">
        <f t="shared" si="34"/>
        <v>966.0193687</v>
      </c>
      <c r="AX115" s="35">
        <f t="shared" si="35"/>
        <v>-1.014153514</v>
      </c>
      <c r="AY115" s="37">
        <f t="shared" si="36"/>
        <v>0.145</v>
      </c>
      <c r="AZ115" s="33">
        <v>6.61</v>
      </c>
      <c r="BA115" s="102">
        <f t="shared" si="37"/>
        <v>0.241</v>
      </c>
      <c r="BB115" s="73">
        <f t="shared" si="38"/>
        <v>-0.7272607064</v>
      </c>
      <c r="BC115" s="33">
        <v>37.88</v>
      </c>
      <c r="BD115" s="102">
        <f t="shared" si="39"/>
        <v>0.723</v>
      </c>
      <c r="BE115" s="73">
        <f t="shared" si="40"/>
        <v>0.4115068517</v>
      </c>
      <c r="BF115" s="36">
        <f t="shared" si="41"/>
        <v>2444.713959</v>
      </c>
      <c r="BG115" s="35">
        <f t="shared" si="42"/>
        <v>-0.0380010282</v>
      </c>
      <c r="BH115" s="37">
        <f t="shared" si="43"/>
        <v>0.532</v>
      </c>
      <c r="BI115" s="33">
        <v>1.05</v>
      </c>
      <c r="BJ115" s="103">
        <f t="shared" si="44"/>
        <v>0.472</v>
      </c>
      <c r="BK115" s="73">
        <f t="shared" si="45"/>
        <v>-0.2409858946</v>
      </c>
      <c r="BL115" s="33">
        <v>0.4</v>
      </c>
      <c r="BM115" s="103">
        <f t="shared" si="46"/>
        <v>0.638</v>
      </c>
      <c r="BN115" s="73">
        <f t="shared" si="47"/>
        <v>0.0437003045</v>
      </c>
      <c r="BO115" s="33">
        <v>2.5</v>
      </c>
      <c r="BP115" s="102">
        <f t="shared" si="48"/>
        <v>0.55</v>
      </c>
      <c r="BQ115" s="73">
        <f t="shared" si="49"/>
        <v>-0.0502131842</v>
      </c>
      <c r="BR115" s="33">
        <v>52.0</v>
      </c>
      <c r="BS115" s="102">
        <f t="shared" si="50"/>
        <v>0.582</v>
      </c>
      <c r="BT115" s="73">
        <f t="shared" si="51"/>
        <v>0.1576924489</v>
      </c>
      <c r="BU115" s="36">
        <f t="shared" si="52"/>
        <v>2832.850252</v>
      </c>
      <c r="BV115" s="35">
        <f t="shared" si="53"/>
        <v>0.1758767696</v>
      </c>
      <c r="BW115" s="37">
        <f t="shared" si="54"/>
        <v>0.599</v>
      </c>
      <c r="BX115" s="122">
        <f t="shared" si="55"/>
        <v>-0.5209849612</v>
      </c>
      <c r="BY115" s="104">
        <f t="shared" si="56"/>
        <v>0.475</v>
      </c>
      <c r="BZ115" s="33">
        <v>13.67</v>
      </c>
      <c r="CA115" s="105">
        <f t="shared" si="57"/>
        <v>0.631</v>
      </c>
      <c r="CB115" s="73">
        <f t="shared" si="58"/>
        <v>0.06548866408</v>
      </c>
      <c r="CC115" s="33">
        <v>4.81</v>
      </c>
      <c r="CD115" s="105">
        <f t="shared" si="59"/>
        <v>0.986</v>
      </c>
      <c r="CE115" s="73">
        <f t="shared" si="60"/>
        <v>2.058961453</v>
      </c>
      <c r="CF115" s="33">
        <v>0.65</v>
      </c>
      <c r="CG115" s="105">
        <f t="shared" si="61"/>
        <v>0.926</v>
      </c>
      <c r="CH115" s="73">
        <f t="shared" si="62"/>
        <v>1.725549914</v>
      </c>
      <c r="CI115" s="33">
        <v>1.4</v>
      </c>
      <c r="CJ115" s="102">
        <f t="shared" si="63"/>
        <v>0.599</v>
      </c>
      <c r="CK115" s="73">
        <f t="shared" si="64"/>
        <v>-0.0663699623</v>
      </c>
      <c r="CL115" s="33">
        <v>39.29</v>
      </c>
      <c r="CM115" s="102">
        <f t="shared" si="65"/>
        <v>0.252</v>
      </c>
      <c r="CN115" s="73">
        <f t="shared" si="66"/>
        <v>-0.6222192264</v>
      </c>
      <c r="CO115" s="36">
        <f t="shared" si="67"/>
        <v>1836.141687</v>
      </c>
      <c r="CP115" s="35">
        <f t="shared" si="68"/>
        <v>-0.3175670601</v>
      </c>
      <c r="CQ115" s="90">
        <f t="shared" si="69"/>
        <v>0.433</v>
      </c>
      <c r="CR115" s="33">
        <v>0.12</v>
      </c>
      <c r="CS115" s="105">
        <f t="shared" si="70"/>
        <v>0.78</v>
      </c>
      <c r="CT115" s="73">
        <f t="shared" si="71"/>
        <v>0.6575652204</v>
      </c>
      <c r="CU115" s="123">
        <f t="shared" si="72"/>
        <v>4.189998192</v>
      </c>
      <c r="CV115" s="107">
        <f t="shared" si="73"/>
        <v>0.887</v>
      </c>
    </row>
    <row r="116">
      <c r="A116" s="28">
        <v>2022.0</v>
      </c>
      <c r="B116" s="29" t="s">
        <v>929</v>
      </c>
      <c r="C116" s="29" t="s">
        <v>27</v>
      </c>
      <c r="D116" s="30">
        <f t="array" ref="D116">INDEX(
  TP!C:C,
  MATCH(
    1,
    (TP!A:A = A116) * (TP!B:B = C116),
    0
  )
)
</f>
        <v>50.29</v>
      </c>
      <c r="E116" s="31">
        <f t="shared" si="1"/>
        <v>-1.361234216</v>
      </c>
      <c r="F116" s="32">
        <f t="shared" si="2"/>
        <v>0.411</v>
      </c>
      <c r="G116" s="33">
        <v>2944.0</v>
      </c>
      <c r="H116" s="33">
        <v>15.49</v>
      </c>
      <c r="I116" s="33">
        <v>3.0</v>
      </c>
      <c r="J116" s="99">
        <f t="shared" si="3"/>
        <v>13.27</v>
      </c>
      <c r="K116" s="100">
        <f t="shared" si="4"/>
        <v>0.4056725543</v>
      </c>
      <c r="L116" s="101">
        <f t="shared" si="5"/>
        <v>0.872</v>
      </c>
      <c r="M116" s="73">
        <f t="shared" si="6"/>
        <v>1.10451129</v>
      </c>
      <c r="N116" s="42">
        <v>0.43</v>
      </c>
      <c r="O116" s="101">
        <f t="shared" si="7"/>
        <v>0.833</v>
      </c>
      <c r="P116" s="73">
        <f t="shared" si="8"/>
        <v>0.9645780916</v>
      </c>
      <c r="Q116" s="33">
        <v>2.75</v>
      </c>
      <c r="R116" s="102">
        <f t="shared" si="9"/>
        <v>0.89</v>
      </c>
      <c r="S116" s="73">
        <f t="shared" si="10"/>
        <v>1.234954461</v>
      </c>
      <c r="T116" s="33">
        <v>37.78</v>
      </c>
      <c r="U116" s="102">
        <f t="shared" si="11"/>
        <v>0.33</v>
      </c>
      <c r="V116" s="73">
        <f t="shared" si="12"/>
        <v>-0.3602352747</v>
      </c>
      <c r="W116" s="36">
        <f t="shared" si="13"/>
        <v>3122.191041</v>
      </c>
      <c r="X116" s="35">
        <f t="shared" si="14"/>
        <v>0.3702735707</v>
      </c>
      <c r="Y116" s="40">
        <f t="shared" si="15"/>
        <v>0.649</v>
      </c>
      <c r="Z116" s="33">
        <v>17.778</v>
      </c>
      <c r="AA116" s="101">
        <f t="shared" si="16"/>
        <v>0.652</v>
      </c>
      <c r="AB116" s="73">
        <f t="shared" si="17"/>
        <v>0.3690801517</v>
      </c>
      <c r="AC116" s="121">
        <f t="shared" si="18"/>
        <v>2.808443104</v>
      </c>
      <c r="AD116" s="68">
        <f t="shared" si="19"/>
        <v>0.816</v>
      </c>
      <c r="AE116" s="33">
        <v>1.71</v>
      </c>
      <c r="AF116" s="102">
        <f t="shared" si="20"/>
        <v>0.014</v>
      </c>
      <c r="AG116" s="73">
        <f t="shared" si="21"/>
        <v>-1.591526204</v>
      </c>
      <c r="AH116" s="66">
        <f t="shared" si="22"/>
        <v>1.727355904</v>
      </c>
      <c r="AI116" s="102">
        <f t="shared" si="23"/>
        <v>0.011</v>
      </c>
      <c r="AJ116" s="73">
        <f t="shared" si="24"/>
        <v>-1.4687855</v>
      </c>
      <c r="AK116" s="33">
        <v>51.79</v>
      </c>
      <c r="AL116" s="102">
        <f t="shared" si="25"/>
        <v>0.504</v>
      </c>
      <c r="AM116" s="73">
        <f t="shared" si="26"/>
        <v>-0.003922599549</v>
      </c>
      <c r="AN116" s="36">
        <f t="shared" si="27"/>
        <v>2378.970882</v>
      </c>
      <c r="AO116" s="35">
        <f t="shared" si="28"/>
        <v>-1.315210988</v>
      </c>
      <c r="AP116" s="37">
        <f t="shared" si="29"/>
        <v>0.082</v>
      </c>
      <c r="AQ116" s="33">
        <v>2.72</v>
      </c>
      <c r="AR116" s="102">
        <f t="shared" si="30"/>
        <v>0.273</v>
      </c>
      <c r="AS116" s="73">
        <f t="shared" si="31"/>
        <v>-0.7076227347</v>
      </c>
      <c r="AT116" s="33">
        <v>43.82</v>
      </c>
      <c r="AU116" s="102">
        <f t="shared" si="32"/>
        <v>0.911</v>
      </c>
      <c r="AV116" s="73">
        <f t="shared" si="33"/>
        <v>1.223693646</v>
      </c>
      <c r="AW116" s="36">
        <f t="shared" si="34"/>
        <v>2078.650548</v>
      </c>
      <c r="AX116" s="35">
        <f t="shared" si="35"/>
        <v>0.1907978608</v>
      </c>
      <c r="AY116" s="37">
        <f t="shared" si="36"/>
        <v>0.592</v>
      </c>
      <c r="AZ116" s="33">
        <v>9.72</v>
      </c>
      <c r="BA116" s="102">
        <f t="shared" si="37"/>
        <v>0.702</v>
      </c>
      <c r="BB116" s="73">
        <f t="shared" si="38"/>
        <v>0.4038295313</v>
      </c>
      <c r="BC116" s="33">
        <v>27.04</v>
      </c>
      <c r="BD116" s="102">
        <f t="shared" si="39"/>
        <v>0.128</v>
      </c>
      <c r="BE116" s="73">
        <f t="shared" si="40"/>
        <v>-1.092248761</v>
      </c>
      <c r="BF116" s="36">
        <f t="shared" si="41"/>
        <v>2039.757932</v>
      </c>
      <c r="BG116" s="35">
        <f t="shared" si="42"/>
        <v>-0.7174347758</v>
      </c>
      <c r="BH116" s="37">
        <f t="shared" si="43"/>
        <v>0.227</v>
      </c>
      <c r="BI116" s="33">
        <v>0.7</v>
      </c>
      <c r="BJ116" s="103">
        <f t="shared" si="44"/>
        <v>0.266</v>
      </c>
      <c r="BK116" s="73">
        <f t="shared" si="45"/>
        <v>-0.7039349416</v>
      </c>
      <c r="BL116" s="33">
        <v>0.37</v>
      </c>
      <c r="BM116" s="103">
        <f t="shared" si="46"/>
        <v>0.613</v>
      </c>
      <c r="BN116" s="73">
        <f t="shared" si="47"/>
        <v>-0.03838278957</v>
      </c>
      <c r="BO116" s="33">
        <v>1.38</v>
      </c>
      <c r="BP116" s="102">
        <f t="shared" si="48"/>
        <v>0.191</v>
      </c>
      <c r="BQ116" s="73">
        <f t="shared" si="49"/>
        <v>-0.842821295</v>
      </c>
      <c r="BR116" s="33">
        <v>46.67</v>
      </c>
      <c r="BS116" s="102">
        <f t="shared" si="50"/>
        <v>0.333</v>
      </c>
      <c r="BT116" s="73">
        <f t="shared" si="51"/>
        <v>-0.3866508995</v>
      </c>
      <c r="BU116" s="36">
        <f t="shared" si="52"/>
        <v>1759.780894</v>
      </c>
      <c r="BV116" s="35">
        <f t="shared" si="53"/>
        <v>-0.8668990099</v>
      </c>
      <c r="BW116" s="37">
        <f t="shared" si="54"/>
        <v>0.191</v>
      </c>
      <c r="BX116" s="122">
        <f t="shared" si="55"/>
        <v>-3.451064644</v>
      </c>
      <c r="BY116" s="104">
        <f t="shared" si="56"/>
        <v>0.195</v>
      </c>
      <c r="BZ116" s="33">
        <v>11.28</v>
      </c>
      <c r="CA116" s="105">
        <f t="shared" si="57"/>
        <v>0.447</v>
      </c>
      <c r="CB116" s="73">
        <f t="shared" si="58"/>
        <v>-0.3855761803</v>
      </c>
      <c r="CC116" s="33">
        <v>3.33</v>
      </c>
      <c r="CD116" s="105">
        <f t="shared" si="59"/>
        <v>0.617</v>
      </c>
      <c r="CE116" s="73">
        <f t="shared" si="60"/>
        <v>0.3494254931</v>
      </c>
      <c r="CF116" s="33">
        <v>0.4</v>
      </c>
      <c r="CG116" s="105">
        <f t="shared" si="61"/>
        <v>0.706</v>
      </c>
      <c r="CH116" s="73">
        <f t="shared" si="62"/>
        <v>0.3690759539</v>
      </c>
      <c r="CI116" s="33">
        <v>1.13</v>
      </c>
      <c r="CJ116" s="102">
        <f t="shared" si="63"/>
        <v>0.436</v>
      </c>
      <c r="CK116" s="73">
        <f t="shared" si="64"/>
        <v>-0.3660938878</v>
      </c>
      <c r="CL116" s="33">
        <v>43.24</v>
      </c>
      <c r="CM116" s="102">
        <f t="shared" si="65"/>
        <v>0.376</v>
      </c>
      <c r="CN116" s="73">
        <f t="shared" si="66"/>
        <v>-0.3308012171</v>
      </c>
      <c r="CO116" s="36">
        <f t="shared" si="67"/>
        <v>1745.263748</v>
      </c>
      <c r="CP116" s="35">
        <f t="shared" si="68"/>
        <v>-0.4103626831</v>
      </c>
      <c r="CQ116" s="90">
        <f t="shared" si="69"/>
        <v>0.387</v>
      </c>
      <c r="CR116" s="33">
        <v>0.05</v>
      </c>
      <c r="CS116" s="105">
        <f t="shared" si="70"/>
        <v>0.248</v>
      </c>
      <c r="CT116" s="73">
        <f t="shared" si="71"/>
        <v>-0.6411752598</v>
      </c>
      <c r="CU116" s="123">
        <f t="shared" si="72"/>
        <v>-0.7186126762</v>
      </c>
      <c r="CV116" s="107">
        <f t="shared" si="73"/>
        <v>0.468</v>
      </c>
    </row>
    <row r="117">
      <c r="A117" s="28">
        <v>2024.0</v>
      </c>
      <c r="B117" s="29" t="s">
        <v>936</v>
      </c>
      <c r="C117" s="29" t="s">
        <v>9</v>
      </c>
      <c r="D117" s="30">
        <f t="array" ref="D117">INDEX(
  TP!C:C,
  MATCH(
    1,
    (TP!A:A = A117) * (TP!B:B = C117),
    0
  )
)
</f>
        <v>50.24</v>
      </c>
      <c r="E117" s="31">
        <f t="shared" si="1"/>
        <v>-1.662432097</v>
      </c>
      <c r="F117" s="32">
        <f t="shared" si="2"/>
        <v>0.394</v>
      </c>
      <c r="G117" s="33">
        <v>1739.0</v>
      </c>
      <c r="H117" s="33">
        <v>4.86</v>
      </c>
      <c r="I117" s="33">
        <v>0.0</v>
      </c>
      <c r="J117" s="99">
        <f t="shared" si="3"/>
        <v>4.86</v>
      </c>
      <c r="K117" s="100">
        <f t="shared" si="4"/>
        <v>0.2515238643</v>
      </c>
      <c r="L117" s="101">
        <f t="shared" si="5"/>
        <v>0.443</v>
      </c>
      <c r="M117" s="73">
        <f t="shared" si="6"/>
        <v>-0.2326940718</v>
      </c>
      <c r="N117" s="42">
        <v>0.21</v>
      </c>
      <c r="O117" s="101">
        <f t="shared" si="7"/>
        <v>0.362</v>
      </c>
      <c r="P117" s="73">
        <f t="shared" si="8"/>
        <v>-0.4415242728</v>
      </c>
      <c r="Q117" s="33">
        <v>1.45</v>
      </c>
      <c r="R117" s="102">
        <f t="shared" si="9"/>
        <v>0.167</v>
      </c>
      <c r="S117" s="73">
        <f t="shared" si="10"/>
        <v>-0.8842663342</v>
      </c>
      <c r="T117" s="33">
        <v>35.71</v>
      </c>
      <c r="U117" s="102">
        <f t="shared" si="11"/>
        <v>0.259</v>
      </c>
      <c r="V117" s="73">
        <f t="shared" si="12"/>
        <v>-0.5650863913</v>
      </c>
      <c r="W117" s="36">
        <f t="shared" si="13"/>
        <v>2000.722266</v>
      </c>
      <c r="X117" s="35">
        <f t="shared" si="14"/>
        <v>-0.9128993581</v>
      </c>
      <c r="Y117" s="40">
        <f t="shared" si="15"/>
        <v>0.16</v>
      </c>
      <c r="Z117" s="33">
        <v>14.286</v>
      </c>
      <c r="AA117" s="101">
        <f t="shared" si="16"/>
        <v>0.436</v>
      </c>
      <c r="AB117" s="73">
        <f t="shared" si="17"/>
        <v>-0.1285408676</v>
      </c>
      <c r="AC117" s="121">
        <f t="shared" si="18"/>
        <v>-1.71565857</v>
      </c>
      <c r="AD117" s="68">
        <f t="shared" si="19"/>
        <v>0.305</v>
      </c>
      <c r="AE117" s="33">
        <v>5.85</v>
      </c>
      <c r="AF117" s="102">
        <f t="shared" si="20"/>
        <v>0.954</v>
      </c>
      <c r="AG117" s="73">
        <f t="shared" si="21"/>
        <v>1.974819653</v>
      </c>
      <c r="AH117" s="66">
        <f t="shared" si="22"/>
        <v>5.899138844</v>
      </c>
      <c r="AI117" s="102">
        <f t="shared" si="23"/>
        <v>0.957</v>
      </c>
      <c r="AJ117" s="73">
        <f t="shared" si="24"/>
        <v>2.005195767</v>
      </c>
      <c r="AK117" s="33">
        <v>49.56</v>
      </c>
      <c r="AL117" s="102">
        <f t="shared" si="25"/>
        <v>0.362</v>
      </c>
      <c r="AM117" s="73">
        <f t="shared" si="26"/>
        <v>-0.2965364706</v>
      </c>
      <c r="AN117" s="36">
        <f t="shared" si="27"/>
        <v>4382.289347</v>
      </c>
      <c r="AO117" s="35">
        <f t="shared" si="28"/>
        <v>1.038683653</v>
      </c>
      <c r="AP117" s="37">
        <f t="shared" si="29"/>
        <v>0.865</v>
      </c>
      <c r="AQ117" s="33">
        <v>3.36</v>
      </c>
      <c r="AR117" s="102">
        <f t="shared" si="30"/>
        <v>0.376</v>
      </c>
      <c r="AS117" s="73">
        <f t="shared" si="31"/>
        <v>-0.462200059</v>
      </c>
      <c r="AT117" s="33">
        <v>30.77</v>
      </c>
      <c r="AU117" s="102">
        <f t="shared" si="32"/>
        <v>0.443</v>
      </c>
      <c r="AV117" s="73">
        <f t="shared" si="33"/>
        <v>-0.0688635884</v>
      </c>
      <c r="AW117" s="36">
        <f t="shared" si="34"/>
        <v>1635.986234</v>
      </c>
      <c r="AX117" s="35">
        <f t="shared" si="35"/>
        <v>-0.2885963751</v>
      </c>
      <c r="AY117" s="37">
        <f t="shared" si="36"/>
        <v>0.426</v>
      </c>
      <c r="AZ117" s="33">
        <v>7.66</v>
      </c>
      <c r="BA117" s="102">
        <f t="shared" si="37"/>
        <v>0.362</v>
      </c>
      <c r="BB117" s="73">
        <f t="shared" si="38"/>
        <v>-0.3453813657</v>
      </c>
      <c r="BC117" s="33">
        <v>35.81</v>
      </c>
      <c r="BD117" s="102">
        <f t="shared" si="39"/>
        <v>0.606</v>
      </c>
      <c r="BE117" s="73">
        <f t="shared" si="40"/>
        <v>0.1243505678</v>
      </c>
      <c r="BF117" s="36">
        <f t="shared" si="41"/>
        <v>2458.30906</v>
      </c>
      <c r="BG117" s="35">
        <f t="shared" si="42"/>
        <v>-0.01519121729</v>
      </c>
      <c r="BH117" s="37">
        <f t="shared" si="43"/>
        <v>0.546</v>
      </c>
      <c r="BI117" s="33">
        <v>1.29</v>
      </c>
      <c r="BJ117" s="103">
        <f t="shared" si="44"/>
        <v>0.61</v>
      </c>
      <c r="BK117" s="73">
        <f t="shared" si="45"/>
        <v>0.07646488045</v>
      </c>
      <c r="BL117" s="33">
        <v>0.26</v>
      </c>
      <c r="BM117" s="103">
        <f t="shared" si="46"/>
        <v>0.44</v>
      </c>
      <c r="BN117" s="73">
        <f t="shared" si="47"/>
        <v>-0.3393541345</v>
      </c>
      <c r="BO117" s="33">
        <v>3.0</v>
      </c>
      <c r="BP117" s="102">
        <f t="shared" si="48"/>
        <v>0.674</v>
      </c>
      <c r="BQ117" s="73">
        <f t="shared" si="49"/>
        <v>0.3036297224</v>
      </c>
      <c r="BR117" s="33">
        <v>50.0</v>
      </c>
      <c r="BS117" s="102">
        <f t="shared" si="50"/>
        <v>0.468</v>
      </c>
      <c r="BT117" s="73">
        <f t="shared" si="51"/>
        <v>-0.04656396704</v>
      </c>
      <c r="BU117" s="36">
        <f t="shared" si="52"/>
        <v>3014.233054</v>
      </c>
      <c r="BV117" s="35">
        <f t="shared" si="53"/>
        <v>0.3521389946</v>
      </c>
      <c r="BW117" s="37">
        <f t="shared" si="54"/>
        <v>0.635</v>
      </c>
      <c r="BX117" s="122">
        <f t="shared" si="55"/>
        <v>0.824145801</v>
      </c>
      <c r="BY117" s="104">
        <f t="shared" si="56"/>
        <v>0.621</v>
      </c>
      <c r="BZ117" s="33">
        <v>13.97</v>
      </c>
      <c r="CA117" s="105">
        <f t="shared" si="57"/>
        <v>0.66</v>
      </c>
      <c r="CB117" s="73">
        <f t="shared" si="58"/>
        <v>0.1221076822</v>
      </c>
      <c r="CC117" s="33">
        <v>2.74</v>
      </c>
      <c r="CD117" s="105">
        <f t="shared" si="59"/>
        <v>0.351</v>
      </c>
      <c r="CE117" s="73">
        <f t="shared" si="60"/>
        <v>-0.3320787071</v>
      </c>
      <c r="CF117" s="33">
        <v>0.36</v>
      </c>
      <c r="CG117" s="105">
        <f t="shared" si="61"/>
        <v>0.613</v>
      </c>
      <c r="CH117" s="73">
        <f t="shared" si="62"/>
        <v>0.1520401202</v>
      </c>
      <c r="CI117" s="33">
        <v>1.4</v>
      </c>
      <c r="CJ117" s="102">
        <f t="shared" si="63"/>
        <v>0.599</v>
      </c>
      <c r="CK117" s="73">
        <f t="shared" si="64"/>
        <v>-0.0663699623</v>
      </c>
      <c r="CL117" s="33">
        <v>44.44</v>
      </c>
      <c r="CM117" s="102">
        <f t="shared" si="65"/>
        <v>0.401</v>
      </c>
      <c r="CN117" s="73">
        <f t="shared" si="66"/>
        <v>-0.2422691636</v>
      </c>
      <c r="CO117" s="36">
        <f t="shared" si="67"/>
        <v>2076.816914</v>
      </c>
      <c r="CP117" s="35">
        <f t="shared" si="68"/>
        <v>-0.07181316292</v>
      </c>
      <c r="CQ117" s="90">
        <f t="shared" si="69"/>
        <v>0.535</v>
      </c>
      <c r="CR117" s="33">
        <v>0.05</v>
      </c>
      <c r="CS117" s="105">
        <f t="shared" si="70"/>
        <v>0.248</v>
      </c>
      <c r="CT117" s="73">
        <f t="shared" si="71"/>
        <v>-0.6411752598</v>
      </c>
      <c r="CU117" s="123">
        <f t="shared" si="72"/>
        <v>-0.7709193274</v>
      </c>
      <c r="CV117" s="107">
        <f t="shared" si="73"/>
        <v>0.457</v>
      </c>
    </row>
    <row r="118">
      <c r="A118" s="28">
        <v>2024.0</v>
      </c>
      <c r="B118" s="29" t="s">
        <v>905</v>
      </c>
      <c r="C118" s="29" t="s">
        <v>9</v>
      </c>
      <c r="D118" s="30">
        <f t="array" ref="D118">INDEX(
  TP!C:C,
  MATCH(
    1,
    (TP!A:A = A118) * (TP!B:B = C118),
    0
  )
)
</f>
        <v>50.24</v>
      </c>
      <c r="E118" s="31">
        <f t="shared" si="1"/>
        <v>-6.176517267</v>
      </c>
      <c r="F118" s="32">
        <f t="shared" si="2"/>
        <v>0.202</v>
      </c>
      <c r="G118" s="33">
        <v>2880.0</v>
      </c>
      <c r="H118" s="33">
        <v>16.39</v>
      </c>
      <c r="I118" s="33">
        <v>8.0</v>
      </c>
      <c r="J118" s="99">
        <f t="shared" si="3"/>
        <v>10.47</v>
      </c>
      <c r="K118" s="100">
        <f t="shared" si="4"/>
        <v>0.3271875</v>
      </c>
      <c r="L118" s="101">
        <f t="shared" si="5"/>
        <v>0.642</v>
      </c>
      <c r="M118" s="73">
        <f t="shared" si="6"/>
        <v>0.4236710219</v>
      </c>
      <c r="N118" s="42">
        <v>0.22</v>
      </c>
      <c r="O118" s="101">
        <f t="shared" si="7"/>
        <v>0.387</v>
      </c>
      <c r="P118" s="73">
        <f t="shared" si="8"/>
        <v>-0.377610529</v>
      </c>
      <c r="Q118" s="33">
        <v>2.31</v>
      </c>
      <c r="R118" s="102">
        <f t="shared" si="9"/>
        <v>0.695</v>
      </c>
      <c r="S118" s="73">
        <f t="shared" si="10"/>
        <v>0.5176797307</v>
      </c>
      <c r="T118" s="33">
        <v>50.0</v>
      </c>
      <c r="U118" s="102">
        <f t="shared" si="11"/>
        <v>0.809</v>
      </c>
      <c r="V118" s="73">
        <f t="shared" si="12"/>
        <v>0.8490790464</v>
      </c>
      <c r="W118" s="36">
        <f t="shared" si="13"/>
        <v>3741.895357</v>
      </c>
      <c r="X118" s="35">
        <f t="shared" si="14"/>
        <v>1.079332814</v>
      </c>
      <c r="Y118" s="40">
        <f t="shared" si="15"/>
        <v>0.855</v>
      </c>
      <c r="Z118" s="33">
        <v>18.919</v>
      </c>
      <c r="AA118" s="101">
        <f t="shared" si="16"/>
        <v>0.709</v>
      </c>
      <c r="AB118" s="73">
        <f t="shared" si="17"/>
        <v>0.5316762522</v>
      </c>
      <c r="AC118" s="121">
        <f t="shared" si="18"/>
        <v>1.657069559</v>
      </c>
      <c r="AD118" s="68">
        <f t="shared" si="19"/>
        <v>0.681</v>
      </c>
      <c r="AE118" s="33">
        <v>3.34</v>
      </c>
      <c r="AF118" s="102">
        <f t="shared" si="20"/>
        <v>0.468</v>
      </c>
      <c r="AG118" s="73">
        <f t="shared" si="21"/>
        <v>-0.1873852025</v>
      </c>
      <c r="AH118" s="66">
        <f t="shared" si="22"/>
        <v>3.36805534</v>
      </c>
      <c r="AI118" s="102">
        <f t="shared" si="23"/>
        <v>0.518</v>
      </c>
      <c r="AJ118" s="73">
        <f t="shared" si="24"/>
        <v>-0.1025209585</v>
      </c>
      <c r="AK118" s="33">
        <v>53.27</v>
      </c>
      <c r="AL118" s="102">
        <f t="shared" si="25"/>
        <v>0.585</v>
      </c>
      <c r="AM118" s="73">
        <f t="shared" si="26"/>
        <v>0.1902785346</v>
      </c>
      <c r="AN118" s="36">
        <f t="shared" si="27"/>
        <v>3595.60625</v>
      </c>
      <c r="AO118" s="35">
        <f t="shared" si="28"/>
        <v>0.1143328027</v>
      </c>
      <c r="AP118" s="37">
        <f t="shared" si="29"/>
        <v>0.557</v>
      </c>
      <c r="AQ118" s="33">
        <v>4.78</v>
      </c>
      <c r="AR118" s="102">
        <f t="shared" si="30"/>
        <v>0.596</v>
      </c>
      <c r="AS118" s="73">
        <f t="shared" si="31"/>
        <v>0.08233150273</v>
      </c>
      <c r="AT118" s="33">
        <v>20.92</v>
      </c>
      <c r="AU118" s="102">
        <f t="shared" si="32"/>
        <v>0.135</v>
      </c>
      <c r="AV118" s="73">
        <f t="shared" si="33"/>
        <v>-1.044471923</v>
      </c>
      <c r="AW118" s="36">
        <f t="shared" si="34"/>
        <v>1325.245375</v>
      </c>
      <c r="AX118" s="35">
        <f t="shared" si="35"/>
        <v>-0.625120852</v>
      </c>
      <c r="AY118" s="37">
        <f t="shared" si="36"/>
        <v>0.291</v>
      </c>
      <c r="AZ118" s="33">
        <v>8.28</v>
      </c>
      <c r="BA118" s="102">
        <f t="shared" si="37"/>
        <v>0.5</v>
      </c>
      <c r="BB118" s="73">
        <f t="shared" si="38"/>
        <v>-0.1198907074</v>
      </c>
      <c r="BC118" s="33">
        <v>27.55</v>
      </c>
      <c r="BD118" s="102">
        <f t="shared" si="39"/>
        <v>0.145</v>
      </c>
      <c r="BE118" s="73">
        <f t="shared" si="40"/>
        <v>-1.021500111</v>
      </c>
      <c r="BF118" s="36">
        <f t="shared" si="41"/>
        <v>1951.851209</v>
      </c>
      <c r="BG118" s="35">
        <f t="shared" si="42"/>
        <v>-0.8649243538</v>
      </c>
      <c r="BH118" s="37">
        <f t="shared" si="43"/>
        <v>0.191</v>
      </c>
      <c r="BI118" s="33">
        <v>0.75</v>
      </c>
      <c r="BJ118" s="103">
        <f t="shared" si="44"/>
        <v>0.309</v>
      </c>
      <c r="BK118" s="73">
        <f t="shared" si="45"/>
        <v>-0.6377993635</v>
      </c>
      <c r="BL118" s="33">
        <v>0.34</v>
      </c>
      <c r="BM118" s="103">
        <f t="shared" si="46"/>
        <v>0.567</v>
      </c>
      <c r="BN118" s="73">
        <f t="shared" si="47"/>
        <v>-0.1204658836</v>
      </c>
      <c r="BO118" s="33">
        <v>1.56</v>
      </c>
      <c r="BP118" s="102">
        <f t="shared" si="48"/>
        <v>0.255</v>
      </c>
      <c r="BQ118" s="73">
        <f t="shared" si="49"/>
        <v>-0.7154378486</v>
      </c>
      <c r="BR118" s="33">
        <v>38.0</v>
      </c>
      <c r="BS118" s="102">
        <f t="shared" si="50"/>
        <v>0.089</v>
      </c>
      <c r="BT118" s="73">
        <f t="shared" si="51"/>
        <v>-1.272102463</v>
      </c>
      <c r="BU118" s="36">
        <f t="shared" si="52"/>
        <v>1553.338729</v>
      </c>
      <c r="BV118" s="35">
        <f t="shared" si="53"/>
        <v>-1.067513153</v>
      </c>
      <c r="BW118" s="37">
        <f t="shared" si="54"/>
        <v>0.128</v>
      </c>
      <c r="BX118" s="122">
        <f t="shared" si="55"/>
        <v>-3.201490803</v>
      </c>
      <c r="BY118" s="104">
        <f t="shared" si="56"/>
        <v>0.206</v>
      </c>
      <c r="BZ118" s="33">
        <v>6.22</v>
      </c>
      <c r="CA118" s="105">
        <f t="shared" si="57"/>
        <v>0.014</v>
      </c>
      <c r="CB118" s="73">
        <f t="shared" si="58"/>
        <v>-1.340550286</v>
      </c>
      <c r="CC118" s="33">
        <v>2.91</v>
      </c>
      <c r="CD118" s="105">
        <f t="shared" si="59"/>
        <v>0.443</v>
      </c>
      <c r="CE118" s="73">
        <f t="shared" si="60"/>
        <v>-0.1357130901</v>
      </c>
      <c r="CF118" s="33">
        <v>0.13</v>
      </c>
      <c r="CG118" s="105">
        <f t="shared" si="61"/>
        <v>0.096</v>
      </c>
      <c r="CH118" s="73">
        <f t="shared" si="62"/>
        <v>-1.095915923</v>
      </c>
      <c r="CI118" s="33">
        <v>0.59</v>
      </c>
      <c r="CJ118" s="102">
        <f t="shared" si="63"/>
        <v>0.11</v>
      </c>
      <c r="CK118" s="73">
        <f t="shared" si="64"/>
        <v>-0.9655417388</v>
      </c>
      <c r="CL118" s="33">
        <v>52.63</v>
      </c>
      <c r="CM118" s="102">
        <f t="shared" si="65"/>
        <v>0.656</v>
      </c>
      <c r="CN118" s="73">
        <f t="shared" si="66"/>
        <v>0.3619621015</v>
      </c>
      <c r="CO118" s="36">
        <f t="shared" si="67"/>
        <v>1302.82428</v>
      </c>
      <c r="CP118" s="35">
        <f t="shared" si="68"/>
        <v>-0.8621384008</v>
      </c>
      <c r="CQ118" s="90">
        <f t="shared" si="69"/>
        <v>0.184</v>
      </c>
      <c r="CR118" s="33">
        <v>0.02</v>
      </c>
      <c r="CS118" s="105">
        <f t="shared" si="70"/>
        <v>0.043</v>
      </c>
      <c r="CT118" s="73">
        <f t="shared" si="71"/>
        <v>-1.197778323</v>
      </c>
      <c r="CU118" s="123">
        <f t="shared" si="72"/>
        <v>-4.632096023</v>
      </c>
      <c r="CV118" s="107">
        <f t="shared" si="73"/>
        <v>0.053</v>
      </c>
    </row>
    <row r="119">
      <c r="A119" s="28">
        <v>2024.0</v>
      </c>
      <c r="B119" s="29" t="s">
        <v>952</v>
      </c>
      <c r="C119" s="29" t="s">
        <v>9</v>
      </c>
      <c r="D119" s="30">
        <f t="array" ref="D119">INDEX(
  TP!C:C,
  MATCH(
    1,
    (TP!A:A = A119) * (TP!B:B = C119),
    0
  )
)
</f>
        <v>50.24</v>
      </c>
      <c r="E119" s="31">
        <f t="shared" si="1"/>
        <v>-6.20817055</v>
      </c>
      <c r="F119" s="32">
        <f t="shared" si="2"/>
        <v>0.199</v>
      </c>
      <c r="G119" s="33">
        <v>2064.0</v>
      </c>
      <c r="H119" s="33">
        <v>7.71</v>
      </c>
      <c r="I119" s="33">
        <v>1.0</v>
      </c>
      <c r="J119" s="99">
        <f t="shared" si="3"/>
        <v>6.97</v>
      </c>
      <c r="K119" s="100">
        <f t="shared" si="4"/>
        <v>0.3039244186</v>
      </c>
      <c r="L119" s="101">
        <f t="shared" si="5"/>
        <v>0.585</v>
      </c>
      <c r="M119" s="73">
        <f t="shared" si="6"/>
        <v>0.2218690009</v>
      </c>
      <c r="N119" s="42">
        <v>0.17</v>
      </c>
      <c r="O119" s="101">
        <f t="shared" si="7"/>
        <v>0.227</v>
      </c>
      <c r="P119" s="73">
        <f t="shared" si="8"/>
        <v>-0.6971792481</v>
      </c>
      <c r="Q119" s="33">
        <v>2.05</v>
      </c>
      <c r="R119" s="102">
        <f t="shared" si="9"/>
        <v>0.567</v>
      </c>
      <c r="S119" s="73">
        <f t="shared" si="10"/>
        <v>0.09383557152</v>
      </c>
      <c r="T119" s="33">
        <v>44.68</v>
      </c>
      <c r="U119" s="102">
        <f t="shared" si="11"/>
        <v>0.613</v>
      </c>
      <c r="V119" s="73">
        <f t="shared" si="12"/>
        <v>0.3226017806</v>
      </c>
      <c r="W119" s="36">
        <f t="shared" si="13"/>
        <v>3115.22529</v>
      </c>
      <c r="X119" s="35">
        <f t="shared" si="14"/>
        <v>0.36230343</v>
      </c>
      <c r="Y119" s="40">
        <f t="shared" si="15"/>
        <v>0.638</v>
      </c>
      <c r="Z119" s="33">
        <v>10.638</v>
      </c>
      <c r="AA119" s="101">
        <f t="shared" si="16"/>
        <v>0.273</v>
      </c>
      <c r="AB119" s="73">
        <f t="shared" si="17"/>
        <v>-0.6483923792</v>
      </c>
      <c r="AC119" s="121">
        <f t="shared" si="18"/>
        <v>-0.7613991964</v>
      </c>
      <c r="AD119" s="68">
        <f t="shared" si="19"/>
        <v>0.404</v>
      </c>
      <c r="AE119" s="33">
        <v>1.92</v>
      </c>
      <c r="AF119" s="102">
        <f t="shared" si="20"/>
        <v>0.035</v>
      </c>
      <c r="AG119" s="73">
        <f t="shared" si="21"/>
        <v>-1.410624603</v>
      </c>
      <c r="AH119" s="66">
        <f t="shared" si="22"/>
        <v>1.936127621</v>
      </c>
      <c r="AI119" s="102">
        <f t="shared" si="23"/>
        <v>0.053</v>
      </c>
      <c r="AJ119" s="73">
        <f t="shared" si="24"/>
        <v>-1.294934405</v>
      </c>
      <c r="AK119" s="33">
        <v>45.45</v>
      </c>
      <c r="AL119" s="102">
        <f t="shared" si="25"/>
        <v>0.188</v>
      </c>
      <c r="AM119" s="73">
        <f t="shared" si="26"/>
        <v>-0.8358382689</v>
      </c>
      <c r="AN119" s="36">
        <f t="shared" si="27"/>
        <v>2241.221637</v>
      </c>
      <c r="AO119" s="35">
        <f t="shared" si="28"/>
        <v>-1.477066038</v>
      </c>
      <c r="AP119" s="37">
        <f t="shared" si="29"/>
        <v>0.064</v>
      </c>
      <c r="AQ119" s="33">
        <v>8.59</v>
      </c>
      <c r="AR119" s="102">
        <f t="shared" si="30"/>
        <v>0.926</v>
      </c>
      <c r="AS119" s="73">
        <f t="shared" si="31"/>
        <v>1.543363369</v>
      </c>
      <c r="AT119" s="33">
        <v>40.61</v>
      </c>
      <c r="AU119" s="102">
        <f t="shared" si="32"/>
        <v>0.848</v>
      </c>
      <c r="AV119" s="73">
        <f t="shared" si="33"/>
        <v>0.9057542805</v>
      </c>
      <c r="AW119" s="36">
        <f t="shared" si="34"/>
        <v>3315.011378</v>
      </c>
      <c r="AX119" s="35">
        <f t="shared" si="35"/>
        <v>1.529745311</v>
      </c>
      <c r="AY119" s="37">
        <f t="shared" si="36"/>
        <v>0.94</v>
      </c>
      <c r="AZ119" s="33">
        <v>8.2</v>
      </c>
      <c r="BA119" s="102">
        <f t="shared" si="37"/>
        <v>0.486</v>
      </c>
      <c r="BB119" s="73">
        <f t="shared" si="38"/>
        <v>-0.1489862762</v>
      </c>
      <c r="BC119" s="33">
        <v>25.53</v>
      </c>
      <c r="BD119" s="102">
        <f t="shared" si="39"/>
        <v>0.082</v>
      </c>
      <c r="BE119" s="73">
        <f t="shared" si="40"/>
        <v>-1.301720253</v>
      </c>
      <c r="BF119" s="36">
        <f t="shared" si="41"/>
        <v>1801.709829</v>
      </c>
      <c r="BG119" s="35">
        <f t="shared" si="42"/>
        <v>-1.116831015</v>
      </c>
      <c r="BH119" s="37">
        <f t="shared" si="43"/>
        <v>0.113</v>
      </c>
      <c r="BI119" s="33">
        <v>0.74</v>
      </c>
      <c r="BJ119" s="103">
        <f t="shared" si="44"/>
        <v>0.298</v>
      </c>
      <c r="BK119" s="73">
        <f t="shared" si="45"/>
        <v>-0.6510264791</v>
      </c>
      <c r="BL119" s="33">
        <v>0.17</v>
      </c>
      <c r="BM119" s="103">
        <f t="shared" si="46"/>
        <v>0.33</v>
      </c>
      <c r="BN119" s="73">
        <f t="shared" si="47"/>
        <v>-0.5856034167</v>
      </c>
      <c r="BO119" s="33">
        <v>1.88</v>
      </c>
      <c r="BP119" s="102">
        <f t="shared" si="48"/>
        <v>0.369</v>
      </c>
      <c r="BQ119" s="73">
        <f t="shared" si="49"/>
        <v>-0.4889783884</v>
      </c>
      <c r="BR119" s="33">
        <v>41.86</v>
      </c>
      <c r="BS119" s="102">
        <f t="shared" si="50"/>
        <v>0.16</v>
      </c>
      <c r="BT119" s="73">
        <f t="shared" si="51"/>
        <v>-0.8778875798</v>
      </c>
      <c r="BU119" s="36">
        <f t="shared" si="52"/>
        <v>1925.529465</v>
      </c>
      <c r="BV119" s="35">
        <f t="shared" si="53"/>
        <v>-0.7058296494</v>
      </c>
      <c r="BW119" s="37">
        <f t="shared" si="54"/>
        <v>0.262</v>
      </c>
      <c r="BX119" s="122">
        <f t="shared" si="55"/>
        <v>-3.006611287</v>
      </c>
      <c r="BY119" s="104">
        <f t="shared" si="56"/>
        <v>0.22</v>
      </c>
      <c r="BZ119" s="33">
        <v>10.07</v>
      </c>
      <c r="CA119" s="105">
        <f t="shared" si="57"/>
        <v>0.309</v>
      </c>
      <c r="CB119" s="73">
        <f t="shared" si="58"/>
        <v>-0.6139395535</v>
      </c>
      <c r="CC119" s="33">
        <v>3.36</v>
      </c>
      <c r="CD119" s="105">
        <f t="shared" si="59"/>
        <v>0.635</v>
      </c>
      <c r="CE119" s="73">
        <f t="shared" si="60"/>
        <v>0.384078249</v>
      </c>
      <c r="CF119" s="33">
        <v>0.17</v>
      </c>
      <c r="CG119" s="105">
        <f t="shared" si="61"/>
        <v>0.174</v>
      </c>
      <c r="CH119" s="73">
        <f t="shared" si="62"/>
        <v>-0.8788800898</v>
      </c>
      <c r="CI119" s="33">
        <v>0.57</v>
      </c>
      <c r="CJ119" s="102">
        <f t="shared" si="63"/>
        <v>0.096</v>
      </c>
      <c r="CK119" s="73">
        <f t="shared" si="64"/>
        <v>-0.9877435111</v>
      </c>
      <c r="CL119" s="33">
        <v>38.46</v>
      </c>
      <c r="CM119" s="102">
        <f t="shared" si="65"/>
        <v>0.223</v>
      </c>
      <c r="CN119" s="73">
        <f t="shared" si="66"/>
        <v>-0.6834538968</v>
      </c>
      <c r="CO119" s="36">
        <f t="shared" si="67"/>
        <v>926.0664565</v>
      </c>
      <c r="CP119" s="35">
        <f t="shared" si="68"/>
        <v>-1.246846475</v>
      </c>
      <c r="CQ119" s="90">
        <f t="shared" si="69"/>
        <v>0.085</v>
      </c>
      <c r="CR119" s="33">
        <v>0.08</v>
      </c>
      <c r="CS119" s="105">
        <f t="shared" si="70"/>
        <v>0.493</v>
      </c>
      <c r="CT119" s="73">
        <f t="shared" si="71"/>
        <v>-0.08457219684</v>
      </c>
      <c r="CU119" s="123">
        <f t="shared" si="72"/>
        <v>-2.440160066</v>
      </c>
      <c r="CV119" s="107">
        <f t="shared" si="73"/>
        <v>0.255</v>
      </c>
    </row>
    <row r="120">
      <c r="A120" s="28">
        <v>2022.0</v>
      </c>
      <c r="B120" s="29" t="s">
        <v>798</v>
      </c>
      <c r="C120" s="29" t="s">
        <v>13</v>
      </c>
      <c r="D120" s="30">
        <f t="array" ref="D120">INDEX(
  TP!C:C,
  MATCH(
    1,
    (TP!A:A = A120) * (TP!B:B = C120),
    0
  )
)
</f>
        <v>50.1</v>
      </c>
      <c r="E120" s="31">
        <f t="shared" si="1"/>
        <v>16.49528307</v>
      </c>
      <c r="F120" s="32">
        <f t="shared" si="2"/>
        <v>0.993</v>
      </c>
      <c r="G120" s="33">
        <v>1356.0</v>
      </c>
      <c r="H120" s="33">
        <v>4.84</v>
      </c>
      <c r="I120" s="33">
        <v>0.0</v>
      </c>
      <c r="J120" s="99">
        <f t="shared" si="3"/>
        <v>4.84</v>
      </c>
      <c r="K120" s="100">
        <f t="shared" si="4"/>
        <v>0.3212389381</v>
      </c>
      <c r="L120" s="101">
        <f t="shared" si="5"/>
        <v>0.628</v>
      </c>
      <c r="M120" s="73">
        <f t="shared" si="6"/>
        <v>0.3720685793</v>
      </c>
      <c r="N120" s="42">
        <v>0.2</v>
      </c>
      <c r="O120" s="101">
        <f t="shared" si="7"/>
        <v>0.326</v>
      </c>
      <c r="P120" s="73">
        <f t="shared" si="8"/>
        <v>-0.5054380166</v>
      </c>
      <c r="Q120" s="33">
        <v>2.79</v>
      </c>
      <c r="R120" s="102">
        <f t="shared" si="9"/>
        <v>0.911</v>
      </c>
      <c r="S120" s="73">
        <f t="shared" si="10"/>
        <v>1.300161255</v>
      </c>
      <c r="T120" s="33">
        <v>33.33</v>
      </c>
      <c r="U120" s="102">
        <f t="shared" si="11"/>
        <v>0.174</v>
      </c>
      <c r="V120" s="73">
        <f t="shared" si="12"/>
        <v>-0.8006156944</v>
      </c>
      <c r="W120" s="36">
        <f t="shared" si="13"/>
        <v>2776.547728</v>
      </c>
      <c r="X120" s="35">
        <f t="shared" si="14"/>
        <v>-0.02520791986</v>
      </c>
      <c r="Y120" s="40">
        <f t="shared" si="15"/>
        <v>0.489</v>
      </c>
      <c r="Z120" s="33">
        <v>7.143</v>
      </c>
      <c r="AA120" s="101">
        <f t="shared" si="16"/>
        <v>0.117</v>
      </c>
      <c r="AB120" s="73">
        <f t="shared" si="17"/>
        <v>-1.146440908</v>
      </c>
      <c r="AC120" s="121">
        <f t="shared" si="18"/>
        <v>-1.305018265</v>
      </c>
      <c r="AD120" s="68">
        <f t="shared" si="19"/>
        <v>0.34</v>
      </c>
      <c r="AE120" s="33">
        <v>4.58</v>
      </c>
      <c r="AF120" s="102">
        <f t="shared" si="20"/>
        <v>0.826</v>
      </c>
      <c r="AG120" s="73">
        <f t="shared" si="21"/>
        <v>0.8807956821</v>
      </c>
      <c r="AH120" s="66">
        <f t="shared" si="22"/>
        <v>4.596029935</v>
      </c>
      <c r="AI120" s="102">
        <f t="shared" si="23"/>
        <v>0.833</v>
      </c>
      <c r="AJ120" s="73">
        <f t="shared" si="24"/>
        <v>0.920053993</v>
      </c>
      <c r="AK120" s="33">
        <v>55.07</v>
      </c>
      <c r="AL120" s="102">
        <f t="shared" si="25"/>
        <v>0.699</v>
      </c>
      <c r="AM120" s="73">
        <f t="shared" si="26"/>
        <v>0.4264691032</v>
      </c>
      <c r="AN120" s="36">
        <f t="shared" si="27"/>
        <v>4341.711786</v>
      </c>
      <c r="AO120" s="35">
        <f t="shared" si="28"/>
        <v>0.9910051114</v>
      </c>
      <c r="AP120" s="37">
        <f t="shared" si="29"/>
        <v>0.858</v>
      </c>
      <c r="AQ120" s="33">
        <v>6.24</v>
      </c>
      <c r="AR120" s="102">
        <f t="shared" si="30"/>
        <v>0.78</v>
      </c>
      <c r="AS120" s="73">
        <f t="shared" si="31"/>
        <v>0.6422019817</v>
      </c>
      <c r="AT120" s="33">
        <v>26.6</v>
      </c>
      <c r="AU120" s="102">
        <f t="shared" si="32"/>
        <v>0.312</v>
      </c>
      <c r="AV120" s="73">
        <f t="shared" si="33"/>
        <v>-0.4818876243</v>
      </c>
      <c r="AW120" s="36">
        <f t="shared" si="34"/>
        <v>1901.37956</v>
      </c>
      <c r="AX120" s="35">
        <f t="shared" si="35"/>
        <v>-0.00118212834</v>
      </c>
      <c r="AY120" s="37">
        <f t="shared" si="36"/>
        <v>0.539</v>
      </c>
      <c r="AZ120" s="33">
        <v>13.61</v>
      </c>
      <c r="BA120" s="102">
        <f t="shared" si="37"/>
        <v>0.968</v>
      </c>
      <c r="BB120" s="73">
        <f t="shared" si="38"/>
        <v>1.818601565</v>
      </c>
      <c r="BC120" s="33">
        <v>49.76</v>
      </c>
      <c r="BD120" s="102">
        <f t="shared" si="39"/>
        <v>0.972</v>
      </c>
      <c r="BE120" s="73">
        <f t="shared" si="40"/>
        <v>2.05953422</v>
      </c>
      <c r="BF120" s="36">
        <f t="shared" si="41"/>
        <v>4243.541749</v>
      </c>
      <c r="BG120" s="35">
        <f t="shared" si="42"/>
        <v>2.980065681</v>
      </c>
      <c r="BH120" s="37">
        <f t="shared" si="43"/>
        <v>0.996</v>
      </c>
      <c r="BI120" s="33">
        <v>3.45</v>
      </c>
      <c r="BJ120" s="103">
        <f t="shared" si="44"/>
        <v>0.989</v>
      </c>
      <c r="BK120" s="73">
        <f t="shared" si="45"/>
        <v>2.933521856</v>
      </c>
      <c r="BL120" s="33">
        <v>1.92</v>
      </c>
      <c r="BM120" s="103">
        <f t="shared" si="46"/>
        <v>0.993</v>
      </c>
      <c r="BN120" s="73">
        <f t="shared" si="47"/>
        <v>4.20257707</v>
      </c>
      <c r="BO120" s="33">
        <v>7.7</v>
      </c>
      <c r="BP120" s="102">
        <f t="shared" si="48"/>
        <v>0.996</v>
      </c>
      <c r="BQ120" s="73">
        <f t="shared" si="49"/>
        <v>3.629753045</v>
      </c>
      <c r="BR120" s="33">
        <v>64.66</v>
      </c>
      <c r="BS120" s="102">
        <f t="shared" si="50"/>
        <v>0.918</v>
      </c>
      <c r="BT120" s="73">
        <f t="shared" si="51"/>
        <v>1.450635562</v>
      </c>
      <c r="BU120" s="36">
        <f t="shared" si="52"/>
        <v>6082.868668</v>
      </c>
      <c r="BV120" s="35">
        <f t="shared" si="53"/>
        <v>3.334144651</v>
      </c>
      <c r="BW120" s="37">
        <f t="shared" si="54"/>
        <v>0.996</v>
      </c>
      <c r="BX120" s="122">
        <f t="shared" si="55"/>
        <v>14.44013224</v>
      </c>
      <c r="BY120" s="104">
        <f t="shared" si="56"/>
        <v>1</v>
      </c>
      <c r="BZ120" s="33">
        <v>11.42</v>
      </c>
      <c r="CA120" s="105">
        <f t="shared" si="57"/>
        <v>0.472</v>
      </c>
      <c r="CB120" s="73">
        <f t="shared" si="58"/>
        <v>-0.3591539719</v>
      </c>
      <c r="CC120" s="33">
        <v>3.92</v>
      </c>
      <c r="CD120" s="105">
        <f t="shared" si="59"/>
        <v>0.848</v>
      </c>
      <c r="CE120" s="73">
        <f t="shared" si="60"/>
        <v>1.030929693</v>
      </c>
      <c r="CF120" s="33">
        <v>0.46</v>
      </c>
      <c r="CG120" s="105">
        <f t="shared" si="61"/>
        <v>0.787</v>
      </c>
      <c r="CH120" s="73">
        <f t="shared" si="62"/>
        <v>0.6946297045</v>
      </c>
      <c r="CI120" s="33">
        <v>3.38</v>
      </c>
      <c r="CJ120" s="102">
        <f t="shared" si="63"/>
        <v>0.961</v>
      </c>
      <c r="CK120" s="73">
        <f t="shared" si="64"/>
        <v>2.131605491</v>
      </c>
      <c r="CL120" s="33">
        <v>39.22</v>
      </c>
      <c r="CM120" s="102">
        <f t="shared" si="65"/>
        <v>0.248</v>
      </c>
      <c r="CN120" s="73">
        <f t="shared" si="66"/>
        <v>-0.6273835962</v>
      </c>
      <c r="CO120" s="36">
        <f t="shared" si="67"/>
        <v>3092.330692</v>
      </c>
      <c r="CP120" s="35">
        <f t="shared" si="68"/>
        <v>0.9651297381</v>
      </c>
      <c r="CQ120" s="90">
        <f t="shared" si="69"/>
        <v>0.819</v>
      </c>
      <c r="CR120" s="33">
        <v>0.14</v>
      </c>
      <c r="CS120" s="105">
        <f t="shared" si="70"/>
        <v>0.855</v>
      </c>
      <c r="CT120" s="73">
        <f t="shared" si="71"/>
        <v>1.028633929</v>
      </c>
      <c r="CU120" s="123">
        <f t="shared" si="72"/>
        <v>3.360169093</v>
      </c>
      <c r="CV120" s="107">
        <f t="shared" si="73"/>
        <v>0.833</v>
      </c>
    </row>
    <row r="121">
      <c r="A121" s="28">
        <v>2022.0</v>
      </c>
      <c r="B121" s="29" t="s">
        <v>953</v>
      </c>
      <c r="C121" s="29" t="s">
        <v>13</v>
      </c>
      <c r="D121" s="30">
        <f t="array" ref="D121">INDEX(
  TP!C:C,
  MATCH(
    1,
    (TP!A:A = A121) * (TP!B:B = C121),
    0
  )
)
</f>
        <v>50.1</v>
      </c>
      <c r="E121" s="31">
        <f t="shared" si="1"/>
        <v>5.654152469</v>
      </c>
      <c r="F121" s="32">
        <f t="shared" si="2"/>
        <v>0.809</v>
      </c>
      <c r="G121" s="33">
        <v>1005.0</v>
      </c>
      <c r="H121" s="33">
        <v>2.23</v>
      </c>
      <c r="I121" s="33">
        <v>0.0</v>
      </c>
      <c r="J121" s="99">
        <f t="shared" si="3"/>
        <v>2.23</v>
      </c>
      <c r="K121" s="100">
        <f t="shared" si="4"/>
        <v>0.1997014925</v>
      </c>
      <c r="L121" s="101">
        <f t="shared" si="5"/>
        <v>0.287</v>
      </c>
      <c r="M121" s="73">
        <f t="shared" si="6"/>
        <v>-0.6822415403</v>
      </c>
      <c r="N121" s="42">
        <v>0.18</v>
      </c>
      <c r="O121" s="101">
        <f t="shared" si="7"/>
        <v>0.259</v>
      </c>
      <c r="P121" s="73">
        <f t="shared" si="8"/>
        <v>-0.6332655043</v>
      </c>
      <c r="Q121" s="33">
        <v>1.52</v>
      </c>
      <c r="R121" s="102">
        <f t="shared" si="9"/>
        <v>0.216</v>
      </c>
      <c r="S121" s="73">
        <f t="shared" si="10"/>
        <v>-0.7701544452</v>
      </c>
      <c r="T121" s="33">
        <v>52.94</v>
      </c>
      <c r="U121" s="102">
        <f t="shared" si="11"/>
        <v>0.897</v>
      </c>
      <c r="V121" s="73">
        <f t="shared" si="12"/>
        <v>1.140027009</v>
      </c>
      <c r="W121" s="36">
        <f t="shared" si="13"/>
        <v>3059.312637</v>
      </c>
      <c r="X121" s="35">
        <f t="shared" si="14"/>
        <v>0.2983287533</v>
      </c>
      <c r="Y121" s="40">
        <f t="shared" si="15"/>
        <v>0.603</v>
      </c>
      <c r="Z121" s="33">
        <v>11.765</v>
      </c>
      <c r="AA121" s="101">
        <f t="shared" si="16"/>
        <v>0.323</v>
      </c>
      <c r="AB121" s="73">
        <f t="shared" si="17"/>
        <v>-0.4877913228</v>
      </c>
      <c r="AC121" s="121">
        <f t="shared" si="18"/>
        <v>-1.504969614</v>
      </c>
      <c r="AD121" s="68">
        <f t="shared" si="19"/>
        <v>0.326</v>
      </c>
      <c r="AE121" s="33">
        <v>4.21</v>
      </c>
      <c r="AF121" s="102">
        <f t="shared" si="20"/>
        <v>0.766</v>
      </c>
      <c r="AG121" s="73">
        <f t="shared" si="21"/>
        <v>0.5620642891</v>
      </c>
      <c r="AH121" s="66">
        <f t="shared" si="22"/>
        <v>4.22473494</v>
      </c>
      <c r="AI121" s="102">
        <f t="shared" si="23"/>
        <v>0.759</v>
      </c>
      <c r="AJ121" s="73">
        <f t="shared" si="24"/>
        <v>0.6108644031</v>
      </c>
      <c r="AK121" s="33">
        <v>44.68</v>
      </c>
      <c r="AL121" s="102">
        <f t="shared" si="25"/>
        <v>0.16</v>
      </c>
      <c r="AM121" s="73">
        <f t="shared" si="26"/>
        <v>-0.9368753454</v>
      </c>
      <c r="AN121" s="36">
        <f t="shared" si="27"/>
        <v>3382.131235</v>
      </c>
      <c r="AO121" s="35">
        <f t="shared" si="28"/>
        <v>-0.1364998549</v>
      </c>
      <c r="AP121" s="37">
        <f t="shared" si="29"/>
        <v>0.468</v>
      </c>
      <c r="AQ121" s="33">
        <v>5.37</v>
      </c>
      <c r="AR121" s="102">
        <f t="shared" si="30"/>
        <v>0.681</v>
      </c>
      <c r="AS121" s="73">
        <f t="shared" si="31"/>
        <v>0.3085805319</v>
      </c>
      <c r="AT121" s="33">
        <v>43.33</v>
      </c>
      <c r="AU121" s="102">
        <f t="shared" si="32"/>
        <v>0.901</v>
      </c>
      <c r="AV121" s="73">
        <f t="shared" si="33"/>
        <v>1.175160846</v>
      </c>
      <c r="AW121" s="36">
        <f t="shared" si="34"/>
        <v>2896.948825</v>
      </c>
      <c r="AX121" s="35">
        <f t="shared" si="35"/>
        <v>1.07699416</v>
      </c>
      <c r="AY121" s="37">
        <f t="shared" si="36"/>
        <v>0.858</v>
      </c>
      <c r="AZ121" s="33">
        <v>9.31</v>
      </c>
      <c r="BA121" s="102">
        <f t="shared" si="37"/>
        <v>0.66</v>
      </c>
      <c r="BB121" s="73">
        <f t="shared" si="38"/>
        <v>0.2547147411</v>
      </c>
      <c r="BC121" s="33">
        <v>50.96</v>
      </c>
      <c r="BD121" s="102">
        <f t="shared" si="39"/>
        <v>0.979</v>
      </c>
      <c r="BE121" s="73">
        <f t="shared" si="40"/>
        <v>2.226001631</v>
      </c>
      <c r="BF121" s="36">
        <f t="shared" si="41"/>
        <v>3780.962255</v>
      </c>
      <c r="BG121" s="35">
        <f t="shared" si="42"/>
        <v>2.203951491</v>
      </c>
      <c r="BH121" s="37">
        <f t="shared" si="43"/>
        <v>0.968</v>
      </c>
      <c r="BI121" s="33">
        <v>1.7</v>
      </c>
      <c r="BJ121" s="103">
        <f t="shared" si="44"/>
        <v>0.77</v>
      </c>
      <c r="BK121" s="73">
        <f t="shared" si="45"/>
        <v>0.6187766212</v>
      </c>
      <c r="BL121" s="33">
        <v>0.99</v>
      </c>
      <c r="BM121" s="103">
        <f t="shared" si="46"/>
        <v>0.926</v>
      </c>
      <c r="BN121" s="73">
        <f t="shared" si="47"/>
        <v>1.658001154</v>
      </c>
      <c r="BO121" s="33">
        <v>2.24</v>
      </c>
      <c r="BP121" s="102">
        <f t="shared" si="48"/>
        <v>0.475</v>
      </c>
      <c r="BQ121" s="73">
        <f t="shared" si="49"/>
        <v>-0.2342114956</v>
      </c>
      <c r="BR121" s="33">
        <v>68.0</v>
      </c>
      <c r="BS121" s="102">
        <f t="shared" si="50"/>
        <v>0.947</v>
      </c>
      <c r="BT121" s="73">
        <f t="shared" si="51"/>
        <v>1.791743776</v>
      </c>
      <c r="BU121" s="36">
        <f t="shared" si="52"/>
        <v>3476.242015</v>
      </c>
      <c r="BV121" s="35">
        <f t="shared" si="53"/>
        <v>0.8011050855</v>
      </c>
      <c r="BW121" s="37">
        <f t="shared" si="54"/>
        <v>0.784</v>
      </c>
      <c r="BX121" s="122">
        <f t="shared" si="55"/>
        <v>6.222328657</v>
      </c>
      <c r="BY121" s="104">
        <f t="shared" si="56"/>
        <v>0.915</v>
      </c>
      <c r="BZ121" s="33">
        <v>11.01</v>
      </c>
      <c r="CA121" s="105">
        <f t="shared" si="57"/>
        <v>0.433</v>
      </c>
      <c r="CB121" s="73">
        <f t="shared" si="58"/>
        <v>-0.4365332967</v>
      </c>
      <c r="CC121" s="33">
        <v>3.58</v>
      </c>
      <c r="CD121" s="105">
        <f t="shared" si="59"/>
        <v>0.741</v>
      </c>
      <c r="CE121" s="73">
        <f t="shared" si="60"/>
        <v>0.6381984593</v>
      </c>
      <c r="CF121" s="33">
        <v>0.54</v>
      </c>
      <c r="CG121" s="105">
        <f t="shared" si="61"/>
        <v>0.855</v>
      </c>
      <c r="CH121" s="73">
        <f t="shared" si="62"/>
        <v>1.128701372</v>
      </c>
      <c r="CI121" s="33">
        <v>1.43</v>
      </c>
      <c r="CJ121" s="102">
        <f t="shared" si="63"/>
        <v>0.617</v>
      </c>
      <c r="CK121" s="73">
        <f t="shared" si="64"/>
        <v>-0.03306730391</v>
      </c>
      <c r="CL121" s="33">
        <v>31.25</v>
      </c>
      <c r="CM121" s="102">
        <f t="shared" si="65"/>
        <v>0.078</v>
      </c>
      <c r="CN121" s="73">
        <f t="shared" si="66"/>
        <v>-1.215383985</v>
      </c>
      <c r="CO121" s="36">
        <f t="shared" si="67"/>
        <v>1481.130486</v>
      </c>
      <c r="CP121" s="35">
        <f t="shared" si="68"/>
        <v>-0.6800696204</v>
      </c>
      <c r="CQ121" s="90">
        <f t="shared" si="69"/>
        <v>0.241</v>
      </c>
      <c r="CR121" s="33">
        <v>0.1</v>
      </c>
      <c r="CS121" s="105">
        <f t="shared" si="70"/>
        <v>0.652</v>
      </c>
      <c r="CT121" s="73">
        <f t="shared" si="71"/>
        <v>0.2864965118</v>
      </c>
      <c r="CU121" s="123">
        <f t="shared" si="72"/>
        <v>0.9367934259</v>
      </c>
      <c r="CV121" s="107">
        <f t="shared" si="73"/>
        <v>0.663</v>
      </c>
    </row>
    <row r="122">
      <c r="A122" s="28">
        <v>2022.0</v>
      </c>
      <c r="B122" s="29" t="s">
        <v>626</v>
      </c>
      <c r="C122" s="29" t="s">
        <v>13</v>
      </c>
      <c r="D122" s="30">
        <f t="array" ref="D122">INDEX(
  TP!C:C,
  MATCH(
    1,
    (TP!A:A = A122) * (TP!B:B = C122),
    0
  )
)
</f>
        <v>50.1</v>
      </c>
      <c r="E122" s="31">
        <f t="shared" si="1"/>
        <v>1.68368157</v>
      </c>
      <c r="F122" s="32">
        <f t="shared" si="2"/>
        <v>0.624</v>
      </c>
      <c r="G122" s="33">
        <v>1569.0</v>
      </c>
      <c r="H122" s="33">
        <v>2.1</v>
      </c>
      <c r="I122" s="33">
        <v>0.0</v>
      </c>
      <c r="J122" s="99">
        <f t="shared" si="3"/>
        <v>2.1</v>
      </c>
      <c r="K122" s="100">
        <f t="shared" si="4"/>
        <v>0.120458891</v>
      </c>
      <c r="L122" s="101">
        <f t="shared" si="5"/>
        <v>0.071</v>
      </c>
      <c r="M122" s="73">
        <f t="shared" si="6"/>
        <v>-1.369653361</v>
      </c>
      <c r="N122" s="42">
        <v>0.11</v>
      </c>
      <c r="O122" s="101">
        <f t="shared" si="7"/>
        <v>0.131</v>
      </c>
      <c r="P122" s="73">
        <f t="shared" si="8"/>
        <v>-1.080661711</v>
      </c>
      <c r="Q122" s="33">
        <v>1.26</v>
      </c>
      <c r="R122" s="102">
        <f t="shared" si="9"/>
        <v>0.078</v>
      </c>
      <c r="S122" s="73">
        <f t="shared" si="10"/>
        <v>-1.193998604</v>
      </c>
      <c r="T122" s="33">
        <v>59.09</v>
      </c>
      <c r="U122" s="102">
        <f t="shared" si="11"/>
        <v>0.965</v>
      </c>
      <c r="V122" s="73">
        <f t="shared" si="12"/>
        <v>1.748642645</v>
      </c>
      <c r="W122" s="36">
        <f t="shared" si="13"/>
        <v>3012.397215</v>
      </c>
      <c r="X122" s="35">
        <f t="shared" si="14"/>
        <v>0.2446486147</v>
      </c>
      <c r="Y122" s="40">
        <f t="shared" si="15"/>
        <v>0.574</v>
      </c>
      <c r="Z122" s="33">
        <v>9.091</v>
      </c>
      <c r="AA122" s="101">
        <f t="shared" si="16"/>
        <v>0.184</v>
      </c>
      <c r="AB122" s="73">
        <f t="shared" si="17"/>
        <v>-0.8688447609</v>
      </c>
      <c r="AC122" s="121">
        <f t="shared" si="18"/>
        <v>-3.074511218</v>
      </c>
      <c r="AD122" s="68">
        <f t="shared" si="19"/>
        <v>0.188</v>
      </c>
      <c r="AE122" s="33">
        <v>5.22</v>
      </c>
      <c r="AF122" s="102">
        <f t="shared" si="20"/>
        <v>0.915</v>
      </c>
      <c r="AG122" s="73">
        <f t="shared" si="21"/>
        <v>1.432114848</v>
      </c>
      <c r="AH122" s="66">
        <f t="shared" si="22"/>
        <v>5.238269925</v>
      </c>
      <c r="AI122" s="102">
        <f t="shared" si="23"/>
        <v>0.922</v>
      </c>
      <c r="AJ122" s="73">
        <f t="shared" si="24"/>
        <v>1.454868419</v>
      </c>
      <c r="AK122" s="33">
        <v>61.54</v>
      </c>
      <c r="AL122" s="102">
        <f t="shared" si="25"/>
        <v>0.894</v>
      </c>
      <c r="AM122" s="73">
        <f t="shared" si="26"/>
        <v>1.27544298</v>
      </c>
      <c r="AN122" s="36">
        <f t="shared" si="27"/>
        <v>5157.908669</v>
      </c>
      <c r="AO122" s="35">
        <f t="shared" si="28"/>
        <v>1.950034592</v>
      </c>
      <c r="AP122" s="37">
        <f t="shared" si="29"/>
        <v>0.972</v>
      </c>
      <c r="AQ122" s="33">
        <v>4.36</v>
      </c>
      <c r="AR122" s="102">
        <f t="shared" si="30"/>
        <v>0.528</v>
      </c>
      <c r="AS122" s="73">
        <f t="shared" si="31"/>
        <v>-0.07872712819</v>
      </c>
      <c r="AT122" s="33">
        <v>35.53</v>
      </c>
      <c r="AU122" s="102">
        <f t="shared" si="32"/>
        <v>0.656</v>
      </c>
      <c r="AV122" s="73">
        <f t="shared" si="33"/>
        <v>0.402597901</v>
      </c>
      <c r="AW122" s="36">
        <f t="shared" si="34"/>
        <v>2153.980027</v>
      </c>
      <c r="AX122" s="35">
        <f t="shared" si="35"/>
        <v>0.2723777772</v>
      </c>
      <c r="AY122" s="37">
        <f t="shared" si="36"/>
        <v>0.603</v>
      </c>
      <c r="AZ122" s="33">
        <v>5.22</v>
      </c>
      <c r="BA122" s="102">
        <f t="shared" si="37"/>
        <v>0.092</v>
      </c>
      <c r="BB122" s="73">
        <f t="shared" si="38"/>
        <v>-1.232796215</v>
      </c>
      <c r="BC122" s="33">
        <v>45.05</v>
      </c>
      <c r="BD122" s="102">
        <f t="shared" si="39"/>
        <v>0.922</v>
      </c>
      <c r="BE122" s="73">
        <f t="shared" si="40"/>
        <v>1.406149632</v>
      </c>
      <c r="BF122" s="36">
        <f t="shared" si="41"/>
        <v>2618.503901</v>
      </c>
      <c r="BG122" s="35">
        <f t="shared" si="42"/>
        <v>0.2535831027</v>
      </c>
      <c r="BH122" s="37">
        <f t="shared" si="43"/>
        <v>0.645</v>
      </c>
      <c r="BI122" s="33">
        <v>1.66</v>
      </c>
      <c r="BJ122" s="103">
        <f t="shared" si="44"/>
        <v>0.759</v>
      </c>
      <c r="BK122" s="73">
        <f t="shared" si="45"/>
        <v>0.5658681587</v>
      </c>
      <c r="BL122" s="33">
        <v>0.57</v>
      </c>
      <c r="BM122" s="103">
        <f t="shared" si="46"/>
        <v>0.784</v>
      </c>
      <c r="BN122" s="73">
        <f t="shared" si="47"/>
        <v>0.5088378375</v>
      </c>
      <c r="BO122" s="33">
        <v>2.12</v>
      </c>
      <c r="BP122" s="102">
        <f t="shared" si="48"/>
        <v>0.45</v>
      </c>
      <c r="BQ122" s="73">
        <f t="shared" si="49"/>
        <v>-0.3191337932</v>
      </c>
      <c r="BR122" s="33">
        <v>48.65</v>
      </c>
      <c r="BS122" s="102">
        <f t="shared" si="50"/>
        <v>0.433</v>
      </c>
      <c r="BT122" s="73">
        <f t="shared" si="51"/>
        <v>-0.1844370478</v>
      </c>
      <c r="BU122" s="36">
        <f t="shared" si="52"/>
        <v>2407.203119</v>
      </c>
      <c r="BV122" s="35">
        <f t="shared" si="53"/>
        <v>-0.2377540154</v>
      </c>
      <c r="BW122" s="37">
        <f t="shared" si="54"/>
        <v>0.422</v>
      </c>
      <c r="BX122" s="122">
        <f t="shared" si="55"/>
        <v>3.312947453</v>
      </c>
      <c r="BY122" s="104">
        <f t="shared" si="56"/>
        <v>0.805</v>
      </c>
      <c r="BZ122" s="33">
        <v>21.8</v>
      </c>
      <c r="CA122" s="105">
        <f t="shared" si="57"/>
        <v>0.926</v>
      </c>
      <c r="CB122" s="73">
        <f t="shared" si="58"/>
        <v>1.599864055</v>
      </c>
      <c r="CC122" s="33">
        <v>1.84</v>
      </c>
      <c r="CD122" s="105">
        <f t="shared" si="59"/>
        <v>0.074</v>
      </c>
      <c r="CE122" s="73">
        <f t="shared" si="60"/>
        <v>-1.371661385</v>
      </c>
      <c r="CF122" s="33">
        <v>0.34</v>
      </c>
      <c r="CG122" s="105">
        <f t="shared" si="61"/>
        <v>0.571</v>
      </c>
      <c r="CH122" s="73">
        <f t="shared" si="62"/>
        <v>0.0435222034</v>
      </c>
      <c r="CI122" s="33">
        <v>2.24</v>
      </c>
      <c r="CJ122" s="102">
        <f t="shared" si="63"/>
        <v>0.84</v>
      </c>
      <c r="CK122" s="73">
        <f t="shared" si="64"/>
        <v>0.8661044726</v>
      </c>
      <c r="CL122" s="33">
        <v>53.85</v>
      </c>
      <c r="CM122" s="102">
        <f t="shared" si="65"/>
        <v>0.681</v>
      </c>
      <c r="CN122" s="73">
        <f t="shared" si="66"/>
        <v>0.4519696892</v>
      </c>
      <c r="CO122" s="36">
        <f t="shared" si="67"/>
        <v>3379.239336</v>
      </c>
      <c r="CP122" s="35">
        <f t="shared" si="68"/>
        <v>1.258092658</v>
      </c>
      <c r="CQ122" s="90">
        <f t="shared" si="69"/>
        <v>0.876</v>
      </c>
      <c r="CR122" s="33">
        <v>0.08</v>
      </c>
      <c r="CS122" s="105">
        <f t="shared" si="70"/>
        <v>0.493</v>
      </c>
      <c r="CT122" s="73">
        <f t="shared" si="71"/>
        <v>-0.08457219684</v>
      </c>
      <c r="CU122" s="123">
        <f t="shared" si="72"/>
        <v>1.445245335</v>
      </c>
      <c r="CV122" s="107">
        <f t="shared" si="73"/>
        <v>0.699</v>
      </c>
    </row>
    <row r="123">
      <c r="A123" s="28">
        <v>2022.0</v>
      </c>
      <c r="B123" s="29" t="s">
        <v>954</v>
      </c>
      <c r="C123" s="29" t="s">
        <v>13</v>
      </c>
      <c r="D123" s="30">
        <f t="array" ref="D123">INDEX(
  TP!C:C,
  MATCH(
    1,
    (TP!A:A = A123) * (TP!B:B = C123),
    0
  )
)
</f>
        <v>50.1</v>
      </c>
      <c r="E123" s="31">
        <f t="shared" si="1"/>
        <v>-5.348052292</v>
      </c>
      <c r="F123" s="32">
        <f t="shared" si="2"/>
        <v>0.262</v>
      </c>
      <c r="G123" s="33">
        <v>1993.0</v>
      </c>
      <c r="H123" s="33">
        <v>7.67</v>
      </c>
      <c r="I123" s="33">
        <v>0.0</v>
      </c>
      <c r="J123" s="99">
        <f t="shared" si="3"/>
        <v>7.67</v>
      </c>
      <c r="K123" s="100">
        <f t="shared" si="4"/>
        <v>0.3463622679</v>
      </c>
      <c r="L123" s="101">
        <f t="shared" si="5"/>
        <v>0.709</v>
      </c>
      <c r="M123" s="73">
        <f t="shared" si="6"/>
        <v>0.5900078393</v>
      </c>
      <c r="N123" s="42">
        <v>0.32</v>
      </c>
      <c r="O123" s="101">
        <f t="shared" si="7"/>
        <v>0.631</v>
      </c>
      <c r="P123" s="73">
        <f t="shared" si="8"/>
        <v>0.2615269094</v>
      </c>
      <c r="Q123" s="33">
        <v>2.3</v>
      </c>
      <c r="R123" s="102">
        <f t="shared" si="9"/>
        <v>0.691</v>
      </c>
      <c r="S123" s="73">
        <f t="shared" si="10"/>
        <v>0.5013780322</v>
      </c>
      <c r="T123" s="33">
        <v>39.22</v>
      </c>
      <c r="U123" s="102">
        <f t="shared" si="11"/>
        <v>0.387</v>
      </c>
      <c r="V123" s="73">
        <f t="shared" si="12"/>
        <v>-0.2177301501</v>
      </c>
      <c r="W123" s="36">
        <f t="shared" si="13"/>
        <v>2927.72308</v>
      </c>
      <c r="X123" s="35">
        <f t="shared" si="14"/>
        <v>0.1477653481</v>
      </c>
      <c r="Y123" s="40">
        <f t="shared" si="15"/>
        <v>0.535</v>
      </c>
      <c r="Z123" s="33">
        <v>13.725</v>
      </c>
      <c r="AA123" s="101">
        <f t="shared" si="16"/>
        <v>0.418</v>
      </c>
      <c r="AB123" s="73">
        <f t="shared" si="17"/>
        <v>-0.2084851379</v>
      </c>
      <c r="AC123" s="121">
        <f t="shared" si="18"/>
        <v>0.7908149588</v>
      </c>
      <c r="AD123" s="68">
        <f t="shared" si="19"/>
        <v>0.578</v>
      </c>
      <c r="AE123" s="33">
        <v>2.3</v>
      </c>
      <c r="AF123" s="102">
        <f t="shared" si="20"/>
        <v>0.117</v>
      </c>
      <c r="AG123" s="73">
        <f t="shared" si="21"/>
        <v>-1.083278848</v>
      </c>
      <c r="AH123" s="66">
        <f t="shared" si="22"/>
        <v>2.308049967</v>
      </c>
      <c r="AI123" s="102">
        <f t="shared" si="23"/>
        <v>0.149</v>
      </c>
      <c r="AJ123" s="73">
        <f t="shared" si="24"/>
        <v>-0.9852223987</v>
      </c>
      <c r="AK123" s="33">
        <v>45.1</v>
      </c>
      <c r="AL123" s="102">
        <f t="shared" si="25"/>
        <v>0.167</v>
      </c>
      <c r="AM123" s="73">
        <f t="shared" si="26"/>
        <v>-0.8817642127</v>
      </c>
      <c r="AN123" s="36">
        <f t="shared" si="27"/>
        <v>2470.223843</v>
      </c>
      <c r="AO123" s="35">
        <f t="shared" si="28"/>
        <v>-1.207988967</v>
      </c>
      <c r="AP123" s="37">
        <f t="shared" si="29"/>
        <v>0.121</v>
      </c>
      <c r="AQ123" s="33">
        <v>2.39</v>
      </c>
      <c r="AR123" s="102">
        <f t="shared" si="30"/>
        <v>0.238</v>
      </c>
      <c r="AS123" s="73">
        <f t="shared" si="31"/>
        <v>-0.8341688018</v>
      </c>
      <c r="AT123" s="33">
        <v>13.21</v>
      </c>
      <c r="AU123" s="102">
        <f t="shared" si="32"/>
        <v>0.043</v>
      </c>
      <c r="AV123" s="73">
        <f t="shared" si="33"/>
        <v>-1.80812068</v>
      </c>
      <c r="AW123" s="36">
        <f t="shared" si="34"/>
        <v>582.3218273</v>
      </c>
      <c r="AX123" s="35">
        <f t="shared" si="35"/>
        <v>-1.429688229</v>
      </c>
      <c r="AY123" s="37">
        <f t="shared" si="36"/>
        <v>0.067</v>
      </c>
      <c r="AZ123" s="33">
        <v>6.46</v>
      </c>
      <c r="BA123" s="102">
        <f t="shared" si="37"/>
        <v>0.216</v>
      </c>
      <c r="BB123" s="73">
        <f t="shared" si="38"/>
        <v>-0.7818148979</v>
      </c>
      <c r="BC123" s="33">
        <v>32.87</v>
      </c>
      <c r="BD123" s="102">
        <f t="shared" si="39"/>
        <v>0.397</v>
      </c>
      <c r="BE123" s="73">
        <f t="shared" si="40"/>
        <v>-0.2834945891</v>
      </c>
      <c r="BF123" s="36">
        <f t="shared" si="41"/>
        <v>2100.567288</v>
      </c>
      <c r="BG123" s="35">
        <f t="shared" si="42"/>
        <v>-0.6154090593</v>
      </c>
      <c r="BH123" s="37">
        <f t="shared" si="43"/>
        <v>0.273</v>
      </c>
      <c r="BI123" s="33">
        <v>0.5</v>
      </c>
      <c r="BJ123" s="103">
        <f t="shared" si="44"/>
        <v>0.142</v>
      </c>
      <c r="BK123" s="73">
        <f t="shared" si="45"/>
        <v>-0.9684772541</v>
      </c>
      <c r="BL123" s="33">
        <v>0.05</v>
      </c>
      <c r="BM123" s="103">
        <f t="shared" si="46"/>
        <v>0.096</v>
      </c>
      <c r="BN123" s="73">
        <f t="shared" si="47"/>
        <v>-0.9139357929</v>
      </c>
      <c r="BO123" s="33">
        <v>1.54</v>
      </c>
      <c r="BP123" s="102">
        <f t="shared" si="48"/>
        <v>0.241</v>
      </c>
      <c r="BQ123" s="73">
        <f t="shared" si="49"/>
        <v>-0.7295915649</v>
      </c>
      <c r="BR123" s="33">
        <v>47.06</v>
      </c>
      <c r="BS123" s="102">
        <f t="shared" si="50"/>
        <v>0.348</v>
      </c>
      <c r="BT123" s="73">
        <f t="shared" si="51"/>
        <v>-0.3468208984</v>
      </c>
      <c r="BU123" s="36">
        <f t="shared" si="52"/>
        <v>1907.636634</v>
      </c>
      <c r="BV123" s="35">
        <f t="shared" si="53"/>
        <v>-0.7232173516</v>
      </c>
      <c r="BW123" s="37">
        <f t="shared" si="54"/>
        <v>0.248</v>
      </c>
      <c r="BX123" s="122">
        <f t="shared" si="55"/>
        <v>-5.858716654</v>
      </c>
      <c r="BY123" s="104">
        <f t="shared" si="56"/>
        <v>0.039</v>
      </c>
      <c r="BZ123" s="33">
        <v>11.83</v>
      </c>
      <c r="CA123" s="105">
        <f t="shared" si="57"/>
        <v>0.493</v>
      </c>
      <c r="CB123" s="73">
        <f t="shared" si="58"/>
        <v>-0.2817746471</v>
      </c>
      <c r="CC123" s="33">
        <v>3.43</v>
      </c>
      <c r="CD123" s="105">
        <f t="shared" si="59"/>
        <v>0.67</v>
      </c>
      <c r="CE123" s="73">
        <f t="shared" si="60"/>
        <v>0.4649346796</v>
      </c>
      <c r="CF123" s="33">
        <v>0.36</v>
      </c>
      <c r="CG123" s="105">
        <f t="shared" si="61"/>
        <v>0.613</v>
      </c>
      <c r="CH123" s="73">
        <f t="shared" si="62"/>
        <v>0.1520401202</v>
      </c>
      <c r="CI123" s="33">
        <v>1.4</v>
      </c>
      <c r="CJ123" s="102">
        <f t="shared" si="63"/>
        <v>0.599</v>
      </c>
      <c r="CK123" s="73">
        <f t="shared" si="64"/>
        <v>-0.0663699623</v>
      </c>
      <c r="CL123" s="33">
        <v>38.71</v>
      </c>
      <c r="CM123" s="102">
        <f t="shared" si="65"/>
        <v>0.238</v>
      </c>
      <c r="CN123" s="73">
        <f t="shared" si="66"/>
        <v>-0.665009719</v>
      </c>
      <c r="CO123" s="36">
        <f t="shared" si="67"/>
        <v>1809.036516</v>
      </c>
      <c r="CP123" s="35">
        <f t="shared" si="68"/>
        <v>-0.3452441981</v>
      </c>
      <c r="CQ123" s="90">
        <f t="shared" si="69"/>
        <v>0.422</v>
      </c>
      <c r="CR123" s="33">
        <v>0.07</v>
      </c>
      <c r="CS123" s="105">
        <f t="shared" si="70"/>
        <v>0.411</v>
      </c>
      <c r="CT123" s="73">
        <f t="shared" si="71"/>
        <v>-0.2701065511</v>
      </c>
      <c r="CU123" s="123">
        <f t="shared" si="72"/>
        <v>-0.2801505965</v>
      </c>
      <c r="CV123" s="107">
        <f t="shared" si="73"/>
        <v>0.535</v>
      </c>
    </row>
    <row r="124">
      <c r="A124" s="28">
        <v>2022.0</v>
      </c>
      <c r="B124" s="29" t="s">
        <v>854</v>
      </c>
      <c r="C124" s="29" t="s">
        <v>29</v>
      </c>
      <c r="D124" s="30">
        <f t="array" ref="D124">INDEX(
  TP!C:C,
  MATCH(
    1,
    (TP!A:A = A124) * (TP!B:B = C124),
    0
  )
)
</f>
        <v>49.82</v>
      </c>
      <c r="E124" s="31">
        <f t="shared" si="1"/>
        <v>6.451537721</v>
      </c>
      <c r="F124" s="32">
        <f t="shared" si="2"/>
        <v>0.837</v>
      </c>
      <c r="G124" s="33">
        <v>1574.0</v>
      </c>
      <c r="H124" s="33">
        <v>4.9</v>
      </c>
      <c r="I124" s="33">
        <v>0.0</v>
      </c>
      <c r="J124" s="99">
        <f t="shared" si="3"/>
        <v>4.9</v>
      </c>
      <c r="K124" s="100">
        <f t="shared" si="4"/>
        <v>0.2801778907</v>
      </c>
      <c r="L124" s="101">
        <f t="shared" si="5"/>
        <v>0.504</v>
      </c>
      <c r="M124" s="73">
        <f t="shared" si="6"/>
        <v>0.01587319</v>
      </c>
      <c r="N124" s="42">
        <v>0.46</v>
      </c>
      <c r="O124" s="101">
        <f t="shared" si="7"/>
        <v>0.865</v>
      </c>
      <c r="P124" s="73">
        <f t="shared" si="8"/>
        <v>1.156319323</v>
      </c>
      <c r="Q124" s="33">
        <v>1.43</v>
      </c>
      <c r="R124" s="102">
        <f t="shared" si="9"/>
        <v>0.152</v>
      </c>
      <c r="S124" s="73">
        <f t="shared" si="10"/>
        <v>-0.916869731</v>
      </c>
      <c r="T124" s="33">
        <v>68.0</v>
      </c>
      <c r="U124" s="102">
        <f t="shared" si="11"/>
        <v>0.996</v>
      </c>
      <c r="V124" s="73">
        <f t="shared" si="12"/>
        <v>2.630393104</v>
      </c>
      <c r="W124" s="36">
        <f t="shared" si="13"/>
        <v>3774.982774</v>
      </c>
      <c r="X124" s="35">
        <f t="shared" si="14"/>
        <v>1.117191092</v>
      </c>
      <c r="Y124" s="40">
        <f t="shared" si="15"/>
        <v>0.862</v>
      </c>
      <c r="Z124" s="33">
        <v>32.0</v>
      </c>
      <c r="AA124" s="101">
        <f t="shared" si="16"/>
        <v>0.989</v>
      </c>
      <c r="AB124" s="73">
        <f t="shared" si="17"/>
        <v>2.39576003</v>
      </c>
      <c r="AC124" s="121">
        <f t="shared" si="18"/>
        <v>4.685143636</v>
      </c>
      <c r="AD124" s="68">
        <f t="shared" si="19"/>
        <v>0.908</v>
      </c>
      <c r="AE124" s="33">
        <v>5.03</v>
      </c>
      <c r="AF124" s="102">
        <f t="shared" si="20"/>
        <v>0.879</v>
      </c>
      <c r="AG124" s="73">
        <f t="shared" si="21"/>
        <v>1.268441971</v>
      </c>
      <c r="AH124" s="66">
        <f t="shared" si="22"/>
        <v>4.998311419</v>
      </c>
      <c r="AI124" s="102">
        <f t="shared" si="23"/>
        <v>0.894</v>
      </c>
      <c r="AJ124" s="73">
        <f t="shared" si="24"/>
        <v>1.255047055</v>
      </c>
      <c r="AK124" s="33">
        <v>55.68</v>
      </c>
      <c r="AL124" s="102">
        <f t="shared" si="25"/>
        <v>0.709</v>
      </c>
      <c r="AM124" s="73">
        <f t="shared" si="26"/>
        <v>0.5065114625</v>
      </c>
      <c r="AN124" s="36">
        <f t="shared" si="27"/>
        <v>4566.76848</v>
      </c>
      <c r="AO124" s="35">
        <f t="shared" si="28"/>
        <v>1.255446215</v>
      </c>
      <c r="AP124" s="37">
        <f t="shared" si="29"/>
        <v>0.897</v>
      </c>
      <c r="AQ124" s="33">
        <v>3.83</v>
      </c>
      <c r="AR124" s="102">
        <f t="shared" si="30"/>
        <v>0.436</v>
      </c>
      <c r="AS124" s="73">
        <f t="shared" si="31"/>
        <v>-0.2819677815</v>
      </c>
      <c r="AT124" s="33">
        <v>28.36</v>
      </c>
      <c r="AU124" s="102">
        <f t="shared" si="32"/>
        <v>0.355</v>
      </c>
      <c r="AV124" s="73">
        <f t="shared" si="33"/>
        <v>-0.3075657291</v>
      </c>
      <c r="AW124" s="36">
        <f t="shared" si="34"/>
        <v>1612.684953</v>
      </c>
      <c r="AX124" s="35">
        <f t="shared" si="35"/>
        <v>-0.313831072</v>
      </c>
      <c r="AY124" s="37">
        <f t="shared" si="36"/>
        <v>0.415</v>
      </c>
      <c r="AZ124" s="33">
        <v>4.29</v>
      </c>
      <c r="BA124" s="102">
        <f t="shared" si="37"/>
        <v>0.028</v>
      </c>
      <c r="BB124" s="73">
        <f t="shared" si="38"/>
        <v>-1.571032202</v>
      </c>
      <c r="BC124" s="33">
        <v>38.67</v>
      </c>
      <c r="BD124" s="102">
        <f t="shared" si="39"/>
        <v>0.77</v>
      </c>
      <c r="BE124" s="73">
        <f t="shared" si="40"/>
        <v>0.5210978973</v>
      </c>
      <c r="BF124" s="36">
        <f t="shared" si="41"/>
        <v>2048.512857</v>
      </c>
      <c r="BG124" s="35">
        <f t="shared" si="42"/>
        <v>-0.7027457936</v>
      </c>
      <c r="BH124" s="37">
        <f t="shared" si="43"/>
        <v>0.241</v>
      </c>
      <c r="BI124" s="33">
        <v>1.26</v>
      </c>
      <c r="BJ124" s="103">
        <f t="shared" si="44"/>
        <v>0.589</v>
      </c>
      <c r="BK124" s="73">
        <f t="shared" si="45"/>
        <v>0.03678353357</v>
      </c>
      <c r="BL124" s="33">
        <v>0.57</v>
      </c>
      <c r="BM124" s="103">
        <f t="shared" si="46"/>
        <v>0.784</v>
      </c>
      <c r="BN124" s="73">
        <f t="shared" si="47"/>
        <v>0.5088378375</v>
      </c>
      <c r="BO124" s="33">
        <v>1.83</v>
      </c>
      <c r="BP124" s="102">
        <f t="shared" si="48"/>
        <v>0.348</v>
      </c>
      <c r="BQ124" s="73">
        <f t="shared" si="49"/>
        <v>-0.5243626791</v>
      </c>
      <c r="BR124" s="33">
        <v>43.75</v>
      </c>
      <c r="BS124" s="102">
        <f t="shared" si="50"/>
        <v>0.216</v>
      </c>
      <c r="BT124" s="73">
        <f t="shared" si="51"/>
        <v>-0.6848652668</v>
      </c>
      <c r="BU124" s="36">
        <f t="shared" si="52"/>
        <v>1979.14813</v>
      </c>
      <c r="BV124" s="35">
        <f t="shared" si="53"/>
        <v>-0.6537246803</v>
      </c>
      <c r="BW124" s="37">
        <f t="shared" si="54"/>
        <v>0.291</v>
      </c>
      <c r="BX124" s="122">
        <f t="shared" si="55"/>
        <v>0.1307660398</v>
      </c>
      <c r="BY124" s="104">
        <f t="shared" si="56"/>
        <v>0.553</v>
      </c>
      <c r="BZ124" s="33">
        <v>12.92</v>
      </c>
      <c r="CA124" s="105">
        <f t="shared" si="57"/>
        <v>0.578</v>
      </c>
      <c r="CB124" s="73">
        <f t="shared" si="58"/>
        <v>-0.07605888124</v>
      </c>
      <c r="CC124" s="33">
        <v>3.37</v>
      </c>
      <c r="CD124" s="105">
        <f t="shared" si="59"/>
        <v>0.638</v>
      </c>
      <c r="CE124" s="73">
        <f t="shared" si="60"/>
        <v>0.3956291677</v>
      </c>
      <c r="CF124" s="33">
        <v>0.46</v>
      </c>
      <c r="CG124" s="105">
        <f t="shared" si="61"/>
        <v>0.787</v>
      </c>
      <c r="CH124" s="73">
        <f t="shared" si="62"/>
        <v>0.6946297045</v>
      </c>
      <c r="CI124" s="33">
        <v>1.26</v>
      </c>
      <c r="CJ124" s="102">
        <f t="shared" si="63"/>
        <v>0.514</v>
      </c>
      <c r="CK124" s="73">
        <f t="shared" si="64"/>
        <v>-0.2217823681</v>
      </c>
      <c r="CL124" s="33">
        <v>31.82</v>
      </c>
      <c r="CM124" s="102">
        <f t="shared" si="65"/>
        <v>0.092</v>
      </c>
      <c r="CN124" s="73">
        <f t="shared" si="66"/>
        <v>-1.173331259</v>
      </c>
      <c r="CO124" s="36">
        <f t="shared" si="67"/>
        <v>1384.954994</v>
      </c>
      <c r="CP124" s="35">
        <f t="shared" si="68"/>
        <v>-0.7782745838</v>
      </c>
      <c r="CQ124" s="90">
        <f t="shared" si="69"/>
        <v>0.206</v>
      </c>
      <c r="CR124" s="33">
        <v>0.16</v>
      </c>
      <c r="CS124" s="105">
        <f t="shared" si="70"/>
        <v>0.89</v>
      </c>
      <c r="CT124" s="73">
        <f t="shared" si="71"/>
        <v>1.399702638</v>
      </c>
      <c r="CU124" s="123">
        <f t="shared" si="72"/>
        <v>1.635628045</v>
      </c>
      <c r="CV124" s="107">
        <f t="shared" si="73"/>
        <v>0.713</v>
      </c>
    </row>
    <row r="125">
      <c r="A125" s="28">
        <v>2022.0</v>
      </c>
      <c r="B125" s="29" t="s">
        <v>902</v>
      </c>
      <c r="C125" s="29" t="s">
        <v>29</v>
      </c>
      <c r="D125" s="30">
        <f t="array" ref="D125">INDEX(
  TP!C:C,
  MATCH(
    1,
    (TP!A:A = A125) * (TP!B:B = C125),
    0
  )
)
</f>
        <v>49.82</v>
      </c>
      <c r="E125" s="31">
        <f t="shared" si="1"/>
        <v>-0.4468265032</v>
      </c>
      <c r="F125" s="32">
        <f t="shared" si="2"/>
        <v>0.472</v>
      </c>
      <c r="G125" s="33">
        <v>2121.0</v>
      </c>
      <c r="H125" s="33">
        <v>9.44</v>
      </c>
      <c r="I125" s="33">
        <v>0.0</v>
      </c>
      <c r="J125" s="99">
        <f t="shared" si="3"/>
        <v>9.44</v>
      </c>
      <c r="K125" s="100">
        <f t="shared" si="4"/>
        <v>0.4005657709</v>
      </c>
      <c r="L125" s="101">
        <f t="shared" si="5"/>
        <v>0.865</v>
      </c>
      <c r="M125" s="73">
        <f t="shared" si="6"/>
        <v>1.060211087</v>
      </c>
      <c r="N125" s="42">
        <v>0.47</v>
      </c>
      <c r="O125" s="101">
        <f t="shared" si="7"/>
        <v>0.876</v>
      </c>
      <c r="P125" s="73">
        <f t="shared" si="8"/>
        <v>1.220233067</v>
      </c>
      <c r="Q125" s="33">
        <v>3.22</v>
      </c>
      <c r="R125" s="102">
        <f t="shared" si="9"/>
        <v>0.968</v>
      </c>
      <c r="S125" s="73">
        <f t="shared" si="10"/>
        <v>2.001134288</v>
      </c>
      <c r="T125" s="33">
        <v>51.32</v>
      </c>
      <c r="U125" s="102">
        <f t="shared" si="11"/>
        <v>0.869</v>
      </c>
      <c r="V125" s="73">
        <f t="shared" si="12"/>
        <v>0.979708744</v>
      </c>
      <c r="W125" s="36">
        <f t="shared" si="13"/>
        <v>4620.039561</v>
      </c>
      <c r="X125" s="35">
        <f t="shared" si="14"/>
        <v>2.084096294</v>
      </c>
      <c r="Y125" s="40">
        <f t="shared" si="15"/>
        <v>0.986</v>
      </c>
      <c r="Z125" s="33">
        <v>14.474</v>
      </c>
      <c r="AA125" s="101">
        <f t="shared" si="16"/>
        <v>0.457</v>
      </c>
      <c r="AB125" s="73">
        <f t="shared" si="17"/>
        <v>-0.1017502744</v>
      </c>
      <c r="AC125" s="121">
        <f t="shared" si="18"/>
        <v>4.262790174</v>
      </c>
      <c r="AD125" s="68">
        <f t="shared" si="19"/>
        <v>0.883</v>
      </c>
      <c r="AE125" s="33">
        <v>2.55</v>
      </c>
      <c r="AF125" s="102">
        <f t="shared" si="20"/>
        <v>0.188</v>
      </c>
      <c r="AG125" s="73">
        <f t="shared" si="21"/>
        <v>-0.8679197983</v>
      </c>
      <c r="AH125" s="66">
        <f t="shared" si="22"/>
        <v>2.533935213</v>
      </c>
      <c r="AI125" s="102">
        <f t="shared" si="23"/>
        <v>0.238</v>
      </c>
      <c r="AJ125" s="73">
        <f t="shared" si="24"/>
        <v>-0.7971203036</v>
      </c>
      <c r="AK125" s="33">
        <v>38.33</v>
      </c>
      <c r="AL125" s="102">
        <f t="shared" si="25"/>
        <v>0.043</v>
      </c>
      <c r="AM125" s="73">
        <f t="shared" si="26"/>
        <v>-1.770103185</v>
      </c>
      <c r="AN125" s="36">
        <f t="shared" si="27"/>
        <v>2215.32902</v>
      </c>
      <c r="AO125" s="35">
        <f t="shared" si="28"/>
        <v>-1.507489804</v>
      </c>
      <c r="AP125" s="37">
        <f t="shared" si="29"/>
        <v>0.057</v>
      </c>
      <c r="AQ125" s="33">
        <v>5.01</v>
      </c>
      <c r="AR125" s="102">
        <f t="shared" si="30"/>
        <v>0.635</v>
      </c>
      <c r="AS125" s="73">
        <f t="shared" si="31"/>
        <v>0.1705302768</v>
      </c>
      <c r="AT125" s="33">
        <v>42.37</v>
      </c>
      <c r="AU125" s="102">
        <f t="shared" si="32"/>
        <v>0.883</v>
      </c>
      <c r="AV125" s="73">
        <f t="shared" si="33"/>
        <v>1.080076176</v>
      </c>
      <c r="AW125" s="36">
        <f t="shared" si="34"/>
        <v>2743.76372</v>
      </c>
      <c r="AX125" s="35">
        <f t="shared" si="35"/>
        <v>0.9110985724</v>
      </c>
      <c r="AY125" s="37">
        <f t="shared" si="36"/>
        <v>0.823</v>
      </c>
      <c r="AZ125" s="33">
        <v>7.77</v>
      </c>
      <c r="BA125" s="102">
        <f t="shared" si="37"/>
        <v>0.39</v>
      </c>
      <c r="BB125" s="73">
        <f t="shared" si="38"/>
        <v>-0.3053749586</v>
      </c>
      <c r="BC125" s="33">
        <v>38.25</v>
      </c>
      <c r="BD125" s="102">
        <f t="shared" si="39"/>
        <v>0.738</v>
      </c>
      <c r="BE125" s="73">
        <f t="shared" si="40"/>
        <v>0.4628343034</v>
      </c>
      <c r="BF125" s="36">
        <f t="shared" si="41"/>
        <v>2641.165046</v>
      </c>
      <c r="BG125" s="35">
        <f t="shared" si="42"/>
        <v>0.2916038883</v>
      </c>
      <c r="BH125" s="37">
        <f t="shared" si="43"/>
        <v>0.67</v>
      </c>
      <c r="BI125" s="33">
        <v>0.42</v>
      </c>
      <c r="BJ125" s="103">
        <f t="shared" si="44"/>
        <v>0.096</v>
      </c>
      <c r="BK125" s="73">
        <f t="shared" si="45"/>
        <v>-1.074294179</v>
      </c>
      <c r="BL125" s="33">
        <v>0.21</v>
      </c>
      <c r="BM125" s="103">
        <f t="shared" si="46"/>
        <v>0.379</v>
      </c>
      <c r="BN125" s="73">
        <f t="shared" si="47"/>
        <v>-0.4761592912</v>
      </c>
      <c r="BO125" s="33">
        <v>2.42</v>
      </c>
      <c r="BP125" s="102">
        <f t="shared" si="48"/>
        <v>0.528</v>
      </c>
      <c r="BQ125" s="73">
        <f t="shared" si="49"/>
        <v>-0.1068280493</v>
      </c>
      <c r="BR125" s="33">
        <v>42.11</v>
      </c>
      <c r="BS125" s="102">
        <f t="shared" si="50"/>
        <v>0.174</v>
      </c>
      <c r="BT125" s="73">
        <f t="shared" si="51"/>
        <v>-0.8523555278</v>
      </c>
      <c r="BU125" s="36">
        <f t="shared" si="52"/>
        <v>2251.722073</v>
      </c>
      <c r="BV125" s="35">
        <f t="shared" si="53"/>
        <v>-0.3888457106</v>
      </c>
      <c r="BW125" s="37">
        <f t="shared" si="54"/>
        <v>0.394</v>
      </c>
      <c r="BX125" s="122">
        <f t="shared" si="55"/>
        <v>-2.244086524</v>
      </c>
      <c r="BY125" s="104">
        <f t="shared" si="56"/>
        <v>0.291</v>
      </c>
      <c r="BZ125" s="33">
        <v>13.32</v>
      </c>
      <c r="CA125" s="105">
        <f t="shared" si="57"/>
        <v>0.606</v>
      </c>
      <c r="CB125" s="73">
        <f t="shared" si="58"/>
        <v>-0.0005668570719</v>
      </c>
      <c r="CC125" s="33">
        <v>3.14</v>
      </c>
      <c r="CD125" s="105">
        <f t="shared" si="59"/>
        <v>0.546</v>
      </c>
      <c r="CE125" s="73">
        <f t="shared" si="60"/>
        <v>0.1299580388</v>
      </c>
      <c r="CF125" s="33">
        <v>0.17</v>
      </c>
      <c r="CG125" s="105">
        <f t="shared" si="61"/>
        <v>0.174</v>
      </c>
      <c r="CH125" s="73">
        <f t="shared" si="62"/>
        <v>-0.8788800898</v>
      </c>
      <c r="CI125" s="33">
        <v>0.93</v>
      </c>
      <c r="CJ125" s="102">
        <f t="shared" si="63"/>
        <v>0.326</v>
      </c>
      <c r="CK125" s="73">
        <f t="shared" si="64"/>
        <v>-0.5881116104</v>
      </c>
      <c r="CL125" s="33">
        <v>36.36</v>
      </c>
      <c r="CM125" s="102">
        <f t="shared" si="65"/>
        <v>0.16</v>
      </c>
      <c r="CN125" s="73">
        <f t="shared" si="66"/>
        <v>-0.8383849904</v>
      </c>
      <c r="CO125" s="36">
        <f t="shared" si="67"/>
        <v>1276.193016</v>
      </c>
      <c r="CP125" s="35">
        <f t="shared" si="68"/>
        <v>-0.8893316307</v>
      </c>
      <c r="CQ125" s="90">
        <f t="shared" si="69"/>
        <v>0.17</v>
      </c>
      <c r="CR125" s="33">
        <v>0.04</v>
      </c>
      <c r="CS125" s="105">
        <f t="shared" si="70"/>
        <v>0.17</v>
      </c>
      <c r="CT125" s="73">
        <f t="shared" si="71"/>
        <v>-0.8267096141</v>
      </c>
      <c r="CU125" s="123">
        <f t="shared" si="72"/>
        <v>-2.465530153</v>
      </c>
      <c r="CV125" s="107">
        <f t="shared" si="73"/>
        <v>0.252</v>
      </c>
    </row>
    <row r="126">
      <c r="A126" s="28">
        <v>2022.0</v>
      </c>
      <c r="B126" s="29" t="s">
        <v>691</v>
      </c>
      <c r="C126" s="29" t="s">
        <v>10</v>
      </c>
      <c r="D126" s="30">
        <f t="array" ref="D126">INDEX(
  TP!C:C,
  MATCH(
    1,
    (TP!A:A = A126) * (TP!B:B = C126),
    0
  )
)
</f>
        <v>49.76</v>
      </c>
      <c r="E126" s="31">
        <f t="shared" si="1"/>
        <v>12.45098404</v>
      </c>
      <c r="F126" s="32">
        <f t="shared" si="2"/>
        <v>0.972</v>
      </c>
      <c r="G126" s="33">
        <v>3378.0</v>
      </c>
      <c r="H126" s="33">
        <v>13.66</v>
      </c>
      <c r="I126" s="33">
        <v>1.0</v>
      </c>
      <c r="J126" s="99">
        <f t="shared" si="3"/>
        <v>12.92</v>
      </c>
      <c r="K126" s="100">
        <f t="shared" si="4"/>
        <v>0.3442273535</v>
      </c>
      <c r="L126" s="101">
        <f t="shared" si="5"/>
        <v>0.691</v>
      </c>
      <c r="M126" s="73">
        <f t="shared" si="6"/>
        <v>0.5714879343</v>
      </c>
      <c r="N126" s="42">
        <v>0.4</v>
      </c>
      <c r="O126" s="101">
        <f t="shared" si="7"/>
        <v>0.791</v>
      </c>
      <c r="P126" s="73">
        <f t="shared" si="8"/>
        <v>0.7728368601</v>
      </c>
      <c r="Q126" s="33">
        <v>2.37</v>
      </c>
      <c r="R126" s="102">
        <f t="shared" si="9"/>
        <v>0.745</v>
      </c>
      <c r="S126" s="73">
        <f t="shared" si="10"/>
        <v>0.6154899212</v>
      </c>
      <c r="T126" s="33">
        <v>39.33</v>
      </c>
      <c r="U126" s="102">
        <f t="shared" si="11"/>
        <v>0.401</v>
      </c>
      <c r="V126" s="73">
        <f t="shared" si="12"/>
        <v>-0.206844342</v>
      </c>
      <c r="W126" s="36">
        <f t="shared" si="13"/>
        <v>2987.550919</v>
      </c>
      <c r="X126" s="35">
        <f t="shared" si="14"/>
        <v>0.2162197401</v>
      </c>
      <c r="Y126" s="40">
        <f t="shared" si="15"/>
        <v>0.557</v>
      </c>
      <c r="Z126" s="33">
        <v>16.854</v>
      </c>
      <c r="AA126" s="101">
        <f t="shared" si="16"/>
        <v>0.603</v>
      </c>
      <c r="AB126" s="73">
        <f t="shared" si="17"/>
        <v>0.2374072359</v>
      </c>
      <c r="AC126" s="121">
        <f t="shared" si="18"/>
        <v>1.79795177</v>
      </c>
      <c r="AD126" s="68">
        <f t="shared" si="19"/>
        <v>0.702</v>
      </c>
      <c r="AE126" s="33">
        <v>6.39</v>
      </c>
      <c r="AF126" s="102">
        <f t="shared" si="20"/>
        <v>0.975</v>
      </c>
      <c r="AG126" s="73">
        <f t="shared" si="21"/>
        <v>2.439995199</v>
      </c>
      <c r="AH126" s="66">
        <f t="shared" si="22"/>
        <v>6.336325262</v>
      </c>
      <c r="AI126" s="102">
        <f t="shared" si="23"/>
        <v>0.975</v>
      </c>
      <c r="AJ126" s="73">
        <f t="shared" si="24"/>
        <v>2.369255319</v>
      </c>
      <c r="AK126" s="33">
        <v>53.75</v>
      </c>
      <c r="AL126" s="102">
        <f t="shared" si="25"/>
        <v>0.617</v>
      </c>
      <c r="AM126" s="73">
        <f t="shared" si="26"/>
        <v>0.2532626862</v>
      </c>
      <c r="AN126" s="36">
        <f t="shared" si="27"/>
        <v>4903.980891</v>
      </c>
      <c r="AO126" s="35">
        <f t="shared" si="28"/>
        <v>1.651670031</v>
      </c>
      <c r="AP126" s="37">
        <f t="shared" si="29"/>
        <v>0.936</v>
      </c>
      <c r="AQ126" s="33">
        <v>2.1</v>
      </c>
      <c r="AR126" s="102">
        <f t="shared" si="30"/>
        <v>0.174</v>
      </c>
      <c r="AS126" s="73">
        <f t="shared" si="31"/>
        <v>-0.9453759517</v>
      </c>
      <c r="AT126" s="33">
        <v>27.85</v>
      </c>
      <c r="AU126" s="102">
        <f t="shared" si="32"/>
        <v>0.34</v>
      </c>
      <c r="AV126" s="73">
        <f t="shared" si="33"/>
        <v>-0.3580794601</v>
      </c>
      <c r="AW126" s="36">
        <f t="shared" si="34"/>
        <v>1137.751118</v>
      </c>
      <c r="AX126" s="35">
        <f t="shared" si="35"/>
        <v>-0.8281723807</v>
      </c>
      <c r="AY126" s="37">
        <f t="shared" si="36"/>
        <v>0.22</v>
      </c>
      <c r="AZ126" s="33">
        <v>8.53</v>
      </c>
      <c r="BA126" s="102">
        <f t="shared" si="37"/>
        <v>0.543</v>
      </c>
      <c r="BB126" s="73">
        <f t="shared" si="38"/>
        <v>-0.02896705482</v>
      </c>
      <c r="BC126" s="33">
        <v>42.5</v>
      </c>
      <c r="BD126" s="102">
        <f t="shared" si="39"/>
        <v>0.858</v>
      </c>
      <c r="BE126" s="73">
        <f t="shared" si="40"/>
        <v>1.052406384</v>
      </c>
      <c r="BF126" s="36">
        <f t="shared" si="41"/>
        <v>3046.950702</v>
      </c>
      <c r="BG126" s="35">
        <f t="shared" si="42"/>
        <v>0.9724295833</v>
      </c>
      <c r="BH126" s="37">
        <f t="shared" si="43"/>
        <v>0.844</v>
      </c>
      <c r="BI126" s="33">
        <v>1.31</v>
      </c>
      <c r="BJ126" s="103">
        <f t="shared" si="44"/>
        <v>0.621</v>
      </c>
      <c r="BK126" s="73">
        <f t="shared" si="45"/>
        <v>0.1029191117</v>
      </c>
      <c r="BL126" s="33">
        <v>0.45</v>
      </c>
      <c r="BM126" s="103">
        <f t="shared" si="46"/>
        <v>0.681</v>
      </c>
      <c r="BN126" s="73">
        <f t="shared" si="47"/>
        <v>0.1805054613</v>
      </c>
      <c r="BO126" s="33">
        <v>2.66</v>
      </c>
      <c r="BP126" s="102">
        <f t="shared" si="48"/>
        <v>0.589</v>
      </c>
      <c r="BQ126" s="73">
        <f t="shared" si="49"/>
        <v>0.06301654591</v>
      </c>
      <c r="BR126" s="33">
        <v>56.0</v>
      </c>
      <c r="BS126" s="102">
        <f t="shared" si="50"/>
        <v>0.759</v>
      </c>
      <c r="BT126" s="73">
        <f t="shared" si="51"/>
        <v>0.5662052807</v>
      </c>
      <c r="BU126" s="36">
        <f t="shared" si="52"/>
        <v>3159.616878</v>
      </c>
      <c r="BV126" s="35">
        <f t="shared" si="53"/>
        <v>0.4934185212</v>
      </c>
      <c r="BW126" s="37">
        <f t="shared" si="54"/>
        <v>0.681</v>
      </c>
      <c r="BX126" s="122">
        <f t="shared" si="55"/>
        <v>2.572770328</v>
      </c>
      <c r="BY126" s="104">
        <f t="shared" si="56"/>
        <v>0.784</v>
      </c>
      <c r="BZ126" s="33">
        <v>20.65</v>
      </c>
      <c r="CA126" s="105">
        <f t="shared" si="57"/>
        <v>0.887</v>
      </c>
      <c r="CB126" s="73">
        <f t="shared" si="58"/>
        <v>1.382824486</v>
      </c>
      <c r="CC126" s="33">
        <v>3.89</v>
      </c>
      <c r="CD126" s="105">
        <f t="shared" si="59"/>
        <v>0.833</v>
      </c>
      <c r="CE126" s="73">
        <f t="shared" si="60"/>
        <v>0.9962769374</v>
      </c>
      <c r="CF126" s="33">
        <v>0.67</v>
      </c>
      <c r="CG126" s="105">
        <f t="shared" si="61"/>
        <v>0.94</v>
      </c>
      <c r="CH126" s="73">
        <f t="shared" si="62"/>
        <v>1.834067831</v>
      </c>
      <c r="CI126" s="33">
        <v>3.3</v>
      </c>
      <c r="CJ126" s="102">
        <f t="shared" si="63"/>
        <v>0.95</v>
      </c>
      <c r="CK126" s="73">
        <f t="shared" si="64"/>
        <v>2.042798402</v>
      </c>
      <c r="CL126" s="33">
        <v>51.61</v>
      </c>
      <c r="CM126" s="102">
        <f t="shared" si="65"/>
        <v>0.621</v>
      </c>
      <c r="CN126" s="73">
        <f t="shared" si="66"/>
        <v>0.286709856</v>
      </c>
      <c r="CO126" s="36">
        <f t="shared" si="67"/>
        <v>4018.445299</v>
      </c>
      <c r="CP126" s="35">
        <f t="shared" si="68"/>
        <v>1.910786989</v>
      </c>
      <c r="CQ126" s="90">
        <f t="shared" si="69"/>
        <v>0.947</v>
      </c>
      <c r="CR126" s="33">
        <v>0.19</v>
      </c>
      <c r="CS126" s="105">
        <f t="shared" si="70"/>
        <v>0.947</v>
      </c>
      <c r="CT126" s="73">
        <f t="shared" si="71"/>
        <v>1.956305701</v>
      </c>
      <c r="CU126" s="123">
        <f t="shared" si="72"/>
        <v>8.080261944</v>
      </c>
      <c r="CV126" s="107">
        <f t="shared" si="73"/>
        <v>0.979</v>
      </c>
    </row>
    <row r="127">
      <c r="A127" s="28">
        <v>2022.0</v>
      </c>
      <c r="B127" s="29" t="s">
        <v>912</v>
      </c>
      <c r="C127" s="29" t="s">
        <v>10</v>
      </c>
      <c r="D127" s="30">
        <f t="array" ref="D127">INDEX(
  TP!C:C,
  MATCH(
    1,
    (TP!A:A = A127) * (TP!B:B = C127),
    0
  )
)
</f>
        <v>49.76</v>
      </c>
      <c r="E127" s="31">
        <f t="shared" si="1"/>
        <v>6.788150847</v>
      </c>
      <c r="F127" s="32">
        <f t="shared" si="2"/>
        <v>0.855</v>
      </c>
      <c r="G127" s="33">
        <v>2046.0</v>
      </c>
      <c r="H127" s="33">
        <v>9.71</v>
      </c>
      <c r="I127" s="33">
        <v>4.0</v>
      </c>
      <c r="J127" s="99">
        <f t="shared" si="3"/>
        <v>6.75</v>
      </c>
      <c r="K127" s="100">
        <f t="shared" si="4"/>
        <v>0.2969208211</v>
      </c>
      <c r="L127" s="101">
        <f t="shared" si="5"/>
        <v>0.553</v>
      </c>
      <c r="M127" s="73">
        <f t="shared" si="6"/>
        <v>0.1611143613</v>
      </c>
      <c r="N127" s="42">
        <v>0.18</v>
      </c>
      <c r="O127" s="101">
        <f t="shared" si="7"/>
        <v>0.259</v>
      </c>
      <c r="P127" s="73">
        <f t="shared" si="8"/>
        <v>-0.6332655043</v>
      </c>
      <c r="Q127" s="33">
        <v>2.33</v>
      </c>
      <c r="R127" s="102">
        <f t="shared" si="9"/>
        <v>0.713</v>
      </c>
      <c r="S127" s="73">
        <f t="shared" si="10"/>
        <v>0.5502831275</v>
      </c>
      <c r="T127" s="33">
        <v>41.51</v>
      </c>
      <c r="U127" s="102">
        <f t="shared" si="11"/>
        <v>0.486</v>
      </c>
      <c r="V127" s="73">
        <f t="shared" si="12"/>
        <v>0.00889258274</v>
      </c>
      <c r="W127" s="36">
        <f t="shared" si="13"/>
        <v>3122.156322</v>
      </c>
      <c r="X127" s="35">
        <f t="shared" si="14"/>
        <v>0.3702338452</v>
      </c>
      <c r="Y127" s="40">
        <f t="shared" si="15"/>
        <v>0.645</v>
      </c>
      <c r="Z127" s="33">
        <v>13.208</v>
      </c>
      <c r="AA127" s="101">
        <f t="shared" si="16"/>
        <v>0.369</v>
      </c>
      <c r="AB127" s="73">
        <f t="shared" si="17"/>
        <v>-0.2821592693</v>
      </c>
      <c r="AC127" s="121">
        <f t="shared" si="18"/>
        <v>-0.3840765671</v>
      </c>
      <c r="AD127" s="68">
        <f t="shared" si="19"/>
        <v>0.454</v>
      </c>
      <c r="AE127" s="33">
        <v>4.27</v>
      </c>
      <c r="AF127" s="102">
        <f t="shared" si="20"/>
        <v>0.777</v>
      </c>
      <c r="AG127" s="73">
        <f t="shared" si="21"/>
        <v>0.6137504609</v>
      </c>
      <c r="AH127" s="66">
        <f t="shared" si="22"/>
        <v>4.234132844</v>
      </c>
      <c r="AI127" s="102">
        <f t="shared" si="23"/>
        <v>0.762</v>
      </c>
      <c r="AJ127" s="73">
        <f t="shared" si="24"/>
        <v>0.6186903476</v>
      </c>
      <c r="AK127" s="33">
        <v>49.48</v>
      </c>
      <c r="AL127" s="102">
        <f t="shared" si="25"/>
        <v>0.351</v>
      </c>
      <c r="AM127" s="73">
        <f t="shared" si="26"/>
        <v>-0.3070338292</v>
      </c>
      <c r="AN127" s="36">
        <f t="shared" si="27"/>
        <v>3749.546714</v>
      </c>
      <c r="AO127" s="35">
        <f t="shared" si="28"/>
        <v>0.2952124973</v>
      </c>
      <c r="AP127" s="37">
        <f t="shared" si="29"/>
        <v>0.624</v>
      </c>
      <c r="AQ127" s="33">
        <v>6.38</v>
      </c>
      <c r="AR127" s="102">
        <f t="shared" si="30"/>
        <v>0.798</v>
      </c>
      <c r="AS127" s="73">
        <f t="shared" si="31"/>
        <v>0.695888192</v>
      </c>
      <c r="AT127" s="33">
        <v>42.07</v>
      </c>
      <c r="AU127" s="102">
        <f t="shared" si="32"/>
        <v>0.869</v>
      </c>
      <c r="AV127" s="73">
        <f t="shared" si="33"/>
        <v>1.050362216</v>
      </c>
      <c r="AW127" s="36">
        <f t="shared" si="34"/>
        <v>3036.275755</v>
      </c>
      <c r="AX127" s="35">
        <f t="shared" si="35"/>
        <v>1.227881694</v>
      </c>
      <c r="AY127" s="37">
        <f t="shared" si="36"/>
        <v>0.904</v>
      </c>
      <c r="AZ127" s="33">
        <v>13.46</v>
      </c>
      <c r="BA127" s="102">
        <f t="shared" si="37"/>
        <v>0.957</v>
      </c>
      <c r="BB127" s="73">
        <f t="shared" si="38"/>
        <v>1.764047373</v>
      </c>
      <c r="BC127" s="33">
        <v>26.8</v>
      </c>
      <c r="BD127" s="102">
        <f t="shared" si="39"/>
        <v>0.117</v>
      </c>
      <c r="BE127" s="73">
        <f t="shared" si="40"/>
        <v>-1.125542243</v>
      </c>
      <c r="BF127" s="36">
        <f t="shared" si="41"/>
        <v>2276.713497</v>
      </c>
      <c r="BG127" s="35">
        <f t="shared" si="42"/>
        <v>-0.3198715912</v>
      </c>
      <c r="BH127" s="37">
        <f t="shared" si="43"/>
        <v>0.408</v>
      </c>
      <c r="BI127" s="33">
        <v>1.58</v>
      </c>
      <c r="BJ127" s="103">
        <f t="shared" si="44"/>
        <v>0.723</v>
      </c>
      <c r="BK127" s="73">
        <f t="shared" si="45"/>
        <v>0.4600512337</v>
      </c>
      <c r="BL127" s="33">
        <v>0.35</v>
      </c>
      <c r="BM127" s="103">
        <f t="shared" si="46"/>
        <v>0.589</v>
      </c>
      <c r="BN127" s="73">
        <f t="shared" si="47"/>
        <v>-0.09310485228</v>
      </c>
      <c r="BO127" s="33">
        <v>3.04</v>
      </c>
      <c r="BP127" s="102">
        <f t="shared" si="48"/>
        <v>0.699</v>
      </c>
      <c r="BQ127" s="73">
        <f t="shared" si="49"/>
        <v>0.3319371549</v>
      </c>
      <c r="BR127" s="33">
        <v>34.78</v>
      </c>
      <c r="BS127" s="102">
        <f t="shared" si="50"/>
        <v>0.053</v>
      </c>
      <c r="BT127" s="73">
        <f t="shared" si="51"/>
        <v>-1.600955292</v>
      </c>
      <c r="BU127" s="36">
        <f t="shared" si="52"/>
        <v>2111.749887</v>
      </c>
      <c r="BV127" s="35">
        <f t="shared" si="53"/>
        <v>-0.5248663738</v>
      </c>
      <c r="BW127" s="37">
        <f t="shared" si="54"/>
        <v>0.34</v>
      </c>
      <c r="BX127" s="122">
        <f t="shared" si="55"/>
        <v>1.045302608</v>
      </c>
      <c r="BY127" s="104">
        <f t="shared" si="56"/>
        <v>0.66</v>
      </c>
      <c r="BZ127" s="33">
        <v>16.06</v>
      </c>
      <c r="CA127" s="105">
        <f t="shared" si="57"/>
        <v>0.77</v>
      </c>
      <c r="CB127" s="73">
        <f t="shared" si="58"/>
        <v>0.5165535085</v>
      </c>
      <c r="CC127" s="33">
        <v>4.09</v>
      </c>
      <c r="CD127" s="105">
        <f t="shared" si="59"/>
        <v>0.894</v>
      </c>
      <c r="CE127" s="73">
        <f t="shared" si="60"/>
        <v>1.22729531</v>
      </c>
      <c r="CF127" s="33">
        <v>0.62</v>
      </c>
      <c r="CG127" s="105">
        <f t="shared" si="61"/>
        <v>0.915</v>
      </c>
      <c r="CH127" s="73">
        <f t="shared" si="62"/>
        <v>1.562773039</v>
      </c>
      <c r="CI127" s="33">
        <v>1.14</v>
      </c>
      <c r="CJ127" s="102">
        <f t="shared" si="63"/>
        <v>0.44</v>
      </c>
      <c r="CK127" s="73">
        <f t="shared" si="64"/>
        <v>-0.3549930017</v>
      </c>
      <c r="CL127" s="33">
        <v>69.23</v>
      </c>
      <c r="CM127" s="102">
        <f t="shared" si="65"/>
        <v>0.954</v>
      </c>
      <c r="CN127" s="73">
        <f t="shared" si="66"/>
        <v>1.586655508</v>
      </c>
      <c r="CO127" s="36">
        <f t="shared" si="67"/>
        <v>2811.58801</v>
      </c>
      <c r="CP127" s="35">
        <f t="shared" si="68"/>
        <v>0.678462893</v>
      </c>
      <c r="CQ127" s="90">
        <f t="shared" si="69"/>
        <v>0.759</v>
      </c>
      <c r="CR127" s="33">
        <v>0.2</v>
      </c>
      <c r="CS127" s="105">
        <f t="shared" si="70"/>
        <v>0.968</v>
      </c>
      <c r="CT127" s="73">
        <f t="shared" si="71"/>
        <v>2.141840055</v>
      </c>
      <c r="CU127" s="123">
        <f t="shared" si="72"/>
        <v>6.126924806</v>
      </c>
      <c r="CV127" s="107">
        <f t="shared" si="73"/>
        <v>0.954</v>
      </c>
    </row>
    <row r="128">
      <c r="A128" s="28">
        <v>2024.0</v>
      </c>
      <c r="B128" s="29" t="s">
        <v>749</v>
      </c>
      <c r="C128" s="29" t="s">
        <v>11</v>
      </c>
      <c r="D128" s="30">
        <f t="array" ref="D128">INDEX(
  TP!C:C,
  MATCH(
    1,
    (TP!A:A = A128) * (TP!B:B = C128),
    0
  )
)
</f>
        <v>49.69</v>
      </c>
      <c r="E128" s="31">
        <f t="shared" si="1"/>
        <v>9.667356792</v>
      </c>
      <c r="F128" s="32">
        <f t="shared" si="2"/>
        <v>0.926</v>
      </c>
      <c r="G128" s="33">
        <v>1789.0</v>
      </c>
      <c r="H128" s="33">
        <v>7.61</v>
      </c>
      <c r="I128" s="33">
        <v>1.0</v>
      </c>
      <c r="J128" s="99">
        <f t="shared" si="3"/>
        <v>6.87</v>
      </c>
      <c r="K128" s="100">
        <f t="shared" si="4"/>
        <v>0.3456120738</v>
      </c>
      <c r="L128" s="101">
        <f t="shared" si="5"/>
        <v>0.706</v>
      </c>
      <c r="M128" s="73">
        <f t="shared" si="6"/>
        <v>0.583500073</v>
      </c>
      <c r="N128" s="42">
        <v>0.2</v>
      </c>
      <c r="O128" s="101">
        <f t="shared" si="7"/>
        <v>0.326</v>
      </c>
      <c r="P128" s="73">
        <f t="shared" si="8"/>
        <v>-0.5054380166</v>
      </c>
      <c r="Q128" s="33">
        <v>2.72</v>
      </c>
      <c r="R128" s="102">
        <f t="shared" si="9"/>
        <v>0.876</v>
      </c>
      <c r="S128" s="73">
        <f t="shared" si="10"/>
        <v>1.186049366</v>
      </c>
      <c r="T128" s="33">
        <v>37.04</v>
      </c>
      <c r="U128" s="102">
        <f t="shared" si="11"/>
        <v>0.309</v>
      </c>
      <c r="V128" s="73">
        <f t="shared" si="12"/>
        <v>-0.4334670748</v>
      </c>
      <c r="W128" s="36">
        <f t="shared" si="13"/>
        <v>3042.434829</v>
      </c>
      <c r="X128" s="35">
        <f t="shared" si="14"/>
        <v>0.27901734</v>
      </c>
      <c r="Y128" s="40">
        <f t="shared" si="15"/>
        <v>0.589</v>
      </c>
      <c r="Z128" s="33">
        <v>9.259</v>
      </c>
      <c r="AA128" s="101">
        <f t="shared" si="16"/>
        <v>0.195</v>
      </c>
      <c r="AB128" s="73">
        <f t="shared" si="17"/>
        <v>-0.8449042308</v>
      </c>
      <c r="AC128" s="121">
        <f t="shared" si="18"/>
        <v>-0.4878248344</v>
      </c>
      <c r="AD128" s="68">
        <f t="shared" si="19"/>
        <v>0.433</v>
      </c>
      <c r="AE128" s="33">
        <v>4.53</v>
      </c>
      <c r="AF128" s="102">
        <f t="shared" si="20"/>
        <v>0.819</v>
      </c>
      <c r="AG128" s="73">
        <f t="shared" si="21"/>
        <v>0.8377238722</v>
      </c>
      <c r="AH128" s="66">
        <f t="shared" si="22"/>
        <v>4.480851429</v>
      </c>
      <c r="AI128" s="102">
        <f t="shared" si="23"/>
        <v>0.809</v>
      </c>
      <c r="AJ128" s="73">
        <f t="shared" si="24"/>
        <v>0.8241410518</v>
      </c>
      <c r="AK128" s="33">
        <v>51.11</v>
      </c>
      <c r="AL128" s="102">
        <f t="shared" si="25"/>
        <v>0.468</v>
      </c>
      <c r="AM128" s="73">
        <f t="shared" si="26"/>
        <v>-0.09315014768</v>
      </c>
      <c r="AN128" s="36">
        <f t="shared" si="27"/>
        <v>3980.842344</v>
      </c>
      <c r="AO128" s="35">
        <f t="shared" si="28"/>
        <v>0.5669843376</v>
      </c>
      <c r="AP128" s="37">
        <f t="shared" si="29"/>
        <v>0.695</v>
      </c>
      <c r="AQ128" s="33">
        <v>2.26</v>
      </c>
      <c r="AR128" s="102">
        <f t="shared" si="30"/>
        <v>0.216</v>
      </c>
      <c r="AS128" s="73">
        <f t="shared" si="31"/>
        <v>-0.8840202828</v>
      </c>
      <c r="AT128" s="33">
        <v>33.33</v>
      </c>
      <c r="AU128" s="102">
        <f t="shared" si="32"/>
        <v>0.525</v>
      </c>
      <c r="AV128" s="73">
        <f t="shared" si="33"/>
        <v>0.184695532</v>
      </c>
      <c r="AW128" s="36">
        <f t="shared" si="34"/>
        <v>1422.190032</v>
      </c>
      <c r="AX128" s="35">
        <f t="shared" si="35"/>
        <v>-0.5201322442</v>
      </c>
      <c r="AY128" s="37">
        <f t="shared" si="36"/>
        <v>0.348</v>
      </c>
      <c r="AZ128" s="33">
        <v>10.16</v>
      </c>
      <c r="BA128" s="102">
        <f t="shared" si="37"/>
        <v>0.741</v>
      </c>
      <c r="BB128" s="73">
        <f t="shared" si="38"/>
        <v>0.5638551598</v>
      </c>
      <c r="BC128" s="33">
        <v>45.54</v>
      </c>
      <c r="BD128" s="102">
        <f t="shared" si="39"/>
        <v>0.926</v>
      </c>
      <c r="BE128" s="73">
        <f t="shared" si="40"/>
        <v>1.474123825</v>
      </c>
      <c r="BF128" s="36">
        <f t="shared" si="41"/>
        <v>3493.556118</v>
      </c>
      <c r="BG128" s="35">
        <f t="shared" si="42"/>
        <v>1.721742523</v>
      </c>
      <c r="BH128" s="37">
        <f t="shared" si="43"/>
        <v>0.94</v>
      </c>
      <c r="BI128" s="33">
        <v>2.97</v>
      </c>
      <c r="BJ128" s="103">
        <f t="shared" si="44"/>
        <v>0.986</v>
      </c>
      <c r="BK128" s="73">
        <f t="shared" si="45"/>
        <v>2.298620306</v>
      </c>
      <c r="BL128" s="33">
        <v>0.7</v>
      </c>
      <c r="BM128" s="103">
        <f t="shared" si="46"/>
        <v>0.858</v>
      </c>
      <c r="BN128" s="73">
        <f t="shared" si="47"/>
        <v>0.8645312451</v>
      </c>
      <c r="BO128" s="33">
        <v>4.43</v>
      </c>
      <c r="BP128" s="102">
        <f t="shared" si="48"/>
        <v>0.897</v>
      </c>
      <c r="BQ128" s="73">
        <f t="shared" si="49"/>
        <v>1.315620435</v>
      </c>
      <c r="BR128" s="33">
        <v>57.95</v>
      </c>
      <c r="BS128" s="102">
        <f t="shared" si="50"/>
        <v>0.826</v>
      </c>
      <c r="BT128" s="73">
        <f t="shared" si="51"/>
        <v>0.7653552862</v>
      </c>
      <c r="BU128" s="36">
        <f t="shared" si="52"/>
        <v>4263.728503</v>
      </c>
      <c r="BV128" s="35">
        <f t="shared" si="53"/>
        <v>1.566360221</v>
      </c>
      <c r="BW128" s="37">
        <f t="shared" si="54"/>
        <v>0.929</v>
      </c>
      <c r="BX128" s="122">
        <f t="shared" si="55"/>
        <v>6.498106388</v>
      </c>
      <c r="BY128" s="104">
        <f t="shared" si="56"/>
        <v>0.94</v>
      </c>
      <c r="BZ128" s="33">
        <v>20.17</v>
      </c>
      <c r="CA128" s="105">
        <f t="shared" si="57"/>
        <v>0.872</v>
      </c>
      <c r="CB128" s="73">
        <f t="shared" si="58"/>
        <v>1.292234057</v>
      </c>
      <c r="CC128" s="33">
        <v>3.37</v>
      </c>
      <c r="CD128" s="105">
        <f t="shared" si="59"/>
        <v>0.638</v>
      </c>
      <c r="CE128" s="73">
        <f t="shared" si="60"/>
        <v>0.3956291677</v>
      </c>
      <c r="CF128" s="33">
        <v>0.4</v>
      </c>
      <c r="CG128" s="105">
        <f t="shared" si="61"/>
        <v>0.706</v>
      </c>
      <c r="CH128" s="73">
        <f t="shared" si="62"/>
        <v>0.3690759539</v>
      </c>
      <c r="CI128" s="33">
        <v>2.62</v>
      </c>
      <c r="CJ128" s="102">
        <f t="shared" si="63"/>
        <v>0.879</v>
      </c>
      <c r="CK128" s="73">
        <f t="shared" si="64"/>
        <v>1.287938146</v>
      </c>
      <c r="CL128" s="33">
        <v>50.0</v>
      </c>
      <c r="CM128" s="102">
        <f t="shared" si="65"/>
        <v>0.546</v>
      </c>
      <c r="CN128" s="73">
        <f t="shared" si="66"/>
        <v>0.1679293509</v>
      </c>
      <c r="CO128" s="36">
        <f t="shared" si="67"/>
        <v>3433.638312</v>
      </c>
      <c r="CP128" s="35">
        <f t="shared" si="68"/>
        <v>1.313639548</v>
      </c>
      <c r="CQ128" s="90">
        <f t="shared" si="69"/>
        <v>0.887</v>
      </c>
      <c r="CR128" s="33">
        <v>0.1</v>
      </c>
      <c r="CS128" s="105">
        <f t="shared" si="70"/>
        <v>0.652</v>
      </c>
      <c r="CT128" s="73">
        <f t="shared" si="71"/>
        <v>0.2864965118</v>
      </c>
      <c r="CU128" s="123">
        <f t="shared" si="72"/>
        <v>3.657075239</v>
      </c>
      <c r="CV128" s="107">
        <f t="shared" si="73"/>
        <v>0.855</v>
      </c>
    </row>
    <row r="129">
      <c r="A129" s="28">
        <v>2024.0</v>
      </c>
      <c r="B129" s="29" t="s">
        <v>955</v>
      </c>
      <c r="C129" s="29" t="s">
        <v>11</v>
      </c>
      <c r="D129" s="30">
        <f t="array" ref="D129">INDEX(
  TP!C:C,
  MATCH(
    1,
    (TP!A:A = A129) * (TP!B:B = C129),
    0
  )
)
</f>
        <v>49.69</v>
      </c>
      <c r="E129" s="31">
        <f t="shared" si="1"/>
        <v>4.816891675</v>
      </c>
      <c r="F129" s="32">
        <f t="shared" si="2"/>
        <v>0.766</v>
      </c>
      <c r="G129" s="33">
        <v>1587.0</v>
      </c>
      <c r="H129" s="33">
        <v>8.82</v>
      </c>
      <c r="I129" s="33">
        <v>0.0</v>
      </c>
      <c r="J129" s="99">
        <f t="shared" si="3"/>
        <v>8.82</v>
      </c>
      <c r="K129" s="100">
        <f t="shared" si="4"/>
        <v>0.5001890359</v>
      </c>
      <c r="L129" s="101">
        <f t="shared" si="5"/>
        <v>0.972</v>
      </c>
      <c r="M129" s="73">
        <f t="shared" si="6"/>
        <v>1.924420599</v>
      </c>
      <c r="N129" s="42">
        <v>0.68</v>
      </c>
      <c r="O129" s="101">
        <f t="shared" si="7"/>
        <v>0.986</v>
      </c>
      <c r="P129" s="73">
        <f t="shared" si="8"/>
        <v>2.562421688</v>
      </c>
      <c r="Q129" s="33">
        <v>2.5</v>
      </c>
      <c r="R129" s="102">
        <f t="shared" si="9"/>
        <v>0.823</v>
      </c>
      <c r="S129" s="73">
        <f t="shared" si="10"/>
        <v>0.8274120008</v>
      </c>
      <c r="T129" s="33">
        <v>70.45</v>
      </c>
      <c r="U129" s="102">
        <f t="shared" si="11"/>
        <v>1</v>
      </c>
      <c r="V129" s="73">
        <f t="shared" si="12"/>
        <v>2.872849739</v>
      </c>
      <c r="W129" s="36">
        <f t="shared" si="13"/>
        <v>5518.184111</v>
      </c>
      <c r="X129" s="35">
        <f t="shared" si="14"/>
        <v>3.111743963</v>
      </c>
      <c r="Y129" s="40">
        <f t="shared" si="15"/>
        <v>1</v>
      </c>
      <c r="Z129" s="33">
        <v>27.273</v>
      </c>
      <c r="AA129" s="101">
        <f t="shared" si="16"/>
        <v>0.947</v>
      </c>
      <c r="AB129" s="73">
        <f t="shared" si="17"/>
        <v>1.722147614</v>
      </c>
      <c r="AC129" s="121">
        <f t="shared" si="18"/>
        <v>9.320733864</v>
      </c>
      <c r="AD129" s="68">
        <f t="shared" si="19"/>
        <v>1</v>
      </c>
      <c r="AE129" s="33">
        <v>3.35</v>
      </c>
      <c r="AF129" s="102">
        <f t="shared" si="20"/>
        <v>0.479</v>
      </c>
      <c r="AG129" s="73">
        <f t="shared" si="21"/>
        <v>-0.1787708405</v>
      </c>
      <c r="AH129" s="66">
        <f t="shared" si="22"/>
        <v>3.313653926</v>
      </c>
      <c r="AI129" s="102">
        <f t="shared" si="23"/>
        <v>0.482</v>
      </c>
      <c r="AJ129" s="73">
        <f t="shared" si="24"/>
        <v>-0.1478228104</v>
      </c>
      <c r="AK129" s="33">
        <v>52.54</v>
      </c>
      <c r="AL129" s="102">
        <f t="shared" si="25"/>
        <v>0.539</v>
      </c>
      <c r="AM129" s="73">
        <f t="shared" si="26"/>
        <v>0.09449013736</v>
      </c>
      <c r="AN129" s="36">
        <f t="shared" si="27"/>
        <v>3516.186927</v>
      </c>
      <c r="AO129" s="35">
        <f t="shared" si="28"/>
        <v>0.02101527816</v>
      </c>
      <c r="AP129" s="37">
        <f t="shared" si="29"/>
        <v>0.532</v>
      </c>
      <c r="AQ129" s="33">
        <v>5.78</v>
      </c>
      <c r="AR129" s="102">
        <f t="shared" si="30"/>
        <v>0.723</v>
      </c>
      <c r="AS129" s="73">
        <f t="shared" si="31"/>
        <v>0.4658044335</v>
      </c>
      <c r="AT129" s="33">
        <v>29.41</v>
      </c>
      <c r="AU129" s="102">
        <f t="shared" si="32"/>
        <v>0.383</v>
      </c>
      <c r="AV129" s="73">
        <f t="shared" si="33"/>
        <v>-0.2035668711</v>
      </c>
      <c r="AW129" s="36">
        <f t="shared" si="34"/>
        <v>2032.529459</v>
      </c>
      <c r="AX129" s="35">
        <f t="shared" si="35"/>
        <v>0.1408498899</v>
      </c>
      <c r="AY129" s="37">
        <f t="shared" si="36"/>
        <v>0.574</v>
      </c>
      <c r="AZ129" s="33">
        <v>8.0</v>
      </c>
      <c r="BA129" s="102">
        <f t="shared" si="37"/>
        <v>0.443</v>
      </c>
      <c r="BB129" s="73">
        <f t="shared" si="38"/>
        <v>-0.2217251982</v>
      </c>
      <c r="BC129" s="33">
        <v>26.95</v>
      </c>
      <c r="BD129" s="102">
        <f t="shared" si="39"/>
        <v>0.121</v>
      </c>
      <c r="BE129" s="73">
        <f t="shared" si="40"/>
        <v>-1.104733817</v>
      </c>
      <c r="BF129" s="36">
        <f t="shared" si="41"/>
        <v>1883.085872</v>
      </c>
      <c r="BG129" s="35">
        <f t="shared" si="42"/>
        <v>-0.9802985859</v>
      </c>
      <c r="BH129" s="37">
        <f t="shared" si="43"/>
        <v>0.149</v>
      </c>
      <c r="BI129" s="33">
        <v>0.74</v>
      </c>
      <c r="BJ129" s="103">
        <f t="shared" si="44"/>
        <v>0.298</v>
      </c>
      <c r="BK129" s="73">
        <f t="shared" si="45"/>
        <v>-0.6510264791</v>
      </c>
      <c r="BL129" s="33">
        <v>0.34</v>
      </c>
      <c r="BM129" s="103">
        <f t="shared" si="46"/>
        <v>0.567</v>
      </c>
      <c r="BN129" s="73">
        <f t="shared" si="47"/>
        <v>-0.1204658836</v>
      </c>
      <c r="BO129" s="33">
        <v>2.78</v>
      </c>
      <c r="BP129" s="102">
        <f t="shared" si="48"/>
        <v>0.617</v>
      </c>
      <c r="BQ129" s="73">
        <f t="shared" si="49"/>
        <v>0.1479388435</v>
      </c>
      <c r="BR129" s="33">
        <v>44.9</v>
      </c>
      <c r="BS129" s="102">
        <f t="shared" si="50"/>
        <v>0.255</v>
      </c>
      <c r="BT129" s="73">
        <f t="shared" si="51"/>
        <v>-0.5674178276</v>
      </c>
      <c r="BU129" s="36">
        <f t="shared" si="52"/>
        <v>2596.325976</v>
      </c>
      <c r="BV129" s="35">
        <f t="shared" si="53"/>
        <v>-0.0539702432</v>
      </c>
      <c r="BW129" s="37">
        <f t="shared" si="54"/>
        <v>0.511</v>
      </c>
      <c r="BX129" s="122">
        <f t="shared" si="55"/>
        <v>-1.643896024</v>
      </c>
      <c r="BY129" s="104">
        <f t="shared" si="56"/>
        <v>0.358</v>
      </c>
      <c r="BZ129" s="33">
        <v>7.54</v>
      </c>
      <c r="CA129" s="105">
        <f t="shared" si="57"/>
        <v>0.067</v>
      </c>
      <c r="CB129" s="73">
        <f t="shared" si="58"/>
        <v>-1.091426606</v>
      </c>
      <c r="CC129" s="33">
        <v>3.63</v>
      </c>
      <c r="CD129" s="105">
        <f t="shared" si="59"/>
        <v>0.762</v>
      </c>
      <c r="CE129" s="73">
        <f t="shared" si="60"/>
        <v>0.6959530525</v>
      </c>
      <c r="CF129" s="33">
        <v>0.17</v>
      </c>
      <c r="CG129" s="105">
        <f t="shared" si="61"/>
        <v>0.174</v>
      </c>
      <c r="CH129" s="73">
        <f t="shared" si="62"/>
        <v>-0.8788800898</v>
      </c>
      <c r="CI129" s="33">
        <v>0.51</v>
      </c>
      <c r="CJ129" s="102">
        <f t="shared" si="63"/>
        <v>0.06</v>
      </c>
      <c r="CK129" s="73">
        <f t="shared" si="64"/>
        <v>-1.054348828</v>
      </c>
      <c r="CL129" s="33">
        <v>55.56</v>
      </c>
      <c r="CM129" s="102">
        <f t="shared" si="65"/>
        <v>0.72</v>
      </c>
      <c r="CN129" s="73">
        <f t="shared" si="66"/>
        <v>0.5781278654</v>
      </c>
      <c r="CO129" s="36">
        <f t="shared" si="67"/>
        <v>1222.245767</v>
      </c>
      <c r="CP129" s="35">
        <f t="shared" si="68"/>
        <v>-0.9444172617</v>
      </c>
      <c r="CQ129" s="90">
        <f t="shared" si="69"/>
        <v>0.152</v>
      </c>
      <c r="CR129" s="33">
        <v>0.05</v>
      </c>
      <c r="CS129" s="105">
        <f t="shared" si="70"/>
        <v>0.248</v>
      </c>
      <c r="CT129" s="73">
        <f t="shared" si="71"/>
        <v>-0.6411752598</v>
      </c>
      <c r="CU129" s="123">
        <f t="shared" si="72"/>
        <v>-2.859946165</v>
      </c>
      <c r="CV129" s="107">
        <f t="shared" si="73"/>
        <v>0.206</v>
      </c>
    </row>
    <row r="130">
      <c r="A130" s="28">
        <v>2024.0</v>
      </c>
      <c r="B130" s="29" t="s">
        <v>956</v>
      </c>
      <c r="C130" s="29" t="s">
        <v>11</v>
      </c>
      <c r="D130" s="30">
        <f t="array" ref="D130">INDEX(
  TP!C:C,
  MATCH(
    1,
    (TP!A:A = A130) * (TP!B:B = C130),
    0
  )
)
</f>
        <v>49.69</v>
      </c>
      <c r="E130" s="31">
        <f t="shared" si="1"/>
        <v>1.768375884</v>
      </c>
      <c r="F130" s="32">
        <f t="shared" si="2"/>
        <v>0.631</v>
      </c>
      <c r="G130" s="33">
        <v>1898.0</v>
      </c>
      <c r="H130" s="33">
        <v>7.94</v>
      </c>
      <c r="I130" s="33">
        <v>0.0</v>
      </c>
      <c r="J130" s="99">
        <f t="shared" si="3"/>
        <v>7.94</v>
      </c>
      <c r="K130" s="100">
        <f t="shared" si="4"/>
        <v>0.3765015806</v>
      </c>
      <c r="L130" s="101">
        <f t="shared" si="5"/>
        <v>0.798</v>
      </c>
      <c r="M130" s="73">
        <f t="shared" si="6"/>
        <v>0.8514596265</v>
      </c>
      <c r="N130" s="42">
        <v>0.43</v>
      </c>
      <c r="O130" s="101">
        <f t="shared" si="7"/>
        <v>0.833</v>
      </c>
      <c r="P130" s="73">
        <f t="shared" si="8"/>
        <v>0.9645780916</v>
      </c>
      <c r="Q130" s="33">
        <v>2.42</v>
      </c>
      <c r="R130" s="102">
        <f t="shared" si="9"/>
        <v>0.78</v>
      </c>
      <c r="S130" s="73">
        <f t="shared" si="10"/>
        <v>0.6969984134</v>
      </c>
      <c r="T130" s="33">
        <v>49.02</v>
      </c>
      <c r="U130" s="102">
        <f t="shared" si="11"/>
        <v>0.801</v>
      </c>
      <c r="V130" s="73">
        <f t="shared" si="12"/>
        <v>0.7520963922</v>
      </c>
      <c r="W130" s="36">
        <f t="shared" si="13"/>
        <v>3768.753784</v>
      </c>
      <c r="X130" s="35">
        <f t="shared" si="14"/>
        <v>1.110063947</v>
      </c>
      <c r="Y130" s="40">
        <f t="shared" si="15"/>
        <v>0.858</v>
      </c>
      <c r="Z130" s="33">
        <v>17.647</v>
      </c>
      <c r="AA130" s="101">
        <f t="shared" si="16"/>
        <v>0.635</v>
      </c>
      <c r="AB130" s="73">
        <f t="shared" si="17"/>
        <v>0.3504122383</v>
      </c>
      <c r="AC130" s="121">
        <f t="shared" si="18"/>
        <v>3.276513904</v>
      </c>
      <c r="AD130" s="68">
        <f t="shared" si="19"/>
        <v>0.851</v>
      </c>
      <c r="AE130" s="33">
        <v>3.56</v>
      </c>
      <c r="AF130" s="102">
        <f t="shared" si="20"/>
        <v>0.567</v>
      </c>
      <c r="AG130" s="73">
        <f t="shared" si="21"/>
        <v>0.002130760912</v>
      </c>
      <c r="AH130" s="66">
        <f t="shared" si="22"/>
        <v>3.521375516</v>
      </c>
      <c r="AI130" s="102">
        <f t="shared" si="23"/>
        <v>0.564</v>
      </c>
      <c r="AJ130" s="73">
        <f t="shared" si="24"/>
        <v>0.02515380913</v>
      </c>
      <c r="AK130" s="33">
        <v>42.67</v>
      </c>
      <c r="AL130" s="102">
        <f t="shared" si="25"/>
        <v>0.099</v>
      </c>
      <c r="AM130" s="73">
        <f t="shared" si="26"/>
        <v>-1.20062148</v>
      </c>
      <c r="AN130" s="36">
        <f t="shared" si="27"/>
        <v>2947.523587</v>
      </c>
      <c r="AO130" s="35">
        <f t="shared" si="28"/>
        <v>-0.6471628526</v>
      </c>
      <c r="AP130" s="37">
        <f t="shared" si="29"/>
        <v>0.266</v>
      </c>
      <c r="AQ130" s="33">
        <v>6.02</v>
      </c>
      <c r="AR130" s="102">
        <f t="shared" si="30"/>
        <v>0.759</v>
      </c>
      <c r="AS130" s="73">
        <f t="shared" si="31"/>
        <v>0.5578379369</v>
      </c>
      <c r="AT130" s="33">
        <v>35.43</v>
      </c>
      <c r="AU130" s="102">
        <f t="shared" si="32"/>
        <v>0.652</v>
      </c>
      <c r="AV130" s="73">
        <f t="shared" si="33"/>
        <v>0.3926932479</v>
      </c>
      <c r="AW130" s="36">
        <f t="shared" si="34"/>
        <v>2493.074823</v>
      </c>
      <c r="AX130" s="35">
        <f t="shared" si="35"/>
        <v>0.6396088495</v>
      </c>
      <c r="AY130" s="37">
        <f t="shared" si="36"/>
        <v>0.727</v>
      </c>
      <c r="AZ130" s="33">
        <v>9.29</v>
      </c>
      <c r="BA130" s="102">
        <f t="shared" si="37"/>
        <v>0.656</v>
      </c>
      <c r="BB130" s="73">
        <f t="shared" si="38"/>
        <v>0.2474408489</v>
      </c>
      <c r="BC130" s="33">
        <v>34.69</v>
      </c>
      <c r="BD130" s="102">
        <f t="shared" si="39"/>
        <v>0.525</v>
      </c>
      <c r="BE130" s="73">
        <f t="shared" si="40"/>
        <v>-0.0310190158</v>
      </c>
      <c r="BF130" s="36">
        <f t="shared" si="41"/>
        <v>2571.672304</v>
      </c>
      <c r="BG130" s="35">
        <f t="shared" si="42"/>
        <v>0.1750092198</v>
      </c>
      <c r="BH130" s="37">
        <f t="shared" si="43"/>
        <v>0.606</v>
      </c>
      <c r="BI130" s="33">
        <v>0.76</v>
      </c>
      <c r="BJ130" s="103">
        <f t="shared" si="44"/>
        <v>0.312</v>
      </c>
      <c r="BK130" s="73">
        <f t="shared" si="45"/>
        <v>-0.6245722478</v>
      </c>
      <c r="BL130" s="33">
        <v>0.28</v>
      </c>
      <c r="BM130" s="103">
        <f t="shared" si="46"/>
        <v>0.465</v>
      </c>
      <c r="BN130" s="73">
        <f t="shared" si="47"/>
        <v>-0.2846320718</v>
      </c>
      <c r="BO130" s="33">
        <v>2.61</v>
      </c>
      <c r="BP130" s="102">
        <f t="shared" si="48"/>
        <v>0.564</v>
      </c>
      <c r="BQ130" s="73">
        <f t="shared" si="49"/>
        <v>0.02763225525</v>
      </c>
      <c r="BR130" s="33">
        <v>47.27</v>
      </c>
      <c r="BS130" s="102">
        <f t="shared" si="50"/>
        <v>0.358</v>
      </c>
      <c r="BT130" s="73">
        <f t="shared" si="51"/>
        <v>-0.3253739748</v>
      </c>
      <c r="BU130" s="36">
        <f t="shared" si="52"/>
        <v>2638.779733</v>
      </c>
      <c r="BV130" s="35">
        <f t="shared" si="53"/>
        <v>-0.01271498805</v>
      </c>
      <c r="BW130" s="37">
        <f t="shared" si="54"/>
        <v>0.528</v>
      </c>
      <c r="BX130" s="122">
        <f t="shared" si="55"/>
        <v>-0.7544640909</v>
      </c>
      <c r="BY130" s="104">
        <f t="shared" si="56"/>
        <v>0.447</v>
      </c>
      <c r="BZ130" s="33">
        <v>10.29</v>
      </c>
      <c r="CA130" s="105">
        <f t="shared" si="57"/>
        <v>0.337</v>
      </c>
      <c r="CB130" s="73">
        <f t="shared" si="58"/>
        <v>-0.5724189402</v>
      </c>
      <c r="CC130" s="33">
        <v>2.99</v>
      </c>
      <c r="CD130" s="105">
        <f t="shared" si="59"/>
        <v>0.489</v>
      </c>
      <c r="CE130" s="73">
        <f t="shared" si="60"/>
        <v>-0.04330574094</v>
      </c>
      <c r="CF130" s="33">
        <v>0.28</v>
      </c>
      <c r="CG130" s="105">
        <f t="shared" si="61"/>
        <v>0.433</v>
      </c>
      <c r="CH130" s="73">
        <f t="shared" si="62"/>
        <v>-0.2820315471</v>
      </c>
      <c r="CI130" s="33">
        <v>0.85</v>
      </c>
      <c r="CJ130" s="102">
        <f t="shared" si="63"/>
        <v>0.255</v>
      </c>
      <c r="CK130" s="73">
        <f t="shared" si="64"/>
        <v>-0.6769186994</v>
      </c>
      <c r="CL130" s="33">
        <v>66.67</v>
      </c>
      <c r="CM130" s="102">
        <f t="shared" si="65"/>
        <v>0.915</v>
      </c>
      <c r="CN130" s="73">
        <f t="shared" si="66"/>
        <v>1.397787127</v>
      </c>
      <c r="CO130" s="36">
        <f t="shared" si="67"/>
        <v>2189.375045</v>
      </c>
      <c r="CP130" s="35">
        <f t="shared" si="68"/>
        <v>0.04312014171</v>
      </c>
      <c r="CQ130" s="90">
        <f t="shared" si="69"/>
        <v>0.574</v>
      </c>
      <c r="CR130" s="33">
        <v>0.09</v>
      </c>
      <c r="CS130" s="105">
        <f t="shared" si="70"/>
        <v>0.567</v>
      </c>
      <c r="CT130" s="73">
        <f t="shared" si="71"/>
        <v>0.1009621575</v>
      </c>
      <c r="CU130" s="123">
        <f t="shared" si="72"/>
        <v>-0.753673929</v>
      </c>
      <c r="CV130" s="107">
        <f t="shared" si="73"/>
        <v>0.465</v>
      </c>
    </row>
    <row r="131">
      <c r="A131" s="28">
        <v>2023.0</v>
      </c>
      <c r="B131" s="29" t="s">
        <v>911</v>
      </c>
      <c r="C131" s="29" t="s">
        <v>5</v>
      </c>
      <c r="D131" s="30">
        <f t="array" ref="D131">INDEX(
  TP!C:C,
  MATCH(
    1,
    (TP!A:A = A131) * (TP!B:B = C131),
    0
  )
)
</f>
        <v>49.68</v>
      </c>
      <c r="E131" s="31">
        <f t="shared" si="1"/>
        <v>-0.5524748445</v>
      </c>
      <c r="F131" s="32">
        <f t="shared" si="2"/>
        <v>0.468</v>
      </c>
      <c r="G131" s="33">
        <v>2061.0</v>
      </c>
      <c r="H131" s="33">
        <v>5.65</v>
      </c>
      <c r="I131" s="33">
        <v>0.0</v>
      </c>
      <c r="J131" s="99">
        <f t="shared" si="3"/>
        <v>5.65</v>
      </c>
      <c r="K131" s="100">
        <f t="shared" si="4"/>
        <v>0.2467248908</v>
      </c>
      <c r="L131" s="101">
        <f t="shared" si="5"/>
        <v>0.429</v>
      </c>
      <c r="M131" s="73">
        <f t="shared" si="6"/>
        <v>-0.2743240917</v>
      </c>
      <c r="N131" s="42">
        <v>0.39</v>
      </c>
      <c r="O131" s="101">
        <f t="shared" si="7"/>
        <v>0.77</v>
      </c>
      <c r="P131" s="73">
        <f t="shared" si="8"/>
        <v>0.7089231163</v>
      </c>
      <c r="Q131" s="33">
        <v>2.23</v>
      </c>
      <c r="R131" s="102">
        <f t="shared" si="9"/>
        <v>0.652</v>
      </c>
      <c r="S131" s="73">
        <f t="shared" si="10"/>
        <v>0.3872661432</v>
      </c>
      <c r="T131" s="33">
        <v>39.22</v>
      </c>
      <c r="U131" s="102">
        <f t="shared" si="11"/>
        <v>0.387</v>
      </c>
      <c r="V131" s="73">
        <f t="shared" si="12"/>
        <v>-0.2177301501</v>
      </c>
      <c r="W131" s="36">
        <f t="shared" si="13"/>
        <v>2875.147344</v>
      </c>
      <c r="X131" s="35">
        <f t="shared" si="14"/>
        <v>0.08760873675</v>
      </c>
      <c r="Y131" s="40">
        <f t="shared" si="15"/>
        <v>0.514</v>
      </c>
      <c r="Z131" s="33">
        <v>17.647</v>
      </c>
      <c r="AA131" s="101">
        <f t="shared" si="16"/>
        <v>0.635</v>
      </c>
      <c r="AB131" s="73">
        <f t="shared" si="17"/>
        <v>0.3504122383</v>
      </c>
      <c r="AC131" s="121">
        <f t="shared" si="18"/>
        <v>0.8726199996</v>
      </c>
      <c r="AD131" s="68">
        <f t="shared" si="19"/>
        <v>0.592</v>
      </c>
      <c r="AE131" s="33">
        <v>2.75</v>
      </c>
      <c r="AF131" s="102">
        <f t="shared" si="20"/>
        <v>0.252</v>
      </c>
      <c r="AG131" s="73">
        <f t="shared" si="21"/>
        <v>-0.6956325588</v>
      </c>
      <c r="AH131" s="66">
        <f t="shared" si="22"/>
        <v>2.719201288</v>
      </c>
      <c r="AI131" s="102">
        <f t="shared" si="23"/>
        <v>0.298</v>
      </c>
      <c r="AJ131" s="73">
        <f t="shared" si="24"/>
        <v>-0.6428431314</v>
      </c>
      <c r="AK131" s="33">
        <v>39.68</v>
      </c>
      <c r="AL131" s="102">
        <f t="shared" si="25"/>
        <v>0.06</v>
      </c>
      <c r="AM131" s="73">
        <f t="shared" si="26"/>
        <v>-1.592960258</v>
      </c>
      <c r="AN131" s="36">
        <f t="shared" si="27"/>
        <v>2386.178811</v>
      </c>
      <c r="AO131" s="35">
        <f t="shared" si="28"/>
        <v>-1.306741688</v>
      </c>
      <c r="AP131" s="37">
        <f t="shared" si="29"/>
        <v>0.085</v>
      </c>
      <c r="AQ131" s="33">
        <v>4.5</v>
      </c>
      <c r="AR131" s="102">
        <f t="shared" si="30"/>
        <v>0.546</v>
      </c>
      <c r="AS131" s="73">
        <f t="shared" si="31"/>
        <v>-0.02504091788</v>
      </c>
      <c r="AT131" s="33">
        <v>28.16</v>
      </c>
      <c r="AU131" s="102">
        <f t="shared" si="32"/>
        <v>0.351</v>
      </c>
      <c r="AV131" s="73">
        <f t="shared" si="33"/>
        <v>-0.3273750353</v>
      </c>
      <c r="AW131" s="36">
        <f t="shared" si="34"/>
        <v>1733.396639</v>
      </c>
      <c r="AX131" s="35">
        <f t="shared" si="35"/>
        <v>-0.1831033744</v>
      </c>
      <c r="AY131" s="37">
        <f t="shared" si="36"/>
        <v>0.461</v>
      </c>
      <c r="AZ131" s="33">
        <v>9.26</v>
      </c>
      <c r="BA131" s="102">
        <f t="shared" si="37"/>
        <v>0.649</v>
      </c>
      <c r="BB131" s="73">
        <f t="shared" si="38"/>
        <v>0.2365300106</v>
      </c>
      <c r="BC131" s="33">
        <v>33.02</v>
      </c>
      <c r="BD131" s="102">
        <f t="shared" si="39"/>
        <v>0.408</v>
      </c>
      <c r="BE131" s="73">
        <f t="shared" si="40"/>
        <v>-0.2626861628</v>
      </c>
      <c r="BF131" s="36">
        <f t="shared" si="41"/>
        <v>2444.804395</v>
      </c>
      <c r="BG131" s="35">
        <f t="shared" si="42"/>
        <v>-0.03784929594</v>
      </c>
      <c r="BH131" s="37">
        <f t="shared" si="43"/>
        <v>0.535</v>
      </c>
      <c r="BI131" s="33">
        <v>1.35</v>
      </c>
      <c r="BJ131" s="103">
        <f t="shared" si="44"/>
        <v>0.642</v>
      </c>
      <c r="BK131" s="73">
        <f t="shared" si="45"/>
        <v>0.1558275742</v>
      </c>
      <c r="BL131" s="33">
        <v>0.52</v>
      </c>
      <c r="BM131" s="103">
        <f t="shared" si="46"/>
        <v>0.741</v>
      </c>
      <c r="BN131" s="73">
        <f t="shared" si="47"/>
        <v>0.3720326808</v>
      </c>
      <c r="BO131" s="33">
        <v>3.1</v>
      </c>
      <c r="BP131" s="102">
        <f t="shared" si="48"/>
        <v>0.713</v>
      </c>
      <c r="BQ131" s="73">
        <f t="shared" si="49"/>
        <v>0.3743983037</v>
      </c>
      <c r="BR131" s="33">
        <v>43.66</v>
      </c>
      <c r="BS131" s="102">
        <f t="shared" si="50"/>
        <v>0.209</v>
      </c>
      <c r="BT131" s="73">
        <f t="shared" si="51"/>
        <v>-0.6940568055</v>
      </c>
      <c r="BU131" s="36">
        <f t="shared" si="52"/>
        <v>2678.909872</v>
      </c>
      <c r="BV131" s="35">
        <f t="shared" si="53"/>
        <v>0.0262822456</v>
      </c>
      <c r="BW131" s="37">
        <f t="shared" si="54"/>
        <v>0.557</v>
      </c>
      <c r="BX131" s="122">
        <f t="shared" si="55"/>
        <v>-0.973551858</v>
      </c>
      <c r="BY131" s="104">
        <f t="shared" si="56"/>
        <v>0.429</v>
      </c>
      <c r="BZ131" s="33">
        <v>9.83</v>
      </c>
      <c r="CA131" s="105">
        <f t="shared" si="57"/>
        <v>0.262</v>
      </c>
      <c r="CB131" s="73">
        <f t="shared" si="58"/>
        <v>-0.659234768</v>
      </c>
      <c r="CC131" s="33">
        <v>3.76</v>
      </c>
      <c r="CD131" s="105">
        <f t="shared" si="59"/>
        <v>0.791</v>
      </c>
      <c r="CE131" s="73">
        <f t="shared" si="60"/>
        <v>0.8461149949</v>
      </c>
      <c r="CF131" s="33">
        <v>0.39</v>
      </c>
      <c r="CG131" s="105">
        <f t="shared" si="61"/>
        <v>0.695</v>
      </c>
      <c r="CH131" s="73">
        <f t="shared" si="62"/>
        <v>0.3148169955</v>
      </c>
      <c r="CI131" s="33">
        <v>1.27</v>
      </c>
      <c r="CJ131" s="102">
        <f t="shared" si="63"/>
        <v>0.518</v>
      </c>
      <c r="CK131" s="73">
        <f t="shared" si="64"/>
        <v>-0.210681482</v>
      </c>
      <c r="CL131" s="33">
        <v>37.93</v>
      </c>
      <c r="CM131" s="102">
        <f t="shared" si="65"/>
        <v>0.22</v>
      </c>
      <c r="CN131" s="73">
        <f t="shared" si="66"/>
        <v>-0.7225555537</v>
      </c>
      <c r="CO131" s="36">
        <f t="shared" si="67"/>
        <v>1659.829931</v>
      </c>
      <c r="CP131" s="35">
        <f t="shared" si="68"/>
        <v>-0.4975993032</v>
      </c>
      <c r="CQ131" s="90">
        <f t="shared" si="69"/>
        <v>0.34</v>
      </c>
      <c r="CR131" s="33">
        <v>0.06</v>
      </c>
      <c r="CS131" s="105">
        <f t="shared" si="70"/>
        <v>0.348</v>
      </c>
      <c r="CT131" s="73">
        <f t="shared" si="71"/>
        <v>-0.4556409055</v>
      </c>
      <c r="CU131" s="123">
        <f t="shared" si="72"/>
        <v>-0.4515429861</v>
      </c>
      <c r="CV131" s="107">
        <f t="shared" si="73"/>
        <v>0.507</v>
      </c>
    </row>
    <row r="132">
      <c r="A132" s="28">
        <v>2023.0</v>
      </c>
      <c r="B132" s="29" t="s">
        <v>957</v>
      </c>
      <c r="C132" s="29" t="s">
        <v>5</v>
      </c>
      <c r="D132" s="30">
        <f t="array" ref="D132">INDEX(
  TP!C:C,
  MATCH(
    1,
    (TP!A:A = A132) * (TP!B:B = C132),
    0
  )
)
</f>
        <v>49.68</v>
      </c>
      <c r="E132" s="31">
        <f t="shared" si="1"/>
        <v>-6.652629206</v>
      </c>
      <c r="F132" s="32">
        <f t="shared" si="2"/>
        <v>0.16</v>
      </c>
      <c r="G132" s="33">
        <v>1516.0</v>
      </c>
      <c r="H132" s="33">
        <v>6.01</v>
      </c>
      <c r="I132" s="33">
        <v>1.0</v>
      </c>
      <c r="J132" s="99">
        <f t="shared" si="3"/>
        <v>5.27</v>
      </c>
      <c r="K132" s="100">
        <f t="shared" si="4"/>
        <v>0.3128627968</v>
      </c>
      <c r="L132" s="101">
        <f t="shared" si="5"/>
        <v>0.599</v>
      </c>
      <c r="M132" s="73">
        <f t="shared" si="6"/>
        <v>0.2994074302</v>
      </c>
      <c r="N132" s="42">
        <v>0.47</v>
      </c>
      <c r="O132" s="101">
        <f t="shared" si="7"/>
        <v>0.876</v>
      </c>
      <c r="P132" s="73">
        <f t="shared" si="8"/>
        <v>1.220233067</v>
      </c>
      <c r="Q132" s="33">
        <v>3.5</v>
      </c>
      <c r="R132" s="102">
        <f t="shared" si="9"/>
        <v>0.986</v>
      </c>
      <c r="S132" s="73">
        <f t="shared" si="10"/>
        <v>2.457581844</v>
      </c>
      <c r="T132" s="33">
        <v>40.68</v>
      </c>
      <c r="U132" s="102">
        <f t="shared" si="11"/>
        <v>0.461</v>
      </c>
      <c r="V132" s="73">
        <f t="shared" si="12"/>
        <v>-0.07324578768</v>
      </c>
      <c r="W132" s="36">
        <f t="shared" si="13"/>
        <v>3825.581078</v>
      </c>
      <c r="X132" s="35">
        <f t="shared" si="14"/>
        <v>1.175085147</v>
      </c>
      <c r="Y132" s="40">
        <f t="shared" si="15"/>
        <v>0.879</v>
      </c>
      <c r="Z132" s="33">
        <v>15.254</v>
      </c>
      <c r="AA132" s="101">
        <f t="shared" si="16"/>
        <v>0.504</v>
      </c>
      <c r="AB132" s="73">
        <f t="shared" si="17"/>
        <v>0.009402187001</v>
      </c>
      <c r="AC132" s="121">
        <f t="shared" si="18"/>
        <v>2.704127832</v>
      </c>
      <c r="AD132" s="68">
        <f t="shared" si="19"/>
        <v>0.809</v>
      </c>
      <c r="AE132" s="33">
        <v>2.79</v>
      </c>
      <c r="AF132" s="102">
        <f t="shared" si="20"/>
        <v>0.27</v>
      </c>
      <c r="AG132" s="73">
        <f t="shared" si="21"/>
        <v>-0.6611751109</v>
      </c>
      <c r="AH132" s="66">
        <f t="shared" si="22"/>
        <v>2.758753307</v>
      </c>
      <c r="AI132" s="102">
        <f t="shared" si="23"/>
        <v>0.305</v>
      </c>
      <c r="AJ132" s="73">
        <f t="shared" si="24"/>
        <v>-0.6099068608</v>
      </c>
      <c r="AK132" s="33">
        <v>27.66</v>
      </c>
      <c r="AL132" s="102">
        <f t="shared" si="25"/>
        <v>0</v>
      </c>
      <c r="AM132" s="73">
        <f t="shared" si="26"/>
        <v>-3.170188388</v>
      </c>
      <c r="AN132" s="36">
        <f t="shared" si="27"/>
        <v>1676.745295</v>
      </c>
      <c r="AO132" s="35">
        <f t="shared" si="28"/>
        <v>-2.140324456</v>
      </c>
      <c r="AP132" s="37">
        <f t="shared" si="29"/>
        <v>0.004</v>
      </c>
      <c r="AQ132" s="33">
        <v>3.32</v>
      </c>
      <c r="AR132" s="102">
        <f t="shared" si="30"/>
        <v>0.369</v>
      </c>
      <c r="AS132" s="73">
        <f t="shared" si="31"/>
        <v>-0.4775389762</v>
      </c>
      <c r="AT132" s="33">
        <v>25.0</v>
      </c>
      <c r="AU132" s="102">
        <f t="shared" si="32"/>
        <v>0.259</v>
      </c>
      <c r="AV132" s="73">
        <f t="shared" si="33"/>
        <v>-0.6403620745</v>
      </c>
      <c r="AW132" s="36">
        <f t="shared" si="34"/>
        <v>1320.885679</v>
      </c>
      <c r="AX132" s="35">
        <f t="shared" si="35"/>
        <v>-0.6298422922</v>
      </c>
      <c r="AY132" s="37">
        <f t="shared" si="36"/>
        <v>0.287</v>
      </c>
      <c r="AZ132" s="33">
        <v>10.09</v>
      </c>
      <c r="BA132" s="102">
        <f t="shared" si="37"/>
        <v>0.738</v>
      </c>
      <c r="BB132" s="73">
        <f t="shared" si="38"/>
        <v>0.5383965371</v>
      </c>
      <c r="BC132" s="33">
        <v>25.88</v>
      </c>
      <c r="BD132" s="102">
        <f t="shared" si="39"/>
        <v>0.089</v>
      </c>
      <c r="BE132" s="73">
        <f t="shared" si="40"/>
        <v>-1.253167258</v>
      </c>
      <c r="BF132" s="36">
        <f t="shared" si="41"/>
        <v>1980.180177</v>
      </c>
      <c r="BG132" s="35">
        <f t="shared" si="42"/>
        <v>-0.817394115</v>
      </c>
      <c r="BH132" s="37">
        <f t="shared" si="43"/>
        <v>0.195</v>
      </c>
      <c r="BI132" s="33">
        <v>0.12</v>
      </c>
      <c r="BJ132" s="103">
        <f t="shared" si="44"/>
        <v>0.007</v>
      </c>
      <c r="BK132" s="73">
        <f t="shared" si="45"/>
        <v>-1.471107648</v>
      </c>
      <c r="BL132" s="33">
        <v>0.06</v>
      </c>
      <c r="BM132" s="103">
        <f t="shared" si="46"/>
        <v>0.103</v>
      </c>
      <c r="BN132" s="73">
        <f t="shared" si="47"/>
        <v>-0.8865747616</v>
      </c>
      <c r="BO132" s="33">
        <v>1.66</v>
      </c>
      <c r="BP132" s="102">
        <f t="shared" si="48"/>
        <v>0.291</v>
      </c>
      <c r="BQ132" s="73">
        <f t="shared" si="49"/>
        <v>-0.6446692673</v>
      </c>
      <c r="BR132" s="33">
        <v>46.43</v>
      </c>
      <c r="BS132" s="102">
        <f t="shared" si="50"/>
        <v>0.323</v>
      </c>
      <c r="BT132" s="73">
        <f t="shared" si="51"/>
        <v>-0.4111616695</v>
      </c>
      <c r="BU132" s="36">
        <f t="shared" si="52"/>
        <v>1975.302896</v>
      </c>
      <c r="BV132" s="35">
        <f t="shared" si="53"/>
        <v>-0.6574613604</v>
      </c>
      <c r="BW132" s="37">
        <f t="shared" si="54"/>
        <v>0.287</v>
      </c>
      <c r="BX132" s="122">
        <f t="shared" si="55"/>
        <v>-6.602704633</v>
      </c>
      <c r="BY132" s="104">
        <f t="shared" si="56"/>
        <v>0.021</v>
      </c>
      <c r="BZ132" s="33">
        <v>8.61</v>
      </c>
      <c r="CA132" s="105">
        <f t="shared" si="57"/>
        <v>0.131</v>
      </c>
      <c r="CB132" s="73">
        <f t="shared" si="58"/>
        <v>-0.8894854417</v>
      </c>
      <c r="CC132" s="33">
        <v>3.03</v>
      </c>
      <c r="CD132" s="105">
        <f t="shared" si="59"/>
        <v>0.5</v>
      </c>
      <c r="CE132" s="73">
        <f t="shared" si="60"/>
        <v>0.002897933654</v>
      </c>
      <c r="CF132" s="33">
        <v>0.18</v>
      </c>
      <c r="CG132" s="105">
        <f t="shared" si="61"/>
        <v>0.191</v>
      </c>
      <c r="CH132" s="73">
        <f t="shared" si="62"/>
        <v>-0.8246211314</v>
      </c>
      <c r="CI132" s="33">
        <v>1.01</v>
      </c>
      <c r="CJ132" s="102">
        <f t="shared" si="63"/>
        <v>0.372</v>
      </c>
      <c r="CK132" s="73">
        <f t="shared" si="64"/>
        <v>-0.4993045214</v>
      </c>
      <c r="CL132" s="33">
        <v>47.06</v>
      </c>
      <c r="CM132" s="102">
        <f t="shared" si="65"/>
        <v>0.468</v>
      </c>
      <c r="CN132" s="73">
        <f t="shared" si="66"/>
        <v>-0.04897418012</v>
      </c>
      <c r="CO132" s="36">
        <f t="shared" si="67"/>
        <v>1753.778255</v>
      </c>
      <c r="CP132" s="35">
        <f t="shared" si="68"/>
        <v>-0.4016685052</v>
      </c>
      <c r="CQ132" s="90">
        <f t="shared" si="69"/>
        <v>0.39</v>
      </c>
      <c r="CR132" s="33">
        <v>0.05</v>
      </c>
      <c r="CS132" s="105">
        <f t="shared" si="70"/>
        <v>0.248</v>
      </c>
      <c r="CT132" s="73">
        <f t="shared" si="71"/>
        <v>-0.6411752598</v>
      </c>
      <c r="CU132" s="123">
        <f t="shared" si="72"/>
        <v>-2.754052404</v>
      </c>
      <c r="CV132" s="107">
        <f t="shared" si="73"/>
        <v>0.22</v>
      </c>
    </row>
    <row r="133">
      <c r="A133" s="28">
        <v>2025.0</v>
      </c>
      <c r="B133" s="29" t="s">
        <v>909</v>
      </c>
      <c r="C133" s="29" t="s">
        <v>8</v>
      </c>
      <c r="D133" s="30">
        <f t="array" ref="D133">INDEX(
  TP!C:C,
  MATCH(
    1,
    (TP!A:A = A133) * (TP!B:B = C133),
    0
  )
)
</f>
        <v>49.62</v>
      </c>
      <c r="E133" s="31">
        <f t="shared" si="1"/>
        <v>-1.847136734</v>
      </c>
      <c r="F133" s="32">
        <f t="shared" si="2"/>
        <v>0.39</v>
      </c>
      <c r="G133" s="33">
        <v>2281.0</v>
      </c>
      <c r="H133" s="33">
        <v>10.47</v>
      </c>
      <c r="I133" s="33">
        <v>2.0</v>
      </c>
      <c r="J133" s="124">
        <f t="shared" si="3"/>
        <v>8.99</v>
      </c>
      <c r="K133" s="125">
        <f t="shared" si="4"/>
        <v>0.3547128452</v>
      </c>
      <c r="L133" s="40">
        <f t="shared" si="5"/>
        <v>0.734</v>
      </c>
      <c r="M133" s="73">
        <f t="shared" si="6"/>
        <v>0.6624472271</v>
      </c>
      <c r="N133" s="42">
        <v>0.32</v>
      </c>
      <c r="O133" s="40">
        <f t="shared" si="7"/>
        <v>0.631</v>
      </c>
      <c r="P133" s="73">
        <f t="shared" si="8"/>
        <v>0.2615269094</v>
      </c>
      <c r="Q133" s="33">
        <v>2.33</v>
      </c>
      <c r="R133" s="34">
        <f t="shared" si="9"/>
        <v>0.713</v>
      </c>
      <c r="S133" s="73">
        <f t="shared" si="10"/>
        <v>0.5502831275</v>
      </c>
      <c r="T133" s="33">
        <v>33.9</v>
      </c>
      <c r="U133" s="34">
        <f t="shared" si="11"/>
        <v>0.202</v>
      </c>
      <c r="V133" s="73">
        <f t="shared" si="12"/>
        <v>-0.7442074159</v>
      </c>
      <c r="W133" s="36">
        <f t="shared" si="13"/>
        <v>2549.773532</v>
      </c>
      <c r="X133" s="35">
        <f t="shared" si="14"/>
        <v>-0.2846805998</v>
      </c>
      <c r="Y133" s="40">
        <f t="shared" si="15"/>
        <v>0.394</v>
      </c>
      <c r="Z133" s="33">
        <v>15.254</v>
      </c>
      <c r="AA133" s="40">
        <f t="shared" si="16"/>
        <v>0.504</v>
      </c>
      <c r="AB133" s="73">
        <f t="shared" si="17"/>
        <v>0.009402187001</v>
      </c>
      <c r="AC133" s="121">
        <f t="shared" si="18"/>
        <v>0.6486957238</v>
      </c>
      <c r="AD133" s="44">
        <f t="shared" si="19"/>
        <v>0.564</v>
      </c>
      <c r="AE133" s="33">
        <v>3.24</v>
      </c>
      <c r="AF133" s="34">
        <f t="shared" si="20"/>
        <v>0.436</v>
      </c>
      <c r="AG133" s="73">
        <f t="shared" si="21"/>
        <v>-0.2735288222</v>
      </c>
      <c r="AH133" s="66">
        <f t="shared" si="22"/>
        <v>3.196910541</v>
      </c>
      <c r="AI133" s="34">
        <f t="shared" si="23"/>
        <v>0.433</v>
      </c>
      <c r="AJ133" s="73">
        <f t="shared" si="24"/>
        <v>-0.2450388785</v>
      </c>
      <c r="AK133" s="33">
        <v>52.44</v>
      </c>
      <c r="AL133" s="34">
        <f t="shared" si="25"/>
        <v>0.528</v>
      </c>
      <c r="AM133" s="73">
        <f t="shared" si="26"/>
        <v>0.0813684391</v>
      </c>
      <c r="AN133" s="36">
        <f t="shared" si="27"/>
        <v>3443.623849</v>
      </c>
      <c r="AO133" s="35">
        <f t="shared" si="28"/>
        <v>-0.06424617246</v>
      </c>
      <c r="AP133" s="37">
        <f t="shared" si="29"/>
        <v>0.496</v>
      </c>
      <c r="AQ133" s="33">
        <v>5.41</v>
      </c>
      <c r="AR133" s="34">
        <f t="shared" si="30"/>
        <v>0.695</v>
      </c>
      <c r="AS133" s="73">
        <f t="shared" si="31"/>
        <v>0.3239194491</v>
      </c>
      <c r="AT133" s="33">
        <v>44.53</v>
      </c>
      <c r="AU133" s="34">
        <f t="shared" si="32"/>
        <v>0.918</v>
      </c>
      <c r="AV133" s="73">
        <f t="shared" si="33"/>
        <v>1.294016684</v>
      </c>
      <c r="AW133" s="36">
        <f t="shared" si="34"/>
        <v>2987.2433</v>
      </c>
      <c r="AX133" s="35">
        <f t="shared" si="35"/>
        <v>1.174780789</v>
      </c>
      <c r="AY133" s="37">
        <f t="shared" si="36"/>
        <v>0.894</v>
      </c>
      <c r="AZ133" s="33">
        <v>7.89</v>
      </c>
      <c r="BA133" s="34">
        <f t="shared" si="37"/>
        <v>0.415</v>
      </c>
      <c r="BB133" s="73">
        <f t="shared" si="38"/>
        <v>-0.2617316053</v>
      </c>
      <c r="BC133" s="33">
        <v>32.5</v>
      </c>
      <c r="BD133" s="34">
        <f t="shared" si="39"/>
        <v>0.372</v>
      </c>
      <c r="BE133" s="73">
        <f t="shared" si="40"/>
        <v>-0.3348220408</v>
      </c>
      <c r="BF133" s="36">
        <f t="shared" si="41"/>
        <v>2258.172996</v>
      </c>
      <c r="BG133" s="35">
        <f t="shared" si="42"/>
        <v>-0.3509787771</v>
      </c>
      <c r="BH133" s="37">
        <f t="shared" si="43"/>
        <v>0.39</v>
      </c>
      <c r="BI133" s="33">
        <v>0.67</v>
      </c>
      <c r="BJ133" s="37">
        <f t="shared" si="44"/>
        <v>0.245</v>
      </c>
      <c r="BK133" s="73">
        <f t="shared" si="45"/>
        <v>-0.7436162885</v>
      </c>
      <c r="BL133" s="33">
        <v>0.04</v>
      </c>
      <c r="BM133" s="37">
        <f t="shared" si="46"/>
        <v>0.082</v>
      </c>
      <c r="BN133" s="73">
        <f t="shared" si="47"/>
        <v>-0.9412968243</v>
      </c>
      <c r="BO133" s="33">
        <v>1.34</v>
      </c>
      <c r="BP133" s="34">
        <f t="shared" si="48"/>
        <v>0.174</v>
      </c>
      <c r="BQ133" s="73">
        <f t="shared" si="49"/>
        <v>-0.8711287275</v>
      </c>
      <c r="BR133" s="33">
        <v>47.06</v>
      </c>
      <c r="BS133" s="34">
        <f t="shared" si="50"/>
        <v>0.348</v>
      </c>
      <c r="BT133" s="73">
        <f t="shared" si="51"/>
        <v>-0.3468208984</v>
      </c>
      <c r="BU133" s="36">
        <f t="shared" si="52"/>
        <v>1739.799989</v>
      </c>
      <c r="BV133" s="35">
        <f t="shared" si="53"/>
        <v>-0.886315839</v>
      </c>
      <c r="BW133" s="37">
        <f t="shared" si="54"/>
        <v>0.174</v>
      </c>
      <c r="BX133" s="122">
        <f t="shared" si="55"/>
        <v>-1.811673113</v>
      </c>
      <c r="BY133" s="39">
        <f t="shared" si="56"/>
        <v>0.337</v>
      </c>
      <c r="BZ133" s="33">
        <v>11.92</v>
      </c>
      <c r="CA133" s="90">
        <f t="shared" si="57"/>
        <v>0.511</v>
      </c>
      <c r="CB133" s="73">
        <f t="shared" si="58"/>
        <v>-0.2647889417</v>
      </c>
      <c r="CC133" s="33">
        <v>3.12</v>
      </c>
      <c r="CD133" s="90">
        <f t="shared" si="59"/>
        <v>0.528</v>
      </c>
      <c r="CE133" s="73">
        <f t="shared" si="60"/>
        <v>0.1068562015</v>
      </c>
      <c r="CF133" s="33">
        <v>0.28</v>
      </c>
      <c r="CG133" s="90">
        <f t="shared" si="61"/>
        <v>0.433</v>
      </c>
      <c r="CH133" s="73">
        <f t="shared" si="62"/>
        <v>-0.2820315471</v>
      </c>
      <c r="CI133" s="33">
        <v>1.34</v>
      </c>
      <c r="CJ133" s="34">
        <f t="shared" si="63"/>
        <v>0.574</v>
      </c>
      <c r="CK133" s="73">
        <f t="shared" si="64"/>
        <v>-0.1329752791</v>
      </c>
      <c r="CL133" s="33">
        <v>55.88</v>
      </c>
      <c r="CM133" s="34">
        <f t="shared" si="65"/>
        <v>0.741</v>
      </c>
      <c r="CN133" s="73">
        <f t="shared" si="66"/>
        <v>0.601736413</v>
      </c>
      <c r="CO133" s="36">
        <f t="shared" si="67"/>
        <v>2535.922348</v>
      </c>
      <c r="CP133" s="35">
        <f t="shared" si="68"/>
        <v>0.3969802018</v>
      </c>
      <c r="CQ133" s="90">
        <f t="shared" si="69"/>
        <v>0.699</v>
      </c>
      <c r="CR133" s="33">
        <v>0.05</v>
      </c>
      <c r="CS133" s="90">
        <f t="shared" si="70"/>
        <v>0.248</v>
      </c>
      <c r="CT133" s="73">
        <f t="shared" si="71"/>
        <v>-0.6411752598</v>
      </c>
      <c r="CU133" s="123">
        <f t="shared" si="72"/>
        <v>-0.6841593453</v>
      </c>
      <c r="CV133" s="91">
        <f t="shared" si="73"/>
        <v>0.475</v>
      </c>
    </row>
    <row r="134">
      <c r="A134" s="28">
        <v>2025.0</v>
      </c>
      <c r="B134" s="29" t="s">
        <v>958</v>
      </c>
      <c r="C134" s="29" t="s">
        <v>8</v>
      </c>
      <c r="D134" s="30">
        <f t="array" ref="D134">INDEX(
  TP!C:C,
  MATCH(
    1,
    (TP!A:A = A134) * (TP!B:B = C134),
    0
  )
)
</f>
        <v>49.62</v>
      </c>
      <c r="E134" s="31">
        <f t="shared" si="1"/>
        <v>-4.770223713</v>
      </c>
      <c r="F134" s="32">
        <f t="shared" si="2"/>
        <v>0.287</v>
      </c>
      <c r="G134" s="33">
        <v>2601.0</v>
      </c>
      <c r="H134" s="33">
        <v>5.8</v>
      </c>
      <c r="I134" s="33">
        <v>0.0</v>
      </c>
      <c r="J134" s="99">
        <f t="shared" si="3"/>
        <v>5.8</v>
      </c>
      <c r="K134" s="100">
        <f t="shared" si="4"/>
        <v>0.2006920415</v>
      </c>
      <c r="L134" s="101">
        <f t="shared" si="5"/>
        <v>0.294</v>
      </c>
      <c r="M134" s="73">
        <f t="shared" si="6"/>
        <v>-0.6736487497</v>
      </c>
      <c r="N134" s="42">
        <v>0.48</v>
      </c>
      <c r="O134" s="101">
        <f t="shared" si="7"/>
        <v>0.887</v>
      </c>
      <c r="P134" s="73">
        <f t="shared" si="8"/>
        <v>1.284146811</v>
      </c>
      <c r="Q134" s="33">
        <v>1.9</v>
      </c>
      <c r="R134" s="102">
        <f t="shared" si="9"/>
        <v>0.465</v>
      </c>
      <c r="S134" s="73">
        <f t="shared" si="10"/>
        <v>-0.1506899049</v>
      </c>
      <c r="T134" s="33">
        <v>40.0</v>
      </c>
      <c r="U134" s="102">
        <f t="shared" si="11"/>
        <v>0.422</v>
      </c>
      <c r="V134" s="73">
        <f t="shared" si="12"/>
        <v>-0.1405398743</v>
      </c>
      <c r="W134" s="36">
        <f t="shared" si="13"/>
        <v>2662.796067</v>
      </c>
      <c r="X134" s="35">
        <f t="shared" si="14"/>
        <v>-0.1553613894</v>
      </c>
      <c r="Y134" s="40">
        <f t="shared" si="15"/>
        <v>0.422</v>
      </c>
      <c r="Z134" s="33">
        <v>25.455</v>
      </c>
      <c r="AA134" s="101">
        <f t="shared" si="16"/>
        <v>0.926</v>
      </c>
      <c r="AB134" s="73">
        <f t="shared" si="17"/>
        <v>1.463076877</v>
      </c>
      <c r="AC134" s="121">
        <f t="shared" si="18"/>
        <v>1.918213549</v>
      </c>
      <c r="AD134" s="68">
        <f t="shared" si="19"/>
        <v>0.723</v>
      </c>
      <c r="AE134" s="33">
        <v>2.32</v>
      </c>
      <c r="AF134" s="102">
        <f t="shared" si="20"/>
        <v>0.124</v>
      </c>
      <c r="AG134" s="73">
        <f t="shared" si="21"/>
        <v>-1.066050124</v>
      </c>
      <c r="AH134" s="66">
        <f t="shared" si="22"/>
        <v>2.289145819</v>
      </c>
      <c r="AI134" s="102">
        <f t="shared" si="23"/>
        <v>0.142</v>
      </c>
      <c r="AJ134" s="73">
        <f t="shared" si="24"/>
        <v>-1.000964506</v>
      </c>
      <c r="AK134" s="33">
        <v>40.3</v>
      </c>
      <c r="AL134" s="102">
        <f t="shared" si="25"/>
        <v>0.064</v>
      </c>
      <c r="AM134" s="73">
        <f t="shared" si="26"/>
        <v>-1.511605729</v>
      </c>
      <c r="AN134" s="36">
        <f t="shared" si="27"/>
        <v>2196.743708</v>
      </c>
      <c r="AO134" s="35">
        <f t="shared" si="28"/>
        <v>-1.529327504</v>
      </c>
      <c r="AP134" s="37">
        <f t="shared" si="29"/>
        <v>0.053</v>
      </c>
      <c r="AQ134" s="33">
        <v>4.6</v>
      </c>
      <c r="AR134" s="102">
        <f t="shared" si="30"/>
        <v>0.567</v>
      </c>
      <c r="AS134" s="73">
        <f t="shared" si="31"/>
        <v>0.01330637519</v>
      </c>
      <c r="AT134" s="33">
        <v>36.84</v>
      </c>
      <c r="AU134" s="102">
        <f t="shared" si="32"/>
        <v>0.713</v>
      </c>
      <c r="AV134" s="73">
        <f t="shared" si="33"/>
        <v>0.5323488572</v>
      </c>
      <c r="AW134" s="36">
        <f t="shared" si="34"/>
        <v>2291.6651</v>
      </c>
      <c r="AX134" s="35">
        <f t="shared" si="35"/>
        <v>0.4214872231</v>
      </c>
      <c r="AY134" s="37">
        <f t="shared" si="36"/>
        <v>0.667</v>
      </c>
      <c r="AZ134" s="33">
        <v>8.03</v>
      </c>
      <c r="BA134" s="102">
        <f t="shared" si="37"/>
        <v>0.454</v>
      </c>
      <c r="BB134" s="73">
        <f t="shared" si="38"/>
        <v>-0.2108143599</v>
      </c>
      <c r="BC134" s="33">
        <v>27.59</v>
      </c>
      <c r="BD134" s="102">
        <f t="shared" si="39"/>
        <v>0.149</v>
      </c>
      <c r="BE134" s="73">
        <f t="shared" si="40"/>
        <v>-1.015951197</v>
      </c>
      <c r="BF134" s="36">
        <f t="shared" si="41"/>
        <v>1930.724537</v>
      </c>
      <c r="BG134" s="35">
        <f t="shared" si="42"/>
        <v>-0.9003706078</v>
      </c>
      <c r="BH134" s="37">
        <f t="shared" si="43"/>
        <v>0.181</v>
      </c>
      <c r="BI134" s="33">
        <v>1.18</v>
      </c>
      <c r="BJ134" s="103">
        <f t="shared" si="44"/>
        <v>0.557</v>
      </c>
      <c r="BK134" s="73">
        <f t="shared" si="45"/>
        <v>-0.06903339146</v>
      </c>
      <c r="BL134" s="33">
        <v>0.1</v>
      </c>
      <c r="BM134" s="103">
        <f t="shared" si="46"/>
        <v>0.199</v>
      </c>
      <c r="BN134" s="73">
        <f t="shared" si="47"/>
        <v>-0.7771306361</v>
      </c>
      <c r="BO134" s="33">
        <v>1.83</v>
      </c>
      <c r="BP134" s="102">
        <f t="shared" si="48"/>
        <v>0.348</v>
      </c>
      <c r="BQ134" s="73">
        <f t="shared" si="49"/>
        <v>-0.5243626791</v>
      </c>
      <c r="BR134" s="33">
        <v>37.74</v>
      </c>
      <c r="BS134" s="102">
        <f t="shared" si="50"/>
        <v>0.082</v>
      </c>
      <c r="BT134" s="73">
        <f t="shared" si="51"/>
        <v>-1.298655797</v>
      </c>
      <c r="BU134" s="36">
        <f t="shared" si="52"/>
        <v>1707.269724</v>
      </c>
      <c r="BV134" s="35">
        <f t="shared" si="53"/>
        <v>-0.9179277486</v>
      </c>
      <c r="BW134" s="37">
        <f t="shared" si="54"/>
        <v>0.17</v>
      </c>
      <c r="BX134" s="122">
        <f t="shared" si="55"/>
        <v>-3.772302665</v>
      </c>
      <c r="BY134" s="104">
        <f t="shared" si="56"/>
        <v>0.167</v>
      </c>
      <c r="BZ134" s="33">
        <v>10.35</v>
      </c>
      <c r="CA134" s="105">
        <f t="shared" si="57"/>
        <v>0.344</v>
      </c>
      <c r="CB134" s="73">
        <f t="shared" si="58"/>
        <v>-0.5610951365</v>
      </c>
      <c r="CC134" s="33">
        <v>2.15</v>
      </c>
      <c r="CD134" s="105">
        <f t="shared" si="59"/>
        <v>0.124</v>
      </c>
      <c r="CE134" s="73">
        <f t="shared" si="60"/>
        <v>-1.013582907</v>
      </c>
      <c r="CF134" s="33">
        <v>0.24</v>
      </c>
      <c r="CG134" s="105">
        <f t="shared" si="61"/>
        <v>0.351</v>
      </c>
      <c r="CH134" s="73">
        <f t="shared" si="62"/>
        <v>-0.4990673808</v>
      </c>
      <c r="CI134" s="33">
        <v>0.93</v>
      </c>
      <c r="CJ134" s="102">
        <f t="shared" si="63"/>
        <v>0.326</v>
      </c>
      <c r="CK134" s="73">
        <f t="shared" si="64"/>
        <v>-0.5881116104</v>
      </c>
      <c r="CL134" s="33">
        <v>55.56</v>
      </c>
      <c r="CM134" s="102">
        <f t="shared" si="65"/>
        <v>0.72</v>
      </c>
      <c r="CN134" s="73">
        <f t="shared" si="66"/>
        <v>0.5781278654</v>
      </c>
      <c r="CO134" s="36">
        <f t="shared" si="67"/>
        <v>1950.090318</v>
      </c>
      <c r="CP134" s="35">
        <f t="shared" si="68"/>
        <v>-0.2012139126</v>
      </c>
      <c r="CQ134" s="90">
        <f t="shared" si="69"/>
        <v>0.468</v>
      </c>
      <c r="CR134" s="33">
        <v>0.05</v>
      </c>
      <c r="CS134" s="105">
        <f t="shared" si="70"/>
        <v>0.248</v>
      </c>
      <c r="CT134" s="73">
        <f t="shared" si="71"/>
        <v>-0.6411752598</v>
      </c>
      <c r="CU134" s="123">
        <f t="shared" si="72"/>
        <v>-2.916134597</v>
      </c>
      <c r="CV134" s="107">
        <f t="shared" si="73"/>
        <v>0.195</v>
      </c>
    </row>
    <row r="135">
      <c r="A135" s="28">
        <v>2023.0</v>
      </c>
      <c r="B135" s="29" t="s">
        <v>898</v>
      </c>
      <c r="C135" s="29" t="s">
        <v>8</v>
      </c>
      <c r="D135" s="30">
        <f t="array" ref="D135">INDEX(
  TP!C:C,
  MATCH(
    1,
    (TP!A:A = A135) * (TP!B:B = C135),
    0
  )
)
</f>
        <v>49.56</v>
      </c>
      <c r="E135" s="31">
        <f t="shared" si="1"/>
        <v>16.32149008</v>
      </c>
      <c r="F135" s="32">
        <f t="shared" si="2"/>
        <v>0.989</v>
      </c>
      <c r="G135" s="33">
        <v>2265.0</v>
      </c>
      <c r="H135" s="33">
        <v>9.72</v>
      </c>
      <c r="I135" s="33">
        <v>1.0</v>
      </c>
      <c r="J135" s="99">
        <f t="shared" si="3"/>
        <v>8.98</v>
      </c>
      <c r="K135" s="100">
        <f t="shared" si="4"/>
        <v>0.3568211921</v>
      </c>
      <c r="L135" s="101">
        <f t="shared" si="5"/>
        <v>0.745</v>
      </c>
      <c r="M135" s="73">
        <f t="shared" si="6"/>
        <v>0.6807366635</v>
      </c>
      <c r="N135" s="42">
        <v>0.77</v>
      </c>
      <c r="O135" s="101">
        <f t="shared" si="7"/>
        <v>1</v>
      </c>
      <c r="P135" s="73">
        <f t="shared" si="8"/>
        <v>3.137645382</v>
      </c>
      <c r="Q135" s="33">
        <v>2.59</v>
      </c>
      <c r="R135" s="102">
        <f t="shared" si="9"/>
        <v>0.851</v>
      </c>
      <c r="S135" s="73">
        <f t="shared" si="10"/>
        <v>0.9741272866</v>
      </c>
      <c r="T135" s="33">
        <v>57.81</v>
      </c>
      <c r="U135" s="102">
        <f t="shared" si="11"/>
        <v>0.954</v>
      </c>
      <c r="V135" s="73">
        <f t="shared" si="12"/>
        <v>1.621971424</v>
      </c>
      <c r="W135" s="36">
        <f t="shared" si="13"/>
        <v>4619.892008</v>
      </c>
      <c r="X135" s="35">
        <f t="shared" si="14"/>
        <v>2.083927465</v>
      </c>
      <c r="Y135" s="40">
        <f t="shared" si="15"/>
        <v>0.982</v>
      </c>
      <c r="Z135" s="33">
        <v>29.688</v>
      </c>
      <c r="AA135" s="101">
        <f t="shared" si="16"/>
        <v>0.979</v>
      </c>
      <c r="AB135" s="73">
        <f t="shared" si="17"/>
        <v>2.066292735</v>
      </c>
      <c r="AC135" s="121">
        <f t="shared" si="18"/>
        <v>7.968602246</v>
      </c>
      <c r="AD135" s="68">
        <f t="shared" si="19"/>
        <v>0.989</v>
      </c>
      <c r="AE135" s="33">
        <v>3.61</v>
      </c>
      <c r="AF135" s="102">
        <f t="shared" si="20"/>
        <v>0.592</v>
      </c>
      <c r="AG135" s="73">
        <f t="shared" si="21"/>
        <v>0.04520257077</v>
      </c>
      <c r="AH135" s="66">
        <f t="shared" si="22"/>
        <v>3.554410394</v>
      </c>
      <c r="AI135" s="102">
        <f t="shared" si="23"/>
        <v>0.578</v>
      </c>
      <c r="AJ135" s="73">
        <f t="shared" si="24"/>
        <v>0.05266304244</v>
      </c>
      <c r="AK135" s="33">
        <v>56.18</v>
      </c>
      <c r="AL135" s="102">
        <f t="shared" si="25"/>
        <v>0.741</v>
      </c>
      <c r="AM135" s="73">
        <f t="shared" si="26"/>
        <v>0.5721199538</v>
      </c>
      <c r="AN135" s="36">
        <f t="shared" si="27"/>
        <v>3899.480466</v>
      </c>
      <c r="AO135" s="35">
        <f t="shared" si="28"/>
        <v>0.4713843155</v>
      </c>
      <c r="AP135" s="37">
        <f t="shared" si="29"/>
        <v>0.667</v>
      </c>
      <c r="AQ135" s="33">
        <v>3.12</v>
      </c>
      <c r="AR135" s="102">
        <f t="shared" si="30"/>
        <v>0.326</v>
      </c>
      <c r="AS135" s="73">
        <f t="shared" si="31"/>
        <v>-0.5542335623</v>
      </c>
      <c r="AT135" s="33">
        <v>29.87</v>
      </c>
      <c r="AU135" s="102">
        <f t="shared" si="32"/>
        <v>0.401</v>
      </c>
      <c r="AV135" s="73">
        <f t="shared" si="33"/>
        <v>-0.1580054667</v>
      </c>
      <c r="AW135" s="36">
        <f t="shared" si="34"/>
        <v>1527.068521</v>
      </c>
      <c r="AX135" s="35">
        <f t="shared" si="35"/>
        <v>-0.4065514983</v>
      </c>
      <c r="AY135" s="37">
        <f t="shared" si="36"/>
        <v>0.372</v>
      </c>
      <c r="AZ135" s="33">
        <v>7.74</v>
      </c>
      <c r="BA135" s="102">
        <f t="shared" si="37"/>
        <v>0.383</v>
      </c>
      <c r="BB135" s="73">
        <f t="shared" si="38"/>
        <v>-0.3162857969</v>
      </c>
      <c r="BC135" s="33">
        <v>47.12</v>
      </c>
      <c r="BD135" s="102">
        <f t="shared" si="39"/>
        <v>0.943</v>
      </c>
      <c r="BE135" s="73">
        <f t="shared" si="40"/>
        <v>1.693305916</v>
      </c>
      <c r="BF135" s="36">
        <f t="shared" si="41"/>
        <v>3248.504523</v>
      </c>
      <c r="BG135" s="35">
        <f t="shared" si="42"/>
        <v>1.31059585</v>
      </c>
      <c r="BH135" s="37">
        <f t="shared" si="43"/>
        <v>0.897</v>
      </c>
      <c r="BI135" s="33">
        <v>2.15</v>
      </c>
      <c r="BJ135" s="103">
        <f t="shared" si="44"/>
        <v>0.862</v>
      </c>
      <c r="BK135" s="73">
        <f t="shared" si="45"/>
        <v>1.213996824</v>
      </c>
      <c r="BL135" s="33">
        <v>1.3</v>
      </c>
      <c r="BM135" s="103">
        <f t="shared" si="46"/>
        <v>0.975</v>
      </c>
      <c r="BN135" s="73">
        <f t="shared" si="47"/>
        <v>2.506193126</v>
      </c>
      <c r="BO135" s="33">
        <v>3.77</v>
      </c>
      <c r="BP135" s="102">
        <f t="shared" si="48"/>
        <v>0.83</v>
      </c>
      <c r="BQ135" s="73">
        <f t="shared" si="49"/>
        <v>0.8485477986</v>
      </c>
      <c r="BR135" s="33">
        <v>65.59</v>
      </c>
      <c r="BS135" s="102">
        <f t="shared" si="50"/>
        <v>0.929</v>
      </c>
      <c r="BT135" s="73">
        <f t="shared" si="51"/>
        <v>1.545614795</v>
      </c>
      <c r="BU135" s="36">
        <f t="shared" si="52"/>
        <v>4456.216705</v>
      </c>
      <c r="BV135" s="35">
        <f t="shared" si="53"/>
        <v>1.753414332</v>
      </c>
      <c r="BW135" s="37">
        <f t="shared" si="54"/>
        <v>0.965</v>
      </c>
      <c r="BX135" s="122">
        <f t="shared" si="55"/>
        <v>6.84903295</v>
      </c>
      <c r="BY135" s="104">
        <f t="shared" si="56"/>
        <v>0.954</v>
      </c>
      <c r="BZ135" s="33">
        <v>9.24</v>
      </c>
      <c r="CA135" s="105">
        <f t="shared" si="57"/>
        <v>0.191</v>
      </c>
      <c r="CB135" s="73">
        <f t="shared" si="58"/>
        <v>-0.7705855036</v>
      </c>
      <c r="CC135" s="33">
        <v>4.05</v>
      </c>
      <c r="CD135" s="105">
        <f t="shared" si="59"/>
        <v>0.887</v>
      </c>
      <c r="CE135" s="73">
        <f t="shared" si="60"/>
        <v>1.181091636</v>
      </c>
      <c r="CF135" s="33">
        <v>0.49</v>
      </c>
      <c r="CG135" s="105">
        <f t="shared" si="61"/>
        <v>0.812</v>
      </c>
      <c r="CH135" s="73">
        <f t="shared" si="62"/>
        <v>0.8574065797</v>
      </c>
      <c r="CI135" s="33">
        <v>1.05</v>
      </c>
      <c r="CJ135" s="102">
        <f t="shared" si="63"/>
        <v>0.401</v>
      </c>
      <c r="CK135" s="73">
        <f t="shared" si="64"/>
        <v>-0.4549009768</v>
      </c>
      <c r="CL135" s="33">
        <v>50.0</v>
      </c>
      <c r="CM135" s="102">
        <f t="shared" si="65"/>
        <v>0.546</v>
      </c>
      <c r="CN135" s="73">
        <f t="shared" si="66"/>
        <v>0.1679293509</v>
      </c>
      <c r="CO135" s="36">
        <f t="shared" si="67"/>
        <v>1915.936246</v>
      </c>
      <c r="CP135" s="35">
        <f t="shared" si="68"/>
        <v>-0.2360886954</v>
      </c>
      <c r="CQ135" s="90">
        <f t="shared" si="69"/>
        <v>0.457</v>
      </c>
      <c r="CR135" s="33">
        <v>0.11</v>
      </c>
      <c r="CS135" s="105">
        <f t="shared" si="70"/>
        <v>0.745</v>
      </c>
      <c r="CT135" s="73">
        <f t="shared" si="71"/>
        <v>0.4720308661</v>
      </c>
      <c r="CU135" s="123">
        <f t="shared" si="72"/>
        <v>1.503854883</v>
      </c>
      <c r="CV135" s="107">
        <f t="shared" si="73"/>
        <v>0.706</v>
      </c>
    </row>
    <row r="136">
      <c r="A136" s="28">
        <v>2023.0</v>
      </c>
      <c r="B136" s="29" t="s">
        <v>931</v>
      </c>
      <c r="C136" s="29" t="s">
        <v>8</v>
      </c>
      <c r="D136" s="30">
        <f t="array" ref="D136">INDEX(
  TP!C:C,
  MATCH(
    1,
    (TP!A:A = A136) * (TP!B:B = C136),
    0
  )
)
</f>
        <v>49.56</v>
      </c>
      <c r="E136" s="31">
        <f t="shared" si="1"/>
        <v>0.6144582342</v>
      </c>
      <c r="F136" s="32">
        <f t="shared" si="2"/>
        <v>0.553</v>
      </c>
      <c r="G136" s="33">
        <v>2481.0</v>
      </c>
      <c r="H136" s="33">
        <v>11.08</v>
      </c>
      <c r="I136" s="33">
        <v>1.0</v>
      </c>
      <c r="J136" s="99">
        <f t="shared" si="3"/>
        <v>10.34</v>
      </c>
      <c r="K136" s="100">
        <f t="shared" si="4"/>
        <v>0.3750906892</v>
      </c>
      <c r="L136" s="101">
        <f t="shared" si="5"/>
        <v>0.791</v>
      </c>
      <c r="M136" s="73">
        <f t="shared" si="6"/>
        <v>0.8392204598</v>
      </c>
      <c r="N136" s="42">
        <v>0.45</v>
      </c>
      <c r="O136" s="101">
        <f t="shared" si="7"/>
        <v>0.862</v>
      </c>
      <c r="P136" s="73">
        <f t="shared" si="8"/>
        <v>1.092405579</v>
      </c>
      <c r="Q136" s="33">
        <v>2.22</v>
      </c>
      <c r="R136" s="102">
        <f t="shared" si="9"/>
        <v>0.649</v>
      </c>
      <c r="S136" s="73">
        <f t="shared" si="10"/>
        <v>0.3709644448</v>
      </c>
      <c r="T136" s="33">
        <v>40.68</v>
      </c>
      <c r="U136" s="102">
        <f t="shared" si="11"/>
        <v>0.461</v>
      </c>
      <c r="V136" s="73">
        <f t="shared" si="12"/>
        <v>-0.07324578768</v>
      </c>
      <c r="W136" s="36">
        <f t="shared" si="13"/>
        <v>2974.29056</v>
      </c>
      <c r="X136" s="35">
        <f t="shared" si="14"/>
        <v>0.2010473754</v>
      </c>
      <c r="Y136" s="40">
        <f t="shared" si="15"/>
        <v>0.553</v>
      </c>
      <c r="Z136" s="33">
        <v>20.339</v>
      </c>
      <c r="AA136" s="101">
        <f t="shared" si="16"/>
        <v>0.777</v>
      </c>
      <c r="AB136" s="73">
        <f t="shared" si="17"/>
        <v>0.7340307332</v>
      </c>
      <c r="AC136" s="121">
        <f t="shared" si="18"/>
        <v>2.866704148</v>
      </c>
      <c r="AD136" s="68">
        <f t="shared" si="19"/>
        <v>0.819</v>
      </c>
      <c r="AE136" s="33">
        <v>3.65</v>
      </c>
      <c r="AF136" s="102">
        <f t="shared" si="20"/>
        <v>0.617</v>
      </c>
      <c r="AG136" s="73">
        <f t="shared" si="21"/>
        <v>0.07966001866</v>
      </c>
      <c r="AH136" s="66">
        <f t="shared" si="22"/>
        <v>3.593794443</v>
      </c>
      <c r="AI136" s="102">
        <f t="shared" si="23"/>
        <v>0.603</v>
      </c>
      <c r="AJ136" s="73">
        <f t="shared" si="24"/>
        <v>0.08545943894</v>
      </c>
      <c r="AK136" s="33">
        <v>43.3</v>
      </c>
      <c r="AL136" s="102">
        <f t="shared" si="25"/>
        <v>0.124</v>
      </c>
      <c r="AM136" s="73">
        <f t="shared" si="26"/>
        <v>-1.117954781</v>
      </c>
      <c r="AN136" s="36">
        <f t="shared" si="27"/>
        <v>3022.542366</v>
      </c>
      <c r="AO136" s="35">
        <f t="shared" si="28"/>
        <v>-0.5590159576</v>
      </c>
      <c r="AP136" s="37">
        <f t="shared" si="29"/>
        <v>0.301</v>
      </c>
      <c r="AQ136" s="33">
        <v>8.24</v>
      </c>
      <c r="AR136" s="102">
        <f t="shared" si="30"/>
        <v>0.915</v>
      </c>
      <c r="AS136" s="73">
        <f t="shared" si="31"/>
        <v>1.409147843</v>
      </c>
      <c r="AT136" s="33">
        <v>53.88</v>
      </c>
      <c r="AU136" s="102">
        <f t="shared" si="32"/>
        <v>0.989</v>
      </c>
      <c r="AV136" s="73">
        <f t="shared" si="33"/>
        <v>2.220101752</v>
      </c>
      <c r="AW136" s="36">
        <f t="shared" si="34"/>
        <v>4325.915068</v>
      </c>
      <c r="AX136" s="35">
        <f t="shared" si="35"/>
        <v>2.624528393</v>
      </c>
      <c r="AY136" s="37">
        <f t="shared" si="36"/>
        <v>0.982</v>
      </c>
      <c r="AZ136" s="33">
        <v>7.64</v>
      </c>
      <c r="BA136" s="102">
        <f t="shared" si="37"/>
        <v>0.358</v>
      </c>
      <c r="BB136" s="73">
        <f t="shared" si="38"/>
        <v>-0.3526552579</v>
      </c>
      <c r="BC136" s="33">
        <v>29.56</v>
      </c>
      <c r="BD136" s="102">
        <f t="shared" si="39"/>
        <v>0.227</v>
      </c>
      <c r="BE136" s="73">
        <f t="shared" si="40"/>
        <v>-0.7426671978</v>
      </c>
      <c r="BF136" s="36">
        <f t="shared" si="41"/>
        <v>2027.081361</v>
      </c>
      <c r="BG136" s="35">
        <f t="shared" si="42"/>
        <v>-0.7387034791</v>
      </c>
      <c r="BH136" s="37">
        <f t="shared" si="43"/>
        <v>0.223</v>
      </c>
      <c r="BI136" s="33">
        <v>0.53</v>
      </c>
      <c r="BJ136" s="103">
        <f t="shared" si="44"/>
        <v>0.188</v>
      </c>
      <c r="BK136" s="73">
        <f t="shared" si="45"/>
        <v>-0.9287959073</v>
      </c>
      <c r="BL136" s="33">
        <v>0.34</v>
      </c>
      <c r="BM136" s="103">
        <f t="shared" si="46"/>
        <v>0.567</v>
      </c>
      <c r="BN136" s="73">
        <f t="shared" si="47"/>
        <v>-0.1204658836</v>
      </c>
      <c r="BO136" s="33">
        <v>2.33</v>
      </c>
      <c r="BP136" s="102">
        <f t="shared" si="48"/>
        <v>0.514</v>
      </c>
      <c r="BQ136" s="73">
        <f t="shared" si="49"/>
        <v>-0.1705197724</v>
      </c>
      <c r="BR136" s="33">
        <v>32.26</v>
      </c>
      <c r="BS136" s="102">
        <f t="shared" si="50"/>
        <v>0.035</v>
      </c>
      <c r="BT136" s="73">
        <f t="shared" si="51"/>
        <v>-1.858318376</v>
      </c>
      <c r="BU136" s="36">
        <f t="shared" si="52"/>
        <v>1687.607157</v>
      </c>
      <c r="BV136" s="35">
        <f t="shared" si="53"/>
        <v>-0.937035226</v>
      </c>
      <c r="BW136" s="37">
        <f t="shared" si="54"/>
        <v>0.163</v>
      </c>
      <c r="BX136" s="122">
        <f t="shared" si="55"/>
        <v>-0.6594880608</v>
      </c>
      <c r="BY136" s="104">
        <f t="shared" si="56"/>
        <v>0.457</v>
      </c>
      <c r="BZ136" s="33">
        <v>10.2</v>
      </c>
      <c r="CA136" s="105">
        <f t="shared" si="57"/>
        <v>0.326</v>
      </c>
      <c r="CB136" s="73">
        <f t="shared" si="58"/>
        <v>-0.5894046456</v>
      </c>
      <c r="CC136" s="33">
        <v>2.94</v>
      </c>
      <c r="CD136" s="105">
        <f t="shared" si="59"/>
        <v>0.461</v>
      </c>
      <c r="CE136" s="73">
        <f t="shared" si="60"/>
        <v>-0.1010603342</v>
      </c>
      <c r="CF136" s="33">
        <v>0.34</v>
      </c>
      <c r="CG136" s="105">
        <f t="shared" si="61"/>
        <v>0.571</v>
      </c>
      <c r="CH136" s="73">
        <f t="shared" si="62"/>
        <v>0.0435222034</v>
      </c>
      <c r="CI136" s="33">
        <v>0.98</v>
      </c>
      <c r="CJ136" s="102">
        <f t="shared" si="63"/>
        <v>0.351</v>
      </c>
      <c r="CK136" s="73">
        <f t="shared" si="64"/>
        <v>-0.5326071797</v>
      </c>
      <c r="CL136" s="33">
        <v>30.77</v>
      </c>
      <c r="CM136" s="102">
        <f t="shared" si="65"/>
        <v>0.074</v>
      </c>
      <c r="CN136" s="73">
        <f t="shared" si="66"/>
        <v>-1.250796806</v>
      </c>
      <c r="CO136" s="36">
        <f t="shared" si="67"/>
        <v>1122.001132</v>
      </c>
      <c r="CP136" s="35">
        <f t="shared" si="68"/>
        <v>-1.046777234</v>
      </c>
      <c r="CQ136" s="90">
        <f t="shared" si="69"/>
        <v>0.131</v>
      </c>
      <c r="CR136" s="33">
        <v>0.09</v>
      </c>
      <c r="CS136" s="105">
        <f t="shared" si="70"/>
        <v>0.567</v>
      </c>
      <c r="CT136" s="73">
        <f t="shared" si="71"/>
        <v>0.1009621575</v>
      </c>
      <c r="CU136" s="123">
        <f t="shared" si="72"/>
        <v>-1.592757853</v>
      </c>
      <c r="CV136" s="107">
        <f t="shared" si="73"/>
        <v>0.365</v>
      </c>
    </row>
    <row r="137">
      <c r="A137" s="28">
        <v>2022.0</v>
      </c>
      <c r="B137" s="29" t="s">
        <v>836</v>
      </c>
      <c r="C137" s="29" t="s">
        <v>19</v>
      </c>
      <c r="D137" s="30">
        <f t="array" ref="D137">INDEX(
  TP!C:C,
  MATCH(
    1,
    (TP!A:A = A137) * (TP!B:B = C137),
    0
  )
)
</f>
        <v>49.49</v>
      </c>
      <c r="E137" s="31">
        <f t="shared" si="1"/>
        <v>10.02698132</v>
      </c>
      <c r="F137" s="32">
        <f t="shared" si="2"/>
        <v>0.936</v>
      </c>
      <c r="G137" s="33">
        <v>2683.0</v>
      </c>
      <c r="H137" s="33">
        <v>8.33</v>
      </c>
      <c r="I137" s="33">
        <v>0.0</v>
      </c>
      <c r="J137" s="99">
        <f t="shared" si="3"/>
        <v>8.33</v>
      </c>
      <c r="K137" s="100">
        <f t="shared" si="4"/>
        <v>0.2794260157</v>
      </c>
      <c r="L137" s="101">
        <f t="shared" si="5"/>
        <v>0.493</v>
      </c>
      <c r="M137" s="73">
        <f t="shared" si="6"/>
        <v>0.009350842166</v>
      </c>
      <c r="N137" s="42">
        <v>0.3</v>
      </c>
      <c r="O137" s="101">
        <f t="shared" si="7"/>
        <v>0.571</v>
      </c>
      <c r="P137" s="73">
        <f t="shared" si="8"/>
        <v>0.1336994217</v>
      </c>
      <c r="Q137" s="33">
        <v>2.11</v>
      </c>
      <c r="R137" s="102">
        <f t="shared" si="9"/>
        <v>0.596</v>
      </c>
      <c r="S137" s="73">
        <f t="shared" si="10"/>
        <v>0.1916457621</v>
      </c>
      <c r="T137" s="33">
        <v>46.03</v>
      </c>
      <c r="U137" s="102">
        <f t="shared" si="11"/>
        <v>0.674</v>
      </c>
      <c r="V137" s="73">
        <f t="shared" si="12"/>
        <v>0.4562003349</v>
      </c>
      <c r="W137" s="36">
        <f t="shared" si="13"/>
        <v>3265.417642</v>
      </c>
      <c r="X137" s="35">
        <f t="shared" si="14"/>
        <v>0.5341519596</v>
      </c>
      <c r="Y137" s="40">
        <f t="shared" si="15"/>
        <v>0.723</v>
      </c>
      <c r="Z137" s="33">
        <v>14.286</v>
      </c>
      <c r="AA137" s="101">
        <f t="shared" si="16"/>
        <v>0.436</v>
      </c>
      <c r="AB137" s="73">
        <f t="shared" si="17"/>
        <v>-0.1285408676</v>
      </c>
      <c r="AC137" s="121">
        <f t="shared" si="18"/>
        <v>0.5486613559</v>
      </c>
      <c r="AD137" s="68">
        <f t="shared" si="19"/>
        <v>0.553</v>
      </c>
      <c r="AE137" s="33">
        <v>2.75</v>
      </c>
      <c r="AF137" s="102">
        <f t="shared" si="20"/>
        <v>0.252</v>
      </c>
      <c r="AG137" s="73">
        <f t="shared" si="21"/>
        <v>-0.6956325588</v>
      </c>
      <c r="AH137" s="66">
        <f t="shared" si="22"/>
        <v>2.700917713</v>
      </c>
      <c r="AI137" s="102">
        <f t="shared" si="23"/>
        <v>0.287</v>
      </c>
      <c r="AJ137" s="73">
        <f t="shared" si="24"/>
        <v>-0.6580684674</v>
      </c>
      <c r="AK137" s="33">
        <v>54.88</v>
      </c>
      <c r="AL137" s="102">
        <f t="shared" si="25"/>
        <v>0.681</v>
      </c>
      <c r="AM137" s="73">
        <f t="shared" si="26"/>
        <v>0.4015378765</v>
      </c>
      <c r="AN137" s="36">
        <f t="shared" si="27"/>
        <v>3287.857165</v>
      </c>
      <c r="AO137" s="35">
        <f t="shared" si="28"/>
        <v>-0.2472716723</v>
      </c>
      <c r="AP137" s="37">
        <f t="shared" si="29"/>
        <v>0.418</v>
      </c>
      <c r="AQ137" s="33">
        <v>4.36</v>
      </c>
      <c r="AR137" s="102">
        <f t="shared" si="30"/>
        <v>0.528</v>
      </c>
      <c r="AS137" s="73">
        <f t="shared" si="31"/>
        <v>-0.07872712819</v>
      </c>
      <c r="AT137" s="33">
        <v>38.46</v>
      </c>
      <c r="AU137" s="102">
        <f t="shared" si="32"/>
        <v>0.787</v>
      </c>
      <c r="AV137" s="73">
        <f t="shared" si="33"/>
        <v>0.692804238</v>
      </c>
      <c r="AW137" s="36">
        <f t="shared" si="34"/>
        <v>2331.609114</v>
      </c>
      <c r="AX137" s="35">
        <f t="shared" si="35"/>
        <v>0.4647455781</v>
      </c>
      <c r="AY137" s="37">
        <f t="shared" si="36"/>
        <v>0.684</v>
      </c>
      <c r="AZ137" s="33">
        <v>7.61</v>
      </c>
      <c r="BA137" s="102">
        <f t="shared" si="37"/>
        <v>0.348</v>
      </c>
      <c r="BB137" s="73">
        <f t="shared" si="38"/>
        <v>-0.3635660962</v>
      </c>
      <c r="BC137" s="33">
        <v>35.24</v>
      </c>
      <c r="BD137" s="102">
        <f t="shared" si="39"/>
        <v>0.553</v>
      </c>
      <c r="BE137" s="73">
        <f t="shared" si="40"/>
        <v>0.04527854756</v>
      </c>
      <c r="BF137" s="36">
        <f t="shared" si="41"/>
        <v>2412.690257</v>
      </c>
      <c r="BG137" s="35">
        <f t="shared" si="42"/>
        <v>-0.09173027918</v>
      </c>
      <c r="BH137" s="37">
        <f t="shared" si="43"/>
        <v>0.511</v>
      </c>
      <c r="BI137" s="33">
        <v>1.17</v>
      </c>
      <c r="BJ137" s="103">
        <f t="shared" si="44"/>
        <v>0.546</v>
      </c>
      <c r="BK137" s="73">
        <f t="shared" si="45"/>
        <v>-0.08226050708</v>
      </c>
      <c r="BL137" s="33">
        <v>0.6</v>
      </c>
      <c r="BM137" s="103">
        <f t="shared" si="46"/>
        <v>0.805</v>
      </c>
      <c r="BN137" s="73">
        <f t="shared" si="47"/>
        <v>0.5909209316</v>
      </c>
      <c r="BO137" s="33">
        <v>2.68</v>
      </c>
      <c r="BP137" s="102">
        <f t="shared" si="48"/>
        <v>0.599</v>
      </c>
      <c r="BQ137" s="73">
        <f t="shared" si="49"/>
        <v>0.07717026218</v>
      </c>
      <c r="BR137" s="33">
        <v>37.5</v>
      </c>
      <c r="BS137" s="102">
        <f t="shared" si="50"/>
        <v>0.064</v>
      </c>
      <c r="BT137" s="73">
        <f t="shared" si="51"/>
        <v>-1.323166567</v>
      </c>
      <c r="BU137" s="36">
        <f t="shared" si="52"/>
        <v>2124.701719</v>
      </c>
      <c r="BV137" s="35">
        <f t="shared" si="53"/>
        <v>-0.5122801818</v>
      </c>
      <c r="BW137" s="37">
        <f t="shared" si="54"/>
        <v>0.348</v>
      </c>
      <c r="BX137" s="122">
        <f t="shared" si="55"/>
        <v>0.1221238693</v>
      </c>
      <c r="BY137" s="104">
        <f t="shared" si="56"/>
        <v>0.546</v>
      </c>
      <c r="BZ137" s="33">
        <v>22.54</v>
      </c>
      <c r="CA137" s="105">
        <f t="shared" si="57"/>
        <v>0.936</v>
      </c>
      <c r="CB137" s="73">
        <f t="shared" si="58"/>
        <v>1.7395243</v>
      </c>
      <c r="CC137" s="33">
        <v>2.92</v>
      </c>
      <c r="CD137" s="105">
        <f t="shared" si="59"/>
        <v>0.45</v>
      </c>
      <c r="CE137" s="73">
        <f t="shared" si="60"/>
        <v>-0.1241621715</v>
      </c>
      <c r="CF137" s="33">
        <v>0.81</v>
      </c>
      <c r="CG137" s="105">
        <f t="shared" si="61"/>
        <v>0.989</v>
      </c>
      <c r="CH137" s="73">
        <f t="shared" si="62"/>
        <v>2.593693249</v>
      </c>
      <c r="CI137" s="33">
        <v>2.95</v>
      </c>
      <c r="CJ137" s="102">
        <f t="shared" si="63"/>
        <v>0.933</v>
      </c>
      <c r="CK137" s="73">
        <f t="shared" si="64"/>
        <v>1.654267388</v>
      </c>
      <c r="CL137" s="33">
        <v>54.55</v>
      </c>
      <c r="CM137" s="102">
        <f t="shared" si="65"/>
        <v>0.695</v>
      </c>
      <c r="CN137" s="73">
        <f t="shared" si="66"/>
        <v>0.5036133871</v>
      </c>
      <c r="CO137" s="36">
        <f t="shared" si="67"/>
        <v>4000.139141</v>
      </c>
      <c r="CP137" s="35">
        <f t="shared" si="68"/>
        <v>1.892094539</v>
      </c>
      <c r="CQ137" s="90">
        <f t="shared" si="69"/>
        <v>0.94</v>
      </c>
      <c r="CR137" s="33">
        <v>0.26</v>
      </c>
      <c r="CS137" s="105">
        <f t="shared" si="70"/>
        <v>0.989</v>
      </c>
      <c r="CT137" s="73">
        <f t="shared" si="71"/>
        <v>3.255046181</v>
      </c>
      <c r="CU137" s="123">
        <f t="shared" si="72"/>
        <v>9.356196097</v>
      </c>
      <c r="CV137" s="107">
        <f t="shared" si="73"/>
        <v>0.986</v>
      </c>
    </row>
    <row r="138">
      <c r="A138" s="28">
        <v>2022.0</v>
      </c>
      <c r="B138" s="29" t="s">
        <v>959</v>
      </c>
      <c r="C138" s="29" t="s">
        <v>19</v>
      </c>
      <c r="D138" s="30">
        <f t="array" ref="D138">INDEX(
  TP!C:C,
  MATCH(
    1,
    (TP!A:A = A138) * (TP!B:B = C138),
    0
  )
)
</f>
        <v>49.49</v>
      </c>
      <c r="E138" s="31">
        <f t="shared" si="1"/>
        <v>6.970517679</v>
      </c>
      <c r="F138" s="32">
        <f t="shared" si="2"/>
        <v>0.865</v>
      </c>
      <c r="G138" s="33">
        <v>902.0</v>
      </c>
      <c r="H138" s="33">
        <v>1.87</v>
      </c>
      <c r="I138" s="33">
        <v>0.0</v>
      </c>
      <c r="J138" s="99">
        <f t="shared" si="3"/>
        <v>1.87</v>
      </c>
      <c r="K138" s="100">
        <f t="shared" si="4"/>
        <v>0.1865853659</v>
      </c>
      <c r="L138" s="101">
        <f t="shared" si="5"/>
        <v>0.255</v>
      </c>
      <c r="M138" s="73">
        <f t="shared" si="6"/>
        <v>-0.7960210017</v>
      </c>
      <c r="N138" s="42">
        <v>0.3</v>
      </c>
      <c r="O138" s="101">
        <f t="shared" si="7"/>
        <v>0.571</v>
      </c>
      <c r="P138" s="73">
        <f t="shared" si="8"/>
        <v>0.1336994217</v>
      </c>
      <c r="Q138" s="33">
        <v>1.8</v>
      </c>
      <c r="R138" s="102">
        <f t="shared" si="9"/>
        <v>0.372</v>
      </c>
      <c r="S138" s="73">
        <f t="shared" si="10"/>
        <v>-0.3137068892</v>
      </c>
      <c r="T138" s="33">
        <v>38.89</v>
      </c>
      <c r="U138" s="102">
        <f t="shared" si="11"/>
        <v>0.379</v>
      </c>
      <c r="V138" s="73">
        <f t="shared" si="12"/>
        <v>-0.2503875745</v>
      </c>
      <c r="W138" s="36">
        <f t="shared" si="13"/>
        <v>2503.576977</v>
      </c>
      <c r="X138" s="35">
        <f t="shared" si="14"/>
        <v>-0.337538219</v>
      </c>
      <c r="Y138" s="40">
        <f t="shared" si="15"/>
        <v>0.369</v>
      </c>
      <c r="Z138" s="33">
        <v>16.667</v>
      </c>
      <c r="AA138" s="101">
        <f t="shared" si="16"/>
        <v>0.578</v>
      </c>
      <c r="AB138" s="73">
        <f t="shared" si="17"/>
        <v>0.2107591458</v>
      </c>
      <c r="AC138" s="121">
        <f t="shared" si="18"/>
        <v>-0.7891006531</v>
      </c>
      <c r="AD138" s="68">
        <f t="shared" si="19"/>
        <v>0.397</v>
      </c>
      <c r="AE138" s="33">
        <v>4.19</v>
      </c>
      <c r="AF138" s="102">
        <f t="shared" si="20"/>
        <v>0.755</v>
      </c>
      <c r="AG138" s="73">
        <f t="shared" si="21"/>
        <v>0.5448355652</v>
      </c>
      <c r="AH138" s="66">
        <f t="shared" si="22"/>
        <v>4.115216442</v>
      </c>
      <c r="AI138" s="102">
        <f t="shared" si="23"/>
        <v>0.73</v>
      </c>
      <c r="AJ138" s="73">
        <f t="shared" si="24"/>
        <v>0.5196647377</v>
      </c>
      <c r="AK138" s="33">
        <v>59.52</v>
      </c>
      <c r="AL138" s="102">
        <f t="shared" si="25"/>
        <v>0.851</v>
      </c>
      <c r="AM138" s="73">
        <f t="shared" si="26"/>
        <v>1.010384675</v>
      </c>
      <c r="AN138" s="36">
        <f t="shared" si="27"/>
        <v>4447.744493</v>
      </c>
      <c r="AO138" s="35">
        <f t="shared" si="28"/>
        <v>1.1155933</v>
      </c>
      <c r="AP138" s="37">
        <f t="shared" si="29"/>
        <v>0.879</v>
      </c>
      <c r="AQ138" s="33">
        <v>4.19</v>
      </c>
      <c r="AR138" s="102">
        <f t="shared" si="30"/>
        <v>0.5</v>
      </c>
      <c r="AS138" s="73">
        <f t="shared" si="31"/>
        <v>-0.1439175264</v>
      </c>
      <c r="AT138" s="33">
        <v>28.57</v>
      </c>
      <c r="AU138" s="102">
        <f t="shared" si="32"/>
        <v>0.365</v>
      </c>
      <c r="AV138" s="73">
        <f t="shared" si="33"/>
        <v>-0.2867659575</v>
      </c>
      <c r="AW138" s="36">
        <f t="shared" si="34"/>
        <v>1698.786103</v>
      </c>
      <c r="AX138" s="35">
        <f t="shared" si="35"/>
        <v>-0.220585708</v>
      </c>
      <c r="AY138" s="37">
        <f t="shared" si="36"/>
        <v>0.447</v>
      </c>
      <c r="AZ138" s="33">
        <v>9.88</v>
      </c>
      <c r="BA138" s="102">
        <f t="shared" si="37"/>
        <v>0.723</v>
      </c>
      <c r="BB138" s="73">
        <f t="shared" si="38"/>
        <v>0.462020669</v>
      </c>
      <c r="BC138" s="33">
        <v>40.4</v>
      </c>
      <c r="BD138" s="102">
        <f t="shared" si="39"/>
        <v>0.798</v>
      </c>
      <c r="BE138" s="73">
        <f t="shared" si="40"/>
        <v>0.7610884148</v>
      </c>
      <c r="BF138" s="36">
        <f t="shared" si="41"/>
        <v>3066.60099</v>
      </c>
      <c r="BG138" s="35">
        <f t="shared" si="42"/>
        <v>1.005398765</v>
      </c>
      <c r="BH138" s="37">
        <f t="shared" si="43"/>
        <v>0.855</v>
      </c>
      <c r="BI138" s="33">
        <v>2.0</v>
      </c>
      <c r="BJ138" s="103">
        <f t="shared" si="44"/>
        <v>0.84</v>
      </c>
      <c r="BK138" s="73">
        <f t="shared" si="45"/>
        <v>1.01559009</v>
      </c>
      <c r="BL138" s="33">
        <v>1.8</v>
      </c>
      <c r="BM138" s="103">
        <f t="shared" si="46"/>
        <v>0.986</v>
      </c>
      <c r="BN138" s="73">
        <f t="shared" si="47"/>
        <v>3.874244694</v>
      </c>
      <c r="BO138" s="33">
        <v>3.49</v>
      </c>
      <c r="BP138" s="102">
        <f t="shared" si="48"/>
        <v>0.77</v>
      </c>
      <c r="BQ138" s="73">
        <f t="shared" si="49"/>
        <v>0.6503957709</v>
      </c>
      <c r="BR138" s="33">
        <v>54.29</v>
      </c>
      <c r="BS138" s="102">
        <f t="shared" si="50"/>
        <v>0.681</v>
      </c>
      <c r="BT138" s="73">
        <f t="shared" si="51"/>
        <v>0.3915660451</v>
      </c>
      <c r="BU138" s="36">
        <f t="shared" si="52"/>
        <v>3545.671926</v>
      </c>
      <c r="BV138" s="35">
        <f t="shared" si="53"/>
        <v>0.8685749363</v>
      </c>
      <c r="BW138" s="37">
        <f t="shared" si="54"/>
        <v>0.819</v>
      </c>
      <c r="BX138" s="122">
        <f t="shared" si="55"/>
        <v>7.658816077</v>
      </c>
      <c r="BY138" s="104">
        <f t="shared" si="56"/>
        <v>0.972</v>
      </c>
      <c r="BZ138" s="33">
        <v>12.07</v>
      </c>
      <c r="CA138" s="105">
        <f t="shared" si="57"/>
        <v>0.528</v>
      </c>
      <c r="CB138" s="73">
        <f t="shared" si="58"/>
        <v>-0.2364794326</v>
      </c>
      <c r="CC138" s="33">
        <v>4.09</v>
      </c>
      <c r="CD138" s="105">
        <f t="shared" si="59"/>
        <v>0.894</v>
      </c>
      <c r="CE138" s="73">
        <f t="shared" si="60"/>
        <v>1.22729531</v>
      </c>
      <c r="CF138" s="33">
        <v>0.3</v>
      </c>
      <c r="CG138" s="105">
        <f t="shared" si="61"/>
        <v>0.489</v>
      </c>
      <c r="CH138" s="73">
        <f t="shared" si="62"/>
        <v>-0.1735136303</v>
      </c>
      <c r="CI138" s="33">
        <v>1.3</v>
      </c>
      <c r="CJ138" s="102">
        <f t="shared" si="63"/>
        <v>0.539</v>
      </c>
      <c r="CK138" s="73">
        <f t="shared" si="64"/>
        <v>-0.1773788236</v>
      </c>
      <c r="CL138" s="33">
        <v>38.46</v>
      </c>
      <c r="CM138" s="102">
        <f t="shared" si="65"/>
        <v>0.223</v>
      </c>
      <c r="CN138" s="73">
        <f t="shared" si="66"/>
        <v>-0.6834538968</v>
      </c>
      <c r="CO138" s="36">
        <f t="shared" si="67"/>
        <v>1709.977589</v>
      </c>
      <c r="CP138" s="35">
        <f t="shared" si="68"/>
        <v>-0.4463934418</v>
      </c>
      <c r="CQ138" s="90">
        <f t="shared" si="69"/>
        <v>0.372</v>
      </c>
      <c r="CR138" s="33">
        <v>0.07</v>
      </c>
      <c r="CS138" s="105">
        <f t="shared" si="70"/>
        <v>0.411</v>
      </c>
      <c r="CT138" s="73">
        <f t="shared" si="71"/>
        <v>-0.2701065511</v>
      </c>
      <c r="CU138" s="123">
        <f t="shared" si="72"/>
        <v>0.1008022545</v>
      </c>
      <c r="CV138" s="107">
        <f t="shared" si="73"/>
        <v>0.578</v>
      </c>
    </row>
    <row r="139">
      <c r="A139" s="28">
        <v>2022.0</v>
      </c>
      <c r="B139" s="29" t="s">
        <v>960</v>
      </c>
      <c r="C139" s="29" t="s">
        <v>19</v>
      </c>
      <c r="D139" s="30">
        <f t="array" ref="D139">INDEX(
  TP!C:C,
  MATCH(
    1,
    (TP!A:A = A139) * (TP!B:B = C139),
    0
  )
)
</f>
        <v>49.49</v>
      </c>
      <c r="E139" s="31">
        <f t="shared" si="1"/>
        <v>3.449172009</v>
      </c>
      <c r="F139" s="32">
        <f t="shared" si="2"/>
        <v>0.688</v>
      </c>
      <c r="G139" s="33">
        <v>2174.0</v>
      </c>
      <c r="H139" s="33">
        <v>7.31</v>
      </c>
      <c r="I139" s="33">
        <v>2.0</v>
      </c>
      <c r="J139" s="99">
        <f t="shared" si="3"/>
        <v>5.83</v>
      </c>
      <c r="K139" s="100">
        <f t="shared" si="4"/>
        <v>0.2413523459</v>
      </c>
      <c r="L139" s="101">
        <f t="shared" si="5"/>
        <v>0.408</v>
      </c>
      <c r="M139" s="73">
        <f t="shared" si="6"/>
        <v>-0.3209297157</v>
      </c>
      <c r="N139" s="42">
        <v>0.29</v>
      </c>
      <c r="O139" s="101">
        <f t="shared" si="7"/>
        <v>0.546</v>
      </c>
      <c r="P139" s="73">
        <f t="shared" si="8"/>
        <v>0.0697856779</v>
      </c>
      <c r="Q139" s="33">
        <v>2.48</v>
      </c>
      <c r="R139" s="102">
        <f t="shared" si="9"/>
        <v>0.801</v>
      </c>
      <c r="S139" s="73">
        <f t="shared" si="10"/>
        <v>0.7948086039</v>
      </c>
      <c r="T139" s="33">
        <v>36.67</v>
      </c>
      <c r="U139" s="102">
        <f t="shared" si="11"/>
        <v>0.284</v>
      </c>
      <c r="V139" s="73">
        <f t="shared" si="12"/>
        <v>-0.4700829749</v>
      </c>
      <c r="W139" s="36">
        <f t="shared" si="13"/>
        <v>2859.136515</v>
      </c>
      <c r="X139" s="35">
        <f t="shared" si="14"/>
        <v>0.06928931251</v>
      </c>
      <c r="Y139" s="40">
        <f t="shared" si="15"/>
        <v>0.511</v>
      </c>
      <c r="Z139" s="33">
        <v>15.0</v>
      </c>
      <c r="AA139" s="101">
        <f t="shared" si="16"/>
        <v>0.468</v>
      </c>
      <c r="AB139" s="73">
        <f t="shared" si="17"/>
        <v>-0.02679361452</v>
      </c>
      <c r="AC139" s="121">
        <f t="shared" si="18"/>
        <v>-0.2086483398</v>
      </c>
      <c r="AD139" s="68">
        <f t="shared" si="19"/>
        <v>0.465</v>
      </c>
      <c r="AE139" s="33">
        <v>3.81</v>
      </c>
      <c r="AF139" s="102">
        <f t="shared" si="20"/>
        <v>0.677</v>
      </c>
      <c r="AG139" s="73">
        <f t="shared" si="21"/>
        <v>0.2174898102</v>
      </c>
      <c r="AH139" s="66">
        <f t="shared" si="22"/>
        <v>3.741998722</v>
      </c>
      <c r="AI139" s="102">
        <f t="shared" si="23"/>
        <v>0.663</v>
      </c>
      <c r="AJ139" s="73">
        <f t="shared" si="24"/>
        <v>0.2088740308</v>
      </c>
      <c r="AK139" s="33">
        <v>52.17</v>
      </c>
      <c r="AL139" s="102">
        <f t="shared" si="25"/>
        <v>0.518</v>
      </c>
      <c r="AM139" s="73">
        <f t="shared" si="26"/>
        <v>0.04593985382</v>
      </c>
      <c r="AN139" s="36">
        <f t="shared" si="27"/>
        <v>3717.549263</v>
      </c>
      <c r="AO139" s="35">
        <f t="shared" si="28"/>
        <v>0.2576155658</v>
      </c>
      <c r="AP139" s="37">
        <f t="shared" si="29"/>
        <v>0.606</v>
      </c>
      <c r="AQ139" s="33">
        <v>2.19</v>
      </c>
      <c r="AR139" s="102">
        <f t="shared" si="30"/>
        <v>0.209</v>
      </c>
      <c r="AS139" s="73">
        <f t="shared" si="31"/>
        <v>-0.910863388</v>
      </c>
      <c r="AT139" s="33">
        <v>30.19</v>
      </c>
      <c r="AU139" s="102">
        <f t="shared" si="32"/>
        <v>0.415</v>
      </c>
      <c r="AV139" s="73">
        <f t="shared" si="33"/>
        <v>-0.1263105766</v>
      </c>
      <c r="AW139" s="36">
        <f t="shared" si="34"/>
        <v>1264.544217</v>
      </c>
      <c r="AX139" s="35">
        <f t="shared" si="35"/>
        <v>-0.6908586674</v>
      </c>
      <c r="AY139" s="37">
        <f t="shared" si="36"/>
        <v>0.27</v>
      </c>
      <c r="AZ139" s="33">
        <v>8.32</v>
      </c>
      <c r="BA139" s="102">
        <f t="shared" si="37"/>
        <v>0.514</v>
      </c>
      <c r="BB139" s="73">
        <f t="shared" si="38"/>
        <v>-0.105342923</v>
      </c>
      <c r="BC139" s="33">
        <v>38.31</v>
      </c>
      <c r="BD139" s="102">
        <f t="shared" si="39"/>
        <v>0.748</v>
      </c>
      <c r="BE139" s="73">
        <f t="shared" si="40"/>
        <v>0.471157674</v>
      </c>
      <c r="BF139" s="36">
        <f t="shared" si="41"/>
        <v>2719.411264</v>
      </c>
      <c r="BG139" s="35">
        <f t="shared" si="42"/>
        <v>0.4228851087</v>
      </c>
      <c r="BH139" s="37">
        <f t="shared" si="43"/>
        <v>0.709</v>
      </c>
      <c r="BI139" s="33">
        <v>1.49</v>
      </c>
      <c r="BJ139" s="103">
        <f t="shared" si="44"/>
        <v>0.688</v>
      </c>
      <c r="BK139" s="73">
        <f t="shared" si="45"/>
        <v>0.341007193</v>
      </c>
      <c r="BL139" s="33">
        <v>0.5</v>
      </c>
      <c r="BM139" s="103">
        <f t="shared" si="46"/>
        <v>0.723</v>
      </c>
      <c r="BN139" s="73">
        <f t="shared" si="47"/>
        <v>0.317310618</v>
      </c>
      <c r="BO139" s="33">
        <v>3.56</v>
      </c>
      <c r="BP139" s="102">
        <f t="shared" si="48"/>
        <v>0.78</v>
      </c>
      <c r="BQ139" s="73">
        <f t="shared" si="49"/>
        <v>0.6999337778</v>
      </c>
      <c r="BR139" s="33">
        <v>46.51</v>
      </c>
      <c r="BS139" s="102">
        <f t="shared" si="50"/>
        <v>0.33</v>
      </c>
      <c r="BT139" s="73">
        <f t="shared" si="51"/>
        <v>-0.4029914128</v>
      </c>
      <c r="BU139" s="36">
        <f t="shared" si="52"/>
        <v>3068.849846</v>
      </c>
      <c r="BV139" s="35">
        <f t="shared" si="53"/>
        <v>0.4052139131</v>
      </c>
      <c r="BW139" s="37">
        <f t="shared" si="54"/>
        <v>0.66</v>
      </c>
      <c r="BX139" s="122">
        <f t="shared" si="55"/>
        <v>1.053173731</v>
      </c>
      <c r="BY139" s="104">
        <f t="shared" si="56"/>
        <v>0.663</v>
      </c>
      <c r="BZ139" s="33">
        <v>16.77</v>
      </c>
      <c r="CA139" s="105">
        <f t="shared" si="57"/>
        <v>0.798</v>
      </c>
      <c r="CB139" s="73">
        <f t="shared" si="58"/>
        <v>0.6505518514</v>
      </c>
      <c r="CC139" s="33">
        <v>2.24</v>
      </c>
      <c r="CD139" s="105">
        <f t="shared" si="59"/>
        <v>0.156</v>
      </c>
      <c r="CE139" s="73">
        <f t="shared" si="60"/>
        <v>-0.9096246395</v>
      </c>
      <c r="CF139" s="33">
        <v>0.5</v>
      </c>
      <c r="CG139" s="105">
        <f t="shared" si="61"/>
        <v>0.837</v>
      </c>
      <c r="CH139" s="73">
        <f t="shared" si="62"/>
        <v>0.9116655382</v>
      </c>
      <c r="CI139" s="33">
        <v>1.7</v>
      </c>
      <c r="CJ139" s="102">
        <f t="shared" si="63"/>
        <v>0.706</v>
      </c>
      <c r="CK139" s="73">
        <f t="shared" si="64"/>
        <v>0.2666566216</v>
      </c>
      <c r="CL139" s="33">
        <v>60.98</v>
      </c>
      <c r="CM139" s="102">
        <f t="shared" si="65"/>
        <v>0.844</v>
      </c>
      <c r="CN139" s="73">
        <f t="shared" si="66"/>
        <v>0.9779976403</v>
      </c>
      <c r="CO139" s="36">
        <f t="shared" si="67"/>
        <v>3233.183015</v>
      </c>
      <c r="CP139" s="35">
        <f t="shared" si="68"/>
        <v>1.108954293</v>
      </c>
      <c r="CQ139" s="90">
        <f t="shared" si="69"/>
        <v>0.858</v>
      </c>
      <c r="CR139" s="33">
        <v>0.13</v>
      </c>
      <c r="CS139" s="105">
        <f t="shared" si="70"/>
        <v>0.805</v>
      </c>
      <c r="CT139" s="73">
        <f t="shared" si="71"/>
        <v>0.8430995747</v>
      </c>
      <c r="CU139" s="123">
        <f t="shared" si="72"/>
        <v>2.604646617</v>
      </c>
      <c r="CV139" s="107">
        <f t="shared" si="73"/>
        <v>0.794</v>
      </c>
    </row>
    <row r="140">
      <c r="A140" s="28">
        <v>2022.0</v>
      </c>
      <c r="B140" s="29" t="s">
        <v>961</v>
      </c>
      <c r="C140" s="29" t="s">
        <v>19</v>
      </c>
      <c r="D140" s="30">
        <f t="array" ref="D140">INDEX(
  TP!C:C,
  MATCH(
    1,
    (TP!A:A = A140) * (TP!B:B = C140),
    0
  )
)
</f>
        <v>49.49</v>
      </c>
      <c r="E140" s="31">
        <f t="shared" si="1"/>
        <v>-6.455998129</v>
      </c>
      <c r="F140" s="32">
        <f t="shared" si="2"/>
        <v>0.181</v>
      </c>
      <c r="G140" s="33">
        <v>1331.0</v>
      </c>
      <c r="H140" s="33">
        <v>5.5</v>
      </c>
      <c r="I140" s="33">
        <v>0.0</v>
      </c>
      <c r="J140" s="99">
        <f t="shared" si="3"/>
        <v>5.5</v>
      </c>
      <c r="K140" s="100">
        <f t="shared" si="4"/>
        <v>0.3719008264</v>
      </c>
      <c r="L140" s="101">
        <f t="shared" si="5"/>
        <v>0.787</v>
      </c>
      <c r="M140" s="73">
        <f t="shared" si="6"/>
        <v>0.8115491145</v>
      </c>
      <c r="N140" s="42">
        <v>0.2</v>
      </c>
      <c r="O140" s="101">
        <f t="shared" si="7"/>
        <v>0.326</v>
      </c>
      <c r="P140" s="73">
        <f t="shared" si="8"/>
        <v>-0.5054380166</v>
      </c>
      <c r="Q140" s="33">
        <v>2.84</v>
      </c>
      <c r="R140" s="102">
        <f t="shared" si="9"/>
        <v>0.926</v>
      </c>
      <c r="S140" s="73">
        <f t="shared" si="10"/>
        <v>1.381669747</v>
      </c>
      <c r="T140" s="33">
        <v>28.57</v>
      </c>
      <c r="U140" s="102">
        <f t="shared" si="11"/>
        <v>0.085</v>
      </c>
      <c r="V140" s="73">
        <f t="shared" si="12"/>
        <v>-1.271674301</v>
      </c>
      <c r="W140" s="36">
        <f t="shared" si="13"/>
        <v>2403.429042</v>
      </c>
      <c r="X140" s="35">
        <f t="shared" si="14"/>
        <v>-0.4521264456</v>
      </c>
      <c r="Y140" s="40">
        <f t="shared" si="15"/>
        <v>0.301</v>
      </c>
      <c r="Z140" s="33">
        <v>7.143</v>
      </c>
      <c r="AA140" s="101">
        <f t="shared" si="16"/>
        <v>0.117</v>
      </c>
      <c r="AB140" s="73">
        <f t="shared" si="17"/>
        <v>-1.146440908</v>
      </c>
      <c r="AC140" s="121">
        <f t="shared" si="18"/>
        <v>-1.292456256</v>
      </c>
      <c r="AD140" s="68">
        <f t="shared" si="19"/>
        <v>0.344</v>
      </c>
      <c r="AE140" s="33">
        <v>2.03</v>
      </c>
      <c r="AF140" s="102">
        <f t="shared" si="20"/>
        <v>0.053</v>
      </c>
      <c r="AG140" s="73">
        <f t="shared" si="21"/>
        <v>-1.315866621</v>
      </c>
      <c r="AH140" s="66">
        <f t="shared" si="22"/>
        <v>1.993768348</v>
      </c>
      <c r="AI140" s="102">
        <f t="shared" si="23"/>
        <v>0.074</v>
      </c>
      <c r="AJ140" s="73">
        <f t="shared" si="24"/>
        <v>-1.24693507</v>
      </c>
      <c r="AK140" s="33">
        <v>46.67</v>
      </c>
      <c r="AL140" s="102">
        <f t="shared" si="25"/>
        <v>0.227</v>
      </c>
      <c r="AM140" s="73">
        <f t="shared" si="26"/>
        <v>-0.6757535502</v>
      </c>
      <c r="AN140" s="36">
        <f t="shared" si="27"/>
        <v>2342.921626</v>
      </c>
      <c r="AO140" s="35">
        <f t="shared" si="28"/>
        <v>-1.357568783</v>
      </c>
      <c r="AP140" s="37">
        <f t="shared" si="29"/>
        <v>0.074</v>
      </c>
      <c r="AQ140" s="33">
        <v>4.12</v>
      </c>
      <c r="AR140" s="102">
        <f t="shared" si="30"/>
        <v>0.486</v>
      </c>
      <c r="AS140" s="73">
        <f t="shared" si="31"/>
        <v>-0.1707606316</v>
      </c>
      <c r="AT140" s="33">
        <v>26.23</v>
      </c>
      <c r="AU140" s="102">
        <f t="shared" si="32"/>
        <v>0.298</v>
      </c>
      <c r="AV140" s="73">
        <f t="shared" si="33"/>
        <v>-0.5185348409</v>
      </c>
      <c r="AW140" s="36">
        <f t="shared" si="34"/>
        <v>1546.787426</v>
      </c>
      <c r="AX140" s="35">
        <f t="shared" si="35"/>
        <v>-0.3851964242</v>
      </c>
      <c r="AY140" s="37">
        <f t="shared" si="36"/>
        <v>0.39</v>
      </c>
      <c r="AZ140" s="33">
        <v>8.11</v>
      </c>
      <c r="BA140" s="102">
        <f t="shared" si="37"/>
        <v>0.468</v>
      </c>
      <c r="BB140" s="73">
        <f t="shared" si="38"/>
        <v>-0.1817187911</v>
      </c>
      <c r="BC140" s="33">
        <v>32.5</v>
      </c>
      <c r="BD140" s="102">
        <f t="shared" si="39"/>
        <v>0.372</v>
      </c>
      <c r="BE140" s="73">
        <f t="shared" si="40"/>
        <v>-0.3348220408</v>
      </c>
      <c r="BF140" s="36">
        <f t="shared" si="41"/>
        <v>2283.438157</v>
      </c>
      <c r="BG140" s="35">
        <f t="shared" si="42"/>
        <v>-0.3085889824</v>
      </c>
      <c r="BH140" s="37">
        <f t="shared" si="43"/>
        <v>0.418</v>
      </c>
      <c r="BI140" s="33">
        <v>0.88</v>
      </c>
      <c r="BJ140" s="103">
        <f t="shared" si="44"/>
        <v>0.383</v>
      </c>
      <c r="BK140" s="73">
        <f t="shared" si="45"/>
        <v>-0.4658468603</v>
      </c>
      <c r="BL140" s="33">
        <v>0.27</v>
      </c>
      <c r="BM140" s="103">
        <f t="shared" si="46"/>
        <v>0.454</v>
      </c>
      <c r="BN140" s="73">
        <f t="shared" si="47"/>
        <v>-0.3119931031</v>
      </c>
      <c r="BO140" s="33">
        <v>1.69</v>
      </c>
      <c r="BP140" s="102">
        <f t="shared" si="48"/>
        <v>0.309</v>
      </c>
      <c r="BQ140" s="73">
        <f t="shared" si="49"/>
        <v>-0.6234386929</v>
      </c>
      <c r="BR140" s="33">
        <v>28.0</v>
      </c>
      <c r="BS140" s="102">
        <f t="shared" si="50"/>
        <v>0.018</v>
      </c>
      <c r="BT140" s="73">
        <f t="shared" si="51"/>
        <v>-2.293384542</v>
      </c>
      <c r="BU140" s="36">
        <f t="shared" si="52"/>
        <v>1204.87856</v>
      </c>
      <c r="BV140" s="35">
        <f t="shared" si="53"/>
        <v>-1.406136022</v>
      </c>
      <c r="BW140" s="37">
        <f t="shared" si="54"/>
        <v>0.064</v>
      </c>
      <c r="BX140" s="122">
        <f t="shared" si="55"/>
        <v>-4.235330175</v>
      </c>
      <c r="BY140" s="104">
        <f t="shared" si="56"/>
        <v>0.121</v>
      </c>
      <c r="BZ140" s="33">
        <v>10.68</v>
      </c>
      <c r="CA140" s="105">
        <f t="shared" si="57"/>
        <v>0.379</v>
      </c>
      <c r="CB140" s="73">
        <f t="shared" si="58"/>
        <v>-0.4988142166</v>
      </c>
      <c r="CC140" s="33">
        <v>4.26</v>
      </c>
      <c r="CD140" s="105">
        <f t="shared" si="59"/>
        <v>0.936</v>
      </c>
      <c r="CE140" s="73">
        <f t="shared" si="60"/>
        <v>1.423660927</v>
      </c>
      <c r="CF140" s="33">
        <v>0.2</v>
      </c>
      <c r="CG140" s="105">
        <f t="shared" si="61"/>
        <v>0.241</v>
      </c>
      <c r="CH140" s="73">
        <f t="shared" si="62"/>
        <v>-0.7161032145</v>
      </c>
      <c r="CI140" s="33">
        <v>0.68</v>
      </c>
      <c r="CJ140" s="102">
        <f t="shared" si="63"/>
        <v>0.16</v>
      </c>
      <c r="CK140" s="73">
        <f t="shared" si="64"/>
        <v>-0.8656337636</v>
      </c>
      <c r="CL140" s="33">
        <v>60.0</v>
      </c>
      <c r="CM140" s="102">
        <f t="shared" si="65"/>
        <v>0.819</v>
      </c>
      <c r="CN140" s="73">
        <f t="shared" si="66"/>
        <v>0.9056964633</v>
      </c>
      <c r="CO140" s="36">
        <f t="shared" si="67"/>
        <v>1661.611701</v>
      </c>
      <c r="CP140" s="35">
        <f t="shared" si="68"/>
        <v>-0.4957799349</v>
      </c>
      <c r="CQ140" s="90">
        <f t="shared" si="69"/>
        <v>0.344</v>
      </c>
      <c r="CR140" s="33">
        <v>0.05</v>
      </c>
      <c r="CS140" s="105">
        <f t="shared" si="70"/>
        <v>0.248</v>
      </c>
      <c r="CT140" s="73">
        <f t="shared" si="71"/>
        <v>-0.6411752598</v>
      </c>
      <c r="CU140" s="123">
        <f t="shared" si="72"/>
        <v>-0.9282116984</v>
      </c>
      <c r="CV140" s="107">
        <f t="shared" si="73"/>
        <v>0.44</v>
      </c>
    </row>
    <row r="141">
      <c r="A141" s="28">
        <v>2025.0</v>
      </c>
      <c r="B141" s="29" t="s">
        <v>854</v>
      </c>
      <c r="C141" s="29" t="s">
        <v>28</v>
      </c>
      <c r="D141" s="30">
        <f t="array" ref="D141">INDEX(
  TP!C:C,
  MATCH(
    1,
    (TP!A:A = A141) * (TP!B:B = C141),
    0
  )
)
</f>
        <v>49.45</v>
      </c>
      <c r="E141" s="31">
        <f t="shared" si="1"/>
        <v>-6.118746704</v>
      </c>
      <c r="F141" s="32">
        <f t="shared" si="2"/>
        <v>0.209</v>
      </c>
      <c r="G141" s="33">
        <v>866.0</v>
      </c>
      <c r="H141" s="33">
        <v>2.23</v>
      </c>
      <c r="I141" s="33">
        <v>0.0</v>
      </c>
      <c r="J141" s="99">
        <f t="shared" si="3"/>
        <v>2.23</v>
      </c>
      <c r="K141" s="100">
        <f t="shared" si="4"/>
        <v>0.2317551963</v>
      </c>
      <c r="L141" s="101">
        <f t="shared" si="5"/>
        <v>0.387</v>
      </c>
      <c r="M141" s="73">
        <f t="shared" si="6"/>
        <v>-0.404182839</v>
      </c>
      <c r="N141" s="42">
        <v>0.21</v>
      </c>
      <c r="O141" s="101">
        <f t="shared" si="7"/>
        <v>0.362</v>
      </c>
      <c r="P141" s="73">
        <f t="shared" si="8"/>
        <v>-0.4415242728</v>
      </c>
      <c r="Q141" s="33">
        <v>1.87</v>
      </c>
      <c r="R141" s="102">
        <f t="shared" si="9"/>
        <v>0.411</v>
      </c>
      <c r="S141" s="73">
        <f t="shared" si="10"/>
        <v>-0.1995950002</v>
      </c>
      <c r="T141" s="33">
        <v>33.33</v>
      </c>
      <c r="U141" s="102">
        <f t="shared" si="11"/>
        <v>0.174</v>
      </c>
      <c r="V141" s="73">
        <f t="shared" si="12"/>
        <v>-0.8006156944</v>
      </c>
      <c r="W141" s="36">
        <f t="shared" si="13"/>
        <v>2197.104721</v>
      </c>
      <c r="X141" s="35">
        <f t="shared" si="14"/>
        <v>-0.6882005916</v>
      </c>
      <c r="Y141" s="40">
        <f t="shared" si="15"/>
        <v>0.23</v>
      </c>
      <c r="Z141" s="33">
        <v>11.111</v>
      </c>
      <c r="AA141" s="101">
        <f t="shared" si="16"/>
        <v>0.277</v>
      </c>
      <c r="AB141" s="73">
        <f t="shared" si="17"/>
        <v>-0.5809883866</v>
      </c>
      <c r="AC141" s="121">
        <f t="shared" si="18"/>
        <v>-2.11489609</v>
      </c>
      <c r="AD141" s="68">
        <f t="shared" si="19"/>
        <v>0.266</v>
      </c>
      <c r="AE141" s="33">
        <v>4.78</v>
      </c>
      <c r="AF141" s="102">
        <f t="shared" si="20"/>
        <v>0.855</v>
      </c>
      <c r="AG141" s="73">
        <f t="shared" si="21"/>
        <v>1.053082922</v>
      </c>
      <c r="AH141" s="66">
        <f t="shared" si="22"/>
        <v>4.687996364</v>
      </c>
      <c r="AI141" s="102">
        <f t="shared" si="23"/>
        <v>0.84</v>
      </c>
      <c r="AJ141" s="73">
        <f t="shared" si="24"/>
        <v>0.9966374725</v>
      </c>
      <c r="AK141" s="33">
        <v>54.35</v>
      </c>
      <c r="AL141" s="102">
        <f t="shared" si="25"/>
        <v>0.642</v>
      </c>
      <c r="AM141" s="73">
        <f t="shared" si="26"/>
        <v>0.3319928758</v>
      </c>
      <c r="AN141" s="36">
        <f t="shared" si="27"/>
        <v>4325.507521</v>
      </c>
      <c r="AO141" s="35">
        <f t="shared" si="28"/>
        <v>0.9719651361</v>
      </c>
      <c r="AP141" s="37">
        <f t="shared" si="29"/>
        <v>0.851</v>
      </c>
      <c r="AQ141" s="33">
        <v>4.88</v>
      </c>
      <c r="AR141" s="102">
        <f t="shared" si="30"/>
        <v>0.61</v>
      </c>
      <c r="AS141" s="73">
        <f t="shared" si="31"/>
        <v>0.1206787958</v>
      </c>
      <c r="AT141" s="33">
        <v>17.02</v>
      </c>
      <c r="AU141" s="102">
        <f t="shared" si="32"/>
        <v>0.078</v>
      </c>
      <c r="AV141" s="73">
        <f t="shared" si="33"/>
        <v>-1.430753395</v>
      </c>
      <c r="AW141" s="36">
        <f t="shared" si="34"/>
        <v>1088.728808</v>
      </c>
      <c r="AX141" s="35">
        <f t="shared" si="35"/>
        <v>-0.8812623013</v>
      </c>
      <c r="AY141" s="37">
        <f t="shared" si="36"/>
        <v>0.202</v>
      </c>
      <c r="AZ141" s="33">
        <v>4.36</v>
      </c>
      <c r="BA141" s="102">
        <f t="shared" si="37"/>
        <v>0.039</v>
      </c>
      <c r="BB141" s="73">
        <f t="shared" si="38"/>
        <v>-1.545573579</v>
      </c>
      <c r="BC141" s="33">
        <v>35.71</v>
      </c>
      <c r="BD141" s="102">
        <f t="shared" si="39"/>
        <v>0.585</v>
      </c>
      <c r="BE141" s="73">
        <f t="shared" si="40"/>
        <v>0.1104782835</v>
      </c>
      <c r="BF141" s="36">
        <f t="shared" si="41"/>
        <v>1906.637521</v>
      </c>
      <c r="BG141" s="35">
        <f t="shared" si="42"/>
        <v>-0.9407837157</v>
      </c>
      <c r="BH141" s="37">
        <f t="shared" si="43"/>
        <v>0.17</v>
      </c>
      <c r="BI141" s="33">
        <v>1.04</v>
      </c>
      <c r="BJ141" s="103">
        <f t="shared" si="44"/>
        <v>0.465</v>
      </c>
      <c r="BK141" s="73">
        <f t="shared" si="45"/>
        <v>-0.2542130102</v>
      </c>
      <c r="BL141" s="33">
        <v>0.42</v>
      </c>
      <c r="BM141" s="103">
        <f t="shared" si="46"/>
        <v>0.656</v>
      </c>
      <c r="BN141" s="73">
        <f t="shared" si="47"/>
        <v>0.09842236721</v>
      </c>
      <c r="BO141" s="33">
        <v>0.94</v>
      </c>
      <c r="BP141" s="102">
        <f t="shared" si="48"/>
        <v>0.082</v>
      </c>
      <c r="BQ141" s="73">
        <f t="shared" si="49"/>
        <v>-1.154203053</v>
      </c>
      <c r="BR141" s="33">
        <v>44.44</v>
      </c>
      <c r="BS141" s="102">
        <f t="shared" si="50"/>
        <v>0.241</v>
      </c>
      <c r="BT141" s="73">
        <f t="shared" si="51"/>
        <v>-0.6143968033</v>
      </c>
      <c r="BU141" s="36">
        <f t="shared" si="52"/>
        <v>1280.661949</v>
      </c>
      <c r="BV141" s="35">
        <f t="shared" si="53"/>
        <v>-1.332492056</v>
      </c>
      <c r="BW141" s="37">
        <f t="shared" si="54"/>
        <v>0.074</v>
      </c>
      <c r="BX141" s="122">
        <f t="shared" si="55"/>
        <v>-2.33836358</v>
      </c>
      <c r="BY141" s="104">
        <f t="shared" si="56"/>
        <v>0.284</v>
      </c>
      <c r="BZ141" s="33">
        <v>10.91</v>
      </c>
      <c r="CA141" s="105">
        <f t="shared" si="57"/>
        <v>0.418</v>
      </c>
      <c r="CB141" s="73">
        <f t="shared" si="58"/>
        <v>-0.4554063027</v>
      </c>
      <c r="CC141" s="33">
        <v>3.01</v>
      </c>
      <c r="CD141" s="105">
        <f t="shared" si="59"/>
        <v>0.496</v>
      </c>
      <c r="CE141" s="73">
        <f t="shared" si="60"/>
        <v>-0.02020390364</v>
      </c>
      <c r="CF141" s="33">
        <v>0.31</v>
      </c>
      <c r="CG141" s="105">
        <f t="shared" si="61"/>
        <v>0.504</v>
      </c>
      <c r="CH141" s="73">
        <f t="shared" si="62"/>
        <v>-0.1192546719</v>
      </c>
      <c r="CI141" s="33">
        <v>0.73</v>
      </c>
      <c r="CJ141" s="102">
        <f t="shared" si="63"/>
        <v>0.17</v>
      </c>
      <c r="CK141" s="73">
        <f t="shared" si="64"/>
        <v>-0.810129333</v>
      </c>
      <c r="CL141" s="33">
        <v>71.43</v>
      </c>
      <c r="CM141" s="102">
        <f t="shared" si="65"/>
        <v>0.965</v>
      </c>
      <c r="CN141" s="73">
        <f t="shared" si="66"/>
        <v>1.748964273</v>
      </c>
      <c r="CO141" s="36">
        <f t="shared" si="67"/>
        <v>2089.974248</v>
      </c>
      <c r="CP141" s="35">
        <f t="shared" si="68"/>
        <v>-0.05837818648</v>
      </c>
      <c r="CQ141" s="90">
        <f t="shared" si="69"/>
        <v>0.543</v>
      </c>
      <c r="CR141" s="33">
        <v>0.03</v>
      </c>
      <c r="CS141" s="105">
        <f t="shared" si="70"/>
        <v>0.089</v>
      </c>
      <c r="CT141" s="73">
        <f t="shared" si="71"/>
        <v>-1.012243968</v>
      </c>
      <c r="CU141" s="123">
        <f t="shared" si="72"/>
        <v>-1.665487033</v>
      </c>
      <c r="CV141" s="107">
        <f t="shared" si="73"/>
        <v>0.355</v>
      </c>
    </row>
    <row r="142">
      <c r="A142" s="28">
        <v>2025.0</v>
      </c>
      <c r="B142" s="29" t="s">
        <v>962</v>
      </c>
      <c r="C142" s="29" t="s">
        <v>28</v>
      </c>
      <c r="D142" s="30">
        <f t="array" ref="D142">INDEX(
  TP!C:C,
  MATCH(
    1,
    (TP!A:A = A142) * (TP!B:B = C142),
    0
  )
)
</f>
        <v>49.45</v>
      </c>
      <c r="E142" s="31">
        <f t="shared" si="1"/>
        <v>-6.164002175</v>
      </c>
      <c r="F142" s="32">
        <f t="shared" si="2"/>
        <v>0.206</v>
      </c>
      <c r="G142" s="33">
        <v>2558.0</v>
      </c>
      <c r="H142" s="33">
        <v>12.45</v>
      </c>
      <c r="I142" s="33">
        <v>5.0</v>
      </c>
      <c r="J142" s="99">
        <f t="shared" si="3"/>
        <v>8.75</v>
      </c>
      <c r="K142" s="100">
        <f t="shared" si="4"/>
        <v>0.3078577013</v>
      </c>
      <c r="L142" s="101">
        <f t="shared" si="5"/>
        <v>0.589</v>
      </c>
      <c r="M142" s="73">
        <f t="shared" si="6"/>
        <v>0.2559893477</v>
      </c>
      <c r="N142" s="42">
        <v>0.25</v>
      </c>
      <c r="O142" s="101">
        <f t="shared" si="7"/>
        <v>0.461</v>
      </c>
      <c r="P142" s="73">
        <f t="shared" si="8"/>
        <v>-0.1858692974</v>
      </c>
      <c r="Q142" s="33">
        <v>1.48</v>
      </c>
      <c r="R142" s="102">
        <f t="shared" si="9"/>
        <v>0.188</v>
      </c>
      <c r="S142" s="73">
        <f t="shared" si="10"/>
        <v>-0.8353612389</v>
      </c>
      <c r="T142" s="33">
        <v>45.24</v>
      </c>
      <c r="U142" s="102">
        <f t="shared" si="11"/>
        <v>0.631</v>
      </c>
      <c r="V142" s="73">
        <f t="shared" si="12"/>
        <v>0.3780204402</v>
      </c>
      <c r="W142" s="36">
        <f t="shared" si="13"/>
        <v>2569.084434</v>
      </c>
      <c r="X142" s="35">
        <f t="shared" si="14"/>
        <v>-0.2625852669</v>
      </c>
      <c r="Y142" s="40">
        <f t="shared" si="15"/>
        <v>0.401</v>
      </c>
      <c r="Z142" s="33">
        <v>26.19</v>
      </c>
      <c r="AA142" s="101">
        <f t="shared" si="16"/>
        <v>0.933</v>
      </c>
      <c r="AB142" s="73">
        <f t="shared" si="17"/>
        <v>1.567816697</v>
      </c>
      <c r="AC142" s="121">
        <f t="shared" si="18"/>
        <v>1.37535148</v>
      </c>
      <c r="AD142" s="68">
        <f t="shared" si="19"/>
        <v>0.656</v>
      </c>
      <c r="AE142" s="33">
        <v>2.39</v>
      </c>
      <c r="AF142" s="102">
        <f t="shared" si="20"/>
        <v>0.156</v>
      </c>
      <c r="AG142" s="73">
        <f t="shared" si="21"/>
        <v>-1.00574959</v>
      </c>
      <c r="AH142" s="66">
        <f t="shared" si="22"/>
        <v>2.343998182</v>
      </c>
      <c r="AI142" s="102">
        <f t="shared" si="23"/>
        <v>0.177</v>
      </c>
      <c r="AJ142" s="73">
        <f t="shared" si="24"/>
        <v>-0.9552871343</v>
      </c>
      <c r="AK142" s="33">
        <v>57.35</v>
      </c>
      <c r="AL142" s="102">
        <f t="shared" si="25"/>
        <v>0.791</v>
      </c>
      <c r="AM142" s="73">
        <f t="shared" si="26"/>
        <v>0.7256438234</v>
      </c>
      <c r="AN142" s="36">
        <f t="shared" si="27"/>
        <v>3169.561045</v>
      </c>
      <c r="AO142" s="35">
        <f t="shared" si="28"/>
        <v>-0.3862693439</v>
      </c>
      <c r="AP142" s="37">
        <f t="shared" si="29"/>
        <v>0.348</v>
      </c>
      <c r="AQ142" s="33">
        <v>7.56</v>
      </c>
      <c r="AR142" s="102">
        <f t="shared" si="30"/>
        <v>0.865</v>
      </c>
      <c r="AS142" s="73">
        <f t="shared" si="31"/>
        <v>1.14838625</v>
      </c>
      <c r="AT142" s="33">
        <v>38.6</v>
      </c>
      <c r="AU142" s="102">
        <f t="shared" si="32"/>
        <v>0.791</v>
      </c>
      <c r="AV142" s="73">
        <f t="shared" si="33"/>
        <v>0.7066707524</v>
      </c>
      <c r="AW142" s="36">
        <f t="shared" si="34"/>
        <v>2992.572645</v>
      </c>
      <c r="AX142" s="35">
        <f t="shared" si="35"/>
        <v>1.180552334</v>
      </c>
      <c r="AY142" s="37">
        <f t="shared" si="36"/>
        <v>0.897</v>
      </c>
      <c r="AZ142" s="33">
        <v>4.29</v>
      </c>
      <c r="BA142" s="102">
        <f t="shared" si="37"/>
        <v>0.028</v>
      </c>
      <c r="BB142" s="73">
        <f t="shared" si="38"/>
        <v>-1.571032202</v>
      </c>
      <c r="BC142" s="33">
        <v>28.69</v>
      </c>
      <c r="BD142" s="102">
        <f t="shared" si="39"/>
        <v>0.181</v>
      </c>
      <c r="BE142" s="73">
        <f t="shared" si="40"/>
        <v>-0.8633560707</v>
      </c>
      <c r="BF142" s="36">
        <f t="shared" si="41"/>
        <v>1519.830201</v>
      </c>
      <c r="BG142" s="35">
        <f t="shared" si="42"/>
        <v>-1.589767627</v>
      </c>
      <c r="BH142" s="37">
        <f t="shared" si="43"/>
        <v>0.05</v>
      </c>
      <c r="BI142" s="33">
        <v>0.35</v>
      </c>
      <c r="BJ142" s="103">
        <f t="shared" si="44"/>
        <v>0.071</v>
      </c>
      <c r="BK142" s="73">
        <f t="shared" si="45"/>
        <v>-1.166883989</v>
      </c>
      <c r="BL142" s="33">
        <v>0.04</v>
      </c>
      <c r="BM142" s="103">
        <f t="shared" si="46"/>
        <v>0.082</v>
      </c>
      <c r="BN142" s="73">
        <f t="shared" si="47"/>
        <v>-0.9412968243</v>
      </c>
      <c r="BO142" s="33">
        <v>0.56</v>
      </c>
      <c r="BP142" s="102">
        <f t="shared" si="48"/>
        <v>0.018</v>
      </c>
      <c r="BQ142" s="73">
        <f t="shared" si="49"/>
        <v>-1.423123662</v>
      </c>
      <c r="BR142" s="33">
        <v>37.5</v>
      </c>
      <c r="BS142" s="102">
        <f t="shared" si="50"/>
        <v>0.064</v>
      </c>
      <c r="BT142" s="73">
        <f t="shared" si="51"/>
        <v>-1.323166567</v>
      </c>
      <c r="BU142" s="36">
        <f t="shared" si="52"/>
        <v>725.1634674</v>
      </c>
      <c r="BV142" s="35">
        <f t="shared" si="53"/>
        <v>-1.872308386</v>
      </c>
      <c r="BW142" s="37">
        <f t="shared" si="54"/>
        <v>0.014</v>
      </c>
      <c r="BX142" s="122">
        <f t="shared" si="55"/>
        <v>-4.775973836</v>
      </c>
      <c r="BY142" s="104">
        <f t="shared" si="56"/>
        <v>0.082</v>
      </c>
      <c r="BZ142" s="33">
        <v>10.38</v>
      </c>
      <c r="CA142" s="105">
        <f t="shared" si="57"/>
        <v>0.351</v>
      </c>
      <c r="CB142" s="73">
        <f t="shared" si="58"/>
        <v>-0.5554332347</v>
      </c>
      <c r="CC142" s="33">
        <v>2.25</v>
      </c>
      <c r="CD142" s="105">
        <f t="shared" si="59"/>
        <v>0.16</v>
      </c>
      <c r="CE142" s="73">
        <f t="shared" si="60"/>
        <v>-0.8980737209</v>
      </c>
      <c r="CF142" s="33">
        <v>0.25</v>
      </c>
      <c r="CG142" s="105">
        <f t="shared" si="61"/>
        <v>0.365</v>
      </c>
      <c r="CH142" s="73">
        <f t="shared" si="62"/>
        <v>-0.4448084224</v>
      </c>
      <c r="CI142" s="33">
        <v>0.81</v>
      </c>
      <c r="CJ142" s="102">
        <f t="shared" si="63"/>
        <v>0.216</v>
      </c>
      <c r="CK142" s="73">
        <f t="shared" si="64"/>
        <v>-0.7213222439</v>
      </c>
      <c r="CL142" s="33">
        <v>60.87</v>
      </c>
      <c r="CM142" s="102">
        <f t="shared" si="65"/>
        <v>0.84</v>
      </c>
      <c r="CN142" s="73">
        <f t="shared" si="66"/>
        <v>0.9698822021</v>
      </c>
      <c r="CO142" s="36">
        <f t="shared" si="67"/>
        <v>1927.883649</v>
      </c>
      <c r="CP142" s="35">
        <f t="shared" si="68"/>
        <v>-0.2238891812</v>
      </c>
      <c r="CQ142" s="90">
        <f t="shared" si="69"/>
        <v>0.461</v>
      </c>
      <c r="CR142" s="33">
        <v>0.05</v>
      </c>
      <c r="CS142" s="105">
        <f t="shared" si="70"/>
        <v>0.248</v>
      </c>
      <c r="CT142" s="73">
        <f t="shared" si="71"/>
        <v>-0.6411752598</v>
      </c>
      <c r="CU142" s="123">
        <f t="shared" si="72"/>
        <v>-2.763379819</v>
      </c>
      <c r="CV142" s="107">
        <f t="shared" si="73"/>
        <v>0.216</v>
      </c>
    </row>
    <row r="143">
      <c r="A143" s="28">
        <v>2025.0</v>
      </c>
      <c r="B143" s="29" t="s">
        <v>905</v>
      </c>
      <c r="C143" s="29" t="s">
        <v>10</v>
      </c>
      <c r="D143" s="30">
        <f t="array" ref="D143">INDEX(
  TP!C:C,
  MATCH(
    1,
    (TP!A:A = A143) * (TP!B:B = C143),
    0
  )
)
</f>
        <v>49.44</v>
      </c>
      <c r="E143" s="31">
        <f t="shared" si="1"/>
        <v>-8.296260075</v>
      </c>
      <c r="F143" s="32">
        <f t="shared" si="2"/>
        <v>0.089</v>
      </c>
      <c r="G143" s="33">
        <v>2826.0</v>
      </c>
      <c r="H143" s="33">
        <v>10.53</v>
      </c>
      <c r="I143" s="33">
        <v>1.0</v>
      </c>
      <c r="J143" s="99">
        <f t="shared" si="3"/>
        <v>9.79</v>
      </c>
      <c r="K143" s="100">
        <f t="shared" si="4"/>
        <v>0.3117834395</v>
      </c>
      <c r="L143" s="101">
        <f t="shared" si="5"/>
        <v>0.596</v>
      </c>
      <c r="M143" s="73">
        <f t="shared" si="6"/>
        <v>0.290044247</v>
      </c>
      <c r="N143" s="42">
        <v>0.32</v>
      </c>
      <c r="O143" s="101">
        <f t="shared" si="7"/>
        <v>0.631</v>
      </c>
      <c r="P143" s="73">
        <f t="shared" si="8"/>
        <v>0.2615269094</v>
      </c>
      <c r="Q143" s="33">
        <v>1.69</v>
      </c>
      <c r="R143" s="102">
        <f t="shared" si="9"/>
        <v>0.291</v>
      </c>
      <c r="S143" s="73">
        <f t="shared" si="10"/>
        <v>-0.4930255719</v>
      </c>
      <c r="T143" s="33">
        <v>45.28</v>
      </c>
      <c r="U143" s="102">
        <f t="shared" si="11"/>
        <v>0.638</v>
      </c>
      <c r="V143" s="73">
        <f t="shared" si="12"/>
        <v>0.3819789159</v>
      </c>
      <c r="W143" s="36">
        <f t="shared" si="13"/>
        <v>2801.473883</v>
      </c>
      <c r="X143" s="35">
        <f t="shared" si="14"/>
        <v>0.003312328159</v>
      </c>
      <c r="Y143" s="40">
        <f t="shared" si="15"/>
        <v>0.5</v>
      </c>
      <c r="Z143" s="33">
        <v>20.755</v>
      </c>
      <c r="AA143" s="101">
        <f t="shared" si="16"/>
        <v>0.794</v>
      </c>
      <c r="AB143" s="73">
        <f t="shared" si="17"/>
        <v>0.7933120459</v>
      </c>
      <c r="AC143" s="121">
        <f t="shared" si="18"/>
        <v>1.34819553</v>
      </c>
      <c r="AD143" s="68">
        <f t="shared" si="19"/>
        <v>0.649</v>
      </c>
      <c r="AE143" s="33">
        <v>2.58</v>
      </c>
      <c r="AF143" s="102">
        <f t="shared" si="20"/>
        <v>0.206</v>
      </c>
      <c r="AG143" s="73">
        <f t="shared" si="21"/>
        <v>-0.8420767124</v>
      </c>
      <c r="AH143" s="66">
        <f t="shared" si="22"/>
        <v>2.529438474</v>
      </c>
      <c r="AI143" s="102">
        <f t="shared" si="23"/>
        <v>0.234</v>
      </c>
      <c r="AJ143" s="73">
        <f t="shared" si="24"/>
        <v>-0.8008648858</v>
      </c>
      <c r="AK143" s="33">
        <v>44.44</v>
      </c>
      <c r="AL143" s="102">
        <f t="shared" si="25"/>
        <v>0.149</v>
      </c>
      <c r="AM143" s="73">
        <f t="shared" si="26"/>
        <v>-0.9683674212</v>
      </c>
      <c r="AN143" s="36">
        <f t="shared" si="27"/>
        <v>2565.873385</v>
      </c>
      <c r="AO143" s="35">
        <f t="shared" si="28"/>
        <v>-1.095600973</v>
      </c>
      <c r="AP143" s="37">
        <f t="shared" si="29"/>
        <v>0.152</v>
      </c>
      <c r="AQ143" s="33">
        <v>4.36</v>
      </c>
      <c r="AR143" s="102">
        <f t="shared" si="30"/>
        <v>0.528</v>
      </c>
      <c r="AS143" s="73">
        <f t="shared" si="31"/>
        <v>-0.07872712819</v>
      </c>
      <c r="AT143" s="33">
        <v>23.36</v>
      </c>
      <c r="AU143" s="102">
        <f t="shared" si="32"/>
        <v>0.199</v>
      </c>
      <c r="AV143" s="73">
        <f t="shared" si="33"/>
        <v>-0.802798386</v>
      </c>
      <c r="AW143" s="36">
        <f t="shared" si="34"/>
        <v>1416.182759</v>
      </c>
      <c r="AX143" s="35">
        <f t="shared" si="35"/>
        <v>-0.5266379691</v>
      </c>
      <c r="AY143" s="37">
        <f t="shared" si="36"/>
        <v>0.337</v>
      </c>
      <c r="AZ143" s="33">
        <v>7.36</v>
      </c>
      <c r="BA143" s="102">
        <f t="shared" si="37"/>
        <v>0.319</v>
      </c>
      <c r="BB143" s="73">
        <f t="shared" si="38"/>
        <v>-0.4544897488</v>
      </c>
      <c r="BC143" s="33">
        <v>29.44</v>
      </c>
      <c r="BD143" s="102">
        <f t="shared" si="39"/>
        <v>0.216</v>
      </c>
      <c r="BE143" s="73">
        <f t="shared" si="40"/>
        <v>-0.7593139389</v>
      </c>
      <c r="BF143" s="36">
        <f t="shared" si="41"/>
        <v>1988.009593</v>
      </c>
      <c r="BG143" s="35">
        <f t="shared" si="42"/>
        <v>-0.8042579487</v>
      </c>
      <c r="BH143" s="37">
        <f t="shared" si="43"/>
        <v>0.206</v>
      </c>
      <c r="BI143" s="33">
        <v>0.8</v>
      </c>
      <c r="BJ143" s="103">
        <f t="shared" si="44"/>
        <v>0.34</v>
      </c>
      <c r="BK143" s="73">
        <f t="shared" si="45"/>
        <v>-0.5716637853</v>
      </c>
      <c r="BL143" s="33">
        <v>0.13</v>
      </c>
      <c r="BM143" s="103">
        <f t="shared" si="46"/>
        <v>0.248</v>
      </c>
      <c r="BN143" s="73">
        <f t="shared" si="47"/>
        <v>-0.6950475421</v>
      </c>
      <c r="BO143" s="33">
        <v>1.31</v>
      </c>
      <c r="BP143" s="102">
        <f t="shared" si="48"/>
        <v>0.167</v>
      </c>
      <c r="BQ143" s="73">
        <f t="shared" si="49"/>
        <v>-0.8923593019</v>
      </c>
      <c r="BR143" s="33">
        <v>48.78</v>
      </c>
      <c r="BS143" s="102">
        <f t="shared" si="50"/>
        <v>0.447</v>
      </c>
      <c r="BT143" s="73">
        <f t="shared" si="51"/>
        <v>-0.1711603808</v>
      </c>
      <c r="BU143" s="36">
        <f t="shared" si="52"/>
        <v>1776.016658</v>
      </c>
      <c r="BV143" s="35">
        <f t="shared" si="53"/>
        <v>-0.8511215936</v>
      </c>
      <c r="BW143" s="37">
        <f t="shared" si="54"/>
        <v>0.206</v>
      </c>
      <c r="BX143" s="122">
        <f t="shared" si="55"/>
        <v>-4.544329812</v>
      </c>
      <c r="BY143" s="104">
        <f t="shared" si="56"/>
        <v>0.099</v>
      </c>
      <c r="BZ143" s="33">
        <v>6.46</v>
      </c>
      <c r="CA143" s="105">
        <f t="shared" si="57"/>
        <v>0.025</v>
      </c>
      <c r="CB143" s="73">
        <f t="shared" si="58"/>
        <v>-1.295255072</v>
      </c>
      <c r="CC143" s="33">
        <v>2.64</v>
      </c>
      <c r="CD143" s="105">
        <f t="shared" si="59"/>
        <v>0.305</v>
      </c>
      <c r="CE143" s="73">
        <f t="shared" si="60"/>
        <v>-0.4475878936</v>
      </c>
      <c r="CF143" s="33">
        <v>0.19</v>
      </c>
      <c r="CG143" s="105">
        <f t="shared" si="61"/>
        <v>0.216</v>
      </c>
      <c r="CH143" s="73">
        <f t="shared" si="62"/>
        <v>-0.7703621729</v>
      </c>
      <c r="CI143" s="33">
        <v>0.41</v>
      </c>
      <c r="CJ143" s="102">
        <f t="shared" si="63"/>
        <v>0.028</v>
      </c>
      <c r="CK143" s="73">
        <f t="shared" si="64"/>
        <v>-1.165357689</v>
      </c>
      <c r="CL143" s="33">
        <v>23.08</v>
      </c>
      <c r="CM143" s="102">
        <f t="shared" si="65"/>
        <v>0.039</v>
      </c>
      <c r="CN143" s="73">
        <f t="shared" si="66"/>
        <v>-1.818139716</v>
      </c>
      <c r="CO143" s="36">
        <f t="shared" si="67"/>
        <v>423.3109142</v>
      </c>
      <c r="CP143" s="35">
        <f t="shared" si="68"/>
        <v>-1.760211042</v>
      </c>
      <c r="CQ143" s="90">
        <f t="shared" si="69"/>
        <v>0.028</v>
      </c>
      <c r="CR143" s="33">
        <v>0.04</v>
      </c>
      <c r="CS143" s="105">
        <f t="shared" si="70"/>
        <v>0.17</v>
      </c>
      <c r="CT143" s="73">
        <f t="shared" si="71"/>
        <v>-0.8267096141</v>
      </c>
      <c r="CU143" s="123">
        <f t="shared" si="72"/>
        <v>-5.100125794</v>
      </c>
      <c r="CV143" s="107">
        <f t="shared" si="73"/>
        <v>0.035</v>
      </c>
    </row>
    <row r="144">
      <c r="A144" s="28">
        <v>2023.0</v>
      </c>
      <c r="B144" s="29" t="s">
        <v>810</v>
      </c>
      <c r="C144" s="29" t="s">
        <v>23</v>
      </c>
      <c r="D144" s="30">
        <f t="array" ref="D144">INDEX(
  TP!C:C,
  MATCH(
    1,
    (TP!A:A = A144) * (TP!B:B = C144),
    0
  )
)
</f>
        <v>49.4</v>
      </c>
      <c r="E144" s="31">
        <f t="shared" si="1"/>
        <v>8.282492544</v>
      </c>
      <c r="F144" s="32">
        <f t="shared" si="2"/>
        <v>0.897</v>
      </c>
      <c r="G144" s="33">
        <v>2800.0</v>
      </c>
      <c r="H144" s="33">
        <v>6.63</v>
      </c>
      <c r="I144" s="33">
        <v>1.0</v>
      </c>
      <c r="J144" s="99">
        <f t="shared" si="3"/>
        <v>5.89</v>
      </c>
      <c r="K144" s="100">
        <f t="shared" si="4"/>
        <v>0.1893214286</v>
      </c>
      <c r="L144" s="101">
        <f t="shared" si="5"/>
        <v>0.262</v>
      </c>
      <c r="M144" s="73">
        <f t="shared" si="6"/>
        <v>-0.7722862704</v>
      </c>
      <c r="N144" s="42">
        <v>0.29</v>
      </c>
      <c r="O144" s="101">
        <f t="shared" si="7"/>
        <v>0.546</v>
      </c>
      <c r="P144" s="73">
        <f t="shared" si="8"/>
        <v>0.0697856779</v>
      </c>
      <c r="Q144" s="33">
        <v>1.86</v>
      </c>
      <c r="R144" s="102">
        <f t="shared" si="9"/>
        <v>0.408</v>
      </c>
      <c r="S144" s="73">
        <f t="shared" si="10"/>
        <v>-0.2158966986</v>
      </c>
      <c r="T144" s="33">
        <v>48.28</v>
      </c>
      <c r="U144" s="102">
        <f t="shared" si="11"/>
        <v>0.773</v>
      </c>
      <c r="V144" s="73">
        <f t="shared" si="12"/>
        <v>0.6788645921</v>
      </c>
      <c r="W144" s="36">
        <f t="shared" si="13"/>
        <v>3172.068409</v>
      </c>
      <c r="X144" s="35">
        <f t="shared" si="14"/>
        <v>0.4273427362</v>
      </c>
      <c r="Y144" s="40">
        <f t="shared" si="15"/>
        <v>0.677</v>
      </c>
      <c r="Z144" s="33">
        <v>17.241</v>
      </c>
      <c r="AA144" s="101">
        <f t="shared" si="16"/>
        <v>0.61</v>
      </c>
      <c r="AB144" s="73">
        <f t="shared" si="17"/>
        <v>0.2925559572</v>
      </c>
      <c r="AC144" s="121">
        <f t="shared" si="18"/>
        <v>0.01739810085</v>
      </c>
      <c r="AD144" s="68">
        <f t="shared" si="19"/>
        <v>0.496</v>
      </c>
      <c r="AE144" s="33">
        <v>2.09</v>
      </c>
      <c r="AF144" s="102">
        <f t="shared" si="20"/>
        <v>0.074</v>
      </c>
      <c r="AG144" s="73">
        <f t="shared" si="21"/>
        <v>-1.264180449</v>
      </c>
      <c r="AH144" s="66">
        <f t="shared" si="22"/>
        <v>2.046116451</v>
      </c>
      <c r="AI144" s="102">
        <f t="shared" si="23"/>
        <v>0.096</v>
      </c>
      <c r="AJ144" s="73">
        <f t="shared" si="24"/>
        <v>-1.203343078</v>
      </c>
      <c r="AK144" s="33">
        <v>49.23</v>
      </c>
      <c r="AL144" s="102">
        <f t="shared" si="25"/>
        <v>0.348</v>
      </c>
      <c r="AM144" s="73">
        <f t="shared" si="26"/>
        <v>-0.3398380749</v>
      </c>
      <c r="AN144" s="36">
        <f t="shared" si="27"/>
        <v>2510.508241</v>
      </c>
      <c r="AO144" s="35">
        <f t="shared" si="28"/>
        <v>-1.160654891</v>
      </c>
      <c r="AP144" s="37">
        <f t="shared" si="29"/>
        <v>0.131</v>
      </c>
      <c r="AQ144" s="33">
        <v>2.19</v>
      </c>
      <c r="AR144" s="102">
        <f t="shared" si="30"/>
        <v>0.209</v>
      </c>
      <c r="AS144" s="73">
        <f t="shared" si="31"/>
        <v>-0.910863388</v>
      </c>
      <c r="AT144" s="33">
        <v>29.41</v>
      </c>
      <c r="AU144" s="102">
        <f t="shared" si="32"/>
        <v>0.383</v>
      </c>
      <c r="AV144" s="73">
        <f t="shared" si="33"/>
        <v>-0.2035668711</v>
      </c>
      <c r="AW144" s="36">
        <f t="shared" si="34"/>
        <v>1231.872986</v>
      </c>
      <c r="AX144" s="35">
        <f t="shared" si="35"/>
        <v>-0.7262407836</v>
      </c>
      <c r="AY144" s="37">
        <f t="shared" si="36"/>
        <v>0.262</v>
      </c>
      <c r="AZ144" s="33">
        <v>10.22</v>
      </c>
      <c r="BA144" s="102">
        <f t="shared" si="37"/>
        <v>0.748</v>
      </c>
      <c r="BB144" s="73">
        <f t="shared" si="38"/>
        <v>0.5856768364</v>
      </c>
      <c r="BC144" s="33">
        <v>48.74</v>
      </c>
      <c r="BD144" s="102">
        <f t="shared" si="39"/>
        <v>0.957</v>
      </c>
      <c r="BE144" s="73">
        <f t="shared" si="40"/>
        <v>1.918036921</v>
      </c>
      <c r="BF144" s="36">
        <f t="shared" si="41"/>
        <v>3747.351792</v>
      </c>
      <c r="BG144" s="35">
        <f t="shared" si="42"/>
        <v>2.147559979</v>
      </c>
      <c r="BH144" s="37">
        <f t="shared" si="43"/>
        <v>0.961</v>
      </c>
      <c r="BI144" s="33">
        <v>2.8</v>
      </c>
      <c r="BJ144" s="103">
        <f t="shared" si="44"/>
        <v>0.961</v>
      </c>
      <c r="BK144" s="73">
        <f t="shared" si="45"/>
        <v>2.07375934</v>
      </c>
      <c r="BL144" s="33">
        <v>0.87</v>
      </c>
      <c r="BM144" s="103">
        <f t="shared" si="46"/>
        <v>0.904</v>
      </c>
      <c r="BN144" s="73">
        <f t="shared" si="47"/>
        <v>1.329668778</v>
      </c>
      <c r="BO144" s="33">
        <v>5.27</v>
      </c>
      <c r="BP144" s="102">
        <f t="shared" si="48"/>
        <v>0.961</v>
      </c>
      <c r="BQ144" s="73">
        <f t="shared" si="49"/>
        <v>1.910076518</v>
      </c>
      <c r="BR144" s="33">
        <v>68.29</v>
      </c>
      <c r="BS144" s="102">
        <f t="shared" si="50"/>
        <v>0.954</v>
      </c>
      <c r="BT144" s="73">
        <f t="shared" si="51"/>
        <v>1.821360957</v>
      </c>
      <c r="BU144" s="36">
        <f t="shared" si="52"/>
        <v>5451.653581</v>
      </c>
      <c r="BV144" s="35">
        <f t="shared" si="53"/>
        <v>2.720749255</v>
      </c>
      <c r="BW144" s="37">
        <f t="shared" si="54"/>
        <v>0.989</v>
      </c>
      <c r="BX144" s="122">
        <f t="shared" si="55"/>
        <v>6.384841678</v>
      </c>
      <c r="BY144" s="104">
        <f t="shared" si="56"/>
        <v>0.922</v>
      </c>
      <c r="BZ144" s="33">
        <v>17.58</v>
      </c>
      <c r="CA144" s="105">
        <f t="shared" si="57"/>
        <v>0.819</v>
      </c>
      <c r="CB144" s="73">
        <f t="shared" si="58"/>
        <v>0.8034232003</v>
      </c>
      <c r="CC144" s="33">
        <v>2.7</v>
      </c>
      <c r="CD144" s="105">
        <f t="shared" si="59"/>
        <v>0.333</v>
      </c>
      <c r="CE144" s="73">
        <f t="shared" si="60"/>
        <v>-0.3782823817</v>
      </c>
      <c r="CF144" s="33">
        <v>0.45</v>
      </c>
      <c r="CG144" s="105">
        <f t="shared" si="61"/>
        <v>0.777</v>
      </c>
      <c r="CH144" s="73">
        <f t="shared" si="62"/>
        <v>0.640370746</v>
      </c>
      <c r="CI144" s="33">
        <v>1.9</v>
      </c>
      <c r="CJ144" s="102">
        <f t="shared" si="63"/>
        <v>0.77</v>
      </c>
      <c r="CK144" s="73">
        <f t="shared" si="64"/>
        <v>0.4886743442</v>
      </c>
      <c r="CL144" s="33">
        <v>37.29</v>
      </c>
      <c r="CM144" s="102">
        <f t="shared" si="65"/>
        <v>0.188</v>
      </c>
      <c r="CN144" s="73">
        <f t="shared" si="66"/>
        <v>-0.7697726489</v>
      </c>
      <c r="CO144" s="36">
        <f t="shared" si="67"/>
        <v>2119.373681</v>
      </c>
      <c r="CP144" s="35">
        <f t="shared" si="68"/>
        <v>-0.02835837416</v>
      </c>
      <c r="CQ144" s="90">
        <f t="shared" si="69"/>
        <v>0.557</v>
      </c>
      <c r="CR144" s="33">
        <v>0.13</v>
      </c>
      <c r="CS144" s="105">
        <f t="shared" si="70"/>
        <v>0.805</v>
      </c>
      <c r="CT144" s="73">
        <f t="shared" si="71"/>
        <v>0.8430995747</v>
      </c>
      <c r="CU144" s="123">
        <f t="shared" si="72"/>
        <v>1.880252765</v>
      </c>
      <c r="CV144" s="107">
        <f t="shared" si="73"/>
        <v>0.748</v>
      </c>
    </row>
    <row r="145">
      <c r="A145" s="28">
        <v>2023.0</v>
      </c>
      <c r="B145" s="29" t="s">
        <v>963</v>
      </c>
      <c r="C145" s="29" t="s">
        <v>23</v>
      </c>
      <c r="D145" s="30">
        <f t="array" ref="D145">INDEX(
  TP!C:C,
  MATCH(
    1,
    (TP!A:A = A145) * (TP!B:B = C145),
    0
  )
)
</f>
        <v>49.4</v>
      </c>
      <c r="E145" s="31">
        <f t="shared" si="1"/>
        <v>4.233686554</v>
      </c>
      <c r="F145" s="32">
        <f t="shared" si="2"/>
        <v>0.723</v>
      </c>
      <c r="G145" s="33">
        <v>2220.0</v>
      </c>
      <c r="H145" s="33">
        <v>5.21</v>
      </c>
      <c r="I145" s="33">
        <v>0.0</v>
      </c>
      <c r="J145" s="99">
        <f t="shared" si="3"/>
        <v>5.21</v>
      </c>
      <c r="K145" s="100">
        <f t="shared" si="4"/>
        <v>0.2112162162</v>
      </c>
      <c r="L145" s="101">
        <f t="shared" si="5"/>
        <v>0.323</v>
      </c>
      <c r="M145" s="73">
        <f t="shared" si="6"/>
        <v>-0.5823538913</v>
      </c>
      <c r="N145" s="42">
        <v>0.12</v>
      </c>
      <c r="O145" s="101">
        <f t="shared" si="7"/>
        <v>0.142</v>
      </c>
      <c r="P145" s="73">
        <f t="shared" si="8"/>
        <v>-1.016747967</v>
      </c>
      <c r="Q145" s="33">
        <v>1.09</v>
      </c>
      <c r="R145" s="102">
        <f t="shared" si="9"/>
        <v>0.053</v>
      </c>
      <c r="S145" s="73">
        <f t="shared" si="10"/>
        <v>-1.471127478</v>
      </c>
      <c r="T145" s="33">
        <v>44.44</v>
      </c>
      <c r="U145" s="102">
        <f t="shared" si="11"/>
        <v>0.592</v>
      </c>
      <c r="V145" s="73">
        <f t="shared" si="12"/>
        <v>0.2988509265</v>
      </c>
      <c r="W145" s="36">
        <f t="shared" si="13"/>
        <v>2048.257194</v>
      </c>
      <c r="X145" s="35">
        <f t="shared" si="14"/>
        <v>-0.8585103869</v>
      </c>
      <c r="Y145" s="40">
        <f t="shared" si="15"/>
        <v>0.174</v>
      </c>
      <c r="Z145" s="33">
        <v>11.111</v>
      </c>
      <c r="AA145" s="101">
        <f t="shared" si="16"/>
        <v>0.277</v>
      </c>
      <c r="AB145" s="73">
        <f t="shared" si="17"/>
        <v>-0.5809883866</v>
      </c>
      <c r="AC145" s="121">
        <f t="shared" si="18"/>
        <v>-3.038600632</v>
      </c>
      <c r="AD145" s="68">
        <f t="shared" si="19"/>
        <v>0.199</v>
      </c>
      <c r="AE145" s="33">
        <v>4.22</v>
      </c>
      <c r="AF145" s="102">
        <f t="shared" si="20"/>
        <v>0.77</v>
      </c>
      <c r="AG145" s="73">
        <f t="shared" si="21"/>
        <v>0.5706786511</v>
      </c>
      <c r="AH145" s="66">
        <f t="shared" si="22"/>
        <v>4.131393025</v>
      </c>
      <c r="AI145" s="102">
        <f t="shared" si="23"/>
        <v>0.738</v>
      </c>
      <c r="AJ145" s="73">
        <f t="shared" si="24"/>
        <v>0.5331355115</v>
      </c>
      <c r="AK145" s="33">
        <v>56.73</v>
      </c>
      <c r="AL145" s="102">
        <f t="shared" si="25"/>
        <v>0.766</v>
      </c>
      <c r="AM145" s="73">
        <f t="shared" si="26"/>
        <v>0.6442892942</v>
      </c>
      <c r="AN145" s="36">
        <f t="shared" si="27"/>
        <v>4247.457115</v>
      </c>
      <c r="AO145" s="35">
        <f t="shared" si="28"/>
        <v>0.8802560866</v>
      </c>
      <c r="AP145" s="37">
        <f t="shared" si="29"/>
        <v>0.819</v>
      </c>
      <c r="AQ145" s="33">
        <v>1.46</v>
      </c>
      <c r="AR145" s="102">
        <f t="shared" si="30"/>
        <v>0.074</v>
      </c>
      <c r="AS145" s="73">
        <f t="shared" si="31"/>
        <v>-1.190798627</v>
      </c>
      <c r="AT145" s="33">
        <v>33.33</v>
      </c>
      <c r="AU145" s="102">
        <f t="shared" si="32"/>
        <v>0.525</v>
      </c>
      <c r="AV145" s="73">
        <f t="shared" si="33"/>
        <v>0.184695532</v>
      </c>
      <c r="AW145" s="36">
        <f t="shared" si="34"/>
        <v>1083.32998</v>
      </c>
      <c r="AX145" s="35">
        <f t="shared" si="35"/>
        <v>-0.8871090942</v>
      </c>
      <c r="AY145" s="37">
        <f t="shared" si="36"/>
        <v>0.191</v>
      </c>
      <c r="AZ145" s="33">
        <v>7.66</v>
      </c>
      <c r="BA145" s="102">
        <f t="shared" si="37"/>
        <v>0.362</v>
      </c>
      <c r="BB145" s="73">
        <f t="shared" si="38"/>
        <v>-0.3453813657</v>
      </c>
      <c r="BC145" s="33">
        <v>49.21</v>
      </c>
      <c r="BD145" s="102">
        <f t="shared" si="39"/>
        <v>0.961</v>
      </c>
      <c r="BE145" s="73">
        <f t="shared" si="40"/>
        <v>1.983236657</v>
      </c>
      <c r="BF145" s="36">
        <f t="shared" si="41"/>
        <v>3378.201309</v>
      </c>
      <c r="BG145" s="35">
        <f t="shared" si="42"/>
        <v>1.528200644</v>
      </c>
      <c r="BH145" s="37">
        <f t="shared" si="43"/>
        <v>0.918</v>
      </c>
      <c r="BI145" s="33">
        <v>1.58</v>
      </c>
      <c r="BJ145" s="103">
        <f t="shared" si="44"/>
        <v>0.723</v>
      </c>
      <c r="BK145" s="73">
        <f t="shared" si="45"/>
        <v>0.4600512337</v>
      </c>
      <c r="BL145" s="33">
        <v>0.85</v>
      </c>
      <c r="BM145" s="103">
        <f t="shared" si="46"/>
        <v>0.897</v>
      </c>
      <c r="BN145" s="73">
        <f t="shared" si="47"/>
        <v>1.274946715</v>
      </c>
      <c r="BO145" s="33">
        <v>3.69</v>
      </c>
      <c r="BP145" s="102">
        <f t="shared" si="48"/>
        <v>0.805</v>
      </c>
      <c r="BQ145" s="73">
        <f t="shared" si="49"/>
        <v>0.7919329335</v>
      </c>
      <c r="BR145" s="33">
        <v>64.84</v>
      </c>
      <c r="BS145" s="102">
        <f t="shared" si="50"/>
        <v>0.922</v>
      </c>
      <c r="BT145" s="73">
        <f t="shared" si="51"/>
        <v>1.469018639</v>
      </c>
      <c r="BU145" s="36">
        <f t="shared" si="52"/>
        <v>4357.570652</v>
      </c>
      <c r="BV145" s="35">
        <f t="shared" si="53"/>
        <v>1.657553133</v>
      </c>
      <c r="BW145" s="37">
        <f t="shared" si="54"/>
        <v>0.954</v>
      </c>
      <c r="BX145" s="122">
        <f t="shared" si="55"/>
        <v>4.913898719</v>
      </c>
      <c r="BY145" s="104">
        <f t="shared" si="56"/>
        <v>0.869</v>
      </c>
      <c r="BZ145" s="33">
        <v>13.46</v>
      </c>
      <c r="CA145" s="105">
        <f t="shared" si="57"/>
        <v>0.61</v>
      </c>
      <c r="CB145" s="73">
        <f t="shared" si="58"/>
        <v>0.02585535139</v>
      </c>
      <c r="CC145" s="33">
        <v>2.84</v>
      </c>
      <c r="CD145" s="105">
        <f t="shared" si="59"/>
        <v>0.408</v>
      </c>
      <c r="CE145" s="73">
        <f t="shared" si="60"/>
        <v>-0.2165695207</v>
      </c>
      <c r="CF145" s="33">
        <v>0.49</v>
      </c>
      <c r="CG145" s="105">
        <f t="shared" si="61"/>
        <v>0.812</v>
      </c>
      <c r="CH145" s="73">
        <f t="shared" si="62"/>
        <v>0.8574065797</v>
      </c>
      <c r="CI145" s="33">
        <v>2.88</v>
      </c>
      <c r="CJ145" s="102">
        <f t="shared" si="63"/>
        <v>0.918</v>
      </c>
      <c r="CK145" s="73">
        <f t="shared" si="64"/>
        <v>1.576561185</v>
      </c>
      <c r="CL145" s="33">
        <v>43.66</v>
      </c>
      <c r="CM145" s="102">
        <f t="shared" si="65"/>
        <v>0.379</v>
      </c>
      <c r="CN145" s="73">
        <f t="shared" si="66"/>
        <v>-0.2998149983</v>
      </c>
      <c r="CO145" s="36">
        <f t="shared" si="67"/>
        <v>3159.905836</v>
      </c>
      <c r="CP145" s="35">
        <f t="shared" si="68"/>
        <v>1.034130836</v>
      </c>
      <c r="CQ145" s="90">
        <f t="shared" si="69"/>
        <v>0.837</v>
      </c>
      <c r="CR145" s="33">
        <v>0.12</v>
      </c>
      <c r="CS145" s="105">
        <f t="shared" si="70"/>
        <v>0.78</v>
      </c>
      <c r="CT145" s="73">
        <f t="shared" si="71"/>
        <v>0.6575652204</v>
      </c>
      <c r="CU145" s="123">
        <f t="shared" si="72"/>
        <v>2.358388467</v>
      </c>
      <c r="CV145" s="107">
        <f t="shared" si="73"/>
        <v>0.77</v>
      </c>
    </row>
    <row r="146">
      <c r="A146" s="28">
        <v>2023.0</v>
      </c>
      <c r="B146" s="29" t="s">
        <v>964</v>
      </c>
      <c r="C146" s="29" t="s">
        <v>23</v>
      </c>
      <c r="D146" s="30">
        <f t="array" ref="D146">INDEX(
  TP!C:C,
  MATCH(
    1,
    (TP!A:A = A146) * (TP!B:B = C146),
    0
  )
)
</f>
        <v>49.4</v>
      </c>
      <c r="E146" s="31">
        <f t="shared" si="1"/>
        <v>0.4785187504</v>
      </c>
      <c r="F146" s="32">
        <f t="shared" si="2"/>
        <v>0.539</v>
      </c>
      <c r="G146" s="33">
        <v>1379.0</v>
      </c>
      <c r="H146" s="33">
        <v>7.31</v>
      </c>
      <c r="I146" s="33">
        <v>3.0</v>
      </c>
      <c r="J146" s="99">
        <f t="shared" si="3"/>
        <v>5.09</v>
      </c>
      <c r="K146" s="100">
        <f t="shared" si="4"/>
        <v>0.3321972444</v>
      </c>
      <c r="L146" s="101">
        <f t="shared" si="5"/>
        <v>0.66</v>
      </c>
      <c r="M146" s="73">
        <f t="shared" si="6"/>
        <v>0.4671294324</v>
      </c>
      <c r="N146" s="42">
        <v>0.26</v>
      </c>
      <c r="O146" s="101">
        <f t="shared" si="7"/>
        <v>0.479</v>
      </c>
      <c r="P146" s="73">
        <f t="shared" si="8"/>
        <v>-0.1219555536</v>
      </c>
      <c r="Q146" s="33">
        <v>2.09</v>
      </c>
      <c r="R146" s="102">
        <f t="shared" si="9"/>
        <v>0.585</v>
      </c>
      <c r="S146" s="73">
        <f t="shared" si="10"/>
        <v>0.1590423652</v>
      </c>
      <c r="T146" s="33">
        <v>46.88</v>
      </c>
      <c r="U146" s="102">
        <f t="shared" si="11"/>
        <v>0.72</v>
      </c>
      <c r="V146" s="73">
        <f t="shared" si="12"/>
        <v>0.5403179432</v>
      </c>
      <c r="W146" s="36">
        <f t="shared" si="13"/>
        <v>3306.807025</v>
      </c>
      <c r="X146" s="35">
        <f t="shared" si="14"/>
        <v>0.5815092623</v>
      </c>
      <c r="Y146" s="40">
        <f t="shared" si="15"/>
        <v>0.734</v>
      </c>
      <c r="Z146" s="33">
        <v>21.875</v>
      </c>
      <c r="AA146" s="101">
        <f t="shared" si="16"/>
        <v>0.84</v>
      </c>
      <c r="AB146" s="73">
        <f t="shared" si="17"/>
        <v>0.9529155802</v>
      </c>
      <c r="AC146" s="121">
        <f t="shared" si="18"/>
        <v>1.879598721</v>
      </c>
      <c r="AD146" s="68">
        <f t="shared" si="19"/>
        <v>0.713</v>
      </c>
      <c r="AE146" s="33">
        <v>2.02</v>
      </c>
      <c r="AF146" s="102">
        <f t="shared" si="20"/>
        <v>0.05</v>
      </c>
      <c r="AG146" s="73">
        <f t="shared" si="21"/>
        <v>-1.324480983</v>
      </c>
      <c r="AH146" s="66">
        <f t="shared" si="22"/>
        <v>1.977586235</v>
      </c>
      <c r="AI146" s="102">
        <f t="shared" si="23"/>
        <v>0.071</v>
      </c>
      <c r="AJ146" s="73">
        <f t="shared" si="24"/>
        <v>-1.26041045</v>
      </c>
      <c r="AK146" s="33">
        <v>45.16</v>
      </c>
      <c r="AL146" s="102">
        <f t="shared" si="25"/>
        <v>0.17</v>
      </c>
      <c r="AM146" s="73">
        <f t="shared" si="26"/>
        <v>-0.8738911938</v>
      </c>
      <c r="AN146" s="36">
        <f t="shared" si="27"/>
        <v>2255.910918</v>
      </c>
      <c r="AO146" s="35">
        <f t="shared" si="28"/>
        <v>-1.459806166</v>
      </c>
      <c r="AP146" s="37">
        <f t="shared" si="29"/>
        <v>0.067</v>
      </c>
      <c r="AQ146" s="33">
        <v>10.05</v>
      </c>
      <c r="AR146" s="102">
        <f t="shared" si="30"/>
        <v>0.961</v>
      </c>
      <c r="AS146" s="73">
        <f t="shared" si="31"/>
        <v>2.103233848</v>
      </c>
      <c r="AT146" s="33">
        <v>35.06</v>
      </c>
      <c r="AU146" s="102">
        <f t="shared" si="32"/>
        <v>0.631</v>
      </c>
      <c r="AV146" s="73">
        <f t="shared" si="33"/>
        <v>0.3560460313</v>
      </c>
      <c r="AW146" s="36">
        <f t="shared" si="34"/>
        <v>3041.359919</v>
      </c>
      <c r="AX146" s="35">
        <f t="shared" si="35"/>
        <v>1.233387715</v>
      </c>
      <c r="AY146" s="37">
        <f t="shared" si="36"/>
        <v>0.908</v>
      </c>
      <c r="AZ146" s="33">
        <v>8.29</v>
      </c>
      <c r="BA146" s="102">
        <f t="shared" si="37"/>
        <v>0.507</v>
      </c>
      <c r="BB146" s="73">
        <f t="shared" si="38"/>
        <v>-0.1162537613</v>
      </c>
      <c r="BC146" s="33">
        <v>35.43</v>
      </c>
      <c r="BD146" s="102">
        <f t="shared" si="39"/>
        <v>0.574</v>
      </c>
      <c r="BE146" s="73">
        <f t="shared" si="40"/>
        <v>0.07163588764</v>
      </c>
      <c r="BF146" s="36">
        <f t="shared" si="41"/>
        <v>2511.343711</v>
      </c>
      <c r="BG146" s="35">
        <f t="shared" si="42"/>
        <v>0.07379012552</v>
      </c>
      <c r="BH146" s="37">
        <f t="shared" si="43"/>
        <v>0.571</v>
      </c>
      <c r="BI146" s="33">
        <v>1.37</v>
      </c>
      <c r="BJ146" s="103">
        <f t="shared" si="44"/>
        <v>0.652</v>
      </c>
      <c r="BK146" s="73">
        <f t="shared" si="45"/>
        <v>0.1822818055</v>
      </c>
      <c r="BL146" s="33">
        <v>0.72</v>
      </c>
      <c r="BM146" s="103">
        <f t="shared" si="46"/>
        <v>0.862</v>
      </c>
      <c r="BN146" s="73">
        <f t="shared" si="47"/>
        <v>0.9192533079</v>
      </c>
      <c r="BO146" s="33">
        <v>3.33</v>
      </c>
      <c r="BP146" s="102">
        <f t="shared" si="48"/>
        <v>0.741</v>
      </c>
      <c r="BQ146" s="73">
        <f t="shared" si="49"/>
        <v>0.5371660408</v>
      </c>
      <c r="BR146" s="33">
        <v>49.02</v>
      </c>
      <c r="BS146" s="102">
        <f t="shared" si="50"/>
        <v>0.461</v>
      </c>
      <c r="BT146" s="73">
        <f t="shared" si="51"/>
        <v>-0.1466496108</v>
      </c>
      <c r="BU146" s="36">
        <f t="shared" si="52"/>
        <v>3124.140176</v>
      </c>
      <c r="BV146" s="35">
        <f t="shared" si="53"/>
        <v>0.4589433542</v>
      </c>
      <c r="BW146" s="37">
        <f t="shared" si="54"/>
        <v>0.674</v>
      </c>
      <c r="BX146" s="122">
        <f t="shared" si="55"/>
        <v>1.407850142</v>
      </c>
      <c r="BY146" s="104">
        <f t="shared" si="56"/>
        <v>0.713</v>
      </c>
      <c r="BZ146" s="33">
        <v>7.83</v>
      </c>
      <c r="CA146" s="105">
        <f t="shared" si="57"/>
        <v>0.092</v>
      </c>
      <c r="CB146" s="73">
        <f t="shared" si="58"/>
        <v>-1.036694889</v>
      </c>
      <c r="CC146" s="33">
        <v>3.33</v>
      </c>
      <c r="CD146" s="105">
        <f t="shared" si="59"/>
        <v>0.617</v>
      </c>
      <c r="CE146" s="73">
        <f t="shared" si="60"/>
        <v>0.3494254931</v>
      </c>
      <c r="CF146" s="33">
        <v>0.26</v>
      </c>
      <c r="CG146" s="105">
        <f t="shared" si="61"/>
        <v>0.383</v>
      </c>
      <c r="CH146" s="73">
        <f t="shared" si="62"/>
        <v>-0.390549464</v>
      </c>
      <c r="CI146" s="33">
        <v>0.65</v>
      </c>
      <c r="CJ146" s="102">
        <f t="shared" si="63"/>
        <v>0.142</v>
      </c>
      <c r="CK146" s="73">
        <f t="shared" si="64"/>
        <v>-0.898936422</v>
      </c>
      <c r="CL146" s="33">
        <v>20.0</v>
      </c>
      <c r="CM146" s="102">
        <f t="shared" si="65"/>
        <v>0.032</v>
      </c>
      <c r="CN146" s="73">
        <f t="shared" si="66"/>
        <v>-2.045371986</v>
      </c>
      <c r="CO146" s="36">
        <f t="shared" si="67"/>
        <v>534.6337913</v>
      </c>
      <c r="CP146" s="35">
        <f t="shared" si="68"/>
        <v>-1.646539057</v>
      </c>
      <c r="CQ146" s="90">
        <f t="shared" si="69"/>
        <v>0.035</v>
      </c>
      <c r="CR146" s="33">
        <v>0.08</v>
      </c>
      <c r="CS146" s="105">
        <f t="shared" si="70"/>
        <v>0.493</v>
      </c>
      <c r="CT146" s="73">
        <f t="shared" si="71"/>
        <v>-0.08457219684</v>
      </c>
      <c r="CU146" s="123">
        <f t="shared" si="72"/>
        <v>-2.808930113</v>
      </c>
      <c r="CV146" s="107">
        <f t="shared" si="73"/>
        <v>0.213</v>
      </c>
    </row>
    <row r="147">
      <c r="A147" s="28">
        <v>2023.0</v>
      </c>
      <c r="B147" s="29" t="s">
        <v>927</v>
      </c>
      <c r="C147" s="29" t="s">
        <v>23</v>
      </c>
      <c r="D147" s="30">
        <f t="array" ref="D147">INDEX(
  TP!C:C,
  MATCH(
    1,
    (TP!A:A = A147) * (TP!B:B = C147),
    0
  )
)
</f>
        <v>49.4</v>
      </c>
      <c r="E147" s="31">
        <f t="shared" si="1"/>
        <v>-5.493057551</v>
      </c>
      <c r="F147" s="32">
        <f t="shared" si="2"/>
        <v>0.252</v>
      </c>
      <c r="G147" s="33">
        <v>2070.0</v>
      </c>
      <c r="H147" s="33">
        <v>8.72</v>
      </c>
      <c r="I147" s="33">
        <v>1.0</v>
      </c>
      <c r="J147" s="99">
        <f t="shared" si="3"/>
        <v>7.98</v>
      </c>
      <c r="K147" s="100">
        <f t="shared" si="4"/>
        <v>0.3469565217</v>
      </c>
      <c r="L147" s="101">
        <f t="shared" si="5"/>
        <v>0.72</v>
      </c>
      <c r="M147" s="73">
        <f t="shared" si="6"/>
        <v>0.5951628579</v>
      </c>
      <c r="N147" s="42">
        <v>0.17</v>
      </c>
      <c r="O147" s="101">
        <f t="shared" si="7"/>
        <v>0.227</v>
      </c>
      <c r="P147" s="73">
        <f t="shared" si="8"/>
        <v>-0.6971792481</v>
      </c>
      <c r="Q147" s="33">
        <v>2.48</v>
      </c>
      <c r="R147" s="102">
        <f t="shared" si="9"/>
        <v>0.801</v>
      </c>
      <c r="S147" s="73">
        <f t="shared" si="10"/>
        <v>0.7948086039</v>
      </c>
      <c r="T147" s="33">
        <v>29.82</v>
      </c>
      <c r="U147" s="102">
        <f t="shared" si="11"/>
        <v>0.113</v>
      </c>
      <c r="V147" s="73">
        <f t="shared" si="12"/>
        <v>-1.147971936</v>
      </c>
      <c r="W147" s="36">
        <f t="shared" si="13"/>
        <v>2325.046383</v>
      </c>
      <c r="X147" s="35">
        <f t="shared" si="14"/>
        <v>-0.5418110704</v>
      </c>
      <c r="Y147" s="40">
        <f t="shared" si="15"/>
        <v>0.27</v>
      </c>
      <c r="Z147" s="33">
        <v>8.772</v>
      </c>
      <c r="AA147" s="101">
        <f t="shared" si="16"/>
        <v>0.174</v>
      </c>
      <c r="AB147" s="73">
        <f t="shared" si="17"/>
        <v>-0.9143032675</v>
      </c>
      <c r="AC147" s="121">
        <f t="shared" si="18"/>
        <v>-1.558130728</v>
      </c>
      <c r="AD147" s="68">
        <f t="shared" si="19"/>
        <v>0.312</v>
      </c>
      <c r="AE147" s="33">
        <v>4.52</v>
      </c>
      <c r="AF147" s="102">
        <f t="shared" si="20"/>
        <v>0.816</v>
      </c>
      <c r="AG147" s="73">
        <f t="shared" si="21"/>
        <v>0.8291095102</v>
      </c>
      <c r="AH147" s="66">
        <f t="shared" si="22"/>
        <v>4.425093951</v>
      </c>
      <c r="AI147" s="102">
        <f t="shared" si="23"/>
        <v>0.801</v>
      </c>
      <c r="AJ147" s="73">
        <f t="shared" si="24"/>
        <v>0.7777099607</v>
      </c>
      <c r="AK147" s="33">
        <v>50.96</v>
      </c>
      <c r="AL147" s="102">
        <f t="shared" si="25"/>
        <v>0.44</v>
      </c>
      <c r="AM147" s="73">
        <f t="shared" si="26"/>
        <v>-0.1128326951</v>
      </c>
      <c r="AN147" s="36">
        <f t="shared" si="27"/>
        <v>3945.302982</v>
      </c>
      <c r="AO147" s="35">
        <f t="shared" si="28"/>
        <v>0.5252256679</v>
      </c>
      <c r="AP147" s="37">
        <f t="shared" si="29"/>
        <v>0.688</v>
      </c>
      <c r="AQ147" s="33">
        <v>8.04</v>
      </c>
      <c r="AR147" s="102">
        <f t="shared" si="30"/>
        <v>0.904</v>
      </c>
      <c r="AS147" s="73">
        <f t="shared" si="31"/>
        <v>1.332453257</v>
      </c>
      <c r="AT147" s="33">
        <v>37.84</v>
      </c>
      <c r="AU147" s="102">
        <f t="shared" si="32"/>
        <v>0.762</v>
      </c>
      <c r="AV147" s="73">
        <f t="shared" si="33"/>
        <v>0.6313953885</v>
      </c>
      <c r="AW147" s="36">
        <f t="shared" si="34"/>
        <v>3008.197207</v>
      </c>
      <c r="AX147" s="35">
        <f t="shared" si="35"/>
        <v>1.197473339</v>
      </c>
      <c r="AY147" s="37">
        <f t="shared" si="36"/>
        <v>0.901</v>
      </c>
      <c r="AZ147" s="33">
        <v>8.61</v>
      </c>
      <c r="BA147" s="102">
        <f t="shared" si="37"/>
        <v>0.553</v>
      </c>
      <c r="BB147" s="73">
        <f t="shared" si="38"/>
        <v>0.0001285139965</v>
      </c>
      <c r="BC147" s="33">
        <v>31.82</v>
      </c>
      <c r="BD147" s="102">
        <f t="shared" si="39"/>
        <v>0.333</v>
      </c>
      <c r="BE147" s="73">
        <f t="shared" si="40"/>
        <v>-0.4291535737</v>
      </c>
      <c r="BF147" s="36">
        <f t="shared" si="41"/>
        <v>2289.728887</v>
      </c>
      <c r="BG147" s="35">
        <f t="shared" si="42"/>
        <v>-0.2980344175</v>
      </c>
      <c r="BH147" s="37">
        <f t="shared" si="43"/>
        <v>0.422</v>
      </c>
      <c r="BI147" s="33">
        <v>0.52</v>
      </c>
      <c r="BJ147" s="103">
        <f t="shared" si="44"/>
        <v>0.177</v>
      </c>
      <c r="BK147" s="73">
        <f t="shared" si="45"/>
        <v>-0.9420230229</v>
      </c>
      <c r="BL147" s="33">
        <v>0.17</v>
      </c>
      <c r="BM147" s="103">
        <f t="shared" si="46"/>
        <v>0.33</v>
      </c>
      <c r="BN147" s="73">
        <f t="shared" si="47"/>
        <v>-0.5856034167</v>
      </c>
      <c r="BO147" s="33">
        <v>2.0</v>
      </c>
      <c r="BP147" s="102">
        <f t="shared" si="48"/>
        <v>0.408</v>
      </c>
      <c r="BQ147" s="73">
        <f t="shared" si="49"/>
        <v>-0.4040560908</v>
      </c>
      <c r="BR147" s="33">
        <v>54.35</v>
      </c>
      <c r="BS147" s="102">
        <f t="shared" si="50"/>
        <v>0.691</v>
      </c>
      <c r="BT147" s="73">
        <f t="shared" si="51"/>
        <v>0.3976937376</v>
      </c>
      <c r="BU147" s="36">
        <f t="shared" si="52"/>
        <v>2596.542096</v>
      </c>
      <c r="BV147" s="35">
        <f t="shared" si="53"/>
        <v>-0.0537602243</v>
      </c>
      <c r="BW147" s="37">
        <f t="shared" si="54"/>
        <v>0.514</v>
      </c>
      <c r="BX147" s="122">
        <f t="shared" si="55"/>
        <v>-0.1567220746</v>
      </c>
      <c r="BY147" s="104">
        <f t="shared" si="56"/>
        <v>0.514</v>
      </c>
      <c r="BZ147" s="33">
        <v>12.57</v>
      </c>
      <c r="CA147" s="105">
        <f t="shared" si="57"/>
        <v>0.553</v>
      </c>
      <c r="CB147" s="73">
        <f t="shared" si="58"/>
        <v>-0.1421144024</v>
      </c>
      <c r="CC147" s="33">
        <v>3.57</v>
      </c>
      <c r="CD147" s="105">
        <f t="shared" si="59"/>
        <v>0.734</v>
      </c>
      <c r="CE147" s="73">
        <f t="shared" si="60"/>
        <v>0.6266475406</v>
      </c>
      <c r="CF147" s="33">
        <v>0.13</v>
      </c>
      <c r="CG147" s="105">
        <f t="shared" si="61"/>
        <v>0.096</v>
      </c>
      <c r="CH147" s="73">
        <f t="shared" si="62"/>
        <v>-1.095915923</v>
      </c>
      <c r="CI147" s="33">
        <v>0.35</v>
      </c>
      <c r="CJ147" s="102">
        <f t="shared" si="63"/>
        <v>0.018</v>
      </c>
      <c r="CK147" s="73">
        <f t="shared" si="64"/>
        <v>-1.231963006</v>
      </c>
      <c r="CL147" s="33">
        <v>25.0</v>
      </c>
      <c r="CM147" s="102">
        <f t="shared" si="65"/>
        <v>0.043</v>
      </c>
      <c r="CN147" s="73">
        <f t="shared" si="66"/>
        <v>-1.67648843</v>
      </c>
      <c r="CO147" s="36">
        <f t="shared" si="67"/>
        <v>400.4941436</v>
      </c>
      <c r="CP147" s="35">
        <f t="shared" si="68"/>
        <v>-1.783509286</v>
      </c>
      <c r="CQ147" s="90">
        <f t="shared" si="69"/>
        <v>0.018</v>
      </c>
      <c r="CR147" s="33">
        <v>0.01</v>
      </c>
      <c r="CS147" s="105">
        <f t="shared" si="70"/>
        <v>0</v>
      </c>
      <c r="CT147" s="73">
        <f t="shared" si="71"/>
        <v>-1.383312677</v>
      </c>
      <c r="CU147" s="123">
        <f t="shared" si="72"/>
        <v>-3.778204749</v>
      </c>
      <c r="CV147" s="107">
        <f t="shared" si="73"/>
        <v>0.096</v>
      </c>
    </row>
    <row r="148">
      <c r="A148" s="28">
        <v>2024.0</v>
      </c>
      <c r="B148" s="29" t="s">
        <v>821</v>
      </c>
      <c r="C148" s="29" t="s">
        <v>10</v>
      </c>
      <c r="D148" s="30">
        <f t="array" ref="D148">INDEX(
  TP!C:C,
  MATCH(
    1,
    (TP!A:A = A148) * (TP!B:B = C148),
    0
  )
)
</f>
        <v>49.34</v>
      </c>
      <c r="E148" s="31">
        <f t="shared" si="1"/>
        <v>4.639343799</v>
      </c>
      <c r="F148" s="32">
        <f t="shared" si="2"/>
        <v>0.755</v>
      </c>
      <c r="G148" s="33">
        <v>1974.0</v>
      </c>
      <c r="H148" s="33">
        <v>4.03</v>
      </c>
      <c r="I148" s="33">
        <v>0.0</v>
      </c>
      <c r="J148" s="99">
        <f t="shared" si="3"/>
        <v>4.03</v>
      </c>
      <c r="K148" s="100">
        <f t="shared" si="4"/>
        <v>0.1837386018</v>
      </c>
      <c r="L148" s="101">
        <f t="shared" si="5"/>
        <v>0.234</v>
      </c>
      <c r="M148" s="73">
        <f t="shared" si="6"/>
        <v>-0.8207160421</v>
      </c>
      <c r="N148" s="42">
        <v>0.18</v>
      </c>
      <c r="O148" s="101">
        <f t="shared" si="7"/>
        <v>0.259</v>
      </c>
      <c r="P148" s="73">
        <f t="shared" si="8"/>
        <v>-0.6332655043</v>
      </c>
      <c r="Q148" s="33">
        <v>1.87</v>
      </c>
      <c r="R148" s="102">
        <f t="shared" si="9"/>
        <v>0.411</v>
      </c>
      <c r="S148" s="73">
        <f t="shared" si="10"/>
        <v>-0.1995950002</v>
      </c>
      <c r="T148" s="33">
        <v>46.34</v>
      </c>
      <c r="U148" s="102">
        <f t="shared" si="11"/>
        <v>0.691</v>
      </c>
      <c r="V148" s="73">
        <f t="shared" si="12"/>
        <v>0.4868785215</v>
      </c>
      <c r="W148" s="36">
        <f t="shared" si="13"/>
        <v>3054.720455</v>
      </c>
      <c r="X148" s="35">
        <f t="shared" si="14"/>
        <v>0.2930744264</v>
      </c>
      <c r="Y148" s="40">
        <f t="shared" si="15"/>
        <v>0.596</v>
      </c>
      <c r="Z148" s="33">
        <v>9.756</v>
      </c>
      <c r="AA148" s="101">
        <f t="shared" si="16"/>
        <v>0.22</v>
      </c>
      <c r="AB148" s="73">
        <f t="shared" si="17"/>
        <v>-0.7740801624</v>
      </c>
      <c r="AC148" s="121">
        <f t="shared" si="18"/>
        <v>-1.934987282</v>
      </c>
      <c r="AD148" s="68">
        <f t="shared" si="19"/>
        <v>0.294</v>
      </c>
      <c r="AE148" s="33">
        <v>2.05</v>
      </c>
      <c r="AF148" s="102">
        <f t="shared" si="20"/>
        <v>0.057</v>
      </c>
      <c r="AG148" s="73">
        <f t="shared" si="21"/>
        <v>-1.298637897</v>
      </c>
      <c r="AH148" s="66">
        <f t="shared" si="22"/>
        <v>2.002653421</v>
      </c>
      <c r="AI148" s="102">
        <f t="shared" si="23"/>
        <v>0.085</v>
      </c>
      <c r="AJ148" s="73">
        <f t="shared" si="24"/>
        <v>-1.239536176</v>
      </c>
      <c r="AK148" s="33">
        <v>51.11</v>
      </c>
      <c r="AL148" s="102">
        <f t="shared" si="25"/>
        <v>0.468</v>
      </c>
      <c r="AM148" s="73">
        <f t="shared" si="26"/>
        <v>-0.09315014768</v>
      </c>
      <c r="AN148" s="36">
        <f t="shared" si="27"/>
        <v>2572.752273</v>
      </c>
      <c r="AO148" s="35">
        <f t="shared" si="28"/>
        <v>-1.087518294</v>
      </c>
      <c r="AP148" s="37">
        <f t="shared" si="29"/>
        <v>0.156</v>
      </c>
      <c r="AQ148" s="33">
        <v>0.36</v>
      </c>
      <c r="AR148" s="102">
        <f t="shared" si="30"/>
        <v>0</v>
      </c>
      <c r="AS148" s="73">
        <f t="shared" si="31"/>
        <v>-1.612618851</v>
      </c>
      <c r="AT148" s="33">
        <v>0.0</v>
      </c>
      <c r="AU148" s="102">
        <f t="shared" si="32"/>
        <v>0</v>
      </c>
      <c r="AV148" s="73">
        <f t="shared" si="33"/>
        <v>-3.116525359</v>
      </c>
      <c r="AW148" s="36">
        <f t="shared" si="34"/>
        <v>0</v>
      </c>
      <c r="AX148" s="35">
        <f t="shared" si="35"/>
        <v>-2.060328013</v>
      </c>
      <c r="AY148" s="37">
        <f t="shared" si="36"/>
        <v>0</v>
      </c>
      <c r="AZ148" s="33">
        <v>8.21</v>
      </c>
      <c r="BA148" s="102">
        <f t="shared" si="37"/>
        <v>0.489</v>
      </c>
      <c r="BB148" s="73">
        <f t="shared" si="38"/>
        <v>-0.1453493301</v>
      </c>
      <c r="BC148" s="33">
        <v>33.33</v>
      </c>
      <c r="BD148" s="102">
        <f t="shared" si="39"/>
        <v>0.44</v>
      </c>
      <c r="BE148" s="73">
        <f t="shared" si="40"/>
        <v>-0.2196820816</v>
      </c>
      <c r="BF148" s="36">
        <f t="shared" si="41"/>
        <v>2353.324925</v>
      </c>
      <c r="BG148" s="35">
        <f t="shared" si="42"/>
        <v>-0.191333217</v>
      </c>
      <c r="BH148" s="37">
        <f t="shared" si="43"/>
        <v>0.465</v>
      </c>
      <c r="BI148" s="33">
        <v>2.74</v>
      </c>
      <c r="BJ148" s="103">
        <f t="shared" si="44"/>
        <v>0.95</v>
      </c>
      <c r="BK148" s="73">
        <f t="shared" si="45"/>
        <v>1.994396646</v>
      </c>
      <c r="BL148" s="33">
        <v>1.14</v>
      </c>
      <c r="BM148" s="103">
        <f t="shared" si="46"/>
        <v>0.957</v>
      </c>
      <c r="BN148" s="73">
        <f t="shared" si="47"/>
        <v>2.068416625</v>
      </c>
      <c r="BO148" s="33">
        <v>3.56</v>
      </c>
      <c r="BP148" s="102">
        <f t="shared" si="48"/>
        <v>0.78</v>
      </c>
      <c r="BQ148" s="73">
        <f t="shared" si="49"/>
        <v>0.6999337778</v>
      </c>
      <c r="BR148" s="33">
        <v>50.0</v>
      </c>
      <c r="BS148" s="102">
        <f t="shared" si="50"/>
        <v>0.468</v>
      </c>
      <c r="BT148" s="73">
        <f t="shared" si="51"/>
        <v>-0.04656396704</v>
      </c>
      <c r="BU148" s="36">
        <f t="shared" si="52"/>
        <v>3299.129054</v>
      </c>
      <c r="BV148" s="35">
        <f t="shared" si="53"/>
        <v>0.6289921609</v>
      </c>
      <c r="BW148" s="37">
        <f t="shared" si="54"/>
        <v>0.741</v>
      </c>
      <c r="BX148" s="122">
        <f t="shared" si="55"/>
        <v>1.352625908</v>
      </c>
      <c r="BY148" s="104">
        <f t="shared" si="56"/>
        <v>0.706</v>
      </c>
      <c r="BZ148" s="33">
        <v>29.64</v>
      </c>
      <c r="CA148" s="105">
        <f t="shared" si="57"/>
        <v>0.986</v>
      </c>
      <c r="CB148" s="73">
        <f t="shared" si="58"/>
        <v>3.079507729</v>
      </c>
      <c r="CC148" s="33">
        <v>1.96</v>
      </c>
      <c r="CD148" s="105">
        <f t="shared" si="59"/>
        <v>0.096</v>
      </c>
      <c r="CE148" s="73">
        <f t="shared" si="60"/>
        <v>-1.233050362</v>
      </c>
      <c r="CF148" s="33">
        <v>0.36</v>
      </c>
      <c r="CG148" s="105">
        <f t="shared" si="61"/>
        <v>0.613</v>
      </c>
      <c r="CH148" s="73">
        <f t="shared" si="62"/>
        <v>0.1520401202</v>
      </c>
      <c r="CI148" s="33">
        <v>3.33</v>
      </c>
      <c r="CJ148" s="102">
        <f t="shared" si="63"/>
        <v>0.957</v>
      </c>
      <c r="CK148" s="73">
        <f t="shared" si="64"/>
        <v>2.076101061</v>
      </c>
      <c r="CL148" s="33">
        <v>47.95</v>
      </c>
      <c r="CM148" s="102">
        <f t="shared" si="65"/>
        <v>0.511</v>
      </c>
      <c r="CN148" s="73">
        <f t="shared" si="66"/>
        <v>0.01668709288</v>
      </c>
      <c r="CO148" s="36">
        <f t="shared" si="67"/>
        <v>3751.266937</v>
      </c>
      <c r="CP148" s="35">
        <f t="shared" si="68"/>
        <v>1.637970694</v>
      </c>
      <c r="CQ148" s="90">
        <f t="shared" si="69"/>
        <v>0.926</v>
      </c>
      <c r="CR148" s="33">
        <v>0.17</v>
      </c>
      <c r="CS148" s="105">
        <f t="shared" si="70"/>
        <v>0.911</v>
      </c>
      <c r="CT148" s="73">
        <f t="shared" si="71"/>
        <v>1.585236992</v>
      </c>
      <c r="CU148" s="123">
        <f t="shared" si="72"/>
        <v>5.221705174</v>
      </c>
      <c r="CV148" s="107">
        <f t="shared" si="73"/>
        <v>0.918</v>
      </c>
    </row>
    <row r="149">
      <c r="A149" s="28">
        <v>2024.0</v>
      </c>
      <c r="B149" s="29" t="s">
        <v>965</v>
      </c>
      <c r="C149" s="29" t="s">
        <v>10</v>
      </c>
      <c r="D149" s="30">
        <f t="array" ref="D149">INDEX(
  TP!C:C,
  MATCH(
    1,
    (TP!A:A = A149) * (TP!B:B = C149),
    0
  )
)
</f>
        <v>49.34</v>
      </c>
      <c r="E149" s="31">
        <f t="shared" si="1"/>
        <v>-3.160501732</v>
      </c>
      <c r="F149" s="32">
        <f t="shared" si="2"/>
        <v>0.333</v>
      </c>
      <c r="G149" s="33">
        <v>1824.0</v>
      </c>
      <c r="H149" s="33">
        <v>7.5</v>
      </c>
      <c r="I149" s="33">
        <v>0.0</v>
      </c>
      <c r="J149" s="99">
        <f t="shared" si="3"/>
        <v>7.5</v>
      </c>
      <c r="K149" s="100">
        <f t="shared" si="4"/>
        <v>0.3700657895</v>
      </c>
      <c r="L149" s="101">
        <f t="shared" si="5"/>
        <v>0.78</v>
      </c>
      <c r="M149" s="73">
        <f t="shared" si="6"/>
        <v>0.7956305798</v>
      </c>
      <c r="N149" s="42">
        <v>0.44</v>
      </c>
      <c r="O149" s="101">
        <f t="shared" si="7"/>
        <v>0.851</v>
      </c>
      <c r="P149" s="73">
        <f t="shared" si="8"/>
        <v>1.028491835</v>
      </c>
      <c r="Q149" s="33">
        <v>1.88</v>
      </c>
      <c r="R149" s="102">
        <f t="shared" si="9"/>
        <v>0.436</v>
      </c>
      <c r="S149" s="73">
        <f t="shared" si="10"/>
        <v>-0.1832933018</v>
      </c>
      <c r="T149" s="33">
        <v>34.21</v>
      </c>
      <c r="U149" s="102">
        <f t="shared" si="11"/>
        <v>0.209</v>
      </c>
      <c r="V149" s="73">
        <f t="shared" si="12"/>
        <v>-0.7135292294</v>
      </c>
      <c r="W149" s="36">
        <f t="shared" si="13"/>
        <v>2262.553898</v>
      </c>
      <c r="X149" s="35">
        <f t="shared" si="14"/>
        <v>-0.6133143226</v>
      </c>
      <c r="Y149" s="40">
        <f t="shared" si="15"/>
        <v>0.248</v>
      </c>
      <c r="Z149" s="33">
        <v>23.684</v>
      </c>
      <c r="AA149" s="101">
        <f t="shared" si="16"/>
        <v>0.89</v>
      </c>
      <c r="AB149" s="73">
        <f t="shared" si="17"/>
        <v>1.210703789</v>
      </c>
      <c r="AC149" s="121">
        <f t="shared" si="18"/>
        <v>2.421511881</v>
      </c>
      <c r="AD149" s="68">
        <f t="shared" si="19"/>
        <v>0.766</v>
      </c>
      <c r="AE149" s="33">
        <v>2.37</v>
      </c>
      <c r="AF149" s="102">
        <f t="shared" si="20"/>
        <v>0.149</v>
      </c>
      <c r="AG149" s="73">
        <f t="shared" si="21"/>
        <v>-1.022978314</v>
      </c>
      <c r="AH149" s="66">
        <f t="shared" si="22"/>
        <v>2.315262736</v>
      </c>
      <c r="AI149" s="102">
        <f t="shared" si="23"/>
        <v>0.16</v>
      </c>
      <c r="AJ149" s="73">
        <f t="shared" si="24"/>
        <v>-0.9792160883</v>
      </c>
      <c r="AK149" s="33">
        <v>52.08</v>
      </c>
      <c r="AL149" s="102">
        <f t="shared" si="25"/>
        <v>0.511</v>
      </c>
      <c r="AM149" s="73">
        <f t="shared" si="26"/>
        <v>0.03413032539</v>
      </c>
      <c r="AN149" s="36">
        <f t="shared" si="27"/>
        <v>2857.726525</v>
      </c>
      <c r="AO149" s="35">
        <f t="shared" si="28"/>
        <v>-0.7526741966</v>
      </c>
      <c r="AP149" s="37">
        <f t="shared" si="29"/>
        <v>0.245</v>
      </c>
      <c r="AQ149" s="33">
        <v>6.56</v>
      </c>
      <c r="AR149" s="102">
        <f t="shared" si="30"/>
        <v>0.809</v>
      </c>
      <c r="AS149" s="73">
        <f t="shared" si="31"/>
        <v>0.7649133195</v>
      </c>
      <c r="AT149" s="33">
        <v>40.6</v>
      </c>
      <c r="AU149" s="102">
        <f t="shared" si="32"/>
        <v>0.844</v>
      </c>
      <c r="AV149" s="73">
        <f t="shared" si="33"/>
        <v>0.9047638152</v>
      </c>
      <c r="AW149" s="36">
        <f t="shared" si="34"/>
        <v>2965.509704</v>
      </c>
      <c r="AX149" s="35">
        <f t="shared" si="35"/>
        <v>1.151243854</v>
      </c>
      <c r="AY149" s="37">
        <f t="shared" si="36"/>
        <v>0.883</v>
      </c>
      <c r="AZ149" s="33">
        <v>6.46</v>
      </c>
      <c r="BA149" s="102">
        <f t="shared" si="37"/>
        <v>0.216</v>
      </c>
      <c r="BB149" s="73">
        <f t="shared" si="38"/>
        <v>-0.7818148979</v>
      </c>
      <c r="BC149" s="33">
        <v>29.77</v>
      </c>
      <c r="BD149" s="102">
        <f t="shared" si="39"/>
        <v>0.245</v>
      </c>
      <c r="BE149" s="73">
        <f t="shared" si="40"/>
        <v>-0.7135354008</v>
      </c>
      <c r="BF149" s="36">
        <f t="shared" si="41"/>
        <v>1902.460851</v>
      </c>
      <c r="BG149" s="35">
        <f t="shared" si="42"/>
        <v>-0.9477913177</v>
      </c>
      <c r="BH149" s="37">
        <f t="shared" si="43"/>
        <v>0.167</v>
      </c>
      <c r="BI149" s="33">
        <v>0.69</v>
      </c>
      <c r="BJ149" s="103">
        <f t="shared" si="44"/>
        <v>0.262</v>
      </c>
      <c r="BK149" s="73">
        <f t="shared" si="45"/>
        <v>-0.7171620572</v>
      </c>
      <c r="BL149" s="33">
        <v>0.0</v>
      </c>
      <c r="BM149" s="103">
        <f t="shared" si="46"/>
        <v>0</v>
      </c>
      <c r="BN149" s="73">
        <f t="shared" si="47"/>
        <v>-1.05074095</v>
      </c>
      <c r="BO149" s="33">
        <v>0.99</v>
      </c>
      <c r="BP149" s="102">
        <f t="shared" si="48"/>
        <v>0.099</v>
      </c>
      <c r="BQ149" s="73">
        <f t="shared" si="49"/>
        <v>-1.118818762</v>
      </c>
      <c r="BR149" s="33">
        <v>40.0</v>
      </c>
      <c r="BS149" s="102">
        <f t="shared" si="50"/>
        <v>0.11</v>
      </c>
      <c r="BT149" s="73">
        <f t="shared" si="51"/>
        <v>-1.067846047</v>
      </c>
      <c r="BU149" s="36">
        <f t="shared" si="52"/>
        <v>1196.974167</v>
      </c>
      <c r="BV149" s="35">
        <f t="shared" si="53"/>
        <v>-1.413817267</v>
      </c>
      <c r="BW149" s="37">
        <f t="shared" si="54"/>
        <v>0.06</v>
      </c>
      <c r="BX149" s="122">
        <f t="shared" si="55"/>
        <v>-3.730941934</v>
      </c>
      <c r="BY149" s="104">
        <f t="shared" si="56"/>
        <v>0.17</v>
      </c>
      <c r="BZ149" s="33">
        <v>9.67</v>
      </c>
      <c r="CA149" s="105">
        <f t="shared" si="57"/>
        <v>0.227</v>
      </c>
      <c r="CB149" s="73">
        <f t="shared" si="58"/>
        <v>-0.6894315776</v>
      </c>
      <c r="CC149" s="33">
        <v>3.4</v>
      </c>
      <c r="CD149" s="105">
        <f t="shared" si="59"/>
        <v>0.652</v>
      </c>
      <c r="CE149" s="73">
        <f t="shared" si="60"/>
        <v>0.4302819236</v>
      </c>
      <c r="CF149" s="33">
        <v>0.2</v>
      </c>
      <c r="CG149" s="105">
        <f t="shared" si="61"/>
        <v>0.241</v>
      </c>
      <c r="CH149" s="73">
        <f t="shared" si="62"/>
        <v>-0.7161032145</v>
      </c>
      <c r="CI149" s="33">
        <v>0.79</v>
      </c>
      <c r="CJ149" s="102">
        <f t="shared" si="63"/>
        <v>0.206</v>
      </c>
      <c r="CK149" s="73">
        <f t="shared" si="64"/>
        <v>-0.7435240162</v>
      </c>
      <c r="CL149" s="33">
        <v>50.0</v>
      </c>
      <c r="CM149" s="102">
        <f t="shared" si="65"/>
        <v>0.546</v>
      </c>
      <c r="CN149" s="73">
        <f t="shared" si="66"/>
        <v>0.1679293509</v>
      </c>
      <c r="CO149" s="36">
        <f t="shared" si="67"/>
        <v>1553.951202</v>
      </c>
      <c r="CP149" s="35">
        <f t="shared" si="68"/>
        <v>-0.6057122597</v>
      </c>
      <c r="CQ149" s="90">
        <f t="shared" si="69"/>
        <v>0.301</v>
      </c>
      <c r="CR149" s="33">
        <v>0.07</v>
      </c>
      <c r="CS149" s="105">
        <f t="shared" si="70"/>
        <v>0.411</v>
      </c>
      <c r="CT149" s="73">
        <f t="shared" si="71"/>
        <v>-0.2701065511</v>
      </c>
      <c r="CU149" s="123">
        <f t="shared" si="72"/>
        <v>-1.851071679</v>
      </c>
      <c r="CV149" s="107">
        <f t="shared" si="73"/>
        <v>0.326</v>
      </c>
    </row>
    <row r="150">
      <c r="A150" s="28">
        <v>2024.0</v>
      </c>
      <c r="B150" s="29" t="s">
        <v>691</v>
      </c>
      <c r="C150" s="29" t="s">
        <v>10</v>
      </c>
      <c r="D150" s="30">
        <f t="array" ref="D150">INDEX(
  TP!C:C,
  MATCH(
    1,
    (TP!A:A = A150) * (TP!B:B = C150),
    0
  )
)
</f>
        <v>49.34</v>
      </c>
      <c r="E150" s="31">
        <f t="shared" si="1"/>
        <v>-4.939592194</v>
      </c>
      <c r="F150" s="32">
        <f t="shared" si="2"/>
        <v>0.277</v>
      </c>
      <c r="G150" s="33">
        <v>3266.0</v>
      </c>
      <c r="H150" s="33">
        <v>6.74</v>
      </c>
      <c r="I150" s="33">
        <v>0.0</v>
      </c>
      <c r="J150" s="99">
        <f t="shared" si="3"/>
        <v>6.74</v>
      </c>
      <c r="K150" s="100">
        <f t="shared" si="4"/>
        <v>0.185731782</v>
      </c>
      <c r="L150" s="101">
        <f t="shared" si="5"/>
        <v>0.245</v>
      </c>
      <c r="M150" s="73">
        <f t="shared" si="6"/>
        <v>-0.8034256505</v>
      </c>
      <c r="N150" s="42">
        <v>0.17</v>
      </c>
      <c r="O150" s="101">
        <f t="shared" si="7"/>
        <v>0.227</v>
      </c>
      <c r="P150" s="73">
        <f t="shared" si="8"/>
        <v>-0.6971792481</v>
      </c>
      <c r="Q150" s="33">
        <v>1.65</v>
      </c>
      <c r="R150" s="102">
        <f t="shared" si="9"/>
        <v>0.28</v>
      </c>
      <c r="S150" s="73">
        <f t="shared" si="10"/>
        <v>-0.5582323656</v>
      </c>
      <c r="T150" s="33">
        <v>28.33</v>
      </c>
      <c r="U150" s="102">
        <f t="shared" si="11"/>
        <v>0.082</v>
      </c>
      <c r="V150" s="73">
        <f t="shared" si="12"/>
        <v>-1.295425155</v>
      </c>
      <c r="W150" s="36">
        <f t="shared" si="13"/>
        <v>1726.240406</v>
      </c>
      <c r="X150" s="35">
        <f t="shared" si="14"/>
        <v>-1.226958651</v>
      </c>
      <c r="Y150" s="40">
        <f t="shared" si="15"/>
        <v>0.099</v>
      </c>
      <c r="Z150" s="33">
        <v>10.0</v>
      </c>
      <c r="AA150" s="101">
        <f t="shared" si="16"/>
        <v>0.227</v>
      </c>
      <c r="AB150" s="73">
        <f t="shared" si="17"/>
        <v>-0.7393093925</v>
      </c>
      <c r="AC150" s="121">
        <f t="shared" si="18"/>
        <v>-3.466872942</v>
      </c>
      <c r="AD150" s="68">
        <f t="shared" si="19"/>
        <v>0.16</v>
      </c>
      <c r="AE150" s="33">
        <v>6.48</v>
      </c>
      <c r="AF150" s="102">
        <f t="shared" si="20"/>
        <v>0.982</v>
      </c>
      <c r="AG150" s="73">
        <f t="shared" si="21"/>
        <v>2.517524457</v>
      </c>
      <c r="AH150" s="66">
        <f t="shared" si="22"/>
        <v>6.330338619</v>
      </c>
      <c r="AI150" s="102">
        <f t="shared" si="23"/>
        <v>0.972</v>
      </c>
      <c r="AJ150" s="73">
        <f t="shared" si="24"/>
        <v>2.364270044</v>
      </c>
      <c r="AK150" s="33">
        <v>56.6</v>
      </c>
      <c r="AL150" s="102">
        <f t="shared" si="25"/>
        <v>0.759</v>
      </c>
      <c r="AM150" s="73">
        <f t="shared" si="26"/>
        <v>0.6272310865</v>
      </c>
      <c r="AN150" s="36">
        <f t="shared" si="27"/>
        <v>5161.890504</v>
      </c>
      <c r="AO150" s="35">
        <f t="shared" si="28"/>
        <v>1.954713239</v>
      </c>
      <c r="AP150" s="37">
        <f t="shared" si="29"/>
        <v>0.975</v>
      </c>
      <c r="AQ150" s="33">
        <v>1.27</v>
      </c>
      <c r="AR150" s="102">
        <f t="shared" si="30"/>
        <v>0.05</v>
      </c>
      <c r="AS150" s="73">
        <f t="shared" si="31"/>
        <v>-1.263658484</v>
      </c>
      <c r="AT150" s="33">
        <v>34.78</v>
      </c>
      <c r="AU150" s="102">
        <f t="shared" si="32"/>
        <v>0.606</v>
      </c>
      <c r="AV150" s="73">
        <f t="shared" si="33"/>
        <v>0.3283130025</v>
      </c>
      <c r="AW150" s="36">
        <f t="shared" si="34"/>
        <v>1029.513139</v>
      </c>
      <c r="AX150" s="35">
        <f t="shared" si="35"/>
        <v>-0.9453913694</v>
      </c>
      <c r="AY150" s="37">
        <f t="shared" si="36"/>
        <v>0.167</v>
      </c>
      <c r="AZ150" s="33">
        <v>5.95</v>
      </c>
      <c r="BA150" s="102">
        <f t="shared" si="37"/>
        <v>0.156</v>
      </c>
      <c r="BB150" s="73">
        <f t="shared" si="38"/>
        <v>-0.9672991491</v>
      </c>
      <c r="BC150" s="33">
        <v>40.74</v>
      </c>
      <c r="BD150" s="102">
        <f t="shared" si="39"/>
        <v>0.809</v>
      </c>
      <c r="BE150" s="73">
        <f t="shared" si="40"/>
        <v>0.8082541812</v>
      </c>
      <c r="BF150" s="36">
        <f t="shared" si="41"/>
        <v>2511.758465</v>
      </c>
      <c r="BG150" s="35">
        <f t="shared" si="42"/>
        <v>0.07448599826</v>
      </c>
      <c r="BH150" s="37">
        <f t="shared" si="43"/>
        <v>0.574</v>
      </c>
      <c r="BI150" s="33">
        <v>0.99</v>
      </c>
      <c r="BJ150" s="103">
        <f t="shared" si="44"/>
        <v>0.443</v>
      </c>
      <c r="BK150" s="73">
        <f t="shared" si="45"/>
        <v>-0.3203485884</v>
      </c>
      <c r="BL150" s="33">
        <v>0.11</v>
      </c>
      <c r="BM150" s="103">
        <f t="shared" si="46"/>
        <v>0.216</v>
      </c>
      <c r="BN150" s="73">
        <f t="shared" si="47"/>
        <v>-0.7497696048</v>
      </c>
      <c r="BO150" s="33">
        <v>0.91</v>
      </c>
      <c r="BP150" s="102">
        <f t="shared" si="48"/>
        <v>0.074</v>
      </c>
      <c r="BQ150" s="73">
        <f t="shared" si="49"/>
        <v>-1.175433627</v>
      </c>
      <c r="BR150" s="33">
        <v>54.55</v>
      </c>
      <c r="BS150" s="102">
        <f t="shared" si="50"/>
        <v>0.695</v>
      </c>
      <c r="BT150" s="73">
        <f t="shared" si="51"/>
        <v>0.4181193792</v>
      </c>
      <c r="BU150" s="36">
        <f t="shared" si="52"/>
        <v>1535.040003</v>
      </c>
      <c r="BV150" s="35">
        <f t="shared" si="53"/>
        <v>-1.085295292</v>
      </c>
      <c r="BW150" s="37">
        <f t="shared" si="54"/>
        <v>0.121</v>
      </c>
      <c r="BX150" s="122">
        <f t="shared" si="55"/>
        <v>-1.071605617</v>
      </c>
      <c r="BY150" s="104">
        <f t="shared" si="56"/>
        <v>0.408</v>
      </c>
      <c r="BZ150" s="33">
        <v>19.48</v>
      </c>
      <c r="CA150" s="105">
        <f t="shared" si="57"/>
        <v>0.848</v>
      </c>
      <c r="CB150" s="73">
        <f t="shared" si="58"/>
        <v>1.162010315</v>
      </c>
      <c r="CC150" s="33">
        <v>1.71</v>
      </c>
      <c r="CD150" s="105">
        <f t="shared" si="59"/>
        <v>0.064</v>
      </c>
      <c r="CE150" s="73">
        <f t="shared" si="60"/>
        <v>-1.521823328</v>
      </c>
      <c r="CF150" s="33">
        <v>0.25</v>
      </c>
      <c r="CG150" s="105">
        <f t="shared" si="61"/>
        <v>0.365</v>
      </c>
      <c r="CH150" s="73">
        <f t="shared" si="62"/>
        <v>-0.4448084224</v>
      </c>
      <c r="CI150" s="33">
        <v>1.76</v>
      </c>
      <c r="CJ150" s="102">
        <f t="shared" si="63"/>
        <v>0.727</v>
      </c>
      <c r="CK150" s="73">
        <f t="shared" si="64"/>
        <v>0.3332619384</v>
      </c>
      <c r="CL150" s="33">
        <v>48.44</v>
      </c>
      <c r="CM150" s="102">
        <f t="shared" si="65"/>
        <v>0.528</v>
      </c>
      <c r="CN150" s="73">
        <f t="shared" si="66"/>
        <v>0.05283768139</v>
      </c>
      <c r="CO150" s="36">
        <f t="shared" si="67"/>
        <v>2625.139505</v>
      </c>
      <c r="CP150" s="35">
        <f t="shared" si="68"/>
        <v>0.4880799968</v>
      </c>
      <c r="CQ150" s="90">
        <f t="shared" si="69"/>
        <v>0.72</v>
      </c>
      <c r="CR150" s="33">
        <v>0.08</v>
      </c>
      <c r="CS150" s="105">
        <f t="shared" si="70"/>
        <v>0.493</v>
      </c>
      <c r="CT150" s="73">
        <f t="shared" si="71"/>
        <v>-0.08457219684</v>
      </c>
      <c r="CU150" s="123">
        <f t="shared" si="72"/>
        <v>-0.4011136351</v>
      </c>
      <c r="CV150" s="107">
        <f t="shared" si="73"/>
        <v>0.518</v>
      </c>
    </row>
    <row r="151">
      <c r="A151" s="28">
        <v>2023.0</v>
      </c>
      <c r="B151" s="29" t="s">
        <v>912</v>
      </c>
      <c r="C151" s="29" t="s">
        <v>10</v>
      </c>
      <c r="D151" s="30">
        <f t="array" ref="D151">INDEX(
  TP!C:C,
  MATCH(
    1,
    (TP!A:A = A151) * (TP!B:B = C151),
    0
  )
)
</f>
        <v>49.16</v>
      </c>
      <c r="E151" s="31">
        <f t="shared" si="1"/>
        <v>-0.2674511853</v>
      </c>
      <c r="F151" s="32">
        <f t="shared" si="2"/>
        <v>0.482</v>
      </c>
      <c r="G151" s="33">
        <v>3300.0</v>
      </c>
      <c r="H151" s="33">
        <v>7.6</v>
      </c>
      <c r="I151" s="33">
        <v>0.0</v>
      </c>
      <c r="J151" s="99">
        <f t="shared" si="3"/>
        <v>7.6</v>
      </c>
      <c r="K151" s="100">
        <f t="shared" si="4"/>
        <v>0.2072727273</v>
      </c>
      <c r="L151" s="101">
        <f t="shared" si="5"/>
        <v>0.316</v>
      </c>
      <c r="M151" s="73">
        <f t="shared" si="6"/>
        <v>-0.6165627746</v>
      </c>
      <c r="N151" s="42">
        <v>0.14</v>
      </c>
      <c r="O151" s="101">
        <f t="shared" si="7"/>
        <v>0.167</v>
      </c>
      <c r="P151" s="73">
        <f t="shared" si="8"/>
        <v>-0.8889204796</v>
      </c>
      <c r="Q151" s="33">
        <v>1.31</v>
      </c>
      <c r="R151" s="102">
        <f t="shared" si="9"/>
        <v>0.099</v>
      </c>
      <c r="S151" s="73">
        <f t="shared" si="10"/>
        <v>-1.112490112</v>
      </c>
      <c r="T151" s="33">
        <v>37.5</v>
      </c>
      <c r="U151" s="102">
        <f t="shared" si="11"/>
        <v>0.316</v>
      </c>
      <c r="V151" s="73">
        <f t="shared" si="12"/>
        <v>-0.3879446045</v>
      </c>
      <c r="W151" s="36">
        <f t="shared" si="13"/>
        <v>1963.050272</v>
      </c>
      <c r="X151" s="35">
        <f t="shared" si="14"/>
        <v>-0.9560032621</v>
      </c>
      <c r="Y151" s="40">
        <f t="shared" si="15"/>
        <v>0.142</v>
      </c>
      <c r="Z151" s="33">
        <v>10.417</v>
      </c>
      <c r="AA151" s="101">
        <f t="shared" si="16"/>
        <v>0.266</v>
      </c>
      <c r="AB151" s="73">
        <f t="shared" si="17"/>
        <v>-0.6798855766</v>
      </c>
      <c r="AC151" s="121">
        <f t="shared" si="18"/>
        <v>-3.141372093</v>
      </c>
      <c r="AD151" s="68">
        <f t="shared" si="19"/>
        <v>0.174</v>
      </c>
      <c r="AE151" s="33">
        <v>4.5</v>
      </c>
      <c r="AF151" s="102">
        <f t="shared" si="20"/>
        <v>0.812</v>
      </c>
      <c r="AG151" s="73">
        <f t="shared" si="21"/>
        <v>0.8118807863</v>
      </c>
      <c r="AH151" s="66">
        <f t="shared" si="22"/>
        <v>4.367738105</v>
      </c>
      <c r="AI151" s="102">
        <f t="shared" si="23"/>
        <v>0.791</v>
      </c>
      <c r="AJ151" s="73">
        <f t="shared" si="24"/>
        <v>0.729947856</v>
      </c>
      <c r="AK151" s="33">
        <v>49.09</v>
      </c>
      <c r="AL151" s="102">
        <f t="shared" si="25"/>
        <v>0.337</v>
      </c>
      <c r="AM151" s="73">
        <f t="shared" si="26"/>
        <v>-0.3582084524</v>
      </c>
      <c r="AN151" s="36">
        <f t="shared" si="27"/>
        <v>3776.640991</v>
      </c>
      <c r="AO151" s="35">
        <f t="shared" si="28"/>
        <v>0.3270482112</v>
      </c>
      <c r="AP151" s="37">
        <f t="shared" si="29"/>
        <v>0.638</v>
      </c>
      <c r="AQ151" s="33">
        <v>4.64</v>
      </c>
      <c r="AR151" s="102">
        <f t="shared" si="30"/>
        <v>0.582</v>
      </c>
      <c r="AS151" s="73">
        <f t="shared" si="31"/>
        <v>0.02864529243</v>
      </c>
      <c r="AT151" s="33">
        <v>39.41</v>
      </c>
      <c r="AU151" s="102">
        <f t="shared" si="32"/>
        <v>0.809</v>
      </c>
      <c r="AV151" s="73">
        <f t="shared" si="33"/>
        <v>0.7868984428</v>
      </c>
      <c r="AW151" s="36">
        <f t="shared" si="34"/>
        <v>2461.662557</v>
      </c>
      <c r="AX151" s="35">
        <f t="shared" si="35"/>
        <v>0.6055901607</v>
      </c>
      <c r="AY151" s="37">
        <f t="shared" si="36"/>
        <v>0.72</v>
      </c>
      <c r="AZ151" s="33">
        <v>12.82</v>
      </c>
      <c r="BA151" s="102">
        <f t="shared" si="37"/>
        <v>0.922</v>
      </c>
      <c r="BB151" s="73">
        <f t="shared" si="38"/>
        <v>1.531282823</v>
      </c>
      <c r="BC151" s="33">
        <v>27.66</v>
      </c>
      <c r="BD151" s="102">
        <f t="shared" si="39"/>
        <v>0.156</v>
      </c>
      <c r="BE151" s="73">
        <f t="shared" si="40"/>
        <v>-1.006240598</v>
      </c>
      <c r="BF151" s="36">
        <f t="shared" si="41"/>
        <v>2309.952897</v>
      </c>
      <c r="BG151" s="35">
        <f t="shared" si="42"/>
        <v>-0.2641026475</v>
      </c>
      <c r="BH151" s="37">
        <f t="shared" si="43"/>
        <v>0.436</v>
      </c>
      <c r="BI151" s="33">
        <v>1.94</v>
      </c>
      <c r="BJ151" s="103">
        <f t="shared" si="44"/>
        <v>0.823</v>
      </c>
      <c r="BK151" s="73">
        <f t="shared" si="45"/>
        <v>0.9362273963</v>
      </c>
      <c r="BL151" s="33">
        <v>0.35</v>
      </c>
      <c r="BM151" s="103">
        <f t="shared" si="46"/>
        <v>0.589</v>
      </c>
      <c r="BN151" s="73">
        <f t="shared" si="47"/>
        <v>-0.09310485228</v>
      </c>
      <c r="BO151" s="33">
        <v>2.84</v>
      </c>
      <c r="BP151" s="102">
        <f t="shared" si="48"/>
        <v>0.631</v>
      </c>
      <c r="BQ151" s="73">
        <f t="shared" si="49"/>
        <v>0.1903999923</v>
      </c>
      <c r="BR151" s="33">
        <v>52.88</v>
      </c>
      <c r="BS151" s="102">
        <f t="shared" si="50"/>
        <v>0.621</v>
      </c>
      <c r="BT151" s="73">
        <f t="shared" si="51"/>
        <v>0.2475652719</v>
      </c>
      <c r="BU151" s="36">
        <f t="shared" si="52"/>
        <v>3093.980669</v>
      </c>
      <c r="BV151" s="35">
        <f t="shared" si="53"/>
        <v>0.4296352735</v>
      </c>
      <c r="BW151" s="37">
        <f t="shared" si="54"/>
        <v>0.667</v>
      </c>
      <c r="BX151" s="122">
        <f t="shared" si="55"/>
        <v>1.941293542</v>
      </c>
      <c r="BY151" s="104">
        <f t="shared" si="56"/>
        <v>0.748</v>
      </c>
      <c r="BZ151" s="33">
        <v>22.17</v>
      </c>
      <c r="CA151" s="105">
        <f t="shared" si="57"/>
        <v>0.933</v>
      </c>
      <c r="CB151" s="73">
        <f t="shared" si="58"/>
        <v>1.669694178</v>
      </c>
      <c r="CC151" s="33">
        <v>3.14</v>
      </c>
      <c r="CD151" s="105">
        <f t="shared" si="59"/>
        <v>0.546</v>
      </c>
      <c r="CE151" s="73">
        <f t="shared" si="60"/>
        <v>0.1299580388</v>
      </c>
      <c r="CF151" s="33">
        <v>0.25</v>
      </c>
      <c r="CG151" s="105">
        <f t="shared" si="61"/>
        <v>0.365</v>
      </c>
      <c r="CH151" s="73">
        <f t="shared" si="62"/>
        <v>-0.4448084224</v>
      </c>
      <c r="CI151" s="33">
        <v>1.17</v>
      </c>
      <c r="CJ151" s="102">
        <f t="shared" si="63"/>
        <v>0.454</v>
      </c>
      <c r="CK151" s="73">
        <f t="shared" si="64"/>
        <v>-0.3216903433</v>
      </c>
      <c r="CL151" s="33">
        <v>39.53</v>
      </c>
      <c r="CM151" s="102">
        <f t="shared" si="65"/>
        <v>0.262</v>
      </c>
      <c r="CN151" s="73">
        <f t="shared" si="66"/>
        <v>-0.6045128157</v>
      </c>
      <c r="CO151" s="36">
        <f t="shared" si="67"/>
        <v>1634.779262</v>
      </c>
      <c r="CP151" s="35">
        <f t="shared" si="68"/>
        <v>-0.5231785857</v>
      </c>
      <c r="CQ151" s="90">
        <f t="shared" si="69"/>
        <v>0.323</v>
      </c>
      <c r="CR151" s="33">
        <v>0.09</v>
      </c>
      <c r="CS151" s="105">
        <f t="shared" si="70"/>
        <v>0.567</v>
      </c>
      <c r="CT151" s="73">
        <f t="shared" si="71"/>
        <v>0.1009621575</v>
      </c>
      <c r="CU151" s="123">
        <f t="shared" si="72"/>
        <v>0.9326273658</v>
      </c>
      <c r="CV151" s="107">
        <f t="shared" si="73"/>
        <v>0.656</v>
      </c>
    </row>
    <row r="152">
      <c r="A152" s="28">
        <v>2023.0</v>
      </c>
      <c r="B152" s="29" t="s">
        <v>954</v>
      </c>
      <c r="C152" s="29" t="s">
        <v>10</v>
      </c>
      <c r="D152" s="30">
        <f t="array" ref="D152">INDEX(
  TP!C:C,
  MATCH(
    1,
    (TP!A:A = A152) * (TP!B:B = C152),
    0
  )
)
</f>
        <v>49.16</v>
      </c>
      <c r="E152" s="31">
        <f t="shared" si="1"/>
        <v>-4.530257675</v>
      </c>
      <c r="F152" s="32">
        <f t="shared" si="2"/>
        <v>0.294</v>
      </c>
      <c r="G152" s="33">
        <v>1962.0</v>
      </c>
      <c r="H152" s="33">
        <v>9.07</v>
      </c>
      <c r="I152" s="33">
        <v>3.0</v>
      </c>
      <c r="J152" s="99">
        <f t="shared" si="3"/>
        <v>6.85</v>
      </c>
      <c r="K152" s="100">
        <f t="shared" si="4"/>
        <v>0.3142201835</v>
      </c>
      <c r="L152" s="101">
        <f t="shared" si="5"/>
        <v>0.606</v>
      </c>
      <c r="M152" s="73">
        <f t="shared" si="6"/>
        <v>0.3111824554</v>
      </c>
      <c r="N152" s="42">
        <v>0.41</v>
      </c>
      <c r="O152" s="101">
        <f t="shared" si="7"/>
        <v>0.801</v>
      </c>
      <c r="P152" s="73">
        <f t="shared" si="8"/>
        <v>0.8367506039</v>
      </c>
      <c r="Q152" s="33">
        <v>2.16</v>
      </c>
      <c r="R152" s="102">
        <f t="shared" si="9"/>
        <v>0.631</v>
      </c>
      <c r="S152" s="73">
        <f t="shared" si="10"/>
        <v>0.2731542542</v>
      </c>
      <c r="T152" s="33">
        <v>51.06</v>
      </c>
      <c r="U152" s="102">
        <f t="shared" si="11"/>
        <v>0.862</v>
      </c>
      <c r="V152" s="73">
        <f t="shared" si="12"/>
        <v>0.953978652</v>
      </c>
      <c r="W152" s="36">
        <f t="shared" si="13"/>
        <v>3673.168942</v>
      </c>
      <c r="X152" s="35">
        <f t="shared" si="14"/>
        <v>1.000696764</v>
      </c>
      <c r="Y152" s="40">
        <f t="shared" si="15"/>
        <v>0.844</v>
      </c>
      <c r="Z152" s="33">
        <v>25.532</v>
      </c>
      <c r="AA152" s="101">
        <f t="shared" si="16"/>
        <v>0.929</v>
      </c>
      <c r="AB152" s="73">
        <f t="shared" si="17"/>
        <v>1.47404962</v>
      </c>
      <c r="AC152" s="121">
        <f t="shared" si="18"/>
        <v>3.622679443</v>
      </c>
      <c r="AD152" s="68">
        <f t="shared" si="19"/>
        <v>0.865</v>
      </c>
      <c r="AE152" s="33">
        <v>1.88</v>
      </c>
      <c r="AF152" s="102">
        <f t="shared" si="20"/>
        <v>0.028</v>
      </c>
      <c r="AG152" s="73">
        <f t="shared" si="21"/>
        <v>-1.44508205</v>
      </c>
      <c r="AH152" s="66">
        <f t="shared" si="22"/>
        <v>1.824743919</v>
      </c>
      <c r="AI152" s="102">
        <f t="shared" si="23"/>
        <v>0.035</v>
      </c>
      <c r="AJ152" s="73">
        <f t="shared" si="24"/>
        <v>-1.387687287</v>
      </c>
      <c r="AK152" s="33">
        <v>53.66</v>
      </c>
      <c r="AL152" s="102">
        <f t="shared" si="25"/>
        <v>0.61</v>
      </c>
      <c r="AM152" s="73">
        <f t="shared" si="26"/>
        <v>0.2414531578</v>
      </c>
      <c r="AN152" s="36">
        <f t="shared" si="27"/>
        <v>2551.062183</v>
      </c>
      <c r="AO152" s="35">
        <f t="shared" si="28"/>
        <v>-1.113004101</v>
      </c>
      <c r="AP152" s="37">
        <f t="shared" si="29"/>
        <v>0.145</v>
      </c>
      <c r="AQ152" s="33">
        <v>2.11</v>
      </c>
      <c r="AR152" s="102">
        <f t="shared" si="30"/>
        <v>0.177</v>
      </c>
      <c r="AS152" s="73">
        <f t="shared" si="31"/>
        <v>-0.9415412224</v>
      </c>
      <c r="AT152" s="33">
        <v>19.57</v>
      </c>
      <c r="AU152" s="102">
        <f t="shared" si="32"/>
        <v>0.117</v>
      </c>
      <c r="AV152" s="73">
        <f t="shared" si="33"/>
        <v>-1.17818474</v>
      </c>
      <c r="AW152" s="36">
        <f t="shared" si="34"/>
        <v>801.7655477</v>
      </c>
      <c r="AX152" s="35">
        <f t="shared" si="35"/>
        <v>-1.19203624</v>
      </c>
      <c r="AY152" s="37">
        <f t="shared" si="36"/>
        <v>0.103</v>
      </c>
      <c r="AZ152" s="33">
        <v>5.41</v>
      </c>
      <c r="BA152" s="102">
        <f t="shared" si="37"/>
        <v>0.11</v>
      </c>
      <c r="BB152" s="73">
        <f t="shared" si="38"/>
        <v>-1.163694239</v>
      </c>
      <c r="BC152" s="33">
        <v>21.19</v>
      </c>
      <c r="BD152" s="102">
        <f t="shared" si="39"/>
        <v>0.014</v>
      </c>
      <c r="BE152" s="73">
        <f t="shared" si="40"/>
        <v>-1.903777389</v>
      </c>
      <c r="BF152" s="36">
        <f t="shared" si="41"/>
        <v>1251.93182</v>
      </c>
      <c r="BG152" s="35">
        <f t="shared" si="42"/>
        <v>-2.039246554</v>
      </c>
      <c r="BH152" s="37">
        <f t="shared" si="43"/>
        <v>0</v>
      </c>
      <c r="BI152" s="33">
        <v>0.46</v>
      </c>
      <c r="BJ152" s="103">
        <f t="shared" si="44"/>
        <v>0.121</v>
      </c>
      <c r="BK152" s="73">
        <f t="shared" si="45"/>
        <v>-1.021385717</v>
      </c>
      <c r="BL152" s="33">
        <v>0.09</v>
      </c>
      <c r="BM152" s="103">
        <f t="shared" si="46"/>
        <v>0.184</v>
      </c>
      <c r="BN152" s="73">
        <f t="shared" si="47"/>
        <v>-0.8044916675</v>
      </c>
      <c r="BO152" s="33">
        <v>0.83</v>
      </c>
      <c r="BP152" s="102">
        <f t="shared" si="48"/>
        <v>0.053</v>
      </c>
      <c r="BQ152" s="73">
        <f t="shared" si="49"/>
        <v>-1.232048492</v>
      </c>
      <c r="BR152" s="33">
        <v>55.56</v>
      </c>
      <c r="BS152" s="102">
        <f t="shared" si="50"/>
        <v>0.734</v>
      </c>
      <c r="BT152" s="73">
        <f t="shared" si="51"/>
        <v>0.5212688692</v>
      </c>
      <c r="BU152" s="36">
        <f t="shared" si="52"/>
        <v>1460.083432</v>
      </c>
      <c r="BV152" s="35">
        <f t="shared" si="53"/>
        <v>-1.15813578</v>
      </c>
      <c r="BW152" s="37">
        <f t="shared" si="54"/>
        <v>0.103</v>
      </c>
      <c r="BX152" s="122">
        <f t="shared" si="55"/>
        <v>-7.328300059</v>
      </c>
      <c r="BY152" s="104">
        <f t="shared" si="56"/>
        <v>0.007</v>
      </c>
      <c r="BZ152" s="33">
        <v>9.68</v>
      </c>
      <c r="CA152" s="105">
        <f t="shared" si="57"/>
        <v>0.23</v>
      </c>
      <c r="CB152" s="73">
        <f t="shared" si="58"/>
        <v>-0.687544277</v>
      </c>
      <c r="CC152" s="33">
        <v>2.66</v>
      </c>
      <c r="CD152" s="105">
        <f t="shared" si="59"/>
        <v>0.309</v>
      </c>
      <c r="CE152" s="73">
        <f t="shared" si="60"/>
        <v>-0.4244860563</v>
      </c>
      <c r="CF152" s="33">
        <v>0.37</v>
      </c>
      <c r="CG152" s="105">
        <f t="shared" si="61"/>
        <v>0.638</v>
      </c>
      <c r="CH152" s="73">
        <f t="shared" si="62"/>
        <v>0.2062990787</v>
      </c>
      <c r="CI152" s="33">
        <v>1.33</v>
      </c>
      <c r="CJ152" s="102">
        <f t="shared" si="63"/>
        <v>0.567</v>
      </c>
      <c r="CK152" s="73">
        <f t="shared" si="64"/>
        <v>-0.1440761652</v>
      </c>
      <c r="CL152" s="33">
        <v>55.17</v>
      </c>
      <c r="CM152" s="102">
        <f t="shared" si="65"/>
        <v>0.713</v>
      </c>
      <c r="CN152" s="73">
        <f t="shared" si="66"/>
        <v>0.549354948</v>
      </c>
      <c r="CO152" s="36">
        <f t="shared" si="67"/>
        <v>2491.088957</v>
      </c>
      <c r="CP152" s="35">
        <f t="shared" si="68"/>
        <v>0.3512007472</v>
      </c>
      <c r="CQ152" s="90">
        <f t="shared" si="69"/>
        <v>0.67</v>
      </c>
      <c r="CR152" s="33">
        <v>0.07</v>
      </c>
      <c r="CS152" s="105">
        <f t="shared" si="70"/>
        <v>0.411</v>
      </c>
      <c r="CT152" s="73">
        <f t="shared" si="71"/>
        <v>-0.2701065511</v>
      </c>
      <c r="CU152" s="123">
        <f t="shared" si="72"/>
        <v>-0.8246370587</v>
      </c>
      <c r="CV152" s="107">
        <f t="shared" si="73"/>
        <v>0.454</v>
      </c>
    </row>
    <row r="153">
      <c r="A153" s="28">
        <v>2022.0</v>
      </c>
      <c r="B153" s="29" t="s">
        <v>966</v>
      </c>
      <c r="C153" s="29" t="s">
        <v>14</v>
      </c>
      <c r="D153" s="30">
        <f t="array" ref="D153">INDEX(
  TP!C:C,
  MATCH(
    1,
    (TP!A:A = A153) * (TP!B:B = C153),
    0
  )
)
</f>
        <v>49.1</v>
      </c>
      <c r="E153" s="31">
        <f t="shared" si="1"/>
        <v>3.844862995</v>
      </c>
      <c r="F153" s="32">
        <f t="shared" si="2"/>
        <v>0.709</v>
      </c>
      <c r="G153" s="33">
        <v>1298.0</v>
      </c>
      <c r="H153" s="33">
        <v>5.1</v>
      </c>
      <c r="I153" s="33">
        <v>0.0</v>
      </c>
      <c r="J153" s="99">
        <f t="shared" si="3"/>
        <v>5.1</v>
      </c>
      <c r="K153" s="100">
        <f t="shared" si="4"/>
        <v>0.3536209553</v>
      </c>
      <c r="L153" s="101">
        <f t="shared" si="5"/>
        <v>0.73</v>
      </c>
      <c r="M153" s="73">
        <f t="shared" si="6"/>
        <v>0.6529753266</v>
      </c>
      <c r="N153" s="42">
        <v>0.35</v>
      </c>
      <c r="O153" s="101">
        <f t="shared" si="7"/>
        <v>0.695</v>
      </c>
      <c r="P153" s="73">
        <f t="shared" si="8"/>
        <v>0.4532681409</v>
      </c>
      <c r="Q153" s="33">
        <v>2.77</v>
      </c>
      <c r="R153" s="102">
        <f t="shared" si="9"/>
        <v>0.904</v>
      </c>
      <c r="S153" s="73">
        <f t="shared" si="10"/>
        <v>1.267557858</v>
      </c>
      <c r="T153" s="33">
        <v>47.5</v>
      </c>
      <c r="U153" s="102">
        <f t="shared" si="11"/>
        <v>0.748</v>
      </c>
      <c r="V153" s="73">
        <f t="shared" si="12"/>
        <v>0.6016743163</v>
      </c>
      <c r="W153" s="36">
        <f t="shared" si="13"/>
        <v>3941.262486</v>
      </c>
      <c r="X153" s="35">
        <f t="shared" si="14"/>
        <v>1.307446613</v>
      </c>
      <c r="Y153" s="40">
        <f t="shared" si="15"/>
        <v>0.911</v>
      </c>
      <c r="Z153" s="33">
        <v>12.5</v>
      </c>
      <c r="AA153" s="101">
        <f t="shared" si="16"/>
        <v>0.337</v>
      </c>
      <c r="AB153" s="73">
        <f t="shared" si="17"/>
        <v>-0.3830515035</v>
      </c>
      <c r="AC153" s="121">
        <f t="shared" si="18"/>
        <v>2.030638577</v>
      </c>
      <c r="AD153" s="68">
        <f t="shared" si="19"/>
        <v>0.741</v>
      </c>
      <c r="AE153" s="33">
        <v>2.91</v>
      </c>
      <c r="AF153" s="102">
        <f t="shared" si="20"/>
        <v>0.294</v>
      </c>
      <c r="AG153" s="73">
        <f t="shared" si="21"/>
        <v>-0.5578027673</v>
      </c>
      <c r="AH153" s="66">
        <f t="shared" si="22"/>
        <v>2.818365306</v>
      </c>
      <c r="AI153" s="102">
        <f t="shared" si="23"/>
        <v>0.323</v>
      </c>
      <c r="AJ153" s="73">
        <f t="shared" si="24"/>
        <v>-0.5602659822</v>
      </c>
      <c r="AK153" s="33">
        <v>40.48</v>
      </c>
      <c r="AL153" s="102">
        <f t="shared" si="25"/>
        <v>0.067</v>
      </c>
      <c r="AM153" s="73">
        <f t="shared" si="26"/>
        <v>-1.487986672</v>
      </c>
      <c r="AN153" s="36">
        <f t="shared" si="27"/>
        <v>2483.053217</v>
      </c>
      <c r="AO153" s="35">
        <f t="shared" si="28"/>
        <v>-1.192914481</v>
      </c>
      <c r="AP153" s="37">
        <f t="shared" si="29"/>
        <v>0.128</v>
      </c>
      <c r="AQ153" s="33">
        <v>7.07</v>
      </c>
      <c r="AR153" s="102">
        <f t="shared" si="30"/>
        <v>0.837</v>
      </c>
      <c r="AS153" s="73">
        <f t="shared" si="31"/>
        <v>0.9604845142</v>
      </c>
      <c r="AT153" s="33">
        <v>42.16</v>
      </c>
      <c r="AU153" s="102">
        <f t="shared" si="32"/>
        <v>0.872</v>
      </c>
      <c r="AV153" s="73">
        <f t="shared" si="33"/>
        <v>1.059276404</v>
      </c>
      <c r="AW153" s="36">
        <f t="shared" si="34"/>
        <v>3178.835875</v>
      </c>
      <c r="AX153" s="35">
        <f t="shared" si="35"/>
        <v>1.382270692</v>
      </c>
      <c r="AY153" s="37">
        <f t="shared" si="36"/>
        <v>0.929</v>
      </c>
      <c r="AZ153" s="33">
        <v>12.97</v>
      </c>
      <c r="BA153" s="102">
        <f t="shared" si="37"/>
        <v>0.926</v>
      </c>
      <c r="BB153" s="73">
        <f t="shared" si="38"/>
        <v>1.585837014</v>
      </c>
      <c r="BC153" s="33">
        <v>33.69</v>
      </c>
      <c r="BD153" s="102">
        <f t="shared" si="39"/>
        <v>0.468</v>
      </c>
      <c r="BE153" s="73">
        <f t="shared" si="40"/>
        <v>-0.1697418583</v>
      </c>
      <c r="BF153" s="36">
        <f t="shared" si="41"/>
        <v>2825.098428</v>
      </c>
      <c r="BG153" s="35">
        <f t="shared" si="42"/>
        <v>0.6002066465</v>
      </c>
      <c r="BH153" s="37">
        <f t="shared" si="43"/>
        <v>0.745</v>
      </c>
      <c r="BI153" s="33">
        <v>0.62</v>
      </c>
      <c r="BJ153" s="103">
        <f t="shared" si="44"/>
        <v>0.227</v>
      </c>
      <c r="BK153" s="73">
        <f t="shared" si="45"/>
        <v>-0.8097518666</v>
      </c>
      <c r="BL153" s="33">
        <v>0.42</v>
      </c>
      <c r="BM153" s="103">
        <f t="shared" si="46"/>
        <v>0.656</v>
      </c>
      <c r="BN153" s="73">
        <f t="shared" si="47"/>
        <v>0.09842236721</v>
      </c>
      <c r="BO153" s="33">
        <v>3.33</v>
      </c>
      <c r="BP153" s="102">
        <f t="shared" si="48"/>
        <v>0.741</v>
      </c>
      <c r="BQ153" s="73">
        <f t="shared" si="49"/>
        <v>0.5371660408</v>
      </c>
      <c r="BR153" s="33">
        <v>50.0</v>
      </c>
      <c r="BS153" s="102">
        <f t="shared" si="50"/>
        <v>0.468</v>
      </c>
      <c r="BT153" s="73">
        <f t="shared" si="51"/>
        <v>-0.04656396704</v>
      </c>
      <c r="BU153" s="36">
        <f t="shared" si="52"/>
        <v>3186.597487</v>
      </c>
      <c r="BV153" s="35">
        <f t="shared" si="53"/>
        <v>0.5196374467</v>
      </c>
      <c r="BW153" s="37">
        <f t="shared" si="54"/>
        <v>0.695</v>
      </c>
      <c r="BX153" s="122">
        <f t="shared" si="55"/>
        <v>0.5978708052</v>
      </c>
      <c r="BY153" s="104">
        <f t="shared" si="56"/>
        <v>0.592</v>
      </c>
      <c r="BZ153" s="33">
        <v>13.1</v>
      </c>
      <c r="CA153" s="105">
        <f t="shared" si="57"/>
        <v>0.592</v>
      </c>
      <c r="CB153" s="73">
        <f t="shared" si="58"/>
        <v>-0.04208747037</v>
      </c>
      <c r="CC153" s="33">
        <v>3.4</v>
      </c>
      <c r="CD153" s="105">
        <f t="shared" si="59"/>
        <v>0.652</v>
      </c>
      <c r="CE153" s="73">
        <f t="shared" si="60"/>
        <v>0.4302819236</v>
      </c>
      <c r="CF153" s="33">
        <v>0.42</v>
      </c>
      <c r="CG153" s="105">
        <f t="shared" si="61"/>
        <v>0.745</v>
      </c>
      <c r="CH153" s="73">
        <f t="shared" si="62"/>
        <v>0.4775938708</v>
      </c>
      <c r="CI153" s="33">
        <v>1.73</v>
      </c>
      <c r="CJ153" s="102">
        <f t="shared" si="63"/>
        <v>0.723</v>
      </c>
      <c r="CK153" s="73">
        <f t="shared" si="64"/>
        <v>0.29995928</v>
      </c>
      <c r="CL153" s="33">
        <v>48.0</v>
      </c>
      <c r="CM153" s="102">
        <f t="shared" si="65"/>
        <v>0.514</v>
      </c>
      <c r="CN153" s="73">
        <f t="shared" si="66"/>
        <v>0.02037592845</v>
      </c>
      <c r="CO153" s="36">
        <f t="shared" si="67"/>
        <v>2573.291086</v>
      </c>
      <c r="CP153" s="35">
        <f t="shared" si="68"/>
        <v>0.4351374855</v>
      </c>
      <c r="CQ153" s="90">
        <f t="shared" si="69"/>
        <v>0.709</v>
      </c>
      <c r="CR153" s="33">
        <v>0.08</v>
      </c>
      <c r="CS153" s="105">
        <f t="shared" si="70"/>
        <v>0.493</v>
      </c>
      <c r="CT153" s="73">
        <f t="shared" si="71"/>
        <v>-0.08457219684</v>
      </c>
      <c r="CU153" s="123">
        <f t="shared" si="72"/>
        <v>1.216353613</v>
      </c>
      <c r="CV153" s="107">
        <f t="shared" si="73"/>
        <v>0.674</v>
      </c>
    </row>
    <row r="154">
      <c r="A154" s="28">
        <v>2022.0</v>
      </c>
      <c r="B154" s="29" t="s">
        <v>967</v>
      </c>
      <c r="C154" s="29" t="s">
        <v>14</v>
      </c>
      <c r="D154" s="30">
        <f t="array" ref="D154">INDEX(
  TP!C:C,
  MATCH(
    1,
    (TP!A:A = A154) * (TP!B:B = C154),
    0
  )
)
</f>
        <v>49.1</v>
      </c>
      <c r="E154" s="31">
        <f t="shared" si="1"/>
        <v>-8.077046781</v>
      </c>
      <c r="F154" s="32">
        <f t="shared" si="2"/>
        <v>0.096</v>
      </c>
      <c r="G154" s="33">
        <v>937.0</v>
      </c>
      <c r="H154" s="33">
        <v>2.34</v>
      </c>
      <c r="I154" s="33">
        <v>0.0</v>
      </c>
      <c r="J154" s="99">
        <f t="shared" si="3"/>
        <v>2.34</v>
      </c>
      <c r="K154" s="100">
        <f t="shared" si="4"/>
        <v>0.2247598719</v>
      </c>
      <c r="L154" s="101">
        <f t="shared" si="5"/>
        <v>0.362</v>
      </c>
      <c r="M154" s="73">
        <f t="shared" si="6"/>
        <v>-0.4648657113</v>
      </c>
      <c r="N154" s="42">
        <v>0.19</v>
      </c>
      <c r="O154" s="101">
        <f t="shared" si="7"/>
        <v>0.301</v>
      </c>
      <c r="P154" s="73">
        <f t="shared" si="8"/>
        <v>-0.5693517605</v>
      </c>
      <c r="Q154" s="33">
        <v>1.44</v>
      </c>
      <c r="R154" s="102">
        <f t="shared" si="9"/>
        <v>0.156</v>
      </c>
      <c r="S154" s="73">
        <f t="shared" si="10"/>
        <v>-0.9005680326</v>
      </c>
      <c r="T154" s="33">
        <v>40.0</v>
      </c>
      <c r="U154" s="102">
        <f t="shared" si="11"/>
        <v>0.422</v>
      </c>
      <c r="V154" s="73">
        <f t="shared" si="12"/>
        <v>-0.1405398743</v>
      </c>
      <c r="W154" s="36">
        <f t="shared" si="13"/>
        <v>2230.848988</v>
      </c>
      <c r="X154" s="35">
        <f t="shared" si="14"/>
        <v>-0.6495907513</v>
      </c>
      <c r="Y154" s="40">
        <f t="shared" si="15"/>
        <v>0.241</v>
      </c>
      <c r="Z154" s="33">
        <v>13.333</v>
      </c>
      <c r="AA154" s="101">
        <f t="shared" si="16"/>
        <v>0.379</v>
      </c>
      <c r="AB154" s="73">
        <f t="shared" si="17"/>
        <v>-0.2643463749</v>
      </c>
      <c r="AC154" s="121">
        <f t="shared" si="18"/>
        <v>-1.948154598</v>
      </c>
      <c r="AD154" s="68">
        <f t="shared" si="19"/>
        <v>0.291</v>
      </c>
      <c r="AE154" s="33">
        <v>1.92</v>
      </c>
      <c r="AF154" s="102">
        <f t="shared" si="20"/>
        <v>0.035</v>
      </c>
      <c r="AG154" s="73">
        <f t="shared" si="21"/>
        <v>-1.410624603</v>
      </c>
      <c r="AH154" s="66">
        <f t="shared" si="22"/>
        <v>1.859539996</v>
      </c>
      <c r="AI154" s="102">
        <f t="shared" si="23"/>
        <v>0.039</v>
      </c>
      <c r="AJ154" s="73">
        <f t="shared" si="24"/>
        <v>-1.358711447</v>
      </c>
      <c r="AK154" s="33">
        <v>50.0</v>
      </c>
      <c r="AL154" s="102">
        <f t="shared" si="25"/>
        <v>0.365</v>
      </c>
      <c r="AM154" s="73">
        <f t="shared" si="26"/>
        <v>-0.2388009983</v>
      </c>
      <c r="AN154" s="36">
        <f t="shared" si="27"/>
        <v>2405.08711</v>
      </c>
      <c r="AO154" s="35">
        <f t="shared" si="28"/>
        <v>-1.28452448</v>
      </c>
      <c r="AP154" s="37">
        <f t="shared" si="29"/>
        <v>0.096</v>
      </c>
      <c r="AQ154" s="33">
        <v>5.76</v>
      </c>
      <c r="AR154" s="102">
        <f t="shared" si="30"/>
        <v>0.72</v>
      </c>
      <c r="AS154" s="73">
        <f t="shared" si="31"/>
        <v>0.4581349749</v>
      </c>
      <c r="AT154" s="33">
        <v>33.33</v>
      </c>
      <c r="AU154" s="102">
        <f t="shared" si="32"/>
        <v>0.525</v>
      </c>
      <c r="AV154" s="73">
        <f t="shared" si="33"/>
        <v>0.184695532</v>
      </c>
      <c r="AW154" s="36">
        <f t="shared" si="34"/>
        <v>2299.885893</v>
      </c>
      <c r="AX154" s="35">
        <f t="shared" si="35"/>
        <v>0.4303901331</v>
      </c>
      <c r="AY154" s="37">
        <f t="shared" si="36"/>
        <v>0.67</v>
      </c>
      <c r="AZ154" s="33">
        <v>6.44</v>
      </c>
      <c r="BA154" s="102">
        <f t="shared" si="37"/>
        <v>0.206</v>
      </c>
      <c r="BB154" s="73">
        <f t="shared" si="38"/>
        <v>-0.7890887901</v>
      </c>
      <c r="BC154" s="33">
        <v>28.36</v>
      </c>
      <c r="BD154" s="102">
        <f t="shared" si="39"/>
        <v>0.174</v>
      </c>
      <c r="BE154" s="73">
        <f t="shared" si="40"/>
        <v>-0.9091346087</v>
      </c>
      <c r="BF154" s="36">
        <f t="shared" si="41"/>
        <v>1809.93325</v>
      </c>
      <c r="BG154" s="35">
        <f t="shared" si="42"/>
        <v>-1.103033789</v>
      </c>
      <c r="BH154" s="37">
        <f t="shared" si="43"/>
        <v>0.117</v>
      </c>
      <c r="BI154" s="33">
        <v>0.38</v>
      </c>
      <c r="BJ154" s="103">
        <f t="shared" si="44"/>
        <v>0.082</v>
      </c>
      <c r="BK154" s="73">
        <f t="shared" si="45"/>
        <v>-1.127202642</v>
      </c>
      <c r="BL154" s="33">
        <v>0.19</v>
      </c>
      <c r="BM154" s="103">
        <f t="shared" si="46"/>
        <v>0.365</v>
      </c>
      <c r="BN154" s="73">
        <f t="shared" si="47"/>
        <v>-0.530881354</v>
      </c>
      <c r="BO154" s="33">
        <v>0.86</v>
      </c>
      <c r="BP154" s="102">
        <f t="shared" si="48"/>
        <v>0.064</v>
      </c>
      <c r="BQ154" s="73">
        <f t="shared" si="49"/>
        <v>-1.210817918</v>
      </c>
      <c r="BR154" s="33">
        <v>55.56</v>
      </c>
      <c r="BS154" s="102">
        <f t="shared" si="50"/>
        <v>0.734</v>
      </c>
      <c r="BT154" s="73">
        <f t="shared" si="51"/>
        <v>0.5212688692</v>
      </c>
      <c r="BU154" s="36">
        <f t="shared" si="52"/>
        <v>1499.370359</v>
      </c>
      <c r="BV154" s="35">
        <f t="shared" si="53"/>
        <v>-1.119957954</v>
      </c>
      <c r="BW154" s="37">
        <f t="shared" si="54"/>
        <v>0.117</v>
      </c>
      <c r="BX154" s="122">
        <f t="shared" si="55"/>
        <v>-4.735210085</v>
      </c>
      <c r="BY154" s="104">
        <f t="shared" si="56"/>
        <v>0.092</v>
      </c>
      <c r="BZ154" s="33">
        <v>9.99</v>
      </c>
      <c r="CA154" s="105">
        <f t="shared" si="57"/>
        <v>0.284</v>
      </c>
      <c r="CB154" s="73">
        <f t="shared" si="58"/>
        <v>-0.6290379583</v>
      </c>
      <c r="CC154" s="33">
        <v>2.31</v>
      </c>
      <c r="CD154" s="105">
        <f t="shared" si="59"/>
        <v>0.177</v>
      </c>
      <c r="CE154" s="73">
        <f t="shared" si="60"/>
        <v>-0.828768209</v>
      </c>
      <c r="CF154" s="33">
        <v>0.38</v>
      </c>
      <c r="CG154" s="105">
        <f t="shared" si="61"/>
        <v>0.667</v>
      </c>
      <c r="CH154" s="73">
        <f t="shared" si="62"/>
        <v>0.2605580371</v>
      </c>
      <c r="CI154" s="33">
        <v>0.48</v>
      </c>
      <c r="CJ154" s="102">
        <f t="shared" si="63"/>
        <v>0.05</v>
      </c>
      <c r="CK154" s="73">
        <f t="shared" si="64"/>
        <v>-1.087651486</v>
      </c>
      <c r="CL154" s="33">
        <v>80.0</v>
      </c>
      <c r="CM154" s="102">
        <f t="shared" si="65"/>
        <v>0.989</v>
      </c>
      <c r="CN154" s="73">
        <f t="shared" si="66"/>
        <v>2.381230688</v>
      </c>
      <c r="CO154" s="36">
        <f t="shared" si="67"/>
        <v>1674.195615</v>
      </c>
      <c r="CP154" s="35">
        <f t="shared" si="68"/>
        <v>-0.4829304787</v>
      </c>
      <c r="CQ154" s="90">
        <f t="shared" si="69"/>
        <v>0.351</v>
      </c>
      <c r="CR154" s="33">
        <v>0.1</v>
      </c>
      <c r="CS154" s="105">
        <f t="shared" si="70"/>
        <v>0.652</v>
      </c>
      <c r="CT154" s="73">
        <f t="shared" si="71"/>
        <v>0.2864965118</v>
      </c>
      <c r="CU154" s="123">
        <f t="shared" si="72"/>
        <v>-1.393682097</v>
      </c>
      <c r="CV154" s="107">
        <f t="shared" si="73"/>
        <v>0.383</v>
      </c>
    </row>
    <row r="155">
      <c r="A155" s="28">
        <v>2022.0</v>
      </c>
      <c r="B155" s="29" t="s">
        <v>968</v>
      </c>
      <c r="C155" s="29" t="s">
        <v>14</v>
      </c>
      <c r="D155" s="30">
        <f t="array" ref="D155">INDEX(
  TP!C:C,
  MATCH(
    1,
    (TP!A:A = A155) * (TP!B:B = C155),
    0
  )
)
</f>
        <v>49.1</v>
      </c>
      <c r="E155" s="31">
        <f t="shared" si="1"/>
        <v>-8.550581409</v>
      </c>
      <c r="F155" s="32">
        <f t="shared" si="2"/>
        <v>0.082</v>
      </c>
      <c r="G155" s="33">
        <v>2345.0</v>
      </c>
      <c r="H155" s="33">
        <v>11.31</v>
      </c>
      <c r="I155" s="33">
        <v>2.0</v>
      </c>
      <c r="J155" s="99">
        <f t="shared" si="3"/>
        <v>9.83</v>
      </c>
      <c r="K155" s="100">
        <f t="shared" si="4"/>
        <v>0.3772707889</v>
      </c>
      <c r="L155" s="101">
        <f t="shared" si="5"/>
        <v>0.805</v>
      </c>
      <c r="M155" s="73">
        <f t="shared" si="6"/>
        <v>0.8581323362</v>
      </c>
      <c r="N155" s="42">
        <v>0.31</v>
      </c>
      <c r="O155" s="101">
        <f t="shared" si="7"/>
        <v>0.606</v>
      </c>
      <c r="P155" s="73">
        <f t="shared" si="8"/>
        <v>0.1976131656</v>
      </c>
      <c r="Q155" s="33">
        <v>2.23</v>
      </c>
      <c r="R155" s="102">
        <f t="shared" si="9"/>
        <v>0.652</v>
      </c>
      <c r="S155" s="73">
        <f t="shared" si="10"/>
        <v>0.3872661432</v>
      </c>
      <c r="T155" s="33">
        <v>44.83</v>
      </c>
      <c r="U155" s="102">
        <f t="shared" si="11"/>
        <v>0.621</v>
      </c>
      <c r="V155" s="73">
        <f t="shared" si="12"/>
        <v>0.3374460644</v>
      </c>
      <c r="W155" s="36">
        <f t="shared" si="13"/>
        <v>3286.406308</v>
      </c>
      <c r="X155" s="35">
        <f t="shared" si="14"/>
        <v>0.558166974</v>
      </c>
      <c r="Y155" s="40">
        <f t="shared" si="15"/>
        <v>0.727</v>
      </c>
      <c r="Z155" s="33">
        <v>17.241</v>
      </c>
      <c r="AA155" s="101">
        <f t="shared" si="16"/>
        <v>0.61</v>
      </c>
      <c r="AB155" s="73">
        <f t="shared" si="17"/>
        <v>0.2925559572</v>
      </c>
      <c r="AC155" s="121">
        <f t="shared" si="18"/>
        <v>1.906468433</v>
      </c>
      <c r="AD155" s="68">
        <f t="shared" si="19"/>
        <v>0.72</v>
      </c>
      <c r="AE155" s="33">
        <v>2.07</v>
      </c>
      <c r="AF155" s="102">
        <f t="shared" si="20"/>
        <v>0.067</v>
      </c>
      <c r="AG155" s="73">
        <f t="shared" si="21"/>
        <v>-1.281409173</v>
      </c>
      <c r="AH155" s="66">
        <f t="shared" si="22"/>
        <v>2.004816558</v>
      </c>
      <c r="AI155" s="102">
        <f t="shared" si="23"/>
        <v>0.089</v>
      </c>
      <c r="AJ155" s="73">
        <f t="shared" si="24"/>
        <v>-1.237734861</v>
      </c>
      <c r="AK155" s="33">
        <v>37.04</v>
      </c>
      <c r="AL155" s="102">
        <f t="shared" si="25"/>
        <v>0.028</v>
      </c>
      <c r="AM155" s="73">
        <f t="shared" si="26"/>
        <v>-1.939373092</v>
      </c>
      <c r="AN155" s="36">
        <f t="shared" si="27"/>
        <v>1865.724133</v>
      </c>
      <c r="AO155" s="35">
        <f t="shared" si="28"/>
        <v>-1.918274752</v>
      </c>
      <c r="AP155" s="37">
        <f t="shared" si="29"/>
        <v>0.011</v>
      </c>
      <c r="AQ155" s="33">
        <v>6.22</v>
      </c>
      <c r="AR155" s="102">
        <f t="shared" si="30"/>
        <v>0.777</v>
      </c>
      <c r="AS155" s="73">
        <f t="shared" si="31"/>
        <v>0.634532523</v>
      </c>
      <c r="AT155" s="33">
        <v>32.1</v>
      </c>
      <c r="AU155" s="102">
        <f t="shared" si="32"/>
        <v>0.5</v>
      </c>
      <c r="AV155" s="73">
        <f t="shared" si="33"/>
        <v>0.06286829835</v>
      </c>
      <c r="AW155" s="36">
        <f t="shared" si="34"/>
        <v>2291.315665</v>
      </c>
      <c r="AX155" s="35">
        <f t="shared" si="35"/>
        <v>0.4211087933</v>
      </c>
      <c r="AY155" s="37">
        <f t="shared" si="36"/>
        <v>0.663</v>
      </c>
      <c r="AZ155" s="33">
        <v>5.83</v>
      </c>
      <c r="BA155" s="102">
        <f t="shared" si="37"/>
        <v>0.142</v>
      </c>
      <c r="BB155" s="73">
        <f t="shared" si="38"/>
        <v>-1.010942502</v>
      </c>
      <c r="BC155" s="33">
        <v>25.0</v>
      </c>
      <c r="BD155" s="102">
        <f t="shared" si="39"/>
        <v>0.06</v>
      </c>
      <c r="BE155" s="73">
        <f t="shared" si="40"/>
        <v>-1.375243359</v>
      </c>
      <c r="BF155" s="36">
        <f t="shared" si="41"/>
        <v>1527.487539</v>
      </c>
      <c r="BG155" s="35">
        <f t="shared" si="42"/>
        <v>-1.576920173</v>
      </c>
      <c r="BH155" s="37">
        <f t="shared" si="43"/>
        <v>0.053</v>
      </c>
      <c r="BI155" s="33">
        <v>0.58</v>
      </c>
      <c r="BJ155" s="103">
        <f t="shared" si="44"/>
        <v>0.216</v>
      </c>
      <c r="BK155" s="73">
        <f t="shared" si="45"/>
        <v>-0.8626603291</v>
      </c>
      <c r="BL155" s="33">
        <v>0.31</v>
      </c>
      <c r="BM155" s="103">
        <f t="shared" si="46"/>
        <v>0.514</v>
      </c>
      <c r="BN155" s="73">
        <f t="shared" si="47"/>
        <v>-0.2025489777</v>
      </c>
      <c r="BO155" s="33">
        <v>1.5</v>
      </c>
      <c r="BP155" s="102">
        <f t="shared" si="48"/>
        <v>0.238</v>
      </c>
      <c r="BQ155" s="73">
        <f t="shared" si="49"/>
        <v>-0.7578989974</v>
      </c>
      <c r="BR155" s="33">
        <v>46.15</v>
      </c>
      <c r="BS155" s="102">
        <f t="shared" si="50"/>
        <v>0.301</v>
      </c>
      <c r="BT155" s="73">
        <f t="shared" si="51"/>
        <v>-0.4397575677</v>
      </c>
      <c r="BU155" s="36">
        <f t="shared" si="52"/>
        <v>1838.892604</v>
      </c>
      <c r="BV155" s="35">
        <f t="shared" si="53"/>
        <v>-0.7900206849</v>
      </c>
      <c r="BW155" s="37">
        <f t="shared" si="54"/>
        <v>0.227</v>
      </c>
      <c r="BX155" s="122">
        <f t="shared" si="55"/>
        <v>-4.929316124</v>
      </c>
      <c r="BY155" s="104">
        <f t="shared" si="56"/>
        <v>0.067</v>
      </c>
      <c r="BZ155" s="33">
        <v>6.68</v>
      </c>
      <c r="CA155" s="105">
        <f t="shared" si="57"/>
        <v>0.05</v>
      </c>
      <c r="CB155" s="73">
        <f t="shared" si="58"/>
        <v>-1.253734458</v>
      </c>
      <c r="CC155" s="33">
        <v>2.8</v>
      </c>
      <c r="CD155" s="105">
        <f t="shared" si="59"/>
        <v>0.387</v>
      </c>
      <c r="CE155" s="73">
        <f t="shared" si="60"/>
        <v>-0.2627731952</v>
      </c>
      <c r="CF155" s="33">
        <v>0.15</v>
      </c>
      <c r="CG155" s="105">
        <f t="shared" si="61"/>
        <v>0.131</v>
      </c>
      <c r="CH155" s="73">
        <f t="shared" si="62"/>
        <v>-0.9873980066</v>
      </c>
      <c r="CI155" s="33">
        <v>0.31</v>
      </c>
      <c r="CJ155" s="102">
        <f t="shared" si="63"/>
        <v>0.011</v>
      </c>
      <c r="CK155" s="73">
        <f t="shared" si="64"/>
        <v>-1.27636655</v>
      </c>
      <c r="CL155" s="33">
        <v>37.5</v>
      </c>
      <c r="CM155" s="102">
        <f t="shared" si="65"/>
        <v>0.195</v>
      </c>
      <c r="CN155" s="73">
        <f t="shared" si="66"/>
        <v>-0.7542795396</v>
      </c>
      <c r="CO155" s="36">
        <f t="shared" si="67"/>
        <v>540.5329831</v>
      </c>
      <c r="CP155" s="35">
        <f t="shared" si="68"/>
        <v>-1.640515382</v>
      </c>
      <c r="CQ155" s="90">
        <f t="shared" si="69"/>
        <v>0.043</v>
      </c>
      <c r="CR155" s="33">
        <v>0.01</v>
      </c>
      <c r="CS155" s="105">
        <f t="shared" si="70"/>
        <v>0</v>
      </c>
      <c r="CT155" s="73">
        <f t="shared" si="71"/>
        <v>-1.383312677</v>
      </c>
      <c r="CU155" s="123">
        <f t="shared" si="72"/>
        <v>-5.527733719</v>
      </c>
      <c r="CV155" s="107">
        <f t="shared" si="73"/>
        <v>0.021</v>
      </c>
    </row>
    <row r="156">
      <c r="A156" s="28">
        <v>2024.0</v>
      </c>
      <c r="B156" s="29" t="s">
        <v>854</v>
      </c>
      <c r="C156" s="29" t="s">
        <v>26</v>
      </c>
      <c r="D156" s="30">
        <f t="array" ref="D156">INDEX(
  TP!C:C,
  MATCH(
    1,
    (TP!A:A = A156) * (TP!B:B = C156),
    0
  )
)
</f>
        <v>49.08</v>
      </c>
      <c r="E156" s="31">
        <f t="shared" si="1"/>
        <v>6.594817776</v>
      </c>
      <c r="F156" s="32">
        <f t="shared" si="2"/>
        <v>0.848</v>
      </c>
      <c r="G156" s="33">
        <v>1375.0</v>
      </c>
      <c r="H156" s="33">
        <v>8.75</v>
      </c>
      <c r="I156" s="33">
        <v>2.0</v>
      </c>
      <c r="J156" s="99">
        <f t="shared" si="3"/>
        <v>7.27</v>
      </c>
      <c r="K156" s="100">
        <f t="shared" si="4"/>
        <v>0.4758545455</v>
      </c>
      <c r="L156" s="101">
        <f t="shared" si="5"/>
        <v>0.961</v>
      </c>
      <c r="M156" s="73">
        <f t="shared" si="6"/>
        <v>1.713324345</v>
      </c>
      <c r="N156" s="42">
        <v>0.46</v>
      </c>
      <c r="O156" s="101">
        <f t="shared" si="7"/>
        <v>0.865</v>
      </c>
      <c r="P156" s="73">
        <f t="shared" si="8"/>
        <v>1.156319323</v>
      </c>
      <c r="Q156" s="33">
        <v>2.68</v>
      </c>
      <c r="R156" s="102">
        <f t="shared" si="9"/>
        <v>0.869</v>
      </c>
      <c r="S156" s="73">
        <f t="shared" si="10"/>
        <v>1.120842572</v>
      </c>
      <c r="T156" s="33">
        <v>53.66</v>
      </c>
      <c r="U156" s="102">
        <f t="shared" si="11"/>
        <v>0.915</v>
      </c>
      <c r="V156" s="73">
        <f t="shared" si="12"/>
        <v>1.211279571</v>
      </c>
      <c r="W156" s="36">
        <f t="shared" si="13"/>
        <v>4371.316828</v>
      </c>
      <c r="X156" s="35">
        <f t="shared" si="14"/>
        <v>1.799510326</v>
      </c>
      <c r="Y156" s="40">
        <f t="shared" si="15"/>
        <v>0.961</v>
      </c>
      <c r="Z156" s="33">
        <v>19.512</v>
      </c>
      <c r="AA156" s="101">
        <f t="shared" si="16"/>
        <v>0.745</v>
      </c>
      <c r="AB156" s="73">
        <f t="shared" si="17"/>
        <v>0.6161806235</v>
      </c>
      <c r="AC156" s="121">
        <f t="shared" si="18"/>
        <v>5.285334617</v>
      </c>
      <c r="AD156" s="68">
        <f t="shared" si="19"/>
        <v>0.933</v>
      </c>
      <c r="AE156" s="33">
        <v>4.06</v>
      </c>
      <c r="AF156" s="102">
        <f t="shared" si="20"/>
        <v>0.727</v>
      </c>
      <c r="AG156" s="73">
        <f t="shared" si="21"/>
        <v>0.4328488595</v>
      </c>
      <c r="AH156" s="66">
        <f t="shared" si="22"/>
        <v>3.929313164</v>
      </c>
      <c r="AI156" s="102">
        <f t="shared" si="23"/>
        <v>0.706</v>
      </c>
      <c r="AJ156" s="73">
        <f t="shared" si="24"/>
        <v>0.3648569454</v>
      </c>
      <c r="AK156" s="33">
        <v>58.06</v>
      </c>
      <c r="AL156" s="102">
        <f t="shared" si="25"/>
        <v>0.809</v>
      </c>
      <c r="AM156" s="73">
        <f t="shared" si="26"/>
        <v>0.818807881</v>
      </c>
      <c r="AN156" s="36">
        <f t="shared" si="27"/>
        <v>4240.239323</v>
      </c>
      <c r="AO156" s="35">
        <f t="shared" si="28"/>
        <v>0.8717751974</v>
      </c>
      <c r="AP156" s="37">
        <f t="shared" si="29"/>
        <v>0.816</v>
      </c>
      <c r="AQ156" s="33">
        <v>7.99</v>
      </c>
      <c r="AR156" s="102">
        <f t="shared" si="30"/>
        <v>0.901</v>
      </c>
      <c r="AS156" s="73">
        <f t="shared" si="31"/>
        <v>1.313279611</v>
      </c>
      <c r="AT156" s="33">
        <v>21.31</v>
      </c>
      <c r="AU156" s="102">
        <f t="shared" si="32"/>
        <v>0.16</v>
      </c>
      <c r="AV156" s="73">
        <f t="shared" si="33"/>
        <v>-1.005843775</v>
      </c>
      <c r="AW156" s="36">
        <f t="shared" si="34"/>
        <v>1689.830674</v>
      </c>
      <c r="AX156" s="35">
        <f t="shared" si="35"/>
        <v>-0.230284211</v>
      </c>
      <c r="AY156" s="37">
        <f t="shared" si="36"/>
        <v>0.44</v>
      </c>
      <c r="AZ156" s="33">
        <v>8.44</v>
      </c>
      <c r="BA156" s="102">
        <f t="shared" si="37"/>
        <v>0.525</v>
      </c>
      <c r="BB156" s="73">
        <f t="shared" si="38"/>
        <v>-0.06169956974</v>
      </c>
      <c r="BC156" s="33">
        <v>29.46</v>
      </c>
      <c r="BD156" s="102">
        <f t="shared" si="39"/>
        <v>0.22</v>
      </c>
      <c r="BE156" s="73">
        <f t="shared" si="40"/>
        <v>-0.756539482</v>
      </c>
      <c r="BF156" s="36">
        <f t="shared" si="41"/>
        <v>2103.185018</v>
      </c>
      <c r="BG156" s="35">
        <f t="shared" si="42"/>
        <v>-0.6110170408</v>
      </c>
      <c r="BH156" s="37">
        <f t="shared" si="43"/>
        <v>0.277</v>
      </c>
      <c r="BI156" s="33">
        <v>1.05</v>
      </c>
      <c r="BJ156" s="103">
        <f t="shared" si="44"/>
        <v>0.472</v>
      </c>
      <c r="BK156" s="73">
        <f t="shared" si="45"/>
        <v>-0.2409858946</v>
      </c>
      <c r="BL156" s="33">
        <v>0.33</v>
      </c>
      <c r="BM156" s="103">
        <f t="shared" si="46"/>
        <v>0.546</v>
      </c>
      <c r="BN156" s="73">
        <f t="shared" si="47"/>
        <v>-0.147826915</v>
      </c>
      <c r="BO156" s="33">
        <v>3.01</v>
      </c>
      <c r="BP156" s="102">
        <f t="shared" si="48"/>
        <v>0.681</v>
      </c>
      <c r="BQ156" s="73">
        <f t="shared" si="49"/>
        <v>0.3107065805</v>
      </c>
      <c r="BR156" s="33">
        <v>41.3</v>
      </c>
      <c r="BS156" s="102">
        <f t="shared" si="50"/>
        <v>0.142</v>
      </c>
      <c r="BT156" s="73">
        <f t="shared" si="51"/>
        <v>-0.9350793763</v>
      </c>
      <c r="BU156" s="36">
        <f t="shared" si="52"/>
        <v>2494.240848</v>
      </c>
      <c r="BV156" s="35">
        <f t="shared" si="53"/>
        <v>-0.1531734283</v>
      </c>
      <c r="BW156" s="37">
        <f t="shared" si="54"/>
        <v>0.457</v>
      </c>
      <c r="BX156" s="122">
        <f t="shared" si="55"/>
        <v>-0.5115122924</v>
      </c>
      <c r="BY156" s="104">
        <f t="shared" si="56"/>
        <v>0.479</v>
      </c>
      <c r="BZ156" s="33">
        <v>10.67</v>
      </c>
      <c r="CA156" s="105">
        <f t="shared" si="57"/>
        <v>0.376</v>
      </c>
      <c r="CB156" s="73">
        <f t="shared" si="58"/>
        <v>-0.5007015172</v>
      </c>
      <c r="CC156" s="33">
        <v>4.45</v>
      </c>
      <c r="CD156" s="105">
        <f t="shared" si="59"/>
        <v>0.965</v>
      </c>
      <c r="CE156" s="73">
        <f t="shared" si="60"/>
        <v>1.643128382</v>
      </c>
      <c r="CF156" s="33">
        <v>0.33</v>
      </c>
      <c r="CG156" s="105">
        <f t="shared" si="61"/>
        <v>0.55</v>
      </c>
      <c r="CH156" s="73">
        <f t="shared" si="62"/>
        <v>-0.01073675502</v>
      </c>
      <c r="CI156" s="33">
        <v>1.31</v>
      </c>
      <c r="CJ156" s="102">
        <f t="shared" si="63"/>
        <v>0.546</v>
      </c>
      <c r="CK156" s="73">
        <f t="shared" si="64"/>
        <v>-0.1662779375</v>
      </c>
      <c r="CL156" s="33">
        <v>65.0</v>
      </c>
      <c r="CM156" s="102">
        <f t="shared" si="65"/>
        <v>0.908</v>
      </c>
      <c r="CN156" s="73">
        <f t="shared" si="66"/>
        <v>1.27458002</v>
      </c>
      <c r="CO156" s="36">
        <f t="shared" si="67"/>
        <v>2905.030848</v>
      </c>
      <c r="CP156" s="35">
        <f t="shared" si="68"/>
        <v>0.7738775388</v>
      </c>
      <c r="CQ156" s="90">
        <f t="shared" si="69"/>
        <v>0.78</v>
      </c>
      <c r="CR156" s="33">
        <v>0.08</v>
      </c>
      <c r="CS156" s="105">
        <f t="shared" si="70"/>
        <v>0.493</v>
      </c>
      <c r="CT156" s="73">
        <f t="shared" si="71"/>
        <v>-0.08457219684</v>
      </c>
      <c r="CU156" s="123">
        <f t="shared" si="72"/>
        <v>1.820995451</v>
      </c>
      <c r="CV156" s="107">
        <f t="shared" si="73"/>
        <v>0.738</v>
      </c>
    </row>
    <row r="157">
      <c r="A157" s="28">
        <v>2024.0</v>
      </c>
      <c r="B157" s="29" t="s">
        <v>969</v>
      </c>
      <c r="C157" s="29" t="s">
        <v>26</v>
      </c>
      <c r="D157" s="30">
        <f t="array" ref="D157">INDEX(
  TP!C:C,
  MATCH(
    1,
    (TP!A:A = A157) * (TP!B:B = C157),
    0
  )
)
</f>
        <v>49.08</v>
      </c>
      <c r="E157" s="31">
        <f t="shared" si="1"/>
        <v>-0.7720860757</v>
      </c>
      <c r="F157" s="32">
        <f t="shared" si="2"/>
        <v>0.461</v>
      </c>
      <c r="G157" s="33">
        <v>920.0</v>
      </c>
      <c r="H157" s="33">
        <v>2.17</v>
      </c>
      <c r="I157" s="33">
        <v>0.0</v>
      </c>
      <c r="J157" s="99">
        <f t="shared" si="3"/>
        <v>2.17</v>
      </c>
      <c r="K157" s="100">
        <f t="shared" si="4"/>
        <v>0.2122826087</v>
      </c>
      <c r="L157" s="101">
        <f t="shared" si="5"/>
        <v>0.326</v>
      </c>
      <c r="M157" s="73">
        <f t="shared" si="6"/>
        <v>-0.5731031753</v>
      </c>
      <c r="N157" s="42">
        <v>0.1</v>
      </c>
      <c r="O157" s="101">
        <f t="shared" si="7"/>
        <v>0.121</v>
      </c>
      <c r="P157" s="73">
        <f t="shared" si="8"/>
        <v>-1.144575455</v>
      </c>
      <c r="Q157" s="33">
        <v>2.15</v>
      </c>
      <c r="R157" s="102">
        <f t="shared" si="9"/>
        <v>0.624</v>
      </c>
      <c r="S157" s="73">
        <f t="shared" si="10"/>
        <v>0.2568525558</v>
      </c>
      <c r="T157" s="33">
        <v>27.27</v>
      </c>
      <c r="U157" s="102">
        <f t="shared" si="11"/>
        <v>0.06</v>
      </c>
      <c r="V157" s="73">
        <f t="shared" si="12"/>
        <v>-1.40032476</v>
      </c>
      <c r="W157" s="36">
        <f t="shared" si="13"/>
        <v>1956.352878</v>
      </c>
      <c r="X157" s="35">
        <f t="shared" si="14"/>
        <v>-0.9636663503</v>
      </c>
      <c r="Y157" s="40">
        <f t="shared" si="15"/>
        <v>0.138</v>
      </c>
      <c r="Z157" s="33">
        <v>4.545</v>
      </c>
      <c r="AA157" s="101">
        <f t="shared" si="16"/>
        <v>0.064</v>
      </c>
      <c r="AB157" s="73">
        <f t="shared" si="17"/>
        <v>-1.516664106</v>
      </c>
      <c r="AC157" s="121">
        <f t="shared" si="18"/>
        <v>-4.198009087</v>
      </c>
      <c r="AD157" s="68">
        <f t="shared" si="19"/>
        <v>0.113</v>
      </c>
      <c r="AE157" s="33">
        <v>5.09</v>
      </c>
      <c r="AF157" s="102">
        <f t="shared" si="20"/>
        <v>0.894</v>
      </c>
      <c r="AG157" s="73">
        <f t="shared" si="21"/>
        <v>1.320128143</v>
      </c>
      <c r="AH157" s="66">
        <f t="shared" si="22"/>
        <v>4.926158622</v>
      </c>
      <c r="AI157" s="102">
        <f t="shared" si="23"/>
        <v>0.872</v>
      </c>
      <c r="AJ157" s="73">
        <f t="shared" si="24"/>
        <v>1.194963041</v>
      </c>
      <c r="AK157" s="33">
        <v>69.23</v>
      </c>
      <c r="AL157" s="102">
        <f t="shared" si="25"/>
        <v>0.989</v>
      </c>
      <c r="AM157" s="73">
        <f t="shared" si="26"/>
        <v>2.284501576</v>
      </c>
      <c r="AN157" s="36">
        <f t="shared" si="27"/>
        <v>5639.757131</v>
      </c>
      <c r="AO157" s="35">
        <f t="shared" si="28"/>
        <v>2.516205439</v>
      </c>
      <c r="AP157" s="37">
        <f t="shared" si="29"/>
        <v>0.993</v>
      </c>
      <c r="AQ157" s="33">
        <v>5.09</v>
      </c>
      <c r="AR157" s="102">
        <f t="shared" si="30"/>
        <v>0.642</v>
      </c>
      <c r="AS157" s="73">
        <f t="shared" si="31"/>
        <v>0.2012081113</v>
      </c>
      <c r="AT157" s="33">
        <v>34.62</v>
      </c>
      <c r="AU157" s="102">
        <f t="shared" si="32"/>
        <v>0.596</v>
      </c>
      <c r="AV157" s="73">
        <f t="shared" si="33"/>
        <v>0.3124655575</v>
      </c>
      <c r="AW157" s="36">
        <f t="shared" si="34"/>
        <v>2258.425218</v>
      </c>
      <c r="AX157" s="35">
        <f t="shared" si="35"/>
        <v>0.3854892722</v>
      </c>
      <c r="AY157" s="37">
        <f t="shared" si="36"/>
        <v>0.652</v>
      </c>
      <c r="AZ157" s="33">
        <v>7.92</v>
      </c>
      <c r="BA157" s="102">
        <f t="shared" si="37"/>
        <v>0.422</v>
      </c>
      <c r="BB157" s="73">
        <f t="shared" si="38"/>
        <v>-0.250820767</v>
      </c>
      <c r="BC157" s="33">
        <v>38.27</v>
      </c>
      <c r="BD157" s="102">
        <f t="shared" si="39"/>
        <v>0.745</v>
      </c>
      <c r="BE157" s="73">
        <f t="shared" si="40"/>
        <v>0.4656087603</v>
      </c>
      <c r="BF157" s="36">
        <f t="shared" si="41"/>
        <v>2663.185548</v>
      </c>
      <c r="BG157" s="35">
        <f t="shared" si="42"/>
        <v>0.3285498074</v>
      </c>
      <c r="BH157" s="37">
        <f t="shared" si="43"/>
        <v>0.677</v>
      </c>
      <c r="BI157" s="33">
        <v>1.27</v>
      </c>
      <c r="BJ157" s="103">
        <f t="shared" si="44"/>
        <v>0.599</v>
      </c>
      <c r="BK157" s="73">
        <f t="shared" si="45"/>
        <v>0.05001064919</v>
      </c>
      <c r="BL157" s="33">
        <v>0.1</v>
      </c>
      <c r="BM157" s="103">
        <f t="shared" si="46"/>
        <v>0.199</v>
      </c>
      <c r="BN157" s="73">
        <f t="shared" si="47"/>
        <v>-0.7771306361</v>
      </c>
      <c r="BO157" s="33">
        <v>3.42</v>
      </c>
      <c r="BP157" s="102">
        <f t="shared" si="48"/>
        <v>0.762</v>
      </c>
      <c r="BQ157" s="73">
        <f t="shared" si="49"/>
        <v>0.600857764</v>
      </c>
      <c r="BR157" s="33">
        <v>54.29</v>
      </c>
      <c r="BS157" s="102">
        <f t="shared" si="50"/>
        <v>0.681</v>
      </c>
      <c r="BT157" s="73">
        <f t="shared" si="51"/>
        <v>0.3915660451</v>
      </c>
      <c r="BU157" s="36">
        <f t="shared" si="52"/>
        <v>3508.575636</v>
      </c>
      <c r="BV157" s="35">
        <f t="shared" si="53"/>
        <v>0.8325259035</v>
      </c>
      <c r="BW157" s="37">
        <f t="shared" si="54"/>
        <v>0.794</v>
      </c>
      <c r="BX157" s="122">
        <f t="shared" si="55"/>
        <v>3.335650436</v>
      </c>
      <c r="BY157" s="104">
        <f t="shared" si="56"/>
        <v>0.809</v>
      </c>
      <c r="BZ157" s="33">
        <v>16.73</v>
      </c>
      <c r="CA157" s="105">
        <f t="shared" si="57"/>
        <v>0.791</v>
      </c>
      <c r="CB157" s="73">
        <f t="shared" si="58"/>
        <v>0.643002649</v>
      </c>
      <c r="CC157" s="33">
        <v>3.52</v>
      </c>
      <c r="CD157" s="105">
        <f t="shared" si="59"/>
        <v>0.713</v>
      </c>
      <c r="CE157" s="73">
        <f t="shared" si="60"/>
        <v>0.5688929474</v>
      </c>
      <c r="CF157" s="33">
        <v>0.29</v>
      </c>
      <c r="CG157" s="105">
        <f t="shared" si="61"/>
        <v>0.461</v>
      </c>
      <c r="CH157" s="73">
        <f t="shared" si="62"/>
        <v>-0.2277725887</v>
      </c>
      <c r="CI157" s="33">
        <v>2.74</v>
      </c>
      <c r="CJ157" s="102">
        <f t="shared" si="63"/>
        <v>0.904</v>
      </c>
      <c r="CK157" s="73">
        <f t="shared" si="64"/>
        <v>1.421148779</v>
      </c>
      <c r="CL157" s="33">
        <v>32.14</v>
      </c>
      <c r="CM157" s="102">
        <f t="shared" si="65"/>
        <v>0.099</v>
      </c>
      <c r="CN157" s="73">
        <f t="shared" si="66"/>
        <v>-1.149722712</v>
      </c>
      <c r="CO157" s="36">
        <f t="shared" si="67"/>
        <v>2263.092864</v>
      </c>
      <c r="CP157" s="35">
        <f t="shared" si="68"/>
        <v>0.1183935363</v>
      </c>
      <c r="CQ157" s="90">
        <f t="shared" si="69"/>
        <v>0.613</v>
      </c>
      <c r="CR157" s="33">
        <v>0.03</v>
      </c>
      <c r="CS157" s="105">
        <f t="shared" si="70"/>
        <v>0.089</v>
      </c>
      <c r="CT157" s="73">
        <f t="shared" si="71"/>
        <v>-1.012243968</v>
      </c>
      <c r="CU157" s="123">
        <f t="shared" si="72"/>
        <v>0.09027257556</v>
      </c>
      <c r="CV157" s="107">
        <f t="shared" si="73"/>
        <v>0.574</v>
      </c>
    </row>
    <row r="158">
      <c r="A158" s="28">
        <v>2024.0</v>
      </c>
      <c r="B158" s="29" t="s">
        <v>368</v>
      </c>
      <c r="C158" s="29" t="s">
        <v>26</v>
      </c>
      <c r="D158" s="30">
        <f t="array" ref="D158">INDEX(
  TP!C:C,
  MATCH(
    1,
    (TP!A:A = A158) * (TP!B:B = C158),
    0
  )
)
</f>
        <v>49.08</v>
      </c>
      <c r="E158" s="31">
        <f t="shared" si="1"/>
        <v>-1.54009621</v>
      </c>
      <c r="F158" s="32">
        <f t="shared" si="2"/>
        <v>0.397</v>
      </c>
      <c r="G158" s="33">
        <v>2086.0</v>
      </c>
      <c r="H158" s="33">
        <v>5.73</v>
      </c>
      <c r="I158" s="33">
        <v>2.0</v>
      </c>
      <c r="J158" s="99">
        <f t="shared" si="3"/>
        <v>4.25</v>
      </c>
      <c r="K158" s="100">
        <f t="shared" si="4"/>
        <v>0.1833652924</v>
      </c>
      <c r="L158" s="101">
        <f t="shared" si="5"/>
        <v>0.227</v>
      </c>
      <c r="M158" s="73">
        <f t="shared" si="6"/>
        <v>-0.8239544175</v>
      </c>
      <c r="N158" s="42">
        <v>0.13</v>
      </c>
      <c r="O158" s="101">
        <f t="shared" si="7"/>
        <v>0.149</v>
      </c>
      <c r="P158" s="73">
        <f t="shared" si="8"/>
        <v>-0.9528342235</v>
      </c>
      <c r="Q158" s="33">
        <v>1.73</v>
      </c>
      <c r="R158" s="102">
        <f t="shared" si="9"/>
        <v>0.309</v>
      </c>
      <c r="S158" s="73">
        <f t="shared" si="10"/>
        <v>-0.4278187782</v>
      </c>
      <c r="T158" s="33">
        <v>25.0</v>
      </c>
      <c r="U158" s="102">
        <f t="shared" si="11"/>
        <v>0.046</v>
      </c>
      <c r="V158" s="73">
        <f t="shared" si="12"/>
        <v>-1.624968255</v>
      </c>
      <c r="W158" s="36">
        <f t="shared" si="13"/>
        <v>1569.822137</v>
      </c>
      <c r="X158" s="35">
        <f t="shared" si="14"/>
        <v>-1.405930811</v>
      </c>
      <c r="Y158" s="40">
        <f t="shared" si="15"/>
        <v>0.085</v>
      </c>
      <c r="Z158" s="33">
        <v>10.0</v>
      </c>
      <c r="AA158" s="101">
        <f t="shared" si="16"/>
        <v>0.227</v>
      </c>
      <c r="AB158" s="73">
        <f t="shared" si="17"/>
        <v>-0.7393093925</v>
      </c>
      <c r="AC158" s="121">
        <f t="shared" si="18"/>
        <v>-3.922028845</v>
      </c>
      <c r="AD158" s="68">
        <f t="shared" si="19"/>
        <v>0.135</v>
      </c>
      <c r="AE158" s="33">
        <v>2.55</v>
      </c>
      <c r="AF158" s="102">
        <f t="shared" si="20"/>
        <v>0.188</v>
      </c>
      <c r="AG158" s="73">
        <f t="shared" si="21"/>
        <v>-0.8679197983</v>
      </c>
      <c r="AH158" s="66">
        <f t="shared" si="22"/>
        <v>2.467918367</v>
      </c>
      <c r="AI158" s="102">
        <f t="shared" si="23"/>
        <v>0.213</v>
      </c>
      <c r="AJ158" s="73">
        <f t="shared" si="24"/>
        <v>-0.8520947089</v>
      </c>
      <c r="AK158" s="33">
        <v>66.1</v>
      </c>
      <c r="AL158" s="102">
        <f t="shared" si="25"/>
        <v>0.968</v>
      </c>
      <c r="AM158" s="73">
        <f t="shared" si="26"/>
        <v>1.873792421</v>
      </c>
      <c r="AN158" s="36">
        <f t="shared" si="27"/>
        <v>3763.263072</v>
      </c>
      <c r="AO158" s="35">
        <f t="shared" si="28"/>
        <v>0.3113291875</v>
      </c>
      <c r="AP158" s="37">
        <f t="shared" si="29"/>
        <v>0.631</v>
      </c>
      <c r="AQ158" s="33">
        <v>2.11</v>
      </c>
      <c r="AR158" s="102">
        <f t="shared" si="30"/>
        <v>0.177</v>
      </c>
      <c r="AS158" s="73">
        <f t="shared" si="31"/>
        <v>-0.9415412224</v>
      </c>
      <c r="AT158" s="33">
        <v>34.69</v>
      </c>
      <c r="AU158" s="102">
        <f t="shared" si="32"/>
        <v>0.603</v>
      </c>
      <c r="AV158" s="73">
        <f t="shared" si="33"/>
        <v>0.3193988147</v>
      </c>
      <c r="AW158" s="36">
        <f t="shared" si="34"/>
        <v>1421.218541</v>
      </c>
      <c r="AX158" s="35">
        <f t="shared" si="35"/>
        <v>-0.5211843446</v>
      </c>
      <c r="AY158" s="37">
        <f t="shared" si="36"/>
        <v>0.344</v>
      </c>
      <c r="AZ158" s="33">
        <v>5.39</v>
      </c>
      <c r="BA158" s="102">
        <f t="shared" si="37"/>
        <v>0.103</v>
      </c>
      <c r="BB158" s="73">
        <f t="shared" si="38"/>
        <v>-1.170968131</v>
      </c>
      <c r="BC158" s="33">
        <v>38.4</v>
      </c>
      <c r="BD158" s="102">
        <f t="shared" si="39"/>
        <v>0.759</v>
      </c>
      <c r="BE158" s="73">
        <f t="shared" si="40"/>
        <v>0.4836427298</v>
      </c>
      <c r="BF158" s="36">
        <f t="shared" si="41"/>
        <v>2264.904152</v>
      </c>
      <c r="BG158" s="35">
        <f t="shared" si="42"/>
        <v>-0.3396852683</v>
      </c>
      <c r="BH158" s="37">
        <f t="shared" si="43"/>
        <v>0.397</v>
      </c>
      <c r="BI158" s="33">
        <v>1.47</v>
      </c>
      <c r="BJ158" s="103">
        <f t="shared" si="44"/>
        <v>0.681</v>
      </c>
      <c r="BK158" s="73">
        <f t="shared" si="45"/>
        <v>0.3145529617</v>
      </c>
      <c r="BL158" s="33">
        <v>0.39</v>
      </c>
      <c r="BM158" s="103">
        <f t="shared" si="46"/>
        <v>0.631</v>
      </c>
      <c r="BN158" s="73">
        <f t="shared" si="47"/>
        <v>0.01633927314</v>
      </c>
      <c r="BO158" s="33">
        <v>1.98</v>
      </c>
      <c r="BP158" s="102">
        <f t="shared" si="48"/>
        <v>0.401</v>
      </c>
      <c r="BQ158" s="73">
        <f t="shared" si="49"/>
        <v>-0.4182098071</v>
      </c>
      <c r="BR158" s="33">
        <v>52.17</v>
      </c>
      <c r="BS158" s="102">
        <f t="shared" si="50"/>
        <v>0.589</v>
      </c>
      <c r="BT158" s="73">
        <f t="shared" si="51"/>
        <v>0.1750542442</v>
      </c>
      <c r="BU158" s="36">
        <f t="shared" si="52"/>
        <v>2477.218628</v>
      </c>
      <c r="BV158" s="35">
        <f t="shared" si="53"/>
        <v>-0.1697150984</v>
      </c>
      <c r="BW158" s="37">
        <f t="shared" si="54"/>
        <v>0.447</v>
      </c>
      <c r="BX158" s="122">
        <f t="shared" si="55"/>
        <v>-0.388363289</v>
      </c>
      <c r="BY158" s="104">
        <f t="shared" si="56"/>
        <v>0.493</v>
      </c>
      <c r="BZ158" s="33">
        <v>21.62</v>
      </c>
      <c r="CA158" s="105">
        <f t="shared" si="57"/>
        <v>0.915</v>
      </c>
      <c r="CB158" s="73">
        <f t="shared" si="58"/>
        <v>1.565892644</v>
      </c>
      <c r="CC158" s="33">
        <v>3.19</v>
      </c>
      <c r="CD158" s="105">
        <f t="shared" si="59"/>
        <v>0.557</v>
      </c>
      <c r="CE158" s="73">
        <f t="shared" si="60"/>
        <v>0.187712632</v>
      </c>
      <c r="CF158" s="33">
        <v>0.26</v>
      </c>
      <c r="CG158" s="105">
        <f t="shared" si="61"/>
        <v>0.383</v>
      </c>
      <c r="CH158" s="73">
        <f t="shared" si="62"/>
        <v>-0.390549464</v>
      </c>
      <c r="CI158" s="33">
        <v>2.03</v>
      </c>
      <c r="CJ158" s="102">
        <f t="shared" si="63"/>
        <v>0.809</v>
      </c>
      <c r="CK158" s="73">
        <f t="shared" si="64"/>
        <v>0.6329858639</v>
      </c>
      <c r="CL158" s="33">
        <v>42.55</v>
      </c>
      <c r="CM158" s="102">
        <f t="shared" si="65"/>
        <v>0.358</v>
      </c>
      <c r="CN158" s="73">
        <f t="shared" si="66"/>
        <v>-0.3817071478</v>
      </c>
      <c r="CO158" s="36">
        <f t="shared" si="67"/>
        <v>2517.92804</v>
      </c>
      <c r="CP158" s="35">
        <f t="shared" si="68"/>
        <v>0.3786061823</v>
      </c>
      <c r="CQ158" s="90">
        <f t="shared" si="69"/>
        <v>0.688</v>
      </c>
      <c r="CR158" s="33">
        <v>0.14</v>
      </c>
      <c r="CS158" s="105">
        <f t="shared" si="70"/>
        <v>0.855</v>
      </c>
      <c r="CT158" s="73">
        <f t="shared" si="71"/>
        <v>1.028633929</v>
      </c>
      <c r="CU158" s="123">
        <f t="shared" si="72"/>
        <v>2.770295924</v>
      </c>
      <c r="CV158" s="107">
        <f t="shared" si="73"/>
        <v>0.801</v>
      </c>
    </row>
    <row r="159">
      <c r="A159" s="28">
        <v>2025.0</v>
      </c>
      <c r="B159" s="29" t="s">
        <v>970</v>
      </c>
      <c r="C159" s="29" t="s">
        <v>17</v>
      </c>
      <c r="D159" s="30">
        <f t="array" ref="D159">INDEX(
  TP!C:C,
  MATCH(
    1,
    (TP!A:A = A159) * (TP!B:B = C159),
    0
  )
)
</f>
        <v>48.97</v>
      </c>
      <c r="E159" s="31">
        <f t="shared" si="1"/>
        <v>-1.142763496</v>
      </c>
      <c r="F159" s="32">
        <f t="shared" si="2"/>
        <v>0.426</v>
      </c>
      <c r="G159" s="33">
        <v>2454.0</v>
      </c>
      <c r="H159" s="33">
        <v>11.85</v>
      </c>
      <c r="I159" s="33">
        <v>2.0</v>
      </c>
      <c r="J159" s="99">
        <f t="shared" si="3"/>
        <v>10.37</v>
      </c>
      <c r="K159" s="100">
        <f t="shared" si="4"/>
        <v>0.3803178484</v>
      </c>
      <c r="L159" s="101">
        <f t="shared" si="5"/>
        <v>0.812</v>
      </c>
      <c r="M159" s="73">
        <f t="shared" si="6"/>
        <v>0.884564895</v>
      </c>
      <c r="N159" s="42">
        <v>0.59</v>
      </c>
      <c r="O159" s="101">
        <f t="shared" si="7"/>
        <v>0.954</v>
      </c>
      <c r="P159" s="73">
        <f t="shared" si="8"/>
        <v>1.987197993</v>
      </c>
      <c r="Q159" s="33">
        <v>1.87</v>
      </c>
      <c r="R159" s="102">
        <f t="shared" si="9"/>
        <v>0.411</v>
      </c>
      <c r="S159" s="73">
        <f t="shared" si="10"/>
        <v>-0.1995950002</v>
      </c>
      <c r="T159" s="33">
        <v>50.98</v>
      </c>
      <c r="U159" s="102">
        <f t="shared" si="11"/>
        <v>0.858</v>
      </c>
      <c r="V159" s="73">
        <f t="shared" si="12"/>
        <v>0.9460617007</v>
      </c>
      <c r="W159" s="36">
        <f t="shared" si="13"/>
        <v>3360.588019</v>
      </c>
      <c r="X159" s="35">
        <f t="shared" si="14"/>
        <v>0.6430449171</v>
      </c>
      <c r="Y159" s="40">
        <f t="shared" si="15"/>
        <v>0.762</v>
      </c>
      <c r="Z159" s="33">
        <v>35.294</v>
      </c>
      <c r="AA159" s="101">
        <f t="shared" si="16"/>
        <v>1</v>
      </c>
      <c r="AB159" s="73">
        <f t="shared" si="17"/>
        <v>2.865165425</v>
      </c>
      <c r="AC159" s="121">
        <f t="shared" si="18"/>
        <v>6.37997323</v>
      </c>
      <c r="AD159" s="68">
        <f t="shared" si="19"/>
        <v>0.975</v>
      </c>
      <c r="AE159" s="33">
        <v>2.68</v>
      </c>
      <c r="AF159" s="102">
        <f t="shared" si="20"/>
        <v>0.234</v>
      </c>
      <c r="AG159" s="73">
        <f t="shared" si="21"/>
        <v>-0.7559330926</v>
      </c>
      <c r="AH159" s="66">
        <f t="shared" si="22"/>
        <v>2.583427832</v>
      </c>
      <c r="AI159" s="102">
        <f t="shared" si="23"/>
        <v>0.259</v>
      </c>
      <c r="AJ159" s="73">
        <f t="shared" si="24"/>
        <v>-0.7559061672</v>
      </c>
      <c r="AK159" s="33">
        <v>45.21</v>
      </c>
      <c r="AL159" s="102">
        <f t="shared" si="25"/>
        <v>0.177</v>
      </c>
      <c r="AM159" s="73">
        <f t="shared" si="26"/>
        <v>-0.8673303447</v>
      </c>
      <c r="AN159" s="36">
        <f t="shared" si="27"/>
        <v>2641.753646</v>
      </c>
      <c r="AO159" s="35">
        <f t="shared" si="28"/>
        <v>-1.006441838</v>
      </c>
      <c r="AP159" s="37">
        <f t="shared" si="29"/>
        <v>0.177</v>
      </c>
      <c r="AQ159" s="33">
        <v>5.43</v>
      </c>
      <c r="AR159" s="102">
        <f t="shared" si="30"/>
        <v>0.699</v>
      </c>
      <c r="AS159" s="73">
        <f t="shared" si="31"/>
        <v>0.3315889077</v>
      </c>
      <c r="AT159" s="33">
        <v>26.35</v>
      </c>
      <c r="AU159" s="102">
        <f t="shared" si="32"/>
        <v>0.309</v>
      </c>
      <c r="AV159" s="73">
        <f t="shared" si="33"/>
        <v>-0.5066492571</v>
      </c>
      <c r="AW159" s="36">
        <f t="shared" si="34"/>
        <v>1770.623147</v>
      </c>
      <c r="AX159" s="35">
        <f t="shared" si="35"/>
        <v>-0.1427880097</v>
      </c>
      <c r="AY159" s="37">
        <f t="shared" si="36"/>
        <v>0.482</v>
      </c>
      <c r="AZ159" s="33">
        <v>6.31</v>
      </c>
      <c r="BA159" s="102">
        <f t="shared" si="37"/>
        <v>0.191</v>
      </c>
      <c r="BB159" s="73">
        <f t="shared" si="38"/>
        <v>-0.8363690895</v>
      </c>
      <c r="BC159" s="33">
        <v>31.4</v>
      </c>
      <c r="BD159" s="102">
        <f t="shared" si="39"/>
        <v>0.312</v>
      </c>
      <c r="BE159" s="73">
        <f t="shared" si="40"/>
        <v>-0.4874171676</v>
      </c>
      <c r="BF159" s="36">
        <f t="shared" si="41"/>
        <v>1986.343958</v>
      </c>
      <c r="BG159" s="35">
        <f t="shared" si="42"/>
        <v>-0.8070525461</v>
      </c>
      <c r="BH159" s="37">
        <f t="shared" si="43"/>
        <v>0.202</v>
      </c>
      <c r="BI159" s="33">
        <v>0.84</v>
      </c>
      <c r="BJ159" s="103">
        <f t="shared" si="44"/>
        <v>0.362</v>
      </c>
      <c r="BK159" s="73">
        <f t="shared" si="45"/>
        <v>-0.5187553228</v>
      </c>
      <c r="BL159" s="33">
        <v>0.07</v>
      </c>
      <c r="BM159" s="103">
        <f t="shared" si="46"/>
        <v>0.124</v>
      </c>
      <c r="BN159" s="73">
        <f t="shared" si="47"/>
        <v>-0.8592137302</v>
      </c>
      <c r="BO159" s="33">
        <v>0.88</v>
      </c>
      <c r="BP159" s="102">
        <f t="shared" si="48"/>
        <v>0.067</v>
      </c>
      <c r="BQ159" s="73">
        <f t="shared" si="49"/>
        <v>-1.196664202</v>
      </c>
      <c r="BR159" s="33">
        <v>54.17</v>
      </c>
      <c r="BS159" s="102">
        <f t="shared" si="50"/>
        <v>0.67</v>
      </c>
      <c r="BT159" s="73">
        <f t="shared" si="51"/>
        <v>0.3793106602</v>
      </c>
      <c r="BU159" s="36">
        <f t="shared" si="52"/>
        <v>1487.053439</v>
      </c>
      <c r="BV159" s="35">
        <f t="shared" si="53"/>
        <v>-1.131927158</v>
      </c>
      <c r="BW159" s="37">
        <f t="shared" si="54"/>
        <v>0.11</v>
      </c>
      <c r="BX159" s="122">
        <f t="shared" si="55"/>
        <v>-4.466178605</v>
      </c>
      <c r="BY159" s="104">
        <f t="shared" si="56"/>
        <v>0.11</v>
      </c>
      <c r="BZ159" s="33">
        <v>8.47</v>
      </c>
      <c r="CA159" s="105">
        <f t="shared" si="57"/>
        <v>0.124</v>
      </c>
      <c r="CB159" s="73">
        <f t="shared" si="58"/>
        <v>-0.9159076501</v>
      </c>
      <c r="CC159" s="33">
        <v>3.45</v>
      </c>
      <c r="CD159" s="105">
        <f t="shared" si="59"/>
        <v>0.677</v>
      </c>
      <c r="CE159" s="73">
        <f t="shared" si="60"/>
        <v>0.4880365169</v>
      </c>
      <c r="CF159" s="33">
        <v>0.18</v>
      </c>
      <c r="CG159" s="105">
        <f t="shared" si="61"/>
        <v>0.191</v>
      </c>
      <c r="CH159" s="73">
        <f t="shared" si="62"/>
        <v>-0.8246211314</v>
      </c>
      <c r="CI159" s="33">
        <v>0.37</v>
      </c>
      <c r="CJ159" s="102">
        <f t="shared" si="63"/>
        <v>0.021</v>
      </c>
      <c r="CK159" s="73">
        <f t="shared" si="64"/>
        <v>-1.209761234</v>
      </c>
      <c r="CL159" s="33">
        <v>60.0</v>
      </c>
      <c r="CM159" s="102">
        <f t="shared" si="65"/>
        <v>0.819</v>
      </c>
      <c r="CN159" s="73">
        <f t="shared" si="66"/>
        <v>0.9056964633</v>
      </c>
      <c r="CO159" s="36">
        <f t="shared" si="67"/>
        <v>1008.28733</v>
      </c>
      <c r="CP159" s="35">
        <f t="shared" si="68"/>
        <v>-1.162890597</v>
      </c>
      <c r="CQ159" s="90">
        <f t="shared" si="69"/>
        <v>0.096</v>
      </c>
      <c r="CR159" s="33">
        <v>0.05</v>
      </c>
      <c r="CS159" s="105">
        <f t="shared" si="70"/>
        <v>0.248</v>
      </c>
      <c r="CT159" s="73">
        <f t="shared" si="71"/>
        <v>-0.6411752598</v>
      </c>
      <c r="CU159" s="123">
        <f t="shared" si="72"/>
        <v>-3.056558121</v>
      </c>
      <c r="CV159" s="107">
        <f t="shared" si="73"/>
        <v>0.181</v>
      </c>
    </row>
    <row r="160">
      <c r="A160" s="28">
        <v>2025.0</v>
      </c>
      <c r="B160" s="29" t="s">
        <v>971</v>
      </c>
      <c r="C160" s="29" t="s">
        <v>17</v>
      </c>
      <c r="D160" s="30">
        <f t="array" ref="D160">INDEX(
  TP!C:C,
  MATCH(
    1,
    (TP!A:A = A160) * (TP!B:B = C160),
    0
  )
)
</f>
        <v>48.97</v>
      </c>
      <c r="E160" s="31">
        <f t="shared" si="1"/>
        <v>-5.675795672</v>
      </c>
      <c r="F160" s="32">
        <f t="shared" si="2"/>
        <v>0.238</v>
      </c>
      <c r="G160" s="33">
        <v>1092.0</v>
      </c>
      <c r="H160" s="33">
        <v>1.73</v>
      </c>
      <c r="I160" s="33">
        <v>1.0</v>
      </c>
      <c r="J160" s="99">
        <f t="shared" si="3"/>
        <v>0.99</v>
      </c>
      <c r="K160" s="100">
        <f t="shared" si="4"/>
        <v>0.08159340659</v>
      </c>
      <c r="L160" s="101">
        <f t="shared" si="5"/>
        <v>0.035</v>
      </c>
      <c r="M160" s="73">
        <f t="shared" si="6"/>
        <v>-1.706802734</v>
      </c>
      <c r="N160" s="42">
        <v>0.08</v>
      </c>
      <c r="O160" s="101">
        <f t="shared" si="7"/>
        <v>0.082</v>
      </c>
      <c r="P160" s="73">
        <f t="shared" si="8"/>
        <v>-1.272402943</v>
      </c>
      <c r="Q160" s="33">
        <v>1.24</v>
      </c>
      <c r="R160" s="102">
        <f t="shared" si="9"/>
        <v>0.064</v>
      </c>
      <c r="S160" s="73">
        <f t="shared" si="10"/>
        <v>-1.226602001</v>
      </c>
      <c r="T160" s="33">
        <v>40.0</v>
      </c>
      <c r="U160" s="102">
        <f t="shared" si="11"/>
        <v>0.422</v>
      </c>
      <c r="V160" s="73">
        <f t="shared" si="12"/>
        <v>-0.1405398743</v>
      </c>
      <c r="W160" s="36">
        <f t="shared" si="13"/>
        <v>2016.961686</v>
      </c>
      <c r="X160" s="35">
        <f t="shared" si="14"/>
        <v>-0.8943183815</v>
      </c>
      <c r="Y160" s="40">
        <f t="shared" si="15"/>
        <v>0.167</v>
      </c>
      <c r="Z160" s="33">
        <v>13.333</v>
      </c>
      <c r="AA160" s="101">
        <f t="shared" si="16"/>
        <v>0.379</v>
      </c>
      <c r="AB160" s="73">
        <f t="shared" si="17"/>
        <v>-0.2643463749</v>
      </c>
      <c r="AC160" s="121">
        <f t="shared" si="18"/>
        <v>-4.137870433</v>
      </c>
      <c r="AD160" s="68">
        <f t="shared" si="19"/>
        <v>0.128</v>
      </c>
      <c r="AE160" s="33">
        <v>4.37</v>
      </c>
      <c r="AF160" s="102">
        <f t="shared" si="20"/>
        <v>0.798</v>
      </c>
      <c r="AG160" s="73">
        <f t="shared" si="21"/>
        <v>0.6998940807</v>
      </c>
      <c r="AH160" s="66">
        <f t="shared" si="22"/>
        <v>4.21252971</v>
      </c>
      <c r="AI160" s="102">
        <f t="shared" si="23"/>
        <v>0.752</v>
      </c>
      <c r="AJ160" s="73">
        <f t="shared" si="24"/>
        <v>0.6007007059</v>
      </c>
      <c r="AK160" s="33">
        <v>56.6</v>
      </c>
      <c r="AL160" s="102">
        <f t="shared" si="25"/>
        <v>0.759</v>
      </c>
      <c r="AM160" s="73">
        <f t="shared" si="26"/>
        <v>0.6272310865</v>
      </c>
      <c r="AN160" s="36">
        <f t="shared" si="27"/>
        <v>4278.376173</v>
      </c>
      <c r="AO160" s="35">
        <f t="shared" si="28"/>
        <v>0.91658591</v>
      </c>
      <c r="AP160" s="37">
        <f t="shared" si="29"/>
        <v>0.833</v>
      </c>
      <c r="AQ160" s="33">
        <v>2.55</v>
      </c>
      <c r="AR160" s="102">
        <f t="shared" si="30"/>
        <v>0.255</v>
      </c>
      <c r="AS160" s="73">
        <f t="shared" si="31"/>
        <v>-0.7728131329</v>
      </c>
      <c r="AT160" s="33">
        <v>25.81</v>
      </c>
      <c r="AU160" s="102">
        <f t="shared" si="32"/>
        <v>0.277</v>
      </c>
      <c r="AV160" s="73">
        <f t="shared" si="33"/>
        <v>-0.5601343841</v>
      </c>
      <c r="AW160" s="36">
        <f t="shared" si="34"/>
        <v>1180.73312</v>
      </c>
      <c r="AX160" s="35">
        <f t="shared" si="35"/>
        <v>-0.781623962</v>
      </c>
      <c r="AY160" s="37">
        <f t="shared" si="36"/>
        <v>0.238</v>
      </c>
      <c r="AZ160" s="33">
        <v>10.3</v>
      </c>
      <c r="BA160" s="102">
        <f t="shared" si="37"/>
        <v>0.759</v>
      </c>
      <c r="BB160" s="73">
        <f t="shared" si="38"/>
        <v>0.6147724052</v>
      </c>
      <c r="BC160" s="33">
        <v>31.2</v>
      </c>
      <c r="BD160" s="102">
        <f t="shared" si="39"/>
        <v>0.298</v>
      </c>
      <c r="BE160" s="73">
        <f t="shared" si="40"/>
        <v>-0.5151617361</v>
      </c>
      <c r="BF160" s="36">
        <f t="shared" si="41"/>
        <v>2405.84649</v>
      </c>
      <c r="BG160" s="35">
        <f t="shared" si="42"/>
        <v>-0.103212726</v>
      </c>
      <c r="BH160" s="37">
        <f t="shared" si="43"/>
        <v>0.504</v>
      </c>
      <c r="BI160" s="33">
        <v>1.57</v>
      </c>
      <c r="BJ160" s="103">
        <f t="shared" si="44"/>
        <v>0.716</v>
      </c>
      <c r="BK160" s="73">
        <f t="shared" si="45"/>
        <v>0.446824118</v>
      </c>
      <c r="BL160" s="33">
        <v>0.33</v>
      </c>
      <c r="BM160" s="103">
        <f t="shared" si="46"/>
        <v>0.546</v>
      </c>
      <c r="BN160" s="73">
        <f t="shared" si="47"/>
        <v>-0.147826915</v>
      </c>
      <c r="BO160" s="33">
        <v>2.64</v>
      </c>
      <c r="BP160" s="102">
        <f t="shared" si="48"/>
        <v>0.571</v>
      </c>
      <c r="BQ160" s="73">
        <f t="shared" si="49"/>
        <v>0.04886282965</v>
      </c>
      <c r="BR160" s="33">
        <v>31.25</v>
      </c>
      <c r="BS160" s="102">
        <f t="shared" si="50"/>
        <v>0.032</v>
      </c>
      <c r="BT160" s="73">
        <f t="shared" si="51"/>
        <v>-1.961467866</v>
      </c>
      <c r="BU160" s="36">
        <f t="shared" si="52"/>
        <v>1755.732777</v>
      </c>
      <c r="BV160" s="35">
        <f t="shared" si="53"/>
        <v>-0.8708328452</v>
      </c>
      <c r="BW160" s="37">
        <f t="shared" si="54"/>
        <v>0.188</v>
      </c>
      <c r="BX160" s="122">
        <f t="shared" si="55"/>
        <v>-0.5400864202</v>
      </c>
      <c r="BY160" s="104">
        <f t="shared" si="56"/>
        <v>0.472</v>
      </c>
      <c r="BZ160" s="33">
        <v>12.45</v>
      </c>
      <c r="CA160" s="105">
        <f t="shared" si="57"/>
        <v>0.55</v>
      </c>
      <c r="CB160" s="73">
        <f t="shared" si="58"/>
        <v>-0.1647620096</v>
      </c>
      <c r="CC160" s="33">
        <v>1.98</v>
      </c>
      <c r="CD160" s="105">
        <f t="shared" si="59"/>
        <v>0.103</v>
      </c>
      <c r="CE160" s="73">
        <f t="shared" si="60"/>
        <v>-1.209948524</v>
      </c>
      <c r="CF160" s="33">
        <v>0.33</v>
      </c>
      <c r="CG160" s="105">
        <f t="shared" si="61"/>
        <v>0.55</v>
      </c>
      <c r="CH160" s="73">
        <f t="shared" si="62"/>
        <v>-0.01073675502</v>
      </c>
      <c r="CI160" s="33">
        <v>1.32</v>
      </c>
      <c r="CJ160" s="102">
        <f t="shared" si="63"/>
        <v>0.557</v>
      </c>
      <c r="CK160" s="73">
        <f t="shared" si="64"/>
        <v>-0.1551770513</v>
      </c>
      <c r="CL160" s="33">
        <v>50.0</v>
      </c>
      <c r="CM160" s="102">
        <f t="shared" si="65"/>
        <v>0.546</v>
      </c>
      <c r="CN160" s="73">
        <f t="shared" si="66"/>
        <v>0.1679293509</v>
      </c>
      <c r="CO160" s="36">
        <f t="shared" si="67"/>
        <v>2246.168421</v>
      </c>
      <c r="CP160" s="35">
        <f t="shared" si="68"/>
        <v>0.1011119579</v>
      </c>
      <c r="CQ160" s="90">
        <f t="shared" si="69"/>
        <v>0.606</v>
      </c>
      <c r="CR160" s="33">
        <v>0.1</v>
      </c>
      <c r="CS160" s="105">
        <f t="shared" si="70"/>
        <v>0.652</v>
      </c>
      <c r="CT160" s="73">
        <f t="shared" si="71"/>
        <v>0.2864965118</v>
      </c>
      <c r="CU160" s="123">
        <f t="shared" si="72"/>
        <v>-0.9978388194</v>
      </c>
      <c r="CV160" s="107">
        <f t="shared" si="73"/>
        <v>0.429</v>
      </c>
    </row>
    <row r="161">
      <c r="A161" s="28">
        <v>2024.0</v>
      </c>
      <c r="B161" s="29" t="s">
        <v>972</v>
      </c>
      <c r="C161" s="29" t="s">
        <v>23</v>
      </c>
      <c r="D161" s="30">
        <f t="array" ref="D161">INDEX(
  TP!C:C,
  MATCH(
    1,
    (TP!A:A = A161) * (TP!B:B = C161),
    0
  )
)
</f>
        <v>48.96</v>
      </c>
      <c r="E161" s="31">
        <f t="shared" si="1"/>
        <v>-0.3689232887</v>
      </c>
      <c r="F161" s="32">
        <f t="shared" si="2"/>
        <v>0.479</v>
      </c>
      <c r="G161" s="33">
        <v>2054.0</v>
      </c>
      <c r="H161" s="33">
        <v>12.07</v>
      </c>
      <c r="I161" s="33">
        <v>0.0</v>
      </c>
      <c r="J161" s="99">
        <f t="shared" si="3"/>
        <v>12.07</v>
      </c>
      <c r="K161" s="100">
        <f t="shared" si="4"/>
        <v>0.5288704966</v>
      </c>
      <c r="L161" s="101">
        <f t="shared" si="5"/>
        <v>0.979</v>
      </c>
      <c r="M161" s="73">
        <f t="shared" si="6"/>
        <v>2.173225847</v>
      </c>
      <c r="N161" s="42">
        <v>0.53</v>
      </c>
      <c r="O161" s="101">
        <f t="shared" si="7"/>
        <v>0.929</v>
      </c>
      <c r="P161" s="73">
        <f t="shared" si="8"/>
        <v>1.60371553</v>
      </c>
      <c r="Q161" s="33">
        <v>2.37</v>
      </c>
      <c r="R161" s="102">
        <f t="shared" si="9"/>
        <v>0.745</v>
      </c>
      <c r="S161" s="73">
        <f t="shared" si="10"/>
        <v>0.6154899212</v>
      </c>
      <c r="T161" s="33">
        <v>51.85</v>
      </c>
      <c r="U161" s="102">
        <f t="shared" si="11"/>
        <v>0.876</v>
      </c>
      <c r="V161" s="73">
        <f t="shared" si="12"/>
        <v>1.032158547</v>
      </c>
      <c r="W161" s="36">
        <f t="shared" si="13"/>
        <v>3938.584163</v>
      </c>
      <c r="X161" s="35">
        <f t="shared" si="14"/>
        <v>1.304382103</v>
      </c>
      <c r="Y161" s="40">
        <f t="shared" si="15"/>
        <v>0.904</v>
      </c>
      <c r="Z161" s="33">
        <v>22.222</v>
      </c>
      <c r="AA161" s="101">
        <f t="shared" si="16"/>
        <v>0.865</v>
      </c>
      <c r="AB161" s="73">
        <f t="shared" si="17"/>
        <v>1.002364175</v>
      </c>
      <c r="AC161" s="121">
        <f t="shared" si="18"/>
        <v>6.083687656</v>
      </c>
      <c r="AD161" s="68">
        <f t="shared" si="19"/>
        <v>0.957</v>
      </c>
      <c r="AE161" s="33">
        <v>2.63</v>
      </c>
      <c r="AF161" s="102">
        <f t="shared" si="20"/>
        <v>0.22</v>
      </c>
      <c r="AG161" s="73">
        <f t="shared" si="21"/>
        <v>-0.7990049025</v>
      </c>
      <c r="AH161" s="66">
        <f t="shared" si="22"/>
        <v>2.534310258</v>
      </c>
      <c r="AI161" s="102">
        <f t="shared" si="23"/>
        <v>0.241</v>
      </c>
      <c r="AJ161" s="73">
        <f t="shared" si="24"/>
        <v>-0.7968079909</v>
      </c>
      <c r="AK161" s="33">
        <v>46.67</v>
      </c>
      <c r="AL161" s="102">
        <f t="shared" si="25"/>
        <v>0.227</v>
      </c>
      <c r="AM161" s="73">
        <f t="shared" si="26"/>
        <v>-0.6757535502</v>
      </c>
      <c r="AN161" s="36">
        <f t="shared" si="27"/>
        <v>2697.57622</v>
      </c>
      <c r="AO161" s="35">
        <f t="shared" si="28"/>
        <v>-0.9408504404</v>
      </c>
      <c r="AP161" s="37">
        <f t="shared" si="29"/>
        <v>0.195</v>
      </c>
      <c r="AQ161" s="33">
        <v>7.32</v>
      </c>
      <c r="AR161" s="102">
        <f t="shared" si="30"/>
        <v>0.858</v>
      </c>
      <c r="AS161" s="73">
        <f t="shared" si="31"/>
        <v>1.056352747</v>
      </c>
      <c r="AT161" s="33">
        <v>40.72</v>
      </c>
      <c r="AU161" s="102">
        <f t="shared" si="32"/>
        <v>0.851</v>
      </c>
      <c r="AV161" s="73">
        <f t="shared" si="33"/>
        <v>0.916649399</v>
      </c>
      <c r="AW161" s="36">
        <f t="shared" si="34"/>
        <v>3115.118597</v>
      </c>
      <c r="AX161" s="35">
        <f t="shared" si="35"/>
        <v>1.313266494</v>
      </c>
      <c r="AY161" s="37">
        <f t="shared" si="36"/>
        <v>0.918</v>
      </c>
      <c r="AZ161" s="33">
        <v>5.48</v>
      </c>
      <c r="BA161" s="102">
        <f t="shared" si="37"/>
        <v>0.121</v>
      </c>
      <c r="BB161" s="73">
        <f t="shared" si="38"/>
        <v>-1.138235616</v>
      </c>
      <c r="BC161" s="33">
        <v>28.8</v>
      </c>
      <c r="BD161" s="102">
        <f t="shared" si="39"/>
        <v>0.188</v>
      </c>
      <c r="BE161" s="73">
        <f t="shared" si="40"/>
        <v>-0.848096558</v>
      </c>
      <c r="BF161" s="36">
        <f t="shared" si="41"/>
        <v>1711.487562</v>
      </c>
      <c r="BG161" s="35">
        <f t="shared" si="42"/>
        <v>-1.268205605</v>
      </c>
      <c r="BH161" s="37">
        <f t="shared" si="43"/>
        <v>0.085</v>
      </c>
      <c r="BI161" s="33">
        <v>0.57</v>
      </c>
      <c r="BJ161" s="103">
        <f t="shared" si="44"/>
        <v>0.209</v>
      </c>
      <c r="BK161" s="73">
        <f t="shared" si="45"/>
        <v>-0.8758874448</v>
      </c>
      <c r="BL161" s="33">
        <v>0.09</v>
      </c>
      <c r="BM161" s="103">
        <f t="shared" si="46"/>
        <v>0.184</v>
      </c>
      <c r="BN161" s="73">
        <f t="shared" si="47"/>
        <v>-0.8044916675</v>
      </c>
      <c r="BO161" s="33">
        <v>1.18</v>
      </c>
      <c r="BP161" s="102">
        <f t="shared" si="48"/>
        <v>0.128</v>
      </c>
      <c r="BQ161" s="73">
        <f t="shared" si="49"/>
        <v>-0.9843584576</v>
      </c>
      <c r="BR161" s="33">
        <v>29.63</v>
      </c>
      <c r="BS161" s="102">
        <f t="shared" si="50"/>
        <v>0.025</v>
      </c>
      <c r="BT161" s="73">
        <f t="shared" si="51"/>
        <v>-2.126915563</v>
      </c>
      <c r="BU161" s="36">
        <f t="shared" si="52"/>
        <v>1004.156856</v>
      </c>
      <c r="BV161" s="35">
        <f t="shared" si="53"/>
        <v>-1.601191196</v>
      </c>
      <c r="BW161" s="37">
        <f t="shared" si="54"/>
        <v>0.043</v>
      </c>
      <c r="BX161" s="122">
        <f t="shared" si="55"/>
        <v>-4.17735986</v>
      </c>
      <c r="BY161" s="104">
        <f t="shared" si="56"/>
        <v>0.128</v>
      </c>
      <c r="BZ161" s="33">
        <v>9.81</v>
      </c>
      <c r="CA161" s="105">
        <f t="shared" si="57"/>
        <v>0.255</v>
      </c>
      <c r="CB161" s="73">
        <f t="shared" si="58"/>
        <v>-0.6630093692</v>
      </c>
      <c r="CC161" s="33">
        <v>4.03</v>
      </c>
      <c r="CD161" s="105">
        <f t="shared" si="59"/>
        <v>0.876</v>
      </c>
      <c r="CE161" s="73">
        <f t="shared" si="60"/>
        <v>1.157989798</v>
      </c>
      <c r="CF161" s="33">
        <v>0.09</v>
      </c>
      <c r="CG161" s="105">
        <f t="shared" si="61"/>
        <v>0.043</v>
      </c>
      <c r="CH161" s="73">
        <f t="shared" si="62"/>
        <v>-1.312951757</v>
      </c>
      <c r="CI161" s="33">
        <v>0.88</v>
      </c>
      <c r="CJ161" s="102">
        <f t="shared" si="63"/>
        <v>0.28</v>
      </c>
      <c r="CK161" s="73">
        <f t="shared" si="64"/>
        <v>-0.643616041</v>
      </c>
      <c r="CL161" s="33">
        <v>40.0</v>
      </c>
      <c r="CM161" s="102">
        <f t="shared" si="65"/>
        <v>0.266</v>
      </c>
      <c r="CN161" s="73">
        <f t="shared" si="66"/>
        <v>-0.5698377615</v>
      </c>
      <c r="CO161" s="36">
        <f t="shared" si="67"/>
        <v>1347.906862</v>
      </c>
      <c r="CP161" s="35">
        <f t="shared" si="68"/>
        <v>-0.816104497</v>
      </c>
      <c r="CQ161" s="90">
        <f t="shared" si="69"/>
        <v>0.195</v>
      </c>
      <c r="CR161" s="33">
        <v>0.05</v>
      </c>
      <c r="CS161" s="105">
        <f t="shared" si="70"/>
        <v>0.248</v>
      </c>
      <c r="CT161" s="73">
        <f t="shared" si="71"/>
        <v>-0.6411752598</v>
      </c>
      <c r="CU161" s="123">
        <f t="shared" si="72"/>
        <v>-2.275251085</v>
      </c>
      <c r="CV161" s="107">
        <f t="shared" si="73"/>
        <v>0.277</v>
      </c>
    </row>
    <row r="162">
      <c r="A162" s="28">
        <v>2022.0</v>
      </c>
      <c r="B162" s="29" t="s">
        <v>800</v>
      </c>
      <c r="C162" s="29" t="s">
        <v>11</v>
      </c>
      <c r="D162" s="30">
        <f t="array" ref="D162">INDEX(
  TP!C:C,
  MATCH(
    1,
    (TP!A:A = A162) * (TP!B:B = C162),
    0
  )
)
</f>
        <v>48.87</v>
      </c>
      <c r="E162" s="31">
        <f t="shared" si="1"/>
        <v>12.57517576</v>
      </c>
      <c r="F162" s="32">
        <f t="shared" si="2"/>
        <v>0.975</v>
      </c>
      <c r="G162" s="33">
        <v>1210.0</v>
      </c>
      <c r="H162" s="33">
        <v>6.63</v>
      </c>
      <c r="I162" s="33">
        <v>1.0</v>
      </c>
      <c r="J162" s="99">
        <f t="shared" si="3"/>
        <v>5.89</v>
      </c>
      <c r="K162" s="100">
        <f t="shared" si="4"/>
        <v>0.4380991736</v>
      </c>
      <c r="L162" s="101">
        <f t="shared" si="5"/>
        <v>0.918</v>
      </c>
      <c r="M162" s="73">
        <f t="shared" si="6"/>
        <v>1.385804949</v>
      </c>
      <c r="N162" s="42">
        <v>0.6</v>
      </c>
      <c r="O162" s="101">
        <f t="shared" si="7"/>
        <v>0.957</v>
      </c>
      <c r="P162" s="73">
        <f t="shared" si="8"/>
        <v>2.051111737</v>
      </c>
      <c r="Q162" s="33">
        <v>2.6</v>
      </c>
      <c r="R162" s="102">
        <f t="shared" si="9"/>
        <v>0.855</v>
      </c>
      <c r="S162" s="73">
        <f t="shared" si="10"/>
        <v>0.9904289851</v>
      </c>
      <c r="T162" s="33">
        <v>48.57</v>
      </c>
      <c r="U162" s="102">
        <f t="shared" si="11"/>
        <v>0.787</v>
      </c>
      <c r="V162" s="73">
        <f t="shared" si="12"/>
        <v>0.7075635408</v>
      </c>
      <c r="W162" s="36">
        <f t="shared" si="13"/>
        <v>3889.92373</v>
      </c>
      <c r="X162" s="35">
        <f t="shared" si="14"/>
        <v>1.248705341</v>
      </c>
      <c r="Y162" s="40">
        <f t="shared" si="15"/>
        <v>0.894</v>
      </c>
      <c r="Z162" s="33">
        <v>22.857</v>
      </c>
      <c r="AA162" s="101">
        <f t="shared" si="16"/>
        <v>0.876</v>
      </c>
      <c r="AB162" s="73">
        <f t="shared" si="17"/>
        <v>1.092853679</v>
      </c>
      <c r="AC162" s="121">
        <f t="shared" si="18"/>
        <v>5.778475706</v>
      </c>
      <c r="AD162" s="68">
        <f t="shared" si="19"/>
        <v>0.95</v>
      </c>
      <c r="AE162" s="33">
        <v>3.72</v>
      </c>
      <c r="AF162" s="102">
        <f t="shared" si="20"/>
        <v>0.635</v>
      </c>
      <c r="AG162" s="73">
        <f t="shared" si="21"/>
        <v>0.1399605525</v>
      </c>
      <c r="AH162" s="66">
        <f t="shared" si="22"/>
        <v>3.572950664</v>
      </c>
      <c r="AI162" s="102">
        <f t="shared" si="23"/>
        <v>0.589</v>
      </c>
      <c r="AJ162" s="73">
        <f t="shared" si="24"/>
        <v>0.06810213617</v>
      </c>
      <c r="AK162" s="33">
        <v>46.0</v>
      </c>
      <c r="AL162" s="102">
        <f t="shared" si="25"/>
        <v>0.199</v>
      </c>
      <c r="AM162" s="73">
        <f t="shared" si="26"/>
        <v>-0.7636689285</v>
      </c>
      <c r="AN162" s="36">
        <f t="shared" si="27"/>
        <v>3201.437573</v>
      </c>
      <c r="AO162" s="35">
        <f t="shared" si="28"/>
        <v>-0.3488144968</v>
      </c>
      <c r="AP162" s="37">
        <f t="shared" si="29"/>
        <v>0.369</v>
      </c>
      <c r="AQ162" s="33">
        <v>3.2</v>
      </c>
      <c r="AR162" s="102">
        <f t="shared" si="30"/>
        <v>0.348</v>
      </c>
      <c r="AS162" s="73">
        <f t="shared" si="31"/>
        <v>-0.5235557279</v>
      </c>
      <c r="AT162" s="33">
        <v>20.93</v>
      </c>
      <c r="AU162" s="102">
        <f t="shared" si="32"/>
        <v>0.138</v>
      </c>
      <c r="AV162" s="73">
        <f t="shared" si="33"/>
        <v>-1.043481457</v>
      </c>
      <c r="AW162" s="36">
        <f t="shared" si="34"/>
        <v>1084.555538</v>
      </c>
      <c r="AX162" s="35">
        <f t="shared" si="35"/>
        <v>-0.8857818461</v>
      </c>
      <c r="AY162" s="37">
        <f t="shared" si="36"/>
        <v>0.195</v>
      </c>
      <c r="AZ162" s="33">
        <v>9.45</v>
      </c>
      <c r="BA162" s="102">
        <f t="shared" si="37"/>
        <v>0.67</v>
      </c>
      <c r="BB162" s="73">
        <f t="shared" si="38"/>
        <v>0.3056319866</v>
      </c>
      <c r="BC162" s="33">
        <v>39.37</v>
      </c>
      <c r="BD162" s="102">
        <f t="shared" si="39"/>
        <v>0.777</v>
      </c>
      <c r="BE162" s="73">
        <f t="shared" si="40"/>
        <v>0.618203887</v>
      </c>
      <c r="BF162" s="36">
        <f t="shared" si="41"/>
        <v>2937.932102</v>
      </c>
      <c r="BG162" s="35">
        <f t="shared" si="42"/>
        <v>0.7895185731</v>
      </c>
      <c r="BH162" s="37">
        <f t="shared" si="43"/>
        <v>0.801</v>
      </c>
      <c r="BI162" s="33">
        <v>2.16</v>
      </c>
      <c r="BJ162" s="103">
        <f t="shared" si="44"/>
        <v>0.865</v>
      </c>
      <c r="BK162" s="73">
        <f t="shared" si="45"/>
        <v>1.22722394</v>
      </c>
      <c r="BL162" s="33">
        <v>1.12</v>
      </c>
      <c r="BM162" s="103">
        <f t="shared" si="46"/>
        <v>0.954</v>
      </c>
      <c r="BN162" s="73">
        <f t="shared" si="47"/>
        <v>2.013694562</v>
      </c>
      <c r="BO162" s="33">
        <v>3.57</v>
      </c>
      <c r="BP162" s="102">
        <f t="shared" si="48"/>
        <v>0.791</v>
      </c>
      <c r="BQ162" s="73">
        <f t="shared" si="49"/>
        <v>0.7070106359</v>
      </c>
      <c r="BR162" s="33">
        <v>54.17</v>
      </c>
      <c r="BS162" s="102">
        <f t="shared" si="50"/>
        <v>0.67</v>
      </c>
      <c r="BT162" s="73">
        <f t="shared" si="51"/>
        <v>0.3793106602</v>
      </c>
      <c r="BU162" s="36">
        <f t="shared" si="52"/>
        <v>3579.436654</v>
      </c>
      <c r="BV162" s="35">
        <f t="shared" si="53"/>
        <v>0.90138646</v>
      </c>
      <c r="BW162" s="37">
        <f t="shared" si="54"/>
        <v>0.826</v>
      </c>
      <c r="BX162" s="122">
        <f t="shared" si="55"/>
        <v>3.697227192</v>
      </c>
      <c r="BY162" s="104">
        <f t="shared" si="56"/>
        <v>0.83</v>
      </c>
      <c r="BZ162" s="33">
        <v>15.17</v>
      </c>
      <c r="CA162" s="105">
        <f t="shared" si="57"/>
        <v>0.727</v>
      </c>
      <c r="CB162" s="73">
        <f t="shared" si="58"/>
        <v>0.3485837547</v>
      </c>
      <c r="CC162" s="33">
        <v>4.24</v>
      </c>
      <c r="CD162" s="105">
        <f t="shared" si="59"/>
        <v>0.926</v>
      </c>
      <c r="CE162" s="73">
        <f t="shared" si="60"/>
        <v>1.40055909</v>
      </c>
      <c r="CF162" s="33">
        <v>0.45</v>
      </c>
      <c r="CG162" s="105">
        <f t="shared" si="61"/>
        <v>0.777</v>
      </c>
      <c r="CH162" s="73">
        <f t="shared" si="62"/>
        <v>0.640370746</v>
      </c>
      <c r="CI162" s="33">
        <v>1.34</v>
      </c>
      <c r="CJ162" s="102">
        <f t="shared" si="63"/>
        <v>0.574</v>
      </c>
      <c r="CK162" s="73">
        <f t="shared" si="64"/>
        <v>-0.1329752791</v>
      </c>
      <c r="CL162" s="33">
        <v>44.44</v>
      </c>
      <c r="CM162" s="102">
        <f t="shared" si="65"/>
        <v>0.401</v>
      </c>
      <c r="CN162" s="73">
        <f t="shared" si="66"/>
        <v>-0.2422691636</v>
      </c>
      <c r="CO162" s="36">
        <f t="shared" si="67"/>
        <v>2016.757143</v>
      </c>
      <c r="CP162" s="35">
        <f t="shared" si="68"/>
        <v>-0.1331403005</v>
      </c>
      <c r="CQ162" s="90">
        <f t="shared" si="69"/>
        <v>0.489</v>
      </c>
      <c r="CR162" s="33">
        <v>0.13</v>
      </c>
      <c r="CS162" s="105">
        <f t="shared" si="70"/>
        <v>0.805</v>
      </c>
      <c r="CT162" s="73">
        <f t="shared" si="71"/>
        <v>0.8430995747</v>
      </c>
      <c r="CU162" s="123">
        <f t="shared" si="72"/>
        <v>3.099472865</v>
      </c>
      <c r="CV162" s="107">
        <f t="shared" si="73"/>
        <v>0.823</v>
      </c>
    </row>
    <row r="163">
      <c r="A163" s="28">
        <v>2022.0</v>
      </c>
      <c r="B163" s="29" t="s">
        <v>748</v>
      </c>
      <c r="C163" s="29" t="s">
        <v>11</v>
      </c>
      <c r="D163" s="30">
        <f t="array" ref="D163">INDEX(
  TP!C:C,
  MATCH(
    1,
    (TP!A:A = A163) * (TP!B:B = C163),
    0
  )
)
</f>
        <v>48.87</v>
      </c>
      <c r="E163" s="31">
        <f t="shared" si="1"/>
        <v>9.337686416</v>
      </c>
      <c r="F163" s="32">
        <f t="shared" si="2"/>
        <v>0.915</v>
      </c>
      <c r="G163" s="33">
        <v>2241.0</v>
      </c>
      <c r="H163" s="33">
        <v>7.91</v>
      </c>
      <c r="I163" s="33">
        <v>5.0</v>
      </c>
      <c r="J163" s="99">
        <f t="shared" si="3"/>
        <v>4.21</v>
      </c>
      <c r="K163" s="100">
        <f t="shared" si="4"/>
        <v>0.1690763052</v>
      </c>
      <c r="L163" s="101">
        <f t="shared" si="5"/>
        <v>0.16</v>
      </c>
      <c r="M163" s="73">
        <f t="shared" si="6"/>
        <v>-0.9479081812</v>
      </c>
      <c r="N163" s="42">
        <v>0.2</v>
      </c>
      <c r="O163" s="101">
        <f t="shared" si="7"/>
        <v>0.326</v>
      </c>
      <c r="P163" s="73">
        <f t="shared" si="8"/>
        <v>-0.5054380166</v>
      </c>
      <c r="Q163" s="33">
        <v>2.09</v>
      </c>
      <c r="R163" s="102">
        <f t="shared" si="9"/>
        <v>0.585</v>
      </c>
      <c r="S163" s="73">
        <f t="shared" si="10"/>
        <v>0.1590423652</v>
      </c>
      <c r="T163" s="33">
        <v>38.46</v>
      </c>
      <c r="U163" s="102">
        <f t="shared" si="11"/>
        <v>0.355</v>
      </c>
      <c r="V163" s="73">
        <f t="shared" si="12"/>
        <v>-0.2929411881</v>
      </c>
      <c r="W163" s="36">
        <f t="shared" si="13"/>
        <v>2712.879654</v>
      </c>
      <c r="X163" s="35">
        <f t="shared" si="14"/>
        <v>-0.09805626863</v>
      </c>
      <c r="Y163" s="40">
        <f t="shared" si="15"/>
        <v>0.443</v>
      </c>
      <c r="Z163" s="33">
        <v>15.385</v>
      </c>
      <c r="AA163" s="101">
        <f t="shared" si="16"/>
        <v>0.511</v>
      </c>
      <c r="AB163" s="73">
        <f t="shared" si="17"/>
        <v>0.02807010038</v>
      </c>
      <c r="AC163" s="121">
        <f t="shared" si="18"/>
        <v>-1.523332366</v>
      </c>
      <c r="AD163" s="68">
        <f t="shared" si="19"/>
        <v>0.319</v>
      </c>
      <c r="AE163" s="33">
        <v>5.34</v>
      </c>
      <c r="AF163" s="102">
        <f t="shared" si="20"/>
        <v>0.929</v>
      </c>
      <c r="AG163" s="73">
        <f t="shared" si="21"/>
        <v>1.535487192</v>
      </c>
      <c r="AH163" s="66">
        <f t="shared" si="22"/>
        <v>5.128913049</v>
      </c>
      <c r="AI163" s="102">
        <f t="shared" si="23"/>
        <v>0.904</v>
      </c>
      <c r="AJ163" s="73">
        <f t="shared" si="24"/>
        <v>1.363803341</v>
      </c>
      <c r="AK163" s="33">
        <v>60.9</v>
      </c>
      <c r="AL163" s="102">
        <f t="shared" si="25"/>
        <v>0.887</v>
      </c>
      <c r="AM163" s="73">
        <f t="shared" si="26"/>
        <v>1.191464111</v>
      </c>
      <c r="AN163" s="36">
        <f t="shared" si="27"/>
        <v>5054.958077</v>
      </c>
      <c r="AO163" s="35">
        <f t="shared" si="28"/>
        <v>1.829067881</v>
      </c>
      <c r="AP163" s="37">
        <f t="shared" si="29"/>
        <v>0.954</v>
      </c>
      <c r="AQ163" s="33">
        <v>0.88</v>
      </c>
      <c r="AR163" s="102">
        <f t="shared" si="30"/>
        <v>0.004</v>
      </c>
      <c r="AS163" s="73">
        <f t="shared" si="31"/>
        <v>-1.413212927</v>
      </c>
      <c r="AT163" s="33">
        <v>27.27</v>
      </c>
      <c r="AU163" s="102">
        <f t="shared" si="32"/>
        <v>0.323</v>
      </c>
      <c r="AV163" s="73">
        <f t="shared" si="33"/>
        <v>-0.4155264483</v>
      </c>
      <c r="AW163" s="36">
        <f t="shared" si="34"/>
        <v>621.5936909</v>
      </c>
      <c r="AX163" s="35">
        <f t="shared" si="35"/>
        <v>-1.387157796</v>
      </c>
      <c r="AY163" s="37">
        <f t="shared" si="36"/>
        <v>0.074</v>
      </c>
      <c r="AZ163" s="33">
        <v>7.35</v>
      </c>
      <c r="BA163" s="102">
        <f t="shared" si="37"/>
        <v>0.316</v>
      </c>
      <c r="BB163" s="73">
        <f t="shared" si="38"/>
        <v>-0.4581266949</v>
      </c>
      <c r="BC163" s="33">
        <v>43.17</v>
      </c>
      <c r="BD163" s="102">
        <f t="shared" si="39"/>
        <v>0.879</v>
      </c>
      <c r="BE163" s="73">
        <f t="shared" si="40"/>
        <v>1.145350688</v>
      </c>
      <c r="BF163" s="36">
        <f t="shared" si="41"/>
        <v>2913.519033</v>
      </c>
      <c r="BG163" s="35">
        <f t="shared" si="42"/>
        <v>0.7485584157</v>
      </c>
      <c r="BH163" s="37">
        <f t="shared" si="43"/>
        <v>0.78</v>
      </c>
      <c r="BI163" s="33">
        <v>0.92</v>
      </c>
      <c r="BJ163" s="103">
        <f t="shared" si="44"/>
        <v>0.401</v>
      </c>
      <c r="BK163" s="73">
        <f t="shared" si="45"/>
        <v>-0.4129383978</v>
      </c>
      <c r="BL163" s="33">
        <v>0.32</v>
      </c>
      <c r="BM163" s="103">
        <f t="shared" si="46"/>
        <v>0.532</v>
      </c>
      <c r="BN163" s="73">
        <f t="shared" si="47"/>
        <v>-0.1751879463</v>
      </c>
      <c r="BO163" s="33">
        <v>2.69</v>
      </c>
      <c r="BP163" s="102">
        <f t="shared" si="48"/>
        <v>0.603</v>
      </c>
      <c r="BQ163" s="73">
        <f t="shared" si="49"/>
        <v>0.08424712031</v>
      </c>
      <c r="BR163" s="33">
        <v>55.22</v>
      </c>
      <c r="BS163" s="102">
        <f t="shared" si="50"/>
        <v>0.727</v>
      </c>
      <c r="BT163" s="73">
        <f t="shared" si="51"/>
        <v>0.4865452785</v>
      </c>
      <c r="BU163" s="36">
        <f t="shared" si="52"/>
        <v>3135.210547</v>
      </c>
      <c r="BV163" s="35">
        <f t="shared" si="53"/>
        <v>0.4697012001</v>
      </c>
      <c r="BW163" s="37">
        <f t="shared" si="54"/>
        <v>0.677</v>
      </c>
      <c r="BX163" s="122">
        <f t="shared" si="55"/>
        <v>1.072043357</v>
      </c>
      <c r="BY163" s="104">
        <f t="shared" si="56"/>
        <v>0.67</v>
      </c>
      <c r="BZ163" s="33">
        <v>33.45</v>
      </c>
      <c r="CA163" s="105">
        <f t="shared" si="57"/>
        <v>0.996</v>
      </c>
      <c r="CB163" s="73">
        <f t="shared" si="58"/>
        <v>3.798569259</v>
      </c>
      <c r="CC163" s="33">
        <v>1.41</v>
      </c>
      <c r="CD163" s="105">
        <f t="shared" si="59"/>
        <v>0.046</v>
      </c>
      <c r="CE163" s="73">
        <f t="shared" si="60"/>
        <v>-1.868350887</v>
      </c>
      <c r="CF163" s="33">
        <v>0.72</v>
      </c>
      <c r="CG163" s="105">
        <f t="shared" si="61"/>
        <v>0.975</v>
      </c>
      <c r="CH163" s="73">
        <f t="shared" si="62"/>
        <v>2.105362623</v>
      </c>
      <c r="CI163" s="33">
        <v>4.14</v>
      </c>
      <c r="CJ163" s="102">
        <f t="shared" si="63"/>
        <v>0.986</v>
      </c>
      <c r="CK163" s="73">
        <f t="shared" si="64"/>
        <v>2.975272837</v>
      </c>
      <c r="CL163" s="33">
        <v>50.49</v>
      </c>
      <c r="CM163" s="102">
        <f t="shared" si="65"/>
        <v>0.61</v>
      </c>
      <c r="CN163" s="73">
        <f t="shared" si="66"/>
        <v>0.2040799394</v>
      </c>
      <c r="CO163" s="36">
        <f t="shared" si="67"/>
        <v>4412.164048</v>
      </c>
      <c r="CP163" s="35">
        <f t="shared" si="68"/>
        <v>2.312813894</v>
      </c>
      <c r="CQ163" s="90">
        <f t="shared" si="69"/>
        <v>0.986</v>
      </c>
      <c r="CR163" s="33">
        <v>0.27</v>
      </c>
      <c r="CS163" s="105">
        <f t="shared" si="70"/>
        <v>0.993</v>
      </c>
      <c r="CT163" s="73">
        <f t="shared" si="71"/>
        <v>3.440580535</v>
      </c>
      <c r="CU163" s="123">
        <f t="shared" si="72"/>
        <v>9.788975425</v>
      </c>
      <c r="CV163" s="107">
        <f t="shared" si="73"/>
        <v>0.993</v>
      </c>
    </row>
    <row r="164">
      <c r="A164" s="28">
        <v>2022.0</v>
      </c>
      <c r="B164" s="29" t="s">
        <v>392</v>
      </c>
      <c r="C164" s="29" t="s">
        <v>11</v>
      </c>
      <c r="D164" s="30">
        <f t="array" ref="D164">INDEX(
  TP!C:C,
  MATCH(
    1,
    (TP!A:A = A164) * (TP!B:B = C164),
    0
  )
)
</f>
        <v>48.87</v>
      </c>
      <c r="E164" s="31">
        <f t="shared" si="1"/>
        <v>1.490882405</v>
      </c>
      <c r="F164" s="32">
        <f t="shared" si="2"/>
        <v>0.603</v>
      </c>
      <c r="G164" s="33">
        <v>1946.0</v>
      </c>
      <c r="H164" s="33">
        <v>4.46</v>
      </c>
      <c r="I164" s="33">
        <v>2.0</v>
      </c>
      <c r="J164" s="99">
        <f t="shared" si="3"/>
        <v>2.98</v>
      </c>
      <c r="K164" s="100">
        <f t="shared" si="4"/>
        <v>0.1378211716</v>
      </c>
      <c r="L164" s="101">
        <f t="shared" si="5"/>
        <v>0.099</v>
      </c>
      <c r="M164" s="73">
        <f t="shared" si="6"/>
        <v>-1.219039465</v>
      </c>
      <c r="N164" s="42">
        <v>0.14</v>
      </c>
      <c r="O164" s="101">
        <f t="shared" si="7"/>
        <v>0.167</v>
      </c>
      <c r="P164" s="73">
        <f t="shared" si="8"/>
        <v>-0.8889204796</v>
      </c>
      <c r="Q164" s="33">
        <v>1.25</v>
      </c>
      <c r="R164" s="102">
        <f t="shared" si="9"/>
        <v>0.071</v>
      </c>
      <c r="S164" s="73">
        <f t="shared" si="10"/>
        <v>-1.210300303</v>
      </c>
      <c r="T164" s="33">
        <v>48.15</v>
      </c>
      <c r="U164" s="102">
        <f t="shared" si="11"/>
        <v>0.762</v>
      </c>
      <c r="V164" s="73">
        <f t="shared" si="12"/>
        <v>0.6659995461</v>
      </c>
      <c r="W164" s="36">
        <f t="shared" si="13"/>
        <v>2441.327573</v>
      </c>
      <c r="X164" s="35">
        <f t="shared" si="14"/>
        <v>-0.4087633399</v>
      </c>
      <c r="Y164" s="40">
        <f t="shared" si="15"/>
        <v>0.333</v>
      </c>
      <c r="Z164" s="33">
        <v>18.519</v>
      </c>
      <c r="AA164" s="101">
        <f t="shared" si="16"/>
        <v>0.691</v>
      </c>
      <c r="AB164" s="73">
        <f t="shared" si="17"/>
        <v>0.47467499</v>
      </c>
      <c r="AC164" s="121">
        <f t="shared" si="18"/>
        <v>-2.042048295</v>
      </c>
      <c r="AD164" s="68">
        <f t="shared" si="19"/>
        <v>0.277</v>
      </c>
      <c r="AE164" s="33">
        <v>3.47</v>
      </c>
      <c r="AF164" s="102">
        <f t="shared" si="20"/>
        <v>0.546</v>
      </c>
      <c r="AG164" s="73">
        <f t="shared" si="21"/>
        <v>-0.07539849684</v>
      </c>
      <c r="AH164" s="66">
        <f t="shared" si="22"/>
        <v>3.332833012</v>
      </c>
      <c r="AI164" s="102">
        <f t="shared" si="23"/>
        <v>0.493</v>
      </c>
      <c r="AJ164" s="73">
        <f t="shared" si="24"/>
        <v>-0.1318517534</v>
      </c>
      <c r="AK164" s="33">
        <v>48.0</v>
      </c>
      <c r="AL164" s="102">
        <f t="shared" si="25"/>
        <v>0.284</v>
      </c>
      <c r="AM164" s="73">
        <f t="shared" si="26"/>
        <v>-0.5012349634</v>
      </c>
      <c r="AN164" s="36">
        <f t="shared" si="27"/>
        <v>3222.100933</v>
      </c>
      <c r="AO164" s="35">
        <f t="shared" si="28"/>
        <v>-0.3245350959</v>
      </c>
      <c r="AP164" s="37">
        <f t="shared" si="29"/>
        <v>0.383</v>
      </c>
      <c r="AQ164" s="33">
        <v>4.86</v>
      </c>
      <c r="AR164" s="102">
        <f t="shared" si="30"/>
        <v>0.606</v>
      </c>
      <c r="AS164" s="73">
        <f t="shared" si="31"/>
        <v>0.1130093372</v>
      </c>
      <c r="AT164" s="33">
        <v>40.0</v>
      </c>
      <c r="AU164" s="102">
        <f t="shared" si="32"/>
        <v>0.826</v>
      </c>
      <c r="AV164" s="73">
        <f t="shared" si="33"/>
        <v>0.8453358963</v>
      </c>
      <c r="AW164" s="36">
        <f t="shared" si="34"/>
        <v>2553.783555</v>
      </c>
      <c r="AX164" s="35">
        <f t="shared" si="35"/>
        <v>0.7053548676</v>
      </c>
      <c r="AY164" s="37">
        <f t="shared" si="36"/>
        <v>0.755</v>
      </c>
      <c r="AZ164" s="33">
        <v>8.23</v>
      </c>
      <c r="BA164" s="102">
        <f t="shared" si="37"/>
        <v>0.493</v>
      </c>
      <c r="BB164" s="73">
        <f t="shared" si="38"/>
        <v>-0.1380754379</v>
      </c>
      <c r="BC164" s="33">
        <v>30.34</v>
      </c>
      <c r="BD164" s="102">
        <f t="shared" si="39"/>
        <v>0.259</v>
      </c>
      <c r="BE164" s="73">
        <f t="shared" si="40"/>
        <v>-0.6344633806</v>
      </c>
      <c r="BF164" s="36">
        <f t="shared" si="41"/>
        <v>2144.303483</v>
      </c>
      <c r="BG164" s="35">
        <f t="shared" si="42"/>
        <v>-0.5420286298</v>
      </c>
      <c r="BH164" s="37">
        <f t="shared" si="43"/>
        <v>0.287</v>
      </c>
      <c r="BI164" s="33">
        <v>1.66</v>
      </c>
      <c r="BJ164" s="103">
        <f t="shared" si="44"/>
        <v>0.759</v>
      </c>
      <c r="BK164" s="73">
        <f t="shared" si="45"/>
        <v>0.5658681587</v>
      </c>
      <c r="BL164" s="33">
        <v>0.37</v>
      </c>
      <c r="BM164" s="103">
        <f t="shared" si="46"/>
        <v>0.613</v>
      </c>
      <c r="BN164" s="73">
        <f t="shared" si="47"/>
        <v>-0.03838278957</v>
      </c>
      <c r="BO164" s="33">
        <v>2.45</v>
      </c>
      <c r="BP164" s="102">
        <f t="shared" si="48"/>
        <v>0.535</v>
      </c>
      <c r="BQ164" s="73">
        <f t="shared" si="49"/>
        <v>-0.08559747486</v>
      </c>
      <c r="BR164" s="33">
        <v>41.51</v>
      </c>
      <c r="BS164" s="102">
        <f t="shared" si="50"/>
        <v>0.145</v>
      </c>
      <c r="BT164" s="73">
        <f t="shared" si="51"/>
        <v>-0.9136324526</v>
      </c>
      <c r="BU164" s="36">
        <f t="shared" si="52"/>
        <v>2235.403912</v>
      </c>
      <c r="BV164" s="35">
        <f t="shared" si="53"/>
        <v>-0.4047031978</v>
      </c>
      <c r="BW164" s="37">
        <f t="shared" si="54"/>
        <v>0.376</v>
      </c>
      <c r="BX164" s="122">
        <f t="shared" si="55"/>
        <v>-0.03842668679</v>
      </c>
      <c r="BY164" s="104">
        <f t="shared" si="56"/>
        <v>0.528</v>
      </c>
      <c r="BZ164" s="33">
        <v>14.75</v>
      </c>
      <c r="CA164" s="105">
        <f t="shared" si="57"/>
        <v>0.699</v>
      </c>
      <c r="CB164" s="73">
        <f t="shared" si="58"/>
        <v>0.2693171293</v>
      </c>
      <c r="CC164" s="33">
        <v>3.19</v>
      </c>
      <c r="CD164" s="105">
        <f t="shared" si="59"/>
        <v>0.557</v>
      </c>
      <c r="CE164" s="73">
        <f t="shared" si="60"/>
        <v>0.187712632</v>
      </c>
      <c r="CF164" s="33">
        <v>0.6</v>
      </c>
      <c r="CG164" s="105">
        <f t="shared" si="61"/>
        <v>0.894</v>
      </c>
      <c r="CH164" s="73">
        <f t="shared" si="62"/>
        <v>1.454255122</v>
      </c>
      <c r="CI164" s="33">
        <v>2.45</v>
      </c>
      <c r="CJ164" s="102">
        <f t="shared" si="63"/>
        <v>0.858</v>
      </c>
      <c r="CK164" s="73">
        <f t="shared" si="64"/>
        <v>1.099223081</v>
      </c>
      <c r="CL164" s="33">
        <v>52.83</v>
      </c>
      <c r="CM164" s="102">
        <f t="shared" si="65"/>
        <v>0.663</v>
      </c>
      <c r="CN164" s="73">
        <f t="shared" si="66"/>
        <v>0.3767174437</v>
      </c>
      <c r="CO164" s="36">
        <f t="shared" si="67"/>
        <v>3492.336128</v>
      </c>
      <c r="CP164" s="35">
        <f t="shared" si="68"/>
        <v>1.373575991</v>
      </c>
      <c r="CQ164" s="90">
        <f t="shared" si="69"/>
        <v>0.894</v>
      </c>
      <c r="CR164" s="33">
        <v>0.1</v>
      </c>
      <c r="CS164" s="105">
        <f t="shared" si="70"/>
        <v>0.652</v>
      </c>
      <c r="CT164" s="73">
        <f t="shared" si="71"/>
        <v>0.2864965118</v>
      </c>
      <c r="CU164" s="123">
        <f t="shared" si="72"/>
        <v>3.571357386</v>
      </c>
      <c r="CV164" s="107">
        <f t="shared" si="73"/>
        <v>0.844</v>
      </c>
    </row>
    <row r="165">
      <c r="A165" s="28">
        <v>2022.0</v>
      </c>
      <c r="B165" s="29" t="s">
        <v>973</v>
      </c>
      <c r="C165" s="29" t="s">
        <v>11</v>
      </c>
      <c r="D165" s="30">
        <f t="array" ref="D165">INDEX(
  TP!C:C,
  MATCH(
    1,
    (TP!A:A = A165) * (TP!B:B = C165),
    0
  )
)
</f>
        <v>48.87</v>
      </c>
      <c r="E165" s="31">
        <f t="shared" si="1"/>
        <v>-0.08414654526</v>
      </c>
      <c r="F165" s="32">
        <f t="shared" si="2"/>
        <v>0.496</v>
      </c>
      <c r="G165" s="33">
        <v>1285.0</v>
      </c>
      <c r="H165" s="33">
        <v>7.61</v>
      </c>
      <c r="I165" s="33">
        <v>2.0</v>
      </c>
      <c r="J165" s="99">
        <f t="shared" si="3"/>
        <v>6.13</v>
      </c>
      <c r="K165" s="100">
        <f t="shared" si="4"/>
        <v>0.4293385214</v>
      </c>
      <c r="L165" s="101">
        <f t="shared" si="5"/>
        <v>0.904</v>
      </c>
      <c r="M165" s="73">
        <f t="shared" si="6"/>
        <v>1.309808254</v>
      </c>
      <c r="N165" s="42">
        <v>0.21</v>
      </c>
      <c r="O165" s="101">
        <f t="shared" si="7"/>
        <v>0.362</v>
      </c>
      <c r="P165" s="73">
        <f t="shared" si="8"/>
        <v>-0.4415242728</v>
      </c>
      <c r="Q165" s="33">
        <v>2.8</v>
      </c>
      <c r="R165" s="102">
        <f t="shared" si="9"/>
        <v>0.918</v>
      </c>
      <c r="S165" s="73">
        <f t="shared" si="10"/>
        <v>1.316462954</v>
      </c>
      <c r="T165" s="33">
        <v>40.0</v>
      </c>
      <c r="U165" s="102">
        <f t="shared" si="11"/>
        <v>0.422</v>
      </c>
      <c r="V165" s="73">
        <f t="shared" si="12"/>
        <v>-0.1405398743</v>
      </c>
      <c r="W165" s="36">
        <f t="shared" si="13"/>
        <v>3338.780634</v>
      </c>
      <c r="X165" s="35">
        <f t="shared" si="14"/>
        <v>0.6180931335</v>
      </c>
      <c r="Y165" s="40">
        <f t="shared" si="15"/>
        <v>0.752</v>
      </c>
      <c r="Z165" s="33">
        <v>12.5</v>
      </c>
      <c r="AA165" s="101">
        <f t="shared" si="16"/>
        <v>0.337</v>
      </c>
      <c r="AB165" s="73">
        <f t="shared" si="17"/>
        <v>-0.3830515035</v>
      </c>
      <c r="AC165" s="121">
        <f t="shared" si="18"/>
        <v>1.103325611</v>
      </c>
      <c r="AD165" s="68">
        <f t="shared" si="19"/>
        <v>0.628</v>
      </c>
      <c r="AE165" s="33">
        <v>4.27</v>
      </c>
      <c r="AF165" s="102">
        <f t="shared" si="20"/>
        <v>0.777</v>
      </c>
      <c r="AG165" s="73">
        <f t="shared" si="21"/>
        <v>0.6137504609</v>
      </c>
      <c r="AH165" s="66">
        <f t="shared" si="22"/>
        <v>4.101209498</v>
      </c>
      <c r="AI165" s="102">
        <f t="shared" si="23"/>
        <v>0.723</v>
      </c>
      <c r="AJ165" s="73">
        <f t="shared" si="24"/>
        <v>0.5080006933</v>
      </c>
      <c r="AK165" s="33">
        <v>42.62</v>
      </c>
      <c r="AL165" s="102">
        <f t="shared" si="25"/>
        <v>0.092</v>
      </c>
      <c r="AM165" s="73">
        <f t="shared" si="26"/>
        <v>-1.207182329</v>
      </c>
      <c r="AN165" s="36">
        <f t="shared" si="27"/>
        <v>3179.50965</v>
      </c>
      <c r="AO165" s="35">
        <f t="shared" si="28"/>
        <v>-0.3745797564</v>
      </c>
      <c r="AP165" s="37">
        <f t="shared" si="29"/>
        <v>0.358</v>
      </c>
      <c r="AQ165" s="33">
        <v>6.79</v>
      </c>
      <c r="AR165" s="102">
        <f t="shared" si="30"/>
        <v>0.816</v>
      </c>
      <c r="AS165" s="73">
        <f t="shared" si="31"/>
        <v>0.8531120936</v>
      </c>
      <c r="AT165" s="33">
        <v>29.9</v>
      </c>
      <c r="AU165" s="102">
        <f t="shared" si="32"/>
        <v>0.404</v>
      </c>
      <c r="AV165" s="73">
        <f t="shared" si="33"/>
        <v>-0.1550340707</v>
      </c>
      <c r="AW165" s="36">
        <f t="shared" si="34"/>
        <v>2216.31537</v>
      </c>
      <c r="AX165" s="35">
        <f t="shared" si="35"/>
        <v>0.3398853748</v>
      </c>
      <c r="AY165" s="37">
        <f t="shared" si="36"/>
        <v>0.621</v>
      </c>
      <c r="AZ165" s="33">
        <v>6.02</v>
      </c>
      <c r="BA165" s="102">
        <f t="shared" si="37"/>
        <v>0.167</v>
      </c>
      <c r="BB165" s="73">
        <f t="shared" si="38"/>
        <v>-0.9418405264</v>
      </c>
      <c r="BC165" s="33">
        <v>41.86</v>
      </c>
      <c r="BD165" s="102">
        <f t="shared" si="39"/>
        <v>0.837</v>
      </c>
      <c r="BE165" s="73">
        <f t="shared" si="40"/>
        <v>0.9636237648</v>
      </c>
      <c r="BF165" s="36">
        <f t="shared" si="41"/>
        <v>2594.150722</v>
      </c>
      <c r="BG165" s="35">
        <f t="shared" si="42"/>
        <v>0.2127234271</v>
      </c>
      <c r="BH165" s="37">
        <f t="shared" si="43"/>
        <v>0.635</v>
      </c>
      <c r="BI165" s="33">
        <v>0.91</v>
      </c>
      <c r="BJ165" s="103">
        <f t="shared" si="44"/>
        <v>0.394</v>
      </c>
      <c r="BK165" s="73">
        <f t="shared" si="45"/>
        <v>-0.4261655134</v>
      </c>
      <c r="BL165" s="33">
        <v>0.14</v>
      </c>
      <c r="BM165" s="103">
        <f t="shared" si="46"/>
        <v>0.284</v>
      </c>
      <c r="BN165" s="73">
        <f t="shared" si="47"/>
        <v>-0.6676865107</v>
      </c>
      <c r="BO165" s="33">
        <v>1.96</v>
      </c>
      <c r="BP165" s="102">
        <f t="shared" si="48"/>
        <v>0.394</v>
      </c>
      <c r="BQ165" s="73">
        <f t="shared" si="49"/>
        <v>-0.4323635233</v>
      </c>
      <c r="BR165" s="33">
        <v>64.29</v>
      </c>
      <c r="BS165" s="102">
        <f t="shared" si="50"/>
        <v>0.911</v>
      </c>
      <c r="BT165" s="73">
        <f t="shared" si="51"/>
        <v>1.412848125</v>
      </c>
      <c r="BU165" s="36">
        <f t="shared" si="52"/>
        <v>3033.893161</v>
      </c>
      <c r="BV165" s="35">
        <f t="shared" si="53"/>
        <v>0.3712440816</v>
      </c>
      <c r="BW165" s="37">
        <f t="shared" si="54"/>
        <v>0.642</v>
      </c>
      <c r="BX165" s="122">
        <f t="shared" si="55"/>
        <v>-0.544578897</v>
      </c>
      <c r="BY165" s="104">
        <f t="shared" si="56"/>
        <v>0.468</v>
      </c>
      <c r="BZ165" s="33">
        <v>9.04</v>
      </c>
      <c r="CA165" s="105">
        <f t="shared" si="57"/>
        <v>0.174</v>
      </c>
      <c r="CB165" s="73">
        <f t="shared" si="58"/>
        <v>-0.8083315157</v>
      </c>
      <c r="CC165" s="33">
        <v>4.13</v>
      </c>
      <c r="CD165" s="105">
        <f t="shared" si="59"/>
        <v>0.911</v>
      </c>
      <c r="CE165" s="73">
        <f t="shared" si="60"/>
        <v>1.273498985</v>
      </c>
      <c r="CF165" s="33">
        <v>0.35</v>
      </c>
      <c r="CG165" s="105">
        <f t="shared" si="61"/>
        <v>0.592</v>
      </c>
      <c r="CH165" s="73">
        <f t="shared" si="62"/>
        <v>0.09778116182</v>
      </c>
      <c r="CI165" s="33">
        <v>0.91</v>
      </c>
      <c r="CJ165" s="102">
        <f t="shared" si="63"/>
        <v>0.312</v>
      </c>
      <c r="CK165" s="73">
        <f t="shared" si="64"/>
        <v>-0.6103133827</v>
      </c>
      <c r="CL165" s="33">
        <v>46.15</v>
      </c>
      <c r="CM165" s="102">
        <f t="shared" si="65"/>
        <v>0.443</v>
      </c>
      <c r="CN165" s="73">
        <f t="shared" si="66"/>
        <v>-0.1161109873</v>
      </c>
      <c r="CO165" s="36">
        <f t="shared" si="67"/>
        <v>1594.148595</v>
      </c>
      <c r="CP165" s="35">
        <f t="shared" si="68"/>
        <v>-0.5646666309</v>
      </c>
      <c r="CQ165" s="90">
        <f t="shared" si="69"/>
        <v>0.305</v>
      </c>
      <c r="CR165" s="33">
        <v>0.05</v>
      </c>
      <c r="CS165" s="105">
        <f t="shared" si="70"/>
        <v>0.248</v>
      </c>
      <c r="CT165" s="73">
        <f t="shared" si="71"/>
        <v>-0.6411752598</v>
      </c>
      <c r="CU165" s="123">
        <f t="shared" si="72"/>
        <v>-0.6428932596</v>
      </c>
      <c r="CV165" s="107">
        <f t="shared" si="73"/>
        <v>0.482</v>
      </c>
    </row>
    <row r="166">
      <c r="A166" s="28">
        <v>2023.0</v>
      </c>
      <c r="B166" s="29" t="s">
        <v>870</v>
      </c>
      <c r="C166" s="29" t="s">
        <v>14</v>
      </c>
      <c r="D166" s="30">
        <f t="array" ref="D166">INDEX(
  TP!C:C,
  MATCH(
    1,
    (TP!A:A = A166) * (TP!B:B = C166),
    0
  )
)
</f>
        <v>48.81</v>
      </c>
      <c r="E166" s="31">
        <f t="shared" si="1"/>
        <v>-2.551973631</v>
      </c>
      <c r="F166" s="32">
        <f t="shared" si="2"/>
        <v>0.355</v>
      </c>
      <c r="G166" s="33">
        <v>1779.0</v>
      </c>
      <c r="H166" s="33">
        <v>6.49</v>
      </c>
      <c r="I166" s="33">
        <v>4.0</v>
      </c>
      <c r="J166" s="99">
        <f t="shared" si="3"/>
        <v>3.53</v>
      </c>
      <c r="K166" s="100">
        <f t="shared" si="4"/>
        <v>0.1785834739</v>
      </c>
      <c r="L166" s="101">
        <f t="shared" si="5"/>
        <v>0.202</v>
      </c>
      <c r="M166" s="73">
        <f t="shared" si="6"/>
        <v>-0.8654356225</v>
      </c>
      <c r="N166" s="42">
        <v>0.3</v>
      </c>
      <c r="O166" s="101">
        <f t="shared" si="7"/>
        <v>0.571</v>
      </c>
      <c r="P166" s="73">
        <f t="shared" si="8"/>
        <v>0.1336994217</v>
      </c>
      <c r="Q166" s="33">
        <v>2.28</v>
      </c>
      <c r="R166" s="102">
        <f t="shared" si="9"/>
        <v>0.677</v>
      </c>
      <c r="S166" s="73">
        <f t="shared" si="10"/>
        <v>0.4687746354</v>
      </c>
      <c r="T166" s="33">
        <v>51.11</v>
      </c>
      <c r="U166" s="102">
        <f t="shared" si="11"/>
        <v>0.865</v>
      </c>
      <c r="V166" s="73">
        <f t="shared" si="12"/>
        <v>0.9589267466</v>
      </c>
      <c r="W166" s="36">
        <f t="shared" si="13"/>
        <v>3795.870257</v>
      </c>
      <c r="X166" s="35">
        <f t="shared" si="14"/>
        <v>1.141090334</v>
      </c>
      <c r="Y166" s="40">
        <f t="shared" si="15"/>
        <v>0.869</v>
      </c>
      <c r="Z166" s="33">
        <v>22.222</v>
      </c>
      <c r="AA166" s="101">
        <f t="shared" si="16"/>
        <v>0.865</v>
      </c>
      <c r="AB166" s="73">
        <f t="shared" si="17"/>
        <v>1.002364175</v>
      </c>
      <c r="AC166" s="121">
        <f t="shared" si="18"/>
        <v>1.411718309</v>
      </c>
      <c r="AD166" s="68">
        <f t="shared" si="19"/>
        <v>0.66</v>
      </c>
      <c r="AE166" s="33">
        <v>2.68</v>
      </c>
      <c r="AF166" s="102">
        <f t="shared" si="20"/>
        <v>0.234</v>
      </c>
      <c r="AG166" s="73">
        <f t="shared" si="21"/>
        <v>-0.7559330926</v>
      </c>
      <c r="AH166" s="66">
        <f t="shared" si="22"/>
        <v>2.5684425</v>
      </c>
      <c r="AI166" s="102">
        <f t="shared" si="23"/>
        <v>0.255</v>
      </c>
      <c r="AJ166" s="73">
        <f t="shared" si="24"/>
        <v>-0.7683849474</v>
      </c>
      <c r="AK166" s="33">
        <v>41.51</v>
      </c>
      <c r="AL166" s="102">
        <f t="shared" si="25"/>
        <v>0.074</v>
      </c>
      <c r="AM166" s="73">
        <f t="shared" si="26"/>
        <v>-1.35283318</v>
      </c>
      <c r="AN166" s="36">
        <f t="shared" si="27"/>
        <v>2417.587785</v>
      </c>
      <c r="AO166" s="35">
        <f t="shared" si="28"/>
        <v>-1.269836215</v>
      </c>
      <c r="AP166" s="37">
        <f t="shared" si="29"/>
        <v>0.106</v>
      </c>
      <c r="AQ166" s="33">
        <v>1.67</v>
      </c>
      <c r="AR166" s="102">
        <f t="shared" si="30"/>
        <v>0.11</v>
      </c>
      <c r="AS166" s="73">
        <f t="shared" si="31"/>
        <v>-1.110269312</v>
      </c>
      <c r="AT166" s="33">
        <v>21.21</v>
      </c>
      <c r="AU166" s="102">
        <f t="shared" si="32"/>
        <v>0.156</v>
      </c>
      <c r="AV166" s="73">
        <f t="shared" si="33"/>
        <v>-1.015748429</v>
      </c>
      <c r="AW166" s="36">
        <f t="shared" si="34"/>
        <v>752.1283285</v>
      </c>
      <c r="AX166" s="35">
        <f t="shared" si="35"/>
        <v>-1.245792091</v>
      </c>
      <c r="AY166" s="37">
        <f t="shared" si="36"/>
        <v>0.099</v>
      </c>
      <c r="AZ166" s="33">
        <v>5.16</v>
      </c>
      <c r="BA166" s="102">
        <f t="shared" si="37"/>
        <v>0.089</v>
      </c>
      <c r="BB166" s="73">
        <f t="shared" si="38"/>
        <v>-1.254617891</v>
      </c>
      <c r="BC166" s="33">
        <v>39.22</v>
      </c>
      <c r="BD166" s="102">
        <f t="shared" si="39"/>
        <v>0.773</v>
      </c>
      <c r="BE166" s="73">
        <f t="shared" si="40"/>
        <v>0.5973954607</v>
      </c>
      <c r="BF166" s="36">
        <f t="shared" si="41"/>
        <v>2267.549186</v>
      </c>
      <c r="BG166" s="35">
        <f t="shared" si="42"/>
        <v>-0.3352474392</v>
      </c>
      <c r="BH166" s="37">
        <f t="shared" si="43"/>
        <v>0.401</v>
      </c>
      <c r="BI166" s="33">
        <v>1.26</v>
      </c>
      <c r="BJ166" s="103">
        <f t="shared" si="44"/>
        <v>0.589</v>
      </c>
      <c r="BK166" s="73">
        <f t="shared" si="45"/>
        <v>0.03678353357</v>
      </c>
      <c r="BL166" s="33">
        <v>0.3</v>
      </c>
      <c r="BM166" s="103">
        <f t="shared" si="46"/>
        <v>0.489</v>
      </c>
      <c r="BN166" s="73">
        <f t="shared" si="47"/>
        <v>-0.2299100091</v>
      </c>
      <c r="BO166" s="33">
        <v>0.96</v>
      </c>
      <c r="BP166" s="102">
        <f t="shared" si="48"/>
        <v>0.089</v>
      </c>
      <c r="BQ166" s="73">
        <f t="shared" si="49"/>
        <v>-1.140049337</v>
      </c>
      <c r="BR166" s="33">
        <v>73.68</v>
      </c>
      <c r="BS166" s="102">
        <f t="shared" si="50"/>
        <v>0.986</v>
      </c>
      <c r="BT166" s="73">
        <f t="shared" si="51"/>
        <v>2.371831997</v>
      </c>
      <c r="BU166" s="36">
        <f t="shared" si="52"/>
        <v>2156.156176</v>
      </c>
      <c r="BV166" s="35">
        <f t="shared" si="53"/>
        <v>-0.4817137086</v>
      </c>
      <c r="BW166" s="37">
        <f t="shared" si="54"/>
        <v>0.358</v>
      </c>
      <c r="BX166" s="122">
        <f t="shared" si="55"/>
        <v>-3.525715929</v>
      </c>
      <c r="BY166" s="104">
        <f t="shared" si="56"/>
        <v>0.181</v>
      </c>
      <c r="BZ166" s="33">
        <v>19.38</v>
      </c>
      <c r="CA166" s="105">
        <f t="shared" si="57"/>
        <v>0.844</v>
      </c>
      <c r="CB166" s="73">
        <f t="shared" si="58"/>
        <v>1.143137309</v>
      </c>
      <c r="CC166" s="33">
        <v>2.53</v>
      </c>
      <c r="CD166" s="105">
        <f t="shared" si="59"/>
        <v>0.259</v>
      </c>
      <c r="CE166" s="73">
        <f t="shared" si="60"/>
        <v>-0.5746479987</v>
      </c>
      <c r="CF166" s="33">
        <v>0.2</v>
      </c>
      <c r="CG166" s="105">
        <f t="shared" si="61"/>
        <v>0.241</v>
      </c>
      <c r="CH166" s="73">
        <f t="shared" si="62"/>
        <v>-0.7161032145</v>
      </c>
      <c r="CI166" s="33">
        <v>1.21</v>
      </c>
      <c r="CJ166" s="102">
        <f t="shared" si="63"/>
        <v>0.482</v>
      </c>
      <c r="CK166" s="73">
        <f t="shared" si="64"/>
        <v>-0.2772867988</v>
      </c>
      <c r="CL166" s="33">
        <v>41.67</v>
      </c>
      <c r="CM166" s="102">
        <f t="shared" si="65"/>
        <v>0.323</v>
      </c>
      <c r="CN166" s="73">
        <f t="shared" si="66"/>
        <v>-0.4466306537</v>
      </c>
      <c r="CO166" s="36">
        <f t="shared" si="67"/>
        <v>1763.908725</v>
      </c>
      <c r="CP166" s="35">
        <f t="shared" si="68"/>
        <v>-0.3913242639</v>
      </c>
      <c r="CQ166" s="90">
        <f t="shared" si="69"/>
        <v>0.401</v>
      </c>
      <c r="CR166" s="33">
        <v>0.09</v>
      </c>
      <c r="CS166" s="105">
        <f t="shared" si="70"/>
        <v>0.567</v>
      </c>
      <c r="CT166" s="73">
        <f t="shared" si="71"/>
        <v>0.1009621575</v>
      </c>
      <c r="CU166" s="123">
        <f t="shared" si="72"/>
        <v>-0.4379760106</v>
      </c>
      <c r="CV166" s="107">
        <f t="shared" si="73"/>
        <v>0.511</v>
      </c>
    </row>
    <row r="167">
      <c r="A167" s="28">
        <v>2023.0</v>
      </c>
      <c r="B167" s="29" t="s">
        <v>926</v>
      </c>
      <c r="C167" s="29" t="s">
        <v>14</v>
      </c>
      <c r="D167" s="30">
        <f t="array" ref="D167">INDEX(
  TP!C:C,
  MATCH(
    1,
    (TP!A:A = A167) * (TP!B:B = C167),
    0
  )
)
</f>
        <v>48.81</v>
      </c>
      <c r="E167" s="31">
        <f t="shared" si="1"/>
        <v>-5.457289748</v>
      </c>
      <c r="F167" s="32">
        <f t="shared" si="2"/>
        <v>0.259</v>
      </c>
      <c r="G167" s="33">
        <v>1791.0</v>
      </c>
      <c r="H167" s="33">
        <v>3.34</v>
      </c>
      <c r="I167" s="33">
        <v>0.0</v>
      </c>
      <c r="J167" s="99">
        <f t="shared" si="3"/>
        <v>3.34</v>
      </c>
      <c r="K167" s="100">
        <f t="shared" si="4"/>
        <v>0.167839196</v>
      </c>
      <c r="L167" s="101">
        <f t="shared" si="5"/>
        <v>0.152</v>
      </c>
      <c r="M167" s="73">
        <f t="shared" si="6"/>
        <v>-0.9586398268</v>
      </c>
      <c r="N167" s="42">
        <v>0.1</v>
      </c>
      <c r="O167" s="101">
        <f t="shared" si="7"/>
        <v>0.121</v>
      </c>
      <c r="P167" s="73">
        <f t="shared" si="8"/>
        <v>-1.144575455</v>
      </c>
      <c r="Q167" s="33">
        <v>1.31</v>
      </c>
      <c r="R167" s="102">
        <f t="shared" si="9"/>
        <v>0.099</v>
      </c>
      <c r="S167" s="73">
        <f t="shared" si="10"/>
        <v>-1.112490112</v>
      </c>
      <c r="T167" s="33">
        <v>42.31</v>
      </c>
      <c r="U167" s="102">
        <f t="shared" si="11"/>
        <v>0.525</v>
      </c>
      <c r="V167" s="73">
        <f t="shared" si="12"/>
        <v>0.0880620964</v>
      </c>
      <c r="W167" s="36">
        <f t="shared" si="13"/>
        <v>2214.844187</v>
      </c>
      <c r="X167" s="35">
        <f t="shared" si="14"/>
        <v>-0.6679032792</v>
      </c>
      <c r="Y167" s="40">
        <f t="shared" si="15"/>
        <v>0.234</v>
      </c>
      <c r="Z167" s="33">
        <v>7.692</v>
      </c>
      <c r="AA167" s="101">
        <f t="shared" si="16"/>
        <v>0.135</v>
      </c>
      <c r="AB167" s="73">
        <f t="shared" si="17"/>
        <v>-1.068206676</v>
      </c>
      <c r="AC167" s="121">
        <f t="shared" si="18"/>
        <v>-3.839325237</v>
      </c>
      <c r="AD167" s="68">
        <f t="shared" si="19"/>
        <v>0.142</v>
      </c>
      <c r="AE167" s="33">
        <v>3.32</v>
      </c>
      <c r="AF167" s="102">
        <f t="shared" si="20"/>
        <v>0.454</v>
      </c>
      <c r="AG167" s="73">
        <f t="shared" si="21"/>
        <v>-0.2046139264</v>
      </c>
      <c r="AH167" s="66">
        <f t="shared" si="22"/>
        <v>3.181801903</v>
      </c>
      <c r="AI167" s="102">
        <f t="shared" si="23"/>
        <v>0.426</v>
      </c>
      <c r="AJ167" s="73">
        <f t="shared" si="24"/>
        <v>-0.2576203399</v>
      </c>
      <c r="AK167" s="33">
        <v>46.97</v>
      </c>
      <c r="AL167" s="102">
        <f t="shared" si="25"/>
        <v>0.255</v>
      </c>
      <c r="AM167" s="73">
        <f t="shared" si="26"/>
        <v>-0.6363884554</v>
      </c>
      <c r="AN167" s="36">
        <f t="shared" si="27"/>
        <v>3076.665245</v>
      </c>
      <c r="AO167" s="35">
        <f t="shared" si="28"/>
        <v>-0.4954216982</v>
      </c>
      <c r="AP167" s="37">
        <f t="shared" si="29"/>
        <v>0.319</v>
      </c>
      <c r="AQ167" s="33">
        <v>4.02</v>
      </c>
      <c r="AR167" s="102">
        <f t="shared" si="30"/>
        <v>0.468</v>
      </c>
      <c r="AS167" s="73">
        <f t="shared" si="31"/>
        <v>-0.2091079247</v>
      </c>
      <c r="AT167" s="33">
        <v>35.0</v>
      </c>
      <c r="AU167" s="102">
        <f t="shared" si="32"/>
        <v>0.624</v>
      </c>
      <c r="AV167" s="73">
        <f t="shared" si="33"/>
        <v>0.3501032394</v>
      </c>
      <c r="AW167" s="36">
        <f t="shared" si="34"/>
        <v>2039.028242</v>
      </c>
      <c r="AX167" s="35">
        <f t="shared" si="35"/>
        <v>0.1478879069</v>
      </c>
      <c r="AY167" s="37">
        <f t="shared" si="36"/>
        <v>0.582</v>
      </c>
      <c r="AZ167" s="33">
        <v>11.71</v>
      </c>
      <c r="BA167" s="102">
        <f t="shared" si="37"/>
        <v>0.862</v>
      </c>
      <c r="BB167" s="73">
        <f t="shared" si="38"/>
        <v>1.127581806</v>
      </c>
      <c r="BC167" s="33">
        <v>33.05</v>
      </c>
      <c r="BD167" s="102">
        <f t="shared" si="39"/>
        <v>0.418</v>
      </c>
      <c r="BE167" s="73">
        <f t="shared" si="40"/>
        <v>-0.2585244775</v>
      </c>
      <c r="BF167" s="36">
        <f t="shared" si="41"/>
        <v>2672.085723</v>
      </c>
      <c r="BG167" s="35">
        <f t="shared" si="42"/>
        <v>0.3434824875</v>
      </c>
      <c r="BH167" s="37">
        <f t="shared" si="43"/>
        <v>0.688</v>
      </c>
      <c r="BI167" s="33">
        <v>1.11</v>
      </c>
      <c r="BJ167" s="103">
        <f t="shared" si="44"/>
        <v>0.521</v>
      </c>
      <c r="BK167" s="73">
        <f t="shared" si="45"/>
        <v>-0.1616232009</v>
      </c>
      <c r="BL167" s="33">
        <v>0.3</v>
      </c>
      <c r="BM167" s="103">
        <f t="shared" si="46"/>
        <v>0.489</v>
      </c>
      <c r="BN167" s="73">
        <f t="shared" si="47"/>
        <v>-0.2299100091</v>
      </c>
      <c r="BO167" s="33">
        <v>2.41</v>
      </c>
      <c r="BP167" s="102">
        <f t="shared" si="48"/>
        <v>0.521</v>
      </c>
      <c r="BQ167" s="73">
        <f t="shared" si="49"/>
        <v>-0.1139049074</v>
      </c>
      <c r="BR167" s="33">
        <v>50.0</v>
      </c>
      <c r="BS167" s="102">
        <f t="shared" si="50"/>
        <v>0.468</v>
      </c>
      <c r="BT167" s="73">
        <f t="shared" si="51"/>
        <v>-0.04656396704</v>
      </c>
      <c r="BU167" s="36">
        <f t="shared" si="52"/>
        <v>2667.252237</v>
      </c>
      <c r="BV167" s="35">
        <f t="shared" si="53"/>
        <v>0.01495371481</v>
      </c>
      <c r="BW167" s="37">
        <f t="shared" si="54"/>
        <v>0.553</v>
      </c>
      <c r="BX167" s="122">
        <f t="shared" si="55"/>
        <v>-0.3806307989</v>
      </c>
      <c r="BY167" s="104">
        <f t="shared" si="56"/>
        <v>0.496</v>
      </c>
      <c r="BZ167" s="33">
        <v>13.97</v>
      </c>
      <c r="CA167" s="105">
        <f t="shared" si="57"/>
        <v>0.66</v>
      </c>
      <c r="CB167" s="73">
        <f t="shared" si="58"/>
        <v>0.1221076822</v>
      </c>
      <c r="CC167" s="33">
        <v>2.26</v>
      </c>
      <c r="CD167" s="105">
        <f t="shared" si="59"/>
        <v>0.163</v>
      </c>
      <c r="CE167" s="73">
        <f t="shared" si="60"/>
        <v>-0.8865228022</v>
      </c>
      <c r="CF167" s="33">
        <v>0.25</v>
      </c>
      <c r="CG167" s="105">
        <f t="shared" si="61"/>
        <v>0.365</v>
      </c>
      <c r="CH167" s="73">
        <f t="shared" si="62"/>
        <v>-0.4448084224</v>
      </c>
      <c r="CI167" s="33">
        <v>1.06</v>
      </c>
      <c r="CJ167" s="102">
        <f t="shared" si="63"/>
        <v>0.411</v>
      </c>
      <c r="CK167" s="73">
        <f t="shared" si="64"/>
        <v>-0.4438000907</v>
      </c>
      <c r="CL167" s="33">
        <v>52.38</v>
      </c>
      <c r="CM167" s="102">
        <f t="shared" si="65"/>
        <v>0.652</v>
      </c>
      <c r="CN167" s="73">
        <f t="shared" si="66"/>
        <v>0.3435179237</v>
      </c>
      <c r="CO167" s="36">
        <f t="shared" si="67"/>
        <v>2020.741049</v>
      </c>
      <c r="CP167" s="35">
        <f t="shared" si="68"/>
        <v>-0.1290723273</v>
      </c>
      <c r="CQ167" s="90">
        <f t="shared" si="69"/>
        <v>0.496</v>
      </c>
      <c r="CR167" s="33">
        <v>0.09</v>
      </c>
      <c r="CS167" s="105">
        <f t="shared" si="70"/>
        <v>0.567</v>
      </c>
      <c r="CT167" s="73">
        <f t="shared" si="71"/>
        <v>0.1009621575</v>
      </c>
      <c r="CU167" s="123">
        <f t="shared" si="72"/>
        <v>-1.237333712</v>
      </c>
      <c r="CV167" s="107">
        <f t="shared" si="73"/>
        <v>0.394</v>
      </c>
    </row>
    <row r="168">
      <c r="A168" s="28">
        <v>2023.0</v>
      </c>
      <c r="B168" s="29" t="s">
        <v>968</v>
      </c>
      <c r="C168" s="29" t="s">
        <v>14</v>
      </c>
      <c r="D168" s="30">
        <f t="array" ref="D168">INDEX(
  TP!C:C,
  MATCH(
    1,
    (TP!A:A = A168) * (TP!B:B = C168),
    0
  )
)
</f>
        <v>48.81</v>
      </c>
      <c r="E168" s="31">
        <f t="shared" si="1"/>
        <v>-7.212049125</v>
      </c>
      <c r="F168" s="32">
        <f t="shared" si="2"/>
        <v>0.121</v>
      </c>
      <c r="G168" s="33">
        <v>1948.0</v>
      </c>
      <c r="H168" s="33">
        <v>9.15</v>
      </c>
      <c r="I168" s="33">
        <v>4.0</v>
      </c>
      <c r="J168" s="99">
        <f t="shared" si="3"/>
        <v>6.19</v>
      </c>
      <c r="K168" s="100">
        <f t="shared" si="4"/>
        <v>0.2859856263</v>
      </c>
      <c r="L168" s="101">
        <f t="shared" si="5"/>
        <v>0.528</v>
      </c>
      <c r="M168" s="73">
        <f t="shared" si="6"/>
        <v>0.06625399524</v>
      </c>
      <c r="N168" s="42">
        <v>0.18</v>
      </c>
      <c r="O168" s="101">
        <f t="shared" si="7"/>
        <v>0.259</v>
      </c>
      <c r="P168" s="73">
        <f t="shared" si="8"/>
        <v>-0.6332655043</v>
      </c>
      <c r="Q168" s="33">
        <v>1.89</v>
      </c>
      <c r="R168" s="102">
        <f t="shared" si="9"/>
        <v>0.443</v>
      </c>
      <c r="S168" s="73">
        <f t="shared" si="10"/>
        <v>-0.1669916033</v>
      </c>
      <c r="T168" s="33">
        <v>43.9</v>
      </c>
      <c r="U168" s="102">
        <f t="shared" si="11"/>
        <v>0.574</v>
      </c>
      <c r="V168" s="73">
        <f t="shared" si="12"/>
        <v>0.2454115048</v>
      </c>
      <c r="W168" s="36">
        <f t="shared" si="13"/>
        <v>2912.937497</v>
      </c>
      <c r="X168" s="35">
        <f t="shared" si="14"/>
        <v>0.130847838</v>
      </c>
      <c r="Y168" s="40">
        <f t="shared" si="15"/>
        <v>0.528</v>
      </c>
      <c r="Z168" s="33">
        <v>14.634</v>
      </c>
      <c r="AA168" s="101">
        <f t="shared" si="16"/>
        <v>0.461</v>
      </c>
      <c r="AB168" s="73">
        <f t="shared" si="17"/>
        <v>-0.07894976946</v>
      </c>
      <c r="AC168" s="121">
        <f t="shared" si="18"/>
        <v>-0.5151134405</v>
      </c>
      <c r="AD168" s="68">
        <f t="shared" si="19"/>
        <v>0.429</v>
      </c>
      <c r="AE168" s="33">
        <v>1.66</v>
      </c>
      <c r="AF168" s="102">
        <f t="shared" si="20"/>
        <v>0.007</v>
      </c>
      <c r="AG168" s="73">
        <f t="shared" si="21"/>
        <v>-1.634598014</v>
      </c>
      <c r="AH168" s="66">
        <f t="shared" si="22"/>
        <v>1.590900951</v>
      </c>
      <c r="AI168" s="102">
        <f t="shared" si="23"/>
        <v>0.007</v>
      </c>
      <c r="AJ168" s="73">
        <f t="shared" si="24"/>
        <v>-1.58241604</v>
      </c>
      <c r="AK168" s="33">
        <v>63.89</v>
      </c>
      <c r="AL168" s="102">
        <f t="shared" si="25"/>
        <v>0.943</v>
      </c>
      <c r="AM168" s="73">
        <f t="shared" si="26"/>
        <v>1.583802889</v>
      </c>
      <c r="AN168" s="36">
        <f t="shared" si="27"/>
        <v>2784.65062</v>
      </c>
      <c r="AO168" s="35">
        <f t="shared" si="28"/>
        <v>-0.8385382186</v>
      </c>
      <c r="AP168" s="37">
        <f t="shared" si="29"/>
        <v>0.227</v>
      </c>
      <c r="AQ168" s="33">
        <v>5.59</v>
      </c>
      <c r="AR168" s="102">
        <f t="shared" si="30"/>
        <v>0.709</v>
      </c>
      <c r="AS168" s="73">
        <f t="shared" si="31"/>
        <v>0.3929445767</v>
      </c>
      <c r="AT168" s="33">
        <v>39.67</v>
      </c>
      <c r="AU168" s="102">
        <f t="shared" si="32"/>
        <v>0.816</v>
      </c>
      <c r="AV168" s="73">
        <f t="shared" si="33"/>
        <v>0.812650541</v>
      </c>
      <c r="AW168" s="36">
        <f t="shared" si="34"/>
        <v>2700.885117</v>
      </c>
      <c r="AX168" s="35">
        <f t="shared" si="35"/>
        <v>0.8646621317</v>
      </c>
      <c r="AY168" s="37">
        <f t="shared" si="36"/>
        <v>0.809</v>
      </c>
      <c r="AZ168" s="33">
        <v>5.64</v>
      </c>
      <c r="BA168" s="102">
        <f t="shared" si="37"/>
        <v>0.131</v>
      </c>
      <c r="BB168" s="73">
        <f t="shared" si="38"/>
        <v>-1.080044478</v>
      </c>
      <c r="BC168" s="33">
        <v>36.07</v>
      </c>
      <c r="BD168" s="102">
        <f t="shared" si="39"/>
        <v>0.613</v>
      </c>
      <c r="BE168" s="73">
        <f t="shared" si="40"/>
        <v>0.1604185068</v>
      </c>
      <c r="BF168" s="36">
        <f t="shared" si="41"/>
        <v>2171.49758</v>
      </c>
      <c r="BG168" s="35">
        <f t="shared" si="42"/>
        <v>-0.496402474</v>
      </c>
      <c r="BH168" s="37">
        <f t="shared" si="43"/>
        <v>0.309</v>
      </c>
      <c r="BI168" s="33">
        <v>0.51</v>
      </c>
      <c r="BJ168" s="103">
        <f t="shared" si="44"/>
        <v>0.167</v>
      </c>
      <c r="BK168" s="73">
        <f t="shared" si="45"/>
        <v>-0.9552501385</v>
      </c>
      <c r="BL168" s="33">
        <v>0.23</v>
      </c>
      <c r="BM168" s="103">
        <f t="shared" si="46"/>
        <v>0.404</v>
      </c>
      <c r="BN168" s="73">
        <f t="shared" si="47"/>
        <v>-0.4214372285</v>
      </c>
      <c r="BO168" s="33">
        <v>1.34</v>
      </c>
      <c r="BP168" s="102">
        <f t="shared" si="48"/>
        <v>0.174</v>
      </c>
      <c r="BQ168" s="73">
        <f t="shared" si="49"/>
        <v>-0.8711287275</v>
      </c>
      <c r="BR168" s="33">
        <v>62.07</v>
      </c>
      <c r="BS168" s="102">
        <f t="shared" si="50"/>
        <v>0.887</v>
      </c>
      <c r="BT168" s="73">
        <f t="shared" si="51"/>
        <v>1.186123503</v>
      </c>
      <c r="BU168" s="36">
        <f t="shared" si="52"/>
        <v>2294.717069</v>
      </c>
      <c r="BV168" s="35">
        <f t="shared" si="53"/>
        <v>-0.3470644966</v>
      </c>
      <c r="BW168" s="37">
        <f t="shared" si="54"/>
        <v>0.401</v>
      </c>
      <c r="BX168" s="122">
        <f t="shared" si="55"/>
        <v>-2.194030425</v>
      </c>
      <c r="BY168" s="104">
        <f t="shared" si="56"/>
        <v>0.301</v>
      </c>
      <c r="BZ168" s="33">
        <v>7.81</v>
      </c>
      <c r="CA168" s="105">
        <f t="shared" si="57"/>
        <v>0.089</v>
      </c>
      <c r="CB168" s="73">
        <f t="shared" si="58"/>
        <v>-1.04046949</v>
      </c>
      <c r="CC168" s="33">
        <v>2.68</v>
      </c>
      <c r="CD168" s="105">
        <f t="shared" si="59"/>
        <v>0.316</v>
      </c>
      <c r="CE168" s="73">
        <f t="shared" si="60"/>
        <v>-0.401384219</v>
      </c>
      <c r="CF168" s="33">
        <v>0.18</v>
      </c>
      <c r="CG168" s="105">
        <f t="shared" si="61"/>
        <v>0.191</v>
      </c>
      <c r="CH168" s="73">
        <f t="shared" si="62"/>
        <v>-0.8246211314</v>
      </c>
      <c r="CI168" s="33">
        <v>0.55</v>
      </c>
      <c r="CJ168" s="102">
        <f t="shared" si="63"/>
        <v>0.074</v>
      </c>
      <c r="CK168" s="73">
        <f t="shared" si="64"/>
        <v>-1.009945283</v>
      </c>
      <c r="CL168" s="33">
        <v>25.0</v>
      </c>
      <c r="CM168" s="102">
        <f t="shared" si="65"/>
        <v>0.043</v>
      </c>
      <c r="CN168" s="73">
        <f t="shared" si="66"/>
        <v>-1.67648843</v>
      </c>
      <c r="CO168" s="36">
        <f t="shared" si="67"/>
        <v>584.8578717</v>
      </c>
      <c r="CP168" s="35">
        <f t="shared" si="68"/>
        <v>-1.59525516</v>
      </c>
      <c r="CQ168" s="90">
        <f t="shared" si="69"/>
        <v>0.046</v>
      </c>
      <c r="CR168" s="33">
        <v>0.05</v>
      </c>
      <c r="CS168" s="105">
        <f t="shared" si="70"/>
        <v>0.248</v>
      </c>
      <c r="CT168" s="73">
        <f t="shared" si="71"/>
        <v>-0.6411752598</v>
      </c>
      <c r="CU168" s="123">
        <f t="shared" si="72"/>
        <v>-4.50290526</v>
      </c>
      <c r="CV168" s="107">
        <f t="shared" si="73"/>
        <v>0.06</v>
      </c>
    </row>
    <row r="169">
      <c r="A169" s="28">
        <v>2023.0</v>
      </c>
      <c r="B169" s="29" t="s">
        <v>967</v>
      </c>
      <c r="C169" s="29" t="s">
        <v>14</v>
      </c>
      <c r="D169" s="30">
        <f t="array" ref="D169">INDEX(
  TP!C:C,
  MATCH(
    1,
    (TP!A:A = A169) * (TP!B:B = C169),
    0
  )
)
</f>
        <v>48.81</v>
      </c>
      <c r="E169" s="31">
        <f t="shared" si="1"/>
        <v>-7.252712392</v>
      </c>
      <c r="F169" s="32">
        <f t="shared" si="2"/>
        <v>0.113</v>
      </c>
      <c r="G169" s="33">
        <v>1053.0</v>
      </c>
      <c r="H169" s="33">
        <v>4.04</v>
      </c>
      <c r="I169" s="33">
        <v>2.0</v>
      </c>
      <c r="J169" s="99">
        <f t="shared" si="3"/>
        <v>2.56</v>
      </c>
      <c r="K169" s="100">
        <f t="shared" si="4"/>
        <v>0.2188034188</v>
      </c>
      <c r="L169" s="101">
        <f t="shared" si="5"/>
        <v>0.351</v>
      </c>
      <c r="M169" s="73">
        <f t="shared" si="6"/>
        <v>-0.5165366081</v>
      </c>
      <c r="N169" s="42">
        <v>0.09</v>
      </c>
      <c r="O169" s="101">
        <f t="shared" si="7"/>
        <v>0.103</v>
      </c>
      <c r="P169" s="73">
        <f t="shared" si="8"/>
        <v>-1.208489199</v>
      </c>
      <c r="Q169" s="33">
        <v>1.45</v>
      </c>
      <c r="R169" s="102">
        <f t="shared" si="9"/>
        <v>0.167</v>
      </c>
      <c r="S169" s="73">
        <f t="shared" si="10"/>
        <v>-0.8842663342</v>
      </c>
      <c r="T169" s="33">
        <v>58.82</v>
      </c>
      <c r="U169" s="102">
        <f t="shared" si="11"/>
        <v>0.961</v>
      </c>
      <c r="V169" s="73">
        <f t="shared" si="12"/>
        <v>1.721922935</v>
      </c>
      <c r="W169" s="36">
        <f t="shared" si="13"/>
        <v>3295.505003</v>
      </c>
      <c r="X169" s="35">
        <f t="shared" si="14"/>
        <v>0.5685776059</v>
      </c>
      <c r="Y169" s="40">
        <f t="shared" si="15"/>
        <v>0.73</v>
      </c>
      <c r="Z169" s="33">
        <v>17.647</v>
      </c>
      <c r="AA169" s="101">
        <f t="shared" si="16"/>
        <v>0.635</v>
      </c>
      <c r="AB169" s="73">
        <f t="shared" si="17"/>
        <v>0.3504122383</v>
      </c>
      <c r="AC169" s="121">
        <f t="shared" si="18"/>
        <v>-0.8060359627</v>
      </c>
      <c r="AD169" s="68">
        <f t="shared" si="19"/>
        <v>0.394</v>
      </c>
      <c r="AE169" s="33">
        <v>3.5</v>
      </c>
      <c r="AF169" s="102">
        <f t="shared" si="20"/>
        <v>0.553</v>
      </c>
      <c r="AG169" s="73">
        <f t="shared" si="21"/>
        <v>-0.04955541092</v>
      </c>
      <c r="AH169" s="66">
        <f t="shared" si="22"/>
        <v>3.354309235</v>
      </c>
      <c r="AI169" s="102">
        <f t="shared" si="23"/>
        <v>0.5</v>
      </c>
      <c r="AJ169" s="73">
        <f t="shared" si="24"/>
        <v>-0.113967794</v>
      </c>
      <c r="AK169" s="33">
        <v>53.66</v>
      </c>
      <c r="AL169" s="102">
        <f t="shared" si="25"/>
        <v>0.61</v>
      </c>
      <c r="AM169" s="73">
        <f t="shared" si="26"/>
        <v>0.2414531578</v>
      </c>
      <c r="AN169" s="36">
        <f t="shared" si="27"/>
        <v>3614.187104</v>
      </c>
      <c r="AO169" s="35">
        <f t="shared" si="28"/>
        <v>0.1361652644</v>
      </c>
      <c r="AP169" s="37">
        <f t="shared" si="29"/>
        <v>0.571</v>
      </c>
      <c r="AQ169" s="33">
        <v>6.24</v>
      </c>
      <c r="AR169" s="102">
        <f t="shared" si="30"/>
        <v>0.78</v>
      </c>
      <c r="AS169" s="73">
        <f t="shared" si="31"/>
        <v>0.6422019817</v>
      </c>
      <c r="AT169" s="33">
        <v>31.51</v>
      </c>
      <c r="AU169" s="102">
        <f t="shared" si="32"/>
        <v>0.479</v>
      </c>
      <c r="AV169" s="73">
        <f t="shared" si="33"/>
        <v>0.004430844832</v>
      </c>
      <c r="AW169" s="36">
        <f t="shared" si="34"/>
        <v>2252.348493</v>
      </c>
      <c r="AX169" s="35">
        <f t="shared" si="35"/>
        <v>0.3789083338</v>
      </c>
      <c r="AY169" s="37">
        <f t="shared" si="36"/>
        <v>0.649</v>
      </c>
      <c r="AZ169" s="33">
        <v>6.07</v>
      </c>
      <c r="BA169" s="102">
        <f t="shared" si="37"/>
        <v>0.177</v>
      </c>
      <c r="BB169" s="73">
        <f t="shared" si="38"/>
        <v>-0.9236557959</v>
      </c>
      <c r="BC169" s="33">
        <v>21.13</v>
      </c>
      <c r="BD169" s="102">
        <f t="shared" si="39"/>
        <v>0.011</v>
      </c>
      <c r="BE169" s="73">
        <f t="shared" si="40"/>
        <v>-1.91210076</v>
      </c>
      <c r="BF169" s="36">
        <f t="shared" si="41"/>
        <v>1314.238773</v>
      </c>
      <c r="BG169" s="35">
        <f t="shared" si="42"/>
        <v>-1.934708175</v>
      </c>
      <c r="BH169" s="37">
        <f t="shared" si="43"/>
        <v>0.014</v>
      </c>
      <c r="BI169" s="33">
        <v>0.94</v>
      </c>
      <c r="BJ169" s="103">
        <f t="shared" si="44"/>
        <v>0.415</v>
      </c>
      <c r="BK169" s="73">
        <f t="shared" si="45"/>
        <v>-0.3864841665</v>
      </c>
      <c r="BL169" s="33">
        <v>0.34</v>
      </c>
      <c r="BM169" s="103">
        <f t="shared" si="46"/>
        <v>0.567</v>
      </c>
      <c r="BN169" s="73">
        <f t="shared" si="47"/>
        <v>-0.1204658836</v>
      </c>
      <c r="BO169" s="33">
        <v>1.45</v>
      </c>
      <c r="BP169" s="102">
        <f t="shared" si="48"/>
        <v>0.223</v>
      </c>
      <c r="BQ169" s="73">
        <f t="shared" si="49"/>
        <v>-0.7932832881</v>
      </c>
      <c r="BR169" s="33">
        <v>41.18</v>
      </c>
      <c r="BS169" s="102">
        <f t="shared" si="50"/>
        <v>0.131</v>
      </c>
      <c r="BT169" s="73">
        <f t="shared" si="51"/>
        <v>-0.9473347613</v>
      </c>
      <c r="BU169" s="36">
        <f t="shared" si="52"/>
        <v>1604.679788</v>
      </c>
      <c r="BV169" s="35">
        <f t="shared" si="53"/>
        <v>-1.017621491</v>
      </c>
      <c r="BW169" s="37">
        <f t="shared" si="54"/>
        <v>0.145</v>
      </c>
      <c r="BX169" s="122">
        <f t="shared" si="55"/>
        <v>-2.944206118</v>
      </c>
      <c r="BY169" s="104">
        <f t="shared" si="56"/>
        <v>0.223</v>
      </c>
      <c r="BZ169" s="33">
        <v>18.72</v>
      </c>
      <c r="CA169" s="105">
        <f t="shared" si="57"/>
        <v>0.837</v>
      </c>
      <c r="CB169" s="73">
        <f t="shared" si="58"/>
        <v>1.018575469</v>
      </c>
      <c r="CC169" s="33">
        <v>2.31</v>
      </c>
      <c r="CD169" s="105">
        <f t="shared" si="59"/>
        <v>0.177</v>
      </c>
      <c r="CE169" s="73">
        <f t="shared" si="60"/>
        <v>-0.828768209</v>
      </c>
      <c r="CF169" s="33">
        <v>0.09</v>
      </c>
      <c r="CG169" s="105">
        <f t="shared" si="61"/>
        <v>0.043</v>
      </c>
      <c r="CH169" s="73">
        <f t="shared" si="62"/>
        <v>-1.312951757</v>
      </c>
      <c r="CI169" s="33">
        <v>0.34</v>
      </c>
      <c r="CJ169" s="102">
        <f t="shared" si="63"/>
        <v>0.014</v>
      </c>
      <c r="CK169" s="73">
        <f t="shared" si="64"/>
        <v>-1.243063892</v>
      </c>
      <c r="CL169" s="33">
        <v>75.0</v>
      </c>
      <c r="CM169" s="102">
        <f t="shared" si="65"/>
        <v>0.968</v>
      </c>
      <c r="CN169" s="73">
        <f t="shared" si="66"/>
        <v>2.012347132</v>
      </c>
      <c r="CO169" s="36">
        <f t="shared" si="67"/>
        <v>1171.716155</v>
      </c>
      <c r="CP169" s="35">
        <f t="shared" si="68"/>
        <v>-0.9960131368</v>
      </c>
      <c r="CQ169" s="90">
        <f t="shared" si="69"/>
        <v>0.145</v>
      </c>
      <c r="CR169" s="33">
        <v>0.01</v>
      </c>
      <c r="CS169" s="105">
        <f t="shared" si="70"/>
        <v>0</v>
      </c>
      <c r="CT169" s="73">
        <f t="shared" si="71"/>
        <v>-1.383312677</v>
      </c>
      <c r="CU169" s="123">
        <f t="shared" si="72"/>
        <v>-3.502470311</v>
      </c>
      <c r="CV169" s="107">
        <f t="shared" si="73"/>
        <v>0.131</v>
      </c>
    </row>
    <row r="170">
      <c r="A170" s="28">
        <v>2022.0</v>
      </c>
      <c r="B170" s="29" t="s">
        <v>850</v>
      </c>
      <c r="C170" s="29" t="s">
        <v>22</v>
      </c>
      <c r="D170" s="30">
        <f t="array" ref="D170">INDEX(
  TP!C:C,
  MATCH(
    1,
    (TP!A:A = A170) * (TP!B:B = C170),
    0
  )
)
</f>
        <v>48.75</v>
      </c>
      <c r="E170" s="31">
        <f t="shared" si="1"/>
        <v>10.76093226</v>
      </c>
      <c r="F170" s="32">
        <f t="shared" si="2"/>
        <v>0.95</v>
      </c>
      <c r="G170" s="33">
        <v>2438.0</v>
      </c>
      <c r="H170" s="33">
        <v>5.21</v>
      </c>
      <c r="I170" s="33">
        <v>0.0</v>
      </c>
      <c r="J170" s="99">
        <f t="shared" si="3"/>
        <v>5.21</v>
      </c>
      <c r="K170" s="100">
        <f t="shared" si="4"/>
        <v>0.1923297785</v>
      </c>
      <c r="L170" s="101">
        <f t="shared" si="5"/>
        <v>0.27</v>
      </c>
      <c r="M170" s="73">
        <f t="shared" si="6"/>
        <v>-0.7461895085</v>
      </c>
      <c r="N170" s="42">
        <v>0.07</v>
      </c>
      <c r="O170" s="101">
        <f t="shared" si="7"/>
        <v>0.06</v>
      </c>
      <c r="P170" s="73">
        <f t="shared" si="8"/>
        <v>-1.336316686</v>
      </c>
      <c r="Q170" s="33">
        <v>2.62</v>
      </c>
      <c r="R170" s="102">
        <f t="shared" si="9"/>
        <v>0.862</v>
      </c>
      <c r="S170" s="73">
        <f t="shared" si="10"/>
        <v>1.023032382</v>
      </c>
      <c r="T170" s="33">
        <v>29.58</v>
      </c>
      <c r="U170" s="102">
        <f t="shared" si="11"/>
        <v>0.099</v>
      </c>
      <c r="V170" s="73">
        <f t="shared" si="12"/>
        <v>-1.17172279</v>
      </c>
      <c r="W170" s="36">
        <f t="shared" si="13"/>
        <v>2379.279559</v>
      </c>
      <c r="X170" s="35">
        <f t="shared" si="14"/>
        <v>-0.4797580332</v>
      </c>
      <c r="Y170" s="40">
        <f t="shared" si="15"/>
        <v>0.291</v>
      </c>
      <c r="Z170" s="33">
        <v>2.817</v>
      </c>
      <c r="AA170" s="101">
        <f t="shared" si="16"/>
        <v>0.035</v>
      </c>
      <c r="AB170" s="73">
        <f t="shared" si="17"/>
        <v>-1.762909559</v>
      </c>
      <c r="AC170" s="121">
        <f t="shared" si="18"/>
        <v>-4.325173787</v>
      </c>
      <c r="AD170" s="68">
        <f t="shared" si="19"/>
        <v>0.099</v>
      </c>
      <c r="AE170" s="33">
        <v>3.84</v>
      </c>
      <c r="AF170" s="102">
        <f t="shared" si="20"/>
        <v>0.681</v>
      </c>
      <c r="AG170" s="73">
        <f t="shared" si="21"/>
        <v>0.2433328961</v>
      </c>
      <c r="AH170" s="66">
        <f t="shared" si="22"/>
        <v>3.672107105</v>
      </c>
      <c r="AI170" s="102">
        <f t="shared" si="23"/>
        <v>0.638</v>
      </c>
      <c r="AJ170" s="73">
        <f t="shared" si="24"/>
        <v>0.1506729761</v>
      </c>
      <c r="AK170" s="33">
        <v>46.15</v>
      </c>
      <c r="AL170" s="102">
        <f t="shared" si="25"/>
        <v>0.206</v>
      </c>
      <c r="AM170" s="73">
        <f t="shared" si="26"/>
        <v>-0.7439863811</v>
      </c>
      <c r="AN170" s="36">
        <f t="shared" si="27"/>
        <v>3257.201014</v>
      </c>
      <c r="AO170" s="35">
        <f t="shared" si="28"/>
        <v>-0.2832925805</v>
      </c>
      <c r="AP170" s="37">
        <f t="shared" si="29"/>
        <v>0.401</v>
      </c>
      <c r="AQ170" s="33">
        <v>1.11</v>
      </c>
      <c r="AR170" s="102">
        <f t="shared" si="30"/>
        <v>0.025</v>
      </c>
      <c r="AS170" s="73">
        <f t="shared" si="31"/>
        <v>-1.325014153</v>
      </c>
      <c r="AT170" s="33">
        <v>33.33</v>
      </c>
      <c r="AU170" s="102">
        <f t="shared" si="32"/>
        <v>0.525</v>
      </c>
      <c r="AV170" s="73">
        <f t="shared" si="33"/>
        <v>0.184695532</v>
      </c>
      <c r="AW170" s="36">
        <f t="shared" si="34"/>
        <v>898.6271624</v>
      </c>
      <c r="AX170" s="35">
        <f t="shared" si="35"/>
        <v>-1.087137566</v>
      </c>
      <c r="AY170" s="37">
        <f t="shared" si="36"/>
        <v>0.128</v>
      </c>
      <c r="AZ170" s="33">
        <v>9.16</v>
      </c>
      <c r="BA170" s="102">
        <f t="shared" si="37"/>
        <v>0.635</v>
      </c>
      <c r="BB170" s="73">
        <f t="shared" si="38"/>
        <v>0.2001605496</v>
      </c>
      <c r="BC170" s="33">
        <v>46.37</v>
      </c>
      <c r="BD170" s="102">
        <f t="shared" si="39"/>
        <v>0.94</v>
      </c>
      <c r="BE170" s="73">
        <f t="shared" si="40"/>
        <v>1.589263784</v>
      </c>
      <c r="BF170" s="36">
        <f t="shared" si="41"/>
        <v>3418.797037</v>
      </c>
      <c r="BG170" s="35">
        <f t="shared" si="42"/>
        <v>1.596312009</v>
      </c>
      <c r="BH170" s="37">
        <f t="shared" si="43"/>
        <v>0.922</v>
      </c>
      <c r="BI170" s="33">
        <v>2.92</v>
      </c>
      <c r="BJ170" s="103">
        <f t="shared" si="44"/>
        <v>0.979</v>
      </c>
      <c r="BK170" s="73">
        <f t="shared" si="45"/>
        <v>2.232484728</v>
      </c>
      <c r="BL170" s="33">
        <v>1.0</v>
      </c>
      <c r="BM170" s="103">
        <f t="shared" si="46"/>
        <v>0.929</v>
      </c>
      <c r="BN170" s="73">
        <f t="shared" si="47"/>
        <v>1.685362186</v>
      </c>
      <c r="BO170" s="33">
        <v>4.1</v>
      </c>
      <c r="BP170" s="102">
        <f t="shared" si="48"/>
        <v>0.872</v>
      </c>
      <c r="BQ170" s="73">
        <f t="shared" si="49"/>
        <v>1.082084117</v>
      </c>
      <c r="BR170" s="33">
        <v>58.56</v>
      </c>
      <c r="BS170" s="102">
        <f t="shared" si="50"/>
        <v>0.837</v>
      </c>
      <c r="BT170" s="73">
        <f t="shared" si="51"/>
        <v>0.8276534931</v>
      </c>
      <c r="BU170" s="36">
        <f t="shared" si="52"/>
        <v>4148.944667</v>
      </c>
      <c r="BV170" s="35">
        <f t="shared" si="53"/>
        <v>1.454816821</v>
      </c>
      <c r="BW170" s="37">
        <f t="shared" si="54"/>
        <v>0.915</v>
      </c>
      <c r="BX170" s="122">
        <f t="shared" si="55"/>
        <v>5.598545597</v>
      </c>
      <c r="BY170" s="104">
        <f t="shared" si="56"/>
        <v>0.894</v>
      </c>
      <c r="BZ170" s="33">
        <v>23.04</v>
      </c>
      <c r="CA170" s="105">
        <f t="shared" si="57"/>
        <v>0.943</v>
      </c>
      <c r="CB170" s="73">
        <f t="shared" si="58"/>
        <v>1.83388933</v>
      </c>
      <c r="CC170" s="33">
        <v>3.58</v>
      </c>
      <c r="CD170" s="105">
        <f t="shared" si="59"/>
        <v>0.741</v>
      </c>
      <c r="CE170" s="73">
        <f t="shared" si="60"/>
        <v>0.6381984593</v>
      </c>
      <c r="CF170" s="33">
        <v>0.89</v>
      </c>
      <c r="CG170" s="105">
        <f t="shared" si="61"/>
        <v>0.993</v>
      </c>
      <c r="CH170" s="73">
        <f t="shared" si="62"/>
        <v>3.027764917</v>
      </c>
      <c r="CI170" s="33">
        <v>3.73</v>
      </c>
      <c r="CJ170" s="102">
        <f t="shared" si="63"/>
        <v>0.979</v>
      </c>
      <c r="CK170" s="73">
        <f t="shared" si="64"/>
        <v>2.520136506</v>
      </c>
      <c r="CL170" s="33">
        <v>56.44</v>
      </c>
      <c r="CM170" s="102">
        <f t="shared" si="65"/>
        <v>0.752</v>
      </c>
      <c r="CN170" s="73">
        <f t="shared" si="66"/>
        <v>0.6430513713</v>
      </c>
      <c r="CO170" s="36">
        <f t="shared" si="67"/>
        <v>4681.668244</v>
      </c>
      <c r="CP170" s="35">
        <f t="shared" si="68"/>
        <v>2.588005102</v>
      </c>
      <c r="CQ170" s="90">
        <f t="shared" si="69"/>
        <v>1</v>
      </c>
      <c r="CR170" s="33">
        <v>0.16</v>
      </c>
      <c r="CS170" s="105">
        <f t="shared" si="70"/>
        <v>0.89</v>
      </c>
      <c r="CT170" s="73">
        <f t="shared" si="71"/>
        <v>1.399702638</v>
      </c>
      <c r="CU170" s="123">
        <f t="shared" si="72"/>
        <v>9.487560446</v>
      </c>
      <c r="CV170" s="107">
        <f t="shared" si="73"/>
        <v>0.989</v>
      </c>
    </row>
    <row r="171">
      <c r="A171" s="28">
        <v>2022.0</v>
      </c>
      <c r="B171" s="29" t="s">
        <v>931</v>
      </c>
      <c r="C171" s="29" t="s">
        <v>22</v>
      </c>
      <c r="D171" s="30">
        <f t="array" ref="D171">INDEX(
  TP!C:C,
  MATCH(
    1,
    (TP!A:A = A171) * (TP!B:B = C171),
    0
  )
)
</f>
        <v>48.75</v>
      </c>
      <c r="E171" s="31">
        <f t="shared" si="1"/>
        <v>3.507010649</v>
      </c>
      <c r="F171" s="32">
        <f t="shared" si="2"/>
        <v>0.691</v>
      </c>
      <c r="G171" s="33">
        <v>2318.0</v>
      </c>
      <c r="H171" s="33">
        <v>10.11</v>
      </c>
      <c r="I171" s="33">
        <v>1.0</v>
      </c>
      <c r="J171" s="99">
        <f t="shared" si="3"/>
        <v>9.37</v>
      </c>
      <c r="K171" s="100">
        <f t="shared" si="4"/>
        <v>0.3638050043</v>
      </c>
      <c r="L171" s="101">
        <f t="shared" si="5"/>
        <v>0.752</v>
      </c>
      <c r="M171" s="73">
        <f t="shared" si="6"/>
        <v>0.7413196707</v>
      </c>
      <c r="N171" s="42">
        <v>0.47</v>
      </c>
      <c r="O171" s="101">
        <f t="shared" si="7"/>
        <v>0.876</v>
      </c>
      <c r="P171" s="73">
        <f t="shared" si="8"/>
        <v>1.220233067</v>
      </c>
      <c r="Q171" s="33">
        <v>2.87</v>
      </c>
      <c r="R171" s="102">
        <f t="shared" si="9"/>
        <v>0.929</v>
      </c>
      <c r="S171" s="73">
        <f t="shared" si="10"/>
        <v>1.430574843</v>
      </c>
      <c r="T171" s="33">
        <v>41.89</v>
      </c>
      <c r="U171" s="102">
        <f t="shared" si="11"/>
        <v>0.504</v>
      </c>
      <c r="V171" s="73">
        <f t="shared" si="12"/>
        <v>0.04649810173</v>
      </c>
      <c r="W171" s="36">
        <f t="shared" si="13"/>
        <v>3544.346107</v>
      </c>
      <c r="X171" s="35">
        <f t="shared" si="14"/>
        <v>0.8532990128</v>
      </c>
      <c r="Y171" s="40">
        <f t="shared" si="15"/>
        <v>0.823</v>
      </c>
      <c r="Z171" s="33">
        <v>16.216</v>
      </c>
      <c r="AA171" s="101">
        <f t="shared" si="16"/>
        <v>0.564</v>
      </c>
      <c r="AB171" s="73">
        <f t="shared" si="17"/>
        <v>0.1464902227</v>
      </c>
      <c r="AC171" s="121">
        <f t="shared" si="18"/>
        <v>2.961341973</v>
      </c>
      <c r="AD171" s="68">
        <f t="shared" si="19"/>
        <v>0.83</v>
      </c>
      <c r="AE171" s="33">
        <v>2.76</v>
      </c>
      <c r="AF171" s="102">
        <f t="shared" si="20"/>
        <v>0.259</v>
      </c>
      <c r="AG171" s="73">
        <f t="shared" si="21"/>
        <v>-0.6870181969</v>
      </c>
      <c r="AH171" s="66">
        <f t="shared" si="22"/>
        <v>2.639326982</v>
      </c>
      <c r="AI171" s="102">
        <f t="shared" si="23"/>
        <v>0.277</v>
      </c>
      <c r="AJ171" s="73">
        <f t="shared" si="24"/>
        <v>-0.7093571006</v>
      </c>
      <c r="AK171" s="33">
        <v>56.34</v>
      </c>
      <c r="AL171" s="102">
        <f t="shared" si="25"/>
        <v>0.752</v>
      </c>
      <c r="AM171" s="73">
        <f t="shared" si="26"/>
        <v>0.593114671</v>
      </c>
      <c r="AN171" s="36">
        <f t="shared" si="27"/>
        <v>3332.038404</v>
      </c>
      <c r="AO171" s="35">
        <f t="shared" si="28"/>
        <v>-0.1953588168</v>
      </c>
      <c r="AP171" s="37">
        <f t="shared" si="29"/>
        <v>0.45</v>
      </c>
      <c r="AQ171" s="33">
        <v>7.96</v>
      </c>
      <c r="AR171" s="102">
        <f t="shared" si="30"/>
        <v>0.897</v>
      </c>
      <c r="AS171" s="73">
        <f t="shared" si="31"/>
        <v>1.301775423</v>
      </c>
      <c r="AT171" s="33">
        <v>47.8</v>
      </c>
      <c r="AU171" s="102">
        <f t="shared" si="32"/>
        <v>0.947</v>
      </c>
      <c r="AV171" s="73">
        <f t="shared" si="33"/>
        <v>1.617898841</v>
      </c>
      <c r="AW171" s="36">
        <f t="shared" si="34"/>
        <v>3784.653368</v>
      </c>
      <c r="AX171" s="35">
        <f t="shared" si="35"/>
        <v>2.038355686</v>
      </c>
      <c r="AY171" s="37">
        <f t="shared" si="36"/>
        <v>0.968</v>
      </c>
      <c r="AZ171" s="33">
        <v>7.45</v>
      </c>
      <c r="BA171" s="102">
        <f t="shared" si="37"/>
        <v>0.326</v>
      </c>
      <c r="BB171" s="73">
        <f t="shared" si="38"/>
        <v>-0.4217572338</v>
      </c>
      <c r="BC171" s="33">
        <v>34.9</v>
      </c>
      <c r="BD171" s="102">
        <f t="shared" si="39"/>
        <v>0.539</v>
      </c>
      <c r="BE171" s="73">
        <f t="shared" si="40"/>
        <v>-0.001887218882</v>
      </c>
      <c r="BF171" s="36">
        <f t="shared" si="41"/>
        <v>2368.593978</v>
      </c>
      <c r="BG171" s="35">
        <f t="shared" si="42"/>
        <v>-0.1657148547</v>
      </c>
      <c r="BH171" s="37">
        <f t="shared" si="43"/>
        <v>0.468</v>
      </c>
      <c r="BI171" s="33">
        <v>0.78</v>
      </c>
      <c r="BJ171" s="103">
        <f t="shared" si="44"/>
        <v>0.326</v>
      </c>
      <c r="BK171" s="73">
        <f t="shared" si="45"/>
        <v>-0.5981180166</v>
      </c>
      <c r="BL171" s="33">
        <v>0.27</v>
      </c>
      <c r="BM171" s="103">
        <f t="shared" si="46"/>
        <v>0.454</v>
      </c>
      <c r="BN171" s="73">
        <f t="shared" si="47"/>
        <v>-0.3119931031</v>
      </c>
      <c r="BO171" s="33">
        <v>2.25</v>
      </c>
      <c r="BP171" s="102">
        <f t="shared" si="48"/>
        <v>0.486</v>
      </c>
      <c r="BQ171" s="73">
        <f t="shared" si="49"/>
        <v>-0.2271346375</v>
      </c>
      <c r="BR171" s="33">
        <v>50.0</v>
      </c>
      <c r="BS171" s="102">
        <f t="shared" si="50"/>
        <v>0.468</v>
      </c>
      <c r="BT171" s="73">
        <f t="shared" si="51"/>
        <v>-0.04656396704</v>
      </c>
      <c r="BU171" s="36">
        <f t="shared" si="52"/>
        <v>2562.760802</v>
      </c>
      <c r="BV171" s="35">
        <f t="shared" si="53"/>
        <v>-0.08658784599</v>
      </c>
      <c r="BW171" s="37">
        <f t="shared" si="54"/>
        <v>0.486</v>
      </c>
      <c r="BX171" s="122">
        <f t="shared" si="55"/>
        <v>0.680583049</v>
      </c>
      <c r="BY171" s="104">
        <f t="shared" si="56"/>
        <v>0.599</v>
      </c>
      <c r="BZ171" s="33">
        <v>8.77</v>
      </c>
      <c r="CA171" s="105">
        <f t="shared" si="57"/>
        <v>0.149</v>
      </c>
      <c r="CB171" s="73">
        <f t="shared" si="58"/>
        <v>-0.859288632</v>
      </c>
      <c r="CC171" s="33">
        <v>3.42</v>
      </c>
      <c r="CD171" s="105">
        <f t="shared" si="59"/>
        <v>0.663</v>
      </c>
      <c r="CE171" s="73">
        <f t="shared" si="60"/>
        <v>0.4533837609</v>
      </c>
      <c r="CF171" s="33">
        <v>0.39</v>
      </c>
      <c r="CG171" s="105">
        <f t="shared" si="61"/>
        <v>0.695</v>
      </c>
      <c r="CH171" s="73">
        <f t="shared" si="62"/>
        <v>0.3148169955</v>
      </c>
      <c r="CI171" s="33">
        <v>0.85</v>
      </c>
      <c r="CJ171" s="102">
        <f t="shared" si="63"/>
        <v>0.255</v>
      </c>
      <c r="CK171" s="73">
        <f t="shared" si="64"/>
        <v>-0.6769186994</v>
      </c>
      <c r="CL171" s="33">
        <v>50.0</v>
      </c>
      <c r="CM171" s="102">
        <f t="shared" si="65"/>
        <v>0.546</v>
      </c>
      <c r="CN171" s="73">
        <f t="shared" si="66"/>
        <v>0.1679293509</v>
      </c>
      <c r="CO171" s="36">
        <f t="shared" si="67"/>
        <v>1641.949186</v>
      </c>
      <c r="CP171" s="35">
        <f t="shared" si="68"/>
        <v>-0.5158573634</v>
      </c>
      <c r="CQ171" s="90">
        <f t="shared" si="69"/>
        <v>0.326</v>
      </c>
      <c r="CR171" s="33">
        <v>0.11</v>
      </c>
      <c r="CS171" s="105">
        <f t="shared" si="70"/>
        <v>0.745</v>
      </c>
      <c r="CT171" s="73">
        <f t="shared" si="71"/>
        <v>0.4720308661</v>
      </c>
      <c r="CU171" s="123">
        <f t="shared" si="72"/>
        <v>-0.1349143729</v>
      </c>
      <c r="CV171" s="107">
        <f t="shared" si="73"/>
        <v>0.553</v>
      </c>
    </row>
    <row r="172">
      <c r="A172" s="28">
        <v>2022.0</v>
      </c>
      <c r="B172" s="29" t="s">
        <v>901</v>
      </c>
      <c r="C172" s="29" t="s">
        <v>22</v>
      </c>
      <c r="D172" s="30">
        <f t="array" ref="D172">INDEX(
  TP!C:C,
  MATCH(
    1,
    (TP!A:A = A172) * (TP!B:B = C172),
    0
  )
)
</f>
        <v>48.75</v>
      </c>
      <c r="E172" s="31">
        <f t="shared" si="1"/>
        <v>-2.134745188</v>
      </c>
      <c r="F172" s="32">
        <f t="shared" si="2"/>
        <v>0.376</v>
      </c>
      <c r="G172" s="33">
        <v>2109.0</v>
      </c>
      <c r="H172" s="33">
        <v>6.23</v>
      </c>
      <c r="I172" s="33">
        <v>0.0</v>
      </c>
      <c r="J172" s="99">
        <f t="shared" si="3"/>
        <v>6.23</v>
      </c>
      <c r="K172" s="100">
        <f t="shared" si="4"/>
        <v>0.2658605974</v>
      </c>
      <c r="L172" s="101">
        <f t="shared" si="5"/>
        <v>0.468</v>
      </c>
      <c r="M172" s="73">
        <f t="shared" si="6"/>
        <v>-0.1083261226</v>
      </c>
      <c r="N172" s="42">
        <v>0.26</v>
      </c>
      <c r="O172" s="101">
        <f t="shared" si="7"/>
        <v>0.479</v>
      </c>
      <c r="P172" s="73">
        <f t="shared" si="8"/>
        <v>-0.1219555536</v>
      </c>
      <c r="Q172" s="33">
        <v>1.79</v>
      </c>
      <c r="R172" s="102">
        <f t="shared" si="9"/>
        <v>0.365</v>
      </c>
      <c r="S172" s="73">
        <f t="shared" si="10"/>
        <v>-0.3300085876</v>
      </c>
      <c r="T172" s="33">
        <v>38.1</v>
      </c>
      <c r="U172" s="102">
        <f t="shared" si="11"/>
        <v>0.34</v>
      </c>
      <c r="V172" s="73">
        <f t="shared" si="12"/>
        <v>-0.3285674692</v>
      </c>
      <c r="W172" s="36">
        <f t="shared" si="13"/>
        <v>2444.197102</v>
      </c>
      <c r="X172" s="35">
        <f t="shared" si="14"/>
        <v>-0.4054800546</v>
      </c>
      <c r="Y172" s="40">
        <f t="shared" si="15"/>
        <v>0.34</v>
      </c>
      <c r="Z172" s="33">
        <v>14.286</v>
      </c>
      <c r="AA172" s="101">
        <f t="shared" si="16"/>
        <v>0.436</v>
      </c>
      <c r="AB172" s="73">
        <f t="shared" si="17"/>
        <v>-0.1285408676</v>
      </c>
      <c r="AC172" s="121">
        <f t="shared" si="18"/>
        <v>-0.7643025985</v>
      </c>
      <c r="AD172" s="68">
        <f t="shared" si="19"/>
        <v>0.401</v>
      </c>
      <c r="AE172" s="33">
        <v>2.6</v>
      </c>
      <c r="AF172" s="102">
        <f t="shared" si="20"/>
        <v>0.209</v>
      </c>
      <c r="AG172" s="73">
        <f t="shared" si="21"/>
        <v>-0.8248479884</v>
      </c>
      <c r="AH172" s="66">
        <f t="shared" si="22"/>
        <v>2.486322519</v>
      </c>
      <c r="AI172" s="102">
        <f t="shared" si="23"/>
        <v>0.22</v>
      </c>
      <c r="AJ172" s="73">
        <f t="shared" si="24"/>
        <v>-0.8367689638</v>
      </c>
      <c r="AK172" s="33">
        <v>42.62</v>
      </c>
      <c r="AL172" s="102">
        <f t="shared" si="25"/>
        <v>0.092</v>
      </c>
      <c r="AM172" s="73">
        <f t="shared" si="26"/>
        <v>-1.207182329</v>
      </c>
      <c r="AN172" s="36">
        <f t="shared" si="27"/>
        <v>2436.806979</v>
      </c>
      <c r="AO172" s="35">
        <f t="shared" si="28"/>
        <v>-1.247253706</v>
      </c>
      <c r="AP172" s="37">
        <f t="shared" si="29"/>
        <v>0.11</v>
      </c>
      <c r="AQ172" s="33">
        <v>2.77</v>
      </c>
      <c r="AR172" s="102">
        <f t="shared" si="30"/>
        <v>0.284</v>
      </c>
      <c r="AS172" s="73">
        <f t="shared" si="31"/>
        <v>-0.6884490881</v>
      </c>
      <c r="AT172" s="33">
        <v>21.54</v>
      </c>
      <c r="AU172" s="102">
        <f t="shared" si="32"/>
        <v>0.17</v>
      </c>
      <c r="AV172" s="73">
        <f t="shared" si="33"/>
        <v>-0.9830630731</v>
      </c>
      <c r="AW172" s="36">
        <f t="shared" si="34"/>
        <v>1032.158169</v>
      </c>
      <c r="AX172" s="35">
        <f t="shared" si="35"/>
        <v>-0.9425268699</v>
      </c>
      <c r="AY172" s="37">
        <f t="shared" si="36"/>
        <v>0.17</v>
      </c>
      <c r="AZ172" s="33">
        <v>4.78</v>
      </c>
      <c r="BA172" s="102">
        <f t="shared" si="37"/>
        <v>0.064</v>
      </c>
      <c r="BB172" s="73">
        <f t="shared" si="38"/>
        <v>-1.392821843</v>
      </c>
      <c r="BC172" s="33">
        <v>42.86</v>
      </c>
      <c r="BD172" s="102">
        <f t="shared" si="39"/>
        <v>0.862</v>
      </c>
      <c r="BE172" s="73">
        <f t="shared" si="40"/>
        <v>1.102346607</v>
      </c>
      <c r="BF172" s="36">
        <f t="shared" si="41"/>
        <v>2391.214879</v>
      </c>
      <c r="BG172" s="35">
        <f t="shared" si="42"/>
        <v>-0.1277615906</v>
      </c>
      <c r="BH172" s="37">
        <f t="shared" si="43"/>
        <v>0.486</v>
      </c>
      <c r="BI172" s="33">
        <v>0.64</v>
      </c>
      <c r="BJ172" s="103">
        <f t="shared" si="44"/>
        <v>0.234</v>
      </c>
      <c r="BK172" s="73">
        <f t="shared" si="45"/>
        <v>-0.7832976354</v>
      </c>
      <c r="BL172" s="33">
        <v>0.3</v>
      </c>
      <c r="BM172" s="103">
        <f t="shared" si="46"/>
        <v>0.489</v>
      </c>
      <c r="BN172" s="73">
        <f t="shared" si="47"/>
        <v>-0.2299100091</v>
      </c>
      <c r="BO172" s="33">
        <v>1.88</v>
      </c>
      <c r="BP172" s="102">
        <f t="shared" si="48"/>
        <v>0.369</v>
      </c>
      <c r="BQ172" s="73">
        <f t="shared" si="49"/>
        <v>-0.4889783884</v>
      </c>
      <c r="BR172" s="33">
        <v>47.73</v>
      </c>
      <c r="BS172" s="102">
        <f t="shared" si="50"/>
        <v>0.379</v>
      </c>
      <c r="BT172" s="73">
        <f t="shared" si="51"/>
        <v>-0.2783949991</v>
      </c>
      <c r="BU172" s="36">
        <f t="shared" si="52"/>
        <v>2195.545183</v>
      </c>
      <c r="BV172" s="35">
        <f t="shared" si="53"/>
        <v>-0.443436684</v>
      </c>
      <c r="BW172" s="37">
        <f t="shared" si="54"/>
        <v>0.369</v>
      </c>
      <c r="BX172" s="122">
        <f t="shared" si="55"/>
        <v>-3.774186494</v>
      </c>
      <c r="BY172" s="104">
        <f t="shared" si="56"/>
        <v>0.163</v>
      </c>
      <c r="BZ172" s="33">
        <v>12.63</v>
      </c>
      <c r="CA172" s="105">
        <f t="shared" si="57"/>
        <v>0.56</v>
      </c>
      <c r="CB172" s="73">
        <f t="shared" si="58"/>
        <v>-0.1307905988</v>
      </c>
      <c r="CC172" s="33">
        <v>3.03</v>
      </c>
      <c r="CD172" s="105">
        <f t="shared" si="59"/>
        <v>0.5</v>
      </c>
      <c r="CE172" s="73">
        <f t="shared" si="60"/>
        <v>0.002897933654</v>
      </c>
      <c r="CF172" s="33">
        <v>0.64</v>
      </c>
      <c r="CG172" s="105">
        <f t="shared" si="61"/>
        <v>0.922</v>
      </c>
      <c r="CH172" s="73">
        <f t="shared" si="62"/>
        <v>1.671290956</v>
      </c>
      <c r="CI172" s="33">
        <v>1.02</v>
      </c>
      <c r="CJ172" s="102">
        <f t="shared" si="63"/>
        <v>0.376</v>
      </c>
      <c r="CK172" s="73">
        <f t="shared" si="64"/>
        <v>-0.4882036352</v>
      </c>
      <c r="CL172" s="33">
        <v>62.5</v>
      </c>
      <c r="CM172" s="102">
        <f t="shared" si="65"/>
        <v>0.869</v>
      </c>
      <c r="CN172" s="73">
        <f t="shared" si="66"/>
        <v>1.090138241</v>
      </c>
      <c r="CO172" s="36">
        <f t="shared" si="67"/>
        <v>2345.73581</v>
      </c>
      <c r="CP172" s="35">
        <f t="shared" si="68"/>
        <v>0.2027803933</v>
      </c>
      <c r="CQ172" s="90">
        <f t="shared" si="69"/>
        <v>0.635</v>
      </c>
      <c r="CR172" s="33">
        <v>0.12</v>
      </c>
      <c r="CS172" s="105">
        <f t="shared" si="70"/>
        <v>0.78</v>
      </c>
      <c r="CT172" s="73">
        <f t="shared" si="71"/>
        <v>0.6575652204</v>
      </c>
      <c r="CU172" s="123">
        <f t="shared" si="72"/>
        <v>2.403743905</v>
      </c>
      <c r="CV172" s="107">
        <f t="shared" si="73"/>
        <v>0.773</v>
      </c>
    </row>
    <row r="173">
      <c r="A173" s="28">
        <v>2025.0</v>
      </c>
      <c r="B173" s="29" t="s">
        <v>974</v>
      </c>
      <c r="C173" s="29" t="s">
        <v>14</v>
      </c>
      <c r="D173" s="30">
        <f t="array" ref="D173">INDEX(
  TP!C:C,
  MATCH(
    1,
    (TP!A:A = A173) * (TP!B:B = C173),
    0
  )
)
</f>
        <v>48.65</v>
      </c>
      <c r="E173" s="31">
        <f t="shared" si="1"/>
        <v>3.356073521</v>
      </c>
      <c r="F173" s="32">
        <f t="shared" si="2"/>
        <v>0.681</v>
      </c>
      <c r="G173" s="33">
        <v>1490.0</v>
      </c>
      <c r="H173" s="33">
        <v>1.16</v>
      </c>
      <c r="I173" s="33">
        <v>0.0</v>
      </c>
      <c r="J173" s="99">
        <f t="shared" si="3"/>
        <v>1.16</v>
      </c>
      <c r="K173" s="100">
        <f t="shared" si="4"/>
        <v>0.07006711409</v>
      </c>
      <c r="L173" s="101">
        <f t="shared" si="5"/>
        <v>0.028</v>
      </c>
      <c r="M173" s="73">
        <f t="shared" si="6"/>
        <v>-1.80679074</v>
      </c>
      <c r="N173" s="42">
        <v>0.06</v>
      </c>
      <c r="O173" s="101">
        <f t="shared" si="7"/>
        <v>0.05</v>
      </c>
      <c r="P173" s="73">
        <f t="shared" si="8"/>
        <v>-1.40023043</v>
      </c>
      <c r="Q173" s="33">
        <v>1.75</v>
      </c>
      <c r="R173" s="102">
        <f t="shared" si="9"/>
        <v>0.337</v>
      </c>
      <c r="S173" s="73">
        <f t="shared" si="10"/>
        <v>-0.3952153813</v>
      </c>
      <c r="T173" s="33">
        <v>34.48</v>
      </c>
      <c r="U173" s="102">
        <f t="shared" si="11"/>
        <v>0.22</v>
      </c>
      <c r="V173" s="73">
        <f t="shared" si="12"/>
        <v>-0.6868095185</v>
      </c>
      <c r="W173" s="36">
        <f t="shared" si="13"/>
        <v>2180.834711</v>
      </c>
      <c r="X173" s="35">
        <f t="shared" si="14"/>
        <v>-0.7068165681</v>
      </c>
      <c r="Y173" s="40">
        <f t="shared" si="15"/>
        <v>0.22</v>
      </c>
      <c r="Z173" s="33">
        <v>3.448</v>
      </c>
      <c r="AA173" s="101">
        <f t="shared" si="16"/>
        <v>0.039</v>
      </c>
      <c r="AB173" s="73">
        <f t="shared" si="17"/>
        <v>-1.672990068</v>
      </c>
      <c r="AC173" s="121">
        <f t="shared" si="18"/>
        <v>-5.586827806</v>
      </c>
      <c r="AD173" s="68">
        <f t="shared" si="19"/>
        <v>0.057</v>
      </c>
      <c r="AE173" s="33">
        <v>2.05</v>
      </c>
      <c r="AF173" s="102">
        <f t="shared" si="20"/>
        <v>0.057</v>
      </c>
      <c r="AG173" s="73">
        <f t="shared" si="21"/>
        <v>-1.298637897</v>
      </c>
      <c r="AH173" s="66">
        <f t="shared" si="22"/>
        <v>1.95320952</v>
      </c>
      <c r="AI173" s="102">
        <f t="shared" si="23"/>
        <v>0.06</v>
      </c>
      <c r="AJ173" s="73">
        <f t="shared" si="24"/>
        <v>-1.280709744</v>
      </c>
      <c r="AK173" s="33">
        <v>44.12</v>
      </c>
      <c r="AL173" s="102">
        <f t="shared" si="25"/>
        <v>0.145</v>
      </c>
      <c r="AM173" s="73">
        <f t="shared" si="26"/>
        <v>-1.010356856</v>
      </c>
      <c r="AN173" s="36">
        <f t="shared" si="27"/>
        <v>2187.354427</v>
      </c>
      <c r="AO173" s="35">
        <f t="shared" si="28"/>
        <v>-1.540359887</v>
      </c>
      <c r="AP173" s="37">
        <f t="shared" si="29"/>
        <v>0.05</v>
      </c>
      <c r="AQ173" s="33">
        <v>1.03</v>
      </c>
      <c r="AR173" s="102">
        <f t="shared" si="30"/>
        <v>0.014</v>
      </c>
      <c r="AS173" s="73">
        <f t="shared" si="31"/>
        <v>-1.355691988</v>
      </c>
      <c r="AT173" s="33">
        <v>17.65</v>
      </c>
      <c r="AU173" s="102">
        <f t="shared" si="32"/>
        <v>0.085</v>
      </c>
      <c r="AV173" s="73">
        <f t="shared" si="33"/>
        <v>-1.36835408</v>
      </c>
      <c r="AW173" s="36">
        <f t="shared" si="34"/>
        <v>451.2373181</v>
      </c>
      <c r="AX173" s="35">
        <f t="shared" si="35"/>
        <v>-1.571649431</v>
      </c>
      <c r="AY173" s="37">
        <f t="shared" si="36"/>
        <v>0.039</v>
      </c>
      <c r="AZ173" s="33">
        <v>6.34</v>
      </c>
      <c r="BA173" s="102">
        <f t="shared" si="37"/>
        <v>0.195</v>
      </c>
      <c r="BB173" s="73">
        <f t="shared" si="38"/>
        <v>-0.8254582512</v>
      </c>
      <c r="BC173" s="33">
        <v>48.57</v>
      </c>
      <c r="BD173" s="102">
        <f t="shared" si="39"/>
        <v>0.954</v>
      </c>
      <c r="BE173" s="73">
        <f t="shared" si="40"/>
        <v>1.894454038</v>
      </c>
      <c r="BF173" s="36">
        <f t="shared" si="41"/>
        <v>3078.833054</v>
      </c>
      <c r="BG173" s="35">
        <f t="shared" si="42"/>
        <v>1.025921677</v>
      </c>
      <c r="BH173" s="37">
        <f t="shared" si="43"/>
        <v>0.865</v>
      </c>
      <c r="BI173" s="33">
        <v>2.84</v>
      </c>
      <c r="BJ173" s="103">
        <f t="shared" si="44"/>
        <v>0.968</v>
      </c>
      <c r="BK173" s="73">
        <f t="shared" si="45"/>
        <v>2.126667803</v>
      </c>
      <c r="BL173" s="33">
        <v>0.18</v>
      </c>
      <c r="BM173" s="103">
        <f t="shared" si="46"/>
        <v>0.348</v>
      </c>
      <c r="BN173" s="73">
        <f t="shared" si="47"/>
        <v>-0.5582423853</v>
      </c>
      <c r="BO173" s="33">
        <v>2.96</v>
      </c>
      <c r="BP173" s="102">
        <f t="shared" si="48"/>
        <v>0.66</v>
      </c>
      <c r="BQ173" s="73">
        <f t="shared" si="49"/>
        <v>0.2753222899</v>
      </c>
      <c r="BR173" s="33">
        <v>59.18</v>
      </c>
      <c r="BS173" s="102">
        <f t="shared" si="50"/>
        <v>0.848</v>
      </c>
      <c r="BT173" s="73">
        <f t="shared" si="51"/>
        <v>0.890972982</v>
      </c>
      <c r="BU173" s="36">
        <f t="shared" si="52"/>
        <v>3541.781575</v>
      </c>
      <c r="BV173" s="35">
        <f t="shared" si="53"/>
        <v>0.8647944126</v>
      </c>
      <c r="BW173" s="37">
        <f t="shared" si="54"/>
        <v>0.816</v>
      </c>
      <c r="BX173" s="122">
        <f t="shared" si="55"/>
        <v>0.3471321889</v>
      </c>
      <c r="BY173" s="104">
        <f t="shared" si="56"/>
        <v>0.574</v>
      </c>
      <c r="BZ173" s="33">
        <v>34.25</v>
      </c>
      <c r="CA173" s="105">
        <f t="shared" si="57"/>
        <v>1</v>
      </c>
      <c r="CB173" s="73">
        <f t="shared" si="58"/>
        <v>3.949553308</v>
      </c>
      <c r="CC173" s="33">
        <v>1.21</v>
      </c>
      <c r="CD173" s="105">
        <f t="shared" si="59"/>
        <v>0.032</v>
      </c>
      <c r="CE173" s="73">
        <f t="shared" si="60"/>
        <v>-2.09936926</v>
      </c>
      <c r="CF173" s="33">
        <v>0.79</v>
      </c>
      <c r="CG173" s="105">
        <f t="shared" si="61"/>
        <v>0.986</v>
      </c>
      <c r="CH173" s="73">
        <f t="shared" si="62"/>
        <v>2.485175332</v>
      </c>
      <c r="CI173" s="33">
        <v>5.32</v>
      </c>
      <c r="CJ173" s="102">
        <f t="shared" si="63"/>
        <v>0.996</v>
      </c>
      <c r="CK173" s="73">
        <f t="shared" si="64"/>
        <v>4.285177401</v>
      </c>
      <c r="CL173" s="33">
        <v>46.59</v>
      </c>
      <c r="CM173" s="102">
        <f t="shared" si="65"/>
        <v>0.45</v>
      </c>
      <c r="CN173" s="73">
        <f t="shared" si="66"/>
        <v>-0.0836492344</v>
      </c>
      <c r="CO173" s="36">
        <f t="shared" si="67"/>
        <v>4585.334368</v>
      </c>
      <c r="CP173" s="35">
        <f t="shared" si="68"/>
        <v>2.489638412</v>
      </c>
      <c r="CQ173" s="90">
        <f t="shared" si="69"/>
        <v>0.993</v>
      </c>
      <c r="CR173" s="33">
        <v>0.18</v>
      </c>
      <c r="CS173" s="105">
        <f t="shared" si="70"/>
        <v>0.926</v>
      </c>
      <c r="CT173" s="73">
        <f t="shared" si="71"/>
        <v>1.770771346</v>
      </c>
      <c r="CU173" s="123">
        <f t="shared" si="72"/>
        <v>8.595769138</v>
      </c>
      <c r="CV173" s="107">
        <f t="shared" si="73"/>
        <v>0.982</v>
      </c>
    </row>
    <row r="174">
      <c r="A174" s="28">
        <v>2025.0</v>
      </c>
      <c r="B174" s="29" t="s">
        <v>975</v>
      </c>
      <c r="C174" s="29" t="s">
        <v>14</v>
      </c>
      <c r="D174" s="30">
        <f t="array" ref="D174">INDEX(
  TP!C:C,
  MATCH(
    1,
    (TP!A:A = A174) * (TP!B:B = C174),
    0
  )
)
</f>
        <v>48.65</v>
      </c>
      <c r="E174" s="31">
        <f t="shared" si="1"/>
        <v>-2.25735537</v>
      </c>
      <c r="F174" s="32">
        <f t="shared" si="2"/>
        <v>0.365</v>
      </c>
      <c r="G174" s="33">
        <v>2772.0</v>
      </c>
      <c r="H174" s="33">
        <v>12.77</v>
      </c>
      <c r="I174" s="33">
        <v>2.0</v>
      </c>
      <c r="J174" s="99">
        <f t="shared" si="3"/>
        <v>11.29</v>
      </c>
      <c r="K174" s="100">
        <f t="shared" si="4"/>
        <v>0.3665584416</v>
      </c>
      <c r="L174" s="101">
        <f t="shared" si="5"/>
        <v>0.77</v>
      </c>
      <c r="M174" s="73">
        <f t="shared" si="6"/>
        <v>0.7652051222</v>
      </c>
      <c r="N174" s="42">
        <v>0.42</v>
      </c>
      <c r="O174" s="101">
        <f t="shared" si="7"/>
        <v>0.812</v>
      </c>
      <c r="P174" s="73">
        <f t="shared" si="8"/>
        <v>0.9006643478</v>
      </c>
      <c r="Q174" s="33">
        <v>2.47</v>
      </c>
      <c r="R174" s="102">
        <f t="shared" si="9"/>
        <v>0.798</v>
      </c>
      <c r="S174" s="73">
        <f t="shared" si="10"/>
        <v>0.7785069055</v>
      </c>
      <c r="T174" s="33">
        <v>44.74</v>
      </c>
      <c r="U174" s="102">
        <f t="shared" si="11"/>
        <v>0.617</v>
      </c>
      <c r="V174" s="73">
        <f t="shared" si="12"/>
        <v>0.3285394941</v>
      </c>
      <c r="W174" s="36">
        <f t="shared" si="13"/>
        <v>3480.299419</v>
      </c>
      <c r="X174" s="35">
        <f t="shared" si="14"/>
        <v>0.7800174577</v>
      </c>
      <c r="Y174" s="40">
        <f t="shared" si="15"/>
        <v>0.809</v>
      </c>
      <c r="Z174" s="33">
        <v>18.421</v>
      </c>
      <c r="AA174" s="101">
        <f t="shared" si="16"/>
        <v>0.688</v>
      </c>
      <c r="AB174" s="73">
        <f t="shared" si="17"/>
        <v>0.4607096808</v>
      </c>
      <c r="AC174" s="121">
        <f t="shared" si="18"/>
        <v>2.906596608</v>
      </c>
      <c r="AD174" s="68">
        <f t="shared" si="19"/>
        <v>0.823</v>
      </c>
      <c r="AE174" s="33">
        <v>3.18</v>
      </c>
      <c r="AF174" s="102">
        <f t="shared" si="20"/>
        <v>0.39</v>
      </c>
      <c r="AG174" s="73">
        <f t="shared" si="21"/>
        <v>-0.325214994</v>
      </c>
      <c r="AH174" s="66">
        <f t="shared" si="22"/>
        <v>3.029856718</v>
      </c>
      <c r="AI174" s="102">
        <f t="shared" si="23"/>
        <v>0.379</v>
      </c>
      <c r="AJ174" s="73">
        <f t="shared" si="24"/>
        <v>-0.3841501071</v>
      </c>
      <c r="AK174" s="33">
        <v>58.16</v>
      </c>
      <c r="AL174" s="102">
        <f t="shared" si="25"/>
        <v>0.816</v>
      </c>
      <c r="AM174" s="73">
        <f t="shared" si="26"/>
        <v>0.8319295792</v>
      </c>
      <c r="AN174" s="36">
        <f t="shared" si="27"/>
        <v>3711.090893</v>
      </c>
      <c r="AO174" s="35">
        <f t="shared" si="28"/>
        <v>0.2500269954</v>
      </c>
      <c r="AP174" s="37">
        <f t="shared" si="29"/>
        <v>0.603</v>
      </c>
      <c r="AQ174" s="33">
        <v>6.72</v>
      </c>
      <c r="AR174" s="102">
        <f t="shared" si="30"/>
        <v>0.812</v>
      </c>
      <c r="AS174" s="73">
        <f t="shared" si="31"/>
        <v>0.8262689884</v>
      </c>
      <c r="AT174" s="33">
        <v>36.71</v>
      </c>
      <c r="AU174" s="102">
        <f t="shared" si="32"/>
        <v>0.702</v>
      </c>
      <c r="AV174" s="73">
        <f t="shared" si="33"/>
        <v>0.5194728081</v>
      </c>
      <c r="AW174" s="36">
        <f t="shared" si="34"/>
        <v>2709.136692</v>
      </c>
      <c r="AX174" s="35">
        <f t="shared" si="35"/>
        <v>0.8735983782</v>
      </c>
      <c r="AY174" s="37">
        <f t="shared" si="36"/>
        <v>0.812</v>
      </c>
      <c r="AZ174" s="33">
        <v>7.76</v>
      </c>
      <c r="BA174" s="102">
        <f t="shared" si="37"/>
        <v>0.387</v>
      </c>
      <c r="BB174" s="73">
        <f t="shared" si="38"/>
        <v>-0.3090119047</v>
      </c>
      <c r="BC174" s="33">
        <v>33.89</v>
      </c>
      <c r="BD174" s="102">
        <f t="shared" si="39"/>
        <v>0.486</v>
      </c>
      <c r="BE174" s="73">
        <f t="shared" si="40"/>
        <v>-0.1419972898</v>
      </c>
      <c r="BF174" s="36">
        <f t="shared" si="41"/>
        <v>2338.877176</v>
      </c>
      <c r="BG174" s="35">
        <f t="shared" si="42"/>
        <v>-0.2155735976</v>
      </c>
      <c r="BH174" s="37">
        <f t="shared" si="43"/>
        <v>0.447</v>
      </c>
      <c r="BI174" s="33">
        <v>0.45</v>
      </c>
      <c r="BJ174" s="103">
        <f t="shared" si="44"/>
        <v>0.117</v>
      </c>
      <c r="BK174" s="73">
        <f t="shared" si="45"/>
        <v>-1.034612832</v>
      </c>
      <c r="BL174" s="33">
        <v>0.13</v>
      </c>
      <c r="BM174" s="103">
        <f t="shared" si="46"/>
        <v>0.248</v>
      </c>
      <c r="BN174" s="73">
        <f t="shared" si="47"/>
        <v>-0.6950475421</v>
      </c>
      <c r="BO174" s="33">
        <v>1.23</v>
      </c>
      <c r="BP174" s="102">
        <f t="shared" si="48"/>
        <v>0.152</v>
      </c>
      <c r="BQ174" s="73">
        <f t="shared" si="49"/>
        <v>-0.948974167</v>
      </c>
      <c r="BR174" s="33">
        <v>47.37</v>
      </c>
      <c r="BS174" s="102">
        <f t="shared" si="50"/>
        <v>0.365</v>
      </c>
      <c r="BT174" s="73">
        <f t="shared" si="51"/>
        <v>-0.315161154</v>
      </c>
      <c r="BU174" s="36">
        <f t="shared" si="52"/>
        <v>1652.075834</v>
      </c>
      <c r="BV174" s="35">
        <f t="shared" si="53"/>
        <v>-0.971563473</v>
      </c>
      <c r="BW174" s="37">
        <f t="shared" si="54"/>
        <v>0.156</v>
      </c>
      <c r="BX174" s="122">
        <f t="shared" si="55"/>
        <v>-1.793172071</v>
      </c>
      <c r="BY174" s="104">
        <f t="shared" si="56"/>
        <v>0.344</v>
      </c>
      <c r="BZ174" s="33">
        <v>10.78</v>
      </c>
      <c r="CA174" s="105">
        <f t="shared" si="57"/>
        <v>0.39</v>
      </c>
      <c r="CB174" s="73">
        <f t="shared" si="58"/>
        <v>-0.4799412106</v>
      </c>
      <c r="CC174" s="33">
        <v>2.95</v>
      </c>
      <c r="CD174" s="105">
        <f t="shared" si="59"/>
        <v>0.472</v>
      </c>
      <c r="CE174" s="73">
        <f t="shared" si="60"/>
        <v>-0.08950941553</v>
      </c>
      <c r="CF174" s="33">
        <v>0.23</v>
      </c>
      <c r="CG174" s="105">
        <f t="shared" si="61"/>
        <v>0.33</v>
      </c>
      <c r="CH174" s="73">
        <f t="shared" si="62"/>
        <v>-0.5533263392</v>
      </c>
      <c r="CI174" s="33">
        <v>0.29</v>
      </c>
      <c r="CJ174" s="102">
        <f t="shared" si="63"/>
        <v>0.004</v>
      </c>
      <c r="CK174" s="73">
        <f t="shared" si="64"/>
        <v>-1.298568323</v>
      </c>
      <c r="CL174" s="33">
        <v>55.56</v>
      </c>
      <c r="CM174" s="102">
        <f t="shared" si="65"/>
        <v>0.72</v>
      </c>
      <c r="CN174" s="73">
        <f t="shared" si="66"/>
        <v>0.5781278654</v>
      </c>
      <c r="CO174" s="36">
        <f t="shared" si="67"/>
        <v>755.2246661</v>
      </c>
      <c r="CP174" s="35">
        <f t="shared" si="68"/>
        <v>-1.421293327</v>
      </c>
      <c r="CQ174" s="90">
        <f t="shared" si="69"/>
        <v>0.064</v>
      </c>
      <c r="CR174" s="33">
        <v>0.04</v>
      </c>
      <c r="CS174" s="105">
        <f t="shared" si="70"/>
        <v>0.17</v>
      </c>
      <c r="CT174" s="73">
        <f t="shared" si="71"/>
        <v>-0.8267096141</v>
      </c>
      <c r="CU174" s="123">
        <f t="shared" si="72"/>
        <v>-3.370779907</v>
      </c>
      <c r="CV174" s="107">
        <f t="shared" si="73"/>
        <v>0.156</v>
      </c>
    </row>
    <row r="175">
      <c r="A175" s="28">
        <v>2023.0</v>
      </c>
      <c r="B175" s="29" t="s">
        <v>749</v>
      </c>
      <c r="C175" s="29" t="s">
        <v>11</v>
      </c>
      <c r="D175" s="30">
        <f t="array" ref="D175">INDEX(
  TP!C:C,
  MATCH(
    1,
    (TP!A:A = A175) * (TP!B:B = C175),
    0
  )
)
</f>
        <v>48.42</v>
      </c>
      <c r="E175" s="31">
        <f t="shared" si="1"/>
        <v>13.95179632</v>
      </c>
      <c r="F175" s="32">
        <f t="shared" si="2"/>
        <v>0.982</v>
      </c>
      <c r="G175" s="33">
        <v>3185.0</v>
      </c>
      <c r="H175" s="33">
        <v>12.59</v>
      </c>
      <c r="I175" s="33">
        <v>0.0</v>
      </c>
      <c r="J175" s="99">
        <f t="shared" si="3"/>
        <v>12.59</v>
      </c>
      <c r="K175" s="100">
        <f t="shared" si="4"/>
        <v>0.3557613815</v>
      </c>
      <c r="L175" s="101">
        <f t="shared" si="5"/>
        <v>0.738</v>
      </c>
      <c r="M175" s="73">
        <f t="shared" si="6"/>
        <v>0.6715430441</v>
      </c>
      <c r="N175" s="42">
        <v>0.48</v>
      </c>
      <c r="O175" s="101">
        <f t="shared" si="7"/>
        <v>0.887</v>
      </c>
      <c r="P175" s="73">
        <f t="shared" si="8"/>
        <v>1.284146811</v>
      </c>
      <c r="Q175" s="33">
        <v>2.2</v>
      </c>
      <c r="R175" s="102">
        <f t="shared" si="9"/>
        <v>0.642</v>
      </c>
      <c r="S175" s="73">
        <f t="shared" si="10"/>
        <v>0.3383610479</v>
      </c>
      <c r="T175" s="33">
        <v>57.69</v>
      </c>
      <c r="U175" s="102">
        <f t="shared" si="11"/>
        <v>0.95</v>
      </c>
      <c r="V175" s="73">
        <f t="shared" si="12"/>
        <v>1.610095996</v>
      </c>
      <c r="W175" s="36">
        <f t="shared" si="13"/>
        <v>4195.491524</v>
      </c>
      <c r="X175" s="35">
        <f t="shared" si="14"/>
        <v>1.598332839</v>
      </c>
      <c r="Y175" s="40">
        <f t="shared" si="15"/>
        <v>0.947</v>
      </c>
      <c r="Z175" s="33">
        <v>21.795</v>
      </c>
      <c r="AA175" s="101">
        <f t="shared" si="16"/>
        <v>0.837</v>
      </c>
      <c r="AB175" s="73">
        <f t="shared" si="17"/>
        <v>0.9415153277</v>
      </c>
      <c r="AC175" s="121">
        <f t="shared" si="18"/>
        <v>4.495538021</v>
      </c>
      <c r="AD175" s="68">
        <f t="shared" si="19"/>
        <v>0.897</v>
      </c>
      <c r="AE175" s="33">
        <v>4.78</v>
      </c>
      <c r="AF175" s="102">
        <f t="shared" si="20"/>
        <v>0.855</v>
      </c>
      <c r="AG175" s="73">
        <f t="shared" si="21"/>
        <v>1.053082922</v>
      </c>
      <c r="AH175" s="66">
        <f t="shared" si="22"/>
        <v>4.515935123</v>
      </c>
      <c r="AI175" s="102">
        <f t="shared" si="23"/>
        <v>0.812</v>
      </c>
      <c r="AJ175" s="73">
        <f t="shared" si="24"/>
        <v>0.8533564015</v>
      </c>
      <c r="AK175" s="33">
        <v>53.25</v>
      </c>
      <c r="AL175" s="102">
        <f t="shared" si="25"/>
        <v>0.582</v>
      </c>
      <c r="AM175" s="73">
        <f t="shared" si="26"/>
        <v>0.187654195</v>
      </c>
      <c r="AN175" s="36">
        <f t="shared" si="27"/>
        <v>4163.077782</v>
      </c>
      <c r="AO175" s="35">
        <f t="shared" si="28"/>
        <v>0.7811105627</v>
      </c>
      <c r="AP175" s="37">
        <f t="shared" si="29"/>
        <v>0.78</v>
      </c>
      <c r="AQ175" s="33">
        <v>2.94</v>
      </c>
      <c r="AR175" s="102">
        <f t="shared" si="30"/>
        <v>0.305</v>
      </c>
      <c r="AS175" s="73">
        <f t="shared" si="31"/>
        <v>-0.6232586899</v>
      </c>
      <c r="AT175" s="33">
        <v>44.23</v>
      </c>
      <c r="AU175" s="102">
        <f t="shared" si="32"/>
        <v>0.915</v>
      </c>
      <c r="AV175" s="73">
        <f t="shared" si="33"/>
        <v>1.264302724</v>
      </c>
      <c r="AW175" s="36">
        <f t="shared" si="34"/>
        <v>2189.861888</v>
      </c>
      <c r="AX175" s="35">
        <f t="shared" si="35"/>
        <v>0.311236923</v>
      </c>
      <c r="AY175" s="37">
        <f t="shared" si="36"/>
        <v>0.613</v>
      </c>
      <c r="AZ175" s="33">
        <v>8.96</v>
      </c>
      <c r="BA175" s="102">
        <f t="shared" si="37"/>
        <v>0.617</v>
      </c>
      <c r="BB175" s="73">
        <f t="shared" si="38"/>
        <v>0.1274216276</v>
      </c>
      <c r="BC175" s="33">
        <v>37.54</v>
      </c>
      <c r="BD175" s="102">
        <f t="shared" si="39"/>
        <v>0.706</v>
      </c>
      <c r="BE175" s="73">
        <f t="shared" si="40"/>
        <v>0.3643410853</v>
      </c>
      <c r="BF175" s="36">
        <f t="shared" si="41"/>
        <v>2744.038787</v>
      </c>
      <c r="BG175" s="35">
        <f t="shared" si="42"/>
        <v>0.4642050773</v>
      </c>
      <c r="BH175" s="37">
        <f t="shared" si="43"/>
        <v>0.716</v>
      </c>
      <c r="BI175" s="33">
        <v>2.35</v>
      </c>
      <c r="BJ175" s="103">
        <f t="shared" si="44"/>
        <v>0.908</v>
      </c>
      <c r="BK175" s="73">
        <f t="shared" si="45"/>
        <v>1.478539137</v>
      </c>
      <c r="BL175" s="33">
        <v>1.36</v>
      </c>
      <c r="BM175" s="103">
        <f t="shared" si="46"/>
        <v>0.979</v>
      </c>
      <c r="BN175" s="73">
        <f t="shared" si="47"/>
        <v>2.670359315</v>
      </c>
      <c r="BO175" s="33">
        <v>3.96</v>
      </c>
      <c r="BP175" s="102">
        <f t="shared" si="48"/>
        <v>0.855</v>
      </c>
      <c r="BQ175" s="73">
        <f t="shared" si="49"/>
        <v>0.9830081031</v>
      </c>
      <c r="BR175" s="33">
        <v>48.57</v>
      </c>
      <c r="BS175" s="102">
        <f t="shared" si="50"/>
        <v>0.418</v>
      </c>
      <c r="BT175" s="73">
        <f t="shared" si="51"/>
        <v>-0.1926073044</v>
      </c>
      <c r="BU175" s="36">
        <f t="shared" si="52"/>
        <v>3382.367957</v>
      </c>
      <c r="BV175" s="35">
        <f t="shared" si="53"/>
        <v>0.7098811653</v>
      </c>
      <c r="BW175" s="37">
        <f t="shared" si="54"/>
        <v>0.762</v>
      </c>
      <c r="BX175" s="122">
        <f t="shared" si="55"/>
        <v>6.41533218</v>
      </c>
      <c r="BY175" s="104">
        <f t="shared" si="56"/>
        <v>0.929</v>
      </c>
      <c r="BZ175" s="33">
        <v>15.4</v>
      </c>
      <c r="CA175" s="105">
        <f t="shared" si="57"/>
        <v>0.745</v>
      </c>
      <c r="CB175" s="73">
        <f t="shared" si="58"/>
        <v>0.3919916686</v>
      </c>
      <c r="CC175" s="33">
        <v>3.11</v>
      </c>
      <c r="CD175" s="105">
        <f t="shared" si="59"/>
        <v>0.514</v>
      </c>
      <c r="CE175" s="73">
        <f t="shared" si="60"/>
        <v>0.09530528284</v>
      </c>
      <c r="CF175" s="33">
        <v>0.59</v>
      </c>
      <c r="CG175" s="105">
        <f t="shared" si="61"/>
        <v>0.89</v>
      </c>
      <c r="CH175" s="73">
        <f t="shared" si="62"/>
        <v>1.399996164</v>
      </c>
      <c r="CI175" s="33">
        <v>2.26</v>
      </c>
      <c r="CJ175" s="102">
        <f t="shared" si="63"/>
        <v>0.848</v>
      </c>
      <c r="CK175" s="73">
        <f t="shared" si="64"/>
        <v>0.8883062448</v>
      </c>
      <c r="CL175" s="33">
        <v>47.5</v>
      </c>
      <c r="CM175" s="102">
        <f t="shared" si="65"/>
        <v>0.493</v>
      </c>
      <c r="CN175" s="73">
        <f t="shared" si="66"/>
        <v>-0.01651242717</v>
      </c>
      <c r="CO175" s="36">
        <f t="shared" si="67"/>
        <v>2996.362544</v>
      </c>
      <c r="CP175" s="35">
        <f t="shared" si="68"/>
        <v>0.8671364932</v>
      </c>
      <c r="CQ175" s="90">
        <f t="shared" si="69"/>
        <v>0.801</v>
      </c>
      <c r="CR175" s="33">
        <v>0.1</v>
      </c>
      <c r="CS175" s="105">
        <f t="shared" si="70"/>
        <v>0.652</v>
      </c>
      <c r="CT175" s="73">
        <f t="shared" si="71"/>
        <v>0.2864965118</v>
      </c>
      <c r="CU175" s="123">
        <f t="shared" si="72"/>
        <v>3.04092612</v>
      </c>
      <c r="CV175" s="107">
        <f t="shared" si="73"/>
        <v>0.816</v>
      </c>
    </row>
    <row r="176">
      <c r="A176" s="28">
        <v>2023.0</v>
      </c>
      <c r="B176" s="29" t="s">
        <v>827</v>
      </c>
      <c r="C176" s="29" t="s">
        <v>11</v>
      </c>
      <c r="D176" s="30">
        <f t="array" ref="D176">INDEX(
  TP!C:C,
  MATCH(
    1,
    (TP!A:A = A176) * (TP!B:B = C176),
    0
  )
)
</f>
        <v>48.42</v>
      </c>
      <c r="E176" s="31">
        <f t="shared" si="1"/>
        <v>4.872473188</v>
      </c>
      <c r="F176" s="32">
        <f t="shared" si="2"/>
        <v>0.773</v>
      </c>
      <c r="G176" s="33">
        <v>1111.0</v>
      </c>
      <c r="H176" s="33">
        <v>2.46</v>
      </c>
      <c r="I176" s="33">
        <v>0.0</v>
      </c>
      <c r="J176" s="99">
        <f t="shared" si="3"/>
        <v>2.46</v>
      </c>
      <c r="K176" s="100">
        <f t="shared" si="4"/>
        <v>0.199279928</v>
      </c>
      <c r="L176" s="101">
        <f t="shared" si="5"/>
        <v>0.284</v>
      </c>
      <c r="M176" s="73">
        <f t="shared" si="6"/>
        <v>-0.6858985183</v>
      </c>
      <c r="N176" s="42">
        <v>0.24</v>
      </c>
      <c r="O176" s="101">
        <f t="shared" si="7"/>
        <v>0.447</v>
      </c>
      <c r="P176" s="73">
        <f t="shared" si="8"/>
        <v>-0.2497830413</v>
      </c>
      <c r="Q176" s="33">
        <v>2.11</v>
      </c>
      <c r="R176" s="102">
        <f t="shared" si="9"/>
        <v>0.596</v>
      </c>
      <c r="S176" s="73">
        <f t="shared" si="10"/>
        <v>0.1916457621</v>
      </c>
      <c r="T176" s="33">
        <v>30.77</v>
      </c>
      <c r="U176" s="102">
        <f t="shared" si="11"/>
        <v>0.124</v>
      </c>
      <c r="V176" s="73">
        <f t="shared" si="12"/>
        <v>-1.053958138</v>
      </c>
      <c r="W176" s="36">
        <f t="shared" si="13"/>
        <v>2182.856851</v>
      </c>
      <c r="X176" s="35">
        <f t="shared" si="14"/>
        <v>-0.7045028569</v>
      </c>
      <c r="Y176" s="40">
        <f t="shared" si="15"/>
        <v>0.227</v>
      </c>
      <c r="Z176" s="33">
        <v>11.538</v>
      </c>
      <c r="AA176" s="101">
        <f t="shared" si="16"/>
        <v>0.309</v>
      </c>
      <c r="AB176" s="73">
        <f t="shared" si="17"/>
        <v>-0.5201395392</v>
      </c>
      <c r="AC176" s="121">
        <f t="shared" si="18"/>
        <v>-2.160323956</v>
      </c>
      <c r="AD176" s="68">
        <f t="shared" si="19"/>
        <v>0.255</v>
      </c>
      <c r="AE176" s="33">
        <v>3.65</v>
      </c>
      <c r="AF176" s="102">
        <f t="shared" si="20"/>
        <v>0.617</v>
      </c>
      <c r="AG176" s="73">
        <f t="shared" si="21"/>
        <v>0.07966001866</v>
      </c>
      <c r="AH176" s="66">
        <f t="shared" si="22"/>
        <v>3.448360502</v>
      </c>
      <c r="AI176" s="102">
        <f t="shared" si="23"/>
        <v>0.55</v>
      </c>
      <c r="AJ176" s="73">
        <f t="shared" si="24"/>
        <v>-0.03564820123</v>
      </c>
      <c r="AK176" s="33">
        <v>62.22</v>
      </c>
      <c r="AL176" s="102">
        <f t="shared" si="25"/>
        <v>0.911</v>
      </c>
      <c r="AM176" s="73">
        <f t="shared" si="26"/>
        <v>1.364670528</v>
      </c>
      <c r="AN176" s="36">
        <f t="shared" si="27"/>
        <v>4251.605842</v>
      </c>
      <c r="AO176" s="35">
        <f t="shared" si="28"/>
        <v>0.8851308321</v>
      </c>
      <c r="AP176" s="37">
        <f t="shared" si="29"/>
        <v>0.823</v>
      </c>
      <c r="AQ176" s="33">
        <v>2.75</v>
      </c>
      <c r="AR176" s="102">
        <f t="shared" si="30"/>
        <v>0.277</v>
      </c>
      <c r="AS176" s="73">
        <f t="shared" si="31"/>
        <v>-0.6961185467</v>
      </c>
      <c r="AT176" s="33">
        <v>23.53</v>
      </c>
      <c r="AU176" s="102">
        <f t="shared" si="32"/>
        <v>0.202</v>
      </c>
      <c r="AV176" s="73">
        <f t="shared" si="33"/>
        <v>-0.7859604757</v>
      </c>
      <c r="AW176" s="36">
        <f t="shared" si="34"/>
        <v>1122.99611</v>
      </c>
      <c r="AX176" s="35">
        <f t="shared" si="35"/>
        <v>-0.8441516812</v>
      </c>
      <c r="AY176" s="37">
        <f t="shared" si="36"/>
        <v>0.216</v>
      </c>
      <c r="AZ176" s="33">
        <v>7.78</v>
      </c>
      <c r="BA176" s="102">
        <f t="shared" si="37"/>
        <v>0.394</v>
      </c>
      <c r="BB176" s="73">
        <f t="shared" si="38"/>
        <v>-0.3017380125</v>
      </c>
      <c r="BC176" s="33">
        <v>35.42</v>
      </c>
      <c r="BD176" s="102">
        <f t="shared" si="39"/>
        <v>0.567</v>
      </c>
      <c r="BE176" s="73">
        <f t="shared" si="40"/>
        <v>0.07024865921</v>
      </c>
      <c r="BF176" s="36">
        <f t="shared" si="41"/>
        <v>2447.036983</v>
      </c>
      <c r="BG176" s="35">
        <f t="shared" si="42"/>
        <v>-0.03410346778</v>
      </c>
      <c r="BH176" s="37">
        <f t="shared" si="43"/>
        <v>0.543</v>
      </c>
      <c r="BI176" s="33">
        <v>1.05</v>
      </c>
      <c r="BJ176" s="103">
        <f t="shared" si="44"/>
        <v>0.472</v>
      </c>
      <c r="BK176" s="73">
        <f t="shared" si="45"/>
        <v>-0.2409858946</v>
      </c>
      <c r="BL176" s="33">
        <v>0.89</v>
      </c>
      <c r="BM176" s="103">
        <f t="shared" si="46"/>
        <v>0.911</v>
      </c>
      <c r="BN176" s="73">
        <f t="shared" si="47"/>
        <v>1.384390841</v>
      </c>
      <c r="BO176" s="33">
        <v>2.59</v>
      </c>
      <c r="BP176" s="102">
        <f t="shared" si="48"/>
        <v>0.56</v>
      </c>
      <c r="BQ176" s="73">
        <f t="shared" si="49"/>
        <v>0.01347853899</v>
      </c>
      <c r="BR176" s="33">
        <v>43.75</v>
      </c>
      <c r="BS176" s="102">
        <f t="shared" si="50"/>
        <v>0.216</v>
      </c>
      <c r="BT176" s="73">
        <f t="shared" si="51"/>
        <v>-0.6848652668</v>
      </c>
      <c r="BU176" s="36">
        <f t="shared" si="52"/>
        <v>2431.711211</v>
      </c>
      <c r="BV176" s="35">
        <f t="shared" si="53"/>
        <v>-0.213937806</v>
      </c>
      <c r="BW176" s="37">
        <f t="shared" si="54"/>
        <v>0.429</v>
      </c>
      <c r="BX176" s="122">
        <f t="shared" si="55"/>
        <v>0.9363428234</v>
      </c>
      <c r="BY176" s="104">
        <f t="shared" si="56"/>
        <v>0.635</v>
      </c>
      <c r="BZ176" s="33">
        <v>17.34</v>
      </c>
      <c r="CA176" s="105">
        <f t="shared" si="57"/>
        <v>0.809</v>
      </c>
      <c r="CB176" s="73">
        <f t="shared" si="58"/>
        <v>0.7581279858</v>
      </c>
      <c r="CC176" s="33">
        <v>2.59</v>
      </c>
      <c r="CD176" s="105">
        <f t="shared" si="59"/>
        <v>0.284</v>
      </c>
      <c r="CE176" s="73">
        <f t="shared" si="60"/>
        <v>-0.5053424869</v>
      </c>
      <c r="CF176" s="33">
        <v>0.65</v>
      </c>
      <c r="CG176" s="105">
        <f t="shared" si="61"/>
        <v>0.926</v>
      </c>
      <c r="CH176" s="73">
        <f t="shared" si="62"/>
        <v>1.725549914</v>
      </c>
      <c r="CI176" s="33">
        <v>2.59</v>
      </c>
      <c r="CJ176" s="102">
        <f t="shared" si="63"/>
        <v>0.876</v>
      </c>
      <c r="CK176" s="73">
        <f t="shared" si="64"/>
        <v>1.254635487</v>
      </c>
      <c r="CL176" s="33">
        <v>62.5</v>
      </c>
      <c r="CM176" s="102">
        <f t="shared" si="65"/>
        <v>0.869</v>
      </c>
      <c r="CN176" s="73">
        <f t="shared" si="66"/>
        <v>1.090138241</v>
      </c>
      <c r="CO176" s="36">
        <f t="shared" si="67"/>
        <v>4264.283891</v>
      </c>
      <c r="CP176" s="35">
        <f t="shared" si="68"/>
        <v>2.161813207</v>
      </c>
      <c r="CQ176" s="90">
        <f t="shared" si="69"/>
        <v>0.972</v>
      </c>
      <c r="CR176" s="33">
        <v>0.19</v>
      </c>
      <c r="CS176" s="105">
        <f t="shared" si="70"/>
        <v>0.947</v>
      </c>
      <c r="CT176" s="73">
        <f t="shared" si="71"/>
        <v>1.956305701</v>
      </c>
      <c r="CU176" s="123">
        <f t="shared" si="72"/>
        <v>6.096454321</v>
      </c>
      <c r="CV176" s="107">
        <f t="shared" si="73"/>
        <v>0.95</v>
      </c>
    </row>
    <row r="177">
      <c r="A177" s="28">
        <v>2023.0</v>
      </c>
      <c r="B177" s="29" t="s">
        <v>973</v>
      </c>
      <c r="C177" s="29" t="s">
        <v>11</v>
      </c>
      <c r="D177" s="30">
        <f t="array" ref="D177">INDEX(
  TP!C:C,
  MATCH(
    1,
    (TP!A:A = A177) * (TP!B:B = C177),
    0
  )
)
</f>
        <v>48.42</v>
      </c>
      <c r="E177" s="31">
        <f t="shared" si="1"/>
        <v>0.852803142</v>
      </c>
      <c r="F177" s="32">
        <f t="shared" si="2"/>
        <v>0.574</v>
      </c>
      <c r="G177" s="33">
        <v>867.0</v>
      </c>
      <c r="H177" s="33">
        <v>3.32</v>
      </c>
      <c r="I177" s="33">
        <v>0.0</v>
      </c>
      <c r="J177" s="99">
        <f t="shared" si="3"/>
        <v>3.32</v>
      </c>
      <c r="K177" s="100">
        <f t="shared" si="4"/>
        <v>0.3446366782</v>
      </c>
      <c r="L177" s="101">
        <f t="shared" si="5"/>
        <v>0.702</v>
      </c>
      <c r="M177" s="73">
        <f t="shared" si="6"/>
        <v>0.5750387348</v>
      </c>
      <c r="N177" s="42">
        <v>0.62</v>
      </c>
      <c r="O177" s="101">
        <f t="shared" si="7"/>
        <v>0.968</v>
      </c>
      <c r="P177" s="73">
        <f t="shared" si="8"/>
        <v>2.178939224</v>
      </c>
      <c r="Q177" s="33">
        <v>2.7</v>
      </c>
      <c r="R177" s="102">
        <f t="shared" si="9"/>
        <v>0.872</v>
      </c>
      <c r="S177" s="73">
        <f t="shared" si="10"/>
        <v>1.153445969</v>
      </c>
      <c r="T177" s="33">
        <v>50.0</v>
      </c>
      <c r="U177" s="102">
        <f t="shared" si="11"/>
        <v>0.809</v>
      </c>
      <c r="V177" s="73">
        <f t="shared" si="12"/>
        <v>0.8490790464</v>
      </c>
      <c r="W177" s="36">
        <f t="shared" si="13"/>
        <v>4090.105609</v>
      </c>
      <c r="X177" s="35">
        <f t="shared" si="14"/>
        <v>1.477751369</v>
      </c>
      <c r="Y177" s="40">
        <f t="shared" si="15"/>
        <v>0.929</v>
      </c>
      <c r="Z177" s="33">
        <v>23.077</v>
      </c>
      <c r="AA177" s="101">
        <f t="shared" si="16"/>
        <v>0.879</v>
      </c>
      <c r="AB177" s="73">
        <f t="shared" si="17"/>
        <v>1.124204373</v>
      </c>
      <c r="AC177" s="121">
        <f t="shared" si="18"/>
        <v>5.355933701</v>
      </c>
      <c r="AD177" s="68">
        <f t="shared" si="19"/>
        <v>0.936</v>
      </c>
      <c r="AE177" s="33">
        <v>5.4</v>
      </c>
      <c r="AF177" s="102">
        <f t="shared" si="20"/>
        <v>0.936</v>
      </c>
      <c r="AG177" s="73">
        <f t="shared" si="21"/>
        <v>1.587173364</v>
      </c>
      <c r="AH177" s="66">
        <f t="shared" si="22"/>
        <v>5.10168403</v>
      </c>
      <c r="AI177" s="102">
        <f t="shared" si="23"/>
        <v>0.901</v>
      </c>
      <c r="AJ177" s="73">
        <f t="shared" si="24"/>
        <v>1.341128838</v>
      </c>
      <c r="AK177" s="33">
        <v>32.69</v>
      </c>
      <c r="AL177" s="102">
        <f t="shared" si="25"/>
        <v>0.007</v>
      </c>
      <c r="AM177" s="73">
        <f t="shared" si="26"/>
        <v>-2.510166966</v>
      </c>
      <c r="AN177" s="36">
        <f t="shared" si="27"/>
        <v>2706.744634</v>
      </c>
      <c r="AO177" s="35">
        <f t="shared" si="28"/>
        <v>-0.9300775746</v>
      </c>
      <c r="AP177" s="37">
        <f t="shared" si="29"/>
        <v>0.199</v>
      </c>
      <c r="AQ177" s="33">
        <v>11.63</v>
      </c>
      <c r="AR177" s="102">
        <f t="shared" si="30"/>
        <v>0.979</v>
      </c>
      <c r="AS177" s="73">
        <f t="shared" si="31"/>
        <v>2.709121079</v>
      </c>
      <c r="AT177" s="33">
        <v>30.36</v>
      </c>
      <c r="AU177" s="102">
        <f t="shared" si="32"/>
        <v>0.418</v>
      </c>
      <c r="AV177" s="73">
        <f t="shared" si="33"/>
        <v>-0.1094726663</v>
      </c>
      <c r="AW177" s="36">
        <f t="shared" si="34"/>
        <v>2780.154529</v>
      </c>
      <c r="AX177" s="35">
        <f t="shared" si="35"/>
        <v>0.9505088965</v>
      </c>
      <c r="AY177" s="37">
        <f t="shared" si="36"/>
        <v>0.83</v>
      </c>
      <c r="AZ177" s="33">
        <v>7.68</v>
      </c>
      <c r="BA177" s="102">
        <f t="shared" si="37"/>
        <v>0.369</v>
      </c>
      <c r="BB177" s="73">
        <f t="shared" si="38"/>
        <v>-0.3381074735</v>
      </c>
      <c r="BC177" s="33">
        <v>29.73</v>
      </c>
      <c r="BD177" s="102">
        <f t="shared" si="39"/>
        <v>0.234</v>
      </c>
      <c r="BE177" s="73">
        <f t="shared" si="40"/>
        <v>-0.7190843145</v>
      </c>
      <c r="BF177" s="36">
        <f t="shared" si="41"/>
        <v>2043.106051</v>
      </c>
      <c r="BG177" s="35">
        <f t="shared" si="42"/>
        <v>-0.7118173134</v>
      </c>
      <c r="BH177" s="37">
        <f t="shared" si="43"/>
        <v>0.23</v>
      </c>
      <c r="BI177" s="33">
        <v>1.45</v>
      </c>
      <c r="BJ177" s="103">
        <f t="shared" si="44"/>
        <v>0.667</v>
      </c>
      <c r="BK177" s="73">
        <f t="shared" si="45"/>
        <v>0.2880987305</v>
      </c>
      <c r="BL177" s="33">
        <v>0.42</v>
      </c>
      <c r="BM177" s="103">
        <f t="shared" si="46"/>
        <v>0.656</v>
      </c>
      <c r="BN177" s="73">
        <f t="shared" si="47"/>
        <v>0.09842236721</v>
      </c>
      <c r="BO177" s="33">
        <v>1.76</v>
      </c>
      <c r="BP177" s="102">
        <f t="shared" si="48"/>
        <v>0.337</v>
      </c>
      <c r="BQ177" s="73">
        <f t="shared" si="49"/>
        <v>-0.573900686</v>
      </c>
      <c r="BR177" s="33">
        <v>41.18</v>
      </c>
      <c r="BS177" s="102">
        <f t="shared" si="50"/>
        <v>0.131</v>
      </c>
      <c r="BT177" s="73">
        <f t="shared" si="51"/>
        <v>-0.9473347613</v>
      </c>
      <c r="BU177" s="36">
        <f t="shared" si="52"/>
        <v>1818.035849</v>
      </c>
      <c r="BV177" s="35">
        <f t="shared" si="53"/>
        <v>-0.8102886374</v>
      </c>
      <c r="BW177" s="37">
        <f t="shared" si="54"/>
        <v>0.216</v>
      </c>
      <c r="BX177" s="122">
        <f t="shared" si="55"/>
        <v>-1.115153531</v>
      </c>
      <c r="BY177" s="104">
        <f t="shared" si="56"/>
        <v>0.401</v>
      </c>
      <c r="BZ177" s="33">
        <v>7.79</v>
      </c>
      <c r="CA177" s="105">
        <f t="shared" si="57"/>
        <v>0.085</v>
      </c>
      <c r="CB177" s="73">
        <f t="shared" si="58"/>
        <v>-1.044244091</v>
      </c>
      <c r="CC177" s="33">
        <v>4.15</v>
      </c>
      <c r="CD177" s="105">
        <f t="shared" si="59"/>
        <v>0.915</v>
      </c>
      <c r="CE177" s="73">
        <f t="shared" si="60"/>
        <v>1.296600822</v>
      </c>
      <c r="CF177" s="33">
        <v>0.21</v>
      </c>
      <c r="CG177" s="105">
        <f t="shared" si="61"/>
        <v>0.28</v>
      </c>
      <c r="CH177" s="73">
        <f t="shared" si="62"/>
        <v>-0.6618442561</v>
      </c>
      <c r="CI177" s="33">
        <v>0.83</v>
      </c>
      <c r="CJ177" s="102">
        <f t="shared" si="63"/>
        <v>0.241</v>
      </c>
      <c r="CK177" s="73">
        <f t="shared" si="64"/>
        <v>-0.6991204717</v>
      </c>
      <c r="CL177" s="33">
        <v>12.5</v>
      </c>
      <c r="CM177" s="102">
        <f t="shared" si="65"/>
        <v>0.004</v>
      </c>
      <c r="CN177" s="73">
        <f t="shared" si="66"/>
        <v>-2.598697321</v>
      </c>
      <c r="CO177" s="36">
        <f t="shared" si="67"/>
        <v>403.2344251</v>
      </c>
      <c r="CP177" s="35">
        <f t="shared" si="68"/>
        <v>-1.78071118</v>
      </c>
      <c r="CQ177" s="90">
        <f t="shared" si="69"/>
        <v>0.021</v>
      </c>
      <c r="CR177" s="33">
        <v>0.02</v>
      </c>
      <c r="CS177" s="105">
        <f t="shared" si="70"/>
        <v>0.043</v>
      </c>
      <c r="CT177" s="73">
        <f t="shared" si="71"/>
        <v>-1.197778323</v>
      </c>
      <c r="CU177" s="123">
        <f t="shared" si="72"/>
        <v>-3.387977028</v>
      </c>
      <c r="CV177" s="107">
        <f t="shared" si="73"/>
        <v>0.149</v>
      </c>
    </row>
    <row r="178">
      <c r="A178" s="28">
        <v>2023.0</v>
      </c>
      <c r="B178" s="29" t="s">
        <v>976</v>
      </c>
      <c r="C178" s="29" t="s">
        <v>11</v>
      </c>
      <c r="D178" s="30">
        <f t="array" ref="D178">INDEX(
  TP!C:C,
  MATCH(
    1,
    (TP!A:A = A178) * (TP!B:B = C178),
    0
  )
)
</f>
        <v>48.42</v>
      </c>
      <c r="E178" s="31">
        <f t="shared" si="1"/>
        <v>-4.184179177</v>
      </c>
      <c r="F178" s="32">
        <f t="shared" si="2"/>
        <v>0.316</v>
      </c>
      <c r="G178" s="33">
        <v>1437.0</v>
      </c>
      <c r="H178" s="33">
        <v>6.56</v>
      </c>
      <c r="I178" s="33">
        <v>4.0</v>
      </c>
      <c r="J178" s="99">
        <f t="shared" si="3"/>
        <v>3.6</v>
      </c>
      <c r="K178" s="100">
        <f t="shared" si="4"/>
        <v>0.2254697286</v>
      </c>
      <c r="L178" s="101">
        <f t="shared" si="5"/>
        <v>0.372</v>
      </c>
      <c r="M178" s="73">
        <f t="shared" si="6"/>
        <v>-0.4587078636</v>
      </c>
      <c r="N178" s="42">
        <v>0.13</v>
      </c>
      <c r="O178" s="101">
        <f t="shared" si="7"/>
        <v>0.149</v>
      </c>
      <c r="P178" s="73">
        <f t="shared" si="8"/>
        <v>-0.9528342235</v>
      </c>
      <c r="Q178" s="33">
        <v>1.94</v>
      </c>
      <c r="R178" s="102">
        <f t="shared" si="9"/>
        <v>0.489</v>
      </c>
      <c r="S178" s="73">
        <f t="shared" si="10"/>
        <v>-0.08548311119</v>
      </c>
      <c r="T178" s="33">
        <v>48.39</v>
      </c>
      <c r="U178" s="102">
        <f t="shared" si="11"/>
        <v>0.78</v>
      </c>
      <c r="V178" s="73">
        <f t="shared" si="12"/>
        <v>0.6897504002</v>
      </c>
      <c r="W178" s="36">
        <f t="shared" si="13"/>
        <v>3262.763848</v>
      </c>
      <c r="X178" s="35">
        <f t="shared" si="14"/>
        <v>0.5311155165</v>
      </c>
      <c r="Y178" s="40">
        <f t="shared" si="15"/>
        <v>0.72</v>
      </c>
      <c r="Z178" s="33">
        <v>16.129</v>
      </c>
      <c r="AA178" s="101">
        <f t="shared" si="16"/>
        <v>0.56</v>
      </c>
      <c r="AB178" s="73">
        <f t="shared" si="17"/>
        <v>0.1340924481</v>
      </c>
      <c r="AC178" s="121">
        <f t="shared" si="18"/>
        <v>-0.7463341224</v>
      </c>
      <c r="AD178" s="68">
        <f t="shared" si="19"/>
        <v>0.411</v>
      </c>
      <c r="AE178" s="33">
        <v>3.51</v>
      </c>
      <c r="AF178" s="102">
        <f t="shared" si="20"/>
        <v>0.557</v>
      </c>
      <c r="AG178" s="73">
        <f t="shared" si="21"/>
        <v>-0.04094104895</v>
      </c>
      <c r="AH178" s="66">
        <f t="shared" si="22"/>
        <v>3.31609462</v>
      </c>
      <c r="AI178" s="102">
        <f t="shared" si="23"/>
        <v>0.486</v>
      </c>
      <c r="AJ178" s="73">
        <f t="shared" si="24"/>
        <v>-0.1457903644</v>
      </c>
      <c r="AK178" s="33">
        <v>33.93</v>
      </c>
      <c r="AL178" s="102">
        <f t="shared" si="25"/>
        <v>0.014</v>
      </c>
      <c r="AM178" s="73">
        <f t="shared" si="26"/>
        <v>-2.347457908</v>
      </c>
      <c r="AN178" s="36">
        <f t="shared" si="27"/>
        <v>2271.609971</v>
      </c>
      <c r="AO178" s="35">
        <f t="shared" si="28"/>
        <v>-1.441359814</v>
      </c>
      <c r="AP178" s="37">
        <f t="shared" si="29"/>
        <v>0.071</v>
      </c>
      <c r="AQ178" s="33">
        <v>6.39</v>
      </c>
      <c r="AR178" s="102">
        <f t="shared" si="30"/>
        <v>0.801</v>
      </c>
      <c r="AS178" s="73">
        <f t="shared" si="31"/>
        <v>0.6997229213</v>
      </c>
      <c r="AT178" s="33">
        <v>38.24</v>
      </c>
      <c r="AU178" s="102">
        <f t="shared" si="32"/>
        <v>0.78</v>
      </c>
      <c r="AV178" s="73">
        <f t="shared" si="33"/>
        <v>0.6710140011</v>
      </c>
      <c r="AW178" s="36">
        <f t="shared" si="34"/>
        <v>2761.726724</v>
      </c>
      <c r="AX178" s="35">
        <f t="shared" si="35"/>
        <v>0.9305520502</v>
      </c>
      <c r="AY178" s="37">
        <f t="shared" si="36"/>
        <v>0.826</v>
      </c>
      <c r="AZ178" s="33">
        <v>9.14</v>
      </c>
      <c r="BA178" s="102">
        <f t="shared" si="37"/>
        <v>0.631</v>
      </c>
      <c r="BB178" s="73">
        <f t="shared" si="38"/>
        <v>0.1928866574</v>
      </c>
      <c r="BC178" s="33">
        <v>34.93</v>
      </c>
      <c r="BD178" s="102">
        <f t="shared" si="39"/>
        <v>0.543</v>
      </c>
      <c r="BE178" s="73">
        <f t="shared" si="40"/>
        <v>0.002274466393</v>
      </c>
      <c r="BF178" s="36">
        <f t="shared" si="41"/>
        <v>2573.152628</v>
      </c>
      <c r="BG178" s="35">
        <f t="shared" si="42"/>
        <v>0.1774929021</v>
      </c>
      <c r="BH178" s="37">
        <f t="shared" si="43"/>
        <v>0.61</v>
      </c>
      <c r="BI178" s="33">
        <v>0.44</v>
      </c>
      <c r="BJ178" s="103">
        <f t="shared" si="44"/>
        <v>0.11</v>
      </c>
      <c r="BK178" s="73">
        <f t="shared" si="45"/>
        <v>-1.047839948</v>
      </c>
      <c r="BL178" s="33">
        <v>0.13</v>
      </c>
      <c r="BM178" s="103">
        <f t="shared" si="46"/>
        <v>0.248</v>
      </c>
      <c r="BN178" s="73">
        <f t="shared" si="47"/>
        <v>-0.6950475421</v>
      </c>
      <c r="BO178" s="33">
        <v>1.19</v>
      </c>
      <c r="BP178" s="102">
        <f t="shared" si="48"/>
        <v>0.138</v>
      </c>
      <c r="BQ178" s="73">
        <f t="shared" si="49"/>
        <v>-0.9772815995</v>
      </c>
      <c r="BR178" s="33">
        <v>57.89</v>
      </c>
      <c r="BS178" s="102">
        <f t="shared" si="50"/>
        <v>0.823</v>
      </c>
      <c r="BT178" s="73">
        <f t="shared" si="51"/>
        <v>0.7592275938</v>
      </c>
      <c r="BU178" s="36">
        <f t="shared" si="52"/>
        <v>1973.405963</v>
      </c>
      <c r="BV178" s="35">
        <f t="shared" si="53"/>
        <v>-0.6593047417</v>
      </c>
      <c r="BW178" s="37">
        <f t="shared" si="54"/>
        <v>0.284</v>
      </c>
      <c r="BX178" s="122">
        <f t="shared" si="55"/>
        <v>-2.735507094</v>
      </c>
      <c r="BY178" s="104">
        <f t="shared" si="56"/>
        <v>0.248</v>
      </c>
      <c r="BZ178" s="33">
        <v>8.08</v>
      </c>
      <c r="CA178" s="105">
        <f t="shared" si="57"/>
        <v>0.11</v>
      </c>
      <c r="CB178" s="73">
        <f t="shared" si="58"/>
        <v>-0.9895123737</v>
      </c>
      <c r="CC178" s="33">
        <v>2.94</v>
      </c>
      <c r="CD178" s="105">
        <f t="shared" si="59"/>
        <v>0.461</v>
      </c>
      <c r="CE178" s="73">
        <f t="shared" si="60"/>
        <v>-0.1010603342</v>
      </c>
      <c r="CF178" s="33">
        <v>0.38</v>
      </c>
      <c r="CG178" s="105">
        <f t="shared" si="61"/>
        <v>0.667</v>
      </c>
      <c r="CH178" s="73">
        <f t="shared" si="62"/>
        <v>0.2605580371</v>
      </c>
      <c r="CI178" s="33">
        <v>0.75</v>
      </c>
      <c r="CJ178" s="102">
        <f t="shared" si="63"/>
        <v>0.191</v>
      </c>
      <c r="CK178" s="73">
        <f t="shared" si="64"/>
        <v>-0.7879275607</v>
      </c>
      <c r="CL178" s="33">
        <v>66.67</v>
      </c>
      <c r="CM178" s="102">
        <f t="shared" si="65"/>
        <v>0.915</v>
      </c>
      <c r="CN178" s="73">
        <f t="shared" si="66"/>
        <v>1.397787127</v>
      </c>
      <c r="CO178" s="36">
        <f t="shared" si="67"/>
        <v>1991.608326</v>
      </c>
      <c r="CP178" s="35">
        <f t="shared" si="68"/>
        <v>-0.1588198021</v>
      </c>
      <c r="CQ178" s="90">
        <f t="shared" si="69"/>
        <v>0.475</v>
      </c>
      <c r="CR178" s="33">
        <v>0.1</v>
      </c>
      <c r="CS178" s="105">
        <f t="shared" si="70"/>
        <v>0.652</v>
      </c>
      <c r="CT178" s="73">
        <f t="shared" si="71"/>
        <v>0.2864965118</v>
      </c>
      <c r="CU178" s="123">
        <f t="shared" si="72"/>
        <v>-0.7023379611</v>
      </c>
      <c r="CV178" s="107">
        <f t="shared" si="73"/>
        <v>0.472</v>
      </c>
    </row>
    <row r="179">
      <c r="A179" s="28">
        <v>2022.0</v>
      </c>
      <c r="B179" s="29" t="s">
        <v>977</v>
      </c>
      <c r="C179" s="29" t="s">
        <v>23</v>
      </c>
      <c r="D179" s="30">
        <f t="array" ref="D179">INDEX(
  TP!C:C,
  MATCH(
    1,
    (TP!A:A = A179) * (TP!B:B = C179),
    0
  )
)
</f>
        <v>48.3</v>
      </c>
      <c r="E179" s="31">
        <f t="shared" si="1"/>
        <v>9.366786253</v>
      </c>
      <c r="F179" s="32">
        <f t="shared" si="2"/>
        <v>0.918</v>
      </c>
      <c r="G179" s="33">
        <v>1197.0</v>
      </c>
      <c r="H179" s="33">
        <v>5.43</v>
      </c>
      <c r="I179" s="33">
        <v>1.0</v>
      </c>
      <c r="J179" s="99">
        <f t="shared" si="3"/>
        <v>4.69</v>
      </c>
      <c r="K179" s="100">
        <f t="shared" si="4"/>
        <v>0.3526315789</v>
      </c>
      <c r="L179" s="101">
        <f t="shared" si="5"/>
        <v>0.727</v>
      </c>
      <c r="M179" s="73">
        <f t="shared" si="6"/>
        <v>0.6443927082</v>
      </c>
      <c r="N179" s="42">
        <v>0.6</v>
      </c>
      <c r="O179" s="101">
        <f t="shared" si="7"/>
        <v>0.957</v>
      </c>
      <c r="P179" s="73">
        <f t="shared" si="8"/>
        <v>2.051111737</v>
      </c>
      <c r="Q179" s="33">
        <v>2.03</v>
      </c>
      <c r="R179" s="102">
        <f t="shared" si="9"/>
        <v>0.546</v>
      </c>
      <c r="S179" s="73">
        <f t="shared" si="10"/>
        <v>0.06123217466</v>
      </c>
      <c r="T179" s="33">
        <v>48.15</v>
      </c>
      <c r="U179" s="102">
        <f t="shared" si="11"/>
        <v>0.762</v>
      </c>
      <c r="V179" s="73">
        <f t="shared" si="12"/>
        <v>0.6659995461</v>
      </c>
      <c r="W179" s="36">
        <f t="shared" si="13"/>
        <v>3337.358056</v>
      </c>
      <c r="X179" s="35">
        <f t="shared" si="14"/>
        <v>0.6164654343</v>
      </c>
      <c r="Y179" s="40">
        <f t="shared" si="15"/>
        <v>0.748</v>
      </c>
      <c r="Z179" s="33">
        <v>33.333</v>
      </c>
      <c r="AA179" s="101">
        <f t="shared" si="16"/>
        <v>0.993</v>
      </c>
      <c r="AB179" s="73">
        <f t="shared" si="17"/>
        <v>2.585716737</v>
      </c>
      <c r="AC179" s="121">
        <f t="shared" si="18"/>
        <v>5.897686616</v>
      </c>
      <c r="AD179" s="68">
        <f t="shared" si="19"/>
        <v>0.954</v>
      </c>
      <c r="AE179" s="33">
        <v>3.53</v>
      </c>
      <c r="AF179" s="102">
        <f t="shared" si="20"/>
        <v>0.56</v>
      </c>
      <c r="AG179" s="73">
        <f t="shared" si="21"/>
        <v>-0.023712325</v>
      </c>
      <c r="AH179" s="66">
        <f t="shared" si="22"/>
        <v>3.320212508</v>
      </c>
      <c r="AI179" s="102">
        <f t="shared" si="23"/>
        <v>0.489</v>
      </c>
      <c r="AJ179" s="73">
        <f t="shared" si="24"/>
        <v>-0.1423612628</v>
      </c>
      <c r="AK179" s="33">
        <v>65.96</v>
      </c>
      <c r="AL179" s="102">
        <f t="shared" si="25"/>
        <v>0.961</v>
      </c>
      <c r="AM179" s="73">
        <f t="shared" si="26"/>
        <v>1.855422043</v>
      </c>
      <c r="AN179" s="36">
        <f t="shared" si="27"/>
        <v>4418.894895</v>
      </c>
      <c r="AO179" s="35">
        <f t="shared" si="28"/>
        <v>1.081695088</v>
      </c>
      <c r="AP179" s="37">
        <f t="shared" si="29"/>
        <v>0.869</v>
      </c>
      <c r="AQ179" s="33">
        <v>1.05</v>
      </c>
      <c r="AR179" s="102">
        <f t="shared" si="30"/>
        <v>0.021</v>
      </c>
      <c r="AS179" s="73">
        <f t="shared" si="31"/>
        <v>-1.348022529</v>
      </c>
      <c r="AT179" s="33">
        <v>35.71</v>
      </c>
      <c r="AU179" s="102">
        <f t="shared" si="32"/>
        <v>0.67</v>
      </c>
      <c r="AV179" s="73">
        <f t="shared" si="33"/>
        <v>0.4204262767</v>
      </c>
      <c r="AW179" s="36">
        <f t="shared" si="34"/>
        <v>925.5981256</v>
      </c>
      <c r="AX179" s="35">
        <f t="shared" si="35"/>
        <v>-1.057928696</v>
      </c>
      <c r="AY179" s="37">
        <f t="shared" si="36"/>
        <v>0.135</v>
      </c>
      <c r="AZ179" s="33">
        <v>8.65</v>
      </c>
      <c r="BA179" s="102">
        <f t="shared" si="37"/>
        <v>0.557</v>
      </c>
      <c r="BB179" s="73">
        <f t="shared" si="38"/>
        <v>0.0146762984</v>
      </c>
      <c r="BC179" s="33">
        <v>44.35</v>
      </c>
      <c r="BD179" s="102">
        <f t="shared" si="39"/>
        <v>0.904</v>
      </c>
      <c r="BE179" s="73">
        <f t="shared" si="40"/>
        <v>1.309043643</v>
      </c>
      <c r="BF179" s="36">
        <f t="shared" si="41"/>
        <v>3197.230809</v>
      </c>
      <c r="BG179" s="35">
        <f t="shared" si="42"/>
        <v>1.224569</v>
      </c>
      <c r="BH179" s="37">
        <f t="shared" si="43"/>
        <v>0.879</v>
      </c>
      <c r="BI179" s="33">
        <v>1.43</v>
      </c>
      <c r="BJ179" s="103">
        <f t="shared" si="44"/>
        <v>0.663</v>
      </c>
      <c r="BK179" s="73">
        <f t="shared" si="45"/>
        <v>0.2616444992</v>
      </c>
      <c r="BL179" s="33">
        <v>0.53</v>
      </c>
      <c r="BM179" s="103">
        <f t="shared" si="46"/>
        <v>0.755</v>
      </c>
      <c r="BN179" s="73">
        <f t="shared" si="47"/>
        <v>0.3993937121</v>
      </c>
      <c r="BO179" s="33">
        <v>2.86</v>
      </c>
      <c r="BP179" s="102">
        <f t="shared" si="48"/>
        <v>0.638</v>
      </c>
      <c r="BQ179" s="73">
        <f t="shared" si="49"/>
        <v>0.2045537086</v>
      </c>
      <c r="BR179" s="33">
        <v>50.0</v>
      </c>
      <c r="BS179" s="102">
        <f t="shared" si="50"/>
        <v>0.468</v>
      </c>
      <c r="BT179" s="73">
        <f t="shared" si="51"/>
        <v>-0.04656396704</v>
      </c>
      <c r="BU179" s="36">
        <f t="shared" si="52"/>
        <v>2936.768541</v>
      </c>
      <c r="BV179" s="35">
        <f t="shared" si="53"/>
        <v>0.2768613655</v>
      </c>
      <c r="BW179" s="37">
        <f t="shared" si="54"/>
        <v>0.628</v>
      </c>
      <c r="BX179" s="122">
        <f t="shared" si="55"/>
        <v>2.186234969</v>
      </c>
      <c r="BY179" s="104">
        <f t="shared" si="56"/>
        <v>0.766</v>
      </c>
      <c r="BZ179" s="33">
        <v>27.89</v>
      </c>
      <c r="CA179" s="105">
        <f t="shared" si="57"/>
        <v>0.982</v>
      </c>
      <c r="CB179" s="73">
        <f t="shared" si="58"/>
        <v>2.749230123</v>
      </c>
      <c r="CC179" s="33">
        <v>3.23</v>
      </c>
      <c r="CD179" s="105">
        <f t="shared" si="59"/>
        <v>0.574</v>
      </c>
      <c r="CE179" s="73">
        <f t="shared" si="60"/>
        <v>0.2339163066</v>
      </c>
      <c r="CF179" s="33">
        <v>0.15</v>
      </c>
      <c r="CG179" s="105">
        <f t="shared" si="61"/>
        <v>0.131</v>
      </c>
      <c r="CH179" s="73">
        <f t="shared" si="62"/>
        <v>-0.9873980066</v>
      </c>
      <c r="CI179" s="33">
        <v>1.88</v>
      </c>
      <c r="CJ179" s="102">
        <f t="shared" si="63"/>
        <v>0.759</v>
      </c>
      <c r="CK179" s="73">
        <f t="shared" si="64"/>
        <v>0.4664725719</v>
      </c>
      <c r="CL179" s="33">
        <v>40.0</v>
      </c>
      <c r="CM179" s="102">
        <f t="shared" si="65"/>
        <v>0.266</v>
      </c>
      <c r="CN179" s="73">
        <f t="shared" si="66"/>
        <v>-0.5698377615</v>
      </c>
      <c r="CO179" s="36">
        <f t="shared" si="67"/>
        <v>2258.61958</v>
      </c>
      <c r="CP179" s="35">
        <f t="shared" si="68"/>
        <v>0.1138258586</v>
      </c>
      <c r="CQ179" s="90">
        <f t="shared" si="69"/>
        <v>0.61</v>
      </c>
      <c r="CR179" s="33">
        <v>0.04</v>
      </c>
      <c r="CS179" s="105">
        <f t="shared" si="70"/>
        <v>0.17</v>
      </c>
      <c r="CT179" s="73">
        <f t="shared" si="71"/>
        <v>-0.8267096141</v>
      </c>
      <c r="CU179" s="123">
        <f t="shared" si="72"/>
        <v>1.282864668</v>
      </c>
      <c r="CV179" s="107">
        <f t="shared" si="73"/>
        <v>0.688</v>
      </c>
    </row>
    <row r="180">
      <c r="A180" s="28">
        <v>2022.0</v>
      </c>
      <c r="B180" s="29" t="s">
        <v>818</v>
      </c>
      <c r="C180" s="29" t="s">
        <v>23</v>
      </c>
      <c r="D180" s="30">
        <f t="array" ref="D180">INDEX(
  TP!C:C,
  MATCH(
    1,
    (TP!A:A = A180) * (TP!B:B = C180),
    0
  )
)
</f>
        <v>48.3</v>
      </c>
      <c r="E180" s="31">
        <f t="shared" si="1"/>
        <v>1.788726443</v>
      </c>
      <c r="F180" s="32">
        <f t="shared" si="2"/>
        <v>0.635</v>
      </c>
      <c r="G180" s="33">
        <v>1116.0</v>
      </c>
      <c r="H180" s="33">
        <v>4.67</v>
      </c>
      <c r="I180" s="33">
        <v>0.0</v>
      </c>
      <c r="J180" s="99">
        <f t="shared" si="3"/>
        <v>4.67</v>
      </c>
      <c r="K180" s="100">
        <f t="shared" si="4"/>
        <v>0.3766129032</v>
      </c>
      <c r="L180" s="101">
        <f t="shared" si="5"/>
        <v>0.801</v>
      </c>
      <c r="M180" s="73">
        <f t="shared" si="6"/>
        <v>0.8524253253</v>
      </c>
      <c r="N180" s="42">
        <v>0.24</v>
      </c>
      <c r="O180" s="101">
        <f t="shared" si="7"/>
        <v>0.447</v>
      </c>
      <c r="P180" s="73">
        <f t="shared" si="8"/>
        <v>-0.2497830413</v>
      </c>
      <c r="Q180" s="33">
        <v>1.77</v>
      </c>
      <c r="R180" s="102">
        <f t="shared" si="9"/>
        <v>0.348</v>
      </c>
      <c r="S180" s="73">
        <f t="shared" si="10"/>
        <v>-0.3626119845</v>
      </c>
      <c r="T180" s="33">
        <v>50.0</v>
      </c>
      <c r="U180" s="102">
        <f t="shared" si="11"/>
        <v>0.809</v>
      </c>
      <c r="V180" s="73">
        <f t="shared" si="12"/>
        <v>0.8490790464</v>
      </c>
      <c r="W180" s="36">
        <f t="shared" si="13"/>
        <v>3185.117026</v>
      </c>
      <c r="X180" s="35">
        <f t="shared" si="14"/>
        <v>0.4422728285</v>
      </c>
      <c r="Y180" s="40">
        <f t="shared" si="15"/>
        <v>0.691</v>
      </c>
      <c r="Z180" s="33">
        <v>13.636</v>
      </c>
      <c r="AA180" s="101">
        <f t="shared" si="16"/>
        <v>0.401</v>
      </c>
      <c r="AB180" s="73">
        <f t="shared" si="17"/>
        <v>-0.2211679187</v>
      </c>
      <c r="AC180" s="121">
        <f t="shared" si="18"/>
        <v>0.8237471938</v>
      </c>
      <c r="AD180" s="68">
        <f t="shared" si="19"/>
        <v>0.582</v>
      </c>
      <c r="AE180" s="33">
        <v>3.23</v>
      </c>
      <c r="AF180" s="102">
        <f t="shared" si="20"/>
        <v>0.418</v>
      </c>
      <c r="AG180" s="73">
        <f t="shared" si="21"/>
        <v>-0.2821431842</v>
      </c>
      <c r="AH180" s="66">
        <f t="shared" si="22"/>
        <v>3.038041474</v>
      </c>
      <c r="AI180" s="102">
        <f t="shared" si="23"/>
        <v>0.39</v>
      </c>
      <c r="AJ180" s="73">
        <f t="shared" si="24"/>
        <v>-0.3773343912</v>
      </c>
      <c r="AK180" s="33">
        <v>50.0</v>
      </c>
      <c r="AL180" s="102">
        <f t="shared" si="25"/>
        <v>0.365</v>
      </c>
      <c r="AM180" s="73">
        <f t="shared" si="26"/>
        <v>-0.2388009983</v>
      </c>
      <c r="AN180" s="36">
        <f t="shared" si="27"/>
        <v>3195.059693</v>
      </c>
      <c r="AO180" s="35">
        <f t="shared" si="28"/>
        <v>-0.3563084914</v>
      </c>
      <c r="AP180" s="37">
        <f t="shared" si="29"/>
        <v>0.365</v>
      </c>
      <c r="AQ180" s="33">
        <v>5.81</v>
      </c>
      <c r="AR180" s="102">
        <f t="shared" si="30"/>
        <v>0.727</v>
      </c>
      <c r="AS180" s="73">
        <f t="shared" si="31"/>
        <v>0.4773086214</v>
      </c>
      <c r="AT180" s="33">
        <v>13.89</v>
      </c>
      <c r="AU180" s="102">
        <f t="shared" si="32"/>
        <v>0.046</v>
      </c>
      <c r="AV180" s="73">
        <f t="shared" si="33"/>
        <v>-1.740769038</v>
      </c>
      <c r="AW180" s="36">
        <f t="shared" si="34"/>
        <v>962.1542761</v>
      </c>
      <c r="AX180" s="35">
        <f t="shared" si="35"/>
        <v>-1.018339312</v>
      </c>
      <c r="AY180" s="37">
        <f t="shared" si="36"/>
        <v>0.142</v>
      </c>
      <c r="AZ180" s="33">
        <v>10.65</v>
      </c>
      <c r="BA180" s="102">
        <f t="shared" si="37"/>
        <v>0.784</v>
      </c>
      <c r="BB180" s="73">
        <f t="shared" si="38"/>
        <v>0.7420655188</v>
      </c>
      <c r="BC180" s="33">
        <v>28.79</v>
      </c>
      <c r="BD180" s="102">
        <f t="shared" si="39"/>
        <v>0.184</v>
      </c>
      <c r="BE180" s="73">
        <f t="shared" si="40"/>
        <v>-0.8494837865</v>
      </c>
      <c r="BF180" s="36">
        <f t="shared" si="41"/>
        <v>2247.937484</v>
      </c>
      <c r="BG180" s="35">
        <f t="shared" si="42"/>
        <v>-0.3681518815</v>
      </c>
      <c r="BH180" s="37">
        <f t="shared" si="43"/>
        <v>0.379</v>
      </c>
      <c r="BI180" s="33">
        <v>1.21</v>
      </c>
      <c r="BJ180" s="103">
        <f t="shared" si="44"/>
        <v>0.567</v>
      </c>
      <c r="BK180" s="73">
        <f t="shared" si="45"/>
        <v>-0.02935204457</v>
      </c>
      <c r="BL180" s="33">
        <v>0.4</v>
      </c>
      <c r="BM180" s="103">
        <f t="shared" si="46"/>
        <v>0.638</v>
      </c>
      <c r="BN180" s="73">
        <f t="shared" si="47"/>
        <v>0.0437003045</v>
      </c>
      <c r="BO180" s="33">
        <v>3.15</v>
      </c>
      <c r="BP180" s="102">
        <f t="shared" si="48"/>
        <v>0.72</v>
      </c>
      <c r="BQ180" s="73">
        <f t="shared" si="49"/>
        <v>0.4097825944</v>
      </c>
      <c r="BR180" s="33">
        <v>53.85</v>
      </c>
      <c r="BS180" s="102">
        <f t="shared" si="50"/>
        <v>0.66</v>
      </c>
      <c r="BT180" s="73">
        <f t="shared" si="51"/>
        <v>0.3466296336</v>
      </c>
      <c r="BU180" s="36">
        <f t="shared" si="52"/>
        <v>3332.537435</v>
      </c>
      <c r="BV180" s="35">
        <f t="shared" si="53"/>
        <v>0.6614573966</v>
      </c>
      <c r="BW180" s="37">
        <f t="shared" si="54"/>
        <v>0.748</v>
      </c>
      <c r="BX180" s="122">
        <f t="shared" si="55"/>
        <v>-1.066994028</v>
      </c>
      <c r="BY180" s="104">
        <f t="shared" si="56"/>
        <v>0.418</v>
      </c>
      <c r="BZ180" s="33">
        <v>13.79</v>
      </c>
      <c r="CA180" s="105">
        <f t="shared" si="57"/>
        <v>0.642</v>
      </c>
      <c r="CB180" s="73">
        <f t="shared" si="58"/>
        <v>0.08813627133</v>
      </c>
      <c r="CC180" s="33">
        <v>2.98</v>
      </c>
      <c r="CD180" s="105">
        <f t="shared" si="59"/>
        <v>0.482</v>
      </c>
      <c r="CE180" s="73">
        <f t="shared" si="60"/>
        <v>-0.05485665959</v>
      </c>
      <c r="CF180" s="33">
        <v>0.48</v>
      </c>
      <c r="CG180" s="105">
        <f t="shared" si="61"/>
        <v>0.805</v>
      </c>
      <c r="CH180" s="73">
        <f t="shared" si="62"/>
        <v>0.8031476213</v>
      </c>
      <c r="CI180" s="33">
        <v>1.85</v>
      </c>
      <c r="CJ180" s="102">
        <f t="shared" si="63"/>
        <v>0.748</v>
      </c>
      <c r="CK180" s="73">
        <f t="shared" si="64"/>
        <v>0.4331699135</v>
      </c>
      <c r="CL180" s="33">
        <v>47.83</v>
      </c>
      <c r="CM180" s="102">
        <f t="shared" si="65"/>
        <v>0.507</v>
      </c>
      <c r="CN180" s="73">
        <f t="shared" si="66"/>
        <v>0.007833887536</v>
      </c>
      <c r="CO180" s="36">
        <f t="shared" si="67"/>
        <v>2674.009098</v>
      </c>
      <c r="CP180" s="35">
        <f t="shared" si="68"/>
        <v>0.5379808242</v>
      </c>
      <c r="CQ180" s="90">
        <f t="shared" si="69"/>
        <v>0.723</v>
      </c>
      <c r="CR180" s="33">
        <v>0.12</v>
      </c>
      <c r="CS180" s="105">
        <f t="shared" si="70"/>
        <v>0.78</v>
      </c>
      <c r="CT180" s="73">
        <f t="shared" si="71"/>
        <v>0.6575652204</v>
      </c>
      <c r="CU180" s="123">
        <f t="shared" si="72"/>
        <v>2.031973278</v>
      </c>
      <c r="CV180" s="107">
        <f t="shared" si="73"/>
        <v>0.755</v>
      </c>
    </row>
    <row r="181">
      <c r="A181" s="28">
        <v>2022.0</v>
      </c>
      <c r="B181" s="29" t="s">
        <v>978</v>
      </c>
      <c r="C181" s="29" t="s">
        <v>23</v>
      </c>
      <c r="D181" s="30">
        <f t="array" ref="D181">INDEX(
  TP!C:C,
  MATCH(
    1,
    (TP!A:A = A181) * (TP!B:B = C181),
    0
  )
)
</f>
        <v>48.3</v>
      </c>
      <c r="E181" s="31">
        <f t="shared" si="1"/>
        <v>-7.21968967</v>
      </c>
      <c r="F181" s="32">
        <f t="shared" si="2"/>
        <v>0.117</v>
      </c>
      <c r="G181" s="33">
        <v>1299.0</v>
      </c>
      <c r="H181" s="33">
        <v>6.11</v>
      </c>
      <c r="I181" s="33">
        <v>0.0</v>
      </c>
      <c r="J181" s="99">
        <f t="shared" si="3"/>
        <v>6.11</v>
      </c>
      <c r="K181" s="100">
        <f t="shared" si="4"/>
        <v>0.4233256351</v>
      </c>
      <c r="L181" s="101">
        <f t="shared" si="5"/>
        <v>0.887</v>
      </c>
      <c r="M181" s="73">
        <f t="shared" si="6"/>
        <v>1.257647812</v>
      </c>
      <c r="N181" s="42">
        <v>0.35</v>
      </c>
      <c r="O181" s="101">
        <f t="shared" si="7"/>
        <v>0.695</v>
      </c>
      <c r="P181" s="73">
        <f t="shared" si="8"/>
        <v>0.4532681409</v>
      </c>
      <c r="Q181" s="33">
        <v>2.42</v>
      </c>
      <c r="R181" s="102">
        <f t="shared" si="9"/>
        <v>0.78</v>
      </c>
      <c r="S181" s="73">
        <f t="shared" si="10"/>
        <v>0.6969984134</v>
      </c>
      <c r="T181" s="33">
        <v>31.43</v>
      </c>
      <c r="U181" s="102">
        <f t="shared" si="11"/>
        <v>0.149</v>
      </c>
      <c r="V181" s="73">
        <f t="shared" si="12"/>
        <v>-0.9886432894</v>
      </c>
      <c r="W181" s="36">
        <f t="shared" si="13"/>
        <v>2416.40007</v>
      </c>
      <c r="X181" s="35">
        <f t="shared" si="14"/>
        <v>-0.4372851303</v>
      </c>
      <c r="Y181" s="40">
        <f t="shared" si="15"/>
        <v>0.316</v>
      </c>
      <c r="Z181" s="33">
        <v>14.286</v>
      </c>
      <c r="AA181" s="101">
        <f t="shared" si="16"/>
        <v>0.436</v>
      </c>
      <c r="AB181" s="73">
        <f t="shared" si="17"/>
        <v>-0.1285408676</v>
      </c>
      <c r="AC181" s="121">
        <f t="shared" si="18"/>
        <v>1.145089955</v>
      </c>
      <c r="AD181" s="68">
        <f t="shared" si="19"/>
        <v>0.635</v>
      </c>
      <c r="AE181" s="33">
        <v>2.08</v>
      </c>
      <c r="AF181" s="102">
        <f t="shared" si="20"/>
        <v>0.071</v>
      </c>
      <c r="AG181" s="73">
        <f t="shared" si="21"/>
        <v>-1.272794811</v>
      </c>
      <c r="AH181" s="66">
        <f t="shared" si="22"/>
        <v>1.956385841</v>
      </c>
      <c r="AI181" s="102">
        <f t="shared" si="23"/>
        <v>0.064</v>
      </c>
      <c r="AJ181" s="73">
        <f t="shared" si="24"/>
        <v>-1.278064717</v>
      </c>
      <c r="AK181" s="33">
        <v>50.0</v>
      </c>
      <c r="AL181" s="102">
        <f t="shared" si="25"/>
        <v>0.365</v>
      </c>
      <c r="AM181" s="73">
        <f t="shared" si="26"/>
        <v>-0.2388009983</v>
      </c>
      <c r="AN181" s="36">
        <f t="shared" si="27"/>
        <v>2481.330214</v>
      </c>
      <c r="AO181" s="35">
        <f t="shared" si="28"/>
        <v>-1.194939007</v>
      </c>
      <c r="AP181" s="37">
        <f t="shared" si="29"/>
        <v>0.124</v>
      </c>
      <c r="AQ181" s="33">
        <v>4.71</v>
      </c>
      <c r="AR181" s="102">
        <f t="shared" si="30"/>
        <v>0.592</v>
      </c>
      <c r="AS181" s="73">
        <f t="shared" si="31"/>
        <v>0.05548839758</v>
      </c>
      <c r="AT181" s="33">
        <v>29.41</v>
      </c>
      <c r="AU181" s="102">
        <f t="shared" si="32"/>
        <v>0.383</v>
      </c>
      <c r="AV181" s="73">
        <f t="shared" si="33"/>
        <v>-0.2035668711</v>
      </c>
      <c r="AW181" s="36">
        <f t="shared" si="34"/>
        <v>1850.13263</v>
      </c>
      <c r="AX181" s="35">
        <f t="shared" si="35"/>
        <v>-0.05668125408</v>
      </c>
      <c r="AY181" s="37">
        <f t="shared" si="36"/>
        <v>0.514</v>
      </c>
      <c r="AZ181" s="33">
        <v>10.46</v>
      </c>
      <c r="BA181" s="102">
        <f t="shared" si="37"/>
        <v>0.766</v>
      </c>
      <c r="BB181" s="73">
        <f t="shared" si="38"/>
        <v>0.6729635429</v>
      </c>
      <c r="BC181" s="33">
        <v>33.77</v>
      </c>
      <c r="BD181" s="102">
        <f t="shared" si="39"/>
        <v>0.479</v>
      </c>
      <c r="BE181" s="73">
        <f t="shared" si="40"/>
        <v>-0.1586440309</v>
      </c>
      <c r="BF181" s="36">
        <f t="shared" si="41"/>
        <v>2619.119546</v>
      </c>
      <c r="BG181" s="35">
        <f t="shared" si="42"/>
        <v>0.2546160292</v>
      </c>
      <c r="BH181" s="37">
        <f t="shared" si="43"/>
        <v>0.649</v>
      </c>
      <c r="BI181" s="33">
        <v>0.83</v>
      </c>
      <c r="BJ181" s="103">
        <f t="shared" si="44"/>
        <v>0.358</v>
      </c>
      <c r="BK181" s="73">
        <f t="shared" si="45"/>
        <v>-0.5319824384</v>
      </c>
      <c r="BL181" s="33">
        <v>0.07</v>
      </c>
      <c r="BM181" s="103">
        <f t="shared" si="46"/>
        <v>0.124</v>
      </c>
      <c r="BN181" s="73">
        <f t="shared" si="47"/>
        <v>-0.8592137302</v>
      </c>
      <c r="BO181" s="33">
        <v>1.87</v>
      </c>
      <c r="BP181" s="102">
        <f t="shared" si="48"/>
        <v>0.365</v>
      </c>
      <c r="BQ181" s="73">
        <f t="shared" si="49"/>
        <v>-0.4960552465</v>
      </c>
      <c r="BR181" s="33">
        <v>40.74</v>
      </c>
      <c r="BS181" s="102">
        <f t="shared" si="50"/>
        <v>0.128</v>
      </c>
      <c r="BT181" s="73">
        <f t="shared" si="51"/>
        <v>-0.9922711728</v>
      </c>
      <c r="BU181" s="36">
        <f t="shared" si="52"/>
        <v>1867.848093</v>
      </c>
      <c r="BV181" s="35">
        <f t="shared" si="53"/>
        <v>-0.7618826312</v>
      </c>
      <c r="BW181" s="37">
        <f t="shared" si="54"/>
        <v>0.238</v>
      </c>
      <c r="BX181" s="122">
        <f t="shared" si="55"/>
        <v>-3.150083031</v>
      </c>
      <c r="BY181" s="104">
        <f t="shared" si="56"/>
        <v>0.213</v>
      </c>
      <c r="BZ181" s="33">
        <v>9.77</v>
      </c>
      <c r="CA181" s="105">
        <f t="shared" si="57"/>
        <v>0.241</v>
      </c>
      <c r="CB181" s="73">
        <f t="shared" si="58"/>
        <v>-0.6705585716</v>
      </c>
      <c r="CC181" s="33">
        <v>2.84</v>
      </c>
      <c r="CD181" s="105">
        <f t="shared" si="59"/>
        <v>0.408</v>
      </c>
      <c r="CE181" s="73">
        <f t="shared" si="60"/>
        <v>-0.2165695207</v>
      </c>
      <c r="CF181" s="33">
        <v>0.07</v>
      </c>
      <c r="CG181" s="105">
        <f t="shared" si="61"/>
        <v>0.018</v>
      </c>
      <c r="CH181" s="73">
        <f t="shared" si="62"/>
        <v>-1.421469674</v>
      </c>
      <c r="CI181" s="33">
        <v>0.55</v>
      </c>
      <c r="CJ181" s="102">
        <f t="shared" si="63"/>
        <v>0.074</v>
      </c>
      <c r="CK181" s="73">
        <f t="shared" si="64"/>
        <v>-1.009945283</v>
      </c>
      <c r="CL181" s="33">
        <v>12.5</v>
      </c>
      <c r="CM181" s="102">
        <f t="shared" si="65"/>
        <v>0.004</v>
      </c>
      <c r="CN181" s="73">
        <f t="shared" si="66"/>
        <v>-2.598697321</v>
      </c>
      <c r="CO181" s="36">
        <f t="shared" si="67"/>
        <v>292.4289358</v>
      </c>
      <c r="CP181" s="35">
        <f t="shared" si="68"/>
        <v>-1.89385486</v>
      </c>
      <c r="CQ181" s="90">
        <f t="shared" si="69"/>
        <v>0</v>
      </c>
      <c r="CR181" s="33">
        <v>0.03</v>
      </c>
      <c r="CS181" s="105">
        <f t="shared" si="70"/>
        <v>0.089</v>
      </c>
      <c r="CT181" s="73">
        <f t="shared" si="71"/>
        <v>-1.012243968</v>
      </c>
      <c r="CU181" s="123">
        <f t="shared" si="72"/>
        <v>-5.214696594</v>
      </c>
      <c r="CV181" s="107">
        <f t="shared" si="73"/>
        <v>0.028</v>
      </c>
    </row>
    <row r="182">
      <c r="A182" s="28">
        <v>2022.0</v>
      </c>
      <c r="B182" s="29" t="s">
        <v>872</v>
      </c>
      <c r="C182" s="29" t="s">
        <v>28</v>
      </c>
      <c r="D182" s="30">
        <f t="array" ref="D182">INDEX(
  TP!C:C,
  MATCH(
    1,
    (TP!A:A = A182) * (TP!B:B = C182),
    0
  )
)
</f>
        <v>47.95</v>
      </c>
      <c r="E182" s="31">
        <f t="shared" si="1"/>
        <v>9.979679769</v>
      </c>
      <c r="F182" s="32">
        <f t="shared" si="2"/>
        <v>0.933</v>
      </c>
      <c r="G182" s="33">
        <v>2772.0</v>
      </c>
      <c r="H182" s="33">
        <v>10.14</v>
      </c>
      <c r="I182" s="33">
        <v>0.0</v>
      </c>
      <c r="J182" s="99">
        <f t="shared" si="3"/>
        <v>10.14</v>
      </c>
      <c r="K182" s="100">
        <f t="shared" si="4"/>
        <v>0.3292207792</v>
      </c>
      <c r="L182" s="101">
        <f t="shared" si="5"/>
        <v>0.656</v>
      </c>
      <c r="M182" s="73">
        <f t="shared" si="6"/>
        <v>0.4413092638</v>
      </c>
      <c r="N182" s="42">
        <v>0.7</v>
      </c>
      <c r="O182" s="101">
        <f t="shared" si="7"/>
        <v>0.996</v>
      </c>
      <c r="P182" s="73">
        <f t="shared" si="8"/>
        <v>2.690249175</v>
      </c>
      <c r="Q182" s="33">
        <v>3.52</v>
      </c>
      <c r="R182" s="102">
        <f t="shared" si="9"/>
        <v>0.989</v>
      </c>
      <c r="S182" s="73">
        <f t="shared" si="10"/>
        <v>2.49018524</v>
      </c>
      <c r="T182" s="33">
        <v>46.67</v>
      </c>
      <c r="U182" s="102">
        <f t="shared" si="11"/>
        <v>0.706</v>
      </c>
      <c r="V182" s="73">
        <f t="shared" si="12"/>
        <v>0.5195359458</v>
      </c>
      <c r="W182" s="36">
        <f t="shared" si="13"/>
        <v>4401.825785</v>
      </c>
      <c r="X182" s="35">
        <f t="shared" si="14"/>
        <v>1.834418358</v>
      </c>
      <c r="Y182" s="40">
        <f t="shared" si="15"/>
        <v>0.972</v>
      </c>
      <c r="Z182" s="33">
        <v>20.0</v>
      </c>
      <c r="AA182" s="101">
        <f t="shared" si="16"/>
        <v>0.752</v>
      </c>
      <c r="AB182" s="73">
        <f t="shared" si="17"/>
        <v>0.6857221634</v>
      </c>
      <c r="AC182" s="121">
        <f t="shared" si="18"/>
        <v>5.65169896</v>
      </c>
      <c r="AD182" s="68">
        <f t="shared" si="19"/>
        <v>0.943</v>
      </c>
      <c r="AE182" s="33">
        <v>3.72</v>
      </c>
      <c r="AF182" s="102">
        <f t="shared" si="20"/>
        <v>0.635</v>
      </c>
      <c r="AG182" s="73">
        <f t="shared" si="21"/>
        <v>0.1399605525</v>
      </c>
      <c r="AH182" s="66">
        <f t="shared" si="22"/>
        <v>3.453547082</v>
      </c>
      <c r="AI182" s="102">
        <f t="shared" si="23"/>
        <v>0.557</v>
      </c>
      <c r="AJ182" s="73">
        <f t="shared" si="24"/>
        <v>-0.03132916507</v>
      </c>
      <c r="AK182" s="33">
        <v>49.55</v>
      </c>
      <c r="AL182" s="102">
        <f t="shared" si="25"/>
        <v>0.358</v>
      </c>
      <c r="AM182" s="73">
        <f t="shared" si="26"/>
        <v>-0.2978486404</v>
      </c>
      <c r="AN182" s="36">
        <f t="shared" si="27"/>
        <v>3388.485126</v>
      </c>
      <c r="AO182" s="35">
        <f t="shared" si="28"/>
        <v>-0.1290340473</v>
      </c>
      <c r="AP182" s="37">
        <f t="shared" si="29"/>
        <v>0.475</v>
      </c>
      <c r="AQ182" s="33">
        <v>2.05</v>
      </c>
      <c r="AR182" s="102">
        <f t="shared" si="30"/>
        <v>0.167</v>
      </c>
      <c r="AS182" s="73">
        <f t="shared" si="31"/>
        <v>-0.9645495983</v>
      </c>
      <c r="AT182" s="33">
        <v>32.79</v>
      </c>
      <c r="AU182" s="102">
        <f t="shared" si="32"/>
        <v>0.514</v>
      </c>
      <c r="AV182" s="73">
        <f t="shared" si="33"/>
        <v>0.131210405</v>
      </c>
      <c r="AW182" s="36">
        <f t="shared" si="34"/>
        <v>1320.311837</v>
      </c>
      <c r="AX182" s="35">
        <f t="shared" si="35"/>
        <v>-0.6304637479</v>
      </c>
      <c r="AY182" s="37">
        <f t="shared" si="36"/>
        <v>0.284</v>
      </c>
      <c r="AZ182" s="33">
        <v>7.99</v>
      </c>
      <c r="BA182" s="102">
        <f t="shared" si="37"/>
        <v>0.436</v>
      </c>
      <c r="BB182" s="73">
        <f t="shared" si="38"/>
        <v>-0.2253621443</v>
      </c>
      <c r="BC182" s="33">
        <v>43.7</v>
      </c>
      <c r="BD182" s="102">
        <f t="shared" si="39"/>
        <v>0.894</v>
      </c>
      <c r="BE182" s="73">
        <f t="shared" si="40"/>
        <v>1.218873795</v>
      </c>
      <c r="BF182" s="36">
        <f t="shared" si="41"/>
        <v>3051.918959</v>
      </c>
      <c r="BG182" s="35">
        <f t="shared" si="42"/>
        <v>0.9807653069</v>
      </c>
      <c r="BH182" s="37">
        <f t="shared" si="43"/>
        <v>0.848</v>
      </c>
      <c r="BI182" s="33">
        <v>1.88</v>
      </c>
      <c r="BJ182" s="103">
        <f t="shared" si="44"/>
        <v>0.805</v>
      </c>
      <c r="BK182" s="73">
        <f t="shared" si="45"/>
        <v>0.8568647025</v>
      </c>
      <c r="BL182" s="33">
        <v>0.87</v>
      </c>
      <c r="BM182" s="103">
        <f t="shared" si="46"/>
        <v>0.904</v>
      </c>
      <c r="BN182" s="73">
        <f t="shared" si="47"/>
        <v>1.329668778</v>
      </c>
      <c r="BO182" s="33">
        <v>3.56</v>
      </c>
      <c r="BP182" s="102">
        <f t="shared" si="48"/>
        <v>0.78</v>
      </c>
      <c r="BQ182" s="73">
        <f t="shared" si="49"/>
        <v>0.6999337778</v>
      </c>
      <c r="BR182" s="33">
        <v>54.72</v>
      </c>
      <c r="BS182" s="102">
        <f t="shared" si="50"/>
        <v>0.713</v>
      </c>
      <c r="BT182" s="73">
        <f t="shared" si="51"/>
        <v>0.4354811745</v>
      </c>
      <c r="BU182" s="36">
        <f t="shared" si="52"/>
        <v>3610.566837</v>
      </c>
      <c r="BV182" s="35">
        <f t="shared" si="53"/>
        <v>0.9316378141</v>
      </c>
      <c r="BW182" s="37">
        <f t="shared" si="54"/>
        <v>0.83</v>
      </c>
      <c r="BX182" s="122">
        <f t="shared" si="55"/>
        <v>3.339438806</v>
      </c>
      <c r="BY182" s="104">
        <f t="shared" si="56"/>
        <v>0.812</v>
      </c>
      <c r="BZ182" s="33">
        <v>17.38</v>
      </c>
      <c r="CA182" s="105">
        <f t="shared" si="57"/>
        <v>0.812</v>
      </c>
      <c r="CB182" s="73">
        <f t="shared" si="58"/>
        <v>0.7656771883</v>
      </c>
      <c r="CC182" s="33">
        <v>2.68</v>
      </c>
      <c r="CD182" s="105">
        <f t="shared" si="59"/>
        <v>0.316</v>
      </c>
      <c r="CE182" s="73">
        <f t="shared" si="60"/>
        <v>-0.401384219</v>
      </c>
      <c r="CF182" s="33">
        <v>0.3</v>
      </c>
      <c r="CG182" s="105">
        <f t="shared" si="61"/>
        <v>0.489</v>
      </c>
      <c r="CH182" s="73">
        <f t="shared" si="62"/>
        <v>-0.1735136303</v>
      </c>
      <c r="CI182" s="33">
        <v>2.21</v>
      </c>
      <c r="CJ182" s="102">
        <f t="shared" si="63"/>
        <v>0.837</v>
      </c>
      <c r="CK182" s="73">
        <f t="shared" si="64"/>
        <v>0.8328018142</v>
      </c>
      <c r="CL182" s="33">
        <v>45.45</v>
      </c>
      <c r="CM182" s="102">
        <f t="shared" si="65"/>
        <v>0.44</v>
      </c>
      <c r="CN182" s="73">
        <f t="shared" si="66"/>
        <v>-0.1677546852</v>
      </c>
      <c r="CO182" s="36">
        <f t="shared" si="67"/>
        <v>2829.546664</v>
      </c>
      <c r="CP182" s="35">
        <f t="shared" si="68"/>
        <v>0.696800506</v>
      </c>
      <c r="CQ182" s="90">
        <f t="shared" si="69"/>
        <v>0.762</v>
      </c>
      <c r="CR182" s="33">
        <v>0.09</v>
      </c>
      <c r="CS182" s="105">
        <f t="shared" si="70"/>
        <v>0.567</v>
      </c>
      <c r="CT182" s="73">
        <f t="shared" si="71"/>
        <v>0.1009621575</v>
      </c>
      <c r="CU182" s="123">
        <f t="shared" si="72"/>
        <v>0.9885420024</v>
      </c>
      <c r="CV182" s="107">
        <f t="shared" si="73"/>
        <v>0.667</v>
      </c>
    </row>
    <row r="183">
      <c r="A183" s="28">
        <v>2022.0</v>
      </c>
      <c r="B183" s="29" t="s">
        <v>979</v>
      </c>
      <c r="C183" s="29" t="s">
        <v>28</v>
      </c>
      <c r="D183" s="30">
        <f t="array" ref="D183">INDEX(
  TP!C:C,
  MATCH(
    1,
    (TP!A:A = A183) * (TP!B:B = C183),
    0
  )
)
</f>
        <v>47.95</v>
      </c>
      <c r="E183" s="31">
        <f t="shared" si="1"/>
        <v>-2.850896484</v>
      </c>
      <c r="F183" s="32">
        <f t="shared" si="2"/>
        <v>0.348</v>
      </c>
      <c r="G183" s="33">
        <v>2235.0</v>
      </c>
      <c r="H183" s="33">
        <v>10.32</v>
      </c>
      <c r="I183" s="33">
        <v>3.0</v>
      </c>
      <c r="J183" s="99">
        <f t="shared" si="3"/>
        <v>8.1</v>
      </c>
      <c r="K183" s="100">
        <f t="shared" si="4"/>
        <v>0.3261744966</v>
      </c>
      <c r="L183" s="101">
        <f t="shared" si="5"/>
        <v>0.638</v>
      </c>
      <c r="M183" s="73">
        <f t="shared" si="6"/>
        <v>0.4148834447</v>
      </c>
      <c r="N183" s="42">
        <v>0.29</v>
      </c>
      <c r="O183" s="101">
        <f t="shared" si="7"/>
        <v>0.546</v>
      </c>
      <c r="P183" s="73">
        <f t="shared" si="8"/>
        <v>0.0697856779</v>
      </c>
      <c r="Q183" s="33">
        <v>2.32</v>
      </c>
      <c r="R183" s="102">
        <f t="shared" si="9"/>
        <v>0.706</v>
      </c>
      <c r="S183" s="73">
        <f t="shared" si="10"/>
        <v>0.5339814291</v>
      </c>
      <c r="T183" s="33">
        <v>41.07</v>
      </c>
      <c r="U183" s="102">
        <f t="shared" si="11"/>
        <v>0.475</v>
      </c>
      <c r="V183" s="73">
        <f t="shared" si="12"/>
        <v>-0.03465064977</v>
      </c>
      <c r="W183" s="36">
        <f t="shared" si="13"/>
        <v>3081.33903</v>
      </c>
      <c r="X183" s="35">
        <f t="shared" si="14"/>
        <v>0.3235311231</v>
      </c>
      <c r="Y183" s="40">
        <f t="shared" si="15"/>
        <v>0.617</v>
      </c>
      <c r="Z183" s="33">
        <v>16.071</v>
      </c>
      <c r="AA183" s="101">
        <f t="shared" si="16"/>
        <v>0.557</v>
      </c>
      <c r="AB183" s="73">
        <f t="shared" si="17"/>
        <v>0.1258272651</v>
      </c>
      <c r="AC183" s="121">
        <f t="shared" si="18"/>
        <v>0.9340275108</v>
      </c>
      <c r="AD183" s="68">
        <f t="shared" si="19"/>
        <v>0.606</v>
      </c>
      <c r="AE183" s="33">
        <v>2.65</v>
      </c>
      <c r="AF183" s="102">
        <f t="shared" si="20"/>
        <v>0.227</v>
      </c>
      <c r="AG183" s="73">
        <f t="shared" si="21"/>
        <v>-0.7817761786</v>
      </c>
      <c r="AH183" s="66">
        <f t="shared" si="22"/>
        <v>2.460188109</v>
      </c>
      <c r="AI183" s="102">
        <f t="shared" si="23"/>
        <v>0.209</v>
      </c>
      <c r="AJ183" s="73">
        <f t="shared" si="24"/>
        <v>-0.858531949</v>
      </c>
      <c r="AK183" s="33">
        <v>48.44</v>
      </c>
      <c r="AL183" s="102">
        <f t="shared" si="25"/>
        <v>0.298</v>
      </c>
      <c r="AM183" s="73">
        <f t="shared" si="26"/>
        <v>-0.4434994911</v>
      </c>
      <c r="AN183" s="36">
        <f t="shared" si="27"/>
        <v>2752.879553</v>
      </c>
      <c r="AO183" s="35">
        <f t="shared" si="28"/>
        <v>-0.8758691504</v>
      </c>
      <c r="AP183" s="37">
        <f t="shared" si="29"/>
        <v>0.216</v>
      </c>
      <c r="AQ183" s="33">
        <v>9.2</v>
      </c>
      <c r="AR183" s="102">
        <f t="shared" si="30"/>
        <v>0.943</v>
      </c>
      <c r="AS183" s="73">
        <f t="shared" si="31"/>
        <v>1.777281857</v>
      </c>
      <c r="AT183" s="33">
        <v>35.59</v>
      </c>
      <c r="AU183" s="102">
        <f t="shared" si="32"/>
        <v>0.663</v>
      </c>
      <c r="AV183" s="73">
        <f t="shared" si="33"/>
        <v>0.4085406929</v>
      </c>
      <c r="AW183" s="36">
        <f t="shared" si="34"/>
        <v>2984.47401</v>
      </c>
      <c r="AX183" s="35">
        <f t="shared" si="35"/>
        <v>1.171781717</v>
      </c>
      <c r="AY183" s="37">
        <f t="shared" si="36"/>
        <v>0.89</v>
      </c>
      <c r="AZ183" s="33">
        <v>9.99</v>
      </c>
      <c r="BA183" s="102">
        <f t="shared" si="37"/>
        <v>0.727</v>
      </c>
      <c r="BB183" s="73">
        <f t="shared" si="38"/>
        <v>0.5020270761</v>
      </c>
      <c r="BC183" s="33">
        <v>31.95</v>
      </c>
      <c r="BD183" s="102">
        <f t="shared" si="39"/>
        <v>0.344</v>
      </c>
      <c r="BE183" s="73">
        <f t="shared" si="40"/>
        <v>-0.4111196042</v>
      </c>
      <c r="BF183" s="36">
        <f t="shared" si="41"/>
        <v>2435.416395</v>
      </c>
      <c r="BG183" s="35">
        <f t="shared" si="42"/>
        <v>-0.05360044784</v>
      </c>
      <c r="BH183" s="37">
        <f t="shared" si="43"/>
        <v>0.525</v>
      </c>
      <c r="BI183" s="33">
        <v>0.5</v>
      </c>
      <c r="BJ183" s="103">
        <f t="shared" si="44"/>
        <v>0.142</v>
      </c>
      <c r="BK183" s="73">
        <f t="shared" si="45"/>
        <v>-0.9684772541</v>
      </c>
      <c r="BL183" s="33">
        <v>0.12</v>
      </c>
      <c r="BM183" s="103">
        <f t="shared" si="46"/>
        <v>0.234</v>
      </c>
      <c r="BN183" s="73">
        <f t="shared" si="47"/>
        <v>-0.7224085734</v>
      </c>
      <c r="BO183" s="33">
        <v>1.33</v>
      </c>
      <c r="BP183" s="102">
        <f t="shared" si="48"/>
        <v>0.17</v>
      </c>
      <c r="BQ183" s="73">
        <f t="shared" si="49"/>
        <v>-0.8782055857</v>
      </c>
      <c r="BR183" s="33">
        <v>40.63</v>
      </c>
      <c r="BS183" s="102">
        <f t="shared" si="50"/>
        <v>0.124</v>
      </c>
      <c r="BT183" s="73">
        <f t="shared" si="51"/>
        <v>-1.003505276</v>
      </c>
      <c r="BU183" s="36">
        <f t="shared" si="52"/>
        <v>1494.517215</v>
      </c>
      <c r="BV183" s="35">
        <f t="shared" si="53"/>
        <v>-1.12467409</v>
      </c>
      <c r="BW183" s="37">
        <f t="shared" si="54"/>
        <v>0.113</v>
      </c>
      <c r="BX183" s="122">
        <f t="shared" si="55"/>
        <v>-2.573247799</v>
      </c>
      <c r="BY183" s="104">
        <f t="shared" si="56"/>
        <v>0.27</v>
      </c>
      <c r="BZ183" s="33">
        <v>11.93</v>
      </c>
      <c r="CA183" s="105">
        <f t="shared" si="57"/>
        <v>0.514</v>
      </c>
      <c r="CB183" s="73">
        <f t="shared" si="58"/>
        <v>-0.2629016411</v>
      </c>
      <c r="CC183" s="33">
        <v>3.27</v>
      </c>
      <c r="CD183" s="105">
        <f t="shared" si="59"/>
        <v>0.589</v>
      </c>
      <c r="CE183" s="73">
        <f t="shared" si="60"/>
        <v>0.2801199812</v>
      </c>
      <c r="CF183" s="33">
        <v>0.29</v>
      </c>
      <c r="CG183" s="105">
        <f t="shared" si="61"/>
        <v>0.461</v>
      </c>
      <c r="CH183" s="73">
        <f t="shared" si="62"/>
        <v>-0.2277725887</v>
      </c>
      <c r="CI183" s="33">
        <v>0.83</v>
      </c>
      <c r="CJ183" s="102">
        <f t="shared" si="63"/>
        <v>0.241</v>
      </c>
      <c r="CK183" s="73">
        <f t="shared" si="64"/>
        <v>-0.6991204717</v>
      </c>
      <c r="CL183" s="33">
        <v>50.0</v>
      </c>
      <c r="CM183" s="102">
        <f t="shared" si="65"/>
        <v>0.546</v>
      </c>
      <c r="CN183" s="73">
        <f t="shared" si="66"/>
        <v>0.1679293509</v>
      </c>
      <c r="CO183" s="36">
        <f t="shared" si="67"/>
        <v>1612.9377</v>
      </c>
      <c r="CP183" s="35">
        <f t="shared" si="68"/>
        <v>-0.5454810426</v>
      </c>
      <c r="CQ183" s="90">
        <f t="shared" si="69"/>
        <v>0.312</v>
      </c>
      <c r="CR183" s="33">
        <v>0.06</v>
      </c>
      <c r="CS183" s="105">
        <f t="shared" si="70"/>
        <v>0.348</v>
      </c>
      <c r="CT183" s="73">
        <f t="shared" si="71"/>
        <v>-0.4556409055</v>
      </c>
      <c r="CU183" s="123">
        <f t="shared" si="72"/>
        <v>-1.211676197</v>
      </c>
      <c r="CV183" s="107">
        <f t="shared" si="73"/>
        <v>0.404</v>
      </c>
    </row>
    <row r="184">
      <c r="A184" s="28">
        <v>2022.0</v>
      </c>
      <c r="B184" s="29" t="s">
        <v>980</v>
      </c>
      <c r="C184" s="29" t="s">
        <v>28</v>
      </c>
      <c r="D184" s="30">
        <f t="array" ref="D184">INDEX(
  TP!C:C,
  MATCH(
    1,
    (TP!A:A = A184) * (TP!B:B = C184),
    0
  )
)
</f>
        <v>47.95</v>
      </c>
      <c r="E184" s="31">
        <f t="shared" si="1"/>
        <v>-6.566292364</v>
      </c>
      <c r="F184" s="32">
        <f t="shared" si="2"/>
        <v>0.17</v>
      </c>
      <c r="G184" s="33">
        <v>1617.0</v>
      </c>
      <c r="H184" s="33">
        <v>4.45</v>
      </c>
      <c r="I184" s="33">
        <v>1.0</v>
      </c>
      <c r="J184" s="99">
        <f t="shared" si="3"/>
        <v>3.71</v>
      </c>
      <c r="K184" s="100">
        <f t="shared" si="4"/>
        <v>0.2064935065</v>
      </c>
      <c r="L184" s="101">
        <f t="shared" si="5"/>
        <v>0.312</v>
      </c>
      <c r="M184" s="73">
        <f t="shared" si="6"/>
        <v>-0.6233223404</v>
      </c>
      <c r="N184" s="42">
        <v>0.23</v>
      </c>
      <c r="O184" s="101">
        <f t="shared" si="7"/>
        <v>0.415</v>
      </c>
      <c r="P184" s="73">
        <f t="shared" si="8"/>
        <v>-0.3136967851</v>
      </c>
      <c r="Q184" s="33">
        <v>1.87</v>
      </c>
      <c r="R184" s="102">
        <f t="shared" si="9"/>
        <v>0.411</v>
      </c>
      <c r="S184" s="73">
        <f t="shared" si="10"/>
        <v>-0.1995950002</v>
      </c>
      <c r="T184" s="33">
        <v>42.42</v>
      </c>
      <c r="U184" s="102">
        <f t="shared" si="11"/>
        <v>0.532</v>
      </c>
      <c r="V184" s="73">
        <f t="shared" si="12"/>
        <v>0.09894790453</v>
      </c>
      <c r="W184" s="36">
        <f t="shared" si="13"/>
        <v>2796.315099</v>
      </c>
      <c r="X184" s="35">
        <f t="shared" si="14"/>
        <v>-0.002590298464</v>
      </c>
      <c r="Y184" s="40">
        <f t="shared" si="15"/>
        <v>0.496</v>
      </c>
      <c r="Z184" s="33">
        <v>15.152</v>
      </c>
      <c r="AA184" s="101">
        <f t="shared" si="16"/>
        <v>0.486</v>
      </c>
      <c r="AB184" s="73">
        <f t="shared" si="17"/>
        <v>-0.00513313487</v>
      </c>
      <c r="AC184" s="121">
        <f t="shared" si="18"/>
        <v>-0.9447425588</v>
      </c>
      <c r="AD184" s="68">
        <f t="shared" si="19"/>
        <v>0.372</v>
      </c>
      <c r="AE184" s="33">
        <v>2.49</v>
      </c>
      <c r="AF184" s="102">
        <f t="shared" si="20"/>
        <v>0.174</v>
      </c>
      <c r="AG184" s="73">
        <f t="shared" si="21"/>
        <v>-0.9196059701</v>
      </c>
      <c r="AH184" s="66">
        <f t="shared" si="22"/>
        <v>2.31164845</v>
      </c>
      <c r="AI184" s="102">
        <f t="shared" si="23"/>
        <v>0.152</v>
      </c>
      <c r="AJ184" s="73">
        <f t="shared" si="24"/>
        <v>-0.9822258233</v>
      </c>
      <c r="AK184" s="33">
        <v>50.0</v>
      </c>
      <c r="AL184" s="102">
        <f t="shared" si="25"/>
        <v>0.365</v>
      </c>
      <c r="AM184" s="73">
        <f t="shared" si="26"/>
        <v>-0.2388009983</v>
      </c>
      <c r="AN184" s="36">
        <f t="shared" si="27"/>
        <v>2741.096105</v>
      </c>
      <c r="AO184" s="35">
        <f t="shared" si="28"/>
        <v>-0.889714675</v>
      </c>
      <c r="AP184" s="37">
        <f t="shared" si="29"/>
        <v>0.213</v>
      </c>
      <c r="AQ184" s="33">
        <v>10.08</v>
      </c>
      <c r="AR184" s="102">
        <f t="shared" si="30"/>
        <v>0.965</v>
      </c>
      <c r="AS184" s="73">
        <f t="shared" si="31"/>
        <v>2.114738036</v>
      </c>
      <c r="AT184" s="33">
        <v>38.2</v>
      </c>
      <c r="AU184" s="102">
        <f t="shared" si="32"/>
        <v>0.777</v>
      </c>
      <c r="AV184" s="73">
        <f t="shared" si="33"/>
        <v>0.6670521398</v>
      </c>
      <c r="AW184" s="36">
        <f t="shared" si="34"/>
        <v>3317.486119</v>
      </c>
      <c r="AX184" s="35">
        <f t="shared" si="35"/>
        <v>1.532425393</v>
      </c>
      <c r="AY184" s="37">
        <f t="shared" si="36"/>
        <v>0.943</v>
      </c>
      <c r="AZ184" s="33">
        <v>8.77</v>
      </c>
      <c r="BA184" s="102">
        <f t="shared" si="37"/>
        <v>0.582</v>
      </c>
      <c r="BB184" s="73">
        <f t="shared" si="38"/>
        <v>0.05831965163</v>
      </c>
      <c r="BC184" s="33">
        <v>32.9</v>
      </c>
      <c r="BD184" s="102">
        <f t="shared" si="39"/>
        <v>0.401</v>
      </c>
      <c r="BE184" s="73">
        <f t="shared" si="40"/>
        <v>-0.2793329039</v>
      </c>
      <c r="BF184" s="36">
        <f t="shared" si="41"/>
        <v>2384.720215</v>
      </c>
      <c r="BG184" s="35">
        <f t="shared" si="42"/>
        <v>-0.1386583138</v>
      </c>
      <c r="BH184" s="37">
        <f t="shared" si="43"/>
        <v>0.482</v>
      </c>
      <c r="BI184" s="33">
        <v>0.51</v>
      </c>
      <c r="BJ184" s="103">
        <f t="shared" si="44"/>
        <v>0.167</v>
      </c>
      <c r="BK184" s="73">
        <f t="shared" si="45"/>
        <v>-0.9552501385</v>
      </c>
      <c r="BL184" s="33">
        <v>0.11</v>
      </c>
      <c r="BM184" s="103">
        <f t="shared" si="46"/>
        <v>0.216</v>
      </c>
      <c r="BN184" s="73">
        <f t="shared" si="47"/>
        <v>-0.7497696048</v>
      </c>
      <c r="BO184" s="33">
        <v>2.04</v>
      </c>
      <c r="BP184" s="102">
        <f t="shared" si="48"/>
        <v>0.426</v>
      </c>
      <c r="BQ184" s="73">
        <f t="shared" si="49"/>
        <v>-0.3757486583</v>
      </c>
      <c r="BR184" s="33">
        <v>52.78</v>
      </c>
      <c r="BS184" s="102">
        <f t="shared" si="50"/>
        <v>0.617</v>
      </c>
      <c r="BT184" s="73">
        <f t="shared" si="51"/>
        <v>0.2373524511</v>
      </c>
      <c r="BU184" s="36">
        <f t="shared" si="52"/>
        <v>2551.936648</v>
      </c>
      <c r="BV184" s="35">
        <f t="shared" si="53"/>
        <v>-0.09710642615</v>
      </c>
      <c r="BW184" s="37">
        <f t="shared" si="54"/>
        <v>0.475</v>
      </c>
      <c r="BX184" s="122">
        <f t="shared" si="55"/>
        <v>-1.298073765</v>
      </c>
      <c r="BY184" s="104">
        <f t="shared" si="56"/>
        <v>0.39</v>
      </c>
      <c r="BZ184" s="33">
        <v>9.74</v>
      </c>
      <c r="CA184" s="105">
        <f t="shared" si="57"/>
        <v>0.238</v>
      </c>
      <c r="CB184" s="73">
        <f t="shared" si="58"/>
        <v>-0.6762204734</v>
      </c>
      <c r="CC184" s="33">
        <v>2.26</v>
      </c>
      <c r="CD184" s="105">
        <f t="shared" si="59"/>
        <v>0.163</v>
      </c>
      <c r="CE184" s="73">
        <f t="shared" si="60"/>
        <v>-0.8865228022</v>
      </c>
      <c r="CF184" s="33">
        <v>0.11</v>
      </c>
      <c r="CG184" s="105">
        <f t="shared" si="61"/>
        <v>0.078</v>
      </c>
      <c r="CH184" s="73">
        <f t="shared" si="62"/>
        <v>-1.20443384</v>
      </c>
      <c r="CI184" s="33">
        <v>1.02</v>
      </c>
      <c r="CJ184" s="102">
        <f t="shared" si="63"/>
        <v>0.376</v>
      </c>
      <c r="CK184" s="73">
        <f t="shared" si="64"/>
        <v>-0.4882036352</v>
      </c>
      <c r="CL184" s="33">
        <v>33.33</v>
      </c>
      <c r="CM184" s="102">
        <f t="shared" si="65"/>
        <v>0.106</v>
      </c>
      <c r="CN184" s="73">
        <f t="shared" si="66"/>
        <v>-1.061928425</v>
      </c>
      <c r="CO184" s="36">
        <f t="shared" si="67"/>
        <v>1250.933993</v>
      </c>
      <c r="CP184" s="35">
        <f t="shared" si="68"/>
        <v>-0.9151236638</v>
      </c>
      <c r="CQ184" s="90">
        <f t="shared" si="69"/>
        <v>0.16</v>
      </c>
      <c r="CR184" s="33">
        <v>0.05</v>
      </c>
      <c r="CS184" s="105">
        <f t="shared" si="70"/>
        <v>0.248</v>
      </c>
      <c r="CT184" s="73">
        <f t="shared" si="71"/>
        <v>-0.6411752598</v>
      </c>
      <c r="CU184" s="123">
        <f t="shared" si="72"/>
        <v>-4.32347604</v>
      </c>
      <c r="CV184" s="107">
        <f t="shared" si="73"/>
        <v>0.071</v>
      </c>
    </row>
    <row r="185">
      <c r="A185" s="28">
        <v>2025.0</v>
      </c>
      <c r="B185" s="29" t="s">
        <v>934</v>
      </c>
      <c r="C185" s="29" t="s">
        <v>20</v>
      </c>
      <c r="D185" s="30">
        <f t="array" ref="D185">INDEX(
  TP!C:C,
  MATCH(
    1,
    (TP!A:A = A185) * (TP!B:B = C185),
    0
  )
)
</f>
        <v>47.75</v>
      </c>
      <c r="E185" s="31">
        <f t="shared" si="1"/>
        <v>-7.04221459</v>
      </c>
      <c r="F185" s="32">
        <f t="shared" si="2"/>
        <v>0.128</v>
      </c>
      <c r="G185" s="33">
        <v>2720.0</v>
      </c>
      <c r="H185" s="33">
        <v>6.31</v>
      </c>
      <c r="I185" s="33">
        <v>1.0</v>
      </c>
      <c r="J185" s="99">
        <f t="shared" si="3"/>
        <v>5.57</v>
      </c>
      <c r="K185" s="100">
        <f t="shared" si="4"/>
        <v>0.1843014706</v>
      </c>
      <c r="L185" s="101">
        <f t="shared" si="5"/>
        <v>0.238</v>
      </c>
      <c r="M185" s="73">
        <f t="shared" si="6"/>
        <v>-0.8158332816</v>
      </c>
      <c r="N185" s="42">
        <v>0.26</v>
      </c>
      <c r="O185" s="101">
        <f t="shared" si="7"/>
        <v>0.479</v>
      </c>
      <c r="P185" s="73">
        <f t="shared" si="8"/>
        <v>-0.1219555536</v>
      </c>
      <c r="Q185" s="33">
        <v>1.89</v>
      </c>
      <c r="R185" s="102">
        <f t="shared" si="9"/>
        <v>0.443</v>
      </c>
      <c r="S185" s="73">
        <f t="shared" si="10"/>
        <v>-0.1669916033</v>
      </c>
      <c r="T185" s="33">
        <v>47.37</v>
      </c>
      <c r="U185" s="102">
        <f t="shared" si="11"/>
        <v>0.738</v>
      </c>
      <c r="V185" s="73">
        <f t="shared" si="12"/>
        <v>0.5888092703</v>
      </c>
      <c r="W185" s="36">
        <f t="shared" si="13"/>
        <v>3143.185632</v>
      </c>
      <c r="X185" s="35">
        <f t="shared" si="14"/>
        <v>0.3942953631</v>
      </c>
      <c r="Y185" s="40">
        <f t="shared" si="15"/>
        <v>0.663</v>
      </c>
      <c r="Z185" s="33">
        <v>15.789</v>
      </c>
      <c r="AA185" s="101">
        <f t="shared" si="16"/>
        <v>0.532</v>
      </c>
      <c r="AB185" s="73">
        <f t="shared" si="17"/>
        <v>0.08564137524</v>
      </c>
      <c r="AC185" s="121">
        <f t="shared" si="18"/>
        <v>-0.4578520969</v>
      </c>
      <c r="AD185" s="68">
        <f t="shared" si="19"/>
        <v>0.436</v>
      </c>
      <c r="AE185" s="33">
        <v>3.44</v>
      </c>
      <c r="AF185" s="102">
        <f t="shared" si="20"/>
        <v>0.525</v>
      </c>
      <c r="AG185" s="73">
        <f t="shared" si="21"/>
        <v>-0.1012415828</v>
      </c>
      <c r="AH185" s="66">
        <f t="shared" si="22"/>
        <v>3.169658615</v>
      </c>
      <c r="AI185" s="102">
        <f t="shared" si="23"/>
        <v>0.415</v>
      </c>
      <c r="AJ185" s="73">
        <f t="shared" si="24"/>
        <v>-0.2677324556</v>
      </c>
      <c r="AK185" s="33">
        <v>50.96</v>
      </c>
      <c r="AL185" s="102">
        <f t="shared" si="25"/>
        <v>0.44</v>
      </c>
      <c r="AM185" s="73">
        <f t="shared" si="26"/>
        <v>-0.1128326951</v>
      </c>
      <c r="AN185" s="36">
        <f t="shared" si="27"/>
        <v>3331.23659</v>
      </c>
      <c r="AO185" s="35">
        <f t="shared" si="28"/>
        <v>-0.1963009462</v>
      </c>
      <c r="AP185" s="37">
        <f t="shared" si="29"/>
        <v>0.44</v>
      </c>
      <c r="AQ185" s="33">
        <v>3.47</v>
      </c>
      <c r="AR185" s="102">
        <f t="shared" si="30"/>
        <v>0.401</v>
      </c>
      <c r="AS185" s="73">
        <f t="shared" si="31"/>
        <v>-0.4200180366</v>
      </c>
      <c r="AT185" s="33">
        <v>48.57</v>
      </c>
      <c r="AU185" s="102">
        <f t="shared" si="32"/>
        <v>0.954</v>
      </c>
      <c r="AV185" s="73">
        <f t="shared" si="33"/>
        <v>1.69416467</v>
      </c>
      <c r="AW185" s="36">
        <f t="shared" si="34"/>
        <v>2626.078216</v>
      </c>
      <c r="AX185" s="35">
        <f t="shared" si="35"/>
        <v>0.7836481533</v>
      </c>
      <c r="AY185" s="37">
        <f t="shared" si="36"/>
        <v>0.787</v>
      </c>
      <c r="AZ185" s="33">
        <v>6.55</v>
      </c>
      <c r="BA185" s="102">
        <f t="shared" si="37"/>
        <v>0.23</v>
      </c>
      <c r="BB185" s="73">
        <f t="shared" si="38"/>
        <v>-0.749082383</v>
      </c>
      <c r="BC185" s="33">
        <v>37.37</v>
      </c>
      <c r="BD185" s="102">
        <f t="shared" si="39"/>
        <v>0.691</v>
      </c>
      <c r="BE185" s="73">
        <f t="shared" si="40"/>
        <v>0.3407582021</v>
      </c>
      <c r="BF185" s="36">
        <f t="shared" si="41"/>
        <v>2402.392532</v>
      </c>
      <c r="BG185" s="35">
        <f t="shared" si="42"/>
        <v>-0.1090077652</v>
      </c>
      <c r="BH185" s="37">
        <f t="shared" si="43"/>
        <v>0.489</v>
      </c>
      <c r="BI185" s="33">
        <v>0.5</v>
      </c>
      <c r="BJ185" s="103">
        <f t="shared" si="44"/>
        <v>0.142</v>
      </c>
      <c r="BK185" s="73">
        <f t="shared" si="45"/>
        <v>-0.9684772541</v>
      </c>
      <c r="BL185" s="33">
        <v>0.0</v>
      </c>
      <c r="BM185" s="103">
        <f t="shared" si="46"/>
        <v>0</v>
      </c>
      <c r="BN185" s="73">
        <f t="shared" si="47"/>
        <v>-1.05074095</v>
      </c>
      <c r="BO185" s="33">
        <v>0.99</v>
      </c>
      <c r="BP185" s="102">
        <f t="shared" si="48"/>
        <v>0.099</v>
      </c>
      <c r="BQ185" s="73">
        <f t="shared" si="49"/>
        <v>-1.118818762</v>
      </c>
      <c r="BR185" s="33">
        <v>70.0</v>
      </c>
      <c r="BS185" s="102">
        <f t="shared" si="50"/>
        <v>0.965</v>
      </c>
      <c r="BT185" s="73">
        <f t="shared" si="51"/>
        <v>1.996000192</v>
      </c>
      <c r="BU185" s="36">
        <f t="shared" si="52"/>
        <v>2094.704793</v>
      </c>
      <c r="BV185" s="35">
        <f t="shared" si="53"/>
        <v>-0.5414302717</v>
      </c>
      <c r="BW185" s="37">
        <f t="shared" si="54"/>
        <v>0.33</v>
      </c>
      <c r="BX185" s="122">
        <f t="shared" si="55"/>
        <v>-2.082309034</v>
      </c>
      <c r="BY185" s="104">
        <f t="shared" si="56"/>
        <v>0.316</v>
      </c>
      <c r="BZ185" s="33">
        <v>9.89</v>
      </c>
      <c r="CA185" s="105">
        <f t="shared" si="57"/>
        <v>0.273</v>
      </c>
      <c r="CB185" s="73">
        <f t="shared" si="58"/>
        <v>-0.6479109643</v>
      </c>
      <c r="CC185" s="33">
        <v>2.22</v>
      </c>
      <c r="CD185" s="105">
        <f t="shared" si="59"/>
        <v>0.145</v>
      </c>
      <c r="CE185" s="73">
        <f t="shared" si="60"/>
        <v>-0.9327264768</v>
      </c>
      <c r="CF185" s="33">
        <v>0.1</v>
      </c>
      <c r="CG185" s="105">
        <f t="shared" si="61"/>
        <v>0.06</v>
      </c>
      <c r="CH185" s="73">
        <f t="shared" si="62"/>
        <v>-1.258692799</v>
      </c>
      <c r="CI185" s="33">
        <v>0.89</v>
      </c>
      <c r="CJ185" s="102">
        <f t="shared" si="63"/>
        <v>0.287</v>
      </c>
      <c r="CK185" s="73">
        <f t="shared" si="64"/>
        <v>-0.6325151549</v>
      </c>
      <c r="CL185" s="33">
        <v>44.44</v>
      </c>
      <c r="CM185" s="102">
        <f t="shared" si="65"/>
        <v>0.401</v>
      </c>
      <c r="CN185" s="73">
        <f t="shared" si="66"/>
        <v>-0.2422691636</v>
      </c>
      <c r="CO185" s="36">
        <f t="shared" si="67"/>
        <v>1510.10935</v>
      </c>
      <c r="CP185" s="35">
        <f t="shared" si="68"/>
        <v>-0.6504792516</v>
      </c>
      <c r="CQ185" s="90">
        <f t="shared" si="69"/>
        <v>0.259</v>
      </c>
      <c r="CR185" s="33">
        <v>0.03</v>
      </c>
      <c r="CS185" s="105">
        <f t="shared" si="70"/>
        <v>0.089</v>
      </c>
      <c r="CT185" s="73">
        <f t="shared" si="71"/>
        <v>-1.012243968</v>
      </c>
      <c r="CU185" s="123">
        <f t="shared" si="72"/>
        <v>-4.50205346</v>
      </c>
      <c r="CV185" s="107">
        <f t="shared" si="73"/>
        <v>0.064</v>
      </c>
    </row>
    <row r="186">
      <c r="A186" s="28">
        <v>2025.0</v>
      </c>
      <c r="B186" s="29" t="s">
        <v>934</v>
      </c>
      <c r="C186" s="29" t="s">
        <v>20</v>
      </c>
      <c r="D186" s="30">
        <f t="array" ref="D186">INDEX(
  TP!C:C,
  MATCH(
    1,
    (TP!A:A = A186) * (TP!B:B = C186),
    0
  )
)
</f>
        <v>47.75</v>
      </c>
      <c r="E186" s="31">
        <f t="shared" si="1"/>
        <v>-7.04221459</v>
      </c>
      <c r="F186" s="32">
        <f t="shared" si="2"/>
        <v>0.128</v>
      </c>
      <c r="G186" s="33">
        <v>2720.0</v>
      </c>
      <c r="H186" s="33">
        <v>6.31</v>
      </c>
      <c r="I186" s="33">
        <v>1.0</v>
      </c>
      <c r="J186" s="99">
        <f t="shared" si="3"/>
        <v>5.57</v>
      </c>
      <c r="K186" s="100">
        <f t="shared" si="4"/>
        <v>0.1843014706</v>
      </c>
      <c r="L186" s="101">
        <f t="shared" si="5"/>
        <v>0.238</v>
      </c>
      <c r="M186" s="73">
        <f t="shared" si="6"/>
        <v>-0.8158332816</v>
      </c>
      <c r="N186" s="42">
        <v>0.26</v>
      </c>
      <c r="O186" s="101">
        <f t="shared" si="7"/>
        <v>0.479</v>
      </c>
      <c r="P186" s="73">
        <f t="shared" si="8"/>
        <v>-0.1219555536</v>
      </c>
      <c r="Q186" s="33">
        <v>1.89</v>
      </c>
      <c r="R186" s="102">
        <f t="shared" si="9"/>
        <v>0.443</v>
      </c>
      <c r="S186" s="73">
        <f t="shared" si="10"/>
        <v>-0.1669916033</v>
      </c>
      <c r="T186" s="33">
        <v>47.37</v>
      </c>
      <c r="U186" s="102">
        <f t="shared" si="11"/>
        <v>0.738</v>
      </c>
      <c r="V186" s="73">
        <f t="shared" si="12"/>
        <v>0.5888092703</v>
      </c>
      <c r="W186" s="36">
        <f t="shared" si="13"/>
        <v>3143.185632</v>
      </c>
      <c r="X186" s="35">
        <f t="shared" si="14"/>
        <v>0.3942953631</v>
      </c>
      <c r="Y186" s="40">
        <f t="shared" si="15"/>
        <v>0.663</v>
      </c>
      <c r="Z186" s="33">
        <v>15.789</v>
      </c>
      <c r="AA186" s="101">
        <f t="shared" si="16"/>
        <v>0.532</v>
      </c>
      <c r="AB186" s="73">
        <f t="shared" si="17"/>
        <v>0.08564137524</v>
      </c>
      <c r="AC186" s="121">
        <f t="shared" si="18"/>
        <v>-0.4578520969</v>
      </c>
      <c r="AD186" s="68">
        <f t="shared" si="19"/>
        <v>0.436</v>
      </c>
      <c r="AE186" s="33">
        <v>3.44</v>
      </c>
      <c r="AF186" s="102">
        <f t="shared" si="20"/>
        <v>0.525</v>
      </c>
      <c r="AG186" s="73">
        <f t="shared" si="21"/>
        <v>-0.1012415828</v>
      </c>
      <c r="AH186" s="66">
        <f t="shared" si="22"/>
        <v>3.169658615</v>
      </c>
      <c r="AI186" s="102">
        <f t="shared" si="23"/>
        <v>0.415</v>
      </c>
      <c r="AJ186" s="73">
        <f t="shared" si="24"/>
        <v>-0.2677324556</v>
      </c>
      <c r="AK186" s="33">
        <v>50.96</v>
      </c>
      <c r="AL186" s="102">
        <f t="shared" si="25"/>
        <v>0.44</v>
      </c>
      <c r="AM186" s="73">
        <f t="shared" si="26"/>
        <v>-0.1128326951</v>
      </c>
      <c r="AN186" s="36">
        <f t="shared" si="27"/>
        <v>3331.23659</v>
      </c>
      <c r="AO186" s="35">
        <f t="shared" si="28"/>
        <v>-0.1963009462</v>
      </c>
      <c r="AP186" s="37">
        <f t="shared" si="29"/>
        <v>0.44</v>
      </c>
      <c r="AQ186" s="33">
        <v>3.47</v>
      </c>
      <c r="AR186" s="102">
        <f t="shared" si="30"/>
        <v>0.401</v>
      </c>
      <c r="AS186" s="73">
        <f t="shared" si="31"/>
        <v>-0.4200180366</v>
      </c>
      <c r="AT186" s="33">
        <v>48.57</v>
      </c>
      <c r="AU186" s="102">
        <f t="shared" si="32"/>
        <v>0.954</v>
      </c>
      <c r="AV186" s="73">
        <f t="shared" si="33"/>
        <v>1.69416467</v>
      </c>
      <c r="AW186" s="36">
        <f t="shared" si="34"/>
        <v>2626.078216</v>
      </c>
      <c r="AX186" s="35">
        <f t="shared" si="35"/>
        <v>0.7836481533</v>
      </c>
      <c r="AY186" s="37">
        <f t="shared" si="36"/>
        <v>0.787</v>
      </c>
      <c r="AZ186" s="33">
        <v>6.55</v>
      </c>
      <c r="BA186" s="102">
        <f t="shared" si="37"/>
        <v>0.23</v>
      </c>
      <c r="BB186" s="73">
        <f t="shared" si="38"/>
        <v>-0.749082383</v>
      </c>
      <c r="BC186" s="33">
        <v>37.37</v>
      </c>
      <c r="BD186" s="102">
        <f t="shared" si="39"/>
        <v>0.691</v>
      </c>
      <c r="BE186" s="73">
        <f t="shared" si="40"/>
        <v>0.3407582021</v>
      </c>
      <c r="BF186" s="36">
        <f t="shared" si="41"/>
        <v>2402.392532</v>
      </c>
      <c r="BG186" s="35">
        <f t="shared" si="42"/>
        <v>-0.1090077652</v>
      </c>
      <c r="BH186" s="37">
        <f t="shared" si="43"/>
        <v>0.489</v>
      </c>
      <c r="BI186" s="33">
        <v>0.5</v>
      </c>
      <c r="BJ186" s="103">
        <f t="shared" si="44"/>
        <v>0.142</v>
      </c>
      <c r="BK186" s="73">
        <f t="shared" si="45"/>
        <v>-0.9684772541</v>
      </c>
      <c r="BL186" s="33">
        <v>0.0</v>
      </c>
      <c r="BM186" s="103">
        <f t="shared" si="46"/>
        <v>0</v>
      </c>
      <c r="BN186" s="73">
        <f t="shared" si="47"/>
        <v>-1.05074095</v>
      </c>
      <c r="BO186" s="33">
        <v>0.99</v>
      </c>
      <c r="BP186" s="102">
        <f t="shared" si="48"/>
        <v>0.099</v>
      </c>
      <c r="BQ186" s="73">
        <f t="shared" si="49"/>
        <v>-1.118818762</v>
      </c>
      <c r="BR186" s="33">
        <v>70.0</v>
      </c>
      <c r="BS186" s="102">
        <f t="shared" si="50"/>
        <v>0.965</v>
      </c>
      <c r="BT186" s="73">
        <f t="shared" si="51"/>
        <v>1.996000192</v>
      </c>
      <c r="BU186" s="36">
        <f t="shared" si="52"/>
        <v>2094.704793</v>
      </c>
      <c r="BV186" s="35">
        <f t="shared" si="53"/>
        <v>-0.5414302717</v>
      </c>
      <c r="BW186" s="37">
        <f t="shared" si="54"/>
        <v>0.33</v>
      </c>
      <c r="BX186" s="122">
        <f t="shared" si="55"/>
        <v>-2.082309034</v>
      </c>
      <c r="BY186" s="104">
        <f t="shared" si="56"/>
        <v>0.316</v>
      </c>
      <c r="BZ186" s="33">
        <v>9.89</v>
      </c>
      <c r="CA186" s="105">
        <f t="shared" si="57"/>
        <v>0.273</v>
      </c>
      <c r="CB186" s="73">
        <f t="shared" si="58"/>
        <v>-0.6479109643</v>
      </c>
      <c r="CC186" s="33">
        <v>2.22</v>
      </c>
      <c r="CD186" s="105">
        <f t="shared" si="59"/>
        <v>0.145</v>
      </c>
      <c r="CE186" s="73">
        <f t="shared" si="60"/>
        <v>-0.9327264768</v>
      </c>
      <c r="CF186" s="33">
        <v>0.1</v>
      </c>
      <c r="CG186" s="105">
        <f t="shared" si="61"/>
        <v>0.06</v>
      </c>
      <c r="CH186" s="73">
        <f t="shared" si="62"/>
        <v>-1.258692799</v>
      </c>
      <c r="CI186" s="33">
        <v>0.89</v>
      </c>
      <c r="CJ186" s="102">
        <f t="shared" si="63"/>
        <v>0.287</v>
      </c>
      <c r="CK186" s="73">
        <f t="shared" si="64"/>
        <v>-0.6325151549</v>
      </c>
      <c r="CL186" s="33">
        <v>44.44</v>
      </c>
      <c r="CM186" s="102">
        <f t="shared" si="65"/>
        <v>0.401</v>
      </c>
      <c r="CN186" s="73">
        <f t="shared" si="66"/>
        <v>-0.2422691636</v>
      </c>
      <c r="CO186" s="36">
        <f t="shared" si="67"/>
        <v>1510.10935</v>
      </c>
      <c r="CP186" s="35">
        <f t="shared" si="68"/>
        <v>-0.6504792516</v>
      </c>
      <c r="CQ186" s="90">
        <f t="shared" si="69"/>
        <v>0.259</v>
      </c>
      <c r="CR186" s="33">
        <v>0.03</v>
      </c>
      <c r="CS186" s="105">
        <f t="shared" si="70"/>
        <v>0.089</v>
      </c>
      <c r="CT186" s="73">
        <f t="shared" si="71"/>
        <v>-1.012243968</v>
      </c>
      <c r="CU186" s="123">
        <f t="shared" si="72"/>
        <v>-4.50205346</v>
      </c>
      <c r="CV186" s="107">
        <f t="shared" si="73"/>
        <v>0.064</v>
      </c>
    </row>
    <row r="187">
      <c r="A187" s="28">
        <v>2025.0</v>
      </c>
      <c r="B187" s="29" t="s">
        <v>910</v>
      </c>
      <c r="C187" s="29" t="s">
        <v>20</v>
      </c>
      <c r="D187" s="30">
        <f t="array" ref="D187">INDEX(
  TP!C:C,
  MATCH(
    1,
    (TP!A:A = A187) * (TP!B:B = C187),
    0
  )
)
</f>
        <v>47.75</v>
      </c>
      <c r="E187" s="31">
        <f t="shared" si="1"/>
        <v>-10.58268046</v>
      </c>
      <c r="F187" s="32">
        <f t="shared" si="2"/>
        <v>0.032</v>
      </c>
      <c r="G187" s="33">
        <v>896.0</v>
      </c>
      <c r="H187" s="33">
        <v>2.02</v>
      </c>
      <c r="I187" s="33">
        <v>0.0</v>
      </c>
      <c r="J187" s="99">
        <f t="shared" si="3"/>
        <v>2.02</v>
      </c>
      <c r="K187" s="100">
        <f t="shared" si="4"/>
        <v>0.2029017857</v>
      </c>
      <c r="L187" s="101">
        <f t="shared" si="5"/>
        <v>0.305</v>
      </c>
      <c r="M187" s="73">
        <f t="shared" si="6"/>
        <v>-0.6544797137</v>
      </c>
      <c r="N187" s="42">
        <v>0.3</v>
      </c>
      <c r="O187" s="101">
        <f t="shared" si="7"/>
        <v>0.571</v>
      </c>
      <c r="P187" s="73">
        <f t="shared" si="8"/>
        <v>0.1336994217</v>
      </c>
      <c r="Q187" s="33">
        <v>1.91</v>
      </c>
      <c r="R187" s="102">
        <f t="shared" si="9"/>
        <v>0.475</v>
      </c>
      <c r="S187" s="73">
        <f t="shared" si="10"/>
        <v>-0.1343882065</v>
      </c>
      <c r="T187" s="33">
        <v>36.84</v>
      </c>
      <c r="U187" s="102">
        <f t="shared" si="11"/>
        <v>0.294</v>
      </c>
      <c r="V187" s="73">
        <f t="shared" si="12"/>
        <v>-0.4532594532</v>
      </c>
      <c r="W187" s="36">
        <f t="shared" si="13"/>
        <v>2460.36421</v>
      </c>
      <c r="X187" s="35">
        <f t="shared" si="14"/>
        <v>-0.3869818181</v>
      </c>
      <c r="Y187" s="40">
        <f t="shared" si="15"/>
        <v>0.351</v>
      </c>
      <c r="Z187" s="33">
        <v>15.789</v>
      </c>
      <c r="AA187" s="101">
        <f t="shared" si="16"/>
        <v>0.532</v>
      </c>
      <c r="AB187" s="73">
        <f t="shared" si="17"/>
        <v>0.08564137524</v>
      </c>
      <c r="AC187" s="121">
        <f t="shared" si="18"/>
        <v>-0.8221207348</v>
      </c>
      <c r="AD187" s="68">
        <f t="shared" si="19"/>
        <v>0.387</v>
      </c>
      <c r="AE187" s="33">
        <v>3.72</v>
      </c>
      <c r="AF187" s="102">
        <f t="shared" si="20"/>
        <v>0.635</v>
      </c>
      <c r="AG187" s="73">
        <f t="shared" si="21"/>
        <v>0.1399605525</v>
      </c>
      <c r="AH187" s="66">
        <f t="shared" si="22"/>
        <v>3.427654084</v>
      </c>
      <c r="AI187" s="102">
        <f t="shared" si="23"/>
        <v>0.539</v>
      </c>
      <c r="AJ187" s="73">
        <f t="shared" si="24"/>
        <v>-0.05289111846</v>
      </c>
      <c r="AK187" s="33">
        <v>54.05</v>
      </c>
      <c r="AL187" s="102">
        <f t="shared" si="25"/>
        <v>0.628</v>
      </c>
      <c r="AM187" s="73">
        <f t="shared" si="26"/>
        <v>0.292627781</v>
      </c>
      <c r="AN187" s="36">
        <f t="shared" si="27"/>
        <v>3681.789399</v>
      </c>
      <c r="AO187" s="35">
        <f t="shared" si="28"/>
        <v>0.2155978074</v>
      </c>
      <c r="AP187" s="37">
        <f t="shared" si="29"/>
        <v>0.589</v>
      </c>
      <c r="AQ187" s="33">
        <v>3.42</v>
      </c>
      <c r="AR187" s="102">
        <f t="shared" si="30"/>
        <v>0.394</v>
      </c>
      <c r="AS187" s="73">
        <f t="shared" si="31"/>
        <v>-0.4391916831</v>
      </c>
      <c r="AT187" s="33">
        <v>38.24</v>
      </c>
      <c r="AU187" s="102">
        <f t="shared" si="32"/>
        <v>0.78</v>
      </c>
      <c r="AV187" s="73">
        <f t="shared" si="33"/>
        <v>0.6710140011</v>
      </c>
      <c r="AW187" s="36">
        <f t="shared" si="34"/>
        <v>2052.024799</v>
      </c>
      <c r="AX187" s="35">
        <f t="shared" si="35"/>
        <v>0.161962849</v>
      </c>
      <c r="AY187" s="37">
        <f t="shared" si="36"/>
        <v>0.589</v>
      </c>
      <c r="AZ187" s="33">
        <v>4.82</v>
      </c>
      <c r="BA187" s="102">
        <f t="shared" si="37"/>
        <v>0.071</v>
      </c>
      <c r="BB187" s="73">
        <f t="shared" si="38"/>
        <v>-1.378274059</v>
      </c>
      <c r="BC187" s="33">
        <v>29.17</v>
      </c>
      <c r="BD187" s="102">
        <f t="shared" si="39"/>
        <v>0.206</v>
      </c>
      <c r="BE187" s="73">
        <f t="shared" si="40"/>
        <v>-0.7967691063</v>
      </c>
      <c r="BF187" s="36">
        <f t="shared" si="41"/>
        <v>1633.82951</v>
      </c>
      <c r="BG187" s="35">
        <f t="shared" si="42"/>
        <v>-1.398500001</v>
      </c>
      <c r="BH187" s="37">
        <f t="shared" si="43"/>
        <v>0.06</v>
      </c>
      <c r="BI187" s="33">
        <v>1.1</v>
      </c>
      <c r="BJ187" s="103">
        <f t="shared" si="44"/>
        <v>0.511</v>
      </c>
      <c r="BK187" s="73">
        <f t="shared" si="45"/>
        <v>-0.1748503165</v>
      </c>
      <c r="BL187" s="33">
        <v>0.1</v>
      </c>
      <c r="BM187" s="103">
        <f t="shared" si="46"/>
        <v>0.199</v>
      </c>
      <c r="BN187" s="73">
        <f t="shared" si="47"/>
        <v>-0.7771306361</v>
      </c>
      <c r="BO187" s="33">
        <v>0.8</v>
      </c>
      <c r="BP187" s="102">
        <f t="shared" si="48"/>
        <v>0.046</v>
      </c>
      <c r="BQ187" s="73">
        <f t="shared" si="49"/>
        <v>-1.253279067</v>
      </c>
      <c r="BR187" s="33">
        <v>37.5</v>
      </c>
      <c r="BS187" s="102">
        <f t="shared" si="50"/>
        <v>0.064</v>
      </c>
      <c r="BT187" s="73">
        <f t="shared" si="51"/>
        <v>-1.323166567</v>
      </c>
      <c r="BU187" s="36">
        <f t="shared" si="52"/>
        <v>958.5226144</v>
      </c>
      <c r="BV187" s="35">
        <f t="shared" si="53"/>
        <v>-1.645537148</v>
      </c>
      <c r="BW187" s="37">
        <f t="shared" si="54"/>
        <v>0.035</v>
      </c>
      <c r="BX187" s="122">
        <f t="shared" si="55"/>
        <v>-3.618457446</v>
      </c>
      <c r="BY187" s="104">
        <f t="shared" si="56"/>
        <v>0.177</v>
      </c>
      <c r="BZ187" s="33">
        <v>12.05</v>
      </c>
      <c r="CA187" s="105">
        <f t="shared" si="57"/>
        <v>0.525</v>
      </c>
      <c r="CB187" s="73">
        <f t="shared" si="58"/>
        <v>-0.2402540338</v>
      </c>
      <c r="CC187" s="33">
        <v>1.41</v>
      </c>
      <c r="CD187" s="105">
        <f t="shared" si="59"/>
        <v>0.046</v>
      </c>
      <c r="CE187" s="73">
        <f t="shared" si="60"/>
        <v>-1.868350887</v>
      </c>
      <c r="CF187" s="33">
        <v>0.1</v>
      </c>
      <c r="CG187" s="105">
        <f t="shared" si="61"/>
        <v>0.06</v>
      </c>
      <c r="CH187" s="73">
        <f t="shared" si="62"/>
        <v>-1.258692799</v>
      </c>
      <c r="CI187" s="33">
        <v>0.8</v>
      </c>
      <c r="CJ187" s="102">
        <f t="shared" si="63"/>
        <v>0.209</v>
      </c>
      <c r="CK187" s="73">
        <f t="shared" si="64"/>
        <v>-0.7324231301</v>
      </c>
      <c r="CL187" s="33">
        <v>25.0</v>
      </c>
      <c r="CM187" s="102">
        <f t="shared" si="65"/>
        <v>0.043</v>
      </c>
      <c r="CN187" s="73">
        <f t="shared" si="66"/>
        <v>-1.67648843</v>
      </c>
      <c r="CO187" s="36">
        <f t="shared" si="67"/>
        <v>784.4102452</v>
      </c>
      <c r="CP187" s="35">
        <f t="shared" si="68"/>
        <v>-1.391491881</v>
      </c>
      <c r="CQ187" s="90">
        <f t="shared" si="69"/>
        <v>0.067</v>
      </c>
      <c r="CR187" s="33">
        <v>0.01</v>
      </c>
      <c r="CS187" s="105">
        <f t="shared" si="70"/>
        <v>0</v>
      </c>
      <c r="CT187" s="73">
        <f t="shared" si="71"/>
        <v>-1.383312677</v>
      </c>
      <c r="CU187" s="123">
        <f t="shared" si="72"/>
        <v>-6.142102278</v>
      </c>
      <c r="CV187" s="107">
        <f t="shared" si="73"/>
        <v>0.004</v>
      </c>
    </row>
    <row r="188">
      <c r="A188" s="28">
        <v>2025.0</v>
      </c>
      <c r="B188" s="29" t="s">
        <v>981</v>
      </c>
      <c r="C188" s="29" t="s">
        <v>20</v>
      </c>
      <c r="D188" s="30">
        <f t="array" ref="D188">INDEX(
  TP!C:C,
  MATCH(
    1,
    (TP!A:A = A188) * (TP!B:B = C188),
    0
  )
)
</f>
        <v>47.75</v>
      </c>
      <c r="E188" s="31">
        <f t="shared" si="1"/>
        <v>-12.74586108</v>
      </c>
      <c r="F188" s="32">
        <f t="shared" si="2"/>
        <v>0.007</v>
      </c>
      <c r="G188" s="33">
        <v>1307.0</v>
      </c>
      <c r="H188" s="33">
        <v>2.54</v>
      </c>
      <c r="I188" s="33">
        <v>0.0</v>
      </c>
      <c r="J188" s="99">
        <f t="shared" si="3"/>
        <v>2.54</v>
      </c>
      <c r="K188" s="100">
        <f t="shared" si="4"/>
        <v>0.1749043611</v>
      </c>
      <c r="L188" s="101">
        <f t="shared" si="5"/>
        <v>0.181</v>
      </c>
      <c r="M188" s="73">
        <f t="shared" si="6"/>
        <v>-0.8973511015</v>
      </c>
      <c r="N188" s="42">
        <v>0.14</v>
      </c>
      <c r="O188" s="101">
        <f t="shared" si="7"/>
        <v>0.167</v>
      </c>
      <c r="P188" s="73">
        <f t="shared" si="8"/>
        <v>-0.8889204796</v>
      </c>
      <c r="Q188" s="33">
        <v>1.45</v>
      </c>
      <c r="R188" s="102">
        <f t="shared" si="9"/>
        <v>0.167</v>
      </c>
      <c r="S188" s="73">
        <f t="shared" si="10"/>
        <v>-0.8842663342</v>
      </c>
      <c r="T188" s="33">
        <v>38.1</v>
      </c>
      <c r="U188" s="102">
        <f t="shared" si="11"/>
        <v>0.34</v>
      </c>
      <c r="V188" s="73">
        <f t="shared" si="12"/>
        <v>-0.3285674692</v>
      </c>
      <c r="W188" s="36">
        <f t="shared" si="13"/>
        <v>2134.626668</v>
      </c>
      <c r="X188" s="35">
        <f t="shared" si="14"/>
        <v>-0.7596873311</v>
      </c>
      <c r="Y188" s="40">
        <f t="shared" si="15"/>
        <v>0.206</v>
      </c>
      <c r="Z188" s="33">
        <v>9.524</v>
      </c>
      <c r="AA188" s="101">
        <f t="shared" si="16"/>
        <v>0.209</v>
      </c>
      <c r="AB188" s="73">
        <f t="shared" si="17"/>
        <v>-0.8071408945</v>
      </c>
      <c r="AC188" s="121">
        <f t="shared" si="18"/>
        <v>-3.353099807</v>
      </c>
      <c r="AD188" s="68">
        <f t="shared" si="19"/>
        <v>0.167</v>
      </c>
      <c r="AE188" s="33">
        <v>3.1</v>
      </c>
      <c r="AF188" s="102">
        <f t="shared" si="20"/>
        <v>0.355</v>
      </c>
      <c r="AG188" s="73">
        <f t="shared" si="21"/>
        <v>-0.3941298898</v>
      </c>
      <c r="AH188" s="66">
        <f t="shared" si="22"/>
        <v>2.856378403</v>
      </c>
      <c r="AI188" s="102">
        <f t="shared" si="23"/>
        <v>0.344</v>
      </c>
      <c r="AJ188" s="73">
        <f t="shared" si="24"/>
        <v>-0.5286112222</v>
      </c>
      <c r="AK188" s="33">
        <v>48.89</v>
      </c>
      <c r="AL188" s="102">
        <f t="shared" si="25"/>
        <v>0.33</v>
      </c>
      <c r="AM188" s="73">
        <f t="shared" si="26"/>
        <v>-0.3844518489</v>
      </c>
      <c r="AN188" s="36">
        <f t="shared" si="27"/>
        <v>3021.097535</v>
      </c>
      <c r="AO188" s="35">
        <f t="shared" si="28"/>
        <v>-0.5607136315</v>
      </c>
      <c r="AP188" s="37">
        <f t="shared" si="29"/>
        <v>0.298</v>
      </c>
      <c r="AQ188" s="33">
        <v>5.03</v>
      </c>
      <c r="AR188" s="102">
        <f t="shared" si="30"/>
        <v>0.638</v>
      </c>
      <c r="AS188" s="73">
        <f t="shared" si="31"/>
        <v>0.1781997354</v>
      </c>
      <c r="AT188" s="33">
        <v>35.62</v>
      </c>
      <c r="AU188" s="102">
        <f t="shared" si="32"/>
        <v>0.667</v>
      </c>
      <c r="AV188" s="73">
        <f t="shared" si="33"/>
        <v>0.4115120889</v>
      </c>
      <c r="AW188" s="36">
        <f t="shared" si="34"/>
        <v>2310.925436</v>
      </c>
      <c r="AX188" s="35">
        <f t="shared" si="35"/>
        <v>0.4423456784</v>
      </c>
      <c r="AY188" s="37">
        <f t="shared" si="36"/>
        <v>0.674</v>
      </c>
      <c r="AZ188" s="33">
        <v>4.41</v>
      </c>
      <c r="BA188" s="102">
        <f t="shared" si="37"/>
        <v>0.046</v>
      </c>
      <c r="BB188" s="73">
        <f t="shared" si="38"/>
        <v>-1.527388849</v>
      </c>
      <c r="BC188" s="33">
        <v>26.56</v>
      </c>
      <c r="BD188" s="102">
        <f t="shared" si="39"/>
        <v>0.106</v>
      </c>
      <c r="BE188" s="73">
        <f t="shared" si="40"/>
        <v>-1.158835725</v>
      </c>
      <c r="BF188" s="36">
        <f t="shared" si="41"/>
        <v>1425.940825</v>
      </c>
      <c r="BG188" s="35">
        <f t="shared" si="42"/>
        <v>-1.74729488</v>
      </c>
      <c r="BH188" s="37">
        <f t="shared" si="43"/>
        <v>0.028</v>
      </c>
      <c r="BI188" s="33">
        <v>0.41</v>
      </c>
      <c r="BJ188" s="103">
        <f t="shared" si="44"/>
        <v>0.089</v>
      </c>
      <c r="BK188" s="73">
        <f t="shared" si="45"/>
        <v>-1.087521295</v>
      </c>
      <c r="BL188" s="33">
        <v>0.07</v>
      </c>
      <c r="BM188" s="103">
        <f t="shared" si="46"/>
        <v>0.124</v>
      </c>
      <c r="BN188" s="73">
        <f t="shared" si="47"/>
        <v>-0.8592137302</v>
      </c>
      <c r="BO188" s="33">
        <v>0.41</v>
      </c>
      <c r="BP188" s="102">
        <f t="shared" si="48"/>
        <v>0</v>
      </c>
      <c r="BQ188" s="73">
        <f t="shared" si="49"/>
        <v>-1.529276534</v>
      </c>
      <c r="BR188" s="33">
        <v>50.0</v>
      </c>
      <c r="BS188" s="102">
        <f t="shared" si="50"/>
        <v>0.468</v>
      </c>
      <c r="BT188" s="73">
        <f t="shared" si="51"/>
        <v>-0.04656396704</v>
      </c>
      <c r="BU188" s="36">
        <f t="shared" si="52"/>
        <v>747.0703718</v>
      </c>
      <c r="BV188" s="35">
        <f t="shared" si="53"/>
        <v>-1.85101993</v>
      </c>
      <c r="BW188" s="37">
        <f t="shared" si="54"/>
        <v>0.021</v>
      </c>
      <c r="BX188" s="122">
        <f t="shared" si="55"/>
        <v>-5.663417789</v>
      </c>
      <c r="BY188" s="104">
        <f t="shared" si="56"/>
        <v>0.043</v>
      </c>
      <c r="BZ188" s="33">
        <v>10.05</v>
      </c>
      <c r="CA188" s="105">
        <f t="shared" si="57"/>
        <v>0.301</v>
      </c>
      <c r="CB188" s="73">
        <f t="shared" si="58"/>
        <v>-0.6177141547</v>
      </c>
      <c r="CC188" s="33">
        <v>2.13</v>
      </c>
      <c r="CD188" s="105">
        <f t="shared" si="59"/>
        <v>0.121</v>
      </c>
      <c r="CE188" s="73">
        <f t="shared" si="60"/>
        <v>-1.036684745</v>
      </c>
      <c r="CF188" s="33">
        <v>0.21</v>
      </c>
      <c r="CG188" s="105">
        <f t="shared" si="61"/>
        <v>0.28</v>
      </c>
      <c r="CH188" s="73">
        <f t="shared" si="62"/>
        <v>-0.6618442561</v>
      </c>
      <c r="CI188" s="33">
        <v>0.55</v>
      </c>
      <c r="CJ188" s="102">
        <f t="shared" si="63"/>
        <v>0.074</v>
      </c>
      <c r="CK188" s="73">
        <f t="shared" si="64"/>
        <v>-1.009945283</v>
      </c>
      <c r="CL188" s="33">
        <v>75.0</v>
      </c>
      <c r="CM188" s="102">
        <f t="shared" si="65"/>
        <v>0.968</v>
      </c>
      <c r="CN188" s="73">
        <f t="shared" si="66"/>
        <v>2.012347132</v>
      </c>
      <c r="CO188" s="36">
        <f t="shared" si="67"/>
        <v>1754.573615</v>
      </c>
      <c r="CP188" s="35">
        <f t="shared" si="68"/>
        <v>-0.4008563613</v>
      </c>
      <c r="CQ188" s="90">
        <f t="shared" si="69"/>
        <v>0.394</v>
      </c>
      <c r="CR188" s="33">
        <v>0.03</v>
      </c>
      <c r="CS188" s="105">
        <f t="shared" si="70"/>
        <v>0.089</v>
      </c>
      <c r="CT188" s="73">
        <f t="shared" si="71"/>
        <v>-1.012243968</v>
      </c>
      <c r="CU188" s="123">
        <f t="shared" si="72"/>
        <v>-3.729343485</v>
      </c>
      <c r="CV188" s="107">
        <f t="shared" si="73"/>
        <v>0.103</v>
      </c>
    </row>
    <row r="189">
      <c r="A189" s="28">
        <v>2025.0</v>
      </c>
      <c r="B189" s="29" t="s">
        <v>981</v>
      </c>
      <c r="C189" s="29" t="s">
        <v>20</v>
      </c>
      <c r="D189" s="30">
        <f t="array" ref="D189">INDEX(
  TP!C:C,
  MATCH(
    1,
    (TP!A:A = A189) * (TP!B:B = C189),
    0
  )
)
</f>
        <v>47.75</v>
      </c>
      <c r="E189" s="31">
        <f t="shared" si="1"/>
        <v>-12.79534594</v>
      </c>
      <c r="F189" s="32">
        <f t="shared" si="2"/>
        <v>0.004</v>
      </c>
      <c r="G189" s="33">
        <v>873.0</v>
      </c>
      <c r="H189" s="33">
        <v>2.25</v>
      </c>
      <c r="I189" s="33">
        <v>0.0</v>
      </c>
      <c r="J189" s="99">
        <f t="shared" si="3"/>
        <v>2.25</v>
      </c>
      <c r="K189" s="100">
        <f t="shared" si="4"/>
        <v>0.2319587629</v>
      </c>
      <c r="L189" s="101">
        <f t="shared" si="5"/>
        <v>0.39</v>
      </c>
      <c r="M189" s="73">
        <f t="shared" si="6"/>
        <v>-0.4024169445</v>
      </c>
      <c r="N189" s="42">
        <v>0.21</v>
      </c>
      <c r="O189" s="101">
        <f t="shared" si="7"/>
        <v>0.362</v>
      </c>
      <c r="P189" s="73">
        <f t="shared" si="8"/>
        <v>-0.4415242728</v>
      </c>
      <c r="Q189" s="33">
        <v>1.55</v>
      </c>
      <c r="R189" s="102">
        <f t="shared" si="9"/>
        <v>0.234</v>
      </c>
      <c r="S189" s="73">
        <f t="shared" si="10"/>
        <v>-0.7212493499</v>
      </c>
      <c r="T189" s="33">
        <v>26.67</v>
      </c>
      <c r="U189" s="102">
        <f t="shared" si="11"/>
        <v>0.057</v>
      </c>
      <c r="V189" s="73">
        <f t="shared" si="12"/>
        <v>-1.459701896</v>
      </c>
      <c r="W189" s="36">
        <f t="shared" si="13"/>
        <v>1560.948094</v>
      </c>
      <c r="X189" s="35">
        <f t="shared" si="14"/>
        <v>-1.416084399</v>
      </c>
      <c r="Y189" s="40">
        <f t="shared" si="15"/>
        <v>0.082</v>
      </c>
      <c r="Z189" s="33">
        <v>13.333</v>
      </c>
      <c r="AA189" s="101">
        <f t="shared" si="16"/>
        <v>0.379</v>
      </c>
      <c r="AB189" s="73">
        <f t="shared" si="17"/>
        <v>-0.2643463749</v>
      </c>
      <c r="AC189" s="121">
        <f t="shared" si="18"/>
        <v>-2.524371991</v>
      </c>
      <c r="AD189" s="68">
        <f t="shared" si="19"/>
        <v>0.23</v>
      </c>
      <c r="AE189" s="33">
        <v>2.47</v>
      </c>
      <c r="AF189" s="102">
        <f t="shared" si="20"/>
        <v>0.17</v>
      </c>
      <c r="AG189" s="73">
        <f t="shared" si="21"/>
        <v>-0.9368346941</v>
      </c>
      <c r="AH189" s="66">
        <f t="shared" si="22"/>
        <v>2.275888599</v>
      </c>
      <c r="AI189" s="102">
        <f t="shared" si="23"/>
        <v>0.138</v>
      </c>
      <c r="AJ189" s="73">
        <f t="shared" si="24"/>
        <v>-1.012004231</v>
      </c>
      <c r="AK189" s="33">
        <v>58.33</v>
      </c>
      <c r="AL189" s="102">
        <f t="shared" si="25"/>
        <v>0.819</v>
      </c>
      <c r="AM189" s="73">
        <f t="shared" si="26"/>
        <v>0.8542364663</v>
      </c>
      <c r="AN189" s="36">
        <f t="shared" si="27"/>
        <v>3168.769449</v>
      </c>
      <c r="AO189" s="35">
        <f t="shared" si="28"/>
        <v>-0.3871994684</v>
      </c>
      <c r="AP189" s="37">
        <f t="shared" si="29"/>
        <v>0.344</v>
      </c>
      <c r="AQ189" s="33">
        <v>4.85</v>
      </c>
      <c r="AR189" s="102">
        <f t="shared" si="30"/>
        <v>0.599</v>
      </c>
      <c r="AS189" s="73">
        <f t="shared" si="31"/>
        <v>0.1091746079</v>
      </c>
      <c r="AT189" s="33">
        <v>40.43</v>
      </c>
      <c r="AU189" s="102">
        <f t="shared" si="32"/>
        <v>0.84</v>
      </c>
      <c r="AV189" s="73">
        <f t="shared" si="33"/>
        <v>0.8879259048</v>
      </c>
      <c r="AW189" s="36">
        <f t="shared" si="34"/>
        <v>2578.743385</v>
      </c>
      <c r="AX189" s="35">
        <f t="shared" si="35"/>
        <v>0.7323857313</v>
      </c>
      <c r="AY189" s="37">
        <f t="shared" si="36"/>
        <v>0.766</v>
      </c>
      <c r="AZ189" s="33">
        <v>4.33</v>
      </c>
      <c r="BA189" s="102">
        <f t="shared" si="37"/>
        <v>0.035</v>
      </c>
      <c r="BB189" s="73">
        <f t="shared" si="38"/>
        <v>-1.556484418</v>
      </c>
      <c r="BC189" s="33">
        <v>23.81</v>
      </c>
      <c r="BD189" s="102">
        <f t="shared" si="39"/>
        <v>0.039</v>
      </c>
      <c r="BE189" s="73">
        <f t="shared" si="40"/>
        <v>-1.540323542</v>
      </c>
      <c r="BF189" s="36">
        <f t="shared" si="41"/>
        <v>1267.01983</v>
      </c>
      <c r="BG189" s="35">
        <f t="shared" si="42"/>
        <v>-2.013931946</v>
      </c>
      <c r="BH189" s="37">
        <f t="shared" si="43"/>
        <v>0.007</v>
      </c>
      <c r="BI189" s="33">
        <v>0.52</v>
      </c>
      <c r="BJ189" s="103">
        <f t="shared" si="44"/>
        <v>0.177</v>
      </c>
      <c r="BK189" s="73">
        <f t="shared" si="45"/>
        <v>-0.9420230229</v>
      </c>
      <c r="BL189" s="33">
        <v>0.0</v>
      </c>
      <c r="BM189" s="103">
        <f t="shared" si="46"/>
        <v>0</v>
      </c>
      <c r="BN189" s="73">
        <f t="shared" si="47"/>
        <v>-1.05074095</v>
      </c>
      <c r="BO189" s="33">
        <v>0.52</v>
      </c>
      <c r="BP189" s="102">
        <f t="shared" si="48"/>
        <v>0.011</v>
      </c>
      <c r="BQ189" s="73">
        <f t="shared" si="49"/>
        <v>-1.451431094</v>
      </c>
      <c r="BR189" s="33">
        <v>40.0</v>
      </c>
      <c r="BS189" s="102">
        <f t="shared" si="50"/>
        <v>0.11</v>
      </c>
      <c r="BT189" s="73">
        <f t="shared" si="51"/>
        <v>-1.067846047</v>
      </c>
      <c r="BU189" s="36">
        <f t="shared" si="52"/>
        <v>728.3247002</v>
      </c>
      <c r="BV189" s="35">
        <f t="shared" si="53"/>
        <v>-1.869236397</v>
      </c>
      <c r="BW189" s="37">
        <f t="shared" si="54"/>
        <v>0.018</v>
      </c>
      <c r="BX189" s="122">
        <f t="shared" si="55"/>
        <v>-5.530746053</v>
      </c>
      <c r="BY189" s="104">
        <f t="shared" si="56"/>
        <v>0.053</v>
      </c>
      <c r="BZ189" s="33">
        <v>9.07</v>
      </c>
      <c r="CA189" s="105">
        <f t="shared" si="57"/>
        <v>0.177</v>
      </c>
      <c r="CB189" s="73">
        <f t="shared" si="58"/>
        <v>-0.8026696139</v>
      </c>
      <c r="CC189" s="33">
        <v>1.75</v>
      </c>
      <c r="CD189" s="105">
        <f t="shared" si="59"/>
        <v>0.071</v>
      </c>
      <c r="CE189" s="73">
        <f t="shared" si="60"/>
        <v>-1.475619653</v>
      </c>
      <c r="CF189" s="33">
        <v>0.21</v>
      </c>
      <c r="CG189" s="105">
        <f t="shared" si="61"/>
        <v>0.28</v>
      </c>
      <c r="CH189" s="73">
        <f t="shared" si="62"/>
        <v>-0.6618442561</v>
      </c>
      <c r="CI189" s="33">
        <v>0.41</v>
      </c>
      <c r="CJ189" s="102">
        <f t="shared" si="63"/>
        <v>0.028</v>
      </c>
      <c r="CK189" s="73">
        <f t="shared" si="64"/>
        <v>-1.165357689</v>
      </c>
      <c r="CL189" s="33">
        <v>75.0</v>
      </c>
      <c r="CM189" s="102">
        <f t="shared" si="65"/>
        <v>0.968</v>
      </c>
      <c r="CN189" s="73">
        <f t="shared" si="66"/>
        <v>2.012347132</v>
      </c>
      <c r="CO189" s="36">
        <f t="shared" si="67"/>
        <v>1375.577061</v>
      </c>
      <c r="CP189" s="35">
        <f t="shared" si="68"/>
        <v>-0.7878504082</v>
      </c>
      <c r="CQ189" s="90">
        <f t="shared" si="69"/>
        <v>0.202</v>
      </c>
      <c r="CR189" s="33">
        <v>0.03</v>
      </c>
      <c r="CS189" s="105">
        <f t="shared" si="70"/>
        <v>0.089</v>
      </c>
      <c r="CT189" s="73">
        <f t="shared" si="71"/>
        <v>-1.012243968</v>
      </c>
      <c r="CU189" s="123">
        <f t="shared" si="72"/>
        <v>-4.7402279</v>
      </c>
      <c r="CV189" s="107">
        <f t="shared" si="73"/>
        <v>0.046</v>
      </c>
    </row>
    <row r="190">
      <c r="A190" s="28">
        <v>2024.0</v>
      </c>
      <c r="B190" s="29" t="s">
        <v>912</v>
      </c>
      <c r="C190" s="29" t="s">
        <v>4</v>
      </c>
      <c r="D190" s="30">
        <f t="array" ref="D190">INDEX(
  TP!C:C,
  MATCH(
    1,
    (TP!A:A = A190) * (TP!B:B = C190),
    0
  )
)
</f>
        <v>47.59</v>
      </c>
      <c r="E190" s="31">
        <f t="shared" si="1"/>
        <v>-2.94962286</v>
      </c>
      <c r="F190" s="32">
        <f t="shared" si="2"/>
        <v>0.34</v>
      </c>
      <c r="G190" s="33">
        <v>2396.0</v>
      </c>
      <c r="H190" s="33">
        <v>9.15</v>
      </c>
      <c r="I190" s="33">
        <v>2.0</v>
      </c>
      <c r="J190" s="99">
        <f t="shared" si="3"/>
        <v>7.67</v>
      </c>
      <c r="K190" s="100">
        <f t="shared" si="4"/>
        <v>0.2881051753</v>
      </c>
      <c r="L190" s="101">
        <f t="shared" si="5"/>
        <v>0.539</v>
      </c>
      <c r="M190" s="73">
        <f t="shared" si="6"/>
        <v>0.08464060819</v>
      </c>
      <c r="N190" s="42">
        <v>0.26</v>
      </c>
      <c r="O190" s="101">
        <f t="shared" si="7"/>
        <v>0.479</v>
      </c>
      <c r="P190" s="73">
        <f t="shared" si="8"/>
        <v>-0.1219555536</v>
      </c>
      <c r="Q190" s="33">
        <v>1.73</v>
      </c>
      <c r="R190" s="102">
        <f t="shared" si="9"/>
        <v>0.309</v>
      </c>
      <c r="S190" s="73">
        <f t="shared" si="10"/>
        <v>-0.4278187782</v>
      </c>
      <c r="T190" s="33">
        <v>28.26</v>
      </c>
      <c r="U190" s="102">
        <f t="shared" si="11"/>
        <v>0.078</v>
      </c>
      <c r="V190" s="73">
        <f t="shared" si="12"/>
        <v>-1.302352487</v>
      </c>
      <c r="W190" s="36">
        <f t="shared" si="13"/>
        <v>1774.526943</v>
      </c>
      <c r="X190" s="35">
        <f t="shared" si="14"/>
        <v>-1.171709697</v>
      </c>
      <c r="Y190" s="40">
        <f t="shared" si="15"/>
        <v>0.11</v>
      </c>
      <c r="Z190" s="33">
        <v>17.391</v>
      </c>
      <c r="AA190" s="101">
        <f t="shared" si="16"/>
        <v>0.624</v>
      </c>
      <c r="AB190" s="73">
        <f t="shared" si="17"/>
        <v>0.3139314305</v>
      </c>
      <c r="AC190" s="121">
        <f t="shared" si="18"/>
        <v>-0.8950932119</v>
      </c>
      <c r="AD190" s="68">
        <f t="shared" si="19"/>
        <v>0.376</v>
      </c>
      <c r="AE190" s="33">
        <v>3.08</v>
      </c>
      <c r="AF190" s="102">
        <f t="shared" si="20"/>
        <v>0.348</v>
      </c>
      <c r="AG190" s="73">
        <f t="shared" si="21"/>
        <v>-0.4113586138</v>
      </c>
      <c r="AH190" s="66">
        <f t="shared" si="22"/>
        <v>2.820816399</v>
      </c>
      <c r="AI190" s="102">
        <f t="shared" si="23"/>
        <v>0.326</v>
      </c>
      <c r="AJ190" s="73">
        <f t="shared" si="24"/>
        <v>-0.5582248764</v>
      </c>
      <c r="AK190" s="33">
        <v>48.78</v>
      </c>
      <c r="AL190" s="102">
        <f t="shared" si="25"/>
        <v>0.316</v>
      </c>
      <c r="AM190" s="73">
        <f t="shared" si="26"/>
        <v>-0.398885717</v>
      </c>
      <c r="AN190" s="36">
        <f t="shared" si="27"/>
        <v>2993.610393</v>
      </c>
      <c r="AO190" s="35">
        <f t="shared" si="28"/>
        <v>-0.5930109607</v>
      </c>
      <c r="AP190" s="37">
        <f t="shared" si="29"/>
        <v>0.291</v>
      </c>
      <c r="AQ190" s="33">
        <v>6.95</v>
      </c>
      <c r="AR190" s="102">
        <f t="shared" si="30"/>
        <v>0.823</v>
      </c>
      <c r="AS190" s="73">
        <f t="shared" si="31"/>
        <v>0.9144677625</v>
      </c>
      <c r="AT190" s="33">
        <v>38.92</v>
      </c>
      <c r="AU190" s="102">
        <f t="shared" si="32"/>
        <v>0.798</v>
      </c>
      <c r="AV190" s="73">
        <f t="shared" si="33"/>
        <v>0.7383656424</v>
      </c>
      <c r="AW190" s="36">
        <f t="shared" si="34"/>
        <v>2913.488029</v>
      </c>
      <c r="AX190" s="35">
        <f t="shared" si="35"/>
        <v>1.094905699</v>
      </c>
      <c r="AY190" s="37">
        <f t="shared" si="36"/>
        <v>0.869</v>
      </c>
      <c r="AZ190" s="33">
        <v>13.0</v>
      </c>
      <c r="BA190" s="102">
        <f t="shared" si="37"/>
        <v>0.929</v>
      </c>
      <c r="BB190" s="73">
        <f t="shared" si="38"/>
        <v>1.596747853</v>
      </c>
      <c r="BC190" s="33">
        <v>27.17</v>
      </c>
      <c r="BD190" s="102">
        <f t="shared" si="39"/>
        <v>0.131</v>
      </c>
      <c r="BE190" s="73">
        <f t="shared" si="40"/>
        <v>-1.074214791</v>
      </c>
      <c r="BF190" s="36">
        <f t="shared" si="41"/>
        <v>2280.212754</v>
      </c>
      <c r="BG190" s="35">
        <f t="shared" si="42"/>
        <v>-0.3140005512</v>
      </c>
      <c r="BH190" s="37">
        <f t="shared" si="43"/>
        <v>0.415</v>
      </c>
      <c r="BI190" s="33">
        <v>0.98</v>
      </c>
      <c r="BJ190" s="103">
        <f t="shared" si="44"/>
        <v>0.433</v>
      </c>
      <c r="BK190" s="73">
        <f t="shared" si="45"/>
        <v>-0.333575704</v>
      </c>
      <c r="BL190" s="33">
        <v>0.11</v>
      </c>
      <c r="BM190" s="103">
        <f t="shared" si="46"/>
        <v>0.216</v>
      </c>
      <c r="BN190" s="73">
        <f t="shared" si="47"/>
        <v>-0.7497696048</v>
      </c>
      <c r="BO190" s="33">
        <v>2.67</v>
      </c>
      <c r="BP190" s="102">
        <f t="shared" si="48"/>
        <v>0.592</v>
      </c>
      <c r="BQ190" s="73">
        <f t="shared" si="49"/>
        <v>0.07009340404</v>
      </c>
      <c r="BR190" s="33">
        <v>43.66</v>
      </c>
      <c r="BS190" s="102">
        <f t="shared" si="50"/>
        <v>0.209</v>
      </c>
      <c r="BT190" s="73">
        <f t="shared" si="51"/>
        <v>-0.6940568055</v>
      </c>
      <c r="BU190" s="36">
        <f t="shared" si="52"/>
        <v>2468.553108</v>
      </c>
      <c r="BV190" s="35">
        <f t="shared" si="53"/>
        <v>-0.1781359844</v>
      </c>
      <c r="BW190" s="37">
        <f t="shared" si="54"/>
        <v>0.436</v>
      </c>
      <c r="BX190" s="122">
        <f t="shared" si="55"/>
        <v>-1.073587106</v>
      </c>
      <c r="BY190" s="104">
        <f t="shared" si="56"/>
        <v>0.404</v>
      </c>
      <c r="BZ190" s="33">
        <v>11.34</v>
      </c>
      <c r="CA190" s="105">
        <f t="shared" si="57"/>
        <v>0.461</v>
      </c>
      <c r="CB190" s="73">
        <f t="shared" si="58"/>
        <v>-0.3742523767</v>
      </c>
      <c r="CC190" s="33">
        <v>3.91</v>
      </c>
      <c r="CD190" s="105">
        <f t="shared" si="59"/>
        <v>0.844</v>
      </c>
      <c r="CE190" s="73">
        <f t="shared" si="60"/>
        <v>1.019378775</v>
      </c>
      <c r="CF190" s="33">
        <v>0.23</v>
      </c>
      <c r="CG190" s="105">
        <f t="shared" si="61"/>
        <v>0.33</v>
      </c>
      <c r="CH190" s="73">
        <f t="shared" si="62"/>
        <v>-0.5533263392</v>
      </c>
      <c r="CI190" s="33">
        <v>0.98</v>
      </c>
      <c r="CJ190" s="102">
        <f t="shared" si="63"/>
        <v>0.351</v>
      </c>
      <c r="CK190" s="73">
        <f t="shared" si="64"/>
        <v>-0.5326071797</v>
      </c>
      <c r="CL190" s="33">
        <v>42.31</v>
      </c>
      <c r="CM190" s="102">
        <f t="shared" si="65"/>
        <v>0.348</v>
      </c>
      <c r="CN190" s="73">
        <f t="shared" si="66"/>
        <v>-0.3994135585</v>
      </c>
      <c r="CO190" s="36">
        <f t="shared" si="67"/>
        <v>1542.797137</v>
      </c>
      <c r="CP190" s="35">
        <f t="shared" si="68"/>
        <v>-0.6171016947</v>
      </c>
      <c r="CQ190" s="90">
        <f t="shared" si="69"/>
        <v>0.291</v>
      </c>
      <c r="CR190" s="33">
        <v>0.06</v>
      </c>
      <c r="CS190" s="105">
        <f t="shared" si="70"/>
        <v>0.348</v>
      </c>
      <c r="CT190" s="73">
        <f t="shared" si="71"/>
        <v>-0.4556409055</v>
      </c>
      <c r="CU190" s="123">
        <f t="shared" si="72"/>
        <v>-0.9809425414</v>
      </c>
      <c r="CV190" s="107">
        <f t="shared" si="73"/>
        <v>0.433</v>
      </c>
    </row>
    <row r="191">
      <c r="A191" s="28">
        <v>2024.0</v>
      </c>
      <c r="B191" s="29" t="s">
        <v>899</v>
      </c>
      <c r="C191" s="29" t="s">
        <v>4</v>
      </c>
      <c r="D191" s="30">
        <f t="array" ref="D191">INDEX(
  TP!C:C,
  MATCH(
    1,
    (TP!A:A = A191) * (TP!B:B = C191),
    0
  )
)
</f>
        <v>47.59</v>
      </c>
      <c r="E191" s="31">
        <f t="shared" si="1"/>
        <v>-5.482976689</v>
      </c>
      <c r="F191" s="32">
        <f t="shared" si="2"/>
        <v>0.255</v>
      </c>
      <c r="G191" s="33">
        <v>1453.0</v>
      </c>
      <c r="H191" s="33">
        <v>4.99</v>
      </c>
      <c r="I191" s="33">
        <v>2.0</v>
      </c>
      <c r="J191" s="99">
        <f t="shared" si="3"/>
        <v>3.51</v>
      </c>
      <c r="K191" s="100">
        <f t="shared" si="4"/>
        <v>0.2174122505</v>
      </c>
      <c r="L191" s="101">
        <f t="shared" si="5"/>
        <v>0.348</v>
      </c>
      <c r="M191" s="73">
        <f t="shared" si="6"/>
        <v>-0.5286046814</v>
      </c>
      <c r="N191" s="42">
        <v>0.25</v>
      </c>
      <c r="O191" s="101">
        <f t="shared" si="7"/>
        <v>0.461</v>
      </c>
      <c r="P191" s="73">
        <f t="shared" si="8"/>
        <v>-0.1858692974</v>
      </c>
      <c r="Q191" s="33">
        <v>1.73</v>
      </c>
      <c r="R191" s="102">
        <f t="shared" si="9"/>
        <v>0.309</v>
      </c>
      <c r="S191" s="73">
        <f t="shared" si="10"/>
        <v>-0.4278187782</v>
      </c>
      <c r="T191" s="33">
        <v>39.29</v>
      </c>
      <c r="U191" s="102">
        <f t="shared" si="11"/>
        <v>0.394</v>
      </c>
      <c r="V191" s="73">
        <f t="shared" si="12"/>
        <v>-0.2108028177</v>
      </c>
      <c r="W191" s="36">
        <f t="shared" si="13"/>
        <v>2467.13247</v>
      </c>
      <c r="X191" s="35">
        <f t="shared" si="14"/>
        <v>-0.3792376449</v>
      </c>
      <c r="Y191" s="40">
        <f t="shared" si="15"/>
        <v>0.355</v>
      </c>
      <c r="Z191" s="33">
        <v>21.429</v>
      </c>
      <c r="AA191" s="101">
        <f t="shared" si="16"/>
        <v>0.819</v>
      </c>
      <c r="AB191" s="73">
        <f t="shared" si="17"/>
        <v>0.8893591728</v>
      </c>
      <c r="AC191" s="121">
        <f t="shared" si="18"/>
        <v>-0.204352451</v>
      </c>
      <c r="AD191" s="68">
        <f t="shared" si="19"/>
        <v>0.468</v>
      </c>
      <c r="AE191" s="33">
        <v>1.98</v>
      </c>
      <c r="AF191" s="102">
        <f t="shared" si="20"/>
        <v>0.046</v>
      </c>
      <c r="AG191" s="73">
        <f t="shared" si="21"/>
        <v>-1.358938431</v>
      </c>
      <c r="AH191" s="66">
        <f t="shared" si="22"/>
        <v>1.813381971</v>
      </c>
      <c r="AI191" s="102">
        <f t="shared" si="23"/>
        <v>0.028</v>
      </c>
      <c r="AJ191" s="73">
        <f t="shared" si="24"/>
        <v>-1.397148757</v>
      </c>
      <c r="AK191" s="33">
        <v>46.88</v>
      </c>
      <c r="AL191" s="102">
        <f t="shared" si="25"/>
        <v>0.245</v>
      </c>
      <c r="AM191" s="73">
        <f t="shared" si="26"/>
        <v>-0.6481979838</v>
      </c>
      <c r="AN191" s="36">
        <f t="shared" si="27"/>
        <v>2220.082305</v>
      </c>
      <c r="AO191" s="35">
        <f t="shared" si="28"/>
        <v>-1.501904706</v>
      </c>
      <c r="AP191" s="37">
        <f t="shared" si="29"/>
        <v>0.06</v>
      </c>
      <c r="AQ191" s="33">
        <v>5.88</v>
      </c>
      <c r="AR191" s="102">
        <f t="shared" si="30"/>
        <v>0.738</v>
      </c>
      <c r="AS191" s="73">
        <f t="shared" si="31"/>
        <v>0.5041517266</v>
      </c>
      <c r="AT191" s="33">
        <v>36.84</v>
      </c>
      <c r="AU191" s="102">
        <f t="shared" si="32"/>
        <v>0.713</v>
      </c>
      <c r="AV191" s="73">
        <f t="shared" si="33"/>
        <v>0.5323488572</v>
      </c>
      <c r="AW191" s="36">
        <f t="shared" si="34"/>
        <v>2565.494399</v>
      </c>
      <c r="AX191" s="35">
        <f t="shared" si="35"/>
        <v>0.7180374146</v>
      </c>
      <c r="AY191" s="37">
        <f t="shared" si="36"/>
        <v>0.759</v>
      </c>
      <c r="AZ191" s="33">
        <v>6.44</v>
      </c>
      <c r="BA191" s="102">
        <f t="shared" si="37"/>
        <v>0.206</v>
      </c>
      <c r="BB191" s="73">
        <f t="shared" si="38"/>
        <v>-0.7890887901</v>
      </c>
      <c r="BC191" s="33">
        <v>34.62</v>
      </c>
      <c r="BD191" s="102">
        <f t="shared" si="39"/>
        <v>0.518</v>
      </c>
      <c r="BE191" s="73">
        <f t="shared" si="40"/>
        <v>-0.04072961478</v>
      </c>
      <c r="BF191" s="36">
        <f t="shared" si="41"/>
        <v>2209.446019</v>
      </c>
      <c r="BG191" s="35">
        <f t="shared" si="42"/>
        <v>-0.4327327204</v>
      </c>
      <c r="BH191" s="37">
        <f t="shared" si="43"/>
        <v>0.344</v>
      </c>
      <c r="BI191" s="33">
        <v>0.93</v>
      </c>
      <c r="BJ191" s="103">
        <f t="shared" si="44"/>
        <v>0.411</v>
      </c>
      <c r="BK191" s="73">
        <f t="shared" si="45"/>
        <v>-0.3997112822</v>
      </c>
      <c r="BL191" s="33">
        <v>0.25</v>
      </c>
      <c r="BM191" s="103">
        <f t="shared" si="46"/>
        <v>0.429</v>
      </c>
      <c r="BN191" s="73">
        <f t="shared" si="47"/>
        <v>-0.3667151658</v>
      </c>
      <c r="BO191" s="33">
        <v>1.73</v>
      </c>
      <c r="BP191" s="102">
        <f t="shared" si="48"/>
        <v>0.323</v>
      </c>
      <c r="BQ191" s="73">
        <f t="shared" si="49"/>
        <v>-0.5951312604</v>
      </c>
      <c r="BR191" s="33">
        <v>64.29</v>
      </c>
      <c r="BS191" s="102">
        <f t="shared" si="50"/>
        <v>0.911</v>
      </c>
      <c r="BT191" s="73">
        <f t="shared" si="51"/>
        <v>1.412848125</v>
      </c>
      <c r="BU191" s="36">
        <f t="shared" si="52"/>
        <v>2807.753331</v>
      </c>
      <c r="BV191" s="35">
        <f t="shared" si="53"/>
        <v>0.1514883547</v>
      </c>
      <c r="BW191" s="37">
        <f t="shared" si="54"/>
        <v>0.596</v>
      </c>
      <c r="BX191" s="122">
        <f t="shared" si="55"/>
        <v>-1.831538105</v>
      </c>
      <c r="BY191" s="104">
        <f t="shared" si="56"/>
        <v>0.333</v>
      </c>
      <c r="BZ191" s="33">
        <v>12.02</v>
      </c>
      <c r="CA191" s="105">
        <f t="shared" si="57"/>
        <v>0.521</v>
      </c>
      <c r="CB191" s="73">
        <f t="shared" si="58"/>
        <v>-0.2459159356</v>
      </c>
      <c r="CC191" s="33">
        <v>2.23</v>
      </c>
      <c r="CD191" s="105">
        <f t="shared" si="59"/>
        <v>0.152</v>
      </c>
      <c r="CE191" s="73">
        <f t="shared" si="60"/>
        <v>-0.9211755582</v>
      </c>
      <c r="CF191" s="33">
        <v>0.19</v>
      </c>
      <c r="CG191" s="105">
        <f t="shared" si="61"/>
        <v>0.216</v>
      </c>
      <c r="CH191" s="73">
        <f t="shared" si="62"/>
        <v>-0.7703621729</v>
      </c>
      <c r="CI191" s="33">
        <v>0.74</v>
      </c>
      <c r="CJ191" s="102">
        <f t="shared" si="63"/>
        <v>0.174</v>
      </c>
      <c r="CK191" s="73">
        <f t="shared" si="64"/>
        <v>-0.7990284469</v>
      </c>
      <c r="CL191" s="33">
        <v>50.0</v>
      </c>
      <c r="CM191" s="102">
        <f t="shared" si="65"/>
        <v>0.546</v>
      </c>
      <c r="CN191" s="73">
        <f t="shared" si="66"/>
        <v>0.1679293509</v>
      </c>
      <c r="CO191" s="36">
        <f t="shared" si="67"/>
        <v>1478.336218</v>
      </c>
      <c r="CP191" s="35">
        <f t="shared" si="68"/>
        <v>-0.6829228527</v>
      </c>
      <c r="CQ191" s="90">
        <f t="shared" si="69"/>
        <v>0.238</v>
      </c>
      <c r="CR191" s="33">
        <v>0.04</v>
      </c>
      <c r="CS191" s="105">
        <f t="shared" si="70"/>
        <v>0.17</v>
      </c>
      <c r="CT191" s="73">
        <f t="shared" si="71"/>
        <v>-0.8267096141</v>
      </c>
      <c r="CU191" s="123">
        <f t="shared" si="72"/>
        <v>-3.447086133</v>
      </c>
      <c r="CV191" s="107">
        <f t="shared" si="73"/>
        <v>0.138</v>
      </c>
    </row>
    <row r="192">
      <c r="A192" s="28">
        <v>2024.0</v>
      </c>
      <c r="B192" s="29" t="s">
        <v>982</v>
      </c>
      <c r="C192" s="29" t="s">
        <v>4</v>
      </c>
      <c r="D192" s="30">
        <f t="array" ref="D192">INDEX(
  TP!C:C,
  MATCH(
    1,
    (TP!A:A = A192) * (TP!B:B = C192),
    0
  )
)
</f>
        <v>47.59</v>
      </c>
      <c r="E192" s="31">
        <f t="shared" si="1"/>
        <v>-6.902609485</v>
      </c>
      <c r="F192" s="32">
        <f t="shared" si="2"/>
        <v>0.135</v>
      </c>
      <c r="G192" s="33">
        <v>949.0</v>
      </c>
      <c r="H192" s="33">
        <v>1.46</v>
      </c>
      <c r="I192" s="33">
        <v>0.0</v>
      </c>
      <c r="J192" s="99">
        <f t="shared" si="3"/>
        <v>1.46</v>
      </c>
      <c r="K192" s="100">
        <f t="shared" si="4"/>
        <v>0.1384615385</v>
      </c>
      <c r="L192" s="101">
        <f t="shared" si="5"/>
        <v>0.103</v>
      </c>
      <c r="M192" s="73">
        <f t="shared" si="6"/>
        <v>-1.213484426</v>
      </c>
      <c r="N192" s="42">
        <v>0.0</v>
      </c>
      <c r="O192" s="101">
        <f t="shared" si="7"/>
        <v>0</v>
      </c>
      <c r="P192" s="73">
        <f t="shared" si="8"/>
        <v>-1.783712893</v>
      </c>
      <c r="Q192" s="33">
        <v>1.9</v>
      </c>
      <c r="R192" s="102">
        <f t="shared" si="9"/>
        <v>0.465</v>
      </c>
      <c r="S192" s="73">
        <f t="shared" si="10"/>
        <v>-0.1506899049</v>
      </c>
      <c r="T192" s="33">
        <v>40.0</v>
      </c>
      <c r="U192" s="102">
        <f t="shared" si="11"/>
        <v>0.422</v>
      </c>
      <c r="V192" s="73">
        <f t="shared" si="12"/>
        <v>-0.1405398743</v>
      </c>
      <c r="W192" s="36">
        <f t="shared" si="13"/>
        <v>2662.796067</v>
      </c>
      <c r="X192" s="35">
        <f t="shared" si="14"/>
        <v>-0.1553613894</v>
      </c>
      <c r="Y192" s="40">
        <f t="shared" si="15"/>
        <v>0.422</v>
      </c>
      <c r="Z192" s="33">
        <v>0.0</v>
      </c>
      <c r="AA192" s="101">
        <f t="shared" si="16"/>
        <v>0</v>
      </c>
      <c r="AB192" s="73">
        <f t="shared" si="17"/>
        <v>-2.164340948</v>
      </c>
      <c r="AC192" s="121">
        <f t="shared" si="18"/>
        <v>-5.316899657</v>
      </c>
      <c r="AD192" s="68">
        <f t="shared" si="19"/>
        <v>0.064</v>
      </c>
      <c r="AE192" s="33">
        <v>4.74</v>
      </c>
      <c r="AF192" s="102">
        <f t="shared" si="20"/>
        <v>0.84</v>
      </c>
      <c r="AG192" s="73">
        <f t="shared" si="21"/>
        <v>1.018625474</v>
      </c>
      <c r="AH192" s="66">
        <f t="shared" si="22"/>
        <v>4.341126536</v>
      </c>
      <c r="AI192" s="102">
        <f t="shared" si="23"/>
        <v>0.787</v>
      </c>
      <c r="AJ192" s="73">
        <f t="shared" si="24"/>
        <v>0.7077875248</v>
      </c>
      <c r="AK192" s="33">
        <v>38.0</v>
      </c>
      <c r="AL192" s="102">
        <f t="shared" si="25"/>
        <v>0.039</v>
      </c>
      <c r="AM192" s="73">
        <f t="shared" si="26"/>
        <v>-1.813404789</v>
      </c>
      <c r="AN192" s="36">
        <f t="shared" si="27"/>
        <v>2914.807526</v>
      </c>
      <c r="AO192" s="35">
        <f t="shared" si="28"/>
        <v>-0.6856041497</v>
      </c>
      <c r="AP192" s="37">
        <f t="shared" si="29"/>
        <v>0.262</v>
      </c>
      <c r="AQ192" s="33">
        <v>3.89</v>
      </c>
      <c r="AR192" s="102">
        <f t="shared" si="30"/>
        <v>0.45</v>
      </c>
      <c r="AS192" s="73">
        <f t="shared" si="31"/>
        <v>-0.2589594057</v>
      </c>
      <c r="AT192" s="33">
        <v>21.95</v>
      </c>
      <c r="AU192" s="102">
        <f t="shared" si="32"/>
        <v>0.177</v>
      </c>
      <c r="AV192" s="73">
        <f t="shared" si="33"/>
        <v>-0.9424539953</v>
      </c>
      <c r="AW192" s="36">
        <f t="shared" si="34"/>
        <v>1257.966744</v>
      </c>
      <c r="AX192" s="35">
        <f t="shared" si="35"/>
        <v>-0.6979819043</v>
      </c>
      <c r="AY192" s="37">
        <f t="shared" si="36"/>
        <v>0.266</v>
      </c>
      <c r="AZ192" s="33">
        <v>11.29</v>
      </c>
      <c r="BA192" s="102">
        <f t="shared" si="37"/>
        <v>0.83</v>
      </c>
      <c r="BB192" s="73">
        <f t="shared" si="38"/>
        <v>0.9748300693</v>
      </c>
      <c r="BC192" s="33">
        <v>36.13</v>
      </c>
      <c r="BD192" s="102">
        <f t="shared" si="39"/>
        <v>0.617</v>
      </c>
      <c r="BE192" s="73">
        <f t="shared" si="40"/>
        <v>0.1687418774</v>
      </c>
      <c r="BF192" s="36">
        <f t="shared" si="41"/>
        <v>2882.494406</v>
      </c>
      <c r="BG192" s="35">
        <f t="shared" si="42"/>
        <v>0.6965054096</v>
      </c>
      <c r="BH192" s="37">
        <f t="shared" si="43"/>
        <v>0.762</v>
      </c>
      <c r="BI192" s="33">
        <v>1.52</v>
      </c>
      <c r="BJ192" s="103">
        <f t="shared" si="44"/>
        <v>0.706</v>
      </c>
      <c r="BK192" s="73">
        <f t="shared" si="45"/>
        <v>0.3806885399</v>
      </c>
      <c r="BL192" s="33">
        <v>0.19</v>
      </c>
      <c r="BM192" s="103">
        <f t="shared" si="46"/>
        <v>0.365</v>
      </c>
      <c r="BN192" s="73">
        <f t="shared" si="47"/>
        <v>-0.530881354</v>
      </c>
      <c r="BO192" s="33">
        <v>3.98</v>
      </c>
      <c r="BP192" s="102">
        <f t="shared" si="48"/>
        <v>0.858</v>
      </c>
      <c r="BQ192" s="73">
        <f t="shared" si="49"/>
        <v>0.9971618194</v>
      </c>
      <c r="BR192" s="33">
        <v>52.38</v>
      </c>
      <c r="BS192" s="102">
        <f t="shared" si="50"/>
        <v>0.599</v>
      </c>
      <c r="BT192" s="73">
        <f t="shared" si="51"/>
        <v>0.1965011679</v>
      </c>
      <c r="BU192" s="36">
        <f t="shared" si="52"/>
        <v>3656.858919</v>
      </c>
      <c r="BV192" s="35">
        <f t="shared" si="53"/>
        <v>0.9766230349</v>
      </c>
      <c r="BW192" s="37">
        <f t="shared" si="54"/>
        <v>0.844</v>
      </c>
      <c r="BX192" s="122">
        <f t="shared" si="55"/>
        <v>0.1393495764</v>
      </c>
      <c r="BY192" s="104">
        <f t="shared" si="56"/>
        <v>0.557</v>
      </c>
      <c r="BZ192" s="33">
        <v>7.3</v>
      </c>
      <c r="CA192" s="105">
        <f t="shared" si="57"/>
        <v>0.06</v>
      </c>
      <c r="CB192" s="73">
        <f t="shared" si="58"/>
        <v>-1.136721821</v>
      </c>
      <c r="CC192" s="33">
        <v>3.03</v>
      </c>
      <c r="CD192" s="105">
        <f t="shared" si="59"/>
        <v>0.5</v>
      </c>
      <c r="CE192" s="73">
        <f t="shared" si="60"/>
        <v>0.002897933654</v>
      </c>
      <c r="CF192" s="33">
        <v>0.28</v>
      </c>
      <c r="CG192" s="105">
        <f t="shared" si="61"/>
        <v>0.433</v>
      </c>
      <c r="CH192" s="73">
        <f t="shared" si="62"/>
        <v>-0.2820315471</v>
      </c>
      <c r="CI192" s="33">
        <v>1.61</v>
      </c>
      <c r="CJ192" s="102">
        <f t="shared" si="63"/>
        <v>0.667</v>
      </c>
      <c r="CK192" s="73">
        <f t="shared" si="64"/>
        <v>0.1667486464</v>
      </c>
      <c r="CL192" s="33">
        <v>41.18</v>
      </c>
      <c r="CM192" s="102">
        <f t="shared" si="65"/>
        <v>0.309</v>
      </c>
      <c r="CN192" s="73">
        <f t="shared" si="66"/>
        <v>-0.4827812422</v>
      </c>
      <c r="CO192" s="36">
        <f t="shared" si="67"/>
        <v>2108.856565</v>
      </c>
      <c r="CP192" s="35">
        <f t="shared" si="68"/>
        <v>-0.0390974189</v>
      </c>
      <c r="CQ192" s="90">
        <f t="shared" si="69"/>
        <v>0.55</v>
      </c>
      <c r="CR192" s="33">
        <v>0.07</v>
      </c>
      <c r="CS192" s="105">
        <f t="shared" si="70"/>
        <v>0.411</v>
      </c>
      <c r="CT192" s="73">
        <f t="shared" si="71"/>
        <v>-0.2701065511</v>
      </c>
      <c r="CU192" s="123">
        <f t="shared" si="72"/>
        <v>-1.725059404</v>
      </c>
      <c r="CV192" s="107">
        <f t="shared" si="73"/>
        <v>0.351</v>
      </c>
    </row>
    <row r="193">
      <c r="A193" s="28">
        <v>2024.0</v>
      </c>
      <c r="B193" s="29" t="s">
        <v>856</v>
      </c>
      <c r="C193" s="29" t="s">
        <v>4</v>
      </c>
      <c r="D193" s="30">
        <f t="array" ref="D193">INDEX(
  TP!C:C,
  MATCH(
    1,
    (TP!A:A = A193) * (TP!B:B = C193),
    0
  )
)
</f>
        <v>47.59</v>
      </c>
      <c r="E193" s="31">
        <f t="shared" si="1"/>
        <v>-7.540320517</v>
      </c>
      <c r="F193" s="32">
        <f t="shared" si="2"/>
        <v>0.106</v>
      </c>
      <c r="G193" s="33">
        <v>1285.0</v>
      </c>
      <c r="H193" s="33">
        <v>1.93</v>
      </c>
      <c r="I193" s="33">
        <v>0.0</v>
      </c>
      <c r="J193" s="124">
        <f t="shared" si="3"/>
        <v>1.93</v>
      </c>
      <c r="K193" s="125">
        <f t="shared" si="4"/>
        <v>0.1351750973</v>
      </c>
      <c r="L193" s="40">
        <f t="shared" si="5"/>
        <v>0.092</v>
      </c>
      <c r="M193" s="73">
        <f t="shared" si="6"/>
        <v>-1.241993567</v>
      </c>
      <c r="N193" s="42">
        <v>0.07</v>
      </c>
      <c r="O193" s="40">
        <f t="shared" si="7"/>
        <v>0.06</v>
      </c>
      <c r="P193" s="73">
        <f t="shared" si="8"/>
        <v>-1.336316686</v>
      </c>
      <c r="Q193" s="33">
        <v>1.4</v>
      </c>
      <c r="R193" s="34">
        <f t="shared" si="9"/>
        <v>0.128</v>
      </c>
      <c r="S193" s="73">
        <f t="shared" si="10"/>
        <v>-0.9657748263</v>
      </c>
      <c r="T193" s="33">
        <v>20.0</v>
      </c>
      <c r="U193" s="34">
        <f t="shared" si="11"/>
        <v>0.025</v>
      </c>
      <c r="V193" s="73">
        <f t="shared" si="12"/>
        <v>-2.119777716</v>
      </c>
      <c r="W193" s="36">
        <f t="shared" si="13"/>
        <v>1094.754955</v>
      </c>
      <c r="X193" s="35">
        <f t="shared" si="14"/>
        <v>-1.949497748</v>
      </c>
      <c r="Y193" s="40">
        <f t="shared" si="15"/>
        <v>0.025</v>
      </c>
      <c r="Z193" s="33">
        <v>5.0</v>
      </c>
      <c r="AA193" s="40">
        <f t="shared" si="16"/>
        <v>0.071</v>
      </c>
      <c r="AB193" s="73">
        <f t="shared" si="17"/>
        <v>-1.45182517</v>
      </c>
      <c r="AC193" s="121">
        <f t="shared" si="18"/>
        <v>-5.979633172</v>
      </c>
      <c r="AD193" s="44">
        <f t="shared" si="19"/>
        <v>0.043</v>
      </c>
      <c r="AE193" s="33">
        <v>4.97</v>
      </c>
      <c r="AF193" s="34">
        <f t="shared" si="20"/>
        <v>0.872</v>
      </c>
      <c r="AG193" s="73">
        <f t="shared" si="21"/>
        <v>1.216755799</v>
      </c>
      <c r="AH193" s="66">
        <f t="shared" si="22"/>
        <v>4.551771917</v>
      </c>
      <c r="AI193" s="34">
        <f t="shared" si="23"/>
        <v>0.826</v>
      </c>
      <c r="AJ193" s="73">
        <f t="shared" si="24"/>
        <v>0.8831988816</v>
      </c>
      <c r="AK193" s="33">
        <v>57.75</v>
      </c>
      <c r="AL193" s="34">
        <f t="shared" si="25"/>
        <v>0.801</v>
      </c>
      <c r="AM193" s="73">
        <f t="shared" si="26"/>
        <v>0.7781306164</v>
      </c>
      <c r="AN193" s="36">
        <f t="shared" si="27"/>
        <v>4532.009124</v>
      </c>
      <c r="AO193" s="35">
        <f t="shared" si="28"/>
        <v>1.214604051</v>
      </c>
      <c r="AP193" s="37">
        <f t="shared" si="29"/>
        <v>0.894</v>
      </c>
      <c r="AQ193" s="33">
        <v>2.52</v>
      </c>
      <c r="AR193" s="34">
        <f t="shared" si="30"/>
        <v>0.252</v>
      </c>
      <c r="AS193" s="73">
        <f t="shared" si="31"/>
        <v>-0.7843173208</v>
      </c>
      <c r="AT193" s="33">
        <v>22.22</v>
      </c>
      <c r="AU193" s="34">
        <f t="shared" si="32"/>
        <v>0.181</v>
      </c>
      <c r="AV193" s="73">
        <f t="shared" si="33"/>
        <v>-0.9157114318</v>
      </c>
      <c r="AW193" s="36">
        <f t="shared" si="34"/>
        <v>1009.691962</v>
      </c>
      <c r="AX193" s="35">
        <f t="shared" si="35"/>
        <v>-0.9668572023</v>
      </c>
      <c r="AY193" s="37">
        <f t="shared" si="36"/>
        <v>0.163</v>
      </c>
      <c r="AZ193" s="33">
        <v>6.02</v>
      </c>
      <c r="BA193" s="34">
        <f t="shared" si="37"/>
        <v>0.167</v>
      </c>
      <c r="BB193" s="73">
        <f t="shared" si="38"/>
        <v>-0.9418405264</v>
      </c>
      <c r="BC193" s="33">
        <v>38.37</v>
      </c>
      <c r="BD193" s="34">
        <f t="shared" si="39"/>
        <v>0.755</v>
      </c>
      <c r="BE193" s="73">
        <f t="shared" si="40"/>
        <v>0.4794810445</v>
      </c>
      <c r="BF193" s="36">
        <f t="shared" si="41"/>
        <v>2377.868208</v>
      </c>
      <c r="BG193" s="35">
        <f t="shared" si="42"/>
        <v>-0.1501545859</v>
      </c>
      <c r="BH193" s="37">
        <f t="shared" si="43"/>
        <v>0.475</v>
      </c>
      <c r="BI193" s="33">
        <v>1.05</v>
      </c>
      <c r="BJ193" s="37">
        <f t="shared" si="44"/>
        <v>0.472</v>
      </c>
      <c r="BK193" s="73">
        <f t="shared" si="45"/>
        <v>-0.2409858946</v>
      </c>
      <c r="BL193" s="33">
        <v>0.63</v>
      </c>
      <c r="BM193" s="37">
        <f t="shared" si="46"/>
        <v>0.819</v>
      </c>
      <c r="BN193" s="73">
        <f t="shared" si="47"/>
        <v>0.6730040257</v>
      </c>
      <c r="BO193" s="33">
        <v>2.52</v>
      </c>
      <c r="BP193" s="34">
        <f t="shared" si="48"/>
        <v>0.557</v>
      </c>
      <c r="BQ193" s="73">
        <f t="shared" si="49"/>
        <v>-0.03605946794</v>
      </c>
      <c r="BR193" s="33">
        <v>58.33</v>
      </c>
      <c r="BS193" s="34">
        <f t="shared" si="50"/>
        <v>0.83</v>
      </c>
      <c r="BT193" s="73">
        <f t="shared" si="51"/>
        <v>0.8041640053</v>
      </c>
      <c r="BU193" s="36">
        <f t="shared" si="52"/>
        <v>3192.148605</v>
      </c>
      <c r="BV193" s="35">
        <f t="shared" si="53"/>
        <v>0.525031852</v>
      </c>
      <c r="BW193" s="37">
        <f t="shared" si="54"/>
        <v>0.699</v>
      </c>
      <c r="BX193" s="122">
        <f t="shared" si="55"/>
        <v>1.054642246</v>
      </c>
      <c r="BY193" s="39">
        <f t="shared" si="56"/>
        <v>0.667</v>
      </c>
      <c r="BZ193" s="33">
        <v>10.3</v>
      </c>
      <c r="CA193" s="90">
        <f t="shared" si="57"/>
        <v>0.34</v>
      </c>
      <c r="CB193" s="73">
        <f t="shared" si="58"/>
        <v>-0.5705316396</v>
      </c>
      <c r="CC193" s="33">
        <v>2.1</v>
      </c>
      <c r="CD193" s="90">
        <f t="shared" si="59"/>
        <v>0.117</v>
      </c>
      <c r="CE193" s="73">
        <f t="shared" si="60"/>
        <v>-1.071337501</v>
      </c>
      <c r="CF193" s="33">
        <v>0.28</v>
      </c>
      <c r="CG193" s="90">
        <f t="shared" si="61"/>
        <v>0.433</v>
      </c>
      <c r="CH193" s="73">
        <f t="shared" si="62"/>
        <v>-0.2820315471</v>
      </c>
      <c r="CI193" s="33">
        <v>1.19</v>
      </c>
      <c r="CJ193" s="34">
        <f t="shared" si="63"/>
        <v>0.468</v>
      </c>
      <c r="CK193" s="73">
        <f t="shared" si="64"/>
        <v>-0.299488571</v>
      </c>
      <c r="CL193" s="33">
        <v>58.82</v>
      </c>
      <c r="CM193" s="34">
        <f t="shared" si="65"/>
        <v>0.805</v>
      </c>
      <c r="CN193" s="73">
        <f t="shared" si="66"/>
        <v>0.8186399441</v>
      </c>
      <c r="CO193" s="36">
        <f t="shared" si="67"/>
        <v>2461.331215</v>
      </c>
      <c r="CP193" s="35">
        <f t="shared" si="68"/>
        <v>0.320815065</v>
      </c>
      <c r="CQ193" s="90">
        <f t="shared" si="69"/>
        <v>0.663</v>
      </c>
      <c r="CR193" s="33">
        <v>0.03</v>
      </c>
      <c r="CS193" s="90">
        <f t="shared" si="70"/>
        <v>0.089</v>
      </c>
      <c r="CT193" s="73">
        <f t="shared" si="71"/>
        <v>-1.012243968</v>
      </c>
      <c r="CU193" s="123">
        <f t="shared" si="72"/>
        <v>-2.615329591</v>
      </c>
      <c r="CV193" s="91">
        <f t="shared" si="73"/>
        <v>0.241</v>
      </c>
    </row>
    <row r="194">
      <c r="A194" s="28">
        <v>2024.0</v>
      </c>
      <c r="B194" s="29" t="s">
        <v>983</v>
      </c>
      <c r="C194" s="29" t="s">
        <v>4</v>
      </c>
      <c r="D194" s="30">
        <f t="array" ref="D194">INDEX(
  TP!C:C,
  MATCH(
    1,
    (TP!A:A = A194) * (TP!B:B = C194),
    0
  )
)
</f>
        <v>47.59</v>
      </c>
      <c r="E194" s="31">
        <f t="shared" si="1"/>
        <v>-8.95966008</v>
      </c>
      <c r="F194" s="32">
        <f t="shared" si="2"/>
        <v>0.067</v>
      </c>
      <c r="G194" s="33">
        <v>1303.0</v>
      </c>
      <c r="H194" s="33">
        <v>1.51</v>
      </c>
      <c r="I194" s="33">
        <v>0.0</v>
      </c>
      <c r="J194" s="99">
        <f t="shared" si="3"/>
        <v>1.51</v>
      </c>
      <c r="K194" s="100">
        <f t="shared" si="4"/>
        <v>0.1042977744</v>
      </c>
      <c r="L194" s="101">
        <f t="shared" si="5"/>
        <v>0.043</v>
      </c>
      <c r="M194" s="73">
        <f t="shared" si="6"/>
        <v>-1.509847428</v>
      </c>
      <c r="N194" s="42">
        <v>0.14</v>
      </c>
      <c r="O194" s="101">
        <f t="shared" si="7"/>
        <v>0.167</v>
      </c>
      <c r="P194" s="73">
        <f t="shared" si="8"/>
        <v>-0.8889204796</v>
      </c>
      <c r="Q194" s="33">
        <v>1.11</v>
      </c>
      <c r="R194" s="102">
        <f t="shared" si="9"/>
        <v>0.057</v>
      </c>
      <c r="S194" s="73">
        <f t="shared" si="10"/>
        <v>-1.438524081</v>
      </c>
      <c r="T194" s="33">
        <v>31.25</v>
      </c>
      <c r="U194" s="102">
        <f t="shared" si="11"/>
        <v>0.138</v>
      </c>
      <c r="V194" s="73">
        <f t="shared" si="12"/>
        <v>-1.00645643</v>
      </c>
      <c r="W194" s="36">
        <f t="shared" si="13"/>
        <v>1458.933326</v>
      </c>
      <c r="X194" s="35">
        <f t="shared" si="14"/>
        <v>-1.532808638</v>
      </c>
      <c r="Y194" s="40">
        <f t="shared" si="15"/>
        <v>0.071</v>
      </c>
      <c r="Z194" s="33">
        <v>12.5</v>
      </c>
      <c r="AA194" s="101">
        <f t="shared" si="16"/>
        <v>0.337</v>
      </c>
      <c r="AB194" s="73">
        <f t="shared" si="17"/>
        <v>-0.3830515035</v>
      </c>
      <c r="AC194" s="121">
        <f t="shared" si="18"/>
        <v>-4.314628049</v>
      </c>
      <c r="AD194" s="68">
        <f t="shared" si="19"/>
        <v>0.103</v>
      </c>
      <c r="AE194" s="33">
        <v>3.94</v>
      </c>
      <c r="AF194" s="102">
        <f t="shared" si="20"/>
        <v>0.699</v>
      </c>
      <c r="AG194" s="73">
        <f t="shared" si="21"/>
        <v>0.3294765159</v>
      </c>
      <c r="AH194" s="66">
        <f t="shared" si="22"/>
        <v>3.608446952</v>
      </c>
      <c r="AI194" s="102">
        <f t="shared" si="23"/>
        <v>0.613</v>
      </c>
      <c r="AJ194" s="73">
        <f t="shared" si="24"/>
        <v>0.0976610664</v>
      </c>
      <c r="AK194" s="33">
        <v>56.14</v>
      </c>
      <c r="AL194" s="102">
        <f t="shared" si="25"/>
        <v>0.734</v>
      </c>
      <c r="AM194" s="73">
        <f t="shared" si="26"/>
        <v>0.5668712745</v>
      </c>
      <c r="AN194" s="36">
        <f t="shared" si="27"/>
        <v>3927.019389</v>
      </c>
      <c r="AO194" s="35">
        <f t="shared" si="28"/>
        <v>0.5037424878</v>
      </c>
      <c r="AP194" s="37">
        <f t="shared" si="29"/>
        <v>0.681</v>
      </c>
      <c r="AQ194" s="33">
        <v>4.08</v>
      </c>
      <c r="AR194" s="102">
        <f t="shared" si="30"/>
        <v>0.475</v>
      </c>
      <c r="AS194" s="73">
        <f t="shared" si="31"/>
        <v>-0.1860995488</v>
      </c>
      <c r="AT194" s="33">
        <v>30.51</v>
      </c>
      <c r="AU194" s="102">
        <f t="shared" si="32"/>
        <v>0.433</v>
      </c>
      <c r="AV194" s="73">
        <f t="shared" si="33"/>
        <v>-0.09461568656</v>
      </c>
      <c r="AW194" s="36">
        <f t="shared" si="34"/>
        <v>1790.539223</v>
      </c>
      <c r="AX194" s="35">
        <f t="shared" si="35"/>
        <v>-0.1212194047</v>
      </c>
      <c r="AY194" s="37">
        <f t="shared" si="36"/>
        <v>0.493</v>
      </c>
      <c r="AZ194" s="33">
        <v>8.15</v>
      </c>
      <c r="BA194" s="102">
        <f t="shared" si="37"/>
        <v>0.475</v>
      </c>
      <c r="BB194" s="73">
        <f t="shared" si="38"/>
        <v>-0.1671710067</v>
      </c>
      <c r="BC194" s="33">
        <v>33.05</v>
      </c>
      <c r="BD194" s="102">
        <f t="shared" si="39"/>
        <v>0.418</v>
      </c>
      <c r="BE194" s="73">
        <f t="shared" si="40"/>
        <v>-0.2585244775</v>
      </c>
      <c r="BF194" s="36">
        <f t="shared" si="41"/>
        <v>2326.685624</v>
      </c>
      <c r="BG194" s="35">
        <f t="shared" si="42"/>
        <v>-0.2360285397</v>
      </c>
      <c r="BH194" s="37">
        <f t="shared" si="43"/>
        <v>0.443</v>
      </c>
      <c r="BI194" s="33">
        <v>0.97</v>
      </c>
      <c r="BJ194" s="103">
        <f t="shared" si="44"/>
        <v>0.426</v>
      </c>
      <c r="BK194" s="73">
        <f t="shared" si="45"/>
        <v>-0.3468028196</v>
      </c>
      <c r="BL194" s="33">
        <v>0.28</v>
      </c>
      <c r="BM194" s="103">
        <f t="shared" si="46"/>
        <v>0.465</v>
      </c>
      <c r="BN194" s="73">
        <f t="shared" si="47"/>
        <v>-0.2846320718</v>
      </c>
      <c r="BO194" s="33">
        <v>2.83</v>
      </c>
      <c r="BP194" s="102">
        <f t="shared" si="48"/>
        <v>0.624</v>
      </c>
      <c r="BQ194" s="73">
        <f t="shared" si="49"/>
        <v>0.1833231342</v>
      </c>
      <c r="BR194" s="33">
        <v>43.9</v>
      </c>
      <c r="BS194" s="102">
        <f t="shared" si="50"/>
        <v>0.227</v>
      </c>
      <c r="BT194" s="73">
        <f t="shared" si="51"/>
        <v>-0.6695460356</v>
      </c>
      <c r="BU194" s="36">
        <f t="shared" si="52"/>
        <v>2563.587694</v>
      </c>
      <c r="BV194" s="35">
        <f t="shared" si="53"/>
        <v>-0.08578429799</v>
      </c>
      <c r="BW194" s="37">
        <f t="shared" si="54"/>
        <v>0.489</v>
      </c>
      <c r="BX194" s="122">
        <f t="shared" si="55"/>
        <v>-0.570724646</v>
      </c>
      <c r="BY194" s="104">
        <f t="shared" si="56"/>
        <v>0.465</v>
      </c>
      <c r="BZ194" s="33">
        <v>9.12</v>
      </c>
      <c r="CA194" s="105">
        <f t="shared" si="57"/>
        <v>0.181</v>
      </c>
      <c r="CB194" s="73">
        <f t="shared" si="58"/>
        <v>-0.7932331109</v>
      </c>
      <c r="CC194" s="33">
        <v>2.07</v>
      </c>
      <c r="CD194" s="105">
        <f t="shared" si="59"/>
        <v>0.113</v>
      </c>
      <c r="CE194" s="73">
        <f t="shared" si="60"/>
        <v>-1.105990257</v>
      </c>
      <c r="CF194" s="33">
        <v>0.14</v>
      </c>
      <c r="CG194" s="105">
        <f t="shared" si="61"/>
        <v>0.113</v>
      </c>
      <c r="CH194" s="73">
        <f t="shared" si="62"/>
        <v>-1.041656965</v>
      </c>
      <c r="CI194" s="33">
        <v>1.24</v>
      </c>
      <c r="CJ194" s="102">
        <f t="shared" si="63"/>
        <v>0.5</v>
      </c>
      <c r="CK194" s="73">
        <f t="shared" si="64"/>
        <v>-0.2439841404</v>
      </c>
      <c r="CL194" s="33">
        <v>55.56</v>
      </c>
      <c r="CM194" s="102">
        <f t="shared" si="65"/>
        <v>0.72</v>
      </c>
      <c r="CN194" s="73">
        <f t="shared" si="66"/>
        <v>0.5781278654</v>
      </c>
      <c r="CO194" s="36">
        <f t="shared" si="67"/>
        <v>2391.86758</v>
      </c>
      <c r="CP194" s="35">
        <f t="shared" si="68"/>
        <v>0.2498856244</v>
      </c>
      <c r="CQ194" s="90">
        <f t="shared" si="69"/>
        <v>0.652</v>
      </c>
      <c r="CR194" s="33">
        <v>0.01</v>
      </c>
      <c r="CS194" s="105">
        <f t="shared" si="70"/>
        <v>0</v>
      </c>
      <c r="CT194" s="73">
        <f t="shared" si="71"/>
        <v>-1.383312677</v>
      </c>
      <c r="CU194" s="123">
        <f t="shared" si="72"/>
        <v>-4.074307385</v>
      </c>
      <c r="CV194" s="107">
        <f t="shared" si="73"/>
        <v>0.085</v>
      </c>
    </row>
    <row r="195">
      <c r="A195" s="28">
        <v>2022.0</v>
      </c>
      <c r="B195" s="29" t="s">
        <v>898</v>
      </c>
      <c r="C195" s="29" t="s">
        <v>20</v>
      </c>
      <c r="D195" s="30">
        <f t="array" ref="D195">INDEX(
  TP!C:C,
  MATCH(
    1,
    (TP!A:A = A195) * (TP!B:B = C195),
    0
  )
)
</f>
        <v>47.35</v>
      </c>
      <c r="E195" s="31">
        <f t="shared" si="1"/>
        <v>4.410804018</v>
      </c>
      <c r="F195" s="32">
        <f t="shared" si="2"/>
        <v>0.745</v>
      </c>
      <c r="G195" s="33">
        <v>2285.0</v>
      </c>
      <c r="H195" s="33">
        <v>8.22</v>
      </c>
      <c r="I195" s="33">
        <v>1.0</v>
      </c>
      <c r="J195" s="99">
        <f t="shared" si="3"/>
        <v>7.48</v>
      </c>
      <c r="K195" s="100">
        <f t="shared" si="4"/>
        <v>0.2946170678</v>
      </c>
      <c r="L195" s="101">
        <f t="shared" si="5"/>
        <v>0.55</v>
      </c>
      <c r="M195" s="73">
        <f t="shared" si="6"/>
        <v>0.1411298175</v>
      </c>
      <c r="N195" s="42">
        <v>0.37</v>
      </c>
      <c r="O195" s="101">
        <f t="shared" si="7"/>
        <v>0.73</v>
      </c>
      <c r="P195" s="73">
        <f t="shared" si="8"/>
        <v>0.5810956286</v>
      </c>
      <c r="Q195" s="33">
        <v>2.33</v>
      </c>
      <c r="R195" s="102">
        <f t="shared" si="9"/>
        <v>0.713</v>
      </c>
      <c r="S195" s="73">
        <f t="shared" si="10"/>
        <v>0.5502831275</v>
      </c>
      <c r="T195" s="33">
        <v>36.84</v>
      </c>
      <c r="U195" s="102">
        <f t="shared" si="11"/>
        <v>0.294</v>
      </c>
      <c r="V195" s="73">
        <f t="shared" si="12"/>
        <v>-0.4532594532</v>
      </c>
      <c r="W195" s="36">
        <f t="shared" si="13"/>
        <v>2770.904334</v>
      </c>
      <c r="X195" s="35">
        <f t="shared" si="14"/>
        <v>-0.03166503231</v>
      </c>
      <c r="Y195" s="40">
        <f t="shared" si="15"/>
        <v>0.482</v>
      </c>
      <c r="Z195" s="33">
        <v>17.544</v>
      </c>
      <c r="AA195" s="101">
        <f t="shared" si="16"/>
        <v>0.631</v>
      </c>
      <c r="AB195" s="73">
        <f t="shared" si="17"/>
        <v>0.3357344133</v>
      </c>
      <c r="AC195" s="121">
        <f t="shared" si="18"/>
        <v>1.026294827</v>
      </c>
      <c r="AD195" s="68">
        <f t="shared" si="19"/>
        <v>0.621</v>
      </c>
      <c r="AE195" s="33">
        <v>3.11</v>
      </c>
      <c r="AF195" s="102">
        <f t="shared" si="20"/>
        <v>0.362</v>
      </c>
      <c r="AG195" s="73">
        <f t="shared" si="21"/>
        <v>-0.3855155278</v>
      </c>
      <c r="AH195" s="66">
        <f t="shared" si="22"/>
        <v>2.822371807</v>
      </c>
      <c r="AI195" s="102">
        <f t="shared" si="23"/>
        <v>0.33</v>
      </c>
      <c r="AJ195" s="73">
        <f t="shared" si="24"/>
        <v>-0.5569296367</v>
      </c>
      <c r="AK195" s="33">
        <v>46.05</v>
      </c>
      <c r="AL195" s="102">
        <f t="shared" si="25"/>
        <v>0.202</v>
      </c>
      <c r="AM195" s="73">
        <f t="shared" si="26"/>
        <v>-0.7571080793</v>
      </c>
      <c r="AN195" s="36">
        <f t="shared" si="27"/>
        <v>2826.929392</v>
      </c>
      <c r="AO195" s="35">
        <f t="shared" si="28"/>
        <v>-0.788860758</v>
      </c>
      <c r="AP195" s="37">
        <f t="shared" si="29"/>
        <v>0.241</v>
      </c>
      <c r="AQ195" s="33">
        <v>3.31</v>
      </c>
      <c r="AR195" s="102">
        <f t="shared" si="30"/>
        <v>0.362</v>
      </c>
      <c r="AS195" s="73">
        <f t="shared" si="31"/>
        <v>-0.4813737055</v>
      </c>
      <c r="AT195" s="33">
        <v>22.22</v>
      </c>
      <c r="AU195" s="102">
        <f t="shared" si="32"/>
        <v>0.181</v>
      </c>
      <c r="AV195" s="73">
        <f t="shared" si="33"/>
        <v>-0.9157114318</v>
      </c>
      <c r="AW195" s="36">
        <f t="shared" si="34"/>
        <v>1172.14381</v>
      </c>
      <c r="AX195" s="35">
        <f t="shared" si="35"/>
        <v>-0.7909259676</v>
      </c>
      <c r="AY195" s="37">
        <f t="shared" si="36"/>
        <v>0.234</v>
      </c>
      <c r="AZ195" s="33">
        <v>9.56</v>
      </c>
      <c r="BA195" s="102">
        <f t="shared" si="37"/>
        <v>0.681</v>
      </c>
      <c r="BB195" s="73">
        <f t="shared" si="38"/>
        <v>0.3456383937</v>
      </c>
      <c r="BC195" s="33">
        <v>36.75</v>
      </c>
      <c r="BD195" s="102">
        <f t="shared" si="39"/>
        <v>0.66</v>
      </c>
      <c r="BE195" s="73">
        <f t="shared" si="40"/>
        <v>0.2547500397</v>
      </c>
      <c r="BF195" s="36">
        <f t="shared" si="41"/>
        <v>2754.655765</v>
      </c>
      <c r="BG195" s="35">
        <f t="shared" si="42"/>
        <v>0.4820182043</v>
      </c>
      <c r="BH195" s="37">
        <f t="shared" si="43"/>
        <v>0.723</v>
      </c>
      <c r="BI195" s="33">
        <v>2.17</v>
      </c>
      <c r="BJ195" s="103">
        <f t="shared" si="44"/>
        <v>0.876</v>
      </c>
      <c r="BK195" s="73">
        <f t="shared" si="45"/>
        <v>1.240451056</v>
      </c>
      <c r="BL195" s="33">
        <v>1.14</v>
      </c>
      <c r="BM195" s="103">
        <f t="shared" si="46"/>
        <v>0.957</v>
      </c>
      <c r="BN195" s="73">
        <f t="shared" si="47"/>
        <v>2.068416625</v>
      </c>
      <c r="BO195" s="33">
        <v>4.5</v>
      </c>
      <c r="BP195" s="102">
        <f t="shared" si="48"/>
        <v>0.901</v>
      </c>
      <c r="BQ195" s="73">
        <f t="shared" si="49"/>
        <v>1.365158442</v>
      </c>
      <c r="BR195" s="33">
        <v>59.09</v>
      </c>
      <c r="BS195" s="102">
        <f t="shared" si="50"/>
        <v>0.844</v>
      </c>
      <c r="BT195" s="73">
        <f t="shared" si="51"/>
        <v>0.8817814433</v>
      </c>
      <c r="BU195" s="36">
        <f t="shared" si="52"/>
        <v>4380.519016</v>
      </c>
      <c r="BV195" s="35">
        <f t="shared" si="53"/>
        <v>1.679853647</v>
      </c>
      <c r="BW195" s="37">
        <f t="shared" si="54"/>
        <v>0.957</v>
      </c>
      <c r="BX195" s="122">
        <f t="shared" si="55"/>
        <v>3.890952806</v>
      </c>
      <c r="BY195" s="104">
        <f t="shared" si="56"/>
        <v>0.837</v>
      </c>
      <c r="BZ195" s="33">
        <v>11.28</v>
      </c>
      <c r="CA195" s="105">
        <f t="shared" si="57"/>
        <v>0.447</v>
      </c>
      <c r="CB195" s="73">
        <f t="shared" si="58"/>
        <v>-0.3855761803</v>
      </c>
      <c r="CC195" s="33">
        <v>2.66</v>
      </c>
      <c r="CD195" s="105">
        <f t="shared" si="59"/>
        <v>0.309</v>
      </c>
      <c r="CE195" s="73">
        <f t="shared" si="60"/>
        <v>-0.4244860563</v>
      </c>
      <c r="CF195" s="33">
        <v>0.29</v>
      </c>
      <c r="CG195" s="105">
        <f t="shared" si="61"/>
        <v>0.461</v>
      </c>
      <c r="CH195" s="73">
        <f t="shared" si="62"/>
        <v>-0.2277725887</v>
      </c>
      <c r="CI195" s="33">
        <v>1.23</v>
      </c>
      <c r="CJ195" s="102">
        <f t="shared" si="63"/>
        <v>0.493</v>
      </c>
      <c r="CK195" s="73">
        <f t="shared" si="64"/>
        <v>-0.2550850265</v>
      </c>
      <c r="CL195" s="33">
        <v>60.0</v>
      </c>
      <c r="CM195" s="102">
        <f t="shared" si="65"/>
        <v>0.819</v>
      </c>
      <c r="CN195" s="73">
        <f t="shared" si="66"/>
        <v>0.9056964633</v>
      </c>
      <c r="CO195" s="36">
        <f t="shared" si="67"/>
        <v>2568.679956</v>
      </c>
      <c r="CP195" s="35">
        <f t="shared" si="68"/>
        <v>0.4304290528</v>
      </c>
      <c r="CQ195" s="90">
        <f t="shared" si="69"/>
        <v>0.702</v>
      </c>
      <c r="CR195" s="33">
        <v>0.09</v>
      </c>
      <c r="CS195" s="105">
        <f t="shared" si="70"/>
        <v>0.567</v>
      </c>
      <c r="CT195" s="73">
        <f t="shared" si="71"/>
        <v>0.1009621575</v>
      </c>
      <c r="CU195" s="123">
        <f t="shared" si="72"/>
        <v>-0.5064436151</v>
      </c>
      <c r="CV195" s="107">
        <f t="shared" si="73"/>
        <v>0.5</v>
      </c>
    </row>
    <row r="196">
      <c r="A196" s="28">
        <v>2022.0</v>
      </c>
      <c r="B196" s="29" t="s">
        <v>984</v>
      </c>
      <c r="C196" s="29" t="s">
        <v>20</v>
      </c>
      <c r="D196" s="30">
        <f t="array" ref="D196">INDEX(
  TP!C:C,
  MATCH(
    1,
    (TP!A:A = A196) * (TP!B:B = C196),
    0
  )
)
</f>
        <v>47.35</v>
      </c>
      <c r="E196" s="31">
        <f t="shared" si="1"/>
        <v>-4.868097672</v>
      </c>
      <c r="F196" s="32">
        <f t="shared" si="2"/>
        <v>0.284</v>
      </c>
      <c r="G196" s="33">
        <v>1305.0</v>
      </c>
      <c r="H196" s="33">
        <v>1.76</v>
      </c>
      <c r="I196" s="33">
        <v>0.0</v>
      </c>
      <c r="J196" s="99">
        <f t="shared" si="3"/>
        <v>1.76</v>
      </c>
      <c r="K196" s="100">
        <f t="shared" si="4"/>
        <v>0.1213793103</v>
      </c>
      <c r="L196" s="101">
        <f t="shared" si="5"/>
        <v>0.074</v>
      </c>
      <c r="M196" s="73">
        <f t="shared" si="6"/>
        <v>-1.361668929</v>
      </c>
      <c r="N196" s="42">
        <v>0.07</v>
      </c>
      <c r="O196" s="101">
        <f t="shared" si="7"/>
        <v>0.06</v>
      </c>
      <c r="P196" s="73">
        <f t="shared" si="8"/>
        <v>-1.336316686</v>
      </c>
      <c r="Q196" s="33">
        <v>1.62</v>
      </c>
      <c r="R196" s="102">
        <f t="shared" si="9"/>
        <v>0.273</v>
      </c>
      <c r="S196" s="73">
        <f t="shared" si="10"/>
        <v>-0.6071374609</v>
      </c>
      <c r="T196" s="33">
        <v>17.39</v>
      </c>
      <c r="U196" s="102">
        <f t="shared" si="11"/>
        <v>0.018</v>
      </c>
      <c r="V196" s="73">
        <f t="shared" si="12"/>
        <v>-2.378068254</v>
      </c>
      <c r="W196" s="36">
        <f t="shared" si="13"/>
        <v>1047.250937</v>
      </c>
      <c r="X196" s="35">
        <f t="shared" si="14"/>
        <v>-2.003851352</v>
      </c>
      <c r="Y196" s="40">
        <f t="shared" si="15"/>
        <v>0.021</v>
      </c>
      <c r="Z196" s="33">
        <v>4.348</v>
      </c>
      <c r="AA196" s="101">
        <f t="shared" si="16"/>
        <v>0.06</v>
      </c>
      <c r="AB196" s="73">
        <f t="shared" si="17"/>
        <v>-1.544737228</v>
      </c>
      <c r="AC196" s="121">
        <f t="shared" si="18"/>
        <v>-6.246574195</v>
      </c>
      <c r="AD196" s="68">
        <f t="shared" si="19"/>
        <v>0.032</v>
      </c>
      <c r="AE196" s="33">
        <v>7.2</v>
      </c>
      <c r="AF196" s="102">
        <f t="shared" si="20"/>
        <v>0.996</v>
      </c>
      <c r="AG196" s="73">
        <f t="shared" si="21"/>
        <v>3.137758519</v>
      </c>
      <c r="AH196" s="66">
        <f t="shared" si="22"/>
        <v>6.534108364</v>
      </c>
      <c r="AI196" s="102">
        <f t="shared" si="23"/>
        <v>0.979</v>
      </c>
      <c r="AJ196" s="73">
        <f t="shared" si="24"/>
        <v>2.533955832</v>
      </c>
      <c r="AK196" s="33">
        <v>62.75</v>
      </c>
      <c r="AL196" s="102">
        <f t="shared" si="25"/>
        <v>0.918</v>
      </c>
      <c r="AM196" s="73">
        <f t="shared" si="26"/>
        <v>1.434215529</v>
      </c>
      <c r="AN196" s="36">
        <f t="shared" si="27"/>
        <v>5801.537176</v>
      </c>
      <c r="AO196" s="35">
        <f t="shared" si="28"/>
        <v>2.706296624</v>
      </c>
      <c r="AP196" s="37">
        <f t="shared" si="29"/>
        <v>1</v>
      </c>
      <c r="AQ196" s="33">
        <v>3.39</v>
      </c>
      <c r="AR196" s="102">
        <f t="shared" si="30"/>
        <v>0.387</v>
      </c>
      <c r="AS196" s="73">
        <f t="shared" si="31"/>
        <v>-0.450695871</v>
      </c>
      <c r="AT196" s="33">
        <v>20.83</v>
      </c>
      <c r="AU196" s="102">
        <f t="shared" si="32"/>
        <v>0.131</v>
      </c>
      <c r="AV196" s="73">
        <f t="shared" si="33"/>
        <v>-1.05338611</v>
      </c>
      <c r="AW196" s="36">
        <f t="shared" si="34"/>
        <v>1112.651594</v>
      </c>
      <c r="AX196" s="35">
        <f t="shared" si="35"/>
        <v>-0.8553545301</v>
      </c>
      <c r="AY196" s="37">
        <f t="shared" si="36"/>
        <v>0.209</v>
      </c>
      <c r="AZ196" s="33">
        <v>8.68</v>
      </c>
      <c r="BA196" s="102">
        <f t="shared" si="37"/>
        <v>0.564</v>
      </c>
      <c r="BB196" s="73">
        <f t="shared" si="38"/>
        <v>0.02558713671</v>
      </c>
      <c r="BC196" s="33">
        <v>35.77</v>
      </c>
      <c r="BD196" s="102">
        <f t="shared" si="39"/>
        <v>0.592</v>
      </c>
      <c r="BE196" s="73">
        <f t="shared" si="40"/>
        <v>0.1188016541</v>
      </c>
      <c r="BF196" s="36">
        <f t="shared" si="41"/>
        <v>2582.221825</v>
      </c>
      <c r="BG196" s="35">
        <f t="shared" si="42"/>
        <v>0.192709167</v>
      </c>
      <c r="BH196" s="37">
        <f t="shared" si="43"/>
        <v>0.617</v>
      </c>
      <c r="BI196" s="33">
        <v>1.62</v>
      </c>
      <c r="BJ196" s="103">
        <f t="shared" si="44"/>
        <v>0.738</v>
      </c>
      <c r="BK196" s="73">
        <f t="shared" si="45"/>
        <v>0.5129596962</v>
      </c>
      <c r="BL196" s="33">
        <v>1.06</v>
      </c>
      <c r="BM196" s="103">
        <f t="shared" si="46"/>
        <v>0.94</v>
      </c>
      <c r="BN196" s="73">
        <f t="shared" si="47"/>
        <v>1.849528374</v>
      </c>
      <c r="BO196" s="33">
        <v>2.96</v>
      </c>
      <c r="BP196" s="102">
        <f t="shared" si="48"/>
        <v>0.66</v>
      </c>
      <c r="BQ196" s="73">
        <f t="shared" si="49"/>
        <v>0.2753222899</v>
      </c>
      <c r="BR196" s="33">
        <v>57.14</v>
      </c>
      <c r="BS196" s="102">
        <f t="shared" si="50"/>
        <v>0.787</v>
      </c>
      <c r="BT196" s="73">
        <f t="shared" si="51"/>
        <v>0.6826314378</v>
      </c>
      <c r="BU196" s="36">
        <f t="shared" si="52"/>
        <v>3419.69245</v>
      </c>
      <c r="BV196" s="35">
        <f t="shared" si="53"/>
        <v>0.7461519582</v>
      </c>
      <c r="BW196" s="37">
        <f t="shared" si="54"/>
        <v>0.773</v>
      </c>
      <c r="BX196" s="122">
        <f t="shared" si="55"/>
        <v>5.15229129</v>
      </c>
      <c r="BY196" s="104">
        <f t="shared" si="56"/>
        <v>0.872</v>
      </c>
      <c r="BZ196" s="33">
        <v>15.11</v>
      </c>
      <c r="CA196" s="105">
        <f t="shared" si="57"/>
        <v>0.72</v>
      </c>
      <c r="CB196" s="73">
        <f t="shared" si="58"/>
        <v>0.3372599511</v>
      </c>
      <c r="CC196" s="33">
        <v>1.41</v>
      </c>
      <c r="CD196" s="105">
        <f t="shared" si="59"/>
        <v>0.046</v>
      </c>
      <c r="CE196" s="73">
        <f t="shared" si="60"/>
        <v>-1.868350887</v>
      </c>
      <c r="CF196" s="33">
        <v>0.0</v>
      </c>
      <c r="CG196" s="105">
        <f t="shared" si="61"/>
        <v>0</v>
      </c>
      <c r="CH196" s="73">
        <f t="shared" si="62"/>
        <v>-1.801282383</v>
      </c>
      <c r="CI196" s="33">
        <v>1.48</v>
      </c>
      <c r="CJ196" s="102">
        <f t="shared" si="63"/>
        <v>0.635</v>
      </c>
      <c r="CK196" s="73">
        <f t="shared" si="64"/>
        <v>0.02243712674</v>
      </c>
      <c r="CL196" s="33">
        <v>33.33</v>
      </c>
      <c r="CM196" s="102">
        <f t="shared" si="65"/>
        <v>0.106</v>
      </c>
      <c r="CN196" s="73">
        <f t="shared" si="66"/>
        <v>-1.061928425</v>
      </c>
      <c r="CO196" s="36">
        <f t="shared" si="67"/>
        <v>1615.951541</v>
      </c>
      <c r="CP196" s="35">
        <f t="shared" si="68"/>
        <v>-0.5424036045</v>
      </c>
      <c r="CQ196" s="90">
        <f t="shared" si="69"/>
        <v>0.316</v>
      </c>
      <c r="CR196" s="33">
        <v>0.09</v>
      </c>
      <c r="CS196" s="105">
        <f t="shared" si="70"/>
        <v>0.567</v>
      </c>
      <c r="CT196" s="73">
        <f t="shared" si="71"/>
        <v>0.1009621575</v>
      </c>
      <c r="CU196" s="123">
        <f t="shared" si="72"/>
        <v>-3.773814766</v>
      </c>
      <c r="CV196" s="107">
        <f t="shared" si="73"/>
        <v>0.099</v>
      </c>
    </row>
    <row r="197">
      <c r="A197" s="28">
        <v>2022.0</v>
      </c>
      <c r="B197" s="29" t="s">
        <v>985</v>
      </c>
      <c r="C197" s="29" t="s">
        <v>20</v>
      </c>
      <c r="D197" s="30">
        <f t="array" ref="D197">INDEX(
  TP!C:C,
  MATCH(
    1,
    (TP!A:A = A197) * (TP!B:B = C197),
    0
  )
)
</f>
        <v>47.35</v>
      </c>
      <c r="E197" s="31">
        <f t="shared" si="1"/>
        <v>-8.565946263</v>
      </c>
      <c r="F197" s="32">
        <f t="shared" si="2"/>
        <v>0.078</v>
      </c>
      <c r="G197" s="33">
        <v>908.0</v>
      </c>
      <c r="H197" s="33">
        <v>0.68</v>
      </c>
      <c r="I197" s="33">
        <v>0.0</v>
      </c>
      <c r="J197" s="99">
        <f t="shared" si="3"/>
        <v>0.68</v>
      </c>
      <c r="K197" s="100">
        <f t="shared" si="4"/>
        <v>0.06740088106</v>
      </c>
      <c r="L197" s="101">
        <f t="shared" si="5"/>
        <v>0.025</v>
      </c>
      <c r="M197" s="73">
        <f t="shared" si="6"/>
        <v>-1.829919714</v>
      </c>
      <c r="N197" s="42">
        <v>0.11</v>
      </c>
      <c r="O197" s="101">
        <f t="shared" si="7"/>
        <v>0.131</v>
      </c>
      <c r="P197" s="73">
        <f t="shared" si="8"/>
        <v>-1.080661711</v>
      </c>
      <c r="Q197" s="33">
        <v>0.85</v>
      </c>
      <c r="R197" s="102">
        <f t="shared" si="9"/>
        <v>0.046</v>
      </c>
      <c r="S197" s="73">
        <f t="shared" si="10"/>
        <v>-1.86236824</v>
      </c>
      <c r="T197" s="33">
        <v>62.5</v>
      </c>
      <c r="U197" s="102">
        <f t="shared" si="11"/>
        <v>0.979</v>
      </c>
      <c r="V197" s="73">
        <f t="shared" si="12"/>
        <v>2.086102697</v>
      </c>
      <c r="W197" s="36">
        <f t="shared" si="13"/>
        <v>2403.989065</v>
      </c>
      <c r="X197" s="35">
        <f t="shared" si="14"/>
        <v>-0.4514856738</v>
      </c>
      <c r="Y197" s="40">
        <f t="shared" si="15"/>
        <v>0.305</v>
      </c>
      <c r="Z197" s="33">
        <v>12.5</v>
      </c>
      <c r="AA197" s="101">
        <f t="shared" si="16"/>
        <v>0.337</v>
      </c>
      <c r="AB197" s="73">
        <f t="shared" si="17"/>
        <v>-0.3830515035</v>
      </c>
      <c r="AC197" s="121">
        <f t="shared" si="18"/>
        <v>-3.745118602</v>
      </c>
      <c r="AD197" s="68">
        <f t="shared" si="19"/>
        <v>0.145</v>
      </c>
      <c r="AE197" s="33">
        <v>3.71</v>
      </c>
      <c r="AF197" s="102">
        <f t="shared" si="20"/>
        <v>0.631</v>
      </c>
      <c r="AG197" s="73">
        <f t="shared" si="21"/>
        <v>0.1313461905</v>
      </c>
      <c r="AH197" s="66">
        <f t="shared" si="22"/>
        <v>3.366880838</v>
      </c>
      <c r="AI197" s="102">
        <f t="shared" si="23"/>
        <v>0.514</v>
      </c>
      <c r="AJ197" s="73">
        <f t="shared" si="24"/>
        <v>-0.1034990056</v>
      </c>
      <c r="AK197" s="33">
        <v>57.14</v>
      </c>
      <c r="AL197" s="102">
        <f t="shared" si="25"/>
        <v>0.784</v>
      </c>
      <c r="AM197" s="73">
        <f t="shared" si="26"/>
        <v>0.698088257</v>
      </c>
      <c r="AN197" s="36">
        <f t="shared" si="27"/>
        <v>3856.119125</v>
      </c>
      <c r="AO197" s="35">
        <f t="shared" si="28"/>
        <v>0.4204348386</v>
      </c>
      <c r="AP197" s="37">
        <f t="shared" si="29"/>
        <v>0.656</v>
      </c>
      <c r="AQ197" s="33">
        <v>2.02</v>
      </c>
      <c r="AR197" s="102">
        <f t="shared" si="30"/>
        <v>0.16</v>
      </c>
      <c r="AS197" s="73">
        <f t="shared" si="31"/>
        <v>-0.9760537862</v>
      </c>
      <c r="AT197" s="33">
        <v>15.79</v>
      </c>
      <c r="AU197" s="102">
        <f t="shared" si="32"/>
        <v>0.06</v>
      </c>
      <c r="AV197" s="73">
        <f t="shared" si="33"/>
        <v>-1.552580629</v>
      </c>
      <c r="AW197" s="36">
        <f t="shared" si="34"/>
        <v>630.1594082</v>
      </c>
      <c r="AX197" s="35">
        <f t="shared" si="35"/>
        <v>-1.377881341</v>
      </c>
      <c r="AY197" s="37">
        <f t="shared" si="36"/>
        <v>0.078</v>
      </c>
      <c r="AZ197" s="33">
        <v>5.41</v>
      </c>
      <c r="BA197" s="102">
        <f t="shared" si="37"/>
        <v>0.11</v>
      </c>
      <c r="BB197" s="73">
        <f t="shared" si="38"/>
        <v>-1.163694239</v>
      </c>
      <c r="BC197" s="33">
        <v>35.29</v>
      </c>
      <c r="BD197" s="102">
        <f t="shared" si="39"/>
        <v>0.557</v>
      </c>
      <c r="BE197" s="73">
        <f t="shared" si="40"/>
        <v>0.05221468969</v>
      </c>
      <c r="BF197" s="36">
        <f t="shared" si="41"/>
        <v>2084.977534</v>
      </c>
      <c r="BG197" s="35">
        <f t="shared" si="42"/>
        <v>-0.641565492</v>
      </c>
      <c r="BH197" s="37">
        <f t="shared" si="43"/>
        <v>0.262</v>
      </c>
      <c r="BI197" s="33">
        <v>1.49</v>
      </c>
      <c r="BJ197" s="103">
        <f t="shared" si="44"/>
        <v>0.688</v>
      </c>
      <c r="BK197" s="73">
        <f t="shared" si="45"/>
        <v>0.341007193</v>
      </c>
      <c r="BL197" s="33">
        <v>1.06</v>
      </c>
      <c r="BM197" s="103">
        <f t="shared" si="46"/>
        <v>0.94</v>
      </c>
      <c r="BN197" s="73">
        <f t="shared" si="47"/>
        <v>1.849528374</v>
      </c>
      <c r="BO197" s="33">
        <v>2.02</v>
      </c>
      <c r="BP197" s="102">
        <f t="shared" si="48"/>
        <v>0.418</v>
      </c>
      <c r="BQ197" s="73">
        <f t="shared" si="49"/>
        <v>-0.3899023745</v>
      </c>
      <c r="BR197" s="33">
        <v>68.42</v>
      </c>
      <c r="BS197" s="102">
        <f t="shared" si="50"/>
        <v>0.957</v>
      </c>
      <c r="BT197" s="73">
        <f t="shared" si="51"/>
        <v>1.834637624</v>
      </c>
      <c r="BU197" s="36">
        <f t="shared" si="52"/>
        <v>3288.498474</v>
      </c>
      <c r="BV197" s="35">
        <f t="shared" si="53"/>
        <v>0.6186616896</v>
      </c>
      <c r="BW197" s="37">
        <f t="shared" si="54"/>
        <v>0.734</v>
      </c>
      <c r="BX197" s="122">
        <f t="shared" si="55"/>
        <v>1.210185262</v>
      </c>
      <c r="BY197" s="104">
        <f t="shared" si="56"/>
        <v>0.691</v>
      </c>
      <c r="BZ197" s="33">
        <v>14.86</v>
      </c>
      <c r="CA197" s="105">
        <f t="shared" si="57"/>
        <v>0.702</v>
      </c>
      <c r="CB197" s="73">
        <f t="shared" si="58"/>
        <v>0.290077436</v>
      </c>
      <c r="CC197" s="33">
        <v>1.17</v>
      </c>
      <c r="CD197" s="105">
        <f t="shared" si="59"/>
        <v>0.028</v>
      </c>
      <c r="CE197" s="73">
        <f t="shared" si="60"/>
        <v>-2.145572935</v>
      </c>
      <c r="CF197" s="33">
        <v>0.11</v>
      </c>
      <c r="CG197" s="105">
        <f t="shared" si="61"/>
        <v>0.078</v>
      </c>
      <c r="CH197" s="73">
        <f t="shared" si="62"/>
        <v>-1.20443384</v>
      </c>
      <c r="CI197" s="33">
        <v>0.85</v>
      </c>
      <c r="CJ197" s="102">
        <f t="shared" si="63"/>
        <v>0.255</v>
      </c>
      <c r="CK197" s="73">
        <f t="shared" si="64"/>
        <v>-0.6769186994</v>
      </c>
      <c r="CL197" s="33">
        <v>12.5</v>
      </c>
      <c r="CM197" s="102">
        <f t="shared" si="65"/>
        <v>0.004</v>
      </c>
      <c r="CN197" s="73">
        <f t="shared" si="66"/>
        <v>-2.598697321</v>
      </c>
      <c r="CO197" s="36">
        <f t="shared" si="67"/>
        <v>410.4872965</v>
      </c>
      <c r="CP197" s="35">
        <f t="shared" si="68"/>
        <v>-1.77330526</v>
      </c>
      <c r="CQ197" s="90">
        <f t="shared" si="69"/>
        <v>0.025</v>
      </c>
      <c r="CR197" s="33">
        <v>0.02</v>
      </c>
      <c r="CS197" s="105">
        <f t="shared" si="70"/>
        <v>0.043</v>
      </c>
      <c r="CT197" s="73">
        <f t="shared" si="71"/>
        <v>-1.197778323</v>
      </c>
      <c r="CU197" s="123">
        <f t="shared" si="72"/>
        <v>-6.031012922</v>
      </c>
      <c r="CV197" s="107">
        <f t="shared" si="73"/>
        <v>0.007</v>
      </c>
    </row>
    <row r="198">
      <c r="A198" s="28">
        <v>2022.0</v>
      </c>
      <c r="B198" s="29" t="s">
        <v>963</v>
      </c>
      <c r="C198" s="29" t="s">
        <v>16</v>
      </c>
      <c r="D198" s="30">
        <f t="array" ref="D198">INDEX(
  TP!C:C,
  MATCH(
    1,
    (TP!A:A = A198) * (TP!B:B = C198),
    0
  )
)
</f>
        <v>47.25</v>
      </c>
      <c r="E198" s="31">
        <f t="shared" si="1"/>
        <v>14.46786494</v>
      </c>
      <c r="F198" s="32">
        <f t="shared" si="2"/>
        <v>0.986</v>
      </c>
      <c r="G198" s="33">
        <v>2733.0</v>
      </c>
      <c r="H198" s="33">
        <v>6.55</v>
      </c>
      <c r="I198" s="33">
        <v>0.0</v>
      </c>
      <c r="J198" s="99">
        <f t="shared" si="3"/>
        <v>6.55</v>
      </c>
      <c r="K198" s="100">
        <f t="shared" si="4"/>
        <v>0.2156970362</v>
      </c>
      <c r="L198" s="101">
        <f t="shared" si="5"/>
        <v>0.337</v>
      </c>
      <c r="M198" s="73">
        <f t="shared" si="6"/>
        <v>-0.5434837812</v>
      </c>
      <c r="N198" s="42">
        <v>0.23</v>
      </c>
      <c r="O198" s="101">
        <f t="shared" si="7"/>
        <v>0.415</v>
      </c>
      <c r="P198" s="73">
        <f t="shared" si="8"/>
        <v>-0.3136967851</v>
      </c>
      <c r="Q198" s="33">
        <v>1.51</v>
      </c>
      <c r="R198" s="102">
        <f t="shared" si="9"/>
        <v>0.213</v>
      </c>
      <c r="S198" s="73">
        <f t="shared" si="10"/>
        <v>-0.7864561436</v>
      </c>
      <c r="T198" s="33">
        <v>32.61</v>
      </c>
      <c r="U198" s="102">
        <f t="shared" si="11"/>
        <v>0.167</v>
      </c>
      <c r="V198" s="73">
        <f t="shared" si="12"/>
        <v>-0.8718682567</v>
      </c>
      <c r="W198" s="36">
        <f t="shared" si="13"/>
        <v>1876.369494</v>
      </c>
      <c r="X198" s="35">
        <f t="shared" si="14"/>
        <v>-1.055182508</v>
      </c>
      <c r="Y198" s="40">
        <f t="shared" si="15"/>
        <v>0.128</v>
      </c>
      <c r="Z198" s="33">
        <v>15.217</v>
      </c>
      <c r="AA198" s="101">
        <f t="shared" si="16"/>
        <v>0.5</v>
      </c>
      <c r="AB198" s="73">
        <f t="shared" si="17"/>
        <v>0.004129570244</v>
      </c>
      <c r="AC198" s="121">
        <f t="shared" si="18"/>
        <v>-1.908233504</v>
      </c>
      <c r="AD198" s="68">
        <f t="shared" si="19"/>
        <v>0.298</v>
      </c>
      <c r="AE198" s="33">
        <v>3.23</v>
      </c>
      <c r="AF198" s="102">
        <f t="shared" si="20"/>
        <v>0.418</v>
      </c>
      <c r="AG198" s="73">
        <f t="shared" si="21"/>
        <v>-0.2821431842</v>
      </c>
      <c r="AH198" s="66">
        <f t="shared" si="22"/>
        <v>2.920068983</v>
      </c>
      <c r="AI198" s="102">
        <f t="shared" si="23"/>
        <v>0.369</v>
      </c>
      <c r="AJ198" s="73">
        <f t="shared" si="24"/>
        <v>-0.4755739758</v>
      </c>
      <c r="AK198" s="33">
        <v>55.1</v>
      </c>
      <c r="AL198" s="102">
        <f t="shared" si="25"/>
        <v>0.702</v>
      </c>
      <c r="AM198" s="73">
        <f t="shared" si="26"/>
        <v>0.4304056127</v>
      </c>
      <c r="AN198" s="36">
        <f t="shared" si="27"/>
        <v>3446.159073</v>
      </c>
      <c r="AO198" s="35">
        <f t="shared" si="28"/>
        <v>-0.06126729041</v>
      </c>
      <c r="AP198" s="37">
        <f t="shared" si="29"/>
        <v>0.5</v>
      </c>
      <c r="AQ198" s="33">
        <v>2.27</v>
      </c>
      <c r="AR198" s="102">
        <f t="shared" si="30"/>
        <v>0.22</v>
      </c>
      <c r="AS198" s="73">
        <f t="shared" si="31"/>
        <v>-0.8801855535</v>
      </c>
      <c r="AT198" s="33">
        <v>24.64</v>
      </c>
      <c r="AU198" s="102">
        <f t="shared" si="32"/>
        <v>0.248</v>
      </c>
      <c r="AV198" s="73">
        <f t="shared" si="33"/>
        <v>-0.6760188258</v>
      </c>
      <c r="AW198" s="36">
        <f t="shared" si="34"/>
        <v>1054.112988</v>
      </c>
      <c r="AX198" s="35">
        <f t="shared" si="35"/>
        <v>-0.9187503563</v>
      </c>
      <c r="AY198" s="37">
        <f t="shared" si="36"/>
        <v>0.174</v>
      </c>
      <c r="AZ198" s="33">
        <v>10.87</v>
      </c>
      <c r="BA198" s="102">
        <f t="shared" si="37"/>
        <v>0.809</v>
      </c>
      <c r="BB198" s="73">
        <f t="shared" si="38"/>
        <v>0.8220783331</v>
      </c>
      <c r="BC198" s="33">
        <v>42.42</v>
      </c>
      <c r="BD198" s="102">
        <f t="shared" si="39"/>
        <v>0.848</v>
      </c>
      <c r="BE198" s="73">
        <f t="shared" si="40"/>
        <v>1.041308557</v>
      </c>
      <c r="BF198" s="36">
        <f t="shared" si="41"/>
        <v>3337.411523</v>
      </c>
      <c r="BG198" s="35">
        <f t="shared" si="42"/>
        <v>1.45976369</v>
      </c>
      <c r="BH198" s="37">
        <f t="shared" si="43"/>
        <v>0.911</v>
      </c>
      <c r="BI198" s="33">
        <v>1.94</v>
      </c>
      <c r="BJ198" s="103">
        <f t="shared" si="44"/>
        <v>0.823</v>
      </c>
      <c r="BK198" s="73">
        <f t="shared" si="45"/>
        <v>0.9362273963</v>
      </c>
      <c r="BL198" s="33">
        <v>0.63</v>
      </c>
      <c r="BM198" s="103">
        <f t="shared" si="46"/>
        <v>0.819</v>
      </c>
      <c r="BN198" s="73">
        <f t="shared" si="47"/>
        <v>0.6730040257</v>
      </c>
      <c r="BO198" s="33">
        <v>4.97</v>
      </c>
      <c r="BP198" s="102">
        <f t="shared" si="48"/>
        <v>0.936</v>
      </c>
      <c r="BQ198" s="73">
        <f t="shared" si="49"/>
        <v>1.697770774</v>
      </c>
      <c r="BR198" s="33">
        <v>54.3</v>
      </c>
      <c r="BS198" s="102">
        <f t="shared" si="50"/>
        <v>0.688</v>
      </c>
      <c r="BT198" s="73">
        <f t="shared" si="51"/>
        <v>0.3925873272</v>
      </c>
      <c r="BU198" s="36">
        <f t="shared" si="52"/>
        <v>4219.045805</v>
      </c>
      <c r="BV198" s="35">
        <f t="shared" si="53"/>
        <v>1.52293895</v>
      </c>
      <c r="BW198" s="37">
        <f t="shared" si="54"/>
        <v>0.926</v>
      </c>
      <c r="BX198" s="122">
        <f t="shared" si="55"/>
        <v>3.611916415</v>
      </c>
      <c r="BY198" s="104">
        <f t="shared" si="56"/>
        <v>0.826</v>
      </c>
      <c r="BZ198" s="33">
        <v>16.1</v>
      </c>
      <c r="CA198" s="105">
        <f t="shared" si="57"/>
        <v>0.773</v>
      </c>
      <c r="CB198" s="73">
        <f t="shared" si="58"/>
        <v>0.5241027109</v>
      </c>
      <c r="CC198" s="33">
        <v>4.35</v>
      </c>
      <c r="CD198" s="105">
        <f t="shared" si="59"/>
        <v>0.947</v>
      </c>
      <c r="CE198" s="73">
        <f t="shared" si="60"/>
        <v>1.527619195</v>
      </c>
      <c r="CF198" s="33">
        <v>1.12</v>
      </c>
      <c r="CG198" s="105">
        <f t="shared" si="61"/>
        <v>1</v>
      </c>
      <c r="CH198" s="73">
        <f t="shared" si="62"/>
        <v>4.27572096</v>
      </c>
      <c r="CI198" s="33">
        <v>5.1</v>
      </c>
      <c r="CJ198" s="102">
        <f t="shared" si="63"/>
        <v>0.993</v>
      </c>
      <c r="CK198" s="73">
        <f t="shared" si="64"/>
        <v>4.040957906</v>
      </c>
      <c r="CL198" s="33">
        <v>43.23</v>
      </c>
      <c r="CM198" s="102">
        <f t="shared" si="65"/>
        <v>0.372</v>
      </c>
      <c r="CN198" s="73">
        <f t="shared" si="66"/>
        <v>-0.3315389842</v>
      </c>
      <c r="CO198" s="36">
        <f t="shared" si="67"/>
        <v>4172.886196</v>
      </c>
      <c r="CP198" s="35">
        <f t="shared" si="68"/>
        <v>2.06848686</v>
      </c>
      <c r="CQ198" s="90">
        <f t="shared" si="69"/>
        <v>0.965</v>
      </c>
      <c r="CR198" s="33">
        <v>0.32</v>
      </c>
      <c r="CS198" s="105">
        <f t="shared" si="70"/>
        <v>0.996</v>
      </c>
      <c r="CT198" s="73">
        <f t="shared" si="71"/>
        <v>4.368252307</v>
      </c>
      <c r="CU198" s="123">
        <f t="shared" si="72"/>
        <v>12.76418203</v>
      </c>
      <c r="CV198" s="107">
        <f t="shared" si="73"/>
        <v>1</v>
      </c>
    </row>
    <row r="199">
      <c r="A199" s="28">
        <v>2022.0</v>
      </c>
      <c r="B199" s="29" t="s">
        <v>986</v>
      </c>
      <c r="C199" s="29" t="s">
        <v>16</v>
      </c>
      <c r="D199" s="30">
        <f t="array" ref="D199">INDEX(
  TP!C:C,
  MATCH(
    1,
    (TP!A:A = A199) * (TP!B:B = C199),
    0
  )
)
</f>
        <v>47.25</v>
      </c>
      <c r="E199" s="31">
        <f t="shared" si="1"/>
        <v>4.035890314</v>
      </c>
      <c r="F199" s="32">
        <f t="shared" si="2"/>
        <v>0.713</v>
      </c>
      <c r="G199" s="33">
        <v>2296.0</v>
      </c>
      <c r="H199" s="33">
        <v>7.46</v>
      </c>
      <c r="I199" s="33">
        <v>0.0</v>
      </c>
      <c r="J199" s="99">
        <f t="shared" si="3"/>
        <v>7.46</v>
      </c>
      <c r="K199" s="100">
        <f t="shared" si="4"/>
        <v>0.2924216028</v>
      </c>
      <c r="L199" s="101">
        <f t="shared" si="5"/>
        <v>0.546</v>
      </c>
      <c r="M199" s="73">
        <f t="shared" si="6"/>
        <v>0.12208465</v>
      </c>
      <c r="N199" s="42">
        <v>0.31</v>
      </c>
      <c r="O199" s="101">
        <f t="shared" si="7"/>
        <v>0.606</v>
      </c>
      <c r="P199" s="73">
        <f t="shared" si="8"/>
        <v>0.1976131656</v>
      </c>
      <c r="Q199" s="33">
        <v>1.41</v>
      </c>
      <c r="R199" s="102">
        <f t="shared" si="9"/>
        <v>0.142</v>
      </c>
      <c r="S199" s="73">
        <f t="shared" si="10"/>
        <v>-0.9494731279</v>
      </c>
      <c r="T199" s="33">
        <v>44.44</v>
      </c>
      <c r="U199" s="102">
        <f t="shared" si="11"/>
        <v>0.592</v>
      </c>
      <c r="V199" s="73">
        <f t="shared" si="12"/>
        <v>0.2988509265</v>
      </c>
      <c r="W199" s="36">
        <f t="shared" si="13"/>
        <v>2444.098806</v>
      </c>
      <c r="X199" s="35">
        <f t="shared" si="14"/>
        <v>-0.4055925245</v>
      </c>
      <c r="Y199" s="40">
        <f t="shared" si="15"/>
        <v>0.337</v>
      </c>
      <c r="Z199" s="33">
        <v>22.222</v>
      </c>
      <c r="AA199" s="101">
        <f t="shared" si="16"/>
        <v>0.865</v>
      </c>
      <c r="AB199" s="73">
        <f t="shared" si="17"/>
        <v>1.002364175</v>
      </c>
      <c r="AC199" s="121">
        <f t="shared" si="18"/>
        <v>0.9164694662</v>
      </c>
      <c r="AD199" s="68">
        <f t="shared" si="19"/>
        <v>0.599</v>
      </c>
      <c r="AE199" s="33">
        <v>2.9</v>
      </c>
      <c r="AF199" s="102">
        <f t="shared" si="20"/>
        <v>0.291</v>
      </c>
      <c r="AG199" s="73">
        <f t="shared" si="21"/>
        <v>-0.5664171293</v>
      </c>
      <c r="AH199" s="66">
        <f t="shared" si="22"/>
        <v>2.621733762</v>
      </c>
      <c r="AI199" s="102">
        <f t="shared" si="23"/>
        <v>0.27</v>
      </c>
      <c r="AJ199" s="73">
        <f t="shared" si="24"/>
        <v>-0.7240075555</v>
      </c>
      <c r="AK199" s="33">
        <v>68.92</v>
      </c>
      <c r="AL199" s="102">
        <f t="shared" si="25"/>
        <v>0.986</v>
      </c>
      <c r="AM199" s="73">
        <f t="shared" si="26"/>
        <v>2.243824311</v>
      </c>
      <c r="AN199" s="36">
        <f t="shared" si="27"/>
        <v>4060.74945</v>
      </c>
      <c r="AO199" s="35">
        <f t="shared" si="28"/>
        <v>0.6608750055</v>
      </c>
      <c r="AP199" s="37">
        <f t="shared" si="29"/>
        <v>0.741</v>
      </c>
      <c r="AQ199" s="33">
        <v>8.86</v>
      </c>
      <c r="AR199" s="102">
        <f t="shared" si="30"/>
        <v>0.936</v>
      </c>
      <c r="AS199" s="73">
        <f t="shared" si="31"/>
        <v>1.64690106</v>
      </c>
      <c r="AT199" s="33">
        <v>30.53</v>
      </c>
      <c r="AU199" s="102">
        <f t="shared" si="32"/>
        <v>0.436</v>
      </c>
      <c r="AV199" s="73">
        <f t="shared" si="33"/>
        <v>-0.09263475593</v>
      </c>
      <c r="AW199" s="36">
        <f t="shared" si="34"/>
        <v>2522.784668</v>
      </c>
      <c r="AX199" s="35">
        <f t="shared" si="35"/>
        <v>0.6717838584</v>
      </c>
      <c r="AY199" s="37">
        <f t="shared" si="36"/>
        <v>0.745</v>
      </c>
      <c r="AZ199" s="33">
        <v>10.47</v>
      </c>
      <c r="BA199" s="102">
        <f t="shared" si="37"/>
        <v>0.77</v>
      </c>
      <c r="BB199" s="73">
        <f t="shared" si="38"/>
        <v>0.676600489</v>
      </c>
      <c r="BC199" s="33">
        <v>32.58</v>
      </c>
      <c r="BD199" s="102">
        <f t="shared" si="39"/>
        <v>0.383</v>
      </c>
      <c r="BE199" s="73">
        <f t="shared" si="40"/>
        <v>-0.3237242134</v>
      </c>
      <c r="BF199" s="36">
        <f t="shared" si="41"/>
        <v>2527.729702</v>
      </c>
      <c r="BG199" s="35">
        <f t="shared" si="42"/>
        <v>0.1012824818</v>
      </c>
      <c r="BH199" s="37">
        <f t="shared" si="43"/>
        <v>0.582</v>
      </c>
      <c r="BI199" s="33">
        <v>1.45</v>
      </c>
      <c r="BJ199" s="103">
        <f t="shared" si="44"/>
        <v>0.667</v>
      </c>
      <c r="BK199" s="73">
        <f t="shared" si="45"/>
        <v>0.2880987305</v>
      </c>
      <c r="BL199" s="33">
        <v>0.47</v>
      </c>
      <c r="BM199" s="103">
        <f t="shared" si="46"/>
        <v>0.695</v>
      </c>
      <c r="BN199" s="73">
        <f t="shared" si="47"/>
        <v>0.235227524</v>
      </c>
      <c r="BO199" s="33">
        <v>1.92</v>
      </c>
      <c r="BP199" s="102">
        <f t="shared" si="48"/>
        <v>0.387</v>
      </c>
      <c r="BQ199" s="73">
        <f t="shared" si="49"/>
        <v>-0.4606709559</v>
      </c>
      <c r="BR199" s="33">
        <v>53.06</v>
      </c>
      <c r="BS199" s="102">
        <f t="shared" si="50"/>
        <v>0.631</v>
      </c>
      <c r="BT199" s="73">
        <f t="shared" si="51"/>
        <v>0.2659483493</v>
      </c>
      <c r="BU199" s="36">
        <f t="shared" si="52"/>
        <v>2472.547693</v>
      </c>
      <c r="BV199" s="35">
        <f t="shared" si="53"/>
        <v>-0.1742541691</v>
      </c>
      <c r="BW199" s="37">
        <f t="shared" si="54"/>
        <v>0.443</v>
      </c>
      <c r="BX199" s="122">
        <f t="shared" si="55"/>
        <v>1.783013431</v>
      </c>
      <c r="BY199" s="104">
        <f t="shared" si="56"/>
        <v>0.738</v>
      </c>
      <c r="BZ199" s="33">
        <v>14.23</v>
      </c>
      <c r="CA199" s="105">
        <f t="shared" si="57"/>
        <v>0.67</v>
      </c>
      <c r="CB199" s="73">
        <f t="shared" si="58"/>
        <v>0.1711774979</v>
      </c>
      <c r="CC199" s="33">
        <v>3.92</v>
      </c>
      <c r="CD199" s="105">
        <f t="shared" si="59"/>
        <v>0.848</v>
      </c>
      <c r="CE199" s="73">
        <f t="shared" si="60"/>
        <v>1.030929693</v>
      </c>
      <c r="CF199" s="33">
        <v>0.31</v>
      </c>
      <c r="CG199" s="105">
        <f t="shared" si="61"/>
        <v>0.504</v>
      </c>
      <c r="CH199" s="73">
        <f t="shared" si="62"/>
        <v>-0.1192546719</v>
      </c>
      <c r="CI199" s="33">
        <v>1.41</v>
      </c>
      <c r="CJ199" s="102">
        <f t="shared" si="63"/>
        <v>0.61</v>
      </c>
      <c r="CK199" s="73">
        <f t="shared" si="64"/>
        <v>-0.05526907617</v>
      </c>
      <c r="CL199" s="33">
        <v>52.78</v>
      </c>
      <c r="CM199" s="102">
        <f t="shared" si="65"/>
        <v>0.66</v>
      </c>
      <c r="CN199" s="73">
        <f t="shared" si="66"/>
        <v>0.3730286082</v>
      </c>
      <c r="CO199" s="36">
        <f t="shared" si="67"/>
        <v>2478.28548</v>
      </c>
      <c r="CP199" s="35">
        <f t="shared" si="68"/>
        <v>0.3381270942</v>
      </c>
      <c r="CQ199" s="90">
        <f t="shared" si="69"/>
        <v>0.667</v>
      </c>
      <c r="CR199" s="33">
        <v>0.08</v>
      </c>
      <c r="CS199" s="105">
        <f t="shared" si="70"/>
        <v>0.493</v>
      </c>
      <c r="CT199" s="73">
        <f t="shared" si="71"/>
        <v>-0.08457219684</v>
      </c>
      <c r="CU199" s="123">
        <f t="shared" si="72"/>
        <v>1.336407417</v>
      </c>
      <c r="CV199" s="107">
        <f t="shared" si="73"/>
        <v>0.691</v>
      </c>
    </row>
    <row r="200">
      <c r="A200" s="28">
        <v>2022.0</v>
      </c>
      <c r="B200" s="29" t="s">
        <v>987</v>
      </c>
      <c r="C200" s="29" t="s">
        <v>16</v>
      </c>
      <c r="D200" s="30">
        <f t="array" ref="D200">INDEX(
  TP!C:C,
  MATCH(
    1,
    (TP!A:A = A200) * (TP!B:B = C200),
    0
  )
)
</f>
        <v>47.25</v>
      </c>
      <c r="E200" s="31">
        <f t="shared" si="1"/>
        <v>-1.349547958</v>
      </c>
      <c r="F200" s="32">
        <f t="shared" si="2"/>
        <v>0.415</v>
      </c>
      <c r="G200" s="33">
        <v>858.0</v>
      </c>
      <c r="H200" s="33">
        <v>3.76</v>
      </c>
      <c r="I200" s="33">
        <v>0.0</v>
      </c>
      <c r="J200" s="99">
        <f t="shared" si="3"/>
        <v>3.76</v>
      </c>
      <c r="K200" s="100">
        <f t="shared" si="4"/>
        <v>0.3944055944</v>
      </c>
      <c r="L200" s="101">
        <f t="shared" si="5"/>
        <v>0.851</v>
      </c>
      <c r="M200" s="73">
        <f t="shared" si="6"/>
        <v>1.006772936</v>
      </c>
      <c r="N200" s="42">
        <v>0.21</v>
      </c>
      <c r="O200" s="101">
        <f t="shared" si="7"/>
        <v>0.362</v>
      </c>
      <c r="P200" s="73">
        <f t="shared" si="8"/>
        <v>-0.4415242728</v>
      </c>
      <c r="Q200" s="33">
        <v>3.78</v>
      </c>
      <c r="R200" s="102">
        <f t="shared" si="9"/>
        <v>0.996</v>
      </c>
      <c r="S200" s="73">
        <f t="shared" si="10"/>
        <v>2.9140294</v>
      </c>
      <c r="T200" s="33">
        <v>30.56</v>
      </c>
      <c r="U200" s="102">
        <f t="shared" si="11"/>
        <v>0.121</v>
      </c>
      <c r="V200" s="73">
        <f t="shared" si="12"/>
        <v>-1.074740135</v>
      </c>
      <c r="W200" s="36">
        <f t="shared" si="13"/>
        <v>2989.225614</v>
      </c>
      <c r="X200" s="35">
        <f t="shared" si="14"/>
        <v>0.2181359088</v>
      </c>
      <c r="Y200" s="40">
        <f t="shared" si="15"/>
        <v>0.564</v>
      </c>
      <c r="Z200" s="33">
        <v>5.556</v>
      </c>
      <c r="AA200" s="101">
        <f t="shared" si="16"/>
        <v>0.085</v>
      </c>
      <c r="AB200" s="73">
        <f t="shared" si="17"/>
        <v>-1.372593416</v>
      </c>
      <c r="AC200" s="121">
        <f t="shared" si="18"/>
        <v>-0.5892088436</v>
      </c>
      <c r="AD200" s="68">
        <f t="shared" si="19"/>
        <v>0.422</v>
      </c>
      <c r="AE200" s="33">
        <v>2.94</v>
      </c>
      <c r="AF200" s="102">
        <f t="shared" si="20"/>
        <v>0.316</v>
      </c>
      <c r="AG200" s="73">
        <f t="shared" si="21"/>
        <v>-0.5319596814</v>
      </c>
      <c r="AH200" s="66">
        <f t="shared" si="22"/>
        <v>2.657895607</v>
      </c>
      <c r="AI200" s="102">
        <f t="shared" si="23"/>
        <v>0.28</v>
      </c>
      <c r="AJ200" s="73">
        <f t="shared" si="24"/>
        <v>-0.6938943944</v>
      </c>
      <c r="AK200" s="33">
        <v>60.71</v>
      </c>
      <c r="AL200" s="102">
        <f t="shared" si="25"/>
        <v>0.879</v>
      </c>
      <c r="AM200" s="73">
        <f t="shared" si="26"/>
        <v>1.166532885</v>
      </c>
      <c r="AN200" s="36">
        <f t="shared" si="27"/>
        <v>3604.632529</v>
      </c>
      <c r="AO200" s="35">
        <f t="shared" si="28"/>
        <v>0.12493866</v>
      </c>
      <c r="AP200" s="37">
        <f t="shared" si="29"/>
        <v>0.564</v>
      </c>
      <c r="AQ200" s="33">
        <v>3.46</v>
      </c>
      <c r="AR200" s="102">
        <f t="shared" si="30"/>
        <v>0.397</v>
      </c>
      <c r="AS200" s="73">
        <f t="shared" si="31"/>
        <v>-0.4238527659</v>
      </c>
      <c r="AT200" s="33">
        <v>12.12</v>
      </c>
      <c r="AU200" s="102">
        <f t="shared" si="32"/>
        <v>0.035</v>
      </c>
      <c r="AV200" s="73">
        <f t="shared" si="33"/>
        <v>-1.916081399</v>
      </c>
      <c r="AW200" s="36">
        <f t="shared" si="34"/>
        <v>654.3228898</v>
      </c>
      <c r="AX200" s="35">
        <f t="shared" si="35"/>
        <v>-1.351712903</v>
      </c>
      <c r="AY200" s="37">
        <f t="shared" si="36"/>
        <v>0.085</v>
      </c>
      <c r="AZ200" s="33">
        <v>14.79</v>
      </c>
      <c r="BA200" s="102">
        <f t="shared" si="37"/>
        <v>0.982</v>
      </c>
      <c r="BB200" s="73">
        <f t="shared" si="38"/>
        <v>2.247761205</v>
      </c>
      <c r="BC200" s="33">
        <v>29.79</v>
      </c>
      <c r="BD200" s="102">
        <f t="shared" si="39"/>
        <v>0.248</v>
      </c>
      <c r="BE200" s="73">
        <f t="shared" si="40"/>
        <v>-0.710760944</v>
      </c>
      <c r="BF200" s="36">
        <f t="shared" si="41"/>
        <v>2614.077286</v>
      </c>
      <c r="BG200" s="35">
        <f t="shared" si="42"/>
        <v>0.2461561446</v>
      </c>
      <c r="BH200" s="37">
        <f t="shared" si="43"/>
        <v>0.642</v>
      </c>
      <c r="BI200" s="33">
        <v>2.31</v>
      </c>
      <c r="BJ200" s="103">
        <f t="shared" si="44"/>
        <v>0.901</v>
      </c>
      <c r="BK200" s="73">
        <f t="shared" si="45"/>
        <v>1.425630674</v>
      </c>
      <c r="BL200" s="33">
        <v>0.73</v>
      </c>
      <c r="BM200" s="103">
        <f t="shared" si="46"/>
        <v>0.865</v>
      </c>
      <c r="BN200" s="73">
        <f t="shared" si="47"/>
        <v>0.9466143392</v>
      </c>
      <c r="BO200" s="33">
        <v>7.03</v>
      </c>
      <c r="BP200" s="102">
        <f t="shared" si="48"/>
        <v>0.993</v>
      </c>
      <c r="BQ200" s="73">
        <f t="shared" si="49"/>
        <v>3.15560355</v>
      </c>
      <c r="BR200" s="33">
        <v>43.28</v>
      </c>
      <c r="BS200" s="102">
        <f t="shared" si="50"/>
        <v>0.199</v>
      </c>
      <c r="BT200" s="73">
        <f t="shared" si="51"/>
        <v>-0.7328655245</v>
      </c>
      <c r="BU200" s="36">
        <f t="shared" si="52"/>
        <v>3920.724805</v>
      </c>
      <c r="BV200" s="35">
        <f t="shared" si="53"/>
        <v>1.233039783</v>
      </c>
      <c r="BW200" s="37">
        <f t="shared" si="54"/>
        <v>0.894</v>
      </c>
      <c r="BX200" s="122">
        <f t="shared" si="55"/>
        <v>2.624666698</v>
      </c>
      <c r="BY200" s="104">
        <f t="shared" si="56"/>
        <v>0.787</v>
      </c>
      <c r="BZ200" s="33">
        <v>9.13</v>
      </c>
      <c r="CA200" s="105">
        <f t="shared" si="57"/>
        <v>0.184</v>
      </c>
      <c r="CB200" s="73">
        <f t="shared" si="58"/>
        <v>-0.7913458103</v>
      </c>
      <c r="CC200" s="33">
        <v>4.62</v>
      </c>
      <c r="CD200" s="105">
        <f t="shared" si="59"/>
        <v>0.979</v>
      </c>
      <c r="CE200" s="73">
        <f t="shared" si="60"/>
        <v>1.839493999</v>
      </c>
      <c r="CF200" s="33">
        <v>0.1</v>
      </c>
      <c r="CG200" s="105">
        <f t="shared" si="61"/>
        <v>0.06</v>
      </c>
      <c r="CH200" s="73">
        <f t="shared" si="62"/>
        <v>-1.258692799</v>
      </c>
      <c r="CI200" s="33">
        <v>0.94</v>
      </c>
      <c r="CJ200" s="102">
        <f t="shared" si="63"/>
        <v>0.34</v>
      </c>
      <c r="CK200" s="73">
        <f t="shared" si="64"/>
        <v>-0.5770107243</v>
      </c>
      <c r="CL200" s="33">
        <v>11.11</v>
      </c>
      <c r="CM200" s="102">
        <f t="shared" si="65"/>
        <v>0</v>
      </c>
      <c r="CN200" s="73">
        <f t="shared" si="66"/>
        <v>-2.701246949</v>
      </c>
      <c r="CO200" s="36">
        <f t="shared" si="67"/>
        <v>393.0127749</v>
      </c>
      <c r="CP200" s="35">
        <f t="shared" si="68"/>
        <v>-1.791148525</v>
      </c>
      <c r="CQ200" s="90">
        <f t="shared" si="69"/>
        <v>0.014</v>
      </c>
      <c r="CR200" s="33">
        <v>0.01</v>
      </c>
      <c r="CS200" s="105">
        <f t="shared" si="70"/>
        <v>0</v>
      </c>
      <c r="CT200" s="73">
        <f t="shared" si="71"/>
        <v>-1.383312677</v>
      </c>
      <c r="CU200" s="123">
        <f t="shared" si="72"/>
        <v>-3.385005812</v>
      </c>
      <c r="CV200" s="107">
        <f t="shared" si="73"/>
        <v>0.152</v>
      </c>
    </row>
    <row r="201">
      <c r="A201" s="28">
        <v>2023.0</v>
      </c>
      <c r="B201" s="29" t="s">
        <v>988</v>
      </c>
      <c r="C201" s="29" t="s">
        <v>20</v>
      </c>
      <c r="D201" s="30">
        <f t="array" ref="D201">INDEX(
  TP!C:C,
  MATCH(
    1,
    (TP!A:A = A201) * (TP!B:B = C201),
    0
  )
)
</f>
        <v>47.21</v>
      </c>
      <c r="E201" s="31">
        <f t="shared" si="1"/>
        <v>-7.598806671</v>
      </c>
      <c r="F201" s="32">
        <f t="shared" si="2"/>
        <v>0.103</v>
      </c>
      <c r="G201" s="33">
        <v>2525.0</v>
      </c>
      <c r="H201" s="33">
        <v>4.21</v>
      </c>
      <c r="I201" s="33">
        <v>0.0</v>
      </c>
      <c r="J201" s="99">
        <f t="shared" si="3"/>
        <v>4.21</v>
      </c>
      <c r="K201" s="100">
        <f t="shared" si="4"/>
        <v>0.1500594059</v>
      </c>
      <c r="L201" s="101">
        <f t="shared" si="5"/>
        <v>0.128</v>
      </c>
      <c r="M201" s="73">
        <f t="shared" si="6"/>
        <v>-1.112875523</v>
      </c>
      <c r="N201" s="42">
        <v>0.15</v>
      </c>
      <c r="O201" s="101">
        <f t="shared" si="7"/>
        <v>0.206</v>
      </c>
      <c r="P201" s="73">
        <f t="shared" si="8"/>
        <v>-0.8250067358</v>
      </c>
      <c r="Q201" s="33">
        <v>1.44</v>
      </c>
      <c r="R201" s="102">
        <f t="shared" si="9"/>
        <v>0.156</v>
      </c>
      <c r="S201" s="73">
        <f t="shared" si="10"/>
        <v>-0.9005680326</v>
      </c>
      <c r="T201" s="33">
        <v>38.46</v>
      </c>
      <c r="U201" s="102">
        <f t="shared" si="11"/>
        <v>0.355</v>
      </c>
      <c r="V201" s="73">
        <f t="shared" si="12"/>
        <v>-0.2929411881</v>
      </c>
      <c r="W201" s="36">
        <f t="shared" si="13"/>
        <v>2144.961302</v>
      </c>
      <c r="X201" s="35">
        <f t="shared" si="14"/>
        <v>-0.7478625499</v>
      </c>
      <c r="Y201" s="40">
        <f t="shared" si="15"/>
        <v>0.213</v>
      </c>
      <c r="Z201" s="33">
        <v>10.256</v>
      </c>
      <c r="AA201" s="101">
        <f t="shared" si="16"/>
        <v>0.252</v>
      </c>
      <c r="AB201" s="73">
        <f t="shared" si="17"/>
        <v>-0.7028285846</v>
      </c>
      <c r="AC201" s="121">
        <f t="shared" si="18"/>
        <v>-3.388573394</v>
      </c>
      <c r="AD201" s="68">
        <f t="shared" si="19"/>
        <v>0.163</v>
      </c>
      <c r="AE201" s="33">
        <v>5.29</v>
      </c>
      <c r="AF201" s="102">
        <f t="shared" si="20"/>
        <v>0.922</v>
      </c>
      <c r="AG201" s="73">
        <f t="shared" si="21"/>
        <v>1.492415382</v>
      </c>
      <c r="AH201" s="66">
        <f t="shared" si="22"/>
        <v>4.775067178</v>
      </c>
      <c r="AI201" s="102">
        <f t="shared" si="23"/>
        <v>0.855</v>
      </c>
      <c r="AJ201" s="73">
        <f t="shared" si="24"/>
        <v>1.069144212</v>
      </c>
      <c r="AK201" s="33">
        <v>59.44</v>
      </c>
      <c r="AL201" s="102">
        <f t="shared" si="25"/>
        <v>0.848</v>
      </c>
      <c r="AM201" s="73">
        <f t="shared" si="26"/>
        <v>0.9998873169</v>
      </c>
      <c r="AN201" s="36">
        <f t="shared" si="27"/>
        <v>4771.942655</v>
      </c>
      <c r="AO201" s="35">
        <f t="shared" si="28"/>
        <v>1.496525404</v>
      </c>
      <c r="AP201" s="37">
        <f t="shared" si="29"/>
        <v>0.926</v>
      </c>
      <c r="AQ201" s="33">
        <v>3.25</v>
      </c>
      <c r="AR201" s="102">
        <f t="shared" si="30"/>
        <v>0.351</v>
      </c>
      <c r="AS201" s="73">
        <f t="shared" si="31"/>
        <v>-0.5043820813</v>
      </c>
      <c r="AT201" s="33">
        <v>20.45</v>
      </c>
      <c r="AU201" s="102">
        <f t="shared" si="32"/>
        <v>0.124</v>
      </c>
      <c r="AV201" s="73">
        <f t="shared" si="33"/>
        <v>-1.091023792</v>
      </c>
      <c r="AW201" s="36">
        <f t="shared" si="34"/>
        <v>1068.421487</v>
      </c>
      <c r="AX201" s="35">
        <f t="shared" si="35"/>
        <v>-0.903254615</v>
      </c>
      <c r="AY201" s="37">
        <f t="shared" si="36"/>
        <v>0.188</v>
      </c>
      <c r="AZ201" s="33">
        <v>4.18</v>
      </c>
      <c r="BA201" s="102">
        <f t="shared" si="37"/>
        <v>0.021</v>
      </c>
      <c r="BB201" s="73">
        <f t="shared" si="38"/>
        <v>-1.611038609</v>
      </c>
      <c r="BC201" s="33">
        <v>36.28</v>
      </c>
      <c r="BD201" s="102">
        <f t="shared" si="39"/>
        <v>0.642</v>
      </c>
      <c r="BE201" s="73">
        <f t="shared" si="40"/>
        <v>0.1895503037</v>
      </c>
      <c r="BF201" s="36">
        <f t="shared" si="41"/>
        <v>1897.660938</v>
      </c>
      <c r="BG201" s="35">
        <f t="shared" si="42"/>
        <v>-0.9558445932</v>
      </c>
      <c r="BH201" s="37">
        <f t="shared" si="43"/>
        <v>0.163</v>
      </c>
      <c r="BI201" s="33">
        <v>0.92</v>
      </c>
      <c r="BJ201" s="103">
        <f t="shared" si="44"/>
        <v>0.401</v>
      </c>
      <c r="BK201" s="73">
        <f t="shared" si="45"/>
        <v>-0.4129383978</v>
      </c>
      <c r="BL201" s="33">
        <v>0.26</v>
      </c>
      <c r="BM201" s="103">
        <f t="shared" si="46"/>
        <v>0.44</v>
      </c>
      <c r="BN201" s="73">
        <f t="shared" si="47"/>
        <v>-0.3393541345</v>
      </c>
      <c r="BO201" s="33">
        <v>1.66</v>
      </c>
      <c r="BP201" s="102">
        <f t="shared" si="48"/>
        <v>0.291</v>
      </c>
      <c r="BQ201" s="73">
        <f t="shared" si="49"/>
        <v>-0.6446692673</v>
      </c>
      <c r="BR201" s="33">
        <v>51.11</v>
      </c>
      <c r="BS201" s="102">
        <f t="shared" si="50"/>
        <v>0.557</v>
      </c>
      <c r="BT201" s="73">
        <f t="shared" si="51"/>
        <v>0.06679834379</v>
      </c>
      <c r="BU201" s="36">
        <f t="shared" si="52"/>
        <v>2174.407302</v>
      </c>
      <c r="BV201" s="35">
        <f t="shared" si="53"/>
        <v>-0.4639778261</v>
      </c>
      <c r="BW201" s="37">
        <f t="shared" si="54"/>
        <v>0.362</v>
      </c>
      <c r="BX201" s="122">
        <f t="shared" si="55"/>
        <v>-1.578844162</v>
      </c>
      <c r="BY201" s="104">
        <f t="shared" si="56"/>
        <v>0.362</v>
      </c>
      <c r="BZ201" s="33">
        <v>13.01</v>
      </c>
      <c r="CA201" s="105">
        <f t="shared" si="57"/>
        <v>0.585</v>
      </c>
      <c r="CB201" s="73">
        <f t="shared" si="58"/>
        <v>-0.0590731758</v>
      </c>
      <c r="CC201" s="33">
        <v>1.37</v>
      </c>
      <c r="CD201" s="105">
        <f t="shared" si="59"/>
        <v>0.043</v>
      </c>
      <c r="CE201" s="73">
        <f t="shared" si="60"/>
        <v>-1.914554562</v>
      </c>
      <c r="CF201" s="33">
        <v>0.18</v>
      </c>
      <c r="CG201" s="105">
        <f t="shared" si="61"/>
        <v>0.191</v>
      </c>
      <c r="CH201" s="73">
        <f t="shared" si="62"/>
        <v>-0.8246211314</v>
      </c>
      <c r="CI201" s="33">
        <v>2.14</v>
      </c>
      <c r="CJ201" s="102">
        <f t="shared" si="63"/>
        <v>0.823</v>
      </c>
      <c r="CK201" s="73">
        <f t="shared" si="64"/>
        <v>0.7550956113</v>
      </c>
      <c r="CL201" s="33">
        <v>36.21</v>
      </c>
      <c r="CM201" s="102">
        <f t="shared" si="65"/>
        <v>0.156</v>
      </c>
      <c r="CN201" s="73">
        <f t="shared" si="66"/>
        <v>-0.8494514971</v>
      </c>
      <c r="CO201" s="36">
        <f t="shared" si="67"/>
        <v>2211.681788</v>
      </c>
      <c r="CP201" s="35">
        <f t="shared" si="68"/>
        <v>0.06589759663</v>
      </c>
      <c r="CQ201" s="90">
        <f t="shared" si="69"/>
        <v>0.582</v>
      </c>
      <c r="CR201" s="33">
        <v>0.09</v>
      </c>
      <c r="CS201" s="105">
        <f t="shared" si="70"/>
        <v>0.567</v>
      </c>
      <c r="CT201" s="73">
        <f t="shared" si="71"/>
        <v>0.1009621575</v>
      </c>
      <c r="CU201" s="123">
        <f t="shared" si="72"/>
        <v>-2.631389115</v>
      </c>
      <c r="CV201" s="107">
        <f t="shared" si="73"/>
        <v>0.238</v>
      </c>
    </row>
    <row r="202">
      <c r="A202" s="28">
        <v>2023.0</v>
      </c>
      <c r="B202" s="29" t="s">
        <v>986</v>
      </c>
      <c r="C202" s="29" t="s">
        <v>20</v>
      </c>
      <c r="D202" s="30">
        <f t="array" ref="D202">INDEX(
  TP!C:C,
  MATCH(
    1,
    (TP!A:A = A202) * (TP!B:B = C202),
    0
  )
)
</f>
        <v>47.21</v>
      </c>
      <c r="E202" s="31">
        <f t="shared" si="1"/>
        <v>-8.977680841</v>
      </c>
      <c r="F202" s="32">
        <f t="shared" si="2"/>
        <v>0.064</v>
      </c>
      <c r="G202" s="33">
        <v>1294.0</v>
      </c>
      <c r="H202" s="33">
        <v>6.58</v>
      </c>
      <c r="I202" s="33">
        <v>1.0</v>
      </c>
      <c r="J202" s="99">
        <f t="shared" si="3"/>
        <v>5.84</v>
      </c>
      <c r="K202" s="100">
        <f t="shared" si="4"/>
        <v>0.4061823802</v>
      </c>
      <c r="L202" s="101">
        <f t="shared" si="5"/>
        <v>0.876</v>
      </c>
      <c r="M202" s="73">
        <f t="shared" si="6"/>
        <v>1.108933916</v>
      </c>
      <c r="N202" s="42">
        <v>0.22</v>
      </c>
      <c r="O202" s="101">
        <f t="shared" si="7"/>
        <v>0.387</v>
      </c>
      <c r="P202" s="73">
        <f t="shared" si="8"/>
        <v>-0.377610529</v>
      </c>
      <c r="Q202" s="33">
        <v>1.94</v>
      </c>
      <c r="R202" s="102">
        <f t="shared" si="9"/>
        <v>0.489</v>
      </c>
      <c r="S202" s="73">
        <f t="shared" si="10"/>
        <v>-0.08548311119</v>
      </c>
      <c r="T202" s="33">
        <v>34.62</v>
      </c>
      <c r="U202" s="102">
        <f t="shared" si="11"/>
        <v>0.23</v>
      </c>
      <c r="V202" s="73">
        <f t="shared" si="12"/>
        <v>-0.6729548536</v>
      </c>
      <c r="W202" s="36">
        <f t="shared" si="13"/>
        <v>2334.30222</v>
      </c>
      <c r="X202" s="35">
        <f t="shared" si="14"/>
        <v>-0.5312206379</v>
      </c>
      <c r="Y202" s="40">
        <f t="shared" si="15"/>
        <v>0.273</v>
      </c>
      <c r="Z202" s="33">
        <v>15.385</v>
      </c>
      <c r="AA202" s="101">
        <f t="shared" si="16"/>
        <v>0.511</v>
      </c>
      <c r="AB202" s="73">
        <f t="shared" si="17"/>
        <v>0.02807010038</v>
      </c>
      <c r="AC202" s="121">
        <f t="shared" si="18"/>
        <v>0.2281728491</v>
      </c>
      <c r="AD202" s="68">
        <f t="shared" si="19"/>
        <v>0.521</v>
      </c>
      <c r="AE202" s="33">
        <v>2.32</v>
      </c>
      <c r="AF202" s="102">
        <f t="shared" si="20"/>
        <v>0.124</v>
      </c>
      <c r="AG202" s="73">
        <f t="shared" si="21"/>
        <v>-1.066050124</v>
      </c>
      <c r="AH202" s="66">
        <f t="shared" si="22"/>
        <v>2.094169349</v>
      </c>
      <c r="AI202" s="102">
        <f t="shared" si="23"/>
        <v>0.106</v>
      </c>
      <c r="AJ202" s="73">
        <f t="shared" si="24"/>
        <v>-1.163327845</v>
      </c>
      <c r="AK202" s="33">
        <v>38.71</v>
      </c>
      <c r="AL202" s="102">
        <f t="shared" si="25"/>
        <v>0.05</v>
      </c>
      <c r="AM202" s="73">
        <f t="shared" si="26"/>
        <v>-1.720240731</v>
      </c>
      <c r="AN202" s="36">
        <f t="shared" si="27"/>
        <v>2001.774662</v>
      </c>
      <c r="AO202" s="35">
        <f t="shared" si="28"/>
        <v>-1.758415689</v>
      </c>
      <c r="AP202" s="37">
        <f t="shared" si="29"/>
        <v>0.025</v>
      </c>
      <c r="AQ202" s="33">
        <v>12.03</v>
      </c>
      <c r="AR202" s="102">
        <f t="shared" si="30"/>
        <v>0.982</v>
      </c>
      <c r="AS202" s="73">
        <f t="shared" si="31"/>
        <v>2.862510251</v>
      </c>
      <c r="AT202" s="33">
        <v>31.68</v>
      </c>
      <c r="AU202" s="102">
        <f t="shared" si="32"/>
        <v>0.482</v>
      </c>
      <c r="AV202" s="73">
        <f t="shared" si="33"/>
        <v>0.02126875517</v>
      </c>
      <c r="AW202" s="36">
        <f t="shared" si="34"/>
        <v>2936.697172</v>
      </c>
      <c r="AX202" s="35">
        <f t="shared" si="35"/>
        <v>1.120040612</v>
      </c>
      <c r="AY202" s="37">
        <f t="shared" si="36"/>
        <v>0.872</v>
      </c>
      <c r="AZ202" s="33">
        <v>9.12</v>
      </c>
      <c r="BA202" s="102">
        <f t="shared" si="37"/>
        <v>0.628</v>
      </c>
      <c r="BB202" s="73">
        <f t="shared" si="38"/>
        <v>0.1856127652</v>
      </c>
      <c r="BC202" s="33">
        <v>23.77</v>
      </c>
      <c r="BD202" s="102">
        <f t="shared" si="39"/>
        <v>0.035</v>
      </c>
      <c r="BE202" s="73">
        <f t="shared" si="40"/>
        <v>-1.545872456</v>
      </c>
      <c r="BF202" s="36">
        <f t="shared" si="41"/>
        <v>1749.547903</v>
      </c>
      <c r="BG202" s="35">
        <f t="shared" si="42"/>
        <v>-1.204348104</v>
      </c>
      <c r="BH202" s="37">
        <f t="shared" si="43"/>
        <v>0.099</v>
      </c>
      <c r="BI202" s="33">
        <v>0.22</v>
      </c>
      <c r="BJ202" s="103">
        <f t="shared" si="44"/>
        <v>0.039</v>
      </c>
      <c r="BK202" s="73">
        <f t="shared" si="45"/>
        <v>-1.338836492</v>
      </c>
      <c r="BL202" s="33">
        <v>0.0</v>
      </c>
      <c r="BM202" s="103">
        <f t="shared" si="46"/>
        <v>0</v>
      </c>
      <c r="BN202" s="73">
        <f t="shared" si="47"/>
        <v>-1.05074095</v>
      </c>
      <c r="BO202" s="33">
        <v>1.2</v>
      </c>
      <c r="BP202" s="102">
        <f t="shared" si="48"/>
        <v>0.142</v>
      </c>
      <c r="BQ202" s="73">
        <f t="shared" si="49"/>
        <v>-0.9702047414</v>
      </c>
      <c r="BR202" s="33">
        <v>37.5</v>
      </c>
      <c r="BS202" s="102">
        <f t="shared" si="50"/>
        <v>0.064</v>
      </c>
      <c r="BT202" s="73">
        <f t="shared" si="51"/>
        <v>-1.323166567</v>
      </c>
      <c r="BU202" s="36">
        <f t="shared" si="52"/>
        <v>1285.76277</v>
      </c>
      <c r="BV202" s="35">
        <f t="shared" si="53"/>
        <v>-1.327535236</v>
      </c>
      <c r="BW202" s="37">
        <f t="shared" si="54"/>
        <v>0.082</v>
      </c>
      <c r="BX202" s="122">
        <f t="shared" si="55"/>
        <v>-5.559835858</v>
      </c>
      <c r="BY202" s="104">
        <f t="shared" si="56"/>
        <v>0.05</v>
      </c>
      <c r="BZ202" s="33">
        <v>7.7</v>
      </c>
      <c r="CA202" s="105">
        <f t="shared" si="57"/>
        <v>0.078</v>
      </c>
      <c r="CB202" s="73">
        <f t="shared" si="58"/>
        <v>-1.061229797</v>
      </c>
      <c r="CC202" s="33">
        <v>3.29</v>
      </c>
      <c r="CD202" s="105">
        <f t="shared" si="59"/>
        <v>0.61</v>
      </c>
      <c r="CE202" s="73">
        <f t="shared" si="60"/>
        <v>0.3032218185</v>
      </c>
      <c r="CF202" s="33">
        <v>0.15</v>
      </c>
      <c r="CG202" s="105">
        <f t="shared" si="61"/>
        <v>0.131</v>
      </c>
      <c r="CH202" s="73">
        <f t="shared" si="62"/>
        <v>-0.9873980066</v>
      </c>
      <c r="CI202" s="33">
        <v>0.52</v>
      </c>
      <c r="CJ202" s="102">
        <f t="shared" si="63"/>
        <v>0.067</v>
      </c>
      <c r="CK202" s="73">
        <f t="shared" si="64"/>
        <v>-1.043247942</v>
      </c>
      <c r="CL202" s="33">
        <v>57.14</v>
      </c>
      <c r="CM202" s="102">
        <f t="shared" si="65"/>
        <v>0.762</v>
      </c>
      <c r="CN202" s="73">
        <f t="shared" si="66"/>
        <v>0.6946950692</v>
      </c>
      <c r="CO202" s="36">
        <f t="shared" si="67"/>
        <v>1277.136851</v>
      </c>
      <c r="CP202" s="35">
        <f t="shared" si="68"/>
        <v>-0.8883678795</v>
      </c>
      <c r="CQ202" s="90">
        <f t="shared" si="69"/>
        <v>0.174</v>
      </c>
      <c r="CR202" s="33">
        <v>0.03</v>
      </c>
      <c r="CS202" s="105">
        <f t="shared" si="70"/>
        <v>0.089</v>
      </c>
      <c r="CT202" s="73">
        <f t="shared" si="71"/>
        <v>-1.012243968</v>
      </c>
      <c r="CU202" s="123">
        <f t="shared" si="72"/>
        <v>-3.646017833</v>
      </c>
      <c r="CV202" s="107">
        <f t="shared" si="73"/>
        <v>0.113</v>
      </c>
    </row>
    <row r="203">
      <c r="A203" s="28">
        <v>2023.0</v>
      </c>
      <c r="B203" s="29" t="s">
        <v>989</v>
      </c>
      <c r="C203" s="29" t="s">
        <v>20</v>
      </c>
      <c r="D203" s="30">
        <f t="array" ref="D203">INDEX(
  TP!C:C,
  MATCH(
    1,
    (TP!A:A = A203) * (TP!B:B = C203),
    0
  )
)
</f>
        <v>47.21</v>
      </c>
      <c r="E203" s="31">
        <f t="shared" si="1"/>
        <v>-11.21009435</v>
      </c>
      <c r="F203" s="32">
        <f t="shared" si="2"/>
        <v>0.021</v>
      </c>
      <c r="G203" s="33">
        <v>1280.0</v>
      </c>
      <c r="H203" s="33">
        <v>1.63</v>
      </c>
      <c r="I203" s="33">
        <v>0.0</v>
      </c>
      <c r="J203" s="99">
        <f t="shared" si="3"/>
        <v>1.63</v>
      </c>
      <c r="K203" s="100">
        <f t="shared" si="4"/>
        <v>0.114609375</v>
      </c>
      <c r="L203" s="101">
        <f t="shared" si="5"/>
        <v>0.06</v>
      </c>
      <c r="M203" s="73">
        <f t="shared" si="6"/>
        <v>-1.420396602</v>
      </c>
      <c r="N203" s="42">
        <v>0.0</v>
      </c>
      <c r="O203" s="101">
        <f t="shared" si="7"/>
        <v>0</v>
      </c>
      <c r="P203" s="73">
        <f t="shared" si="8"/>
        <v>-1.783712893</v>
      </c>
      <c r="Q203" s="33">
        <v>0.7</v>
      </c>
      <c r="R203" s="102">
        <f t="shared" si="9"/>
        <v>0.021</v>
      </c>
      <c r="S203" s="73">
        <f t="shared" si="10"/>
        <v>-2.106893716</v>
      </c>
      <c r="T203" s="33">
        <v>40.0</v>
      </c>
      <c r="U203" s="102">
        <f t="shared" si="11"/>
        <v>0.422</v>
      </c>
      <c r="V203" s="73">
        <f t="shared" si="12"/>
        <v>-0.1405398743</v>
      </c>
      <c r="W203" s="36">
        <f t="shared" si="13"/>
        <v>1327.078586</v>
      </c>
      <c r="X203" s="35">
        <f t="shared" si="14"/>
        <v>-1.683675461</v>
      </c>
      <c r="Y203" s="40">
        <f t="shared" si="15"/>
        <v>0.06</v>
      </c>
      <c r="Z203" s="33">
        <v>0.0</v>
      </c>
      <c r="AA203" s="101">
        <f t="shared" si="16"/>
        <v>0</v>
      </c>
      <c r="AB203" s="73">
        <f t="shared" si="17"/>
        <v>-2.164340948</v>
      </c>
      <c r="AC203" s="121">
        <f t="shared" si="18"/>
        <v>-7.052125905</v>
      </c>
      <c r="AD203" s="68">
        <f t="shared" si="19"/>
        <v>0.014</v>
      </c>
      <c r="AE203" s="33">
        <v>2.11</v>
      </c>
      <c r="AF203" s="102">
        <f t="shared" si="20"/>
        <v>0.078</v>
      </c>
      <c r="AG203" s="73">
        <f t="shared" si="21"/>
        <v>-1.246951725</v>
      </c>
      <c r="AH203" s="66">
        <f t="shared" si="22"/>
        <v>1.904610916</v>
      </c>
      <c r="AI203" s="102">
        <f t="shared" si="23"/>
        <v>0.046</v>
      </c>
      <c r="AJ203" s="73">
        <f t="shared" si="24"/>
        <v>-1.321179405</v>
      </c>
      <c r="AK203" s="33">
        <v>43.33</v>
      </c>
      <c r="AL203" s="102">
        <f t="shared" si="25"/>
        <v>0.128</v>
      </c>
      <c r="AM203" s="73">
        <f t="shared" si="26"/>
        <v>-1.114018272</v>
      </c>
      <c r="AN203" s="36">
        <f t="shared" si="27"/>
        <v>2115.271712</v>
      </c>
      <c r="AO203" s="35">
        <f t="shared" si="28"/>
        <v>-1.625056914</v>
      </c>
      <c r="AP203" s="37">
        <f t="shared" si="29"/>
        <v>0.032</v>
      </c>
      <c r="AQ203" s="33">
        <v>7.59</v>
      </c>
      <c r="AR203" s="102">
        <f t="shared" si="30"/>
        <v>0.869</v>
      </c>
      <c r="AS203" s="73">
        <f t="shared" si="31"/>
        <v>1.159890438</v>
      </c>
      <c r="AT203" s="33">
        <v>36.11</v>
      </c>
      <c r="AU203" s="102">
        <f t="shared" si="32"/>
        <v>0.688</v>
      </c>
      <c r="AV203" s="73">
        <f t="shared" si="33"/>
        <v>0.4600448892</v>
      </c>
      <c r="AW203" s="36">
        <f t="shared" si="34"/>
        <v>2804.090082</v>
      </c>
      <c r="AX203" s="35">
        <f t="shared" si="35"/>
        <v>0.976430494</v>
      </c>
      <c r="AY203" s="37">
        <f t="shared" si="36"/>
        <v>0.833</v>
      </c>
      <c r="AZ203" s="33">
        <v>7.45</v>
      </c>
      <c r="BA203" s="102">
        <f t="shared" si="37"/>
        <v>0.326</v>
      </c>
      <c r="BB203" s="73">
        <f t="shared" si="38"/>
        <v>-0.4217572338</v>
      </c>
      <c r="BC203" s="33">
        <v>20.75</v>
      </c>
      <c r="BD203" s="102">
        <f t="shared" si="39"/>
        <v>0</v>
      </c>
      <c r="BE203" s="73">
        <f t="shared" si="40"/>
        <v>-1.96481544</v>
      </c>
      <c r="BF203" s="36">
        <f t="shared" si="41"/>
        <v>1408.261463</v>
      </c>
      <c r="BG203" s="35">
        <f t="shared" si="42"/>
        <v>-1.776957249</v>
      </c>
      <c r="BH203" s="37">
        <f t="shared" si="43"/>
        <v>0.025</v>
      </c>
      <c r="BI203" s="33">
        <v>0.21</v>
      </c>
      <c r="BJ203" s="103">
        <f t="shared" si="44"/>
        <v>0.025</v>
      </c>
      <c r="BK203" s="73">
        <f t="shared" si="45"/>
        <v>-1.352063607</v>
      </c>
      <c r="BL203" s="33">
        <v>0.07</v>
      </c>
      <c r="BM203" s="103">
        <f t="shared" si="46"/>
        <v>0.124</v>
      </c>
      <c r="BN203" s="73">
        <f t="shared" si="47"/>
        <v>-0.8592137302</v>
      </c>
      <c r="BO203" s="33">
        <v>0.84</v>
      </c>
      <c r="BP203" s="102">
        <f t="shared" si="48"/>
        <v>0.057</v>
      </c>
      <c r="BQ203" s="73">
        <f t="shared" si="49"/>
        <v>-1.224971634</v>
      </c>
      <c r="BR203" s="33">
        <v>25.0</v>
      </c>
      <c r="BS203" s="102">
        <f t="shared" si="50"/>
        <v>0</v>
      </c>
      <c r="BT203" s="73">
        <f t="shared" si="51"/>
        <v>-2.599769166</v>
      </c>
      <c r="BU203" s="36">
        <f t="shared" si="52"/>
        <v>662.9095495</v>
      </c>
      <c r="BV203" s="35">
        <f t="shared" si="53"/>
        <v>-1.932804828</v>
      </c>
      <c r="BW203" s="37">
        <f t="shared" si="54"/>
        <v>0.007</v>
      </c>
      <c r="BX203" s="122">
        <f t="shared" si="55"/>
        <v>-6.569665834</v>
      </c>
      <c r="BY203" s="104">
        <f t="shared" si="56"/>
        <v>0.025</v>
      </c>
      <c r="BZ203" s="33">
        <v>10.97</v>
      </c>
      <c r="CA203" s="105">
        <f t="shared" si="57"/>
        <v>0.426</v>
      </c>
      <c r="CB203" s="73">
        <f t="shared" si="58"/>
        <v>-0.4440824991</v>
      </c>
      <c r="CC203" s="33">
        <v>2.39</v>
      </c>
      <c r="CD203" s="105">
        <f t="shared" si="59"/>
        <v>0.209</v>
      </c>
      <c r="CE203" s="73">
        <f t="shared" si="60"/>
        <v>-0.7363608598</v>
      </c>
      <c r="CF203" s="33">
        <v>0.7</v>
      </c>
      <c r="CG203" s="105">
        <f t="shared" si="61"/>
        <v>0.957</v>
      </c>
      <c r="CH203" s="73">
        <f t="shared" si="62"/>
        <v>1.996844707</v>
      </c>
      <c r="CI203" s="33">
        <v>1.05</v>
      </c>
      <c r="CJ203" s="102">
        <f t="shared" si="63"/>
        <v>0.401</v>
      </c>
      <c r="CK203" s="73">
        <f t="shared" si="64"/>
        <v>-0.4549009768</v>
      </c>
      <c r="CL203" s="33">
        <v>80.0</v>
      </c>
      <c r="CM203" s="102">
        <f t="shared" si="65"/>
        <v>0.989</v>
      </c>
      <c r="CN203" s="73">
        <f t="shared" si="66"/>
        <v>2.381230688</v>
      </c>
      <c r="CO203" s="36">
        <f t="shared" si="67"/>
        <v>3065.497994</v>
      </c>
      <c r="CP203" s="35">
        <f t="shared" si="68"/>
        <v>0.937730823</v>
      </c>
      <c r="CQ203" s="90">
        <f t="shared" si="69"/>
        <v>0.812</v>
      </c>
      <c r="CR203" s="33">
        <v>0.12</v>
      </c>
      <c r="CS203" s="105">
        <f t="shared" si="70"/>
        <v>0.78</v>
      </c>
      <c r="CT203" s="73">
        <f t="shared" si="71"/>
        <v>0.6575652204</v>
      </c>
      <c r="CU203" s="123">
        <f t="shared" si="72"/>
        <v>2.411697391</v>
      </c>
      <c r="CV203" s="107">
        <f t="shared" si="73"/>
        <v>0.777</v>
      </c>
    </row>
    <row r="204">
      <c r="A204" s="28">
        <v>2024.0</v>
      </c>
      <c r="B204" s="29" t="s">
        <v>814</v>
      </c>
      <c r="C204" s="29" t="s">
        <v>5</v>
      </c>
      <c r="D204" s="30">
        <f t="array" ref="D204">INDEX(
  TP!C:C,
  MATCH(
    1,
    (TP!A:A = A204) * (TP!B:B = C204),
    0
  )
)
</f>
        <v>47.14</v>
      </c>
      <c r="E204" s="31">
        <f t="shared" si="1"/>
        <v>10.72919822</v>
      </c>
      <c r="F204" s="32">
        <f t="shared" si="2"/>
        <v>0.947</v>
      </c>
      <c r="G204" s="33">
        <v>2750.0</v>
      </c>
      <c r="H204" s="33">
        <v>8.69</v>
      </c>
      <c r="I204" s="33">
        <v>0.0</v>
      </c>
      <c r="J204" s="99">
        <f t="shared" si="3"/>
        <v>8.69</v>
      </c>
      <c r="K204" s="100">
        <f t="shared" si="4"/>
        <v>0.2844</v>
      </c>
      <c r="L204" s="101">
        <f t="shared" si="5"/>
        <v>0.521</v>
      </c>
      <c r="M204" s="73">
        <f t="shared" si="6"/>
        <v>0.05249904236</v>
      </c>
      <c r="N204" s="42">
        <v>0.26</v>
      </c>
      <c r="O204" s="101">
        <f t="shared" si="7"/>
        <v>0.479</v>
      </c>
      <c r="P204" s="73">
        <f t="shared" si="8"/>
        <v>-0.1219555536</v>
      </c>
      <c r="Q204" s="33">
        <v>2.13</v>
      </c>
      <c r="R204" s="102">
        <f t="shared" si="9"/>
        <v>0.606</v>
      </c>
      <c r="S204" s="73">
        <f t="shared" si="10"/>
        <v>0.2242491589</v>
      </c>
      <c r="T204" s="33">
        <v>38.46</v>
      </c>
      <c r="U204" s="102">
        <f t="shared" si="11"/>
        <v>0.355</v>
      </c>
      <c r="V204" s="73">
        <f t="shared" si="12"/>
        <v>-0.2929411881</v>
      </c>
      <c r="W204" s="36">
        <f t="shared" si="13"/>
        <v>2743.808317</v>
      </c>
      <c r="X204" s="35">
        <f t="shared" si="14"/>
        <v>-0.0626680132</v>
      </c>
      <c r="Y204" s="40">
        <f t="shared" si="15"/>
        <v>0.468</v>
      </c>
      <c r="Z204" s="33">
        <v>12.308</v>
      </c>
      <c r="AA204" s="101">
        <f t="shared" si="16"/>
        <v>0.333</v>
      </c>
      <c r="AB204" s="73">
        <f t="shared" si="17"/>
        <v>-0.4104121094</v>
      </c>
      <c r="AC204" s="121">
        <f t="shared" si="18"/>
        <v>-0.5425366338</v>
      </c>
      <c r="AD204" s="68">
        <f t="shared" si="19"/>
        <v>0.426</v>
      </c>
      <c r="AE204" s="33">
        <v>3.21</v>
      </c>
      <c r="AF204" s="102">
        <f t="shared" si="20"/>
        <v>0.404</v>
      </c>
      <c r="AG204" s="73">
        <f t="shared" si="21"/>
        <v>-0.2993719081</v>
      </c>
      <c r="AH204" s="66">
        <f t="shared" si="22"/>
        <v>2.889747929</v>
      </c>
      <c r="AI204" s="102">
        <f t="shared" si="23"/>
        <v>0.358</v>
      </c>
      <c r="AJ204" s="73">
        <f t="shared" si="24"/>
        <v>-0.5008233174</v>
      </c>
      <c r="AK204" s="33">
        <v>56.12</v>
      </c>
      <c r="AL204" s="102">
        <f t="shared" si="25"/>
        <v>0.73</v>
      </c>
      <c r="AM204" s="73">
        <f t="shared" si="26"/>
        <v>0.5642469349</v>
      </c>
      <c r="AN204" s="36">
        <f t="shared" si="27"/>
        <v>3490.003271</v>
      </c>
      <c r="AO204" s="35">
        <f t="shared" si="28"/>
        <v>-0.009750457267</v>
      </c>
      <c r="AP204" s="37">
        <f t="shared" si="29"/>
        <v>0.514</v>
      </c>
      <c r="AQ204" s="33">
        <v>1.44</v>
      </c>
      <c r="AR204" s="102">
        <f t="shared" si="30"/>
        <v>0.064</v>
      </c>
      <c r="AS204" s="73">
        <f t="shared" si="31"/>
        <v>-1.198468086</v>
      </c>
      <c r="AT204" s="33">
        <v>22.73</v>
      </c>
      <c r="AU204" s="102">
        <f t="shared" si="32"/>
        <v>0.188</v>
      </c>
      <c r="AV204" s="73">
        <f t="shared" si="33"/>
        <v>-0.8651977008</v>
      </c>
      <c r="AW204" s="36">
        <f t="shared" si="34"/>
        <v>732.0966544</v>
      </c>
      <c r="AX204" s="35">
        <f t="shared" si="35"/>
        <v>-1.267485887</v>
      </c>
      <c r="AY204" s="37">
        <f t="shared" si="36"/>
        <v>0.096</v>
      </c>
      <c r="AZ204" s="33">
        <v>6.64</v>
      </c>
      <c r="BA204" s="102">
        <f t="shared" si="37"/>
        <v>0.245</v>
      </c>
      <c r="BB204" s="73">
        <f t="shared" si="38"/>
        <v>-0.7163498681</v>
      </c>
      <c r="BC204" s="33">
        <v>47.29</v>
      </c>
      <c r="BD204" s="102">
        <f t="shared" si="39"/>
        <v>0.95</v>
      </c>
      <c r="BE204" s="73">
        <f t="shared" si="40"/>
        <v>1.7168888</v>
      </c>
      <c r="BF204" s="36">
        <f t="shared" si="41"/>
        <v>3057.936964</v>
      </c>
      <c r="BG204" s="35">
        <f t="shared" si="42"/>
        <v>0.9908622937</v>
      </c>
      <c r="BH204" s="37">
        <f t="shared" si="43"/>
        <v>0.851</v>
      </c>
      <c r="BI204" s="33">
        <v>1.54</v>
      </c>
      <c r="BJ204" s="103">
        <f t="shared" si="44"/>
        <v>0.713</v>
      </c>
      <c r="BK204" s="73">
        <f t="shared" si="45"/>
        <v>0.4071427711</v>
      </c>
      <c r="BL204" s="33">
        <v>0.49</v>
      </c>
      <c r="BM204" s="103">
        <f t="shared" si="46"/>
        <v>0.709</v>
      </c>
      <c r="BN204" s="73">
        <f t="shared" si="47"/>
        <v>0.2899495867</v>
      </c>
      <c r="BO204" s="33">
        <v>3.17</v>
      </c>
      <c r="BP204" s="102">
        <f t="shared" si="48"/>
        <v>0.723</v>
      </c>
      <c r="BQ204" s="73">
        <f t="shared" si="49"/>
        <v>0.4239363107</v>
      </c>
      <c r="BR204" s="33">
        <v>54.64</v>
      </c>
      <c r="BS204" s="102">
        <f t="shared" si="50"/>
        <v>0.709</v>
      </c>
      <c r="BT204" s="73">
        <f t="shared" si="51"/>
        <v>0.4273109179</v>
      </c>
      <c r="BU204" s="36">
        <f t="shared" si="52"/>
        <v>3392.850537</v>
      </c>
      <c r="BV204" s="35">
        <f t="shared" si="53"/>
        <v>0.7200678137</v>
      </c>
      <c r="BW204" s="37">
        <f t="shared" si="54"/>
        <v>0.766</v>
      </c>
      <c r="BX204" s="122">
        <f t="shared" si="55"/>
        <v>1.130786121</v>
      </c>
      <c r="BY204" s="104">
        <f t="shared" si="56"/>
        <v>0.677</v>
      </c>
      <c r="BZ204" s="33">
        <v>21.63</v>
      </c>
      <c r="CA204" s="105">
        <f t="shared" si="57"/>
        <v>0.918</v>
      </c>
      <c r="CB204" s="73">
        <f t="shared" si="58"/>
        <v>1.567779945</v>
      </c>
      <c r="CC204" s="33">
        <v>2.49</v>
      </c>
      <c r="CD204" s="105">
        <f t="shared" si="59"/>
        <v>0.241</v>
      </c>
      <c r="CE204" s="73">
        <f t="shared" si="60"/>
        <v>-0.6208516733</v>
      </c>
      <c r="CF204" s="33">
        <v>0.75</v>
      </c>
      <c r="CG204" s="105">
        <f t="shared" si="61"/>
        <v>0.979</v>
      </c>
      <c r="CH204" s="73">
        <f t="shared" si="62"/>
        <v>2.268139499</v>
      </c>
      <c r="CI204" s="33">
        <v>3.5</v>
      </c>
      <c r="CJ204" s="102">
        <f t="shared" si="63"/>
        <v>0.972</v>
      </c>
      <c r="CK204" s="73">
        <f t="shared" si="64"/>
        <v>2.264816125</v>
      </c>
      <c r="CL204" s="33">
        <v>57.94</v>
      </c>
      <c r="CM204" s="102">
        <f t="shared" si="65"/>
        <v>0.798</v>
      </c>
      <c r="CN204" s="73">
        <f t="shared" si="66"/>
        <v>0.7537164382</v>
      </c>
      <c r="CO204" s="36">
        <f t="shared" si="67"/>
        <v>4651.919548</v>
      </c>
      <c r="CP204" s="35">
        <f t="shared" si="68"/>
        <v>2.557628657</v>
      </c>
      <c r="CQ204" s="90">
        <f t="shared" si="69"/>
        <v>0.996</v>
      </c>
      <c r="CR204" s="33">
        <v>0.32</v>
      </c>
      <c r="CS204" s="105">
        <f t="shared" si="70"/>
        <v>0.996</v>
      </c>
      <c r="CT204" s="73">
        <f t="shared" si="71"/>
        <v>4.368252307</v>
      </c>
      <c r="CU204" s="123">
        <f t="shared" si="72"/>
        <v>10.14094873</v>
      </c>
      <c r="CV204" s="107">
        <f t="shared" si="73"/>
        <v>0.996</v>
      </c>
    </row>
    <row r="205">
      <c r="A205" s="28">
        <v>2024.0</v>
      </c>
      <c r="B205" s="29" t="s">
        <v>911</v>
      </c>
      <c r="C205" s="29" t="s">
        <v>5</v>
      </c>
      <c r="D205" s="30">
        <f t="array" ref="D205">INDEX(
  TP!C:C,
  MATCH(
    1,
    (TP!A:A = A205) * (TP!B:B = C205),
    0
  )
)
</f>
        <v>47.14</v>
      </c>
      <c r="E205" s="31">
        <f t="shared" si="1"/>
        <v>5.587595127</v>
      </c>
      <c r="F205" s="32">
        <f t="shared" si="2"/>
        <v>0.801</v>
      </c>
      <c r="G205" s="33">
        <v>2653.0</v>
      </c>
      <c r="H205" s="33">
        <v>15.25</v>
      </c>
      <c r="I205" s="33">
        <v>2.0</v>
      </c>
      <c r="J205" s="99">
        <f t="shared" si="3"/>
        <v>13.77</v>
      </c>
      <c r="K205" s="100">
        <f t="shared" si="4"/>
        <v>0.4671315492</v>
      </c>
      <c r="L205" s="101">
        <f t="shared" si="5"/>
        <v>0.947</v>
      </c>
      <c r="M205" s="73">
        <f t="shared" si="6"/>
        <v>1.637654306</v>
      </c>
      <c r="N205" s="42">
        <v>0.58</v>
      </c>
      <c r="O205" s="101">
        <f t="shared" si="7"/>
        <v>0.95</v>
      </c>
      <c r="P205" s="73">
        <f t="shared" si="8"/>
        <v>1.923284249</v>
      </c>
      <c r="Q205" s="33">
        <v>2.99</v>
      </c>
      <c r="R205" s="102">
        <f t="shared" si="9"/>
        <v>0.947</v>
      </c>
      <c r="S205" s="73">
        <f t="shared" si="10"/>
        <v>1.626195224</v>
      </c>
      <c r="T205" s="33">
        <v>48.86</v>
      </c>
      <c r="U205" s="102">
        <f t="shared" si="11"/>
        <v>0.794</v>
      </c>
      <c r="V205" s="73">
        <f t="shared" si="12"/>
        <v>0.7362624895</v>
      </c>
      <c r="W205" s="36">
        <f t="shared" si="13"/>
        <v>4227.370559</v>
      </c>
      <c r="X205" s="35">
        <f t="shared" si="14"/>
        <v>1.634808499</v>
      </c>
      <c r="Y205" s="40">
        <f t="shared" si="15"/>
        <v>0.95</v>
      </c>
      <c r="Z205" s="33">
        <v>21.591</v>
      </c>
      <c r="AA205" s="101">
        <f t="shared" si="16"/>
        <v>0.833</v>
      </c>
      <c r="AB205" s="73">
        <f t="shared" si="17"/>
        <v>0.912444684</v>
      </c>
      <c r="AC205" s="121">
        <f t="shared" si="18"/>
        <v>6.108191738</v>
      </c>
      <c r="AD205" s="68">
        <f t="shared" si="19"/>
        <v>0.961</v>
      </c>
      <c r="AE205" s="33">
        <v>3.94</v>
      </c>
      <c r="AF205" s="102">
        <f t="shared" si="20"/>
        <v>0.699</v>
      </c>
      <c r="AG205" s="73">
        <f t="shared" si="21"/>
        <v>0.3294765159</v>
      </c>
      <c r="AH205" s="66">
        <f t="shared" si="22"/>
        <v>3.546918019</v>
      </c>
      <c r="AI205" s="102">
        <f t="shared" si="23"/>
        <v>0.574</v>
      </c>
      <c r="AJ205" s="73">
        <f t="shared" si="24"/>
        <v>0.04642389419</v>
      </c>
      <c r="AK205" s="33">
        <v>53.45</v>
      </c>
      <c r="AL205" s="102">
        <f t="shared" si="25"/>
        <v>0.589</v>
      </c>
      <c r="AM205" s="73">
        <f t="shared" si="26"/>
        <v>0.2138975915</v>
      </c>
      <c r="AN205" s="36">
        <f t="shared" si="27"/>
        <v>3705.96093</v>
      </c>
      <c r="AO205" s="35">
        <f t="shared" si="28"/>
        <v>0.2439993005</v>
      </c>
      <c r="AP205" s="37">
        <f t="shared" si="29"/>
        <v>0.599</v>
      </c>
      <c r="AQ205" s="33">
        <v>4.21</v>
      </c>
      <c r="AR205" s="102">
        <f t="shared" si="30"/>
        <v>0.504</v>
      </c>
      <c r="AS205" s="73">
        <f t="shared" si="31"/>
        <v>-0.1362480678</v>
      </c>
      <c r="AT205" s="33">
        <v>31.45</v>
      </c>
      <c r="AU205" s="102">
        <f t="shared" si="32"/>
        <v>0.475</v>
      </c>
      <c r="AV205" s="73">
        <f t="shared" si="33"/>
        <v>-0.001511947052</v>
      </c>
      <c r="AW205" s="36">
        <f t="shared" si="34"/>
        <v>1874.400006</v>
      </c>
      <c r="AX205" s="35">
        <f t="shared" si="35"/>
        <v>-0.03040030115</v>
      </c>
      <c r="AY205" s="37">
        <f t="shared" si="36"/>
        <v>0.528</v>
      </c>
      <c r="AZ205" s="33">
        <v>8.48</v>
      </c>
      <c r="BA205" s="102">
        <f t="shared" si="37"/>
        <v>0.532</v>
      </c>
      <c r="BB205" s="73">
        <f t="shared" si="38"/>
        <v>-0.04715178533</v>
      </c>
      <c r="BC205" s="33">
        <v>33.6</v>
      </c>
      <c r="BD205" s="102">
        <f t="shared" si="39"/>
        <v>0.465</v>
      </c>
      <c r="BE205" s="73">
        <f t="shared" si="40"/>
        <v>-0.1822269141</v>
      </c>
      <c r="BF205" s="36">
        <f t="shared" si="41"/>
        <v>2403.262618</v>
      </c>
      <c r="BG205" s="35">
        <f t="shared" si="42"/>
        <v>-0.1075479376</v>
      </c>
      <c r="BH205" s="37">
        <f t="shared" si="43"/>
        <v>0.496</v>
      </c>
      <c r="BI205" s="33">
        <v>1.29</v>
      </c>
      <c r="BJ205" s="103">
        <f t="shared" si="44"/>
        <v>0.61</v>
      </c>
      <c r="BK205" s="73">
        <f t="shared" si="45"/>
        <v>0.07646488045</v>
      </c>
      <c r="BL205" s="33">
        <v>0.31</v>
      </c>
      <c r="BM205" s="103">
        <f t="shared" si="46"/>
        <v>0.514</v>
      </c>
      <c r="BN205" s="73">
        <f t="shared" si="47"/>
        <v>-0.2025489777</v>
      </c>
      <c r="BO205" s="33">
        <v>2.51</v>
      </c>
      <c r="BP205" s="102">
        <f t="shared" si="48"/>
        <v>0.553</v>
      </c>
      <c r="BQ205" s="73">
        <f t="shared" si="49"/>
        <v>-0.04313632607</v>
      </c>
      <c r="BR205" s="33">
        <v>47.3</v>
      </c>
      <c r="BS205" s="102">
        <f t="shared" si="50"/>
        <v>0.362</v>
      </c>
      <c r="BT205" s="73">
        <f t="shared" si="51"/>
        <v>-0.3223101285</v>
      </c>
      <c r="BU205" s="36">
        <f t="shared" si="52"/>
        <v>2582.67264</v>
      </c>
      <c r="BV205" s="35">
        <f t="shared" si="53"/>
        <v>-0.06723813479</v>
      </c>
      <c r="BW205" s="37">
        <f t="shared" si="54"/>
        <v>0.5</v>
      </c>
      <c r="BX205" s="122">
        <f t="shared" si="55"/>
        <v>-0.08727117033</v>
      </c>
      <c r="BY205" s="104">
        <f t="shared" si="56"/>
        <v>0.525</v>
      </c>
      <c r="BZ205" s="33">
        <v>9.13</v>
      </c>
      <c r="CA205" s="105">
        <f t="shared" si="57"/>
        <v>0.184</v>
      </c>
      <c r="CB205" s="73">
        <f t="shared" si="58"/>
        <v>-0.7913458103</v>
      </c>
      <c r="CC205" s="33">
        <v>4.1</v>
      </c>
      <c r="CD205" s="105">
        <f t="shared" si="59"/>
        <v>0.908</v>
      </c>
      <c r="CE205" s="73">
        <f t="shared" si="60"/>
        <v>1.238846229</v>
      </c>
      <c r="CF205" s="33">
        <v>0.37</v>
      </c>
      <c r="CG205" s="105">
        <f t="shared" si="61"/>
        <v>0.638</v>
      </c>
      <c r="CH205" s="73">
        <f t="shared" si="62"/>
        <v>0.2062990787</v>
      </c>
      <c r="CI205" s="33">
        <v>0.64</v>
      </c>
      <c r="CJ205" s="102">
        <f t="shared" si="63"/>
        <v>0.135</v>
      </c>
      <c r="CK205" s="73">
        <f t="shared" si="64"/>
        <v>-0.9100373082</v>
      </c>
      <c r="CL205" s="33">
        <v>57.89</v>
      </c>
      <c r="CM205" s="102">
        <f t="shared" si="65"/>
        <v>0.794</v>
      </c>
      <c r="CN205" s="73">
        <f t="shared" si="66"/>
        <v>0.7500276026</v>
      </c>
      <c r="CO205" s="36">
        <f t="shared" si="67"/>
        <v>1528.71202</v>
      </c>
      <c r="CP205" s="35">
        <f t="shared" si="68"/>
        <v>-0.6314840327</v>
      </c>
      <c r="CQ205" s="90">
        <f t="shared" si="69"/>
        <v>0.273</v>
      </c>
      <c r="CR205" s="33">
        <v>0.06</v>
      </c>
      <c r="CS205" s="105">
        <f t="shared" si="70"/>
        <v>0.348</v>
      </c>
      <c r="CT205" s="73">
        <f t="shared" si="71"/>
        <v>-0.4556409055</v>
      </c>
      <c r="CU205" s="123">
        <f t="shared" si="72"/>
        <v>-0.4333254407</v>
      </c>
      <c r="CV205" s="107">
        <f t="shared" si="73"/>
        <v>0.514</v>
      </c>
    </row>
    <row r="206">
      <c r="A206" s="28">
        <v>2024.0</v>
      </c>
      <c r="B206" s="29" t="s">
        <v>941</v>
      </c>
      <c r="C206" s="29" t="s">
        <v>5</v>
      </c>
      <c r="D206" s="30">
        <f t="array" ref="D206">INDEX(
  TP!C:C,
  MATCH(
    1,
    (TP!A:A = A206) * (TP!B:B = C206),
    0
  )
)
</f>
        <v>47.14</v>
      </c>
      <c r="E206" s="31">
        <f t="shared" si="1"/>
        <v>4.889916441</v>
      </c>
      <c r="F206" s="32">
        <f t="shared" si="2"/>
        <v>0.777</v>
      </c>
      <c r="G206" s="33">
        <v>2156.0</v>
      </c>
      <c r="H206" s="33">
        <v>8.04</v>
      </c>
      <c r="I206" s="33">
        <v>2.0</v>
      </c>
      <c r="J206" s="99">
        <f t="shared" si="3"/>
        <v>6.56</v>
      </c>
      <c r="K206" s="100">
        <f t="shared" si="4"/>
        <v>0.2738404453</v>
      </c>
      <c r="L206" s="101">
        <f t="shared" si="5"/>
        <v>0.482</v>
      </c>
      <c r="M206" s="73">
        <f t="shared" si="6"/>
        <v>-0.03910272995</v>
      </c>
      <c r="N206" s="42">
        <v>0.38</v>
      </c>
      <c r="O206" s="101">
        <f t="shared" si="7"/>
        <v>0.755</v>
      </c>
      <c r="P206" s="73">
        <f t="shared" si="8"/>
        <v>0.6450093724</v>
      </c>
      <c r="Q206" s="33">
        <v>2.38</v>
      </c>
      <c r="R206" s="102">
        <f t="shared" si="9"/>
        <v>0.752</v>
      </c>
      <c r="S206" s="73">
        <f t="shared" si="10"/>
        <v>0.6317916197</v>
      </c>
      <c r="T206" s="33">
        <v>40.35</v>
      </c>
      <c r="U206" s="102">
        <f t="shared" si="11"/>
        <v>0.447</v>
      </c>
      <c r="V206" s="73">
        <f t="shared" si="12"/>
        <v>-0.1059032121</v>
      </c>
      <c r="W206" s="36">
        <f t="shared" si="13"/>
        <v>3072.506352</v>
      </c>
      <c r="X206" s="35">
        <f t="shared" si="14"/>
        <v>0.3134248645</v>
      </c>
      <c r="Y206" s="40">
        <f t="shared" si="15"/>
        <v>0.61</v>
      </c>
      <c r="Z206" s="33">
        <v>15.789</v>
      </c>
      <c r="AA206" s="101">
        <f t="shared" si="16"/>
        <v>0.532</v>
      </c>
      <c r="AB206" s="73">
        <f t="shared" si="17"/>
        <v>0.08564137524</v>
      </c>
      <c r="AC206" s="121">
        <f t="shared" si="18"/>
        <v>1.004972882</v>
      </c>
      <c r="AD206" s="68">
        <f t="shared" si="19"/>
        <v>0.617</v>
      </c>
      <c r="AE206" s="33">
        <v>4.47</v>
      </c>
      <c r="AF206" s="102">
        <f t="shared" si="20"/>
        <v>0.801</v>
      </c>
      <c r="AG206" s="73">
        <f t="shared" si="21"/>
        <v>0.7860377004</v>
      </c>
      <c r="AH206" s="66">
        <f t="shared" si="22"/>
        <v>4.024041509</v>
      </c>
      <c r="AI206" s="102">
        <f t="shared" si="23"/>
        <v>0.716</v>
      </c>
      <c r="AJ206" s="73">
        <f t="shared" si="24"/>
        <v>0.4437403629</v>
      </c>
      <c r="AK206" s="33">
        <v>54.21</v>
      </c>
      <c r="AL206" s="102">
        <f t="shared" si="25"/>
        <v>0.635</v>
      </c>
      <c r="AM206" s="73">
        <f t="shared" si="26"/>
        <v>0.3136224982</v>
      </c>
      <c r="AN206" s="36">
        <f t="shared" si="27"/>
        <v>4006.308356</v>
      </c>
      <c r="AO206" s="35">
        <f t="shared" si="28"/>
        <v>0.5969068434</v>
      </c>
      <c r="AP206" s="37">
        <f t="shared" si="29"/>
        <v>0.706</v>
      </c>
      <c r="AQ206" s="33">
        <v>7.05</v>
      </c>
      <c r="AR206" s="102">
        <f t="shared" si="30"/>
        <v>0.833</v>
      </c>
      <c r="AS206" s="73">
        <f t="shared" si="31"/>
        <v>0.9528150556</v>
      </c>
      <c r="AT206" s="33">
        <v>37.28</v>
      </c>
      <c r="AU206" s="102">
        <f t="shared" si="32"/>
        <v>0.741</v>
      </c>
      <c r="AV206" s="73">
        <f t="shared" si="33"/>
        <v>0.575929331</v>
      </c>
      <c r="AW206" s="36">
        <f t="shared" si="34"/>
        <v>2807.546902</v>
      </c>
      <c r="AX206" s="35">
        <f t="shared" si="35"/>
        <v>0.9801741426</v>
      </c>
      <c r="AY206" s="37">
        <f t="shared" si="36"/>
        <v>0.84</v>
      </c>
      <c r="AZ206" s="33">
        <v>10.19</v>
      </c>
      <c r="BA206" s="102">
        <f t="shared" si="37"/>
        <v>0.745</v>
      </c>
      <c r="BB206" s="73">
        <f t="shared" si="38"/>
        <v>0.5747659981</v>
      </c>
      <c r="BC206" s="33">
        <v>38.52</v>
      </c>
      <c r="BD206" s="102">
        <f t="shared" si="39"/>
        <v>0.766</v>
      </c>
      <c r="BE206" s="73">
        <f t="shared" si="40"/>
        <v>0.5002894709</v>
      </c>
      <c r="BF206" s="36">
        <f t="shared" si="41"/>
        <v>2958.312247</v>
      </c>
      <c r="BG206" s="35">
        <f t="shared" si="42"/>
        <v>0.8237123067</v>
      </c>
      <c r="BH206" s="37">
        <f t="shared" si="43"/>
        <v>0.816</v>
      </c>
      <c r="BI206" s="33">
        <v>1.09</v>
      </c>
      <c r="BJ206" s="103">
        <f t="shared" si="44"/>
        <v>0.5</v>
      </c>
      <c r="BK206" s="73">
        <f t="shared" si="45"/>
        <v>-0.1880774321</v>
      </c>
      <c r="BL206" s="33">
        <v>0.25</v>
      </c>
      <c r="BM206" s="103">
        <f t="shared" si="46"/>
        <v>0.429</v>
      </c>
      <c r="BN206" s="73">
        <f t="shared" si="47"/>
        <v>-0.3667151658</v>
      </c>
      <c r="BO206" s="33">
        <v>2.96</v>
      </c>
      <c r="BP206" s="102">
        <f t="shared" si="48"/>
        <v>0.66</v>
      </c>
      <c r="BQ206" s="73">
        <f t="shared" si="49"/>
        <v>0.2753222899</v>
      </c>
      <c r="BR206" s="33">
        <v>47.89</v>
      </c>
      <c r="BS206" s="102">
        <f t="shared" si="50"/>
        <v>0.394</v>
      </c>
      <c r="BT206" s="73">
        <f t="shared" si="51"/>
        <v>-0.2620544858</v>
      </c>
      <c r="BU206" s="36">
        <f t="shared" si="52"/>
        <v>2866.102055</v>
      </c>
      <c r="BV206" s="35">
        <f t="shared" si="53"/>
        <v>0.2081898486</v>
      </c>
      <c r="BW206" s="37">
        <f t="shared" si="54"/>
        <v>0.603</v>
      </c>
      <c r="BX206" s="122">
        <f t="shared" si="55"/>
        <v>2.054190543</v>
      </c>
      <c r="BY206" s="104">
        <f t="shared" si="56"/>
        <v>0.762</v>
      </c>
      <c r="BZ206" s="33">
        <v>10.02</v>
      </c>
      <c r="CA206" s="105">
        <f t="shared" si="57"/>
        <v>0.294</v>
      </c>
      <c r="CB206" s="73">
        <f t="shared" si="58"/>
        <v>-0.6233760565</v>
      </c>
      <c r="CC206" s="33">
        <v>3.55</v>
      </c>
      <c r="CD206" s="105">
        <f t="shared" si="59"/>
        <v>0.727</v>
      </c>
      <c r="CE206" s="73">
        <f t="shared" si="60"/>
        <v>0.6035457033</v>
      </c>
      <c r="CF206" s="33">
        <v>0.42</v>
      </c>
      <c r="CG206" s="105">
        <f t="shared" si="61"/>
        <v>0.745</v>
      </c>
      <c r="CH206" s="73">
        <f t="shared" si="62"/>
        <v>0.4775938708</v>
      </c>
      <c r="CI206" s="33">
        <v>1.21</v>
      </c>
      <c r="CJ206" s="102">
        <f t="shared" si="63"/>
        <v>0.482</v>
      </c>
      <c r="CK206" s="73">
        <f t="shared" si="64"/>
        <v>-0.2772867988</v>
      </c>
      <c r="CL206" s="33">
        <v>75.86</v>
      </c>
      <c r="CM206" s="102">
        <f t="shared" si="65"/>
        <v>0.982</v>
      </c>
      <c r="CN206" s="73">
        <f t="shared" si="66"/>
        <v>2.075795104</v>
      </c>
      <c r="CO206" s="36">
        <f t="shared" si="67"/>
        <v>3211.185887</v>
      </c>
      <c r="CP206" s="35">
        <f t="shared" si="68"/>
        <v>1.086492986</v>
      </c>
      <c r="CQ206" s="90">
        <f t="shared" si="69"/>
        <v>0.851</v>
      </c>
      <c r="CR206" s="33">
        <v>0.1</v>
      </c>
      <c r="CS206" s="105">
        <f t="shared" si="70"/>
        <v>0.652</v>
      </c>
      <c r="CT206" s="73">
        <f t="shared" si="71"/>
        <v>0.2864965118</v>
      </c>
      <c r="CU206" s="123">
        <f t="shared" si="72"/>
        <v>1.830753015</v>
      </c>
      <c r="CV206" s="107">
        <f t="shared" si="73"/>
        <v>0.741</v>
      </c>
    </row>
    <row r="207">
      <c r="A207" s="28">
        <v>2024.0</v>
      </c>
      <c r="B207" s="29" t="s">
        <v>775</v>
      </c>
      <c r="C207" s="29" t="s">
        <v>5</v>
      </c>
      <c r="D207" s="30">
        <f t="array" ref="D207">INDEX(
  TP!C:C,
  MATCH(
    1,
    (TP!A:A = A207) * (TP!B:B = C207),
    0
  )
)
</f>
        <v>47.14</v>
      </c>
      <c r="E207" s="31">
        <f t="shared" si="1"/>
        <v>4.339304782</v>
      </c>
      <c r="F207" s="32">
        <f t="shared" si="2"/>
        <v>0.734</v>
      </c>
      <c r="G207" s="33">
        <v>1035.0</v>
      </c>
      <c r="H207" s="33">
        <v>4.45</v>
      </c>
      <c r="I207" s="33">
        <v>0.0</v>
      </c>
      <c r="J207" s="99">
        <f t="shared" si="3"/>
        <v>4.45</v>
      </c>
      <c r="K207" s="100">
        <f t="shared" si="4"/>
        <v>0.3869565217</v>
      </c>
      <c r="L207" s="101">
        <f t="shared" si="5"/>
        <v>0.837</v>
      </c>
      <c r="M207" s="73">
        <f t="shared" si="6"/>
        <v>0.9421538992</v>
      </c>
      <c r="N207" s="42">
        <v>0.26</v>
      </c>
      <c r="O207" s="101">
        <f t="shared" si="7"/>
        <v>0.479</v>
      </c>
      <c r="P207" s="73">
        <f t="shared" si="8"/>
        <v>-0.1219555536</v>
      </c>
      <c r="Q207" s="33">
        <v>1.91</v>
      </c>
      <c r="R207" s="102">
        <f t="shared" si="9"/>
        <v>0.475</v>
      </c>
      <c r="S207" s="73">
        <f t="shared" si="10"/>
        <v>-0.1343882065</v>
      </c>
      <c r="T207" s="33">
        <v>50.0</v>
      </c>
      <c r="U207" s="102">
        <f t="shared" si="11"/>
        <v>0.809</v>
      </c>
      <c r="V207" s="73">
        <f t="shared" si="12"/>
        <v>0.8490790464</v>
      </c>
      <c r="W207" s="36">
        <f t="shared" si="13"/>
        <v>3339.256528</v>
      </c>
      <c r="X207" s="35">
        <f t="shared" si="14"/>
        <v>0.6186376465</v>
      </c>
      <c r="Y207" s="40">
        <f t="shared" si="15"/>
        <v>0.755</v>
      </c>
      <c r="Z207" s="33">
        <v>13.636</v>
      </c>
      <c r="AA207" s="101">
        <f t="shared" si="16"/>
        <v>0.401</v>
      </c>
      <c r="AB207" s="73">
        <f t="shared" si="17"/>
        <v>-0.2211679187</v>
      </c>
      <c r="AC207" s="121">
        <f t="shared" si="18"/>
        <v>1.217668073</v>
      </c>
      <c r="AD207" s="68">
        <f t="shared" si="19"/>
        <v>0.638</v>
      </c>
      <c r="AE207" s="33">
        <v>3.74</v>
      </c>
      <c r="AF207" s="102">
        <f t="shared" si="20"/>
        <v>0.652</v>
      </c>
      <c r="AG207" s="73">
        <f t="shared" si="21"/>
        <v>0.1571892764</v>
      </c>
      <c r="AH207" s="66">
        <f t="shared" si="22"/>
        <v>3.366871419</v>
      </c>
      <c r="AI207" s="102">
        <f t="shared" si="23"/>
        <v>0.511</v>
      </c>
      <c r="AJ207" s="73">
        <f t="shared" si="24"/>
        <v>-0.1035068487</v>
      </c>
      <c r="AK207" s="33">
        <v>62.79</v>
      </c>
      <c r="AL207" s="102">
        <f t="shared" si="25"/>
        <v>0.922</v>
      </c>
      <c r="AM207" s="73">
        <f t="shared" si="26"/>
        <v>1.439464208</v>
      </c>
      <c r="AN207" s="36">
        <f t="shared" si="27"/>
        <v>4237.405768</v>
      </c>
      <c r="AO207" s="35">
        <f t="shared" si="28"/>
        <v>0.8684457772</v>
      </c>
      <c r="AP207" s="37">
        <f t="shared" si="29"/>
        <v>0.809</v>
      </c>
      <c r="AQ207" s="33">
        <v>4.52</v>
      </c>
      <c r="AR207" s="102">
        <f t="shared" si="30"/>
        <v>0.55</v>
      </c>
      <c r="AS207" s="73">
        <f t="shared" si="31"/>
        <v>-0.01737145927</v>
      </c>
      <c r="AT207" s="33">
        <v>34.62</v>
      </c>
      <c r="AU207" s="102">
        <f t="shared" si="32"/>
        <v>0.596</v>
      </c>
      <c r="AV207" s="73">
        <f t="shared" si="33"/>
        <v>0.3124655575</v>
      </c>
      <c r="AW207" s="36">
        <f t="shared" si="34"/>
        <v>2135.581179</v>
      </c>
      <c r="AX207" s="35">
        <f t="shared" si="35"/>
        <v>0.2524522914</v>
      </c>
      <c r="AY207" s="37">
        <f t="shared" si="36"/>
        <v>0.599</v>
      </c>
      <c r="AZ207" s="33">
        <v>7.83</v>
      </c>
      <c r="BA207" s="102">
        <f t="shared" si="37"/>
        <v>0.401</v>
      </c>
      <c r="BB207" s="73">
        <f t="shared" si="38"/>
        <v>-0.283553282</v>
      </c>
      <c r="BC207" s="33">
        <v>33.33</v>
      </c>
      <c r="BD207" s="102">
        <f t="shared" si="39"/>
        <v>0.44</v>
      </c>
      <c r="BE207" s="73">
        <f t="shared" si="40"/>
        <v>-0.2196820816</v>
      </c>
      <c r="BF207" s="36">
        <f t="shared" si="41"/>
        <v>2308.665459</v>
      </c>
      <c r="BG207" s="35">
        <f t="shared" si="42"/>
        <v>-0.2662627062</v>
      </c>
      <c r="BH207" s="37">
        <f t="shared" si="43"/>
        <v>0.433</v>
      </c>
      <c r="BI207" s="33">
        <v>1.39</v>
      </c>
      <c r="BJ207" s="103">
        <f t="shared" si="44"/>
        <v>0.656</v>
      </c>
      <c r="BK207" s="73">
        <f t="shared" si="45"/>
        <v>0.2087360367</v>
      </c>
      <c r="BL207" s="33">
        <v>0.52</v>
      </c>
      <c r="BM207" s="103">
        <f t="shared" si="46"/>
        <v>0.741</v>
      </c>
      <c r="BN207" s="73">
        <f t="shared" si="47"/>
        <v>0.3720326808</v>
      </c>
      <c r="BO207" s="33">
        <v>2.09</v>
      </c>
      <c r="BP207" s="102">
        <f t="shared" si="48"/>
        <v>0.447</v>
      </c>
      <c r="BQ207" s="73">
        <f t="shared" si="49"/>
        <v>-0.3403643676</v>
      </c>
      <c r="BR207" s="33">
        <v>66.67</v>
      </c>
      <c r="BS207" s="102">
        <f t="shared" si="50"/>
        <v>0.94</v>
      </c>
      <c r="BT207" s="73">
        <f t="shared" si="51"/>
        <v>1.65591326</v>
      </c>
      <c r="BU207" s="36">
        <f t="shared" si="52"/>
        <v>3270.821086</v>
      </c>
      <c r="BV207" s="35">
        <f t="shared" si="53"/>
        <v>0.6014833483</v>
      </c>
      <c r="BW207" s="37">
        <f t="shared" si="54"/>
        <v>0.723</v>
      </c>
      <c r="BX207" s="122">
        <f t="shared" si="55"/>
        <v>2.036887428</v>
      </c>
      <c r="BY207" s="104">
        <f t="shared" si="56"/>
        <v>0.759</v>
      </c>
      <c r="BZ207" s="33">
        <v>11.83</v>
      </c>
      <c r="CA207" s="105">
        <f t="shared" si="57"/>
        <v>0.493</v>
      </c>
      <c r="CB207" s="73">
        <f t="shared" si="58"/>
        <v>-0.2817746471</v>
      </c>
      <c r="CC207" s="33">
        <v>4.0</v>
      </c>
      <c r="CD207" s="105">
        <f t="shared" si="59"/>
        <v>0.869</v>
      </c>
      <c r="CE207" s="73">
        <f t="shared" si="60"/>
        <v>1.123337042</v>
      </c>
      <c r="CF207" s="33">
        <v>0.35</v>
      </c>
      <c r="CG207" s="105">
        <f t="shared" si="61"/>
        <v>0.592</v>
      </c>
      <c r="CH207" s="73">
        <f t="shared" si="62"/>
        <v>0.09778116182</v>
      </c>
      <c r="CI207" s="33">
        <v>1.65</v>
      </c>
      <c r="CJ207" s="102">
        <f t="shared" si="63"/>
        <v>0.688</v>
      </c>
      <c r="CK207" s="73">
        <f t="shared" si="64"/>
        <v>0.2111521909</v>
      </c>
      <c r="CL207" s="33">
        <v>42.11</v>
      </c>
      <c r="CM207" s="102">
        <f t="shared" si="65"/>
        <v>0.344</v>
      </c>
      <c r="CN207" s="73">
        <f t="shared" si="66"/>
        <v>-0.4141689008</v>
      </c>
      <c r="CO207" s="36">
        <f t="shared" si="67"/>
        <v>2190.67112</v>
      </c>
      <c r="CP207" s="35">
        <f t="shared" si="68"/>
        <v>0.04444356605</v>
      </c>
      <c r="CQ207" s="90">
        <f t="shared" si="69"/>
        <v>0.578</v>
      </c>
      <c r="CR207" s="33">
        <v>0.09</v>
      </c>
      <c r="CS207" s="105">
        <f t="shared" si="70"/>
        <v>0.567</v>
      </c>
      <c r="CT207" s="73">
        <f t="shared" si="71"/>
        <v>0.1009621575</v>
      </c>
      <c r="CU207" s="123">
        <f t="shared" si="72"/>
        <v>1.084749281</v>
      </c>
      <c r="CV207" s="107">
        <f t="shared" si="73"/>
        <v>0.67</v>
      </c>
    </row>
    <row r="208">
      <c r="A208" s="28">
        <v>2025.0</v>
      </c>
      <c r="B208" s="29" t="s">
        <v>990</v>
      </c>
      <c r="C208" s="29" t="s">
        <v>26</v>
      </c>
      <c r="D208" s="30">
        <f t="array" ref="D208">INDEX(
  TP!C:C,
  MATCH(
    1,
    (TP!A:A = A208) * (TP!B:B = C208),
    0
  )
)
</f>
        <v>47.09</v>
      </c>
      <c r="E208" s="31">
        <f t="shared" si="1"/>
        <v>-1.230334093</v>
      </c>
      <c r="F208" s="32">
        <f t="shared" si="2"/>
        <v>0.422</v>
      </c>
      <c r="G208" s="33">
        <v>1599.0</v>
      </c>
      <c r="H208" s="33">
        <v>5.35</v>
      </c>
      <c r="I208" s="33">
        <v>0.0</v>
      </c>
      <c r="J208" s="99">
        <f t="shared" si="3"/>
        <v>5.35</v>
      </c>
      <c r="K208" s="100">
        <f t="shared" si="4"/>
        <v>0.3011257036</v>
      </c>
      <c r="L208" s="101">
        <f t="shared" si="5"/>
        <v>0.574</v>
      </c>
      <c r="M208" s="73">
        <f t="shared" si="6"/>
        <v>0.1975907748</v>
      </c>
      <c r="N208" s="42">
        <v>0.23</v>
      </c>
      <c r="O208" s="101">
        <f t="shared" si="7"/>
        <v>0.415</v>
      </c>
      <c r="P208" s="73">
        <f t="shared" si="8"/>
        <v>-0.3136967851</v>
      </c>
      <c r="Q208" s="33">
        <v>2.31</v>
      </c>
      <c r="R208" s="102">
        <f t="shared" si="9"/>
        <v>0.695</v>
      </c>
      <c r="S208" s="73">
        <f t="shared" si="10"/>
        <v>0.5176797307</v>
      </c>
      <c r="T208" s="33">
        <v>46.34</v>
      </c>
      <c r="U208" s="102">
        <f t="shared" si="11"/>
        <v>0.691</v>
      </c>
      <c r="V208" s="73">
        <f t="shared" si="12"/>
        <v>0.4868785215</v>
      </c>
      <c r="W208" s="36">
        <f t="shared" si="13"/>
        <v>3467.988617</v>
      </c>
      <c r="X208" s="35">
        <f t="shared" si="14"/>
        <v>0.7659315659</v>
      </c>
      <c r="Y208" s="40">
        <f t="shared" si="15"/>
        <v>0.805</v>
      </c>
      <c r="Z208" s="33">
        <v>9.756</v>
      </c>
      <c r="AA208" s="101">
        <f t="shared" si="16"/>
        <v>0.22</v>
      </c>
      <c r="AB208" s="73">
        <f t="shared" si="17"/>
        <v>-0.7740801624</v>
      </c>
      <c r="AC208" s="121">
        <f t="shared" si="18"/>
        <v>-0.1242546068</v>
      </c>
      <c r="AD208" s="68">
        <f t="shared" si="19"/>
        <v>0.486</v>
      </c>
      <c r="AE208" s="33">
        <v>3.43</v>
      </c>
      <c r="AF208" s="102">
        <f t="shared" si="20"/>
        <v>0.521</v>
      </c>
      <c r="AG208" s="73">
        <f t="shared" si="21"/>
        <v>-0.1098559447</v>
      </c>
      <c r="AH208" s="66">
        <f t="shared" si="22"/>
        <v>3.081857478</v>
      </c>
      <c r="AI208" s="102">
        <f t="shared" si="23"/>
        <v>0.401</v>
      </c>
      <c r="AJ208" s="73">
        <f t="shared" si="24"/>
        <v>-0.3408473589</v>
      </c>
      <c r="AK208" s="33">
        <v>52.46</v>
      </c>
      <c r="AL208" s="102">
        <f t="shared" si="25"/>
        <v>0.532</v>
      </c>
      <c r="AM208" s="73">
        <f t="shared" si="26"/>
        <v>0.08399277875</v>
      </c>
      <c r="AN208" s="36">
        <f t="shared" si="27"/>
        <v>3378.177103</v>
      </c>
      <c r="AO208" s="35">
        <f t="shared" si="28"/>
        <v>-0.1411459503</v>
      </c>
      <c r="AP208" s="37">
        <f t="shared" si="29"/>
        <v>0.465</v>
      </c>
      <c r="AQ208" s="33">
        <v>2.7</v>
      </c>
      <c r="AR208" s="102">
        <f t="shared" si="30"/>
        <v>0.27</v>
      </c>
      <c r="AS208" s="73">
        <f t="shared" si="31"/>
        <v>-0.7152921933</v>
      </c>
      <c r="AT208" s="33">
        <v>39.58</v>
      </c>
      <c r="AU208" s="102">
        <f t="shared" si="32"/>
        <v>0.812</v>
      </c>
      <c r="AV208" s="73">
        <f t="shared" si="33"/>
        <v>0.8037363532</v>
      </c>
      <c r="AW208" s="36">
        <f t="shared" si="34"/>
        <v>1869.817036</v>
      </c>
      <c r="AX208" s="35">
        <f t="shared" si="35"/>
        <v>-0.03536354133</v>
      </c>
      <c r="AY208" s="37">
        <f t="shared" si="36"/>
        <v>0.525</v>
      </c>
      <c r="AZ208" s="33">
        <v>7.71</v>
      </c>
      <c r="BA208" s="102">
        <f t="shared" si="37"/>
        <v>0.379</v>
      </c>
      <c r="BB208" s="73">
        <f t="shared" si="38"/>
        <v>-0.3271966352</v>
      </c>
      <c r="BC208" s="33">
        <v>35.77</v>
      </c>
      <c r="BD208" s="102">
        <f t="shared" si="39"/>
        <v>0.592</v>
      </c>
      <c r="BE208" s="73">
        <f t="shared" si="40"/>
        <v>0.1188016541</v>
      </c>
      <c r="BF208" s="36">
        <f t="shared" si="41"/>
        <v>2462.111846</v>
      </c>
      <c r="BG208" s="35">
        <f t="shared" si="42"/>
        <v>-0.008810918223</v>
      </c>
      <c r="BH208" s="37">
        <f t="shared" si="43"/>
        <v>0.55</v>
      </c>
      <c r="BI208" s="33">
        <v>1.07</v>
      </c>
      <c r="BJ208" s="103">
        <f t="shared" si="44"/>
        <v>0.489</v>
      </c>
      <c r="BK208" s="73">
        <f t="shared" si="45"/>
        <v>-0.2145316634</v>
      </c>
      <c r="BL208" s="33">
        <v>0.17</v>
      </c>
      <c r="BM208" s="103">
        <f t="shared" si="46"/>
        <v>0.33</v>
      </c>
      <c r="BN208" s="73">
        <f t="shared" si="47"/>
        <v>-0.5856034167</v>
      </c>
      <c r="BO208" s="33">
        <v>2.31</v>
      </c>
      <c r="BP208" s="102">
        <f t="shared" si="48"/>
        <v>0.504</v>
      </c>
      <c r="BQ208" s="73">
        <f t="shared" si="49"/>
        <v>-0.1846734887</v>
      </c>
      <c r="BR208" s="33">
        <v>56.1</v>
      </c>
      <c r="BS208" s="102">
        <f t="shared" si="50"/>
        <v>0.762</v>
      </c>
      <c r="BT208" s="73">
        <f t="shared" si="51"/>
        <v>0.5764181015</v>
      </c>
      <c r="BU208" s="36">
        <f t="shared" si="52"/>
        <v>2920.045242</v>
      </c>
      <c r="BV208" s="35">
        <f t="shared" si="53"/>
        <v>0.2606101776</v>
      </c>
      <c r="BW208" s="37">
        <f t="shared" si="54"/>
        <v>0.621</v>
      </c>
      <c r="BX208" s="122">
        <f t="shared" si="55"/>
        <v>-0.7248453122</v>
      </c>
      <c r="BY208" s="104">
        <f t="shared" si="56"/>
        <v>0.454</v>
      </c>
      <c r="BZ208" s="33">
        <v>10.64</v>
      </c>
      <c r="CA208" s="105">
        <f t="shared" si="57"/>
        <v>0.365</v>
      </c>
      <c r="CB208" s="73">
        <f t="shared" si="58"/>
        <v>-0.506363419</v>
      </c>
      <c r="CC208" s="33">
        <v>2.93</v>
      </c>
      <c r="CD208" s="105">
        <f t="shared" si="59"/>
        <v>0.457</v>
      </c>
      <c r="CE208" s="73">
        <f t="shared" si="60"/>
        <v>-0.1126112528</v>
      </c>
      <c r="CF208" s="33">
        <v>0.28</v>
      </c>
      <c r="CG208" s="105">
        <f t="shared" si="61"/>
        <v>0.433</v>
      </c>
      <c r="CH208" s="73">
        <f t="shared" si="62"/>
        <v>-0.2820315471</v>
      </c>
      <c r="CI208" s="33">
        <v>1.52</v>
      </c>
      <c r="CJ208" s="102">
        <f t="shared" si="63"/>
        <v>0.642</v>
      </c>
      <c r="CK208" s="73">
        <f t="shared" si="64"/>
        <v>0.06684067125</v>
      </c>
      <c r="CL208" s="33">
        <v>48.15</v>
      </c>
      <c r="CM208" s="102">
        <f t="shared" si="65"/>
        <v>0.521</v>
      </c>
      <c r="CN208" s="73">
        <f t="shared" si="66"/>
        <v>0.03144243513</v>
      </c>
      <c r="CO208" s="36">
        <f t="shared" si="67"/>
        <v>2375.600747</v>
      </c>
      <c r="CP208" s="35">
        <f t="shared" si="68"/>
        <v>0.2332755327</v>
      </c>
      <c r="CQ208" s="90">
        <f t="shared" si="69"/>
        <v>0.645</v>
      </c>
      <c r="CR208" s="33">
        <v>0.1</v>
      </c>
      <c r="CS208" s="105">
        <f t="shared" si="70"/>
        <v>0.652</v>
      </c>
      <c r="CT208" s="73">
        <f t="shared" si="71"/>
        <v>0.2864965118</v>
      </c>
      <c r="CU208" s="123">
        <f t="shared" si="72"/>
        <v>-0.3812341745</v>
      </c>
      <c r="CV208" s="107">
        <f t="shared" si="73"/>
        <v>0.521</v>
      </c>
    </row>
    <row r="209">
      <c r="A209" s="28">
        <v>2025.0</v>
      </c>
      <c r="B209" s="29" t="s">
        <v>991</v>
      </c>
      <c r="C209" s="29" t="s">
        <v>26</v>
      </c>
      <c r="D209" s="30">
        <f t="array" ref="D209">INDEX(
  TP!C:C,
  MATCH(
    1,
    (TP!A:A = A209) * (TP!B:B = C209),
    0
  )
)
</f>
        <v>47.09</v>
      </c>
      <c r="E209" s="31">
        <f t="shared" si="1"/>
        <v>-1.452915247</v>
      </c>
      <c r="F209" s="32">
        <f t="shared" si="2"/>
        <v>0.401</v>
      </c>
      <c r="G209" s="33">
        <v>1459.0</v>
      </c>
      <c r="H209" s="33">
        <v>3.95</v>
      </c>
      <c r="I209" s="33">
        <v>1.0</v>
      </c>
      <c r="J209" s="99">
        <f t="shared" si="3"/>
        <v>3.21</v>
      </c>
      <c r="K209" s="100">
        <f t="shared" si="4"/>
        <v>0.1980123372</v>
      </c>
      <c r="L209" s="101">
        <f t="shared" si="5"/>
        <v>0.28</v>
      </c>
      <c r="M209" s="73">
        <f t="shared" si="6"/>
        <v>-0.6968945844</v>
      </c>
      <c r="N209" s="42">
        <v>0.19</v>
      </c>
      <c r="O209" s="101">
        <f t="shared" si="7"/>
        <v>0.301</v>
      </c>
      <c r="P209" s="73">
        <f t="shared" si="8"/>
        <v>-0.5693517605</v>
      </c>
      <c r="Q209" s="33">
        <v>1.36</v>
      </c>
      <c r="R209" s="102">
        <f t="shared" si="9"/>
        <v>0.113</v>
      </c>
      <c r="S209" s="73">
        <f t="shared" si="10"/>
        <v>-1.03098162</v>
      </c>
      <c r="T209" s="33">
        <v>22.73</v>
      </c>
      <c r="U209" s="102">
        <f t="shared" si="11"/>
        <v>0.028</v>
      </c>
      <c r="V209" s="73">
        <f t="shared" si="12"/>
        <v>-1.84961175</v>
      </c>
      <c r="W209" s="36">
        <f t="shared" si="13"/>
        <v>1220.303251</v>
      </c>
      <c r="X209" s="35">
        <f t="shared" si="14"/>
        <v>-1.805846691</v>
      </c>
      <c r="Y209" s="40">
        <f t="shared" si="15"/>
        <v>0.039</v>
      </c>
      <c r="Z209" s="33">
        <v>18.182</v>
      </c>
      <c r="AA209" s="101">
        <f t="shared" si="16"/>
        <v>0.67</v>
      </c>
      <c r="AB209" s="73">
        <f t="shared" si="17"/>
        <v>0.4266514266</v>
      </c>
      <c r="AC209" s="121">
        <f t="shared" si="18"/>
        <v>-2.645441609</v>
      </c>
      <c r="AD209" s="68">
        <f t="shared" si="19"/>
        <v>0.223</v>
      </c>
      <c r="AE209" s="33">
        <v>3.64</v>
      </c>
      <c r="AF209" s="102">
        <f t="shared" si="20"/>
        <v>0.61</v>
      </c>
      <c r="AG209" s="73">
        <f t="shared" si="21"/>
        <v>0.07104565669</v>
      </c>
      <c r="AH209" s="66">
        <f t="shared" si="22"/>
        <v>3.27054263</v>
      </c>
      <c r="AI209" s="102">
        <f t="shared" si="23"/>
        <v>0.457</v>
      </c>
      <c r="AJ209" s="73">
        <f t="shared" si="24"/>
        <v>-0.183723009</v>
      </c>
      <c r="AK209" s="33">
        <v>49.15</v>
      </c>
      <c r="AL209" s="102">
        <f t="shared" si="25"/>
        <v>0.34</v>
      </c>
      <c r="AM209" s="73">
        <f t="shared" si="26"/>
        <v>-0.3503354335</v>
      </c>
      <c r="AN209" s="36">
        <f t="shared" si="27"/>
        <v>3266.712568</v>
      </c>
      <c r="AO209" s="35">
        <f t="shared" si="28"/>
        <v>-0.2721165261</v>
      </c>
      <c r="AP209" s="37">
        <f t="shared" si="29"/>
        <v>0.404</v>
      </c>
      <c r="AQ209" s="33">
        <v>7.03</v>
      </c>
      <c r="AR209" s="102">
        <f t="shared" si="30"/>
        <v>0.83</v>
      </c>
      <c r="AS209" s="73">
        <f t="shared" si="31"/>
        <v>0.945145597</v>
      </c>
      <c r="AT209" s="33">
        <v>26.32</v>
      </c>
      <c r="AU209" s="102">
        <f t="shared" si="32"/>
        <v>0.305</v>
      </c>
      <c r="AV209" s="73">
        <f t="shared" si="33"/>
        <v>-0.5096206531</v>
      </c>
      <c r="AW209" s="36">
        <f t="shared" si="34"/>
        <v>1979.788116</v>
      </c>
      <c r="AX209" s="35">
        <f t="shared" si="35"/>
        <v>0.08373235138</v>
      </c>
      <c r="AY209" s="37">
        <f t="shared" si="36"/>
        <v>0.56</v>
      </c>
      <c r="AZ209" s="33">
        <v>10.8</v>
      </c>
      <c r="BA209" s="102">
        <f t="shared" si="37"/>
        <v>0.801</v>
      </c>
      <c r="BB209" s="73">
        <f t="shared" si="38"/>
        <v>0.7966197103</v>
      </c>
      <c r="BC209" s="33">
        <v>37.14</v>
      </c>
      <c r="BD209" s="102">
        <f t="shared" si="39"/>
        <v>0.677</v>
      </c>
      <c r="BE209" s="73">
        <f t="shared" si="40"/>
        <v>0.3088519483</v>
      </c>
      <c r="BF209" s="36">
        <f t="shared" si="41"/>
        <v>2915.019581</v>
      </c>
      <c r="BG209" s="35">
        <f t="shared" si="42"/>
        <v>0.7510760289</v>
      </c>
      <c r="BH209" s="37">
        <f t="shared" si="43"/>
        <v>0.787</v>
      </c>
      <c r="BI209" s="33">
        <v>0.99</v>
      </c>
      <c r="BJ209" s="103">
        <f t="shared" si="44"/>
        <v>0.443</v>
      </c>
      <c r="BK209" s="73">
        <f t="shared" si="45"/>
        <v>-0.3203485884</v>
      </c>
      <c r="BL209" s="33">
        <v>0.25</v>
      </c>
      <c r="BM209" s="103">
        <f t="shared" si="46"/>
        <v>0.429</v>
      </c>
      <c r="BN209" s="73">
        <f t="shared" si="47"/>
        <v>-0.3667151658</v>
      </c>
      <c r="BO209" s="33">
        <v>1.42</v>
      </c>
      <c r="BP209" s="102">
        <f t="shared" si="48"/>
        <v>0.213</v>
      </c>
      <c r="BQ209" s="73">
        <f t="shared" si="49"/>
        <v>-0.8145138625</v>
      </c>
      <c r="BR209" s="33">
        <v>60.87</v>
      </c>
      <c r="BS209" s="102">
        <f t="shared" si="50"/>
        <v>0.862</v>
      </c>
      <c r="BT209" s="73">
        <f t="shared" si="51"/>
        <v>1.063569653</v>
      </c>
      <c r="BU209" s="36">
        <f t="shared" si="52"/>
        <v>2339.336597</v>
      </c>
      <c r="BV209" s="35">
        <f t="shared" si="53"/>
        <v>-0.3037046132</v>
      </c>
      <c r="BW209" s="37">
        <f t="shared" si="54"/>
        <v>0.411</v>
      </c>
      <c r="BX209" s="122">
        <f t="shared" si="55"/>
        <v>-0.4280765132</v>
      </c>
      <c r="BY209" s="104">
        <f t="shared" si="56"/>
        <v>0.482</v>
      </c>
      <c r="BZ209" s="33">
        <v>10.36</v>
      </c>
      <c r="CA209" s="105">
        <f t="shared" si="57"/>
        <v>0.348</v>
      </c>
      <c r="CB209" s="73">
        <f t="shared" si="58"/>
        <v>-0.5592078359</v>
      </c>
      <c r="CC209" s="33">
        <v>4.44</v>
      </c>
      <c r="CD209" s="105">
        <f t="shared" si="59"/>
        <v>0.961</v>
      </c>
      <c r="CE209" s="73">
        <f t="shared" si="60"/>
        <v>1.631577463</v>
      </c>
      <c r="CF209" s="33">
        <v>0.37</v>
      </c>
      <c r="CG209" s="105">
        <f t="shared" si="61"/>
        <v>0.638</v>
      </c>
      <c r="CH209" s="73">
        <f t="shared" si="62"/>
        <v>0.2062990787</v>
      </c>
      <c r="CI209" s="33">
        <v>0.86</v>
      </c>
      <c r="CJ209" s="102">
        <f t="shared" si="63"/>
        <v>0.27</v>
      </c>
      <c r="CK209" s="73">
        <f t="shared" si="64"/>
        <v>-0.6658178133</v>
      </c>
      <c r="CL209" s="33">
        <v>50.0</v>
      </c>
      <c r="CM209" s="102">
        <f t="shared" si="65"/>
        <v>0.546</v>
      </c>
      <c r="CN209" s="73">
        <f t="shared" si="66"/>
        <v>0.1679293509</v>
      </c>
      <c r="CO209" s="36">
        <f t="shared" si="67"/>
        <v>1656.337525</v>
      </c>
      <c r="CP209" s="35">
        <f t="shared" si="68"/>
        <v>-0.5011654052</v>
      </c>
      <c r="CQ209" s="90">
        <f t="shared" si="69"/>
        <v>0.337</v>
      </c>
      <c r="CR209" s="33">
        <v>0.13</v>
      </c>
      <c r="CS209" s="105">
        <f t="shared" si="70"/>
        <v>0.805</v>
      </c>
      <c r="CT209" s="73">
        <f t="shared" si="71"/>
        <v>0.8430995747</v>
      </c>
      <c r="CU209" s="123">
        <f t="shared" si="72"/>
        <v>1.620602875</v>
      </c>
      <c r="CV209" s="107">
        <f t="shared" si="73"/>
        <v>0.709</v>
      </c>
    </row>
    <row r="210">
      <c r="A210" s="28">
        <v>2025.0</v>
      </c>
      <c r="B210" s="29" t="s">
        <v>992</v>
      </c>
      <c r="C210" s="29" t="s">
        <v>26</v>
      </c>
      <c r="D210" s="30">
        <f t="array" ref="D210">INDEX(
  TP!C:C,
  MATCH(
    1,
    (TP!A:A = A210) * (TP!B:B = C210),
    0
  )
)
</f>
        <v>47.09</v>
      </c>
      <c r="E210" s="31">
        <f t="shared" si="1"/>
        <v>-1.934009469</v>
      </c>
      <c r="F210" s="32">
        <f t="shared" si="2"/>
        <v>0.387</v>
      </c>
      <c r="G210" s="33">
        <v>1529.0</v>
      </c>
      <c r="H210" s="33">
        <v>5.12</v>
      </c>
      <c r="I210" s="33">
        <v>2.0</v>
      </c>
      <c r="J210" s="99">
        <f t="shared" si="3"/>
        <v>3.64</v>
      </c>
      <c r="K210" s="100">
        <f t="shared" si="4"/>
        <v>0.2142576848</v>
      </c>
      <c r="L210" s="101">
        <f t="shared" si="5"/>
        <v>0.333</v>
      </c>
      <c r="M210" s="73">
        <f t="shared" si="6"/>
        <v>-0.5559698328</v>
      </c>
      <c r="N210" s="42">
        <v>0.24</v>
      </c>
      <c r="O210" s="101">
        <f t="shared" si="7"/>
        <v>0.447</v>
      </c>
      <c r="P210" s="73">
        <f t="shared" si="8"/>
        <v>-0.2497830413</v>
      </c>
      <c r="Q210" s="33">
        <v>1.88</v>
      </c>
      <c r="R210" s="102">
        <f t="shared" si="9"/>
        <v>0.436</v>
      </c>
      <c r="S210" s="73">
        <f t="shared" si="10"/>
        <v>-0.1832933018</v>
      </c>
      <c r="T210" s="33">
        <v>46.88</v>
      </c>
      <c r="U210" s="102">
        <f t="shared" si="11"/>
        <v>0.72</v>
      </c>
      <c r="V210" s="73">
        <f t="shared" si="12"/>
        <v>0.5403179432</v>
      </c>
      <c r="W210" s="36">
        <f t="shared" si="13"/>
        <v>3100.512328</v>
      </c>
      <c r="X210" s="35">
        <f t="shared" si="14"/>
        <v>0.3454690122</v>
      </c>
      <c r="Y210" s="40">
        <f t="shared" si="15"/>
        <v>0.631</v>
      </c>
      <c r="Z210" s="33">
        <v>15.625</v>
      </c>
      <c r="AA210" s="101">
        <f t="shared" si="16"/>
        <v>0.525</v>
      </c>
      <c r="AB210" s="73">
        <f t="shared" si="17"/>
        <v>0.06227085772</v>
      </c>
      <c r="AC210" s="121">
        <f t="shared" si="18"/>
        <v>-0.3980130042</v>
      </c>
      <c r="AD210" s="68">
        <f t="shared" si="19"/>
        <v>0.45</v>
      </c>
      <c r="AE210" s="33">
        <v>3.94</v>
      </c>
      <c r="AF210" s="102">
        <f t="shared" si="20"/>
        <v>0.699</v>
      </c>
      <c r="AG210" s="73">
        <f t="shared" si="21"/>
        <v>0.3294765159</v>
      </c>
      <c r="AH210" s="66">
        <f t="shared" si="22"/>
        <v>3.540092847</v>
      </c>
      <c r="AI210" s="102">
        <f t="shared" si="23"/>
        <v>0.571</v>
      </c>
      <c r="AJ210" s="73">
        <f t="shared" si="24"/>
        <v>0.04074034805</v>
      </c>
      <c r="AK210" s="33">
        <v>59.7</v>
      </c>
      <c r="AL210" s="102">
        <f t="shared" si="25"/>
        <v>0.858</v>
      </c>
      <c r="AM210" s="73">
        <f t="shared" si="26"/>
        <v>1.034003732</v>
      </c>
      <c r="AN210" s="36">
        <f t="shared" si="27"/>
        <v>4135.199509</v>
      </c>
      <c r="AO210" s="35">
        <f t="shared" si="28"/>
        <v>0.7483536553</v>
      </c>
      <c r="AP210" s="37">
        <f t="shared" si="29"/>
        <v>0.777</v>
      </c>
      <c r="AQ210" s="33">
        <v>3.18</v>
      </c>
      <c r="AR210" s="102">
        <f t="shared" si="30"/>
        <v>0.34</v>
      </c>
      <c r="AS210" s="73">
        <f t="shared" si="31"/>
        <v>-0.5312251865</v>
      </c>
      <c r="AT210" s="33">
        <v>35.19</v>
      </c>
      <c r="AU210" s="102">
        <f t="shared" si="32"/>
        <v>0.638</v>
      </c>
      <c r="AV210" s="73">
        <f t="shared" si="33"/>
        <v>0.3689220804</v>
      </c>
      <c r="AW210" s="36">
        <f t="shared" si="34"/>
        <v>1817.418343</v>
      </c>
      <c r="AX210" s="35">
        <f t="shared" si="35"/>
        <v>-0.09210999838</v>
      </c>
      <c r="AY210" s="37">
        <f t="shared" si="36"/>
        <v>0.507</v>
      </c>
      <c r="AZ210" s="33">
        <v>2.88</v>
      </c>
      <c r="BA210" s="102">
        <f t="shared" si="37"/>
        <v>0</v>
      </c>
      <c r="BB210" s="73">
        <f t="shared" si="38"/>
        <v>-2.083841602</v>
      </c>
      <c r="BC210" s="33">
        <v>57.14</v>
      </c>
      <c r="BD210" s="102">
        <f t="shared" si="39"/>
        <v>0.993</v>
      </c>
      <c r="BE210" s="73">
        <f t="shared" si="40"/>
        <v>3.083308798</v>
      </c>
      <c r="BF210" s="36">
        <f t="shared" si="41"/>
        <v>2463.678499</v>
      </c>
      <c r="BG210" s="35">
        <f t="shared" si="42"/>
        <v>-0.006182392882</v>
      </c>
      <c r="BH210" s="37">
        <f t="shared" si="43"/>
        <v>0.553</v>
      </c>
      <c r="BI210" s="33">
        <v>0.47</v>
      </c>
      <c r="BJ210" s="103">
        <f t="shared" si="44"/>
        <v>0.128</v>
      </c>
      <c r="BK210" s="73">
        <f t="shared" si="45"/>
        <v>-1.008158601</v>
      </c>
      <c r="BL210" s="33">
        <v>0.0</v>
      </c>
      <c r="BM210" s="103">
        <f t="shared" si="46"/>
        <v>0</v>
      </c>
      <c r="BN210" s="73">
        <f t="shared" si="47"/>
        <v>-1.05074095</v>
      </c>
      <c r="BO210" s="33">
        <v>0.47</v>
      </c>
      <c r="BP210" s="102">
        <f t="shared" si="48"/>
        <v>0.007</v>
      </c>
      <c r="BQ210" s="73">
        <f t="shared" si="49"/>
        <v>-1.486815385</v>
      </c>
      <c r="BR210" s="33">
        <v>75.0</v>
      </c>
      <c r="BS210" s="102">
        <f t="shared" si="50"/>
        <v>0.989</v>
      </c>
      <c r="BT210" s="73">
        <f t="shared" si="51"/>
        <v>2.506641232</v>
      </c>
      <c r="BU210" s="36">
        <f t="shared" si="52"/>
        <v>1256.51957</v>
      </c>
      <c r="BV210" s="35">
        <f t="shared" si="53"/>
        <v>-1.355952878</v>
      </c>
      <c r="BW210" s="37">
        <f t="shared" si="54"/>
        <v>0.071</v>
      </c>
      <c r="BX210" s="122">
        <f t="shared" si="55"/>
        <v>-2.764791164</v>
      </c>
      <c r="BY210" s="104">
        <f t="shared" si="56"/>
        <v>0.241</v>
      </c>
      <c r="BZ210" s="33">
        <v>15.78</v>
      </c>
      <c r="CA210" s="105">
        <f t="shared" si="57"/>
        <v>0.759</v>
      </c>
      <c r="CB210" s="73">
        <f t="shared" si="58"/>
        <v>0.4637090916</v>
      </c>
      <c r="CC210" s="33">
        <v>1.29</v>
      </c>
      <c r="CD210" s="105">
        <f t="shared" si="59"/>
        <v>0.039</v>
      </c>
      <c r="CE210" s="73">
        <f t="shared" si="60"/>
        <v>-2.006961911</v>
      </c>
      <c r="CF210" s="33">
        <v>0.53</v>
      </c>
      <c r="CG210" s="105">
        <f t="shared" si="61"/>
        <v>0.844</v>
      </c>
      <c r="CH210" s="73">
        <f t="shared" si="62"/>
        <v>1.074442413</v>
      </c>
      <c r="CI210" s="33">
        <v>1.88</v>
      </c>
      <c r="CJ210" s="102">
        <f t="shared" si="63"/>
        <v>0.759</v>
      </c>
      <c r="CK210" s="73">
        <f t="shared" si="64"/>
        <v>0.4664725719</v>
      </c>
      <c r="CL210" s="33">
        <v>62.5</v>
      </c>
      <c r="CM210" s="102">
        <f t="shared" si="65"/>
        <v>0.869</v>
      </c>
      <c r="CN210" s="73">
        <f t="shared" si="66"/>
        <v>1.090138241</v>
      </c>
      <c r="CO210" s="36">
        <f t="shared" si="67"/>
        <v>3529.093094</v>
      </c>
      <c r="CP210" s="35">
        <f t="shared" si="68"/>
        <v>1.411108594</v>
      </c>
      <c r="CQ210" s="90">
        <f t="shared" si="69"/>
        <v>0.897</v>
      </c>
      <c r="CR210" s="33">
        <v>0.1</v>
      </c>
      <c r="CS210" s="105">
        <f t="shared" si="70"/>
        <v>0.652</v>
      </c>
      <c r="CT210" s="73">
        <f t="shared" si="71"/>
        <v>0.2864965118</v>
      </c>
      <c r="CU210" s="123">
        <f t="shared" si="72"/>
        <v>1.228794699</v>
      </c>
      <c r="CV210" s="107">
        <f t="shared" si="73"/>
        <v>0.677</v>
      </c>
    </row>
    <row r="211">
      <c r="A211" s="28">
        <v>2022.0</v>
      </c>
      <c r="B211" s="29" t="s">
        <v>909</v>
      </c>
      <c r="C211" s="29" t="s">
        <v>21</v>
      </c>
      <c r="D211" s="30">
        <f t="array" ref="D211">INDEX(
  TP!C:C,
  MATCH(
    1,
    (TP!A:A = A211) * (TP!B:B = C211),
    0
  )
)
</f>
        <v>46.6</v>
      </c>
      <c r="E211" s="31">
        <f t="shared" si="1"/>
        <v>5.614304581</v>
      </c>
      <c r="F211" s="32">
        <f t="shared" si="2"/>
        <v>0.805</v>
      </c>
      <c r="G211" s="33">
        <v>1560.0</v>
      </c>
      <c r="H211" s="33">
        <v>5.65</v>
      </c>
      <c r="I211" s="33">
        <v>0.0</v>
      </c>
      <c r="J211" s="99">
        <f t="shared" si="3"/>
        <v>5.65</v>
      </c>
      <c r="K211" s="100">
        <f t="shared" si="4"/>
        <v>0.3259615385</v>
      </c>
      <c r="L211" s="101">
        <f t="shared" si="5"/>
        <v>0.635</v>
      </c>
      <c r="M211" s="73">
        <f t="shared" si="6"/>
        <v>0.4130360801</v>
      </c>
      <c r="N211" s="42">
        <v>0.29</v>
      </c>
      <c r="O211" s="101">
        <f t="shared" si="7"/>
        <v>0.546</v>
      </c>
      <c r="P211" s="73">
        <f t="shared" si="8"/>
        <v>0.0697856779</v>
      </c>
      <c r="Q211" s="33">
        <v>2.88</v>
      </c>
      <c r="R211" s="102">
        <f t="shared" si="9"/>
        <v>0.933</v>
      </c>
      <c r="S211" s="73">
        <f t="shared" si="10"/>
        <v>1.446876541</v>
      </c>
      <c r="T211" s="33">
        <v>52.0</v>
      </c>
      <c r="U211" s="102">
        <f t="shared" si="11"/>
        <v>0.879</v>
      </c>
      <c r="V211" s="73">
        <f t="shared" si="12"/>
        <v>1.047002831</v>
      </c>
      <c r="W211" s="36">
        <f t="shared" si="13"/>
        <v>4408.151534</v>
      </c>
      <c r="X211" s="35">
        <f t="shared" si="14"/>
        <v>1.841656213</v>
      </c>
      <c r="Y211" s="40">
        <f t="shared" si="15"/>
        <v>0.979</v>
      </c>
      <c r="Z211" s="33">
        <v>10.0</v>
      </c>
      <c r="AA211" s="101">
        <f t="shared" si="16"/>
        <v>0.227</v>
      </c>
      <c r="AB211" s="73">
        <f t="shared" si="17"/>
        <v>-0.7393093925</v>
      </c>
      <c r="AC211" s="121">
        <f t="shared" si="18"/>
        <v>1.585168579</v>
      </c>
      <c r="AD211" s="68">
        <f t="shared" si="19"/>
        <v>0.67</v>
      </c>
      <c r="AE211" s="33">
        <v>3.75</v>
      </c>
      <c r="AF211" s="102">
        <f t="shared" si="20"/>
        <v>0.66</v>
      </c>
      <c r="AG211" s="73">
        <f t="shared" si="21"/>
        <v>0.1658036384</v>
      </c>
      <c r="AH211" s="66">
        <f t="shared" si="22"/>
        <v>3.305844585</v>
      </c>
      <c r="AI211" s="102">
        <f t="shared" si="23"/>
        <v>0.475</v>
      </c>
      <c r="AJ211" s="73">
        <f t="shared" si="24"/>
        <v>-0.1543259065</v>
      </c>
      <c r="AK211" s="33">
        <v>52.31</v>
      </c>
      <c r="AL211" s="102">
        <f t="shared" si="25"/>
        <v>0.521</v>
      </c>
      <c r="AM211" s="73">
        <f t="shared" si="26"/>
        <v>0.06431023137</v>
      </c>
      <c r="AN211" s="36">
        <f t="shared" si="27"/>
        <v>3496.454848</v>
      </c>
      <c r="AO211" s="35">
        <f t="shared" si="28"/>
        <v>-0.002169868783</v>
      </c>
      <c r="AP211" s="37">
        <f t="shared" si="29"/>
        <v>0.521</v>
      </c>
      <c r="AQ211" s="33">
        <v>9.69</v>
      </c>
      <c r="AR211" s="102">
        <f t="shared" si="30"/>
        <v>0.954</v>
      </c>
      <c r="AS211" s="73">
        <f t="shared" si="31"/>
        <v>1.965183593</v>
      </c>
      <c r="AT211" s="33">
        <v>36.9</v>
      </c>
      <c r="AU211" s="102">
        <f t="shared" si="32"/>
        <v>0.723</v>
      </c>
      <c r="AV211" s="73">
        <f t="shared" si="33"/>
        <v>0.538291649</v>
      </c>
      <c r="AW211" s="36">
        <f t="shared" si="34"/>
        <v>3156.843894</v>
      </c>
      <c r="AX211" s="35">
        <f t="shared" si="35"/>
        <v>1.358453934</v>
      </c>
      <c r="AY211" s="37">
        <f t="shared" si="36"/>
        <v>0.926</v>
      </c>
      <c r="AZ211" s="33">
        <v>11.54</v>
      </c>
      <c r="BA211" s="102">
        <f t="shared" si="37"/>
        <v>0.851</v>
      </c>
      <c r="BB211" s="73">
        <f t="shared" si="38"/>
        <v>1.065753722</v>
      </c>
      <c r="BC211" s="33">
        <v>31.5</v>
      </c>
      <c r="BD211" s="102">
        <f t="shared" si="39"/>
        <v>0.316</v>
      </c>
      <c r="BE211" s="73">
        <f t="shared" si="40"/>
        <v>-0.4735448833</v>
      </c>
      <c r="BF211" s="36">
        <f t="shared" si="41"/>
        <v>2533.279795</v>
      </c>
      <c r="BG211" s="35">
        <f t="shared" si="42"/>
        <v>0.1105944081</v>
      </c>
      <c r="BH211" s="37">
        <f t="shared" si="43"/>
        <v>0.585</v>
      </c>
      <c r="BI211" s="33">
        <v>1.1</v>
      </c>
      <c r="BJ211" s="103">
        <f t="shared" si="44"/>
        <v>0.511</v>
      </c>
      <c r="BK211" s="73">
        <f t="shared" si="45"/>
        <v>-0.1748503165</v>
      </c>
      <c r="BL211" s="33">
        <v>0.12</v>
      </c>
      <c r="BM211" s="103">
        <f t="shared" si="46"/>
        <v>0.234</v>
      </c>
      <c r="BN211" s="73">
        <f t="shared" si="47"/>
        <v>-0.7224085734</v>
      </c>
      <c r="BO211" s="33">
        <v>2.31</v>
      </c>
      <c r="BP211" s="102">
        <f t="shared" si="48"/>
        <v>0.504</v>
      </c>
      <c r="BQ211" s="73">
        <f t="shared" si="49"/>
        <v>-0.1846734887</v>
      </c>
      <c r="BR211" s="33">
        <v>50.0</v>
      </c>
      <c r="BS211" s="102">
        <f t="shared" si="50"/>
        <v>0.468</v>
      </c>
      <c r="BT211" s="73">
        <f t="shared" si="51"/>
        <v>-0.04656396704</v>
      </c>
      <c r="BU211" s="36">
        <f t="shared" si="52"/>
        <v>2602.535866</v>
      </c>
      <c r="BV211" s="35">
        <f t="shared" si="53"/>
        <v>-0.04793566268</v>
      </c>
      <c r="BW211" s="37">
        <f t="shared" si="54"/>
        <v>0.518</v>
      </c>
      <c r="BX211" s="122">
        <f t="shared" si="55"/>
        <v>0.521683921</v>
      </c>
      <c r="BY211" s="104">
        <f t="shared" si="56"/>
        <v>0.589</v>
      </c>
      <c r="BZ211" s="33">
        <v>16.62</v>
      </c>
      <c r="CA211" s="105">
        <f t="shared" si="57"/>
        <v>0.784</v>
      </c>
      <c r="CB211" s="73">
        <f t="shared" si="58"/>
        <v>0.6222423423</v>
      </c>
      <c r="CC211" s="33">
        <v>3.46</v>
      </c>
      <c r="CD211" s="105">
        <f t="shared" si="59"/>
        <v>0.684</v>
      </c>
      <c r="CE211" s="73">
        <f t="shared" si="60"/>
        <v>0.4995874355</v>
      </c>
      <c r="CF211" s="33">
        <v>0.46</v>
      </c>
      <c r="CG211" s="105">
        <f t="shared" si="61"/>
        <v>0.787</v>
      </c>
      <c r="CH211" s="73">
        <f t="shared" si="62"/>
        <v>0.6946297045</v>
      </c>
      <c r="CI211" s="33">
        <v>1.56</v>
      </c>
      <c r="CJ211" s="102">
        <f t="shared" si="63"/>
        <v>0.649</v>
      </c>
      <c r="CK211" s="73">
        <f t="shared" si="64"/>
        <v>0.1112442158</v>
      </c>
      <c r="CL211" s="33">
        <v>62.96</v>
      </c>
      <c r="CM211" s="102">
        <f t="shared" si="65"/>
        <v>0.887</v>
      </c>
      <c r="CN211" s="73">
        <f t="shared" si="66"/>
        <v>1.124075529</v>
      </c>
      <c r="CO211" s="36">
        <f t="shared" si="67"/>
        <v>3159.216916</v>
      </c>
      <c r="CP211" s="35">
        <f t="shared" si="68"/>
        <v>1.033427379</v>
      </c>
      <c r="CQ211" s="90">
        <f t="shared" si="69"/>
        <v>0.833</v>
      </c>
      <c r="CR211" s="33">
        <v>0.12</v>
      </c>
      <c r="CS211" s="105">
        <f t="shared" si="70"/>
        <v>0.78</v>
      </c>
      <c r="CT211" s="73">
        <f t="shared" si="71"/>
        <v>0.6575652204</v>
      </c>
      <c r="CU211" s="123">
        <f t="shared" si="72"/>
        <v>3.507452081</v>
      </c>
      <c r="CV211" s="107">
        <f t="shared" si="73"/>
        <v>0.84</v>
      </c>
    </row>
    <row r="212">
      <c r="A212" s="28">
        <v>2025.0</v>
      </c>
      <c r="B212" s="29" t="s">
        <v>868</v>
      </c>
      <c r="C212" s="29" t="s">
        <v>19</v>
      </c>
      <c r="D212" s="30">
        <f t="array" ref="D212">INDEX(
  TP!C:C,
  MATCH(
    1,
    (TP!A:A = A212) * (TP!B:B = C212),
    0
  )
)
</f>
        <v>46.6</v>
      </c>
      <c r="E212" s="31">
        <f t="shared" si="1"/>
        <v>4.754966188</v>
      </c>
      <c r="F212" s="32">
        <f t="shared" si="2"/>
        <v>0.762</v>
      </c>
      <c r="G212" s="33">
        <v>1107.0</v>
      </c>
      <c r="H212" s="33">
        <v>2.09</v>
      </c>
      <c r="I212" s="33">
        <v>0.0</v>
      </c>
      <c r="J212" s="99">
        <f t="shared" si="3"/>
        <v>2.09</v>
      </c>
      <c r="K212" s="100">
        <f t="shared" si="4"/>
        <v>0.1699186992</v>
      </c>
      <c r="L212" s="101">
        <f t="shared" si="5"/>
        <v>0.17</v>
      </c>
      <c r="M212" s="73">
        <f t="shared" si="6"/>
        <v>-0.9406006022</v>
      </c>
      <c r="N212" s="42">
        <v>0.16</v>
      </c>
      <c r="O212" s="101">
        <f t="shared" si="7"/>
        <v>0.213</v>
      </c>
      <c r="P212" s="73">
        <f t="shared" si="8"/>
        <v>-0.761092992</v>
      </c>
      <c r="Q212" s="33">
        <v>2.2</v>
      </c>
      <c r="R212" s="102">
        <f t="shared" si="9"/>
        <v>0.642</v>
      </c>
      <c r="S212" s="73">
        <f t="shared" si="10"/>
        <v>0.3383610479</v>
      </c>
      <c r="T212" s="33">
        <v>40.74</v>
      </c>
      <c r="U212" s="102">
        <f t="shared" si="11"/>
        <v>0.468</v>
      </c>
      <c r="V212" s="73">
        <f t="shared" si="12"/>
        <v>-0.06730807416</v>
      </c>
      <c r="W212" s="36">
        <f t="shared" si="13"/>
        <v>2962.806807</v>
      </c>
      <c r="X212" s="35">
        <f t="shared" si="14"/>
        <v>0.1879077847</v>
      </c>
      <c r="Y212" s="40">
        <f t="shared" si="15"/>
        <v>0.55</v>
      </c>
      <c r="Z212" s="33">
        <v>7.407</v>
      </c>
      <c r="AA212" s="101">
        <f t="shared" si="16"/>
        <v>0.128</v>
      </c>
      <c r="AB212" s="73">
        <f t="shared" si="17"/>
        <v>-1.108820075</v>
      </c>
      <c r="AC212" s="121">
        <f t="shared" si="18"/>
        <v>-2.622605884</v>
      </c>
      <c r="AD212" s="68">
        <f t="shared" si="19"/>
        <v>0.227</v>
      </c>
      <c r="AE212" s="33">
        <v>6.34</v>
      </c>
      <c r="AF212" s="102">
        <f t="shared" si="20"/>
        <v>0.972</v>
      </c>
      <c r="AG212" s="73">
        <f t="shared" si="21"/>
        <v>2.396923389</v>
      </c>
      <c r="AH212" s="66">
        <f t="shared" si="22"/>
        <v>5.589081245</v>
      </c>
      <c r="AI212" s="102">
        <f t="shared" si="23"/>
        <v>0.947</v>
      </c>
      <c r="AJ212" s="73">
        <f t="shared" si="24"/>
        <v>1.747000577</v>
      </c>
      <c r="AK212" s="33">
        <v>50.0</v>
      </c>
      <c r="AL212" s="102">
        <f t="shared" si="25"/>
        <v>0.365</v>
      </c>
      <c r="AM212" s="73">
        <f t="shared" si="26"/>
        <v>-0.2388009983</v>
      </c>
      <c r="AN212" s="36">
        <f t="shared" si="27"/>
        <v>4315.936071</v>
      </c>
      <c r="AO212" s="35">
        <f t="shared" si="28"/>
        <v>0.9607187045</v>
      </c>
      <c r="AP212" s="37">
        <f t="shared" si="29"/>
        <v>0.844</v>
      </c>
      <c r="AQ212" s="33">
        <v>4.55</v>
      </c>
      <c r="AR212" s="102">
        <f t="shared" si="30"/>
        <v>0.56</v>
      </c>
      <c r="AS212" s="73">
        <f t="shared" si="31"/>
        <v>-0.005867271344</v>
      </c>
      <c r="AT212" s="33">
        <v>33.93</v>
      </c>
      <c r="AU212" s="102">
        <f t="shared" si="32"/>
        <v>0.567</v>
      </c>
      <c r="AV212" s="73">
        <f t="shared" si="33"/>
        <v>0.2441234508</v>
      </c>
      <c r="AW212" s="36">
        <f t="shared" si="34"/>
        <v>2099.657994</v>
      </c>
      <c r="AX212" s="35">
        <f t="shared" si="35"/>
        <v>0.2135483916</v>
      </c>
      <c r="AY212" s="37">
        <f t="shared" si="36"/>
        <v>0.596</v>
      </c>
      <c r="AZ212" s="33">
        <v>8.46</v>
      </c>
      <c r="BA212" s="102">
        <f t="shared" si="37"/>
        <v>0.528</v>
      </c>
      <c r="BB212" s="73">
        <f t="shared" si="38"/>
        <v>-0.05442567753</v>
      </c>
      <c r="BC212" s="33">
        <v>41.35</v>
      </c>
      <c r="BD212" s="102">
        <f t="shared" si="39"/>
        <v>0.823</v>
      </c>
      <c r="BE212" s="73">
        <f t="shared" si="40"/>
        <v>0.8928751151</v>
      </c>
      <c r="BF212" s="36">
        <f t="shared" si="41"/>
        <v>2954.809478</v>
      </c>
      <c r="BG212" s="35">
        <f t="shared" si="42"/>
        <v>0.8178353739</v>
      </c>
      <c r="BH212" s="37">
        <f t="shared" si="43"/>
        <v>0.812</v>
      </c>
      <c r="BI212" s="33">
        <v>2.03</v>
      </c>
      <c r="BJ212" s="103">
        <f t="shared" si="44"/>
        <v>0.844</v>
      </c>
      <c r="BK212" s="73">
        <f t="shared" si="45"/>
        <v>1.055271437</v>
      </c>
      <c r="BL212" s="33">
        <v>0.08</v>
      </c>
      <c r="BM212" s="103">
        <f t="shared" si="46"/>
        <v>0.163</v>
      </c>
      <c r="BN212" s="73">
        <f t="shared" si="47"/>
        <v>-0.8318526989</v>
      </c>
      <c r="BO212" s="33">
        <v>3.74</v>
      </c>
      <c r="BP212" s="102">
        <f t="shared" si="48"/>
        <v>0.823</v>
      </c>
      <c r="BQ212" s="73">
        <f t="shared" si="49"/>
        <v>0.8273172242</v>
      </c>
      <c r="BR212" s="33">
        <v>56.52</v>
      </c>
      <c r="BS212" s="102">
        <f t="shared" si="50"/>
        <v>0.77</v>
      </c>
      <c r="BT212" s="73">
        <f t="shared" si="51"/>
        <v>0.6193119489</v>
      </c>
      <c r="BU212" s="36">
        <f t="shared" si="52"/>
        <v>3824.489541</v>
      </c>
      <c r="BV212" s="35">
        <f t="shared" si="53"/>
        <v>1.139521314</v>
      </c>
      <c r="BW212" s="37">
        <f t="shared" si="54"/>
        <v>0.872</v>
      </c>
      <c r="BX212" s="122">
        <f t="shared" si="55"/>
        <v>3.355042522</v>
      </c>
      <c r="BY212" s="104">
        <f t="shared" si="56"/>
        <v>0.816</v>
      </c>
      <c r="BZ212" s="33">
        <v>13.5</v>
      </c>
      <c r="CA212" s="105">
        <f t="shared" si="57"/>
        <v>0.613</v>
      </c>
      <c r="CB212" s="73">
        <f t="shared" si="58"/>
        <v>0.0334045538</v>
      </c>
      <c r="CC212" s="33">
        <v>2.85</v>
      </c>
      <c r="CD212" s="105">
        <f t="shared" si="59"/>
        <v>0.415</v>
      </c>
      <c r="CE212" s="73">
        <f t="shared" si="60"/>
        <v>-0.205018602</v>
      </c>
      <c r="CF212" s="33">
        <v>0.57</v>
      </c>
      <c r="CG212" s="105">
        <f t="shared" si="61"/>
        <v>0.872</v>
      </c>
      <c r="CH212" s="73">
        <f t="shared" si="62"/>
        <v>1.291478247</v>
      </c>
      <c r="CI212" s="33">
        <v>2.68</v>
      </c>
      <c r="CJ212" s="102">
        <f t="shared" si="63"/>
        <v>0.887</v>
      </c>
      <c r="CK212" s="73">
        <f t="shared" si="64"/>
        <v>1.354543462</v>
      </c>
      <c r="CL212" s="33">
        <v>36.36</v>
      </c>
      <c r="CM212" s="102">
        <f t="shared" si="65"/>
        <v>0.16</v>
      </c>
      <c r="CN212" s="73">
        <f t="shared" si="66"/>
        <v>-0.8383849904</v>
      </c>
      <c r="CO212" s="36">
        <f t="shared" si="67"/>
        <v>2528.848016</v>
      </c>
      <c r="CP212" s="35">
        <f t="shared" si="68"/>
        <v>0.3897565884</v>
      </c>
      <c r="CQ212" s="90">
        <f t="shared" si="69"/>
        <v>0.695</v>
      </c>
      <c r="CR212" s="33">
        <v>0.22</v>
      </c>
      <c r="CS212" s="105">
        <f t="shared" si="70"/>
        <v>0.982</v>
      </c>
      <c r="CT212" s="73">
        <f t="shared" si="71"/>
        <v>2.512908763</v>
      </c>
      <c r="CU212" s="123">
        <f t="shared" si="72"/>
        <v>4.022529551</v>
      </c>
      <c r="CV212" s="107">
        <f t="shared" si="73"/>
        <v>0.876</v>
      </c>
    </row>
    <row r="213">
      <c r="A213" s="28">
        <v>2025.0</v>
      </c>
      <c r="B213" s="29" t="s">
        <v>993</v>
      </c>
      <c r="C213" s="29" t="s">
        <v>19</v>
      </c>
      <c r="D213" s="30">
        <f t="array" ref="D213">INDEX(
  TP!C:C,
  MATCH(
    1,
    (TP!A:A = A213) * (TP!B:B = C213),
    0
  )
)
</f>
        <v>46.6</v>
      </c>
      <c r="E213" s="31">
        <f t="shared" si="1"/>
        <v>2.133830374</v>
      </c>
      <c r="F213" s="32">
        <f t="shared" si="2"/>
        <v>0.649</v>
      </c>
      <c r="G213" s="33">
        <v>3008.0</v>
      </c>
      <c r="H213" s="33">
        <v>18.64</v>
      </c>
      <c r="I213" s="33">
        <v>6.0</v>
      </c>
      <c r="J213" s="99">
        <f t="shared" si="3"/>
        <v>14.2</v>
      </c>
      <c r="K213" s="100">
        <f t="shared" si="4"/>
        <v>0.4248670213</v>
      </c>
      <c r="L213" s="101">
        <f t="shared" si="5"/>
        <v>0.894</v>
      </c>
      <c r="M213" s="73">
        <f t="shared" si="6"/>
        <v>1.271018992</v>
      </c>
      <c r="N213" s="42">
        <v>0.33</v>
      </c>
      <c r="O213" s="101">
        <f t="shared" si="7"/>
        <v>0.652</v>
      </c>
      <c r="P213" s="73">
        <f t="shared" si="8"/>
        <v>0.3254406532</v>
      </c>
      <c r="Q213" s="33">
        <v>2.48</v>
      </c>
      <c r="R213" s="102">
        <f t="shared" si="9"/>
        <v>0.801</v>
      </c>
      <c r="S213" s="73">
        <f t="shared" si="10"/>
        <v>0.7948086039</v>
      </c>
      <c r="T213" s="33">
        <v>39.76</v>
      </c>
      <c r="U213" s="102">
        <f t="shared" si="11"/>
        <v>0.418</v>
      </c>
      <c r="V213" s="73">
        <f t="shared" si="12"/>
        <v>-0.1642907284</v>
      </c>
      <c r="W213" s="36">
        <f t="shared" si="13"/>
        <v>3100.061844</v>
      </c>
      <c r="X213" s="35">
        <f t="shared" si="14"/>
        <v>0.3449535728</v>
      </c>
      <c r="Y213" s="40">
        <f t="shared" si="15"/>
        <v>0.628</v>
      </c>
      <c r="Z213" s="33">
        <v>20.482</v>
      </c>
      <c r="AA213" s="101">
        <f t="shared" si="16"/>
        <v>0.78</v>
      </c>
      <c r="AB213" s="73">
        <f t="shared" si="17"/>
        <v>0.7544086844</v>
      </c>
      <c r="AC213" s="121">
        <f t="shared" si="18"/>
        <v>2.695821903</v>
      </c>
      <c r="AD213" s="68">
        <f t="shared" si="19"/>
        <v>0.805</v>
      </c>
      <c r="AE213" s="33">
        <v>3.38</v>
      </c>
      <c r="AF213" s="102">
        <f t="shared" si="20"/>
        <v>0.507</v>
      </c>
      <c r="AG213" s="73">
        <f t="shared" si="21"/>
        <v>-0.1529277546</v>
      </c>
      <c r="AH213" s="66">
        <f t="shared" si="22"/>
        <v>2.979667919</v>
      </c>
      <c r="AI213" s="102">
        <f t="shared" si="23"/>
        <v>0.376</v>
      </c>
      <c r="AJ213" s="73">
        <f t="shared" si="24"/>
        <v>-0.4259439755</v>
      </c>
      <c r="AK213" s="33">
        <v>61.06</v>
      </c>
      <c r="AL213" s="102">
        <f t="shared" si="25"/>
        <v>0.89</v>
      </c>
      <c r="AM213" s="73">
        <f t="shared" si="26"/>
        <v>1.212458829</v>
      </c>
      <c r="AN213" s="36">
        <f t="shared" si="27"/>
        <v>3861.100882</v>
      </c>
      <c r="AO213" s="35">
        <f t="shared" si="28"/>
        <v>0.4262883916</v>
      </c>
      <c r="AP213" s="37">
        <f t="shared" si="29"/>
        <v>0.66</v>
      </c>
      <c r="AQ213" s="33">
        <v>10.11</v>
      </c>
      <c r="AR213" s="102">
        <f t="shared" si="30"/>
        <v>0.968</v>
      </c>
      <c r="AS213" s="73">
        <f t="shared" si="31"/>
        <v>2.126242224</v>
      </c>
      <c r="AT213" s="33">
        <v>28.11</v>
      </c>
      <c r="AU213" s="102">
        <f t="shared" si="32"/>
        <v>0.344</v>
      </c>
      <c r="AV213" s="73">
        <f t="shared" si="33"/>
        <v>-0.3323273619</v>
      </c>
      <c r="AW213" s="36">
        <f t="shared" si="34"/>
        <v>2443.962669</v>
      </c>
      <c r="AX213" s="35">
        <f t="shared" si="35"/>
        <v>0.5864216308</v>
      </c>
      <c r="AY213" s="37">
        <f t="shared" si="36"/>
        <v>0.709</v>
      </c>
      <c r="AZ213" s="33">
        <v>7.63</v>
      </c>
      <c r="BA213" s="102">
        <f t="shared" si="37"/>
        <v>0.351</v>
      </c>
      <c r="BB213" s="73">
        <f t="shared" si="38"/>
        <v>-0.356292204</v>
      </c>
      <c r="BC213" s="33">
        <v>31.76</v>
      </c>
      <c r="BD213" s="102">
        <f t="shared" si="39"/>
        <v>0.326</v>
      </c>
      <c r="BE213" s="73">
        <f t="shared" si="40"/>
        <v>-0.4374769443</v>
      </c>
      <c r="BF213" s="36">
        <f t="shared" si="41"/>
        <v>2176.777038</v>
      </c>
      <c r="BG213" s="35">
        <f t="shared" si="42"/>
        <v>-0.4875446182</v>
      </c>
      <c r="BH213" s="37">
        <f t="shared" si="43"/>
        <v>0.316</v>
      </c>
      <c r="BI213" s="33">
        <v>0.84</v>
      </c>
      <c r="BJ213" s="103">
        <f t="shared" si="44"/>
        <v>0.362</v>
      </c>
      <c r="BK213" s="73">
        <f t="shared" si="45"/>
        <v>-0.5187553228</v>
      </c>
      <c r="BL213" s="33">
        <v>0.09</v>
      </c>
      <c r="BM213" s="103">
        <f t="shared" si="46"/>
        <v>0.184</v>
      </c>
      <c r="BN213" s="73">
        <f t="shared" si="47"/>
        <v>-0.8044916675</v>
      </c>
      <c r="BO213" s="33">
        <v>2.18</v>
      </c>
      <c r="BP213" s="102">
        <f t="shared" si="48"/>
        <v>0.465</v>
      </c>
      <c r="BQ213" s="73">
        <f t="shared" si="49"/>
        <v>-0.2766726444</v>
      </c>
      <c r="BR213" s="33">
        <v>49.32</v>
      </c>
      <c r="BS213" s="102">
        <f t="shared" si="50"/>
        <v>0.465</v>
      </c>
      <c r="BT213" s="73">
        <f t="shared" si="51"/>
        <v>-0.1160111485</v>
      </c>
      <c r="BU213" s="36">
        <f t="shared" si="52"/>
        <v>2481.20814</v>
      </c>
      <c r="BV213" s="35">
        <f t="shared" si="53"/>
        <v>-0.1658382137</v>
      </c>
      <c r="BW213" s="37">
        <f t="shared" si="54"/>
        <v>0.45</v>
      </c>
      <c r="BX213" s="122">
        <f t="shared" si="55"/>
        <v>-0.9639197998</v>
      </c>
      <c r="BY213" s="104">
        <f t="shared" si="56"/>
        <v>0.433</v>
      </c>
      <c r="BZ213" s="33">
        <v>9.48</v>
      </c>
      <c r="CA213" s="105">
        <f t="shared" si="57"/>
        <v>0.213</v>
      </c>
      <c r="CB213" s="73">
        <f t="shared" si="58"/>
        <v>-0.7252902891</v>
      </c>
      <c r="CC213" s="33">
        <v>3.5</v>
      </c>
      <c r="CD213" s="105">
        <f t="shared" si="59"/>
        <v>0.702</v>
      </c>
      <c r="CE213" s="73">
        <f t="shared" si="60"/>
        <v>0.5457911101</v>
      </c>
      <c r="CF213" s="33">
        <v>0.42</v>
      </c>
      <c r="CG213" s="105">
        <f t="shared" si="61"/>
        <v>0.745</v>
      </c>
      <c r="CH213" s="73">
        <f t="shared" si="62"/>
        <v>0.4775938708</v>
      </c>
      <c r="CI213" s="33">
        <v>1.05</v>
      </c>
      <c r="CJ213" s="102">
        <f t="shared" si="63"/>
        <v>0.401</v>
      </c>
      <c r="CK213" s="73">
        <f t="shared" si="64"/>
        <v>-0.4549009768</v>
      </c>
      <c r="CL213" s="33">
        <v>37.14</v>
      </c>
      <c r="CM213" s="102">
        <f t="shared" si="65"/>
        <v>0.174</v>
      </c>
      <c r="CN213" s="73">
        <f t="shared" si="66"/>
        <v>-0.7808391556</v>
      </c>
      <c r="CO213" s="36">
        <f t="shared" si="67"/>
        <v>1423.157444</v>
      </c>
      <c r="CP213" s="35">
        <f t="shared" si="68"/>
        <v>-0.7392659956</v>
      </c>
      <c r="CQ213" s="90">
        <f t="shared" si="69"/>
        <v>0.223</v>
      </c>
      <c r="CR213" s="33">
        <v>0.13</v>
      </c>
      <c r="CS213" s="105">
        <f t="shared" si="70"/>
        <v>0.805</v>
      </c>
      <c r="CT213" s="73">
        <f t="shared" si="71"/>
        <v>0.8430995747</v>
      </c>
      <c r="CU213" s="123">
        <f t="shared" si="72"/>
        <v>0.4019282709</v>
      </c>
      <c r="CV213" s="107">
        <f t="shared" si="73"/>
        <v>0.596</v>
      </c>
    </row>
    <row r="214">
      <c r="A214" s="28">
        <v>2022.0</v>
      </c>
      <c r="B214" s="29" t="s">
        <v>965</v>
      </c>
      <c r="C214" s="29" t="s">
        <v>21</v>
      </c>
      <c r="D214" s="30">
        <f t="array" ref="D214">INDEX(
  TP!C:C,
  MATCH(
    1,
    (TP!A:A = A214) * (TP!B:B = C214),
    0
  )
)
</f>
        <v>46.6</v>
      </c>
      <c r="E214" s="31">
        <f t="shared" si="1"/>
        <v>1.990150435</v>
      </c>
      <c r="F214" s="32">
        <f t="shared" si="2"/>
        <v>0.642</v>
      </c>
      <c r="G214" s="33">
        <v>2267.0</v>
      </c>
      <c r="H214" s="33">
        <v>10.53</v>
      </c>
      <c r="I214" s="33">
        <v>1.0</v>
      </c>
      <c r="J214" s="99">
        <f t="shared" si="3"/>
        <v>9.79</v>
      </c>
      <c r="K214" s="100">
        <f t="shared" si="4"/>
        <v>0.3886634318</v>
      </c>
      <c r="L214" s="101">
        <f t="shared" si="5"/>
        <v>0.844</v>
      </c>
      <c r="M214" s="73">
        <f t="shared" si="6"/>
        <v>0.9569609621</v>
      </c>
      <c r="N214" s="42">
        <v>0.48</v>
      </c>
      <c r="O214" s="101">
        <f t="shared" si="7"/>
        <v>0.887</v>
      </c>
      <c r="P214" s="73">
        <f t="shared" si="8"/>
        <v>1.284146811</v>
      </c>
      <c r="Q214" s="33">
        <v>1.95</v>
      </c>
      <c r="R214" s="102">
        <f t="shared" si="9"/>
        <v>0.496</v>
      </c>
      <c r="S214" s="73">
        <f t="shared" si="10"/>
        <v>-0.06918141276</v>
      </c>
      <c r="T214" s="33">
        <v>46.94</v>
      </c>
      <c r="U214" s="102">
        <f t="shared" si="11"/>
        <v>0.73</v>
      </c>
      <c r="V214" s="73">
        <f t="shared" si="12"/>
        <v>0.5462556567</v>
      </c>
      <c r="W214" s="36">
        <f t="shared" si="13"/>
        <v>3174.961181</v>
      </c>
      <c r="X214" s="35">
        <f t="shared" si="14"/>
        <v>0.4306526168</v>
      </c>
      <c r="Y214" s="40">
        <f t="shared" si="15"/>
        <v>0.681</v>
      </c>
      <c r="Z214" s="33">
        <v>26.531</v>
      </c>
      <c r="AA214" s="101">
        <f t="shared" si="16"/>
        <v>0.94</v>
      </c>
      <c r="AB214" s="73">
        <f t="shared" si="17"/>
        <v>1.616410273</v>
      </c>
      <c r="AC214" s="121">
        <f t="shared" si="18"/>
        <v>4.288170662</v>
      </c>
      <c r="AD214" s="68">
        <f t="shared" si="19"/>
        <v>0.887</v>
      </c>
      <c r="AE214" s="33">
        <v>3.61</v>
      </c>
      <c r="AF214" s="102">
        <f t="shared" si="20"/>
        <v>0.592</v>
      </c>
      <c r="AG214" s="73">
        <f t="shared" si="21"/>
        <v>0.04520257077</v>
      </c>
      <c r="AH214" s="66">
        <f t="shared" si="22"/>
        <v>3.182426387</v>
      </c>
      <c r="AI214" s="102">
        <f t="shared" si="23"/>
        <v>0.429</v>
      </c>
      <c r="AJ214" s="73">
        <f t="shared" si="24"/>
        <v>-0.257100311</v>
      </c>
      <c r="AK214" s="33">
        <v>54.95</v>
      </c>
      <c r="AL214" s="102">
        <f t="shared" si="25"/>
        <v>0.691</v>
      </c>
      <c r="AM214" s="73">
        <f t="shared" si="26"/>
        <v>0.4107230653</v>
      </c>
      <c r="AN214" s="36">
        <f t="shared" si="27"/>
        <v>3599.75303</v>
      </c>
      <c r="AO214" s="35">
        <f t="shared" si="28"/>
        <v>0.1192052602</v>
      </c>
      <c r="AP214" s="37">
        <f t="shared" si="29"/>
        <v>0.56</v>
      </c>
      <c r="AQ214" s="33">
        <v>7.66</v>
      </c>
      <c r="AR214" s="102">
        <f t="shared" si="30"/>
        <v>0.876</v>
      </c>
      <c r="AS214" s="73">
        <f t="shared" si="31"/>
        <v>1.186733543</v>
      </c>
      <c r="AT214" s="33">
        <v>39.38</v>
      </c>
      <c r="AU214" s="102">
        <f t="shared" si="32"/>
        <v>0.805</v>
      </c>
      <c r="AV214" s="73">
        <f t="shared" si="33"/>
        <v>0.7839270469</v>
      </c>
      <c r="AW214" s="36">
        <f t="shared" si="34"/>
        <v>3069.559471</v>
      </c>
      <c r="AX214" s="35">
        <f t="shared" si="35"/>
        <v>1.263927115</v>
      </c>
      <c r="AY214" s="37">
        <f t="shared" si="36"/>
        <v>0.911</v>
      </c>
      <c r="AZ214" s="33">
        <v>9.57</v>
      </c>
      <c r="BA214" s="102">
        <f t="shared" si="37"/>
        <v>0.688</v>
      </c>
      <c r="BB214" s="73">
        <f t="shared" si="38"/>
        <v>0.3492753398</v>
      </c>
      <c r="BC214" s="33">
        <v>26.56</v>
      </c>
      <c r="BD214" s="102">
        <f t="shared" si="39"/>
        <v>0.106</v>
      </c>
      <c r="BE214" s="73">
        <f t="shared" si="40"/>
        <v>-1.158835725</v>
      </c>
      <c r="BF214" s="36">
        <f t="shared" si="41"/>
        <v>1991.647271</v>
      </c>
      <c r="BG214" s="35">
        <f t="shared" si="42"/>
        <v>-0.798154667</v>
      </c>
      <c r="BH214" s="37">
        <f t="shared" si="43"/>
        <v>0.209</v>
      </c>
      <c r="BI214" s="33">
        <v>0.79</v>
      </c>
      <c r="BJ214" s="103">
        <f t="shared" si="44"/>
        <v>0.33</v>
      </c>
      <c r="BK214" s="73">
        <f t="shared" si="45"/>
        <v>-0.5848909009</v>
      </c>
      <c r="BL214" s="33">
        <v>0.2</v>
      </c>
      <c r="BM214" s="103">
        <f t="shared" si="46"/>
        <v>0.376</v>
      </c>
      <c r="BN214" s="73">
        <f t="shared" si="47"/>
        <v>-0.5035203226</v>
      </c>
      <c r="BO214" s="33">
        <v>1.67</v>
      </c>
      <c r="BP214" s="102">
        <f t="shared" si="48"/>
        <v>0.298</v>
      </c>
      <c r="BQ214" s="73">
        <f t="shared" si="49"/>
        <v>-0.6375924092</v>
      </c>
      <c r="BR214" s="33">
        <v>45.24</v>
      </c>
      <c r="BS214" s="102">
        <f t="shared" si="50"/>
        <v>0.266</v>
      </c>
      <c r="BT214" s="73">
        <f t="shared" si="51"/>
        <v>-0.5326942369</v>
      </c>
      <c r="BU214" s="36">
        <f t="shared" si="52"/>
        <v>1932.057976</v>
      </c>
      <c r="BV214" s="35">
        <f t="shared" si="53"/>
        <v>-0.699485443</v>
      </c>
      <c r="BW214" s="37">
        <f t="shared" si="54"/>
        <v>0.27</v>
      </c>
      <c r="BX214" s="122">
        <f t="shared" si="55"/>
        <v>-1.202918958</v>
      </c>
      <c r="BY214" s="104">
        <f t="shared" si="56"/>
        <v>0.394</v>
      </c>
      <c r="BZ214" s="33">
        <v>10.0</v>
      </c>
      <c r="CA214" s="105">
        <f t="shared" si="57"/>
        <v>0.287</v>
      </c>
      <c r="CB214" s="73">
        <f t="shared" si="58"/>
        <v>-0.6271506577</v>
      </c>
      <c r="CC214" s="33">
        <v>3.45</v>
      </c>
      <c r="CD214" s="105">
        <f t="shared" si="59"/>
        <v>0.677</v>
      </c>
      <c r="CE214" s="73">
        <f t="shared" si="60"/>
        <v>0.4880365169</v>
      </c>
      <c r="CF214" s="33">
        <v>0.2</v>
      </c>
      <c r="CG214" s="105">
        <f t="shared" si="61"/>
        <v>0.241</v>
      </c>
      <c r="CH214" s="73">
        <f t="shared" si="62"/>
        <v>-0.7161032145</v>
      </c>
      <c r="CI214" s="33">
        <v>0.75</v>
      </c>
      <c r="CJ214" s="102">
        <f t="shared" si="63"/>
        <v>0.191</v>
      </c>
      <c r="CK214" s="73">
        <f t="shared" si="64"/>
        <v>-0.7879275607</v>
      </c>
      <c r="CL214" s="33">
        <v>78.95</v>
      </c>
      <c r="CM214" s="102">
        <f t="shared" si="65"/>
        <v>0.986</v>
      </c>
      <c r="CN214" s="73">
        <f t="shared" si="66"/>
        <v>2.303765141</v>
      </c>
      <c r="CO214" s="36">
        <f t="shared" si="67"/>
        <v>2358.444238</v>
      </c>
      <c r="CP214" s="35">
        <f t="shared" si="68"/>
        <v>0.2157569914</v>
      </c>
      <c r="CQ214" s="90">
        <f t="shared" si="69"/>
        <v>0.642</v>
      </c>
      <c r="CR214" s="33">
        <v>0.06</v>
      </c>
      <c r="CS214" s="105">
        <f t="shared" si="70"/>
        <v>0.348</v>
      </c>
      <c r="CT214" s="73">
        <f t="shared" si="71"/>
        <v>-0.4556409055</v>
      </c>
      <c r="CU214" s="123">
        <f t="shared" si="72"/>
        <v>-1.095101269</v>
      </c>
      <c r="CV214" s="107">
        <f t="shared" si="73"/>
        <v>0.418</v>
      </c>
    </row>
    <row r="215">
      <c r="A215" s="28">
        <v>2022.0</v>
      </c>
      <c r="B215" s="29" t="s">
        <v>936</v>
      </c>
      <c r="C215" s="29" t="s">
        <v>21</v>
      </c>
      <c r="D215" s="30">
        <f t="array" ref="D215">INDEX(
  TP!C:C,
  MATCH(
    1,
    (TP!A:A = A215) * (TP!B:B = C215),
    0
  )
)
</f>
        <v>46.6</v>
      </c>
      <c r="E215" s="31">
        <f t="shared" si="1"/>
        <v>-3.180285649</v>
      </c>
      <c r="F215" s="32">
        <f t="shared" si="2"/>
        <v>0.33</v>
      </c>
      <c r="G215" s="33">
        <v>1430.0</v>
      </c>
      <c r="H215" s="33">
        <v>1.9</v>
      </c>
      <c r="I215" s="33">
        <v>0.0</v>
      </c>
      <c r="J215" s="99">
        <f t="shared" si="3"/>
        <v>1.9</v>
      </c>
      <c r="K215" s="100">
        <f t="shared" si="4"/>
        <v>0.1195804196</v>
      </c>
      <c r="L215" s="101">
        <f t="shared" si="5"/>
        <v>0.064</v>
      </c>
      <c r="M215" s="73">
        <f t="shared" si="6"/>
        <v>-1.377273904</v>
      </c>
      <c r="N215" s="42">
        <v>0.13</v>
      </c>
      <c r="O215" s="101">
        <f t="shared" si="7"/>
        <v>0.149</v>
      </c>
      <c r="P215" s="73">
        <f t="shared" si="8"/>
        <v>-0.9528342235</v>
      </c>
      <c r="Q215" s="33">
        <v>1.38</v>
      </c>
      <c r="R215" s="102">
        <f t="shared" si="9"/>
        <v>0.124</v>
      </c>
      <c r="S215" s="73">
        <f t="shared" si="10"/>
        <v>-0.9983782232</v>
      </c>
      <c r="T215" s="33">
        <v>36.36</v>
      </c>
      <c r="U215" s="102">
        <f t="shared" si="11"/>
        <v>0.28</v>
      </c>
      <c r="V215" s="73">
        <f t="shared" si="12"/>
        <v>-0.5007611614</v>
      </c>
      <c r="W215" s="36">
        <f t="shared" si="13"/>
        <v>1971.240379</v>
      </c>
      <c r="X215" s="35">
        <f t="shared" si="14"/>
        <v>-0.9466322261</v>
      </c>
      <c r="Y215" s="40">
        <f t="shared" si="15"/>
        <v>0.145</v>
      </c>
      <c r="Z215" s="33">
        <v>9.091</v>
      </c>
      <c r="AA215" s="101">
        <f t="shared" si="16"/>
        <v>0.184</v>
      </c>
      <c r="AB215" s="73">
        <f t="shared" si="17"/>
        <v>-0.8688447609</v>
      </c>
      <c r="AC215" s="121">
        <f t="shared" si="18"/>
        <v>-4.145585114</v>
      </c>
      <c r="AD215" s="68">
        <f t="shared" si="19"/>
        <v>0.124</v>
      </c>
      <c r="AE215" s="33">
        <v>5.16</v>
      </c>
      <c r="AF215" s="102">
        <f t="shared" si="20"/>
        <v>0.904</v>
      </c>
      <c r="AG215" s="73">
        <f t="shared" si="21"/>
        <v>1.380428676</v>
      </c>
      <c r="AH215" s="66">
        <f t="shared" si="22"/>
        <v>4.548842149</v>
      </c>
      <c r="AI215" s="102">
        <f t="shared" si="23"/>
        <v>0.823</v>
      </c>
      <c r="AJ215" s="73">
        <f t="shared" si="24"/>
        <v>0.8807591674</v>
      </c>
      <c r="AK215" s="33">
        <v>46.34</v>
      </c>
      <c r="AL215" s="102">
        <f t="shared" si="25"/>
        <v>0.209</v>
      </c>
      <c r="AM215" s="73">
        <f t="shared" si="26"/>
        <v>-0.7190551544</v>
      </c>
      <c r="AN215" s="36">
        <f t="shared" si="27"/>
        <v>3635.474111</v>
      </c>
      <c r="AO215" s="35">
        <f t="shared" si="28"/>
        <v>0.1611774486</v>
      </c>
      <c r="AP215" s="37">
        <f t="shared" si="29"/>
        <v>0.574</v>
      </c>
      <c r="AQ215" s="33">
        <v>3.84</v>
      </c>
      <c r="AR215" s="102">
        <f t="shared" si="30"/>
        <v>0.44</v>
      </c>
      <c r="AS215" s="73">
        <f t="shared" si="31"/>
        <v>-0.2781330522</v>
      </c>
      <c r="AT215" s="33">
        <v>21.31</v>
      </c>
      <c r="AU215" s="102">
        <f t="shared" si="32"/>
        <v>0.16</v>
      </c>
      <c r="AV215" s="73">
        <f t="shared" si="33"/>
        <v>-1.005843775</v>
      </c>
      <c r="AW215" s="36">
        <f t="shared" si="34"/>
        <v>1213.379753</v>
      </c>
      <c r="AX215" s="35">
        <f t="shared" si="35"/>
        <v>-0.746268486</v>
      </c>
      <c r="AY215" s="37">
        <f t="shared" si="36"/>
        <v>0.252</v>
      </c>
      <c r="AZ215" s="33">
        <v>9.69</v>
      </c>
      <c r="BA215" s="102">
        <f t="shared" si="37"/>
        <v>0.699</v>
      </c>
      <c r="BB215" s="73">
        <f t="shared" si="38"/>
        <v>0.392918693</v>
      </c>
      <c r="BC215" s="33">
        <v>34.42</v>
      </c>
      <c r="BD215" s="102">
        <f t="shared" si="39"/>
        <v>0.514</v>
      </c>
      <c r="BE215" s="73">
        <f t="shared" si="40"/>
        <v>-0.06847418327</v>
      </c>
      <c r="BF215" s="36">
        <f t="shared" si="41"/>
        <v>2593.399526</v>
      </c>
      <c r="BG215" s="35">
        <f t="shared" si="42"/>
        <v>0.2114630728</v>
      </c>
      <c r="BH215" s="37">
        <f t="shared" si="43"/>
        <v>0.631</v>
      </c>
      <c r="BI215" s="33">
        <v>1.83</v>
      </c>
      <c r="BJ215" s="103">
        <f t="shared" si="44"/>
        <v>0.794</v>
      </c>
      <c r="BK215" s="73">
        <f t="shared" si="45"/>
        <v>0.7907291243</v>
      </c>
      <c r="BL215" s="33">
        <v>0.63</v>
      </c>
      <c r="BM215" s="103">
        <f t="shared" si="46"/>
        <v>0.819</v>
      </c>
      <c r="BN215" s="73">
        <f t="shared" si="47"/>
        <v>0.6730040257</v>
      </c>
      <c r="BO215" s="33">
        <v>2.64</v>
      </c>
      <c r="BP215" s="102">
        <f t="shared" si="48"/>
        <v>0.571</v>
      </c>
      <c r="BQ215" s="73">
        <f t="shared" si="49"/>
        <v>0.04886282965</v>
      </c>
      <c r="BR215" s="33">
        <v>61.9</v>
      </c>
      <c r="BS215" s="102">
        <f t="shared" si="50"/>
        <v>0.879</v>
      </c>
      <c r="BT215" s="73">
        <f t="shared" si="51"/>
        <v>1.168761708</v>
      </c>
      <c r="BU215" s="36">
        <f t="shared" si="52"/>
        <v>3477.755485</v>
      </c>
      <c r="BV215" s="35">
        <f t="shared" si="53"/>
        <v>0.8025758292</v>
      </c>
      <c r="BW215" s="37">
        <f t="shared" si="54"/>
        <v>0.787</v>
      </c>
      <c r="BX215" s="122">
        <f t="shared" si="55"/>
        <v>1.892681015</v>
      </c>
      <c r="BY215" s="104">
        <f t="shared" si="56"/>
        <v>0.745</v>
      </c>
      <c r="BZ215" s="33">
        <v>12.78</v>
      </c>
      <c r="CA215" s="105">
        <f t="shared" si="57"/>
        <v>0.571</v>
      </c>
      <c r="CB215" s="73">
        <f t="shared" si="58"/>
        <v>-0.1024810897</v>
      </c>
      <c r="CC215" s="33">
        <v>2.77</v>
      </c>
      <c r="CD215" s="105">
        <f t="shared" si="59"/>
        <v>0.376</v>
      </c>
      <c r="CE215" s="73">
        <f t="shared" si="60"/>
        <v>-0.2974259512</v>
      </c>
      <c r="CF215" s="33">
        <v>0.31</v>
      </c>
      <c r="CG215" s="105">
        <f t="shared" si="61"/>
        <v>0.504</v>
      </c>
      <c r="CH215" s="73">
        <f t="shared" si="62"/>
        <v>-0.1192546719</v>
      </c>
      <c r="CI215" s="33">
        <v>0.76</v>
      </c>
      <c r="CJ215" s="102">
        <f t="shared" si="63"/>
        <v>0.202</v>
      </c>
      <c r="CK215" s="73">
        <f t="shared" si="64"/>
        <v>-0.7768266746</v>
      </c>
      <c r="CL215" s="33">
        <v>66.67</v>
      </c>
      <c r="CM215" s="102">
        <f t="shared" si="65"/>
        <v>0.915</v>
      </c>
      <c r="CN215" s="73">
        <f t="shared" si="66"/>
        <v>1.397787127</v>
      </c>
      <c r="CO215" s="36">
        <f t="shared" si="67"/>
        <v>2011.886929</v>
      </c>
      <c r="CP215" s="35">
        <f t="shared" si="68"/>
        <v>-0.1381132852</v>
      </c>
      <c r="CQ215" s="90">
        <f t="shared" si="69"/>
        <v>0.486</v>
      </c>
      <c r="CR215" s="33">
        <v>0.07</v>
      </c>
      <c r="CS215" s="105">
        <f t="shared" si="70"/>
        <v>0.411</v>
      </c>
      <c r="CT215" s="73">
        <f t="shared" si="71"/>
        <v>-0.2701065511</v>
      </c>
      <c r="CU215" s="123">
        <f t="shared" si="72"/>
        <v>-0.9273815491</v>
      </c>
      <c r="CV215" s="107">
        <f t="shared" si="73"/>
        <v>0.443</v>
      </c>
    </row>
    <row r="216">
      <c r="A216" s="28">
        <v>2023.0</v>
      </c>
      <c r="B216" s="29" t="s">
        <v>944</v>
      </c>
      <c r="C216" s="29" t="s">
        <v>16</v>
      </c>
      <c r="D216" s="30">
        <f t="array" ref="D216">INDEX(
  TP!C:C,
  MATCH(
    1,
    (TP!A:A = A216) * (TP!B:B = C216),
    0
  )
)
</f>
        <v>46.56</v>
      </c>
      <c r="E216" s="31">
        <f t="shared" si="1"/>
        <v>4.356626228</v>
      </c>
      <c r="F216" s="32">
        <f t="shared" si="2"/>
        <v>0.738</v>
      </c>
      <c r="G216" s="33">
        <v>1386.0</v>
      </c>
      <c r="H216" s="33">
        <v>5.12</v>
      </c>
      <c r="I216" s="33">
        <v>0.0</v>
      </c>
      <c r="J216" s="99">
        <f t="shared" si="3"/>
        <v>5.12</v>
      </c>
      <c r="K216" s="100">
        <f t="shared" si="4"/>
        <v>0.3324675325</v>
      </c>
      <c r="L216" s="101">
        <f t="shared" si="5"/>
        <v>0.663</v>
      </c>
      <c r="M216" s="73">
        <f t="shared" si="6"/>
        <v>0.469474121</v>
      </c>
      <c r="N216" s="42">
        <v>0.19</v>
      </c>
      <c r="O216" s="101">
        <f t="shared" si="7"/>
        <v>0.301</v>
      </c>
      <c r="P216" s="73">
        <f t="shared" si="8"/>
        <v>-0.5693517605</v>
      </c>
      <c r="Q216" s="33">
        <v>2.08</v>
      </c>
      <c r="R216" s="102">
        <f t="shared" si="9"/>
        <v>0.582</v>
      </c>
      <c r="S216" s="73">
        <f t="shared" si="10"/>
        <v>0.1427406668</v>
      </c>
      <c r="T216" s="33">
        <v>34.38</v>
      </c>
      <c r="U216" s="102">
        <f t="shared" si="11"/>
        <v>0.216</v>
      </c>
      <c r="V216" s="73">
        <f t="shared" si="12"/>
        <v>-0.6967057077</v>
      </c>
      <c r="W216" s="36">
        <f t="shared" si="13"/>
        <v>2418.118042</v>
      </c>
      <c r="X216" s="35">
        <f t="shared" si="14"/>
        <v>-0.4353194451</v>
      </c>
      <c r="Y216" s="40">
        <f t="shared" si="15"/>
        <v>0.319</v>
      </c>
      <c r="Z216" s="33">
        <v>9.375</v>
      </c>
      <c r="AA216" s="101">
        <f t="shared" si="16"/>
        <v>0.206</v>
      </c>
      <c r="AB216" s="73">
        <f t="shared" si="17"/>
        <v>-0.8283738647</v>
      </c>
      <c r="AC216" s="121">
        <f t="shared" si="18"/>
        <v>-1.363570949</v>
      </c>
      <c r="AD216" s="68">
        <f t="shared" si="19"/>
        <v>0.333</v>
      </c>
      <c r="AE216" s="33">
        <v>2.86</v>
      </c>
      <c r="AF216" s="102">
        <f t="shared" si="20"/>
        <v>0.284</v>
      </c>
      <c r="AG216" s="73">
        <f t="shared" si="21"/>
        <v>-0.6008745771</v>
      </c>
      <c r="AH216" s="66">
        <f t="shared" si="22"/>
        <v>2.517310297</v>
      </c>
      <c r="AI216" s="102">
        <f t="shared" si="23"/>
        <v>0.23</v>
      </c>
      <c r="AJ216" s="73">
        <f t="shared" si="24"/>
        <v>-0.8109644193</v>
      </c>
      <c r="AK216" s="33">
        <v>50.0</v>
      </c>
      <c r="AL216" s="102">
        <f t="shared" si="25"/>
        <v>0.365</v>
      </c>
      <c r="AM216" s="73">
        <f t="shared" si="26"/>
        <v>-0.2388009983</v>
      </c>
      <c r="AN216" s="36">
        <f t="shared" si="27"/>
        <v>2879.016624</v>
      </c>
      <c r="AO216" s="35">
        <f t="shared" si="28"/>
        <v>-0.727658379</v>
      </c>
      <c r="AP216" s="37">
        <f t="shared" si="29"/>
        <v>0.248</v>
      </c>
      <c r="AQ216" s="33">
        <v>5.26</v>
      </c>
      <c r="AR216" s="102">
        <f t="shared" si="30"/>
        <v>0.663</v>
      </c>
      <c r="AS216" s="73">
        <f t="shared" si="31"/>
        <v>0.2663985095</v>
      </c>
      <c r="AT216" s="33">
        <v>40.74</v>
      </c>
      <c r="AU216" s="102">
        <f t="shared" si="32"/>
        <v>0.858</v>
      </c>
      <c r="AV216" s="73">
        <f t="shared" si="33"/>
        <v>0.9186303296</v>
      </c>
      <c r="AW216" s="36">
        <f t="shared" si="34"/>
        <v>2698.162542</v>
      </c>
      <c r="AX216" s="35">
        <f t="shared" si="35"/>
        <v>0.861713652</v>
      </c>
      <c r="AY216" s="37">
        <f t="shared" si="36"/>
        <v>0.805</v>
      </c>
      <c r="AZ216" s="33">
        <v>22.21</v>
      </c>
      <c r="BA216" s="102">
        <f t="shared" si="37"/>
        <v>1</v>
      </c>
      <c r="BB216" s="73">
        <f t="shared" si="38"/>
        <v>4.946375213</v>
      </c>
      <c r="BC216" s="33">
        <v>29.82</v>
      </c>
      <c r="BD216" s="102">
        <f t="shared" si="39"/>
        <v>0.252</v>
      </c>
      <c r="BE216" s="73">
        <f t="shared" si="40"/>
        <v>-0.7065992587</v>
      </c>
      <c r="BF216" s="36">
        <f t="shared" si="41"/>
        <v>2982</v>
      </c>
      <c r="BG216" s="35">
        <f t="shared" si="42"/>
        <v>0.8634555325</v>
      </c>
      <c r="BH216" s="37">
        <f t="shared" si="43"/>
        <v>0.823</v>
      </c>
      <c r="BI216" s="33">
        <v>1.49</v>
      </c>
      <c r="BJ216" s="103">
        <f t="shared" si="44"/>
        <v>0.688</v>
      </c>
      <c r="BK216" s="73">
        <f t="shared" si="45"/>
        <v>0.341007193</v>
      </c>
      <c r="BL216" s="33">
        <v>0.06</v>
      </c>
      <c r="BM216" s="103">
        <f t="shared" si="46"/>
        <v>0.103</v>
      </c>
      <c r="BN216" s="73">
        <f t="shared" si="47"/>
        <v>-0.8865747616</v>
      </c>
      <c r="BO216" s="33">
        <v>5.13</v>
      </c>
      <c r="BP216" s="102">
        <f t="shared" si="48"/>
        <v>0.95</v>
      </c>
      <c r="BQ216" s="73">
        <f t="shared" si="49"/>
        <v>1.811000505</v>
      </c>
      <c r="BR216" s="33">
        <v>40.51</v>
      </c>
      <c r="BS216" s="102">
        <f t="shared" si="50"/>
        <v>0.121</v>
      </c>
      <c r="BT216" s="73">
        <f t="shared" si="51"/>
        <v>-1.015760661</v>
      </c>
      <c r="BU216" s="36">
        <f t="shared" si="52"/>
        <v>3194.170269</v>
      </c>
      <c r="BV216" s="35">
        <f t="shared" si="53"/>
        <v>0.526996443</v>
      </c>
      <c r="BW216" s="37">
        <f t="shared" si="54"/>
        <v>0.702</v>
      </c>
      <c r="BX216" s="122">
        <f t="shared" si="55"/>
        <v>0.9789396799</v>
      </c>
      <c r="BY216" s="104">
        <f t="shared" si="56"/>
        <v>0.649</v>
      </c>
      <c r="BZ216" s="33">
        <v>10.78</v>
      </c>
      <c r="CA216" s="105">
        <f t="shared" si="57"/>
        <v>0.39</v>
      </c>
      <c r="CB216" s="73">
        <f t="shared" si="58"/>
        <v>-0.4799412106</v>
      </c>
      <c r="CC216" s="33">
        <v>3.38</v>
      </c>
      <c r="CD216" s="105">
        <f t="shared" si="59"/>
        <v>0.645</v>
      </c>
      <c r="CE216" s="73">
        <f t="shared" si="60"/>
        <v>0.4071800863</v>
      </c>
      <c r="CF216" s="33">
        <v>0.78</v>
      </c>
      <c r="CG216" s="105">
        <f t="shared" si="61"/>
        <v>0.982</v>
      </c>
      <c r="CH216" s="73">
        <f t="shared" si="62"/>
        <v>2.430916374</v>
      </c>
      <c r="CI216" s="33">
        <v>2.79</v>
      </c>
      <c r="CJ216" s="102">
        <f t="shared" si="63"/>
        <v>0.911</v>
      </c>
      <c r="CK216" s="73">
        <f t="shared" si="64"/>
        <v>1.47665321</v>
      </c>
      <c r="CL216" s="33">
        <v>48.84</v>
      </c>
      <c r="CM216" s="102">
        <f t="shared" si="65"/>
        <v>0.539</v>
      </c>
      <c r="CN216" s="73">
        <f t="shared" si="66"/>
        <v>0.08234836589</v>
      </c>
      <c r="CO216" s="36">
        <f t="shared" si="67"/>
        <v>3473.623328</v>
      </c>
      <c r="CP216" s="35">
        <f t="shared" si="68"/>
        <v>1.354468318</v>
      </c>
      <c r="CQ216" s="90">
        <f t="shared" si="69"/>
        <v>0.89</v>
      </c>
      <c r="CR216" s="33">
        <v>0.14</v>
      </c>
      <c r="CS216" s="105">
        <f t="shared" si="70"/>
        <v>0.855</v>
      </c>
      <c r="CT216" s="73">
        <f t="shared" si="71"/>
        <v>1.028633929</v>
      </c>
      <c r="CU216" s="123">
        <f t="shared" si="72"/>
        <v>4.741257497</v>
      </c>
      <c r="CV216" s="107">
        <f t="shared" si="73"/>
        <v>0.897</v>
      </c>
    </row>
    <row r="217">
      <c r="A217" s="28">
        <v>2023.0</v>
      </c>
      <c r="B217" s="29" t="s">
        <v>960</v>
      </c>
      <c r="C217" s="29" t="s">
        <v>16</v>
      </c>
      <c r="D217" s="30">
        <f t="array" ref="D217">INDEX(
  TP!C:C,
  MATCH(
    1,
    (TP!A:A = A217) * (TP!B:B = C217),
    0
  )
)
</f>
        <v>46.56</v>
      </c>
      <c r="E217" s="31">
        <f t="shared" si="1"/>
        <v>-4.619582546</v>
      </c>
      <c r="F217" s="32">
        <f t="shared" si="2"/>
        <v>0.291</v>
      </c>
      <c r="G217" s="33">
        <v>1538.0</v>
      </c>
      <c r="H217" s="33">
        <v>5.62</v>
      </c>
      <c r="I217" s="33">
        <v>1.0</v>
      </c>
      <c r="J217" s="99">
        <f t="shared" si="3"/>
        <v>4.88</v>
      </c>
      <c r="K217" s="100">
        <f t="shared" si="4"/>
        <v>0.2855656697</v>
      </c>
      <c r="L217" s="101">
        <f t="shared" si="5"/>
        <v>0.525</v>
      </c>
      <c r="M217" s="73">
        <f t="shared" si="6"/>
        <v>0.06261096595</v>
      </c>
      <c r="N217" s="42">
        <v>0.18</v>
      </c>
      <c r="O217" s="101">
        <f t="shared" si="7"/>
        <v>0.259</v>
      </c>
      <c r="P217" s="73">
        <f t="shared" si="8"/>
        <v>-0.6332655043</v>
      </c>
      <c r="Q217" s="33">
        <v>2.05</v>
      </c>
      <c r="R217" s="102">
        <f t="shared" si="9"/>
        <v>0.567</v>
      </c>
      <c r="S217" s="73">
        <f t="shared" si="10"/>
        <v>0.09383557152</v>
      </c>
      <c r="T217" s="33">
        <v>42.86</v>
      </c>
      <c r="U217" s="102">
        <f t="shared" si="11"/>
        <v>0.553</v>
      </c>
      <c r="V217" s="73">
        <f t="shared" si="12"/>
        <v>0.142491137</v>
      </c>
      <c r="W217" s="36">
        <f t="shared" si="13"/>
        <v>2988.329363</v>
      </c>
      <c r="X217" s="35">
        <f t="shared" si="14"/>
        <v>0.2171104277</v>
      </c>
      <c r="Y217" s="40">
        <f t="shared" si="15"/>
        <v>0.56</v>
      </c>
      <c r="Z217" s="33">
        <v>11.429</v>
      </c>
      <c r="AA217" s="101">
        <f t="shared" si="16"/>
        <v>0.301</v>
      </c>
      <c r="AB217" s="73">
        <f t="shared" si="17"/>
        <v>-0.5356723831</v>
      </c>
      <c r="AC217" s="121">
        <f t="shared" si="18"/>
        <v>-0.8892164937</v>
      </c>
      <c r="AD217" s="68">
        <f t="shared" si="19"/>
        <v>0.379</v>
      </c>
      <c r="AE217" s="33">
        <v>4.68</v>
      </c>
      <c r="AF217" s="102">
        <f t="shared" si="20"/>
        <v>0.833</v>
      </c>
      <c r="AG217" s="73">
        <f t="shared" si="21"/>
        <v>0.9669393018</v>
      </c>
      <c r="AH217" s="66">
        <f t="shared" si="22"/>
        <v>4.119235031</v>
      </c>
      <c r="AI217" s="102">
        <f t="shared" si="23"/>
        <v>0.734</v>
      </c>
      <c r="AJ217" s="73">
        <f t="shared" si="24"/>
        <v>0.5230111491</v>
      </c>
      <c r="AK217" s="33">
        <v>53.75</v>
      </c>
      <c r="AL217" s="102">
        <f t="shared" si="25"/>
        <v>0.617</v>
      </c>
      <c r="AM217" s="73">
        <f t="shared" si="26"/>
        <v>0.2532626862</v>
      </c>
      <c r="AN217" s="36">
        <f t="shared" si="27"/>
        <v>4018.502821</v>
      </c>
      <c r="AO217" s="35">
        <f t="shared" si="28"/>
        <v>0.6112353118</v>
      </c>
      <c r="AP217" s="37">
        <f t="shared" si="29"/>
        <v>0.723</v>
      </c>
      <c r="AQ217" s="33">
        <v>3.04</v>
      </c>
      <c r="AR217" s="102">
        <f t="shared" si="30"/>
        <v>0.309</v>
      </c>
      <c r="AS217" s="73">
        <f t="shared" si="31"/>
        <v>-0.5849113968</v>
      </c>
      <c r="AT217" s="33">
        <v>21.15</v>
      </c>
      <c r="AU217" s="102">
        <f t="shared" si="32"/>
        <v>0.152</v>
      </c>
      <c r="AV217" s="73">
        <f t="shared" si="33"/>
        <v>-1.02169122</v>
      </c>
      <c r="AW217" s="36">
        <f t="shared" si="34"/>
        <v>1066.294069</v>
      </c>
      <c r="AX217" s="35">
        <f t="shared" si="35"/>
        <v>-0.9055585548</v>
      </c>
      <c r="AY217" s="37">
        <f t="shared" si="36"/>
        <v>0.184</v>
      </c>
      <c r="AZ217" s="33">
        <v>9.48</v>
      </c>
      <c r="BA217" s="102">
        <f t="shared" si="37"/>
        <v>0.674</v>
      </c>
      <c r="BB217" s="73">
        <f t="shared" si="38"/>
        <v>0.3165428249</v>
      </c>
      <c r="BC217" s="33">
        <v>37.65</v>
      </c>
      <c r="BD217" s="102">
        <f t="shared" si="39"/>
        <v>0.716</v>
      </c>
      <c r="BE217" s="73">
        <f t="shared" si="40"/>
        <v>0.379600598</v>
      </c>
      <c r="BF217" s="36">
        <f t="shared" si="41"/>
        <v>2813.011759</v>
      </c>
      <c r="BG217" s="35">
        <f t="shared" si="42"/>
        <v>0.5799276778</v>
      </c>
      <c r="BH217" s="37">
        <f t="shared" si="43"/>
        <v>0.738</v>
      </c>
      <c r="BI217" s="33">
        <v>0.7</v>
      </c>
      <c r="BJ217" s="103">
        <f t="shared" si="44"/>
        <v>0.266</v>
      </c>
      <c r="BK217" s="73">
        <f t="shared" si="45"/>
        <v>-0.7039349416</v>
      </c>
      <c r="BL217" s="33">
        <v>0.41</v>
      </c>
      <c r="BM217" s="103">
        <f t="shared" si="46"/>
        <v>0.649</v>
      </c>
      <c r="BN217" s="73">
        <f t="shared" si="47"/>
        <v>0.07106133585</v>
      </c>
      <c r="BO217" s="33">
        <v>2.98</v>
      </c>
      <c r="BP217" s="102">
        <f t="shared" si="48"/>
        <v>0.67</v>
      </c>
      <c r="BQ217" s="73">
        <f t="shared" si="49"/>
        <v>0.2894760061</v>
      </c>
      <c r="BR217" s="33">
        <v>37.25</v>
      </c>
      <c r="BS217" s="102">
        <f t="shared" si="50"/>
        <v>0.06</v>
      </c>
      <c r="BT217" s="73">
        <f t="shared" si="51"/>
        <v>-1.348698619</v>
      </c>
      <c r="BU217" s="36">
        <f t="shared" si="52"/>
        <v>2237.484006</v>
      </c>
      <c r="BV217" s="35">
        <f t="shared" si="53"/>
        <v>-0.4026818265</v>
      </c>
      <c r="BW217" s="37">
        <f t="shared" si="54"/>
        <v>0.379</v>
      </c>
      <c r="BX217" s="122">
        <f t="shared" si="55"/>
        <v>-0.7499509975</v>
      </c>
      <c r="BY217" s="104">
        <f t="shared" si="56"/>
        <v>0.45</v>
      </c>
      <c r="BZ217" s="33">
        <v>16.74</v>
      </c>
      <c r="CA217" s="105">
        <f t="shared" si="57"/>
        <v>0.794</v>
      </c>
      <c r="CB217" s="73">
        <f t="shared" si="58"/>
        <v>0.6448899496</v>
      </c>
      <c r="CC217" s="33">
        <v>2.46</v>
      </c>
      <c r="CD217" s="105">
        <f t="shared" si="59"/>
        <v>0.234</v>
      </c>
      <c r="CE217" s="73">
        <f t="shared" si="60"/>
        <v>-0.6555044293</v>
      </c>
      <c r="CF217" s="33">
        <v>0.06</v>
      </c>
      <c r="CG217" s="105">
        <f t="shared" si="61"/>
        <v>0.011</v>
      </c>
      <c r="CH217" s="73">
        <f t="shared" si="62"/>
        <v>-1.475728632</v>
      </c>
      <c r="CI217" s="33">
        <v>1.23</v>
      </c>
      <c r="CJ217" s="102">
        <f t="shared" si="63"/>
        <v>0.493</v>
      </c>
      <c r="CK217" s="73">
        <f t="shared" si="64"/>
        <v>-0.2550850265</v>
      </c>
      <c r="CL217" s="33">
        <v>47.62</v>
      </c>
      <c r="CM217" s="102">
        <f t="shared" si="65"/>
        <v>0.496</v>
      </c>
      <c r="CN217" s="73">
        <f t="shared" si="66"/>
        <v>-0.007659221824</v>
      </c>
      <c r="CO217" s="36">
        <f t="shared" si="67"/>
        <v>2038.675659</v>
      </c>
      <c r="CP217" s="35">
        <f t="shared" si="68"/>
        <v>-0.1107592658</v>
      </c>
      <c r="CQ217" s="90">
        <f t="shared" si="69"/>
        <v>0.507</v>
      </c>
      <c r="CR217" s="33">
        <v>0.01</v>
      </c>
      <c r="CS217" s="105">
        <f t="shared" si="70"/>
        <v>0</v>
      </c>
      <c r="CT217" s="73">
        <f t="shared" si="71"/>
        <v>-1.383312677</v>
      </c>
      <c r="CU217" s="123">
        <f t="shared" si="72"/>
        <v>-2.980415055</v>
      </c>
      <c r="CV217" s="107">
        <f t="shared" si="73"/>
        <v>0.191</v>
      </c>
    </row>
    <row r="218">
      <c r="A218" s="28">
        <v>2023.0</v>
      </c>
      <c r="B218" s="29" t="s">
        <v>937</v>
      </c>
      <c r="C218" s="29" t="s">
        <v>16</v>
      </c>
      <c r="D218" s="30">
        <f t="array" ref="D218">INDEX(
  TP!C:C,
  MATCH(
    1,
    (TP!A:A = A218) * (TP!B:B = C218),
    0
  )
)
</f>
        <v>46.56</v>
      </c>
      <c r="E218" s="31">
        <f t="shared" si="1"/>
        <v>-5.986668192</v>
      </c>
      <c r="F218" s="32">
        <f t="shared" si="2"/>
        <v>0.216</v>
      </c>
      <c r="G218" s="33">
        <v>2769.0</v>
      </c>
      <c r="H218" s="33">
        <v>5.27</v>
      </c>
      <c r="I218" s="33">
        <v>0.0</v>
      </c>
      <c r="J218" s="99">
        <f t="shared" si="3"/>
        <v>5.27</v>
      </c>
      <c r="K218" s="100">
        <f t="shared" si="4"/>
        <v>0.1712892741</v>
      </c>
      <c r="L218" s="101">
        <f t="shared" si="5"/>
        <v>0.174</v>
      </c>
      <c r="M218" s="73">
        <f t="shared" si="6"/>
        <v>-0.9287111718</v>
      </c>
      <c r="N218" s="42">
        <v>0.2</v>
      </c>
      <c r="O218" s="101">
        <f t="shared" si="7"/>
        <v>0.326</v>
      </c>
      <c r="P218" s="73">
        <f t="shared" si="8"/>
        <v>-0.5054380166</v>
      </c>
      <c r="Q218" s="33">
        <v>1.46</v>
      </c>
      <c r="R218" s="102">
        <f t="shared" si="9"/>
        <v>0.177</v>
      </c>
      <c r="S218" s="73">
        <f t="shared" si="10"/>
        <v>-0.8679646357</v>
      </c>
      <c r="T218" s="33">
        <v>37.78</v>
      </c>
      <c r="U218" s="102">
        <f t="shared" si="11"/>
        <v>0.33</v>
      </c>
      <c r="V218" s="73">
        <f t="shared" si="12"/>
        <v>-0.3602352747</v>
      </c>
      <c r="W218" s="36">
        <f t="shared" si="13"/>
        <v>2126.319868</v>
      </c>
      <c r="X218" s="35">
        <f t="shared" si="14"/>
        <v>-0.7691918859</v>
      </c>
      <c r="Y218" s="40">
        <f t="shared" si="15"/>
        <v>0.199</v>
      </c>
      <c r="Z218" s="33">
        <v>13.333</v>
      </c>
      <c r="AA218" s="101">
        <f t="shared" si="16"/>
        <v>0.379</v>
      </c>
      <c r="AB218" s="73">
        <f t="shared" si="17"/>
        <v>-0.2643463749</v>
      </c>
      <c r="AC218" s="121">
        <f t="shared" si="18"/>
        <v>-2.467687449</v>
      </c>
      <c r="AD218" s="68">
        <f t="shared" si="19"/>
        <v>0.241</v>
      </c>
      <c r="AE218" s="33">
        <v>4.32</v>
      </c>
      <c r="AF218" s="102">
        <f t="shared" si="20"/>
        <v>0.794</v>
      </c>
      <c r="AG218" s="73">
        <f t="shared" si="21"/>
        <v>0.6568222708</v>
      </c>
      <c r="AH218" s="66">
        <f t="shared" si="22"/>
        <v>3.802370798</v>
      </c>
      <c r="AI218" s="102">
        <f t="shared" si="23"/>
        <v>0.674</v>
      </c>
      <c r="AJ218" s="73">
        <f t="shared" si="24"/>
        <v>0.2591478499</v>
      </c>
      <c r="AK218" s="33">
        <v>56.39</v>
      </c>
      <c r="AL218" s="102">
        <f t="shared" si="25"/>
        <v>0.755</v>
      </c>
      <c r="AM218" s="73">
        <f t="shared" si="26"/>
        <v>0.5996755201</v>
      </c>
      <c r="AN218" s="36">
        <f t="shared" si="27"/>
        <v>4050.920259</v>
      </c>
      <c r="AO218" s="35">
        <f t="shared" si="28"/>
        <v>0.6493257275</v>
      </c>
      <c r="AP218" s="37">
        <f t="shared" si="29"/>
        <v>0.738</v>
      </c>
      <c r="AQ218" s="33">
        <v>3.28</v>
      </c>
      <c r="AR218" s="102">
        <f t="shared" si="30"/>
        <v>0.358</v>
      </c>
      <c r="AS218" s="73">
        <f t="shared" si="31"/>
        <v>-0.4928778934</v>
      </c>
      <c r="AT218" s="33">
        <v>15.84</v>
      </c>
      <c r="AU218" s="102">
        <f t="shared" si="32"/>
        <v>0.064</v>
      </c>
      <c r="AV218" s="73">
        <f t="shared" si="33"/>
        <v>-1.547628302</v>
      </c>
      <c r="AW218" s="36">
        <f t="shared" si="34"/>
        <v>831.5926357</v>
      </c>
      <c r="AX218" s="35">
        <f t="shared" si="35"/>
        <v>-1.15973426</v>
      </c>
      <c r="AY218" s="37">
        <f t="shared" si="36"/>
        <v>0.11</v>
      </c>
      <c r="AZ218" s="33">
        <v>6.01</v>
      </c>
      <c r="BA218" s="102">
        <f t="shared" si="37"/>
        <v>0.163</v>
      </c>
      <c r="BB218" s="73">
        <f t="shared" si="38"/>
        <v>-0.9454774725</v>
      </c>
      <c r="BC218" s="33">
        <v>24.32</v>
      </c>
      <c r="BD218" s="102">
        <f t="shared" si="39"/>
        <v>0.05</v>
      </c>
      <c r="BE218" s="73">
        <f t="shared" si="40"/>
        <v>-1.469574892</v>
      </c>
      <c r="BF218" s="36">
        <f t="shared" si="41"/>
        <v>1506.058182</v>
      </c>
      <c r="BG218" s="35">
        <f t="shared" si="42"/>
        <v>-1.61287427</v>
      </c>
      <c r="BH218" s="37">
        <f t="shared" si="43"/>
        <v>0.046</v>
      </c>
      <c r="BI218" s="33">
        <v>1.07</v>
      </c>
      <c r="BJ218" s="103">
        <f t="shared" si="44"/>
        <v>0.489</v>
      </c>
      <c r="BK218" s="73">
        <f t="shared" si="45"/>
        <v>-0.2145316634</v>
      </c>
      <c r="BL218" s="33">
        <v>0.46</v>
      </c>
      <c r="BM218" s="103">
        <f t="shared" si="46"/>
        <v>0.688</v>
      </c>
      <c r="BN218" s="73">
        <f t="shared" si="47"/>
        <v>0.2078664926</v>
      </c>
      <c r="BO218" s="33">
        <v>2.02</v>
      </c>
      <c r="BP218" s="102">
        <f t="shared" si="48"/>
        <v>0.418</v>
      </c>
      <c r="BQ218" s="73">
        <f t="shared" si="49"/>
        <v>-0.3899023745</v>
      </c>
      <c r="BR218" s="33">
        <v>53.23</v>
      </c>
      <c r="BS218" s="102">
        <f t="shared" si="50"/>
        <v>0.642</v>
      </c>
      <c r="BT218" s="73">
        <f t="shared" si="51"/>
        <v>0.2833101447</v>
      </c>
      <c r="BU218" s="36">
        <f t="shared" si="52"/>
        <v>2558.415284</v>
      </c>
      <c r="BV218" s="35">
        <f t="shared" si="53"/>
        <v>-0.09081068641</v>
      </c>
      <c r="BW218" s="37">
        <f t="shared" si="54"/>
        <v>0.482</v>
      </c>
      <c r="BX218" s="122">
        <f t="shared" si="55"/>
        <v>-2.220758659</v>
      </c>
      <c r="BY218" s="104">
        <f t="shared" si="56"/>
        <v>0.294</v>
      </c>
      <c r="BZ218" s="33">
        <v>15.76</v>
      </c>
      <c r="CA218" s="105">
        <f t="shared" si="57"/>
        <v>0.755</v>
      </c>
      <c r="CB218" s="73">
        <f t="shared" si="58"/>
        <v>0.4599344904</v>
      </c>
      <c r="CC218" s="33">
        <v>2.7</v>
      </c>
      <c r="CD218" s="105">
        <f t="shared" si="59"/>
        <v>0.333</v>
      </c>
      <c r="CE218" s="73">
        <f t="shared" si="60"/>
        <v>-0.3782823817</v>
      </c>
      <c r="CF218" s="33">
        <v>0.26</v>
      </c>
      <c r="CG218" s="105">
        <f t="shared" si="61"/>
        <v>0.383</v>
      </c>
      <c r="CH218" s="73">
        <f t="shared" si="62"/>
        <v>-0.390549464</v>
      </c>
      <c r="CI218" s="33">
        <v>1.14</v>
      </c>
      <c r="CJ218" s="102">
        <f t="shared" si="63"/>
        <v>0.44</v>
      </c>
      <c r="CK218" s="73">
        <f t="shared" si="64"/>
        <v>-0.3549930017</v>
      </c>
      <c r="CL218" s="33">
        <v>40.0</v>
      </c>
      <c r="CM218" s="102">
        <f t="shared" si="65"/>
        <v>0.266</v>
      </c>
      <c r="CN218" s="73">
        <f t="shared" si="66"/>
        <v>-0.5698377615</v>
      </c>
      <c r="CO218" s="36">
        <f t="shared" si="67"/>
        <v>1624.491123</v>
      </c>
      <c r="CP218" s="35">
        <f t="shared" si="68"/>
        <v>-0.5336838228</v>
      </c>
      <c r="CQ218" s="90">
        <f t="shared" si="69"/>
        <v>0.319</v>
      </c>
      <c r="CR218" s="33">
        <v>0.06</v>
      </c>
      <c r="CS218" s="105">
        <f t="shared" si="70"/>
        <v>0.348</v>
      </c>
      <c r="CT218" s="73">
        <f t="shared" si="71"/>
        <v>-0.4556409055</v>
      </c>
      <c r="CU218" s="123">
        <f t="shared" si="72"/>
        <v>-1.298222084</v>
      </c>
      <c r="CV218" s="107">
        <f t="shared" si="73"/>
        <v>0.39</v>
      </c>
    </row>
    <row r="219">
      <c r="A219" s="28">
        <v>2023.0</v>
      </c>
      <c r="B219" s="29" t="s">
        <v>994</v>
      </c>
      <c r="C219" s="29" t="s">
        <v>16</v>
      </c>
      <c r="D219" s="30">
        <f t="array" ref="D219">INDEX(
  TP!C:C,
  MATCH(
    1,
    (TP!A:A = A219) * (TP!B:B = C219),
    0
  )
)
</f>
        <v>46.56</v>
      </c>
      <c r="E219" s="31">
        <f t="shared" si="1"/>
        <v>-8.116602679</v>
      </c>
      <c r="F219" s="32">
        <f t="shared" si="2"/>
        <v>0.092</v>
      </c>
      <c r="G219" s="33">
        <v>1081.0</v>
      </c>
      <c r="H219" s="33">
        <v>2.3</v>
      </c>
      <c r="I219" s="33">
        <v>0.0</v>
      </c>
      <c r="J219" s="99">
        <f t="shared" si="3"/>
        <v>2.3</v>
      </c>
      <c r="K219" s="100">
        <f t="shared" si="4"/>
        <v>0.1914893617</v>
      </c>
      <c r="L219" s="101">
        <f t="shared" si="5"/>
        <v>0.266</v>
      </c>
      <c r="M219" s="73">
        <f t="shared" si="6"/>
        <v>-0.753479936</v>
      </c>
      <c r="N219" s="42">
        <v>0.08</v>
      </c>
      <c r="O219" s="101">
        <f t="shared" si="7"/>
        <v>0.082</v>
      </c>
      <c r="P219" s="73">
        <f t="shared" si="8"/>
        <v>-1.272402943</v>
      </c>
      <c r="Q219" s="33">
        <v>2.33</v>
      </c>
      <c r="R219" s="102">
        <f t="shared" si="9"/>
        <v>0.713</v>
      </c>
      <c r="S219" s="73">
        <f t="shared" si="10"/>
        <v>0.5502831275</v>
      </c>
      <c r="T219" s="33">
        <v>10.71</v>
      </c>
      <c r="U219" s="102">
        <f t="shared" si="11"/>
        <v>0.004</v>
      </c>
      <c r="V219" s="73">
        <f t="shared" si="12"/>
        <v>-3.039133693</v>
      </c>
      <c r="W219" s="36">
        <f t="shared" si="13"/>
        <v>805.5479212</v>
      </c>
      <c r="X219" s="35">
        <f t="shared" si="14"/>
        <v>-2.280405433</v>
      </c>
      <c r="Y219" s="40">
        <f t="shared" si="15"/>
        <v>0.018</v>
      </c>
      <c r="Z219" s="33">
        <v>3.571</v>
      </c>
      <c r="AA219" s="101">
        <f t="shared" si="16"/>
        <v>0.046</v>
      </c>
      <c r="AB219" s="73">
        <f t="shared" si="17"/>
        <v>-1.65546218</v>
      </c>
      <c r="AC219" s="121">
        <f t="shared" si="18"/>
        <v>-5.961750491</v>
      </c>
      <c r="AD219" s="68">
        <f t="shared" si="19"/>
        <v>0.046</v>
      </c>
      <c r="AE219" s="33">
        <v>4.25</v>
      </c>
      <c r="AF219" s="102">
        <f t="shared" si="20"/>
        <v>0.773</v>
      </c>
      <c r="AG219" s="73">
        <f t="shared" si="21"/>
        <v>0.596521737</v>
      </c>
      <c r="AH219" s="66">
        <f t="shared" si="22"/>
        <v>3.740758308</v>
      </c>
      <c r="AI219" s="102">
        <f t="shared" si="23"/>
        <v>0.66</v>
      </c>
      <c r="AJ219" s="73">
        <f t="shared" si="24"/>
        <v>0.2078410972</v>
      </c>
      <c r="AK219" s="33">
        <v>52.94</v>
      </c>
      <c r="AL219" s="102">
        <f t="shared" si="25"/>
        <v>0.56</v>
      </c>
      <c r="AM219" s="73">
        <f t="shared" si="26"/>
        <v>0.1469769304</v>
      </c>
      <c r="AN219" s="36">
        <f t="shared" si="27"/>
        <v>3771.784129</v>
      </c>
      <c r="AO219" s="35">
        <f t="shared" si="28"/>
        <v>0.3213414102</v>
      </c>
      <c r="AP219" s="37">
        <f t="shared" si="29"/>
        <v>0.635</v>
      </c>
      <c r="AQ219" s="33">
        <v>9.07</v>
      </c>
      <c r="AR219" s="102">
        <f t="shared" si="30"/>
        <v>0.94</v>
      </c>
      <c r="AS219" s="73">
        <f t="shared" si="31"/>
        <v>1.727430376</v>
      </c>
      <c r="AT219" s="33">
        <v>37.61</v>
      </c>
      <c r="AU219" s="102">
        <f t="shared" si="32"/>
        <v>0.755</v>
      </c>
      <c r="AV219" s="73">
        <f t="shared" si="33"/>
        <v>0.6086146863</v>
      </c>
      <c r="AW219" s="36">
        <f t="shared" si="34"/>
        <v>3136.44591</v>
      </c>
      <c r="AX219" s="35">
        <f t="shared" si="35"/>
        <v>1.336363434</v>
      </c>
      <c r="AY219" s="37">
        <f t="shared" si="36"/>
        <v>0.922</v>
      </c>
      <c r="AZ219" s="33">
        <v>6.74</v>
      </c>
      <c r="BA219" s="102">
        <f t="shared" si="37"/>
        <v>0.262</v>
      </c>
      <c r="BB219" s="73">
        <f t="shared" si="38"/>
        <v>-0.6799804071</v>
      </c>
      <c r="BC219" s="33">
        <v>29.63</v>
      </c>
      <c r="BD219" s="102">
        <f t="shared" si="39"/>
        <v>0.23</v>
      </c>
      <c r="BE219" s="73">
        <f t="shared" si="40"/>
        <v>-0.7329565988</v>
      </c>
      <c r="BF219" s="36">
        <f t="shared" si="41"/>
        <v>1928.232702</v>
      </c>
      <c r="BG219" s="35">
        <f t="shared" si="42"/>
        <v>-0.9045513989</v>
      </c>
      <c r="BH219" s="37">
        <f t="shared" si="43"/>
        <v>0.177</v>
      </c>
      <c r="BI219" s="33">
        <v>0.67</v>
      </c>
      <c r="BJ219" s="103">
        <f t="shared" si="44"/>
        <v>0.245</v>
      </c>
      <c r="BK219" s="73">
        <f t="shared" si="45"/>
        <v>-0.7436162885</v>
      </c>
      <c r="BL219" s="33">
        <v>0.5</v>
      </c>
      <c r="BM219" s="103">
        <f t="shared" si="46"/>
        <v>0.723</v>
      </c>
      <c r="BN219" s="73">
        <f t="shared" si="47"/>
        <v>0.317310618</v>
      </c>
      <c r="BO219" s="33">
        <v>2.25</v>
      </c>
      <c r="BP219" s="102">
        <f t="shared" si="48"/>
        <v>0.486</v>
      </c>
      <c r="BQ219" s="73">
        <f t="shared" si="49"/>
        <v>-0.2271346375</v>
      </c>
      <c r="BR219" s="33">
        <v>44.44</v>
      </c>
      <c r="BS219" s="102">
        <f t="shared" si="50"/>
        <v>0.241</v>
      </c>
      <c r="BT219" s="73">
        <f t="shared" si="51"/>
        <v>-0.6143968033</v>
      </c>
      <c r="BU219" s="36">
        <f t="shared" si="52"/>
        <v>2277.781801</v>
      </c>
      <c r="BV219" s="35">
        <f t="shared" si="53"/>
        <v>-0.3635216695</v>
      </c>
      <c r="BW219" s="37">
        <f t="shared" si="54"/>
        <v>0.397</v>
      </c>
      <c r="BX219" s="122">
        <f t="shared" si="55"/>
        <v>-0.03667389434</v>
      </c>
      <c r="BY219" s="104">
        <f t="shared" si="56"/>
        <v>0.532</v>
      </c>
      <c r="BZ219" s="33">
        <v>14.49</v>
      </c>
      <c r="CA219" s="105">
        <f t="shared" si="57"/>
        <v>0.688</v>
      </c>
      <c r="CB219" s="73">
        <f t="shared" si="58"/>
        <v>0.2202473136</v>
      </c>
      <c r="CC219" s="33">
        <v>2.75</v>
      </c>
      <c r="CD219" s="105">
        <f t="shared" si="59"/>
        <v>0.358</v>
      </c>
      <c r="CE219" s="73">
        <f t="shared" si="60"/>
        <v>-0.3205277885</v>
      </c>
      <c r="CF219" s="33">
        <v>0.08</v>
      </c>
      <c r="CG219" s="105">
        <f t="shared" si="61"/>
        <v>0.039</v>
      </c>
      <c r="CH219" s="73">
        <f t="shared" si="62"/>
        <v>-1.367210716</v>
      </c>
      <c r="CI219" s="33">
        <v>1.33</v>
      </c>
      <c r="CJ219" s="102">
        <f t="shared" si="63"/>
        <v>0.567</v>
      </c>
      <c r="CK219" s="73">
        <f t="shared" si="64"/>
        <v>-0.1440761652</v>
      </c>
      <c r="CL219" s="33">
        <v>31.25</v>
      </c>
      <c r="CM219" s="102">
        <f t="shared" si="65"/>
        <v>0.078</v>
      </c>
      <c r="CN219" s="73">
        <f t="shared" si="66"/>
        <v>-1.215383985</v>
      </c>
      <c r="CO219" s="36">
        <f t="shared" si="67"/>
        <v>1411.030087</v>
      </c>
      <c r="CP219" s="35">
        <f t="shared" si="68"/>
        <v>-0.7516492607</v>
      </c>
      <c r="CQ219" s="90">
        <f t="shared" si="69"/>
        <v>0.216</v>
      </c>
      <c r="CR219" s="33">
        <v>0.09</v>
      </c>
      <c r="CS219" s="105">
        <f t="shared" si="70"/>
        <v>0.567</v>
      </c>
      <c r="CT219" s="73">
        <f t="shared" si="71"/>
        <v>0.1009621575</v>
      </c>
      <c r="CU219" s="123">
        <f t="shared" si="72"/>
        <v>-2.118178294</v>
      </c>
      <c r="CV219" s="107">
        <f t="shared" si="73"/>
        <v>0.298</v>
      </c>
    </row>
    <row r="220">
      <c r="A220" s="28">
        <v>2024.0</v>
      </c>
      <c r="B220" s="29" t="s">
        <v>995</v>
      </c>
      <c r="C220" s="29" t="s">
        <v>32</v>
      </c>
      <c r="D220" s="30">
        <f t="array" ref="D220">INDEX(
  TP!C:C,
  MATCH(
    1,
    (TP!A:A = A220) * (TP!B:B = C220),
    0
  )
)
</f>
        <v>46.54</v>
      </c>
      <c r="E220" s="31">
        <f t="shared" si="1"/>
        <v>6.523516464</v>
      </c>
      <c r="F220" s="32">
        <f t="shared" si="2"/>
        <v>0.84</v>
      </c>
      <c r="G220" s="33">
        <v>2270.0</v>
      </c>
      <c r="H220" s="33">
        <v>12.48</v>
      </c>
      <c r="I220" s="33">
        <v>2.0</v>
      </c>
      <c r="J220" s="99">
        <f t="shared" si="3"/>
        <v>11</v>
      </c>
      <c r="K220" s="100">
        <f t="shared" si="4"/>
        <v>0.436123348</v>
      </c>
      <c r="L220" s="101">
        <f t="shared" si="5"/>
        <v>0.911</v>
      </c>
      <c r="M220" s="73">
        <f t="shared" si="6"/>
        <v>1.368665105</v>
      </c>
      <c r="N220" s="42">
        <v>0.48</v>
      </c>
      <c r="O220" s="101">
        <f t="shared" si="7"/>
        <v>0.887</v>
      </c>
      <c r="P220" s="73">
        <f t="shared" si="8"/>
        <v>1.284146811</v>
      </c>
      <c r="Q220" s="33">
        <v>3.09</v>
      </c>
      <c r="R220" s="102">
        <f t="shared" si="9"/>
        <v>0.957</v>
      </c>
      <c r="S220" s="73">
        <f t="shared" si="10"/>
        <v>1.789212208</v>
      </c>
      <c r="T220" s="33">
        <v>42.31</v>
      </c>
      <c r="U220" s="102">
        <f t="shared" si="11"/>
        <v>0.525</v>
      </c>
      <c r="V220" s="73">
        <f t="shared" si="12"/>
        <v>0.0880620964</v>
      </c>
      <c r="W220" s="36">
        <f t="shared" si="13"/>
        <v>3726.147343</v>
      </c>
      <c r="X220" s="35">
        <f t="shared" si="14"/>
        <v>1.061314099</v>
      </c>
      <c r="Y220" s="40">
        <f t="shared" si="15"/>
        <v>0.851</v>
      </c>
      <c r="Z220" s="33">
        <v>16.667</v>
      </c>
      <c r="AA220" s="101">
        <f t="shared" si="16"/>
        <v>0.578</v>
      </c>
      <c r="AB220" s="73">
        <f t="shared" si="17"/>
        <v>0.2107591458</v>
      </c>
      <c r="AC220" s="121">
        <f t="shared" si="18"/>
        <v>3.924885161</v>
      </c>
      <c r="AD220" s="68">
        <f t="shared" si="19"/>
        <v>0.869</v>
      </c>
      <c r="AE220" s="33">
        <v>2.66</v>
      </c>
      <c r="AF220" s="102">
        <f t="shared" si="20"/>
        <v>0.23</v>
      </c>
      <c r="AG220" s="73">
        <f t="shared" si="21"/>
        <v>-0.7731618166</v>
      </c>
      <c r="AH220" s="66">
        <f t="shared" si="22"/>
        <v>2.339439499</v>
      </c>
      <c r="AI220" s="102">
        <f t="shared" si="23"/>
        <v>0.174</v>
      </c>
      <c r="AJ220" s="73">
        <f t="shared" si="24"/>
        <v>-0.9590832999</v>
      </c>
      <c r="AK220" s="33">
        <v>43.28</v>
      </c>
      <c r="AL220" s="102">
        <f t="shared" si="25"/>
        <v>0.121</v>
      </c>
      <c r="AM220" s="73">
        <f t="shared" si="26"/>
        <v>-1.120579121</v>
      </c>
      <c r="AN220" s="36">
        <f t="shared" si="27"/>
        <v>2389.251644</v>
      </c>
      <c r="AO220" s="35">
        <f t="shared" si="28"/>
        <v>-1.303131117</v>
      </c>
      <c r="AP220" s="37">
        <f t="shared" si="29"/>
        <v>0.089</v>
      </c>
      <c r="AQ220" s="33">
        <v>2.14</v>
      </c>
      <c r="AR220" s="102">
        <f t="shared" si="30"/>
        <v>0.188</v>
      </c>
      <c r="AS220" s="73">
        <f t="shared" si="31"/>
        <v>-0.9300370345</v>
      </c>
      <c r="AT220" s="33">
        <v>29.63</v>
      </c>
      <c r="AU220" s="102">
        <f t="shared" si="32"/>
        <v>0.394</v>
      </c>
      <c r="AV220" s="73">
        <f t="shared" si="33"/>
        <v>-0.1817766342</v>
      </c>
      <c r="AW220" s="36">
        <f t="shared" si="34"/>
        <v>1224.185794</v>
      </c>
      <c r="AX220" s="35">
        <f t="shared" si="35"/>
        <v>-0.7345658171</v>
      </c>
      <c r="AY220" s="37">
        <f t="shared" si="36"/>
        <v>0.255</v>
      </c>
      <c r="AZ220" s="33">
        <v>10.78</v>
      </c>
      <c r="BA220" s="102">
        <f t="shared" si="37"/>
        <v>0.798</v>
      </c>
      <c r="BB220" s="73">
        <f t="shared" si="38"/>
        <v>0.7893458181</v>
      </c>
      <c r="BC220" s="33">
        <v>43.01</v>
      </c>
      <c r="BD220" s="102">
        <f t="shared" si="39"/>
        <v>0.865</v>
      </c>
      <c r="BE220" s="73">
        <f t="shared" si="40"/>
        <v>1.123155034</v>
      </c>
      <c r="BF220" s="36">
        <f t="shared" si="41"/>
        <v>3373.420045</v>
      </c>
      <c r="BG220" s="35">
        <f t="shared" si="42"/>
        <v>1.520178658</v>
      </c>
      <c r="BH220" s="37">
        <f t="shared" si="43"/>
        <v>0.915</v>
      </c>
      <c r="BI220" s="33">
        <v>1.67</v>
      </c>
      <c r="BJ220" s="103">
        <f t="shared" si="44"/>
        <v>0.766</v>
      </c>
      <c r="BK220" s="73">
        <f t="shared" si="45"/>
        <v>0.5790952743</v>
      </c>
      <c r="BL220" s="33">
        <v>0.44</v>
      </c>
      <c r="BM220" s="103">
        <f t="shared" si="46"/>
        <v>0.674</v>
      </c>
      <c r="BN220" s="73">
        <f t="shared" si="47"/>
        <v>0.1531444299</v>
      </c>
      <c r="BO220" s="33">
        <v>4.84</v>
      </c>
      <c r="BP220" s="102">
        <f t="shared" si="48"/>
        <v>0.915</v>
      </c>
      <c r="BQ220" s="73">
        <f t="shared" si="49"/>
        <v>1.605771619</v>
      </c>
      <c r="BR220" s="33">
        <v>56.56</v>
      </c>
      <c r="BS220" s="102">
        <f t="shared" si="50"/>
        <v>0.777</v>
      </c>
      <c r="BT220" s="73">
        <f t="shared" si="51"/>
        <v>0.6233970772</v>
      </c>
      <c r="BU220" s="36">
        <f t="shared" si="52"/>
        <v>4340.494722</v>
      </c>
      <c r="BV220" s="35">
        <f t="shared" si="53"/>
        <v>1.64095927</v>
      </c>
      <c r="BW220" s="37">
        <f t="shared" si="54"/>
        <v>0.943</v>
      </c>
      <c r="BX220" s="122">
        <f t="shared" si="55"/>
        <v>1.855680698</v>
      </c>
      <c r="BY220" s="104">
        <f t="shared" si="56"/>
        <v>0.741</v>
      </c>
      <c r="BZ220" s="33">
        <v>7.1</v>
      </c>
      <c r="CA220" s="105">
        <f t="shared" si="57"/>
        <v>0.057</v>
      </c>
      <c r="CB220" s="73">
        <f t="shared" si="58"/>
        <v>-1.174467833</v>
      </c>
      <c r="CC220" s="33">
        <v>4.48</v>
      </c>
      <c r="CD220" s="105">
        <f t="shared" si="59"/>
        <v>0.968</v>
      </c>
      <c r="CE220" s="73">
        <f t="shared" si="60"/>
        <v>1.677781138</v>
      </c>
      <c r="CF220" s="33">
        <v>0.36</v>
      </c>
      <c r="CG220" s="105">
        <f t="shared" si="61"/>
        <v>0.613</v>
      </c>
      <c r="CH220" s="73">
        <f t="shared" si="62"/>
        <v>0.1520401202</v>
      </c>
      <c r="CI220" s="33">
        <v>0.91</v>
      </c>
      <c r="CJ220" s="102">
        <f t="shared" si="63"/>
        <v>0.312</v>
      </c>
      <c r="CK220" s="73">
        <f t="shared" si="64"/>
        <v>-0.6103133827</v>
      </c>
      <c r="CL220" s="33">
        <v>56.52</v>
      </c>
      <c r="CM220" s="102">
        <f t="shared" si="65"/>
        <v>0.755</v>
      </c>
      <c r="CN220" s="73">
        <f t="shared" si="66"/>
        <v>0.6489535082</v>
      </c>
      <c r="CO220" s="36">
        <f t="shared" si="67"/>
        <v>1952.357066</v>
      </c>
      <c r="CP220" s="35">
        <f t="shared" si="68"/>
        <v>-0.1988993326</v>
      </c>
      <c r="CQ220" s="90">
        <f t="shared" si="69"/>
        <v>0.472</v>
      </c>
      <c r="CR220" s="33">
        <v>0.1</v>
      </c>
      <c r="CS220" s="105">
        <f t="shared" si="70"/>
        <v>0.652</v>
      </c>
      <c r="CT220" s="73">
        <f t="shared" si="71"/>
        <v>0.2864965118</v>
      </c>
      <c r="CU220" s="123">
        <f t="shared" si="72"/>
        <v>0.7429506041</v>
      </c>
      <c r="CV220" s="107">
        <f t="shared" si="73"/>
        <v>0.635</v>
      </c>
    </row>
    <row r="221">
      <c r="A221" s="28">
        <v>2024.0</v>
      </c>
      <c r="B221" s="29" t="s">
        <v>484</v>
      </c>
      <c r="C221" s="29" t="s">
        <v>32</v>
      </c>
      <c r="D221" s="30">
        <f t="array" ref="D221">INDEX(
  TP!C:C,
  MATCH(
    1,
    (TP!A:A = A221) * (TP!B:B = C221),
    0
  )
)
</f>
        <v>46.54</v>
      </c>
      <c r="E221" s="31">
        <f t="shared" si="1"/>
        <v>2.01292841</v>
      </c>
      <c r="F221" s="32">
        <f t="shared" si="2"/>
        <v>0.645</v>
      </c>
      <c r="G221" s="33">
        <v>2421.0</v>
      </c>
      <c r="H221" s="33">
        <v>11.13</v>
      </c>
      <c r="I221" s="33">
        <v>1.0</v>
      </c>
      <c r="J221" s="99">
        <f t="shared" si="3"/>
        <v>10.39</v>
      </c>
      <c r="K221" s="100">
        <f t="shared" si="4"/>
        <v>0.3862453532</v>
      </c>
      <c r="L221" s="101">
        <f t="shared" si="5"/>
        <v>0.833</v>
      </c>
      <c r="M221" s="73">
        <f t="shared" si="6"/>
        <v>0.9359846711</v>
      </c>
      <c r="N221" s="42">
        <v>0.41</v>
      </c>
      <c r="O221" s="101">
        <f t="shared" si="7"/>
        <v>0.801</v>
      </c>
      <c r="P221" s="73">
        <f t="shared" si="8"/>
        <v>0.8367506039</v>
      </c>
      <c r="Q221" s="33">
        <v>2.34</v>
      </c>
      <c r="R221" s="102">
        <f t="shared" si="9"/>
        <v>0.73</v>
      </c>
      <c r="S221" s="73">
        <f t="shared" si="10"/>
        <v>0.5665848259</v>
      </c>
      <c r="T221" s="33">
        <v>44.44</v>
      </c>
      <c r="U221" s="102">
        <f t="shared" si="11"/>
        <v>0.592</v>
      </c>
      <c r="V221" s="73">
        <f t="shared" si="12"/>
        <v>0.2988509265</v>
      </c>
      <c r="W221" s="36">
        <f t="shared" si="13"/>
        <v>3350.86651</v>
      </c>
      <c r="X221" s="35">
        <f t="shared" si="14"/>
        <v>0.6319216669</v>
      </c>
      <c r="Y221" s="40">
        <f t="shared" si="15"/>
        <v>0.759</v>
      </c>
      <c r="Z221" s="33">
        <v>19.048</v>
      </c>
      <c r="AA221" s="101">
        <f t="shared" si="16"/>
        <v>0.727</v>
      </c>
      <c r="AB221" s="73">
        <f t="shared" si="17"/>
        <v>0.5500591593</v>
      </c>
      <c r="AC221" s="121">
        <f t="shared" si="18"/>
        <v>2.954716101</v>
      </c>
      <c r="AD221" s="68">
        <f t="shared" si="19"/>
        <v>0.826</v>
      </c>
      <c r="AE221" s="33">
        <v>3.53</v>
      </c>
      <c r="AF221" s="102">
        <f t="shared" si="20"/>
        <v>0.56</v>
      </c>
      <c r="AG221" s="73">
        <f t="shared" si="21"/>
        <v>-0.023712325</v>
      </c>
      <c r="AH221" s="66">
        <f t="shared" si="22"/>
        <v>3.104594523</v>
      </c>
      <c r="AI221" s="102">
        <f t="shared" si="23"/>
        <v>0.408</v>
      </c>
      <c r="AJ221" s="73">
        <f t="shared" si="24"/>
        <v>-0.3219134714</v>
      </c>
      <c r="AK221" s="33">
        <v>62.11</v>
      </c>
      <c r="AL221" s="102">
        <f t="shared" si="25"/>
        <v>0.904</v>
      </c>
      <c r="AM221" s="73">
        <f t="shared" si="26"/>
        <v>1.35023666</v>
      </c>
      <c r="AN221" s="36">
        <f t="shared" si="27"/>
        <v>4015.387036</v>
      </c>
      <c r="AO221" s="35">
        <f t="shared" si="28"/>
        <v>0.6075742718</v>
      </c>
      <c r="AP221" s="37">
        <f t="shared" si="29"/>
        <v>0.72</v>
      </c>
      <c r="AQ221" s="33">
        <v>4.28</v>
      </c>
      <c r="AR221" s="102">
        <f t="shared" si="30"/>
        <v>0.514</v>
      </c>
      <c r="AS221" s="73">
        <f t="shared" si="31"/>
        <v>-0.1094049627</v>
      </c>
      <c r="AT221" s="33">
        <v>33.91</v>
      </c>
      <c r="AU221" s="102">
        <f t="shared" si="32"/>
        <v>0.564</v>
      </c>
      <c r="AV221" s="73">
        <f t="shared" si="33"/>
        <v>0.2421425202</v>
      </c>
      <c r="AW221" s="36">
        <f t="shared" si="34"/>
        <v>2037.35594</v>
      </c>
      <c r="AX221" s="35">
        <f t="shared" si="35"/>
        <v>0.1460768466</v>
      </c>
      <c r="AY221" s="37">
        <f t="shared" si="36"/>
        <v>0.578</v>
      </c>
      <c r="AZ221" s="33">
        <v>7.06</v>
      </c>
      <c r="BA221" s="102">
        <f t="shared" si="37"/>
        <v>0.287</v>
      </c>
      <c r="BB221" s="73">
        <f t="shared" si="38"/>
        <v>-0.5635981318</v>
      </c>
      <c r="BC221" s="33">
        <v>35.79</v>
      </c>
      <c r="BD221" s="102">
        <f t="shared" si="39"/>
        <v>0.603</v>
      </c>
      <c r="BE221" s="73">
        <f t="shared" si="40"/>
        <v>0.1215761109</v>
      </c>
      <c r="BF221" s="36">
        <f t="shared" si="41"/>
        <v>2375.215759</v>
      </c>
      <c r="BG221" s="35">
        <f t="shared" si="42"/>
        <v>-0.1546048563</v>
      </c>
      <c r="BH221" s="37">
        <f t="shared" si="43"/>
        <v>0.472</v>
      </c>
      <c r="BI221" s="33">
        <v>1.45</v>
      </c>
      <c r="BJ221" s="103">
        <f t="shared" si="44"/>
        <v>0.667</v>
      </c>
      <c r="BK221" s="73">
        <f t="shared" si="45"/>
        <v>0.2880987305</v>
      </c>
      <c r="BL221" s="33">
        <v>0.48</v>
      </c>
      <c r="BM221" s="103">
        <f t="shared" si="46"/>
        <v>0.702</v>
      </c>
      <c r="BN221" s="73">
        <f t="shared" si="47"/>
        <v>0.2625885553</v>
      </c>
      <c r="BO221" s="33">
        <v>2.38</v>
      </c>
      <c r="BP221" s="102">
        <f t="shared" si="48"/>
        <v>0.518</v>
      </c>
      <c r="BQ221" s="73">
        <f t="shared" si="49"/>
        <v>-0.1351354818</v>
      </c>
      <c r="BR221" s="33">
        <v>51.56</v>
      </c>
      <c r="BS221" s="102">
        <f t="shared" si="50"/>
        <v>0.574</v>
      </c>
      <c r="BT221" s="73">
        <f t="shared" si="51"/>
        <v>0.1127560374</v>
      </c>
      <c r="BU221" s="36">
        <f t="shared" si="52"/>
        <v>2730.657582</v>
      </c>
      <c r="BV221" s="35">
        <f t="shared" si="53"/>
        <v>0.07656907845</v>
      </c>
      <c r="BW221" s="37">
        <f t="shared" si="54"/>
        <v>0.567</v>
      </c>
      <c r="BX221" s="122">
        <f t="shared" si="55"/>
        <v>1.226302626</v>
      </c>
      <c r="BY221" s="104">
        <f t="shared" si="56"/>
        <v>0.699</v>
      </c>
      <c r="BZ221" s="33">
        <v>11.9</v>
      </c>
      <c r="CA221" s="105">
        <f t="shared" si="57"/>
        <v>0.504</v>
      </c>
      <c r="CB221" s="73">
        <f t="shared" si="58"/>
        <v>-0.2685635429</v>
      </c>
      <c r="CC221" s="33">
        <v>3.31</v>
      </c>
      <c r="CD221" s="105">
        <f t="shared" si="59"/>
        <v>0.613</v>
      </c>
      <c r="CE221" s="73">
        <f t="shared" si="60"/>
        <v>0.3263236558</v>
      </c>
      <c r="CF221" s="33">
        <v>0.19</v>
      </c>
      <c r="CG221" s="105">
        <f t="shared" si="61"/>
        <v>0.216</v>
      </c>
      <c r="CH221" s="73">
        <f t="shared" si="62"/>
        <v>-0.7703621729</v>
      </c>
      <c r="CI221" s="33">
        <v>0.97</v>
      </c>
      <c r="CJ221" s="102">
        <f t="shared" si="63"/>
        <v>0.344</v>
      </c>
      <c r="CK221" s="73">
        <f t="shared" si="64"/>
        <v>-0.5437080659</v>
      </c>
      <c r="CL221" s="33">
        <v>42.31</v>
      </c>
      <c r="CM221" s="102">
        <f t="shared" si="65"/>
        <v>0.348</v>
      </c>
      <c r="CN221" s="73">
        <f t="shared" si="66"/>
        <v>-0.3994135585</v>
      </c>
      <c r="CO221" s="36">
        <f t="shared" si="67"/>
        <v>1531.3615</v>
      </c>
      <c r="CP221" s="35">
        <f t="shared" si="68"/>
        <v>-0.628778644</v>
      </c>
      <c r="CQ221" s="90">
        <f t="shared" si="69"/>
        <v>0.277</v>
      </c>
      <c r="CR221" s="33">
        <v>0.04</v>
      </c>
      <c r="CS221" s="105">
        <f t="shared" si="70"/>
        <v>0.17</v>
      </c>
      <c r="CT221" s="73">
        <f t="shared" si="71"/>
        <v>-0.8267096141</v>
      </c>
      <c r="CU221" s="123">
        <f t="shared" si="72"/>
        <v>-2.168090318</v>
      </c>
      <c r="CV221" s="107">
        <f t="shared" si="73"/>
        <v>0.291</v>
      </c>
    </row>
    <row r="222">
      <c r="A222" s="28">
        <v>2023.0</v>
      </c>
      <c r="B222" s="29" t="s">
        <v>534</v>
      </c>
      <c r="C222" s="29" t="s">
        <v>26</v>
      </c>
      <c r="D222" s="30">
        <f t="array" ref="D222">INDEX(
  TP!C:C,
  MATCH(
    1,
    (TP!A:A = A222) * (TP!B:B = C222),
    0
  )
)
</f>
        <v>46.54</v>
      </c>
      <c r="E222" s="31">
        <f t="shared" si="1"/>
        <v>-3.431444273</v>
      </c>
      <c r="F222" s="32">
        <f t="shared" si="2"/>
        <v>0.326</v>
      </c>
      <c r="G222" s="33">
        <v>1850.0</v>
      </c>
      <c r="H222" s="33">
        <v>0.66</v>
      </c>
      <c r="I222" s="33">
        <v>0.0</v>
      </c>
      <c r="J222" s="99">
        <f t="shared" si="3"/>
        <v>0.66</v>
      </c>
      <c r="K222" s="100">
        <f t="shared" si="4"/>
        <v>0.03210810811</v>
      </c>
      <c r="L222" s="101">
        <f t="shared" si="5"/>
        <v>0.014</v>
      </c>
      <c r="M222" s="73">
        <f t="shared" si="6"/>
        <v>-2.136076615</v>
      </c>
      <c r="N222" s="42">
        <v>0.0</v>
      </c>
      <c r="O222" s="101">
        <f t="shared" si="7"/>
        <v>0</v>
      </c>
      <c r="P222" s="73">
        <f t="shared" si="8"/>
        <v>-1.783712893</v>
      </c>
      <c r="Q222" s="33">
        <v>0.51</v>
      </c>
      <c r="R222" s="102">
        <f t="shared" si="9"/>
        <v>0.011</v>
      </c>
      <c r="S222" s="73">
        <f t="shared" si="10"/>
        <v>-2.416625986</v>
      </c>
      <c r="T222" s="33">
        <v>30.0</v>
      </c>
      <c r="U222" s="102">
        <f t="shared" si="11"/>
        <v>0.117</v>
      </c>
      <c r="V222" s="73">
        <f t="shared" si="12"/>
        <v>-1.130158795</v>
      </c>
      <c r="W222" s="36">
        <f t="shared" si="13"/>
        <v>773.0014729</v>
      </c>
      <c r="X222" s="35">
        <f t="shared" si="14"/>
        <v>-2.317644741</v>
      </c>
      <c r="Y222" s="40">
        <f t="shared" si="15"/>
        <v>0.014</v>
      </c>
      <c r="Z222" s="33">
        <v>0.0</v>
      </c>
      <c r="AA222" s="101">
        <f t="shared" si="16"/>
        <v>0</v>
      </c>
      <c r="AB222" s="73">
        <f t="shared" si="17"/>
        <v>-2.164340948</v>
      </c>
      <c r="AC222" s="121">
        <f t="shared" si="18"/>
        <v>-8.401775198</v>
      </c>
      <c r="AD222" s="68">
        <f t="shared" si="19"/>
        <v>0.011</v>
      </c>
      <c r="AE222" s="33">
        <v>8.3</v>
      </c>
      <c r="AF222" s="102">
        <f t="shared" si="20"/>
        <v>1</v>
      </c>
      <c r="AG222" s="73">
        <f t="shared" si="21"/>
        <v>4.085338336</v>
      </c>
      <c r="AH222" s="66">
        <f t="shared" si="22"/>
        <v>7.299754828</v>
      </c>
      <c r="AI222" s="102">
        <f t="shared" si="23"/>
        <v>0.989</v>
      </c>
      <c r="AJ222" s="73">
        <f t="shared" si="24"/>
        <v>3.171534899</v>
      </c>
      <c r="AK222" s="33">
        <v>59.88</v>
      </c>
      <c r="AL222" s="102">
        <f t="shared" si="25"/>
        <v>0.865</v>
      </c>
      <c r="AM222" s="73">
        <f t="shared" si="26"/>
        <v>1.057622789</v>
      </c>
      <c r="AN222" s="36">
        <f t="shared" si="27"/>
        <v>5801.52438</v>
      </c>
      <c r="AO222" s="35">
        <f t="shared" si="28"/>
        <v>2.70628159</v>
      </c>
      <c r="AP222" s="37">
        <f t="shared" si="29"/>
        <v>0.996</v>
      </c>
      <c r="AQ222" s="33">
        <v>3.38</v>
      </c>
      <c r="AR222" s="102">
        <f t="shared" si="30"/>
        <v>0.383</v>
      </c>
      <c r="AS222" s="73">
        <f t="shared" si="31"/>
        <v>-0.4545306003</v>
      </c>
      <c r="AT222" s="33">
        <v>46.97</v>
      </c>
      <c r="AU222" s="102">
        <f t="shared" si="32"/>
        <v>0.94</v>
      </c>
      <c r="AV222" s="73">
        <f t="shared" si="33"/>
        <v>1.53569022</v>
      </c>
      <c r="AW222" s="36">
        <f t="shared" si="34"/>
        <v>2505.073477</v>
      </c>
      <c r="AX222" s="35">
        <f t="shared" si="35"/>
        <v>0.6526030873</v>
      </c>
      <c r="AY222" s="37">
        <f t="shared" si="36"/>
        <v>0.741</v>
      </c>
      <c r="AZ222" s="33">
        <v>6.05</v>
      </c>
      <c r="BA222" s="102">
        <f t="shared" si="37"/>
        <v>0.174</v>
      </c>
      <c r="BB222" s="73">
        <f t="shared" si="38"/>
        <v>-0.9309296881</v>
      </c>
      <c r="BC222" s="33">
        <v>42.37</v>
      </c>
      <c r="BD222" s="102">
        <f t="shared" si="39"/>
        <v>0.844</v>
      </c>
      <c r="BE222" s="73">
        <f t="shared" si="40"/>
        <v>1.034372414</v>
      </c>
      <c r="BF222" s="36">
        <f t="shared" si="41"/>
        <v>2631.502311</v>
      </c>
      <c r="BG222" s="35">
        <f t="shared" si="42"/>
        <v>0.275391788</v>
      </c>
      <c r="BH222" s="37">
        <f t="shared" si="43"/>
        <v>0.667</v>
      </c>
      <c r="BI222" s="33">
        <v>1.33</v>
      </c>
      <c r="BJ222" s="103">
        <f t="shared" si="44"/>
        <v>0.638</v>
      </c>
      <c r="BK222" s="73">
        <f t="shared" si="45"/>
        <v>0.129373343</v>
      </c>
      <c r="BL222" s="33">
        <v>0.46</v>
      </c>
      <c r="BM222" s="103">
        <f t="shared" si="46"/>
        <v>0.688</v>
      </c>
      <c r="BN222" s="73">
        <f t="shared" si="47"/>
        <v>0.2078664926</v>
      </c>
      <c r="BO222" s="33">
        <v>2.87</v>
      </c>
      <c r="BP222" s="102">
        <f t="shared" si="48"/>
        <v>0.642</v>
      </c>
      <c r="BQ222" s="73">
        <f t="shared" si="49"/>
        <v>0.2116305667</v>
      </c>
      <c r="BR222" s="33">
        <v>55.36</v>
      </c>
      <c r="BS222" s="102">
        <f t="shared" si="50"/>
        <v>0.73</v>
      </c>
      <c r="BT222" s="73">
        <f t="shared" si="51"/>
        <v>0.5008432276</v>
      </c>
      <c r="BU222" s="36">
        <f t="shared" si="52"/>
        <v>3257.81884</v>
      </c>
      <c r="BV222" s="35">
        <f t="shared" si="53"/>
        <v>0.588848166</v>
      </c>
      <c r="BW222" s="37">
        <f t="shared" si="54"/>
        <v>0.72</v>
      </c>
      <c r="BX222" s="122">
        <f t="shared" si="55"/>
        <v>4.560364467</v>
      </c>
      <c r="BY222" s="104">
        <f t="shared" si="56"/>
        <v>0.855</v>
      </c>
      <c r="BZ222" s="33">
        <v>24.4</v>
      </c>
      <c r="CA222" s="105">
        <f t="shared" si="57"/>
        <v>0.965</v>
      </c>
      <c r="CB222" s="73">
        <f t="shared" si="58"/>
        <v>2.090562212</v>
      </c>
      <c r="CC222" s="33">
        <v>0.62</v>
      </c>
      <c r="CD222" s="105">
        <f t="shared" si="59"/>
        <v>0.007</v>
      </c>
      <c r="CE222" s="73">
        <f t="shared" si="60"/>
        <v>-2.78087346</v>
      </c>
      <c r="CF222" s="33">
        <v>0.41</v>
      </c>
      <c r="CG222" s="105">
        <f t="shared" si="61"/>
        <v>0.72</v>
      </c>
      <c r="CH222" s="73">
        <f t="shared" si="62"/>
        <v>0.4233349124</v>
      </c>
      <c r="CI222" s="33">
        <v>2.56</v>
      </c>
      <c r="CJ222" s="102">
        <f t="shared" si="63"/>
        <v>0.872</v>
      </c>
      <c r="CK222" s="73">
        <f t="shared" si="64"/>
        <v>1.221332829</v>
      </c>
      <c r="CL222" s="33">
        <v>40.0</v>
      </c>
      <c r="CM222" s="102">
        <f t="shared" si="65"/>
        <v>0.266</v>
      </c>
      <c r="CN222" s="73">
        <f t="shared" si="66"/>
        <v>-0.5698377615</v>
      </c>
      <c r="CO222" s="36">
        <f t="shared" si="67"/>
        <v>2711.223619</v>
      </c>
      <c r="CP222" s="35">
        <f t="shared" si="68"/>
        <v>0.5759806365</v>
      </c>
      <c r="CQ222" s="90">
        <f t="shared" si="69"/>
        <v>0.741</v>
      </c>
      <c r="CR222" s="33">
        <v>0.09</v>
      </c>
      <c r="CS222" s="105">
        <f t="shared" si="70"/>
        <v>0.567</v>
      </c>
      <c r="CT222" s="73">
        <f t="shared" si="71"/>
        <v>0.1009621575</v>
      </c>
      <c r="CU222" s="123">
        <f t="shared" si="72"/>
        <v>0.4099664583</v>
      </c>
      <c r="CV222" s="107">
        <f t="shared" si="73"/>
        <v>0.599</v>
      </c>
    </row>
    <row r="223">
      <c r="A223" s="28">
        <v>2024.0</v>
      </c>
      <c r="B223" s="29" t="s">
        <v>883</v>
      </c>
      <c r="C223" s="29" t="s">
        <v>32</v>
      </c>
      <c r="D223" s="30">
        <f t="array" ref="D223">INDEX(
  TP!C:C,
  MATCH(
    1,
    (TP!A:A = A223) * (TP!B:B = C223),
    0
  )
)
</f>
        <v>46.54</v>
      </c>
      <c r="E223" s="31">
        <f t="shared" si="1"/>
        <v>-3.761952986</v>
      </c>
      <c r="F223" s="32">
        <f t="shared" si="2"/>
        <v>0.319</v>
      </c>
      <c r="G223" s="33">
        <v>2687.0</v>
      </c>
      <c r="H223" s="33">
        <v>3.09</v>
      </c>
      <c r="I223" s="33">
        <v>1.0</v>
      </c>
      <c r="J223" s="99">
        <f t="shared" si="3"/>
        <v>2.35</v>
      </c>
      <c r="K223" s="100">
        <f t="shared" si="4"/>
        <v>0.07871231857</v>
      </c>
      <c r="L223" s="101">
        <f t="shared" si="5"/>
        <v>0.032</v>
      </c>
      <c r="M223" s="73">
        <f t="shared" si="6"/>
        <v>-1.731795527</v>
      </c>
      <c r="N223" s="42">
        <v>0.03</v>
      </c>
      <c r="O223" s="101">
        <f t="shared" si="7"/>
        <v>0.035</v>
      </c>
      <c r="P223" s="73">
        <f t="shared" si="8"/>
        <v>-1.591971662</v>
      </c>
      <c r="Q223" s="33">
        <v>1.74</v>
      </c>
      <c r="R223" s="102">
        <f t="shared" si="9"/>
        <v>0.326</v>
      </c>
      <c r="S223" s="73">
        <f t="shared" si="10"/>
        <v>-0.4115170798</v>
      </c>
      <c r="T223" s="33">
        <v>23.08</v>
      </c>
      <c r="U223" s="102">
        <f t="shared" si="11"/>
        <v>0.032</v>
      </c>
      <c r="V223" s="73">
        <f t="shared" si="12"/>
        <v>-1.814975088</v>
      </c>
      <c r="W223" s="36">
        <f t="shared" si="13"/>
        <v>1454.536045</v>
      </c>
      <c r="X223" s="35">
        <f t="shared" si="14"/>
        <v>-1.53783996</v>
      </c>
      <c r="Y223" s="40">
        <f t="shared" si="15"/>
        <v>0.067</v>
      </c>
      <c r="Z223" s="33">
        <v>3.846</v>
      </c>
      <c r="AA223" s="101">
        <f t="shared" si="16"/>
        <v>0.057</v>
      </c>
      <c r="AB223" s="73">
        <f t="shared" si="17"/>
        <v>-1.616273812</v>
      </c>
      <c r="AC223" s="121">
        <f t="shared" si="18"/>
        <v>-6.477880961</v>
      </c>
      <c r="AD223" s="68">
        <f t="shared" si="19"/>
        <v>0.028</v>
      </c>
      <c r="AE223" s="33">
        <v>4.05</v>
      </c>
      <c r="AF223" s="102">
        <f t="shared" si="20"/>
        <v>0.723</v>
      </c>
      <c r="AG223" s="73">
        <f t="shared" si="21"/>
        <v>0.4242344975</v>
      </c>
      <c r="AH223" s="66">
        <f t="shared" si="22"/>
        <v>3.561928561</v>
      </c>
      <c r="AI223" s="102">
        <f t="shared" si="23"/>
        <v>0.582</v>
      </c>
      <c r="AJ223" s="73">
        <f t="shared" si="24"/>
        <v>0.05892366743</v>
      </c>
      <c r="AK223" s="33">
        <v>48.76</v>
      </c>
      <c r="AL223" s="102">
        <f t="shared" si="25"/>
        <v>0.312</v>
      </c>
      <c r="AM223" s="73">
        <f t="shared" si="26"/>
        <v>-0.4015100566</v>
      </c>
      <c r="AN223" s="36">
        <f t="shared" si="27"/>
        <v>3388.136742</v>
      </c>
      <c r="AO223" s="35">
        <f t="shared" si="28"/>
        <v>-0.1294433975</v>
      </c>
      <c r="AP223" s="37">
        <f t="shared" si="29"/>
        <v>0.472</v>
      </c>
      <c r="AQ223" s="33">
        <v>2.31</v>
      </c>
      <c r="AR223" s="102">
        <f t="shared" si="30"/>
        <v>0.223</v>
      </c>
      <c r="AS223" s="73">
        <f t="shared" si="31"/>
        <v>-0.8648466363</v>
      </c>
      <c r="AT223" s="33">
        <v>34.78</v>
      </c>
      <c r="AU223" s="102">
        <f t="shared" si="32"/>
        <v>0.606</v>
      </c>
      <c r="AV223" s="73">
        <f t="shared" si="33"/>
        <v>0.3283130025</v>
      </c>
      <c r="AW223" s="36">
        <f t="shared" si="34"/>
        <v>1503.176635</v>
      </c>
      <c r="AX223" s="35">
        <f t="shared" si="35"/>
        <v>-0.4324258061</v>
      </c>
      <c r="AY223" s="37">
        <f t="shared" si="36"/>
        <v>0.362</v>
      </c>
      <c r="AZ223" s="33">
        <v>6.46</v>
      </c>
      <c r="BA223" s="102">
        <f t="shared" si="37"/>
        <v>0.216</v>
      </c>
      <c r="BB223" s="73">
        <f t="shared" si="38"/>
        <v>-0.7818148979</v>
      </c>
      <c r="BC223" s="33">
        <v>45.6</v>
      </c>
      <c r="BD223" s="102">
        <f t="shared" si="39"/>
        <v>0.929</v>
      </c>
      <c r="BE223" s="73">
        <f t="shared" si="40"/>
        <v>1.482447196</v>
      </c>
      <c r="BF223" s="36">
        <f t="shared" si="41"/>
        <v>2914.081787</v>
      </c>
      <c r="BG223" s="35">
        <f t="shared" si="42"/>
        <v>0.7495026016</v>
      </c>
      <c r="BH223" s="37">
        <f t="shared" si="43"/>
        <v>0.784</v>
      </c>
      <c r="BI223" s="33">
        <v>1.17</v>
      </c>
      <c r="BJ223" s="103">
        <f t="shared" si="44"/>
        <v>0.546</v>
      </c>
      <c r="BK223" s="73">
        <f t="shared" si="45"/>
        <v>-0.08226050708</v>
      </c>
      <c r="BL223" s="33">
        <v>0.23</v>
      </c>
      <c r="BM223" s="103">
        <f t="shared" si="46"/>
        <v>0.404</v>
      </c>
      <c r="BN223" s="73">
        <f t="shared" si="47"/>
        <v>-0.4214372285</v>
      </c>
      <c r="BO223" s="33">
        <v>1.91</v>
      </c>
      <c r="BP223" s="102">
        <f t="shared" si="48"/>
        <v>0.383</v>
      </c>
      <c r="BQ223" s="73">
        <f t="shared" si="49"/>
        <v>-0.467747814</v>
      </c>
      <c r="BR223" s="33">
        <v>59.65</v>
      </c>
      <c r="BS223" s="102">
        <f t="shared" si="50"/>
        <v>0.851</v>
      </c>
      <c r="BT223" s="73">
        <f t="shared" si="51"/>
        <v>0.9389732398</v>
      </c>
      <c r="BU223" s="36">
        <f t="shared" si="52"/>
        <v>2770.737053</v>
      </c>
      <c r="BV223" s="35">
        <f t="shared" si="53"/>
        <v>0.115517074</v>
      </c>
      <c r="BW223" s="37">
        <f t="shared" si="54"/>
        <v>0.585</v>
      </c>
      <c r="BX223" s="122">
        <f t="shared" si="55"/>
        <v>-0.2005472636</v>
      </c>
      <c r="BY223" s="104">
        <f t="shared" si="56"/>
        <v>0.511</v>
      </c>
      <c r="BZ223" s="33">
        <v>22.81</v>
      </c>
      <c r="CA223" s="105">
        <f t="shared" si="57"/>
        <v>0.94</v>
      </c>
      <c r="CB223" s="73">
        <f t="shared" si="58"/>
        <v>1.790481416</v>
      </c>
      <c r="CC223" s="33">
        <v>1.14</v>
      </c>
      <c r="CD223" s="105">
        <f t="shared" si="59"/>
        <v>0.025</v>
      </c>
      <c r="CE223" s="73">
        <f t="shared" si="60"/>
        <v>-2.180225691</v>
      </c>
      <c r="CF223" s="33">
        <v>0.47</v>
      </c>
      <c r="CG223" s="105">
        <f t="shared" si="61"/>
        <v>0.798</v>
      </c>
      <c r="CH223" s="73">
        <f t="shared" si="62"/>
        <v>0.7488886629</v>
      </c>
      <c r="CI223" s="33">
        <v>2.08</v>
      </c>
      <c r="CJ223" s="102">
        <f t="shared" si="63"/>
        <v>0.816</v>
      </c>
      <c r="CK223" s="73">
        <f t="shared" si="64"/>
        <v>0.6884902945</v>
      </c>
      <c r="CL223" s="33">
        <v>51.61</v>
      </c>
      <c r="CM223" s="102">
        <f t="shared" si="65"/>
        <v>0.621</v>
      </c>
      <c r="CN223" s="73">
        <f t="shared" si="66"/>
        <v>0.286709856</v>
      </c>
      <c r="CO223" s="36">
        <f t="shared" si="67"/>
        <v>3099.150894</v>
      </c>
      <c r="CP223" s="35">
        <f t="shared" si="68"/>
        <v>0.972093858</v>
      </c>
      <c r="CQ223" s="90">
        <f t="shared" si="69"/>
        <v>0.826</v>
      </c>
      <c r="CR223" s="33">
        <v>0.17</v>
      </c>
      <c r="CS223" s="105">
        <f t="shared" si="70"/>
        <v>0.911</v>
      </c>
      <c r="CT223" s="73">
        <f t="shared" si="71"/>
        <v>1.585236992</v>
      </c>
      <c r="CU223" s="123">
        <f t="shared" si="72"/>
        <v>2.916475238</v>
      </c>
      <c r="CV223" s="107">
        <f t="shared" si="73"/>
        <v>0.809</v>
      </c>
    </row>
    <row r="224">
      <c r="A224" s="28">
        <v>2023.0</v>
      </c>
      <c r="B224" s="29" t="s">
        <v>996</v>
      </c>
      <c r="C224" s="29" t="s">
        <v>26</v>
      </c>
      <c r="D224" s="30">
        <f t="array" ref="D224">INDEX(
  TP!C:C,
  MATCH(
    1,
    (TP!A:A = A224) * (TP!B:B = C224),
    0
  )
)
</f>
        <v>46.54</v>
      </c>
      <c r="E224" s="31">
        <f t="shared" si="1"/>
        <v>-5.798548559</v>
      </c>
      <c r="F224" s="32">
        <f t="shared" si="2"/>
        <v>0.234</v>
      </c>
      <c r="G224" s="33">
        <v>2092.0</v>
      </c>
      <c r="H224" s="33">
        <v>7.19</v>
      </c>
      <c r="I224" s="33">
        <v>2.0</v>
      </c>
      <c r="J224" s="99">
        <f t="shared" si="3"/>
        <v>5.71</v>
      </c>
      <c r="K224" s="100">
        <f t="shared" si="4"/>
        <v>0.2456500956</v>
      </c>
      <c r="L224" s="101">
        <f t="shared" si="5"/>
        <v>0.426</v>
      </c>
      <c r="M224" s="73">
        <f t="shared" si="6"/>
        <v>-0.2836476996</v>
      </c>
      <c r="N224" s="42">
        <v>0.31</v>
      </c>
      <c r="O224" s="101">
        <f t="shared" si="7"/>
        <v>0.606</v>
      </c>
      <c r="P224" s="73">
        <f t="shared" si="8"/>
        <v>0.1976131656</v>
      </c>
      <c r="Q224" s="33">
        <v>1.7</v>
      </c>
      <c r="R224" s="102">
        <f t="shared" si="9"/>
        <v>0.298</v>
      </c>
      <c r="S224" s="73">
        <f t="shared" si="10"/>
        <v>-0.4767238735</v>
      </c>
      <c r="T224" s="33">
        <v>39.47</v>
      </c>
      <c r="U224" s="102">
        <f t="shared" si="11"/>
        <v>0.408</v>
      </c>
      <c r="V224" s="73">
        <f t="shared" si="12"/>
        <v>-0.1929896771</v>
      </c>
      <c r="W224" s="36">
        <f t="shared" si="13"/>
        <v>2451.166187</v>
      </c>
      <c r="X224" s="35">
        <f t="shared" si="14"/>
        <v>-0.3975061</v>
      </c>
      <c r="Y224" s="40">
        <f t="shared" si="15"/>
        <v>0.348</v>
      </c>
      <c r="Z224" s="33">
        <v>23.684</v>
      </c>
      <c r="AA224" s="101">
        <f t="shared" si="16"/>
        <v>0.89</v>
      </c>
      <c r="AB224" s="73">
        <f t="shared" si="17"/>
        <v>1.210703789</v>
      </c>
      <c r="AC224" s="121">
        <f t="shared" si="18"/>
        <v>0.7271631546</v>
      </c>
      <c r="AD224" s="68">
        <f t="shared" si="19"/>
        <v>0.571</v>
      </c>
      <c r="AE224" s="33">
        <v>2.05</v>
      </c>
      <c r="AF224" s="102">
        <f t="shared" si="20"/>
        <v>0.057</v>
      </c>
      <c r="AG224" s="73">
        <f t="shared" si="21"/>
        <v>-1.298637897</v>
      </c>
      <c r="AH224" s="66">
        <f t="shared" si="22"/>
        <v>1.802951494</v>
      </c>
      <c r="AI224" s="102">
        <f t="shared" si="23"/>
        <v>0.025</v>
      </c>
      <c r="AJ224" s="73">
        <f t="shared" si="24"/>
        <v>-1.405834559</v>
      </c>
      <c r="AK224" s="33">
        <v>63.04</v>
      </c>
      <c r="AL224" s="102">
        <f t="shared" si="25"/>
        <v>0.933</v>
      </c>
      <c r="AM224" s="73">
        <f t="shared" si="26"/>
        <v>1.472268454</v>
      </c>
      <c r="AN224" s="36">
        <f t="shared" si="27"/>
        <v>2974.646612</v>
      </c>
      <c r="AO224" s="35">
        <f t="shared" si="28"/>
        <v>-0.6152933605</v>
      </c>
      <c r="AP224" s="37">
        <f t="shared" si="29"/>
        <v>0.277</v>
      </c>
      <c r="AQ224" s="33">
        <v>5.36</v>
      </c>
      <c r="AR224" s="102">
        <f t="shared" si="30"/>
        <v>0.67</v>
      </c>
      <c r="AS224" s="73">
        <f t="shared" si="31"/>
        <v>0.3047458026</v>
      </c>
      <c r="AT224" s="33">
        <v>35.0</v>
      </c>
      <c r="AU224" s="102">
        <f t="shared" si="32"/>
        <v>0.624</v>
      </c>
      <c r="AV224" s="73">
        <f t="shared" si="33"/>
        <v>0.3501032394</v>
      </c>
      <c r="AW224" s="36">
        <f t="shared" si="34"/>
        <v>2338.037761</v>
      </c>
      <c r="AX224" s="35">
        <f t="shared" si="35"/>
        <v>0.4717076396</v>
      </c>
      <c r="AY224" s="37">
        <f t="shared" si="36"/>
        <v>0.688</v>
      </c>
      <c r="AZ224" s="33">
        <v>4.56</v>
      </c>
      <c r="BA224" s="102">
        <f t="shared" si="37"/>
        <v>0.053</v>
      </c>
      <c r="BB224" s="73">
        <f t="shared" si="38"/>
        <v>-1.472834657</v>
      </c>
      <c r="BC224" s="33">
        <v>26.47</v>
      </c>
      <c r="BD224" s="102">
        <f t="shared" si="39"/>
        <v>0.103</v>
      </c>
      <c r="BE224" s="73">
        <f t="shared" si="40"/>
        <v>-1.171320781</v>
      </c>
      <c r="BF224" s="36">
        <f t="shared" si="41"/>
        <v>1444.13039</v>
      </c>
      <c r="BG224" s="35">
        <f t="shared" si="42"/>
        <v>-1.716776494</v>
      </c>
      <c r="BH224" s="37">
        <f t="shared" si="43"/>
        <v>0.032</v>
      </c>
      <c r="BI224" s="33">
        <v>0.13</v>
      </c>
      <c r="BJ224" s="103">
        <f t="shared" si="44"/>
        <v>0.011</v>
      </c>
      <c r="BK224" s="73">
        <f t="shared" si="45"/>
        <v>-1.457880532</v>
      </c>
      <c r="BL224" s="33">
        <v>0.13</v>
      </c>
      <c r="BM224" s="103">
        <f t="shared" si="46"/>
        <v>0.248</v>
      </c>
      <c r="BN224" s="73">
        <f t="shared" si="47"/>
        <v>-0.6950475421</v>
      </c>
      <c r="BO224" s="33">
        <v>0.58</v>
      </c>
      <c r="BP224" s="102">
        <f t="shared" si="48"/>
        <v>0.028</v>
      </c>
      <c r="BQ224" s="73">
        <f t="shared" si="49"/>
        <v>-1.408969946</v>
      </c>
      <c r="BR224" s="33">
        <v>30.77</v>
      </c>
      <c r="BS224" s="102">
        <f t="shared" si="50"/>
        <v>0.028</v>
      </c>
      <c r="BT224" s="73">
        <f t="shared" si="51"/>
        <v>-2.010489406</v>
      </c>
      <c r="BU224" s="36">
        <f t="shared" si="52"/>
        <v>612.0665065</v>
      </c>
      <c r="BV224" s="35">
        <f t="shared" si="53"/>
        <v>-1.982212532</v>
      </c>
      <c r="BW224" s="37">
        <f t="shared" si="54"/>
        <v>0.004</v>
      </c>
      <c r="BX224" s="122">
        <f t="shared" si="55"/>
        <v>-5.995502821</v>
      </c>
      <c r="BY224" s="104">
        <f t="shared" si="56"/>
        <v>0.035</v>
      </c>
      <c r="BZ224" s="33">
        <v>11.88</v>
      </c>
      <c r="CA224" s="105">
        <f t="shared" si="57"/>
        <v>0.5</v>
      </c>
      <c r="CB224" s="73">
        <f t="shared" si="58"/>
        <v>-0.2723381441</v>
      </c>
      <c r="CC224" s="33">
        <v>2.68</v>
      </c>
      <c r="CD224" s="105">
        <f t="shared" si="59"/>
        <v>0.316</v>
      </c>
      <c r="CE224" s="73">
        <f t="shared" si="60"/>
        <v>-0.401384219</v>
      </c>
      <c r="CF224" s="33">
        <v>0.27</v>
      </c>
      <c r="CG224" s="105">
        <f t="shared" si="61"/>
        <v>0.411</v>
      </c>
      <c r="CH224" s="73">
        <f t="shared" si="62"/>
        <v>-0.3362905056</v>
      </c>
      <c r="CI224" s="33">
        <v>1.43</v>
      </c>
      <c r="CJ224" s="102">
        <f t="shared" si="63"/>
        <v>0.617</v>
      </c>
      <c r="CK224" s="73">
        <f t="shared" si="64"/>
        <v>-0.03306730391</v>
      </c>
      <c r="CL224" s="33">
        <v>53.13</v>
      </c>
      <c r="CM224" s="102">
        <f t="shared" si="65"/>
        <v>0.67</v>
      </c>
      <c r="CN224" s="73">
        <f t="shared" si="66"/>
        <v>0.3988504571</v>
      </c>
      <c r="CO224" s="36">
        <f t="shared" si="67"/>
        <v>2518.158807</v>
      </c>
      <c r="CP224" s="35">
        <f t="shared" si="68"/>
        <v>0.3788418185</v>
      </c>
      <c r="CQ224" s="90">
        <f t="shared" si="69"/>
        <v>0.691</v>
      </c>
      <c r="CR224" s="33">
        <v>0.09</v>
      </c>
      <c r="CS224" s="105">
        <f t="shared" si="70"/>
        <v>0.567</v>
      </c>
      <c r="CT224" s="73">
        <f t="shared" si="71"/>
        <v>0.1009621575</v>
      </c>
      <c r="CU224" s="123">
        <f t="shared" si="72"/>
        <v>-0.5302088927</v>
      </c>
      <c r="CV224" s="107">
        <f t="shared" si="73"/>
        <v>0.496</v>
      </c>
    </row>
    <row r="225">
      <c r="A225" s="28">
        <v>2023.0</v>
      </c>
      <c r="B225" s="29" t="s">
        <v>980</v>
      </c>
      <c r="C225" s="29" t="s">
        <v>26</v>
      </c>
      <c r="D225" s="30">
        <f t="array" ref="D225">INDEX(
  TP!C:C,
  MATCH(
    1,
    (TP!A:A = A225) * (TP!B:B = C225),
    0
  )
)
</f>
        <v>46.54</v>
      </c>
      <c r="E225" s="31">
        <f t="shared" si="1"/>
        <v>-6.681405401</v>
      </c>
      <c r="F225" s="32">
        <f t="shared" si="2"/>
        <v>0.152</v>
      </c>
      <c r="G225" s="33">
        <v>1185.0</v>
      </c>
      <c r="H225" s="33">
        <v>2.78</v>
      </c>
      <c r="I225" s="33">
        <v>0.0</v>
      </c>
      <c r="J225" s="99">
        <f t="shared" si="3"/>
        <v>2.78</v>
      </c>
      <c r="K225" s="100">
        <f t="shared" si="4"/>
        <v>0.2111392405</v>
      </c>
      <c r="L225" s="101">
        <f t="shared" si="5"/>
        <v>0.319</v>
      </c>
      <c r="M225" s="73">
        <f t="shared" si="6"/>
        <v>-0.5830216383</v>
      </c>
      <c r="N225" s="42">
        <v>0.23</v>
      </c>
      <c r="O225" s="101">
        <f t="shared" si="7"/>
        <v>0.415</v>
      </c>
      <c r="P225" s="73">
        <f t="shared" si="8"/>
        <v>-0.3136967851</v>
      </c>
      <c r="Q225" s="33">
        <v>2.07</v>
      </c>
      <c r="R225" s="102">
        <f t="shared" si="9"/>
        <v>0.578</v>
      </c>
      <c r="S225" s="73">
        <f t="shared" si="10"/>
        <v>0.1264389684</v>
      </c>
      <c r="T225" s="33">
        <v>33.33</v>
      </c>
      <c r="U225" s="102">
        <f t="shared" si="11"/>
        <v>0.174</v>
      </c>
      <c r="V225" s="73">
        <f t="shared" si="12"/>
        <v>-0.8006156944</v>
      </c>
      <c r="W225" s="36">
        <f t="shared" si="13"/>
        <v>2337.489279</v>
      </c>
      <c r="X225" s="35">
        <f t="shared" si="14"/>
        <v>-0.5275740384</v>
      </c>
      <c r="Y225" s="40">
        <f t="shared" si="15"/>
        <v>0.277</v>
      </c>
      <c r="Z225" s="33">
        <v>11.111</v>
      </c>
      <c r="AA225" s="101">
        <f t="shared" si="16"/>
        <v>0.277</v>
      </c>
      <c r="AB225" s="73">
        <f t="shared" si="17"/>
        <v>-0.5809883866</v>
      </c>
      <c r="AC225" s="121">
        <f t="shared" si="18"/>
        <v>-2.005280848</v>
      </c>
      <c r="AD225" s="68">
        <f t="shared" si="19"/>
        <v>0.284</v>
      </c>
      <c r="AE225" s="33">
        <v>3.61</v>
      </c>
      <c r="AF225" s="102">
        <f t="shared" si="20"/>
        <v>0.592</v>
      </c>
      <c r="AG225" s="73">
        <f t="shared" si="21"/>
        <v>0.04520257077</v>
      </c>
      <c r="AH225" s="66">
        <f t="shared" si="22"/>
        <v>3.174953606</v>
      </c>
      <c r="AI225" s="102">
        <f t="shared" si="23"/>
        <v>0.422</v>
      </c>
      <c r="AJ225" s="73">
        <f t="shared" si="24"/>
        <v>-0.2633231424</v>
      </c>
      <c r="AK225" s="33">
        <v>48.94</v>
      </c>
      <c r="AL225" s="102">
        <f t="shared" si="25"/>
        <v>0.333</v>
      </c>
      <c r="AM225" s="73">
        <f t="shared" si="26"/>
        <v>-0.3778909998</v>
      </c>
      <c r="AN225" s="36">
        <f t="shared" si="27"/>
        <v>3202.033416</v>
      </c>
      <c r="AO225" s="35">
        <f t="shared" si="28"/>
        <v>-0.3481143828</v>
      </c>
      <c r="AP225" s="37">
        <f t="shared" si="29"/>
        <v>0.372</v>
      </c>
      <c r="AQ225" s="33">
        <v>8.6</v>
      </c>
      <c r="AR225" s="102">
        <f t="shared" si="30"/>
        <v>0.929</v>
      </c>
      <c r="AS225" s="73">
        <f t="shared" si="31"/>
        <v>1.547198098</v>
      </c>
      <c r="AT225" s="33">
        <v>31.25</v>
      </c>
      <c r="AU225" s="102">
        <f t="shared" si="32"/>
        <v>0.465</v>
      </c>
      <c r="AV225" s="73">
        <f t="shared" si="33"/>
        <v>-0.02132125333</v>
      </c>
      <c r="AW225" s="36">
        <f t="shared" si="34"/>
        <v>2552.126649</v>
      </c>
      <c r="AX225" s="35">
        <f t="shared" si="35"/>
        <v>0.7035604809</v>
      </c>
      <c r="AY225" s="37">
        <f t="shared" si="36"/>
        <v>0.752</v>
      </c>
      <c r="AZ225" s="33">
        <v>12.52</v>
      </c>
      <c r="BA225" s="102">
        <f t="shared" si="37"/>
        <v>0.908</v>
      </c>
      <c r="BB225" s="73">
        <f t="shared" si="38"/>
        <v>1.42217444</v>
      </c>
      <c r="BC225" s="33">
        <v>26.38</v>
      </c>
      <c r="BD225" s="102">
        <f t="shared" si="39"/>
        <v>0.096</v>
      </c>
      <c r="BE225" s="73">
        <f t="shared" si="40"/>
        <v>-1.183805837</v>
      </c>
      <c r="BF225" s="36">
        <f t="shared" si="41"/>
        <v>2184.645839</v>
      </c>
      <c r="BG225" s="35">
        <f t="shared" si="42"/>
        <v>-0.4743423734</v>
      </c>
      <c r="BH225" s="37">
        <f t="shared" si="43"/>
        <v>0.323</v>
      </c>
      <c r="BI225" s="33">
        <v>0.61</v>
      </c>
      <c r="BJ225" s="103">
        <f t="shared" si="44"/>
        <v>0.223</v>
      </c>
      <c r="BK225" s="73">
        <f t="shared" si="45"/>
        <v>-0.8229789822</v>
      </c>
      <c r="BL225" s="33">
        <v>0.15</v>
      </c>
      <c r="BM225" s="103">
        <f t="shared" si="46"/>
        <v>0.309</v>
      </c>
      <c r="BN225" s="73">
        <f t="shared" si="47"/>
        <v>-0.6403254794</v>
      </c>
      <c r="BO225" s="33">
        <v>2.92</v>
      </c>
      <c r="BP225" s="102">
        <f t="shared" si="48"/>
        <v>0.652</v>
      </c>
      <c r="BQ225" s="73">
        <f t="shared" si="49"/>
        <v>0.2470148573</v>
      </c>
      <c r="BR225" s="33">
        <v>44.74</v>
      </c>
      <c r="BS225" s="102">
        <f t="shared" si="50"/>
        <v>0.252</v>
      </c>
      <c r="BT225" s="73">
        <f t="shared" si="51"/>
        <v>-0.5837583409</v>
      </c>
      <c r="BU225" s="36">
        <f t="shared" si="52"/>
        <v>2657.829911</v>
      </c>
      <c r="BV225" s="35">
        <f t="shared" si="53"/>
        <v>0.005797388596</v>
      </c>
      <c r="BW225" s="37">
        <f t="shared" si="54"/>
        <v>0.55</v>
      </c>
      <c r="BX225" s="122">
        <f t="shared" si="55"/>
        <v>-1.576403348</v>
      </c>
      <c r="BY225" s="104">
        <f t="shared" si="56"/>
        <v>0.365</v>
      </c>
      <c r="BZ225" s="33">
        <v>10.83</v>
      </c>
      <c r="CA225" s="105">
        <f t="shared" si="57"/>
        <v>0.397</v>
      </c>
      <c r="CB225" s="73">
        <f t="shared" si="58"/>
        <v>-0.4705047075</v>
      </c>
      <c r="CC225" s="33">
        <v>2.61</v>
      </c>
      <c r="CD225" s="105">
        <f t="shared" si="59"/>
        <v>0.294</v>
      </c>
      <c r="CE225" s="73">
        <f t="shared" si="60"/>
        <v>-0.4822406496</v>
      </c>
      <c r="CF225" s="33">
        <v>0.23</v>
      </c>
      <c r="CG225" s="105">
        <f t="shared" si="61"/>
        <v>0.33</v>
      </c>
      <c r="CH225" s="73">
        <f t="shared" si="62"/>
        <v>-0.5533263392</v>
      </c>
      <c r="CI225" s="33">
        <v>1.08</v>
      </c>
      <c r="CJ225" s="102">
        <f t="shared" si="63"/>
        <v>0.422</v>
      </c>
      <c r="CK225" s="73">
        <f t="shared" si="64"/>
        <v>-0.4215983184</v>
      </c>
      <c r="CL225" s="33">
        <v>35.71</v>
      </c>
      <c r="CM225" s="102">
        <f t="shared" si="65"/>
        <v>0.142</v>
      </c>
      <c r="CN225" s="73">
        <f t="shared" si="66"/>
        <v>-0.8863398527</v>
      </c>
      <c r="CO225" s="36">
        <f t="shared" si="67"/>
        <v>1396.055445</v>
      </c>
      <c r="CP225" s="35">
        <f t="shared" si="68"/>
        <v>-0.7669398939</v>
      </c>
      <c r="CQ225" s="90">
        <f t="shared" si="69"/>
        <v>0.209</v>
      </c>
      <c r="CR225" s="33">
        <v>0.04</v>
      </c>
      <c r="CS225" s="105">
        <f t="shared" si="70"/>
        <v>0.17</v>
      </c>
      <c r="CT225" s="73">
        <f t="shared" si="71"/>
        <v>-0.8267096141</v>
      </c>
      <c r="CU225" s="123">
        <f t="shared" si="72"/>
        <v>-3.099721204</v>
      </c>
      <c r="CV225" s="107">
        <f t="shared" si="73"/>
        <v>0.177</v>
      </c>
    </row>
    <row r="226">
      <c r="A226" s="28">
        <v>2024.0</v>
      </c>
      <c r="B226" s="29" t="s">
        <v>934</v>
      </c>
      <c r="C226" s="29" t="s">
        <v>17</v>
      </c>
      <c r="D226" s="30">
        <f t="array" ref="D226">INDEX(
  TP!C:C,
  MATCH(
    1,
    (TP!A:A = A226) * (TP!B:B = C226),
    0
  )
)
</f>
        <v>46.52</v>
      </c>
      <c r="E226" s="31">
        <f t="shared" si="1"/>
        <v>-3.438952865</v>
      </c>
      <c r="F226" s="32">
        <f t="shared" si="2"/>
        <v>0.323</v>
      </c>
      <c r="G226" s="33">
        <v>2634.0</v>
      </c>
      <c r="H226" s="33">
        <v>12.53</v>
      </c>
      <c r="I226" s="33">
        <v>3.0</v>
      </c>
      <c r="J226" s="99">
        <f t="shared" si="3"/>
        <v>10.31</v>
      </c>
      <c r="K226" s="100">
        <f t="shared" si="4"/>
        <v>0.3522779043</v>
      </c>
      <c r="L226" s="101">
        <f t="shared" si="5"/>
        <v>0.723</v>
      </c>
      <c r="M226" s="73">
        <f t="shared" si="6"/>
        <v>0.64132466</v>
      </c>
      <c r="N226" s="42">
        <v>0.34</v>
      </c>
      <c r="O226" s="101">
        <f t="shared" si="7"/>
        <v>0.681</v>
      </c>
      <c r="P226" s="73">
        <f t="shared" si="8"/>
        <v>0.3893543971</v>
      </c>
      <c r="Q226" s="33">
        <v>2.39</v>
      </c>
      <c r="R226" s="102">
        <f t="shared" si="9"/>
        <v>0.762</v>
      </c>
      <c r="S226" s="73">
        <f t="shared" si="10"/>
        <v>0.6480933181</v>
      </c>
      <c r="T226" s="33">
        <v>35.71</v>
      </c>
      <c r="U226" s="102">
        <f t="shared" si="11"/>
        <v>0.259</v>
      </c>
      <c r="V226" s="73">
        <f t="shared" si="12"/>
        <v>-0.5650863913</v>
      </c>
      <c r="W226" s="36">
        <f t="shared" si="13"/>
        <v>2725.783114</v>
      </c>
      <c r="X226" s="35">
        <f t="shared" si="14"/>
        <v>-0.08329226365</v>
      </c>
      <c r="Y226" s="40">
        <f t="shared" si="15"/>
        <v>0.454</v>
      </c>
      <c r="Z226" s="33">
        <v>17.143</v>
      </c>
      <c r="AA226" s="101">
        <f t="shared" si="16"/>
        <v>0.606</v>
      </c>
      <c r="AB226" s="73">
        <f t="shared" si="17"/>
        <v>0.2785906479</v>
      </c>
      <c r="AC226" s="121">
        <f t="shared" si="18"/>
        <v>1.225977441</v>
      </c>
      <c r="AD226" s="68">
        <f t="shared" si="19"/>
        <v>0.642</v>
      </c>
      <c r="AE226" s="33">
        <v>3.25</v>
      </c>
      <c r="AF226" s="102">
        <f t="shared" si="20"/>
        <v>0.443</v>
      </c>
      <c r="AG226" s="73">
        <f t="shared" si="21"/>
        <v>-0.2649144602</v>
      </c>
      <c r="AH226" s="66">
        <f t="shared" si="22"/>
        <v>2.856095963</v>
      </c>
      <c r="AI226" s="102">
        <f t="shared" si="23"/>
        <v>0.34</v>
      </c>
      <c r="AJ226" s="73">
        <f t="shared" si="24"/>
        <v>-0.5288464195</v>
      </c>
      <c r="AK226" s="33">
        <v>56.84</v>
      </c>
      <c r="AL226" s="102">
        <f t="shared" si="25"/>
        <v>0.77</v>
      </c>
      <c r="AM226" s="73">
        <f t="shared" si="26"/>
        <v>0.6587231623</v>
      </c>
      <c r="AN226" s="36">
        <f t="shared" si="27"/>
        <v>3512.167429</v>
      </c>
      <c r="AO226" s="35">
        <f t="shared" si="28"/>
        <v>0.01629237768</v>
      </c>
      <c r="AP226" s="37">
        <f t="shared" si="29"/>
        <v>0.528</v>
      </c>
      <c r="AQ226" s="33">
        <v>5.57</v>
      </c>
      <c r="AR226" s="102">
        <f t="shared" si="30"/>
        <v>0.706</v>
      </c>
      <c r="AS226" s="73">
        <f t="shared" si="31"/>
        <v>0.385275118</v>
      </c>
      <c r="AT226" s="33">
        <v>43.56</v>
      </c>
      <c r="AU226" s="102">
        <f t="shared" si="32"/>
        <v>0.908</v>
      </c>
      <c r="AV226" s="73">
        <f t="shared" si="33"/>
        <v>1.197941548</v>
      </c>
      <c r="AW226" s="36">
        <f t="shared" si="34"/>
        <v>2960.950409</v>
      </c>
      <c r="AX226" s="35">
        <f t="shared" si="35"/>
        <v>1.146306254</v>
      </c>
      <c r="AY226" s="37">
        <f t="shared" si="36"/>
        <v>0.879</v>
      </c>
      <c r="AZ226" s="33">
        <v>7.24</v>
      </c>
      <c r="BA226" s="102">
        <f t="shared" si="37"/>
        <v>0.301</v>
      </c>
      <c r="BB226" s="73">
        <f t="shared" si="38"/>
        <v>-0.498133102</v>
      </c>
      <c r="BC226" s="33">
        <v>33.02</v>
      </c>
      <c r="BD226" s="102">
        <f t="shared" si="39"/>
        <v>0.408</v>
      </c>
      <c r="BE226" s="73">
        <f t="shared" si="40"/>
        <v>-0.2626861628</v>
      </c>
      <c r="BF226" s="36">
        <f t="shared" si="41"/>
        <v>2214.576193</v>
      </c>
      <c r="BG226" s="35">
        <f t="shared" si="42"/>
        <v>-0.4241253343</v>
      </c>
      <c r="BH226" s="37">
        <f t="shared" si="43"/>
        <v>0.355</v>
      </c>
      <c r="BI226" s="33">
        <v>0.21</v>
      </c>
      <c r="BJ226" s="103">
        <f t="shared" si="44"/>
        <v>0.025</v>
      </c>
      <c r="BK226" s="73">
        <f t="shared" si="45"/>
        <v>-1.352063607</v>
      </c>
      <c r="BL226" s="33">
        <v>0.07</v>
      </c>
      <c r="BM226" s="103">
        <f t="shared" si="46"/>
        <v>0.124</v>
      </c>
      <c r="BN226" s="73">
        <f t="shared" si="47"/>
        <v>-0.8592137302</v>
      </c>
      <c r="BO226" s="33">
        <v>1.16</v>
      </c>
      <c r="BP226" s="102">
        <f t="shared" si="48"/>
        <v>0.124</v>
      </c>
      <c r="BQ226" s="73">
        <f t="shared" si="49"/>
        <v>-0.9985121739</v>
      </c>
      <c r="BR226" s="33">
        <v>52.94</v>
      </c>
      <c r="BS226" s="102">
        <f t="shared" si="50"/>
        <v>0.624</v>
      </c>
      <c r="BT226" s="73">
        <f t="shared" si="51"/>
        <v>0.2536929644</v>
      </c>
      <c r="BU226" s="36">
        <f t="shared" si="52"/>
        <v>1772.911527</v>
      </c>
      <c r="BV226" s="35">
        <f t="shared" si="53"/>
        <v>-0.8541390644</v>
      </c>
      <c r="BW226" s="37">
        <f t="shared" si="54"/>
        <v>0.202</v>
      </c>
      <c r="BX226" s="122">
        <f t="shared" si="55"/>
        <v>-2.326943105</v>
      </c>
      <c r="BY226" s="104">
        <f t="shared" si="56"/>
        <v>0.287</v>
      </c>
      <c r="BZ226" s="33">
        <v>10.83</v>
      </c>
      <c r="CA226" s="105">
        <f t="shared" si="57"/>
        <v>0.397</v>
      </c>
      <c r="CB226" s="73">
        <f t="shared" si="58"/>
        <v>-0.4705047075</v>
      </c>
      <c r="CC226" s="33">
        <v>3.42</v>
      </c>
      <c r="CD226" s="105">
        <f t="shared" si="59"/>
        <v>0.663</v>
      </c>
      <c r="CE226" s="73">
        <f t="shared" si="60"/>
        <v>0.4533837609</v>
      </c>
      <c r="CF226" s="33">
        <v>0.21</v>
      </c>
      <c r="CG226" s="105">
        <f t="shared" si="61"/>
        <v>0.28</v>
      </c>
      <c r="CH226" s="73">
        <f t="shared" si="62"/>
        <v>-0.6618442561</v>
      </c>
      <c r="CI226" s="33">
        <v>0.82</v>
      </c>
      <c r="CJ226" s="102">
        <f t="shared" si="63"/>
        <v>0.227</v>
      </c>
      <c r="CK226" s="73">
        <f t="shared" si="64"/>
        <v>-0.7102213578</v>
      </c>
      <c r="CL226" s="33">
        <v>41.67</v>
      </c>
      <c r="CM226" s="102">
        <f t="shared" si="65"/>
        <v>0.323</v>
      </c>
      <c r="CN226" s="73">
        <f t="shared" si="66"/>
        <v>-0.4466306537</v>
      </c>
      <c r="CO226" s="36">
        <f t="shared" si="67"/>
        <v>1332.03392</v>
      </c>
      <c r="CP226" s="35">
        <f t="shared" si="68"/>
        <v>-0.8323123853</v>
      </c>
      <c r="CQ226" s="90">
        <f t="shared" si="69"/>
        <v>0.191</v>
      </c>
      <c r="CR226" s="33">
        <v>0.04</v>
      </c>
      <c r="CS226" s="105">
        <f t="shared" si="70"/>
        <v>0.17</v>
      </c>
      <c r="CT226" s="73">
        <f t="shared" si="71"/>
        <v>-0.8267096141</v>
      </c>
      <c r="CU226" s="123">
        <f t="shared" si="72"/>
        <v>-2.337987202</v>
      </c>
      <c r="CV226" s="107">
        <f t="shared" si="73"/>
        <v>0.27</v>
      </c>
    </row>
    <row r="227">
      <c r="A227" s="28">
        <v>2024.0</v>
      </c>
      <c r="B227" s="29" t="s">
        <v>997</v>
      </c>
      <c r="C227" s="29" t="s">
        <v>17</v>
      </c>
      <c r="D227" s="30">
        <f t="array" ref="D227">INDEX(
  TP!C:C,
  MATCH(
    1,
    (TP!A:A = A227) * (TP!B:B = C227),
    0
  )
)
</f>
        <v>46.52</v>
      </c>
      <c r="E227" s="31">
        <f t="shared" si="1"/>
        <v>-10.14350857</v>
      </c>
      <c r="F227" s="32">
        <f t="shared" si="2"/>
        <v>0.039</v>
      </c>
      <c r="G227" s="33">
        <v>1287.0</v>
      </c>
      <c r="H227" s="33">
        <v>2.66</v>
      </c>
      <c r="I227" s="33">
        <v>0.0</v>
      </c>
      <c r="J227" s="99">
        <f t="shared" si="3"/>
        <v>2.66</v>
      </c>
      <c r="K227" s="100">
        <f t="shared" si="4"/>
        <v>0.186013986</v>
      </c>
      <c r="L227" s="101">
        <f t="shared" si="5"/>
        <v>0.248</v>
      </c>
      <c r="M227" s="73">
        <f t="shared" si="6"/>
        <v>-0.8009775938</v>
      </c>
      <c r="N227" s="42">
        <v>0.14</v>
      </c>
      <c r="O227" s="101">
        <f t="shared" si="7"/>
        <v>0.167</v>
      </c>
      <c r="P227" s="73">
        <f t="shared" si="8"/>
        <v>-0.8889204796</v>
      </c>
      <c r="Q227" s="33">
        <v>2.03</v>
      </c>
      <c r="R227" s="102">
        <f t="shared" si="9"/>
        <v>0.546</v>
      </c>
      <c r="S227" s="73">
        <f t="shared" si="10"/>
        <v>0.06123217466</v>
      </c>
      <c r="T227" s="33">
        <v>27.59</v>
      </c>
      <c r="U227" s="102">
        <f t="shared" si="11"/>
        <v>0.064</v>
      </c>
      <c r="V227" s="73">
        <f t="shared" si="12"/>
        <v>-1.368656955</v>
      </c>
      <c r="W227" s="36">
        <f t="shared" si="13"/>
        <v>1912.309632</v>
      </c>
      <c r="X227" s="35">
        <f t="shared" si="14"/>
        <v>-1.014060176</v>
      </c>
      <c r="Y227" s="40">
        <f t="shared" si="15"/>
        <v>0.135</v>
      </c>
      <c r="Z227" s="33">
        <v>6.897</v>
      </c>
      <c r="AA227" s="101">
        <f t="shared" si="16"/>
        <v>0.113</v>
      </c>
      <c r="AB227" s="73">
        <f t="shared" si="17"/>
        <v>-1.181496684</v>
      </c>
      <c r="AC227" s="121">
        <f t="shared" si="18"/>
        <v>-3.885454934</v>
      </c>
      <c r="AD227" s="68">
        <f t="shared" si="19"/>
        <v>0.138</v>
      </c>
      <c r="AE227" s="33">
        <v>5.03</v>
      </c>
      <c r="AF227" s="102">
        <f t="shared" si="20"/>
        <v>0.879</v>
      </c>
      <c r="AG227" s="73">
        <f t="shared" si="21"/>
        <v>1.268441971</v>
      </c>
      <c r="AH227" s="66">
        <f t="shared" si="22"/>
        <v>4.420357752</v>
      </c>
      <c r="AI227" s="102">
        <f t="shared" si="23"/>
        <v>0.798</v>
      </c>
      <c r="AJ227" s="73">
        <f t="shared" si="24"/>
        <v>0.773765972</v>
      </c>
      <c r="AK227" s="33">
        <v>52.78</v>
      </c>
      <c r="AL227" s="102">
        <f t="shared" si="25"/>
        <v>0.55</v>
      </c>
      <c r="AM227" s="73">
        <f t="shared" si="26"/>
        <v>0.1259822132</v>
      </c>
      <c r="AN227" s="36">
        <f t="shared" si="27"/>
        <v>4084.096186</v>
      </c>
      <c r="AO227" s="35">
        <f t="shared" si="28"/>
        <v>0.6883073672</v>
      </c>
      <c r="AP227" s="37">
        <f t="shared" si="29"/>
        <v>0.748</v>
      </c>
      <c r="AQ227" s="33">
        <v>6.01</v>
      </c>
      <c r="AR227" s="102">
        <f t="shared" si="30"/>
        <v>0.748</v>
      </c>
      <c r="AS227" s="73">
        <f t="shared" si="31"/>
        <v>0.5540032076</v>
      </c>
      <c r="AT227" s="33">
        <v>32.56</v>
      </c>
      <c r="AU227" s="102">
        <f t="shared" si="32"/>
        <v>0.507</v>
      </c>
      <c r="AV227" s="73">
        <f t="shared" si="33"/>
        <v>0.1084297028</v>
      </c>
      <c r="AW227" s="36">
        <f t="shared" si="34"/>
        <v>2289.447847</v>
      </c>
      <c r="AX227" s="35">
        <f t="shared" si="35"/>
        <v>0.419085994</v>
      </c>
      <c r="AY227" s="37">
        <f t="shared" si="36"/>
        <v>0.66</v>
      </c>
      <c r="AZ227" s="33">
        <v>8.11</v>
      </c>
      <c r="BA227" s="102">
        <f t="shared" si="37"/>
        <v>0.468</v>
      </c>
      <c r="BB227" s="73">
        <f t="shared" si="38"/>
        <v>-0.1817187911</v>
      </c>
      <c r="BC227" s="33">
        <v>27.59</v>
      </c>
      <c r="BD227" s="102">
        <f t="shared" si="39"/>
        <v>0.149</v>
      </c>
      <c r="BE227" s="73">
        <f t="shared" si="40"/>
        <v>-1.015951197</v>
      </c>
      <c r="BF227" s="36">
        <f t="shared" si="41"/>
        <v>1938.463346</v>
      </c>
      <c r="BG227" s="35">
        <f t="shared" si="42"/>
        <v>-0.8873864624</v>
      </c>
      <c r="BH227" s="37">
        <f t="shared" si="43"/>
        <v>0.188</v>
      </c>
      <c r="BI227" s="33">
        <v>0.7</v>
      </c>
      <c r="BJ227" s="103">
        <f t="shared" si="44"/>
        <v>0.266</v>
      </c>
      <c r="BK227" s="73">
        <f t="shared" si="45"/>
        <v>-0.7039349416</v>
      </c>
      <c r="BL227" s="33">
        <v>0.21</v>
      </c>
      <c r="BM227" s="103">
        <f t="shared" si="46"/>
        <v>0.379</v>
      </c>
      <c r="BN227" s="73">
        <f t="shared" si="47"/>
        <v>-0.4761592912</v>
      </c>
      <c r="BO227" s="33">
        <v>1.61</v>
      </c>
      <c r="BP227" s="102">
        <f t="shared" si="48"/>
        <v>0.28</v>
      </c>
      <c r="BQ227" s="73">
        <f t="shared" si="49"/>
        <v>-0.680053558</v>
      </c>
      <c r="BR227" s="33">
        <v>60.87</v>
      </c>
      <c r="BS227" s="102">
        <f t="shared" si="50"/>
        <v>0.862</v>
      </c>
      <c r="BT227" s="73">
        <f t="shared" si="51"/>
        <v>1.063569653</v>
      </c>
      <c r="BU227" s="36">
        <f t="shared" si="52"/>
        <v>2539.404289</v>
      </c>
      <c r="BV227" s="35">
        <f t="shared" si="53"/>
        <v>-0.1092849868</v>
      </c>
      <c r="BW227" s="37">
        <f t="shared" si="54"/>
        <v>0.468</v>
      </c>
      <c r="BX227" s="122">
        <f t="shared" si="55"/>
        <v>-1.069372321</v>
      </c>
      <c r="BY227" s="104">
        <f t="shared" si="56"/>
        <v>0.415</v>
      </c>
      <c r="BZ227" s="33">
        <v>7.69</v>
      </c>
      <c r="CA227" s="105">
        <f t="shared" si="57"/>
        <v>0.071</v>
      </c>
      <c r="CB227" s="73">
        <f t="shared" si="58"/>
        <v>-1.063117097</v>
      </c>
      <c r="CC227" s="33">
        <v>2.31</v>
      </c>
      <c r="CD227" s="105">
        <f t="shared" si="59"/>
        <v>0.177</v>
      </c>
      <c r="CE227" s="73">
        <f t="shared" si="60"/>
        <v>-0.828768209</v>
      </c>
      <c r="CF227" s="33">
        <v>0.07</v>
      </c>
      <c r="CG227" s="105">
        <f t="shared" si="61"/>
        <v>0.018</v>
      </c>
      <c r="CH227" s="73">
        <f t="shared" si="62"/>
        <v>-1.421469674</v>
      </c>
      <c r="CI227" s="33">
        <v>0.56</v>
      </c>
      <c r="CJ227" s="102">
        <f t="shared" si="63"/>
        <v>0.085</v>
      </c>
      <c r="CK227" s="73">
        <f t="shared" si="64"/>
        <v>-0.9988443972</v>
      </c>
      <c r="CL227" s="33">
        <v>62.5</v>
      </c>
      <c r="CM227" s="102">
        <f t="shared" si="65"/>
        <v>0.869</v>
      </c>
      <c r="CN227" s="73">
        <f t="shared" si="66"/>
        <v>1.090138241</v>
      </c>
      <c r="CO227" s="36">
        <f t="shared" si="67"/>
        <v>1483.599982</v>
      </c>
      <c r="CP227" s="35">
        <f t="shared" si="68"/>
        <v>-0.677548014</v>
      </c>
      <c r="CQ227" s="90">
        <f t="shared" si="69"/>
        <v>0.245</v>
      </c>
      <c r="CR227" s="33">
        <v>0.02</v>
      </c>
      <c r="CS227" s="105">
        <f t="shared" si="70"/>
        <v>0.043</v>
      </c>
      <c r="CT227" s="73">
        <f t="shared" si="71"/>
        <v>-1.197778323</v>
      </c>
      <c r="CU227" s="123">
        <f t="shared" si="72"/>
        <v>-5.188681317</v>
      </c>
      <c r="CV227" s="107">
        <f t="shared" si="73"/>
        <v>0.032</v>
      </c>
    </row>
    <row r="228">
      <c r="A228" s="28">
        <v>2025.0</v>
      </c>
      <c r="B228" s="29" t="s">
        <v>749</v>
      </c>
      <c r="C228" s="29" t="s">
        <v>11</v>
      </c>
      <c r="D228" s="30">
        <f t="array" ref="D228">INDEX(
  TP!C:C,
  MATCH(
    1,
    (TP!A:A = A228) * (TP!B:B = C228),
    0
  )
)
</f>
        <v>46.29</v>
      </c>
      <c r="E228" s="31">
        <f t="shared" si="1"/>
        <v>5.544407651</v>
      </c>
      <c r="F228" s="32">
        <f t="shared" si="2"/>
        <v>0.794</v>
      </c>
      <c r="G228" s="33">
        <v>2025.0</v>
      </c>
      <c r="H228" s="33">
        <v>7.39</v>
      </c>
      <c r="I228" s="33">
        <v>2.0</v>
      </c>
      <c r="J228" s="99">
        <f t="shared" si="3"/>
        <v>5.91</v>
      </c>
      <c r="K228" s="100">
        <f t="shared" si="4"/>
        <v>0.2626666667</v>
      </c>
      <c r="L228" s="101">
        <f t="shared" si="5"/>
        <v>0.461</v>
      </c>
      <c r="M228" s="73">
        <f t="shared" si="6"/>
        <v>-0.1360327568</v>
      </c>
      <c r="N228" s="42">
        <v>0.27</v>
      </c>
      <c r="O228" s="101">
        <f t="shared" si="7"/>
        <v>0.518</v>
      </c>
      <c r="P228" s="73">
        <f t="shared" si="8"/>
        <v>-0.05804180977</v>
      </c>
      <c r="Q228" s="33">
        <v>1.69</v>
      </c>
      <c r="R228" s="102">
        <f t="shared" si="9"/>
        <v>0.291</v>
      </c>
      <c r="S228" s="73">
        <f t="shared" si="10"/>
        <v>-0.4930255719</v>
      </c>
      <c r="T228" s="33">
        <v>42.11</v>
      </c>
      <c r="U228" s="102">
        <f t="shared" si="11"/>
        <v>0.511</v>
      </c>
      <c r="V228" s="73">
        <f t="shared" si="12"/>
        <v>0.06826971798</v>
      </c>
      <c r="W228" s="36">
        <f t="shared" si="13"/>
        <v>2605.345963</v>
      </c>
      <c r="X228" s="35">
        <f t="shared" si="14"/>
        <v>-0.2210952012</v>
      </c>
      <c r="Y228" s="40">
        <f t="shared" si="15"/>
        <v>0.404</v>
      </c>
      <c r="Z228" s="33">
        <v>21.053</v>
      </c>
      <c r="AA228" s="101">
        <f t="shared" si="16"/>
        <v>0.801</v>
      </c>
      <c r="AB228" s="73">
        <f t="shared" si="17"/>
        <v>0.8357779863</v>
      </c>
      <c r="AC228" s="121">
        <f t="shared" si="18"/>
        <v>0.4206082185</v>
      </c>
      <c r="AD228" s="68">
        <f t="shared" si="19"/>
        <v>0.539</v>
      </c>
      <c r="AE228" s="33">
        <v>2.93</v>
      </c>
      <c r="AF228" s="102">
        <f t="shared" si="20"/>
        <v>0.309</v>
      </c>
      <c r="AG228" s="73">
        <f t="shared" si="21"/>
        <v>-0.5405740433</v>
      </c>
      <c r="AH228" s="66">
        <f t="shared" si="22"/>
        <v>2.551663494</v>
      </c>
      <c r="AI228" s="102">
        <f t="shared" si="23"/>
        <v>0.245</v>
      </c>
      <c r="AJ228" s="73">
        <f t="shared" si="24"/>
        <v>-0.782357379</v>
      </c>
      <c r="AK228" s="33">
        <v>50.0</v>
      </c>
      <c r="AL228" s="102">
        <f t="shared" si="25"/>
        <v>0.365</v>
      </c>
      <c r="AM228" s="73">
        <f t="shared" si="26"/>
        <v>-0.2388009983</v>
      </c>
      <c r="AN228" s="36">
        <f t="shared" si="27"/>
        <v>2901.265726</v>
      </c>
      <c r="AO228" s="35">
        <f t="shared" si="28"/>
        <v>-0.7015157342</v>
      </c>
      <c r="AP228" s="37">
        <f t="shared" si="29"/>
        <v>0.255</v>
      </c>
      <c r="AQ228" s="33">
        <v>2.93</v>
      </c>
      <c r="AR228" s="102">
        <f t="shared" si="30"/>
        <v>0.298</v>
      </c>
      <c r="AS228" s="73">
        <f t="shared" si="31"/>
        <v>-0.6270934192</v>
      </c>
      <c r="AT228" s="33">
        <v>27.27</v>
      </c>
      <c r="AU228" s="102">
        <f t="shared" si="32"/>
        <v>0.323</v>
      </c>
      <c r="AV228" s="73">
        <f t="shared" si="33"/>
        <v>-0.4155264483</v>
      </c>
      <c r="AW228" s="36">
        <f t="shared" si="34"/>
        <v>1347.656688</v>
      </c>
      <c r="AX228" s="35">
        <f t="shared" si="35"/>
        <v>-0.6008499672</v>
      </c>
      <c r="AY228" s="37">
        <f t="shared" si="36"/>
        <v>0.305</v>
      </c>
      <c r="AZ228" s="33">
        <v>7.78</v>
      </c>
      <c r="BA228" s="102">
        <f t="shared" si="37"/>
        <v>0.394</v>
      </c>
      <c r="BB228" s="73">
        <f t="shared" si="38"/>
        <v>-0.3017380125</v>
      </c>
      <c r="BC228" s="33">
        <v>37.71</v>
      </c>
      <c r="BD228" s="102">
        <f t="shared" si="39"/>
        <v>0.72</v>
      </c>
      <c r="BE228" s="73">
        <f t="shared" si="40"/>
        <v>0.3879239685</v>
      </c>
      <c r="BF228" s="36">
        <f t="shared" si="41"/>
        <v>2605.244625</v>
      </c>
      <c r="BG228" s="35">
        <f t="shared" si="42"/>
        <v>0.2313367379</v>
      </c>
      <c r="BH228" s="37">
        <f t="shared" si="43"/>
        <v>0.638</v>
      </c>
      <c r="BI228" s="33">
        <v>2.27</v>
      </c>
      <c r="BJ228" s="103">
        <f t="shared" si="44"/>
        <v>0.897</v>
      </c>
      <c r="BK228" s="73">
        <f t="shared" si="45"/>
        <v>1.372722212</v>
      </c>
      <c r="BL228" s="33">
        <v>0.36</v>
      </c>
      <c r="BM228" s="103">
        <f t="shared" si="46"/>
        <v>0.599</v>
      </c>
      <c r="BN228" s="73">
        <f t="shared" si="47"/>
        <v>-0.06574382092</v>
      </c>
      <c r="BO228" s="33">
        <v>2.49</v>
      </c>
      <c r="BP228" s="102">
        <f t="shared" si="48"/>
        <v>0.546</v>
      </c>
      <c r="BQ228" s="73">
        <f t="shared" si="49"/>
        <v>-0.05729004233</v>
      </c>
      <c r="BR228" s="33">
        <v>46.43</v>
      </c>
      <c r="BS228" s="102">
        <f t="shared" si="50"/>
        <v>0.323</v>
      </c>
      <c r="BT228" s="73">
        <f t="shared" si="51"/>
        <v>-0.4111616695</v>
      </c>
      <c r="BU228" s="36">
        <f t="shared" si="52"/>
        <v>2523.631397</v>
      </c>
      <c r="BV228" s="35">
        <f t="shared" si="53"/>
        <v>-0.1246125978</v>
      </c>
      <c r="BW228" s="37">
        <f t="shared" si="54"/>
        <v>0.465</v>
      </c>
      <c r="BX228" s="122">
        <f t="shared" si="55"/>
        <v>0.1113368296</v>
      </c>
      <c r="BY228" s="104">
        <f t="shared" si="56"/>
        <v>0.543</v>
      </c>
      <c r="BZ228" s="33">
        <v>16.58</v>
      </c>
      <c r="CA228" s="105">
        <f t="shared" si="57"/>
        <v>0.78</v>
      </c>
      <c r="CB228" s="73">
        <f t="shared" si="58"/>
        <v>0.6146931399</v>
      </c>
      <c r="CC228" s="33">
        <v>3.51</v>
      </c>
      <c r="CD228" s="105">
        <f t="shared" si="59"/>
        <v>0.709</v>
      </c>
      <c r="CE228" s="73">
        <f t="shared" si="60"/>
        <v>0.5573420288</v>
      </c>
      <c r="CF228" s="33">
        <v>0.67</v>
      </c>
      <c r="CG228" s="105">
        <f t="shared" si="61"/>
        <v>0.94</v>
      </c>
      <c r="CH228" s="73">
        <f t="shared" si="62"/>
        <v>1.834067831</v>
      </c>
      <c r="CI228" s="33">
        <v>1.82</v>
      </c>
      <c r="CJ228" s="102">
        <f t="shared" si="63"/>
        <v>0.741</v>
      </c>
      <c r="CK228" s="73">
        <f t="shared" si="64"/>
        <v>0.3998672551</v>
      </c>
      <c r="CL228" s="33">
        <v>56.1</v>
      </c>
      <c r="CM228" s="102">
        <f t="shared" si="65"/>
        <v>0.745</v>
      </c>
      <c r="CN228" s="73">
        <f t="shared" si="66"/>
        <v>0.6179672895</v>
      </c>
      <c r="CO228" s="36">
        <f t="shared" si="67"/>
        <v>3104.666325</v>
      </c>
      <c r="CP228" s="35">
        <f t="shared" si="68"/>
        <v>0.9777256743</v>
      </c>
      <c r="CQ228" s="90">
        <f t="shared" si="69"/>
        <v>0.83</v>
      </c>
      <c r="CR228" s="33">
        <v>0.14</v>
      </c>
      <c r="CS228" s="105">
        <f t="shared" si="70"/>
        <v>0.855</v>
      </c>
      <c r="CT228" s="73">
        <f t="shared" si="71"/>
        <v>1.028633929</v>
      </c>
      <c r="CU228" s="123">
        <f t="shared" si="72"/>
        <v>5.012462603</v>
      </c>
      <c r="CV228" s="107">
        <f t="shared" si="73"/>
        <v>0.908</v>
      </c>
    </row>
    <row r="229">
      <c r="A229" s="28">
        <v>2025.0</v>
      </c>
      <c r="B229" s="29" t="s">
        <v>479</v>
      </c>
      <c r="C229" s="29" t="s">
        <v>11</v>
      </c>
      <c r="D229" s="30">
        <f t="array" ref="D229">INDEX(
  TP!C:C,
  MATCH(
    1,
    (TP!A:A = A229) * (TP!B:B = C229),
    0
  )
)
</f>
        <v>46.29</v>
      </c>
      <c r="E229" s="31">
        <f t="shared" si="1"/>
        <v>2.972260825</v>
      </c>
      <c r="F229" s="32">
        <f t="shared" si="2"/>
        <v>0.667</v>
      </c>
      <c r="G229" s="33">
        <v>1088.0</v>
      </c>
      <c r="H229" s="33">
        <v>2.57</v>
      </c>
      <c r="I229" s="33">
        <v>0.0</v>
      </c>
      <c r="J229" s="99">
        <f t="shared" si="3"/>
        <v>2.57</v>
      </c>
      <c r="K229" s="100">
        <f t="shared" si="4"/>
        <v>0.2125919118</v>
      </c>
      <c r="L229" s="101">
        <f t="shared" si="5"/>
        <v>0.33</v>
      </c>
      <c r="M229" s="73">
        <f t="shared" si="6"/>
        <v>-0.5704200405</v>
      </c>
      <c r="N229" s="42">
        <v>0.25</v>
      </c>
      <c r="O229" s="101">
        <f t="shared" si="7"/>
        <v>0.461</v>
      </c>
      <c r="P229" s="73">
        <f t="shared" si="8"/>
        <v>-0.1858692974</v>
      </c>
      <c r="Q229" s="33">
        <v>1.57</v>
      </c>
      <c r="R229" s="102">
        <f t="shared" si="9"/>
        <v>0.241</v>
      </c>
      <c r="S229" s="73">
        <f t="shared" si="10"/>
        <v>-0.688645953</v>
      </c>
      <c r="T229" s="33">
        <v>47.37</v>
      </c>
      <c r="U229" s="102">
        <f t="shared" si="11"/>
        <v>0.738</v>
      </c>
      <c r="V229" s="73">
        <f t="shared" si="12"/>
        <v>0.5888092703</v>
      </c>
      <c r="W229" s="36">
        <f t="shared" si="13"/>
        <v>2795.621467</v>
      </c>
      <c r="X229" s="35">
        <f t="shared" si="14"/>
        <v>-0.003383945543</v>
      </c>
      <c r="Y229" s="40">
        <f t="shared" si="15"/>
        <v>0.493</v>
      </c>
      <c r="Z229" s="33">
        <v>15.789</v>
      </c>
      <c r="AA229" s="101">
        <f t="shared" si="16"/>
        <v>0.532</v>
      </c>
      <c r="AB229" s="73">
        <f t="shared" si="17"/>
        <v>0.08564137524</v>
      </c>
      <c r="AC229" s="121">
        <f t="shared" si="18"/>
        <v>-0.6740319082</v>
      </c>
      <c r="AD229" s="68">
        <f t="shared" si="19"/>
        <v>0.418</v>
      </c>
      <c r="AE229" s="33">
        <v>5.21</v>
      </c>
      <c r="AF229" s="102">
        <f t="shared" si="20"/>
        <v>0.911</v>
      </c>
      <c r="AG229" s="73">
        <f t="shared" si="21"/>
        <v>1.423500486</v>
      </c>
      <c r="AH229" s="66">
        <f t="shared" si="22"/>
        <v>4.537258294</v>
      </c>
      <c r="AI229" s="102">
        <f t="shared" si="23"/>
        <v>0.819</v>
      </c>
      <c r="AJ229" s="73">
        <f t="shared" si="24"/>
        <v>0.8711129095</v>
      </c>
      <c r="AK229" s="33">
        <v>52.38</v>
      </c>
      <c r="AL229" s="102">
        <f t="shared" si="25"/>
        <v>0.525</v>
      </c>
      <c r="AM229" s="73">
        <f t="shared" si="26"/>
        <v>0.07349542015</v>
      </c>
      <c r="AN229" s="36">
        <f t="shared" si="27"/>
        <v>4104.313784</v>
      </c>
      <c r="AO229" s="35">
        <f t="shared" si="28"/>
        <v>0.7120629985</v>
      </c>
      <c r="AP229" s="37">
        <f t="shared" si="29"/>
        <v>0.766</v>
      </c>
      <c r="AQ229" s="33">
        <v>1.82</v>
      </c>
      <c r="AR229" s="102">
        <f t="shared" si="30"/>
        <v>0.135</v>
      </c>
      <c r="AS229" s="73">
        <f t="shared" si="31"/>
        <v>-1.052748372</v>
      </c>
      <c r="AT229" s="33">
        <v>31.82</v>
      </c>
      <c r="AU229" s="102">
        <f t="shared" si="32"/>
        <v>0.489</v>
      </c>
      <c r="AV229" s="73">
        <f t="shared" si="33"/>
        <v>0.03513526956</v>
      </c>
      <c r="AW229" s="36">
        <f t="shared" si="34"/>
        <v>1191.170178</v>
      </c>
      <c r="AX229" s="35">
        <f t="shared" si="35"/>
        <v>-0.7703208923</v>
      </c>
      <c r="AY229" s="37">
        <f t="shared" si="36"/>
        <v>0.241</v>
      </c>
      <c r="AZ229" s="33">
        <v>6.45</v>
      </c>
      <c r="BA229" s="102">
        <f t="shared" si="37"/>
        <v>0.213</v>
      </c>
      <c r="BB229" s="73">
        <f t="shared" si="38"/>
        <v>-0.785451844</v>
      </c>
      <c r="BC229" s="33">
        <v>34.62</v>
      </c>
      <c r="BD229" s="102">
        <f t="shared" si="39"/>
        <v>0.518</v>
      </c>
      <c r="BE229" s="73">
        <f t="shared" si="40"/>
        <v>-0.04072961478</v>
      </c>
      <c r="BF229" s="36">
        <f t="shared" si="41"/>
        <v>2210.924785</v>
      </c>
      <c r="BG229" s="35">
        <f t="shared" si="42"/>
        <v>-0.4302516529</v>
      </c>
      <c r="BH229" s="37">
        <f t="shared" si="43"/>
        <v>0.348</v>
      </c>
      <c r="BI229" s="33">
        <v>2.56</v>
      </c>
      <c r="BJ229" s="103">
        <f t="shared" si="44"/>
        <v>0.926</v>
      </c>
      <c r="BK229" s="73">
        <f t="shared" si="45"/>
        <v>1.756308565</v>
      </c>
      <c r="BL229" s="33">
        <v>0.33</v>
      </c>
      <c r="BM229" s="103">
        <f t="shared" si="46"/>
        <v>0.546</v>
      </c>
      <c r="BN229" s="73">
        <f t="shared" si="47"/>
        <v>-0.147826915</v>
      </c>
      <c r="BO229" s="33">
        <v>2.9</v>
      </c>
      <c r="BP229" s="102">
        <f t="shared" si="48"/>
        <v>0.649</v>
      </c>
      <c r="BQ229" s="73">
        <f t="shared" si="49"/>
        <v>0.2328611411</v>
      </c>
      <c r="BR229" s="33">
        <v>48.57</v>
      </c>
      <c r="BS229" s="102">
        <f t="shared" si="50"/>
        <v>0.418</v>
      </c>
      <c r="BT229" s="73">
        <f t="shared" si="51"/>
        <v>-0.1926073044</v>
      </c>
      <c r="BU229" s="36">
        <f t="shared" si="52"/>
        <v>2874.551631</v>
      </c>
      <c r="BV229" s="35">
        <f t="shared" si="53"/>
        <v>0.2164008868</v>
      </c>
      <c r="BW229" s="37">
        <f t="shared" si="54"/>
        <v>0.606</v>
      </c>
      <c r="BX229" s="122">
        <f t="shared" si="55"/>
        <v>1.33637299</v>
      </c>
      <c r="BY229" s="104">
        <f t="shared" si="56"/>
        <v>0.702</v>
      </c>
      <c r="BZ229" s="33">
        <v>19.6</v>
      </c>
      <c r="CA229" s="105">
        <f t="shared" si="57"/>
        <v>0.851</v>
      </c>
      <c r="CB229" s="73">
        <f t="shared" si="58"/>
        <v>1.184657922</v>
      </c>
      <c r="CC229" s="33">
        <v>2.9</v>
      </c>
      <c r="CD229" s="105">
        <f t="shared" si="59"/>
        <v>0.436</v>
      </c>
      <c r="CE229" s="73">
        <f t="shared" si="60"/>
        <v>-0.1472640088</v>
      </c>
      <c r="CF229" s="33">
        <v>0.41</v>
      </c>
      <c r="CG229" s="105">
        <f t="shared" si="61"/>
        <v>0.72</v>
      </c>
      <c r="CH229" s="73">
        <f t="shared" si="62"/>
        <v>0.4233349124</v>
      </c>
      <c r="CI229" s="33">
        <v>2.9</v>
      </c>
      <c r="CJ229" s="102">
        <f t="shared" si="63"/>
        <v>0.922</v>
      </c>
      <c r="CK229" s="73">
        <f t="shared" si="64"/>
        <v>1.598762957</v>
      </c>
      <c r="CL229" s="33">
        <v>37.14</v>
      </c>
      <c r="CM229" s="102">
        <f t="shared" si="65"/>
        <v>0.174</v>
      </c>
      <c r="CN229" s="73">
        <f t="shared" si="66"/>
        <v>-0.7808391556</v>
      </c>
      <c r="CO229" s="36">
        <f t="shared" si="67"/>
        <v>2698.211956</v>
      </c>
      <c r="CP229" s="35">
        <f t="shared" si="68"/>
        <v>0.5626944049</v>
      </c>
      <c r="CQ229" s="90">
        <f t="shared" si="69"/>
        <v>0.738</v>
      </c>
      <c r="CR229" s="33">
        <v>0.1</v>
      </c>
      <c r="CS229" s="105">
        <f t="shared" si="70"/>
        <v>0.652</v>
      </c>
      <c r="CT229" s="73">
        <f t="shared" si="71"/>
        <v>0.2864965118</v>
      </c>
      <c r="CU229" s="123">
        <f t="shared" si="72"/>
        <v>2.309919743</v>
      </c>
      <c r="CV229" s="107">
        <f t="shared" si="73"/>
        <v>0.762</v>
      </c>
    </row>
    <row r="230">
      <c r="A230" s="28">
        <v>2025.0</v>
      </c>
      <c r="B230" s="29" t="s">
        <v>998</v>
      </c>
      <c r="C230" s="29" t="s">
        <v>11</v>
      </c>
      <c r="D230" s="30">
        <f t="array" ref="D230">INDEX(
  TP!C:C,
  MATCH(
    1,
    (TP!A:A = A230) * (TP!B:B = C230),
    0
  )
)
</f>
        <v>46.29</v>
      </c>
      <c r="E230" s="31">
        <f t="shared" si="1"/>
        <v>-2.872040465</v>
      </c>
      <c r="F230" s="32">
        <f t="shared" si="2"/>
        <v>0.344</v>
      </c>
      <c r="G230" s="33">
        <v>928.0</v>
      </c>
      <c r="H230" s="33">
        <v>2.95</v>
      </c>
      <c r="I230" s="33">
        <v>0.0</v>
      </c>
      <c r="J230" s="99">
        <f t="shared" si="3"/>
        <v>2.95</v>
      </c>
      <c r="K230" s="100">
        <f t="shared" si="4"/>
        <v>0.2860991379</v>
      </c>
      <c r="L230" s="101">
        <f t="shared" si="5"/>
        <v>0.532</v>
      </c>
      <c r="M230" s="73">
        <f t="shared" si="6"/>
        <v>0.06723868336</v>
      </c>
      <c r="N230" s="42">
        <v>0.29</v>
      </c>
      <c r="O230" s="101">
        <f t="shared" si="7"/>
        <v>0.546</v>
      </c>
      <c r="P230" s="73">
        <f t="shared" si="8"/>
        <v>0.0697856779</v>
      </c>
      <c r="Q230" s="33">
        <v>2.13</v>
      </c>
      <c r="R230" s="102">
        <f t="shared" si="9"/>
        <v>0.606</v>
      </c>
      <c r="S230" s="73">
        <f t="shared" si="10"/>
        <v>0.2242491589</v>
      </c>
      <c r="T230" s="33">
        <v>45.45</v>
      </c>
      <c r="U230" s="102">
        <f t="shared" si="11"/>
        <v>0.645</v>
      </c>
      <c r="V230" s="73">
        <f t="shared" si="12"/>
        <v>0.3988024375</v>
      </c>
      <c r="W230" s="36">
        <f t="shared" si="13"/>
        <v>3242.487988</v>
      </c>
      <c r="X230" s="35">
        <f t="shared" si="14"/>
        <v>0.5079160881</v>
      </c>
      <c r="Y230" s="40">
        <f t="shared" si="15"/>
        <v>0.713</v>
      </c>
      <c r="Z230" s="33">
        <v>13.636</v>
      </c>
      <c r="AA230" s="101">
        <f t="shared" si="16"/>
        <v>0.401</v>
      </c>
      <c r="AB230" s="73">
        <f t="shared" si="17"/>
        <v>-0.2211679187</v>
      </c>
      <c r="AC230" s="121">
        <f t="shared" si="18"/>
        <v>0.4237725307</v>
      </c>
      <c r="AD230" s="68">
        <f t="shared" si="19"/>
        <v>0.543</v>
      </c>
      <c r="AE230" s="33">
        <v>2.52</v>
      </c>
      <c r="AF230" s="102">
        <f t="shared" si="20"/>
        <v>0.181</v>
      </c>
      <c r="AG230" s="73">
        <f t="shared" si="21"/>
        <v>-0.8937628842</v>
      </c>
      <c r="AH230" s="66">
        <f t="shared" si="22"/>
        <v>2.19460478</v>
      </c>
      <c r="AI230" s="102">
        <f t="shared" si="23"/>
        <v>0.135</v>
      </c>
      <c r="AJ230" s="73">
        <f t="shared" si="24"/>
        <v>-1.079691948</v>
      </c>
      <c r="AK230" s="33">
        <v>69.23</v>
      </c>
      <c r="AL230" s="102">
        <f t="shared" si="25"/>
        <v>0.989</v>
      </c>
      <c r="AM230" s="73">
        <f t="shared" si="26"/>
        <v>2.284501576</v>
      </c>
      <c r="AN230" s="36">
        <f t="shared" si="27"/>
        <v>3681.27399</v>
      </c>
      <c r="AO230" s="35">
        <f t="shared" si="28"/>
        <v>0.2149922026</v>
      </c>
      <c r="AP230" s="37">
        <f t="shared" si="29"/>
        <v>0.585</v>
      </c>
      <c r="AQ230" s="33">
        <v>1.75</v>
      </c>
      <c r="AR230" s="102">
        <f t="shared" si="30"/>
        <v>0.124</v>
      </c>
      <c r="AS230" s="73">
        <f t="shared" si="31"/>
        <v>-1.079591477</v>
      </c>
      <c r="AT230" s="33">
        <v>16.67</v>
      </c>
      <c r="AU230" s="102">
        <f t="shared" si="32"/>
        <v>0.067</v>
      </c>
      <c r="AV230" s="73">
        <f t="shared" si="33"/>
        <v>-1.465419681</v>
      </c>
      <c r="AW230" s="36">
        <f t="shared" si="34"/>
        <v>608.9055024</v>
      </c>
      <c r="AX230" s="35">
        <f t="shared" si="35"/>
        <v>-1.400898783</v>
      </c>
      <c r="AY230" s="37">
        <f t="shared" si="36"/>
        <v>0.071</v>
      </c>
      <c r="AZ230" s="33">
        <v>4.95</v>
      </c>
      <c r="BA230" s="102">
        <f t="shared" si="37"/>
        <v>0.074</v>
      </c>
      <c r="BB230" s="73">
        <f t="shared" si="38"/>
        <v>-1.330993759</v>
      </c>
      <c r="BC230" s="33">
        <v>33.33</v>
      </c>
      <c r="BD230" s="102">
        <f t="shared" si="39"/>
        <v>0.44</v>
      </c>
      <c r="BE230" s="73">
        <f t="shared" si="40"/>
        <v>-0.2196820816</v>
      </c>
      <c r="BF230" s="36">
        <f t="shared" si="41"/>
        <v>1890.248252</v>
      </c>
      <c r="BG230" s="35">
        <f t="shared" si="42"/>
        <v>-0.9682815715</v>
      </c>
      <c r="BH230" s="37">
        <f t="shared" si="43"/>
        <v>0.156</v>
      </c>
      <c r="BI230" s="33">
        <v>0.97</v>
      </c>
      <c r="BJ230" s="103">
        <f t="shared" si="44"/>
        <v>0.426</v>
      </c>
      <c r="BK230" s="73">
        <f t="shared" si="45"/>
        <v>-0.3468028196</v>
      </c>
      <c r="BL230" s="33">
        <v>0.0</v>
      </c>
      <c r="BM230" s="103">
        <f t="shared" si="46"/>
        <v>0</v>
      </c>
      <c r="BN230" s="73">
        <f t="shared" si="47"/>
        <v>-1.05074095</v>
      </c>
      <c r="BO230" s="33">
        <v>1.75</v>
      </c>
      <c r="BP230" s="102">
        <f t="shared" si="48"/>
        <v>0.333</v>
      </c>
      <c r="BQ230" s="73">
        <f t="shared" si="49"/>
        <v>-0.5809775441</v>
      </c>
      <c r="BR230" s="33">
        <v>44.44</v>
      </c>
      <c r="BS230" s="102">
        <f t="shared" si="50"/>
        <v>0.241</v>
      </c>
      <c r="BT230" s="73">
        <f t="shared" si="51"/>
        <v>-0.6143968033</v>
      </c>
      <c r="BU230" s="36">
        <f t="shared" si="52"/>
        <v>1954.945386</v>
      </c>
      <c r="BV230" s="35">
        <f t="shared" si="53"/>
        <v>-0.6772441629</v>
      </c>
      <c r="BW230" s="37">
        <f t="shared" si="54"/>
        <v>0.277</v>
      </c>
      <c r="BX230" s="122">
        <f t="shared" si="55"/>
        <v>-4.228976084</v>
      </c>
      <c r="BY230" s="104">
        <f t="shared" si="56"/>
        <v>0.124</v>
      </c>
      <c r="BZ230" s="33">
        <v>16.49</v>
      </c>
      <c r="CA230" s="105">
        <f t="shared" si="57"/>
        <v>0.777</v>
      </c>
      <c r="CB230" s="73">
        <f t="shared" si="58"/>
        <v>0.5977074345</v>
      </c>
      <c r="CC230" s="33">
        <v>2.91</v>
      </c>
      <c r="CD230" s="105">
        <f t="shared" si="59"/>
        <v>0.443</v>
      </c>
      <c r="CE230" s="73">
        <f t="shared" si="60"/>
        <v>-0.1357130901</v>
      </c>
      <c r="CF230" s="33">
        <v>0.1</v>
      </c>
      <c r="CG230" s="105">
        <f t="shared" si="61"/>
        <v>0.06</v>
      </c>
      <c r="CH230" s="73">
        <f t="shared" si="62"/>
        <v>-1.258692799</v>
      </c>
      <c r="CI230" s="33">
        <v>2.62</v>
      </c>
      <c r="CJ230" s="102">
        <f t="shared" si="63"/>
        <v>0.879</v>
      </c>
      <c r="CK230" s="73">
        <f t="shared" si="64"/>
        <v>1.287938146</v>
      </c>
      <c r="CL230" s="33">
        <v>51.85</v>
      </c>
      <c r="CM230" s="102">
        <f t="shared" si="65"/>
        <v>0.635</v>
      </c>
      <c r="CN230" s="73">
        <f t="shared" si="66"/>
        <v>0.3044162667</v>
      </c>
      <c r="CO230" s="36">
        <f t="shared" si="67"/>
        <v>3560.68293</v>
      </c>
      <c r="CP230" s="35">
        <f t="shared" si="68"/>
        <v>1.44336503</v>
      </c>
      <c r="CQ230" s="90">
        <f t="shared" si="69"/>
        <v>0.904</v>
      </c>
      <c r="CR230" s="33">
        <v>0.1</v>
      </c>
      <c r="CS230" s="105">
        <f t="shared" si="70"/>
        <v>0.652</v>
      </c>
      <c r="CT230" s="73">
        <f t="shared" si="71"/>
        <v>0.2864965118</v>
      </c>
      <c r="CU230" s="123">
        <f t="shared" si="72"/>
        <v>0.9331630878</v>
      </c>
      <c r="CV230" s="107">
        <f t="shared" si="73"/>
        <v>0.66</v>
      </c>
    </row>
    <row r="231">
      <c r="A231" s="28">
        <v>2025.0</v>
      </c>
      <c r="B231" s="29" t="s">
        <v>976</v>
      </c>
      <c r="C231" s="29" t="s">
        <v>11</v>
      </c>
      <c r="D231" s="30">
        <f t="array" ref="D231">INDEX(
  TP!C:C,
  MATCH(
    1,
    (TP!A:A = A231) * (TP!B:B = C231),
    0
  )
)
</f>
        <v>46.29</v>
      </c>
      <c r="E231" s="31">
        <f t="shared" si="1"/>
        <v>-5.52900053</v>
      </c>
      <c r="F231" s="32">
        <f t="shared" si="2"/>
        <v>0.248</v>
      </c>
      <c r="G231" s="33">
        <v>1561.0</v>
      </c>
      <c r="H231" s="33">
        <v>7.74</v>
      </c>
      <c r="I231" s="33">
        <v>0.0</v>
      </c>
      <c r="J231" s="99">
        <f t="shared" si="3"/>
        <v>7.74</v>
      </c>
      <c r="K231" s="100">
        <f t="shared" si="4"/>
        <v>0.4462524023</v>
      </c>
      <c r="L231" s="101">
        <f t="shared" si="5"/>
        <v>0.929</v>
      </c>
      <c r="M231" s="73">
        <f t="shared" si="6"/>
        <v>1.456532383</v>
      </c>
      <c r="N231" s="42">
        <v>0.29</v>
      </c>
      <c r="O231" s="101">
        <f t="shared" si="7"/>
        <v>0.546</v>
      </c>
      <c r="P231" s="73">
        <f t="shared" si="8"/>
        <v>0.0697856779</v>
      </c>
      <c r="Q231" s="33">
        <v>1.73</v>
      </c>
      <c r="R231" s="102">
        <f t="shared" si="9"/>
        <v>0.309</v>
      </c>
      <c r="S231" s="73">
        <f t="shared" si="10"/>
        <v>-0.4278187782</v>
      </c>
      <c r="T231" s="33">
        <v>33.33</v>
      </c>
      <c r="U231" s="102">
        <f t="shared" si="11"/>
        <v>0.174</v>
      </c>
      <c r="V231" s="73">
        <f t="shared" si="12"/>
        <v>-0.8006156944</v>
      </c>
      <c r="W231" s="36">
        <f t="shared" si="13"/>
        <v>2092.886873</v>
      </c>
      <c r="X231" s="35">
        <f t="shared" si="14"/>
        <v>-0.8074455715</v>
      </c>
      <c r="Y231" s="40">
        <f t="shared" si="15"/>
        <v>0.188</v>
      </c>
      <c r="Z231" s="33">
        <v>16.667</v>
      </c>
      <c r="AA231" s="101">
        <f t="shared" si="16"/>
        <v>0.578</v>
      </c>
      <c r="AB231" s="73">
        <f t="shared" si="17"/>
        <v>0.2107591458</v>
      </c>
      <c r="AC231" s="121">
        <f t="shared" si="18"/>
        <v>0.9296316351</v>
      </c>
      <c r="AD231" s="68">
        <f t="shared" si="19"/>
        <v>0.603</v>
      </c>
      <c r="AE231" s="33">
        <v>2.25</v>
      </c>
      <c r="AF231" s="102">
        <f t="shared" si="20"/>
        <v>0.106</v>
      </c>
      <c r="AG231" s="73">
        <f t="shared" si="21"/>
        <v>-1.126350657</v>
      </c>
      <c r="AH231" s="66">
        <f t="shared" si="22"/>
        <v>1.959468553</v>
      </c>
      <c r="AI231" s="102">
        <f t="shared" si="23"/>
        <v>0.067</v>
      </c>
      <c r="AJ231" s="73">
        <f t="shared" si="24"/>
        <v>-1.275497641</v>
      </c>
      <c r="AK231" s="33">
        <v>38.46</v>
      </c>
      <c r="AL231" s="102">
        <f t="shared" si="25"/>
        <v>0.046</v>
      </c>
      <c r="AM231" s="73">
        <f t="shared" si="26"/>
        <v>-1.753044977</v>
      </c>
      <c r="AN231" s="36">
        <f t="shared" si="27"/>
        <v>1910.474272</v>
      </c>
      <c r="AO231" s="35">
        <f t="shared" si="28"/>
        <v>-1.865693439</v>
      </c>
      <c r="AP231" s="37">
        <f t="shared" si="29"/>
        <v>0.021</v>
      </c>
      <c r="AQ231" s="33">
        <v>7.78</v>
      </c>
      <c r="AR231" s="102">
        <f t="shared" si="30"/>
        <v>0.887</v>
      </c>
      <c r="AS231" s="73">
        <f t="shared" si="31"/>
        <v>1.232750295</v>
      </c>
      <c r="AT231" s="33">
        <v>51.11</v>
      </c>
      <c r="AU231" s="102">
        <f t="shared" si="32"/>
        <v>0.975</v>
      </c>
      <c r="AV231" s="73">
        <f t="shared" si="33"/>
        <v>1.94574286</v>
      </c>
      <c r="AW231" s="36">
        <f t="shared" si="34"/>
        <v>4009.276759</v>
      </c>
      <c r="AX231" s="35">
        <f t="shared" si="35"/>
        <v>2.281617127</v>
      </c>
      <c r="AY231" s="37">
        <f t="shared" si="36"/>
        <v>0.975</v>
      </c>
      <c r="AZ231" s="33">
        <v>11.13</v>
      </c>
      <c r="BA231" s="102">
        <f t="shared" si="37"/>
        <v>0.826</v>
      </c>
      <c r="BB231" s="73">
        <f t="shared" si="38"/>
        <v>0.9166389317</v>
      </c>
      <c r="BC231" s="33">
        <v>30.57</v>
      </c>
      <c r="BD231" s="102">
        <f t="shared" si="39"/>
        <v>0.27</v>
      </c>
      <c r="BE231" s="73">
        <f t="shared" si="40"/>
        <v>-0.6025571268</v>
      </c>
      <c r="BF231" s="36">
        <f t="shared" si="41"/>
        <v>2426.171767</v>
      </c>
      <c r="BG231" s="35">
        <f t="shared" si="42"/>
        <v>-0.0691110515</v>
      </c>
      <c r="BH231" s="37">
        <f t="shared" si="43"/>
        <v>0.514</v>
      </c>
      <c r="BI231" s="33">
        <v>0.29</v>
      </c>
      <c r="BJ231" s="103">
        <f t="shared" si="44"/>
        <v>0.057</v>
      </c>
      <c r="BK231" s="73">
        <f t="shared" si="45"/>
        <v>-1.246246682</v>
      </c>
      <c r="BL231" s="33">
        <v>0.0</v>
      </c>
      <c r="BM231" s="103">
        <f t="shared" si="46"/>
        <v>0</v>
      </c>
      <c r="BN231" s="73">
        <f t="shared" si="47"/>
        <v>-1.05074095</v>
      </c>
      <c r="BO231" s="33">
        <v>0.46</v>
      </c>
      <c r="BP231" s="102">
        <f t="shared" si="48"/>
        <v>0.004</v>
      </c>
      <c r="BQ231" s="73">
        <f t="shared" si="49"/>
        <v>-1.493892243</v>
      </c>
      <c r="BR231" s="33">
        <v>50.0</v>
      </c>
      <c r="BS231" s="102">
        <f t="shared" si="50"/>
        <v>0.468</v>
      </c>
      <c r="BT231" s="73">
        <f t="shared" si="51"/>
        <v>-0.04656396704</v>
      </c>
      <c r="BU231" s="36">
        <f t="shared" si="52"/>
        <v>822.8379522</v>
      </c>
      <c r="BV231" s="35">
        <f t="shared" si="53"/>
        <v>-1.777391328</v>
      </c>
      <c r="BW231" s="37">
        <f t="shared" si="54"/>
        <v>0.032</v>
      </c>
      <c r="BX231" s="122">
        <f t="shared" si="55"/>
        <v>-3.727566323</v>
      </c>
      <c r="BY231" s="104">
        <f t="shared" si="56"/>
        <v>0.174</v>
      </c>
      <c r="BZ231" s="33">
        <v>7.73</v>
      </c>
      <c r="CA231" s="105">
        <f t="shared" si="57"/>
        <v>0.082</v>
      </c>
      <c r="CB231" s="73">
        <f t="shared" si="58"/>
        <v>-1.055567895</v>
      </c>
      <c r="CC231" s="33">
        <v>2.71</v>
      </c>
      <c r="CD231" s="105">
        <f t="shared" si="59"/>
        <v>0.344</v>
      </c>
      <c r="CE231" s="73">
        <f t="shared" si="60"/>
        <v>-0.3667314631</v>
      </c>
      <c r="CF231" s="33">
        <v>0.23</v>
      </c>
      <c r="CG231" s="105">
        <f t="shared" si="61"/>
        <v>0.33</v>
      </c>
      <c r="CH231" s="73">
        <f t="shared" si="62"/>
        <v>-0.5533263392</v>
      </c>
      <c r="CI231" s="33">
        <v>0.52</v>
      </c>
      <c r="CJ231" s="102">
        <f t="shared" si="63"/>
        <v>0.067</v>
      </c>
      <c r="CK231" s="73">
        <f t="shared" si="64"/>
        <v>-1.043247942</v>
      </c>
      <c r="CL231" s="33">
        <v>66.67</v>
      </c>
      <c r="CM231" s="102">
        <f t="shared" si="65"/>
        <v>0.915</v>
      </c>
      <c r="CN231" s="73">
        <f t="shared" si="66"/>
        <v>1.397787127</v>
      </c>
      <c r="CO231" s="36">
        <f t="shared" si="67"/>
        <v>1490.141999</v>
      </c>
      <c r="CP231" s="35">
        <f t="shared" si="68"/>
        <v>-0.6708679484</v>
      </c>
      <c r="CQ231" s="90">
        <f t="shared" si="69"/>
        <v>0.248</v>
      </c>
      <c r="CR231" s="33">
        <v>0.08</v>
      </c>
      <c r="CS231" s="105">
        <f t="shared" si="70"/>
        <v>0.493</v>
      </c>
      <c r="CT231" s="73">
        <f t="shared" si="71"/>
        <v>-0.08457219684</v>
      </c>
      <c r="CU231" s="123">
        <f t="shared" si="72"/>
        <v>-2.731065842</v>
      </c>
      <c r="CV231" s="107">
        <f t="shared" si="73"/>
        <v>0.227</v>
      </c>
    </row>
    <row r="232">
      <c r="A232" s="28">
        <v>2024.0</v>
      </c>
      <c r="B232" s="29" t="s">
        <v>907</v>
      </c>
      <c r="C232" s="29" t="s">
        <v>28</v>
      </c>
      <c r="D232" s="30">
        <f t="array" ref="D232">INDEX(
  TP!C:C,
  MATCH(
    1,
    (TP!A:A = A232) * (TP!B:B = C232),
    0
  )
)
</f>
        <v>46.09</v>
      </c>
      <c r="E232" s="31">
        <f t="shared" si="1"/>
        <v>-1.131686066</v>
      </c>
      <c r="F232" s="32">
        <f t="shared" si="2"/>
        <v>0.429</v>
      </c>
      <c r="G232" s="33">
        <v>1182.0</v>
      </c>
      <c r="H232" s="33">
        <v>3.67</v>
      </c>
      <c r="I232" s="33">
        <v>0.0</v>
      </c>
      <c r="J232" s="99">
        <f t="shared" si="3"/>
        <v>3.67</v>
      </c>
      <c r="K232" s="100">
        <f t="shared" si="4"/>
        <v>0.2794416244</v>
      </c>
      <c r="L232" s="101">
        <f t="shared" si="5"/>
        <v>0.496</v>
      </c>
      <c r="M232" s="73">
        <f t="shared" si="6"/>
        <v>0.009486244241</v>
      </c>
      <c r="N232" s="42">
        <v>0.46</v>
      </c>
      <c r="O232" s="101">
        <f t="shared" si="7"/>
        <v>0.865</v>
      </c>
      <c r="P232" s="73">
        <f t="shared" si="8"/>
        <v>1.156319323</v>
      </c>
      <c r="Q232" s="33">
        <v>1.98</v>
      </c>
      <c r="R232" s="102">
        <f t="shared" si="9"/>
        <v>0.511</v>
      </c>
      <c r="S232" s="73">
        <f t="shared" si="10"/>
        <v>-0.02027631748</v>
      </c>
      <c r="T232" s="33">
        <v>50.0</v>
      </c>
      <c r="U232" s="102">
        <f t="shared" si="11"/>
        <v>0.809</v>
      </c>
      <c r="V232" s="73">
        <f t="shared" si="12"/>
        <v>0.8490790464</v>
      </c>
      <c r="W232" s="36">
        <f t="shared" si="13"/>
        <v>3413.566907</v>
      </c>
      <c r="X232" s="35">
        <f t="shared" si="14"/>
        <v>0.7036628103</v>
      </c>
      <c r="Y232" s="40">
        <f t="shared" si="15"/>
        <v>0.78</v>
      </c>
      <c r="Z232" s="33">
        <v>23.077</v>
      </c>
      <c r="AA232" s="101">
        <f t="shared" si="16"/>
        <v>0.879</v>
      </c>
      <c r="AB232" s="73">
        <f t="shared" si="17"/>
        <v>1.124204373</v>
      </c>
      <c r="AC232" s="121">
        <f t="shared" si="18"/>
        <v>2.993672751</v>
      </c>
      <c r="AD232" s="68">
        <f t="shared" si="19"/>
        <v>0.833</v>
      </c>
      <c r="AE232" s="33">
        <v>2.51</v>
      </c>
      <c r="AF232" s="102">
        <f t="shared" si="20"/>
        <v>0.177</v>
      </c>
      <c r="AG232" s="73">
        <f t="shared" si="21"/>
        <v>-0.9023772462</v>
      </c>
      <c r="AH232" s="66">
        <f t="shared" si="22"/>
        <v>2.168634864</v>
      </c>
      <c r="AI232" s="102">
        <f t="shared" si="23"/>
        <v>0.124</v>
      </c>
      <c r="AJ232" s="73">
        <f t="shared" si="24"/>
        <v>-1.101317954</v>
      </c>
      <c r="AK232" s="33">
        <v>51.52</v>
      </c>
      <c r="AL232" s="102">
        <f t="shared" si="25"/>
        <v>0.493</v>
      </c>
      <c r="AM232" s="73">
        <f t="shared" si="26"/>
        <v>-0.03935118483</v>
      </c>
      <c r="AN232" s="36">
        <f t="shared" si="27"/>
        <v>2720.299719</v>
      </c>
      <c r="AO232" s="35">
        <f t="shared" si="28"/>
        <v>-0.9141503807</v>
      </c>
      <c r="AP232" s="37">
        <f t="shared" si="29"/>
        <v>0.209</v>
      </c>
      <c r="AQ232" s="33">
        <v>7.16</v>
      </c>
      <c r="AR232" s="102">
        <f t="shared" si="30"/>
        <v>0.851</v>
      </c>
      <c r="AS232" s="73">
        <f t="shared" si="31"/>
        <v>0.994997078</v>
      </c>
      <c r="AT232" s="33">
        <v>34.04</v>
      </c>
      <c r="AU232" s="102">
        <f t="shared" si="32"/>
        <v>0.582</v>
      </c>
      <c r="AV232" s="73">
        <f t="shared" si="33"/>
        <v>0.2550185693</v>
      </c>
      <c r="AW232" s="36">
        <f t="shared" si="34"/>
        <v>2580.225088</v>
      </c>
      <c r="AX232" s="35">
        <f t="shared" si="35"/>
        <v>0.7339903778</v>
      </c>
      <c r="AY232" s="37">
        <f t="shared" si="36"/>
        <v>0.77</v>
      </c>
      <c r="AZ232" s="33">
        <v>13.1</v>
      </c>
      <c r="BA232" s="102">
        <f t="shared" si="37"/>
        <v>0.94</v>
      </c>
      <c r="BB232" s="73">
        <f t="shared" si="38"/>
        <v>1.633117314</v>
      </c>
      <c r="BC232" s="33">
        <v>34.3</v>
      </c>
      <c r="BD232" s="102">
        <f t="shared" si="39"/>
        <v>0.507</v>
      </c>
      <c r="BE232" s="73">
        <f t="shared" si="40"/>
        <v>-0.08512092437</v>
      </c>
      <c r="BF232" s="36">
        <f t="shared" si="41"/>
        <v>2886.353745</v>
      </c>
      <c r="BG232" s="35">
        <f t="shared" si="42"/>
        <v>0.7029805948</v>
      </c>
      <c r="BH232" s="37">
        <f t="shared" si="43"/>
        <v>0.77</v>
      </c>
      <c r="BI232" s="33">
        <v>0.91</v>
      </c>
      <c r="BJ232" s="103">
        <f t="shared" si="44"/>
        <v>0.394</v>
      </c>
      <c r="BK232" s="73">
        <f t="shared" si="45"/>
        <v>-0.4261655134</v>
      </c>
      <c r="BL232" s="33">
        <v>0.3</v>
      </c>
      <c r="BM232" s="103">
        <f t="shared" si="46"/>
        <v>0.489</v>
      </c>
      <c r="BN232" s="73">
        <f t="shared" si="47"/>
        <v>-0.2299100091</v>
      </c>
      <c r="BO232" s="33">
        <v>1.9</v>
      </c>
      <c r="BP232" s="102">
        <f t="shared" si="48"/>
        <v>0.379</v>
      </c>
      <c r="BQ232" s="73">
        <f t="shared" si="49"/>
        <v>-0.4748246721</v>
      </c>
      <c r="BR232" s="33">
        <v>76.0</v>
      </c>
      <c r="BS232" s="102">
        <f t="shared" si="50"/>
        <v>0.993</v>
      </c>
      <c r="BT232" s="73">
        <f t="shared" si="51"/>
        <v>2.60876944</v>
      </c>
      <c r="BU232" s="36">
        <f t="shared" si="52"/>
        <v>3518.816282</v>
      </c>
      <c r="BV232" s="35">
        <f t="shared" si="53"/>
        <v>0.8424774482</v>
      </c>
      <c r="BW232" s="37">
        <f t="shared" si="54"/>
        <v>0.801</v>
      </c>
      <c r="BX232" s="122">
        <f t="shared" si="55"/>
        <v>0.7092225177</v>
      </c>
      <c r="BY232" s="104">
        <f t="shared" si="56"/>
        <v>0.603</v>
      </c>
      <c r="BZ232" s="33">
        <v>7.69</v>
      </c>
      <c r="CA232" s="105">
        <f t="shared" si="57"/>
        <v>0.071</v>
      </c>
      <c r="CB232" s="73">
        <f t="shared" si="58"/>
        <v>-1.063117097</v>
      </c>
      <c r="CC232" s="33">
        <v>2.82</v>
      </c>
      <c r="CD232" s="105">
        <f t="shared" si="59"/>
        <v>0.397</v>
      </c>
      <c r="CE232" s="73">
        <f t="shared" si="60"/>
        <v>-0.239671358</v>
      </c>
      <c r="CF232" s="33">
        <v>0.15</v>
      </c>
      <c r="CG232" s="105">
        <f t="shared" si="61"/>
        <v>0.131</v>
      </c>
      <c r="CH232" s="73">
        <f t="shared" si="62"/>
        <v>-0.9873980066</v>
      </c>
      <c r="CI232" s="33">
        <v>0.46</v>
      </c>
      <c r="CJ232" s="102">
        <f t="shared" si="63"/>
        <v>0.046</v>
      </c>
      <c r="CK232" s="73">
        <f t="shared" si="64"/>
        <v>-1.109853258</v>
      </c>
      <c r="CL232" s="33">
        <v>50.0</v>
      </c>
      <c r="CM232" s="102">
        <f t="shared" si="65"/>
        <v>0.546</v>
      </c>
      <c r="CN232" s="73">
        <f t="shared" si="66"/>
        <v>0.1679293509</v>
      </c>
      <c r="CO232" s="36">
        <f t="shared" si="67"/>
        <v>1010.05836</v>
      </c>
      <c r="CP232" s="35">
        <f t="shared" si="68"/>
        <v>-1.161082195</v>
      </c>
      <c r="CQ232" s="90">
        <f t="shared" si="69"/>
        <v>0.099</v>
      </c>
      <c r="CR232" s="33">
        <v>0.01</v>
      </c>
      <c r="CS232" s="105">
        <f t="shared" si="70"/>
        <v>0</v>
      </c>
      <c r="CT232" s="73">
        <f t="shared" si="71"/>
        <v>-1.383312677</v>
      </c>
      <c r="CU232" s="123">
        <f t="shared" si="72"/>
        <v>-4.834581334</v>
      </c>
      <c r="CV232" s="107">
        <f t="shared" si="73"/>
        <v>0.043</v>
      </c>
    </row>
    <row r="233">
      <c r="A233" s="28">
        <v>2024.0</v>
      </c>
      <c r="B233" s="29" t="s">
        <v>962</v>
      </c>
      <c r="C233" s="29" t="s">
        <v>28</v>
      </c>
      <c r="D233" s="30">
        <f t="array" ref="D233">INDEX(
  TP!C:C,
  MATCH(
    1,
    (TP!A:A = A233) * (TP!B:B = C233),
    0
  )
)
</f>
        <v>46.09</v>
      </c>
      <c r="E233" s="31">
        <f t="shared" si="1"/>
        <v>-6.678257558</v>
      </c>
      <c r="F233" s="32">
        <f t="shared" si="2"/>
        <v>0.156</v>
      </c>
      <c r="G233" s="33">
        <v>2683.0</v>
      </c>
      <c r="H233" s="33">
        <v>10.82</v>
      </c>
      <c r="I233" s="33">
        <v>1.0</v>
      </c>
      <c r="J233" s="99">
        <f t="shared" si="3"/>
        <v>10.08</v>
      </c>
      <c r="K233" s="100">
        <f t="shared" si="4"/>
        <v>0.3381289601</v>
      </c>
      <c r="L233" s="101">
        <f t="shared" si="5"/>
        <v>0.684</v>
      </c>
      <c r="M233" s="73">
        <f t="shared" si="6"/>
        <v>0.5185857379</v>
      </c>
      <c r="N233" s="42">
        <v>0.34</v>
      </c>
      <c r="O233" s="101">
        <f t="shared" si="7"/>
        <v>0.681</v>
      </c>
      <c r="P233" s="73">
        <f t="shared" si="8"/>
        <v>0.3893543971</v>
      </c>
      <c r="Q233" s="33">
        <v>1.58</v>
      </c>
      <c r="R233" s="102">
        <f t="shared" si="9"/>
        <v>0.252</v>
      </c>
      <c r="S233" s="73">
        <f t="shared" si="10"/>
        <v>-0.6723442546</v>
      </c>
      <c r="T233" s="33">
        <v>42.55</v>
      </c>
      <c r="U233" s="102">
        <f t="shared" si="11"/>
        <v>0.546</v>
      </c>
      <c r="V233" s="73">
        <f t="shared" si="12"/>
        <v>0.1118129505</v>
      </c>
      <c r="W233" s="36">
        <f t="shared" si="13"/>
        <v>2521.492571</v>
      </c>
      <c r="X233" s="35">
        <f t="shared" si="14"/>
        <v>-0.317039382</v>
      </c>
      <c r="Y233" s="40">
        <f t="shared" si="15"/>
        <v>0.376</v>
      </c>
      <c r="Z233" s="33">
        <v>23.404</v>
      </c>
      <c r="AA233" s="101">
        <f t="shared" si="16"/>
        <v>0.887</v>
      </c>
      <c r="AB233" s="73">
        <f t="shared" si="17"/>
        <v>1.170802905</v>
      </c>
      <c r="AC233" s="121">
        <f t="shared" si="18"/>
        <v>1.761703658</v>
      </c>
      <c r="AD233" s="68">
        <f t="shared" si="19"/>
        <v>0.688</v>
      </c>
      <c r="AE233" s="33">
        <v>2.11</v>
      </c>
      <c r="AF233" s="102">
        <f t="shared" si="20"/>
        <v>0.078</v>
      </c>
      <c r="AG233" s="73">
        <f t="shared" si="21"/>
        <v>-1.246951725</v>
      </c>
      <c r="AH233" s="66">
        <f t="shared" si="22"/>
        <v>1.823035683</v>
      </c>
      <c r="AI233" s="102">
        <f t="shared" si="23"/>
        <v>0.032</v>
      </c>
      <c r="AJ233" s="73">
        <f t="shared" si="24"/>
        <v>-1.389109792</v>
      </c>
      <c r="AK233" s="33">
        <v>57.14</v>
      </c>
      <c r="AL233" s="102">
        <f t="shared" si="25"/>
        <v>0.784</v>
      </c>
      <c r="AM233" s="73">
        <f t="shared" si="26"/>
        <v>0.698088257</v>
      </c>
      <c r="AN233" s="36">
        <f t="shared" si="27"/>
        <v>2714.923167</v>
      </c>
      <c r="AO233" s="35">
        <f t="shared" si="28"/>
        <v>-0.9204678173</v>
      </c>
      <c r="AP233" s="37">
        <f t="shared" si="29"/>
        <v>0.206</v>
      </c>
      <c r="AQ233" s="33">
        <v>7.85</v>
      </c>
      <c r="AR233" s="102">
        <f t="shared" si="30"/>
        <v>0.89</v>
      </c>
      <c r="AS233" s="73">
        <f t="shared" si="31"/>
        <v>1.2595934</v>
      </c>
      <c r="AT233" s="33">
        <v>42.74</v>
      </c>
      <c r="AU233" s="102">
        <f t="shared" si="32"/>
        <v>0.894</v>
      </c>
      <c r="AV233" s="73">
        <f t="shared" si="33"/>
        <v>1.116723392</v>
      </c>
      <c r="AW233" s="36">
        <f t="shared" si="34"/>
        <v>3364.954959</v>
      </c>
      <c r="AX233" s="35">
        <f t="shared" si="35"/>
        <v>1.583832944</v>
      </c>
      <c r="AY233" s="37">
        <f t="shared" si="36"/>
        <v>0.95</v>
      </c>
      <c r="AZ233" s="33">
        <v>5.67</v>
      </c>
      <c r="BA233" s="102">
        <f t="shared" si="37"/>
        <v>0.135</v>
      </c>
      <c r="BB233" s="73">
        <f t="shared" si="38"/>
        <v>-1.06913364</v>
      </c>
      <c r="BC233" s="33">
        <v>23.08</v>
      </c>
      <c r="BD233" s="102">
        <f t="shared" si="39"/>
        <v>0.025</v>
      </c>
      <c r="BE233" s="73">
        <f t="shared" si="40"/>
        <v>-1.641591217</v>
      </c>
      <c r="BF233" s="36">
        <f t="shared" si="41"/>
        <v>1392.778098</v>
      </c>
      <c r="BG233" s="35">
        <f t="shared" si="42"/>
        <v>-1.802935182</v>
      </c>
      <c r="BH233" s="37">
        <f t="shared" si="43"/>
        <v>0.021</v>
      </c>
      <c r="BI233" s="33">
        <v>0.5</v>
      </c>
      <c r="BJ233" s="103">
        <f t="shared" si="44"/>
        <v>0.142</v>
      </c>
      <c r="BK233" s="73">
        <f t="shared" si="45"/>
        <v>-0.9684772541</v>
      </c>
      <c r="BL233" s="33">
        <v>0.07</v>
      </c>
      <c r="BM233" s="103">
        <f t="shared" si="46"/>
        <v>0.124</v>
      </c>
      <c r="BN233" s="73">
        <f t="shared" si="47"/>
        <v>-0.8592137302</v>
      </c>
      <c r="BO233" s="33">
        <v>0.6</v>
      </c>
      <c r="BP233" s="102">
        <f t="shared" si="48"/>
        <v>0.035</v>
      </c>
      <c r="BQ233" s="73">
        <f t="shared" si="49"/>
        <v>-1.394816229</v>
      </c>
      <c r="BR233" s="33">
        <v>38.89</v>
      </c>
      <c r="BS233" s="102">
        <f t="shared" si="50"/>
        <v>0.099</v>
      </c>
      <c r="BT233" s="73">
        <f t="shared" si="51"/>
        <v>-1.181208357</v>
      </c>
      <c r="BU233" s="36">
        <f t="shared" si="52"/>
        <v>794.8597787</v>
      </c>
      <c r="BV233" s="35">
        <f t="shared" si="53"/>
        <v>-1.804579655</v>
      </c>
      <c r="BW233" s="37">
        <f t="shared" si="54"/>
        <v>0.025</v>
      </c>
      <c r="BX233" s="122">
        <f t="shared" si="55"/>
        <v>-4.771840696</v>
      </c>
      <c r="BY233" s="104">
        <f t="shared" si="56"/>
        <v>0.085</v>
      </c>
      <c r="BZ233" s="33">
        <v>10.16</v>
      </c>
      <c r="CA233" s="105">
        <f t="shared" si="57"/>
        <v>0.323</v>
      </c>
      <c r="CB233" s="73">
        <f t="shared" si="58"/>
        <v>-0.596953848</v>
      </c>
      <c r="CC233" s="33">
        <v>2.58</v>
      </c>
      <c r="CD233" s="105">
        <f t="shared" si="59"/>
        <v>0.277</v>
      </c>
      <c r="CE233" s="73">
        <f t="shared" si="60"/>
        <v>-0.5168934055</v>
      </c>
      <c r="CF233" s="33">
        <v>0.17</v>
      </c>
      <c r="CG233" s="105">
        <f t="shared" si="61"/>
        <v>0.174</v>
      </c>
      <c r="CH233" s="73">
        <f t="shared" si="62"/>
        <v>-0.8788800898</v>
      </c>
      <c r="CI233" s="33">
        <v>0.97</v>
      </c>
      <c r="CJ233" s="102">
        <f t="shared" si="63"/>
        <v>0.344</v>
      </c>
      <c r="CK233" s="73">
        <f t="shared" si="64"/>
        <v>-0.5437080659</v>
      </c>
      <c r="CL233" s="33">
        <v>41.38</v>
      </c>
      <c r="CM233" s="102">
        <f t="shared" si="65"/>
        <v>0.312</v>
      </c>
      <c r="CN233" s="73">
        <f t="shared" si="66"/>
        <v>-0.4680259</v>
      </c>
      <c r="CO233" s="36">
        <f t="shared" si="67"/>
        <v>1497.701226</v>
      </c>
      <c r="CP233" s="35">
        <f t="shared" si="68"/>
        <v>-0.6631492089</v>
      </c>
      <c r="CQ233" s="90">
        <f t="shared" si="69"/>
        <v>0.255</v>
      </c>
      <c r="CR233" s="33">
        <v>0.03</v>
      </c>
      <c r="CS233" s="105">
        <f t="shared" si="70"/>
        <v>0.089</v>
      </c>
      <c r="CT233" s="73">
        <f t="shared" si="71"/>
        <v>-1.012243968</v>
      </c>
      <c r="CU233" s="123">
        <f t="shared" si="72"/>
        <v>-3.668120521</v>
      </c>
      <c r="CV233" s="107">
        <f t="shared" si="73"/>
        <v>0.11</v>
      </c>
    </row>
    <row r="234">
      <c r="A234" s="28">
        <v>2022.0</v>
      </c>
      <c r="B234" s="29" t="s">
        <v>999</v>
      </c>
      <c r="C234" s="29" t="s">
        <v>30</v>
      </c>
      <c r="D234" s="30">
        <f t="array" ref="D234">INDEX(
  TP!C:C,
  MATCH(
    1,
    (TP!A:A = A234) * (TP!B:B = C234),
    0
  )
)
</f>
        <v>45.81</v>
      </c>
      <c r="E234" s="31">
        <f t="shared" si="1"/>
        <v>2.489243899</v>
      </c>
      <c r="F234" s="32">
        <f t="shared" si="2"/>
        <v>0.656</v>
      </c>
      <c r="G234" s="33">
        <v>2657.0</v>
      </c>
      <c r="H234" s="33">
        <v>5.88</v>
      </c>
      <c r="I234" s="33">
        <v>1.0</v>
      </c>
      <c r="J234" s="99">
        <f t="shared" si="3"/>
        <v>5.14</v>
      </c>
      <c r="K234" s="100">
        <f t="shared" si="4"/>
        <v>0.1741061347</v>
      </c>
      <c r="L234" s="101">
        <f t="shared" si="5"/>
        <v>0.177</v>
      </c>
      <c r="M234" s="73">
        <f t="shared" si="6"/>
        <v>-0.9042755367</v>
      </c>
      <c r="N234" s="42">
        <v>0.2</v>
      </c>
      <c r="O234" s="101">
        <f t="shared" si="7"/>
        <v>0.326</v>
      </c>
      <c r="P234" s="73">
        <f t="shared" si="8"/>
        <v>-0.5054380166</v>
      </c>
      <c r="Q234" s="33">
        <v>1.52</v>
      </c>
      <c r="R234" s="102">
        <f t="shared" si="9"/>
        <v>0.216</v>
      </c>
      <c r="S234" s="73">
        <f t="shared" si="10"/>
        <v>-0.7701544452</v>
      </c>
      <c r="T234" s="33">
        <v>42.22</v>
      </c>
      <c r="U234" s="102">
        <f t="shared" si="11"/>
        <v>0.518</v>
      </c>
      <c r="V234" s="73">
        <f t="shared" si="12"/>
        <v>0.07915552611</v>
      </c>
      <c r="W234" s="36">
        <f t="shared" si="13"/>
        <v>2439.822054</v>
      </c>
      <c r="X234" s="35">
        <f t="shared" si="14"/>
        <v>-0.4104859395</v>
      </c>
      <c r="Y234" s="40">
        <f t="shared" si="15"/>
        <v>0.33</v>
      </c>
      <c r="Z234" s="33">
        <v>15.556</v>
      </c>
      <c r="AA234" s="101">
        <f t="shared" si="16"/>
        <v>0.521</v>
      </c>
      <c r="AB234" s="73">
        <f t="shared" si="17"/>
        <v>0.05243813999</v>
      </c>
      <c r="AC234" s="121">
        <f t="shared" si="18"/>
        <v>-1.767761353</v>
      </c>
      <c r="AD234" s="68">
        <f t="shared" si="19"/>
        <v>0.301</v>
      </c>
      <c r="AE234" s="33">
        <v>3.76</v>
      </c>
      <c r="AF234" s="102">
        <f t="shared" si="20"/>
        <v>0.67</v>
      </c>
      <c r="AG234" s="73">
        <f t="shared" si="21"/>
        <v>0.1744180004</v>
      </c>
      <c r="AH234" s="66">
        <f t="shared" si="22"/>
        <v>3.212515161</v>
      </c>
      <c r="AI234" s="102">
        <f t="shared" si="23"/>
        <v>0.447</v>
      </c>
      <c r="AJ234" s="73">
        <f t="shared" si="24"/>
        <v>-0.2320443962</v>
      </c>
      <c r="AK234" s="33">
        <v>55.86</v>
      </c>
      <c r="AL234" s="102">
        <f t="shared" si="25"/>
        <v>0.723</v>
      </c>
      <c r="AM234" s="73">
        <f t="shared" si="26"/>
        <v>0.5301305194</v>
      </c>
      <c r="AN234" s="36">
        <f t="shared" si="27"/>
        <v>3677.699114</v>
      </c>
      <c r="AO234" s="35">
        <f t="shared" si="28"/>
        <v>0.2107917317</v>
      </c>
      <c r="AP234" s="37">
        <f t="shared" si="29"/>
        <v>0.582</v>
      </c>
      <c r="AQ234" s="33">
        <v>4.67</v>
      </c>
      <c r="AR234" s="102">
        <f t="shared" si="30"/>
        <v>0.589</v>
      </c>
      <c r="AS234" s="73">
        <f t="shared" si="31"/>
        <v>0.04014948035</v>
      </c>
      <c r="AT234" s="33">
        <v>39.86</v>
      </c>
      <c r="AU234" s="102">
        <f t="shared" si="32"/>
        <v>0.823</v>
      </c>
      <c r="AV234" s="73">
        <f t="shared" si="33"/>
        <v>0.831469382</v>
      </c>
      <c r="AW234" s="36">
        <f t="shared" si="34"/>
        <v>2497.406262</v>
      </c>
      <c r="AX234" s="35">
        <f t="shared" si="35"/>
        <v>0.6442996882</v>
      </c>
      <c r="AY234" s="37">
        <f t="shared" si="36"/>
        <v>0.73</v>
      </c>
      <c r="AZ234" s="33">
        <v>8.5</v>
      </c>
      <c r="BA234" s="102">
        <f t="shared" si="37"/>
        <v>0.535</v>
      </c>
      <c r="BB234" s="73">
        <f t="shared" si="38"/>
        <v>-0.03987789313</v>
      </c>
      <c r="BC234" s="33">
        <v>38.25</v>
      </c>
      <c r="BD234" s="102">
        <f t="shared" si="39"/>
        <v>0.738</v>
      </c>
      <c r="BE234" s="73">
        <f t="shared" si="40"/>
        <v>0.4628343034</v>
      </c>
      <c r="BF234" s="36">
        <f t="shared" si="41"/>
        <v>2738.420492</v>
      </c>
      <c r="BG234" s="35">
        <f t="shared" si="42"/>
        <v>0.454778722</v>
      </c>
      <c r="BH234" s="37">
        <f t="shared" si="43"/>
        <v>0.713</v>
      </c>
      <c r="BI234" s="33">
        <v>1.73</v>
      </c>
      <c r="BJ234" s="103">
        <f t="shared" si="44"/>
        <v>0.787</v>
      </c>
      <c r="BK234" s="73">
        <f t="shared" si="45"/>
        <v>0.6584579681</v>
      </c>
      <c r="BL234" s="33">
        <v>0.85</v>
      </c>
      <c r="BM234" s="103">
        <f t="shared" si="46"/>
        <v>0.897</v>
      </c>
      <c r="BN234" s="73">
        <f t="shared" si="47"/>
        <v>1.274946715</v>
      </c>
      <c r="BO234" s="33">
        <v>3.73</v>
      </c>
      <c r="BP234" s="102">
        <f t="shared" si="48"/>
        <v>0.816</v>
      </c>
      <c r="BQ234" s="73">
        <f t="shared" si="49"/>
        <v>0.8202403661</v>
      </c>
      <c r="BR234" s="33">
        <v>57.27</v>
      </c>
      <c r="BS234" s="102">
        <f t="shared" si="50"/>
        <v>0.798</v>
      </c>
      <c r="BT234" s="73">
        <f t="shared" si="51"/>
        <v>0.6959081048</v>
      </c>
      <c r="BU234" s="36">
        <f t="shared" si="52"/>
        <v>3869.979464</v>
      </c>
      <c r="BV234" s="35">
        <f t="shared" si="53"/>
        <v>1.183727021</v>
      </c>
      <c r="BW234" s="37">
        <f t="shared" si="54"/>
        <v>0.876</v>
      </c>
      <c r="BX234" s="122">
        <f t="shared" si="55"/>
        <v>4.427001847</v>
      </c>
      <c r="BY234" s="104">
        <f t="shared" si="56"/>
        <v>0.848</v>
      </c>
      <c r="BZ234" s="33">
        <v>9.86</v>
      </c>
      <c r="CA234" s="105">
        <f t="shared" si="57"/>
        <v>0.266</v>
      </c>
      <c r="CB234" s="73">
        <f t="shared" si="58"/>
        <v>-0.6535728661</v>
      </c>
      <c r="CC234" s="33">
        <v>3.12</v>
      </c>
      <c r="CD234" s="105">
        <f t="shared" si="59"/>
        <v>0.528</v>
      </c>
      <c r="CE234" s="73">
        <f t="shared" si="60"/>
        <v>0.1068562015</v>
      </c>
      <c r="CF234" s="33">
        <v>0.44</v>
      </c>
      <c r="CG234" s="105">
        <f t="shared" si="61"/>
        <v>0.766</v>
      </c>
      <c r="CH234" s="73">
        <f t="shared" si="62"/>
        <v>0.5861117876</v>
      </c>
      <c r="CI234" s="33">
        <v>1.32</v>
      </c>
      <c r="CJ234" s="102">
        <f t="shared" si="63"/>
        <v>0.557</v>
      </c>
      <c r="CK234" s="73">
        <f t="shared" si="64"/>
        <v>-0.1551770513</v>
      </c>
      <c r="CL234" s="33">
        <v>41.03</v>
      </c>
      <c r="CM234" s="102">
        <f t="shared" si="65"/>
        <v>0.305</v>
      </c>
      <c r="CN234" s="73">
        <f t="shared" si="66"/>
        <v>-0.4938477489</v>
      </c>
      <c r="CO234" s="36">
        <f t="shared" si="67"/>
        <v>1843.205806</v>
      </c>
      <c r="CP234" s="35">
        <f t="shared" si="68"/>
        <v>-0.3103538753</v>
      </c>
      <c r="CQ234" s="90">
        <f t="shared" si="69"/>
        <v>0.44</v>
      </c>
      <c r="CR234" s="33">
        <v>0.09</v>
      </c>
      <c r="CS234" s="105">
        <f t="shared" si="70"/>
        <v>0.567</v>
      </c>
      <c r="CT234" s="73">
        <f t="shared" si="71"/>
        <v>0.1009621575</v>
      </c>
      <c r="CU234" s="123">
        <f t="shared" si="72"/>
        <v>-0.1699965949</v>
      </c>
      <c r="CV234" s="107">
        <f t="shared" si="73"/>
        <v>0.55</v>
      </c>
    </row>
    <row r="235">
      <c r="A235" s="28">
        <v>2022.0</v>
      </c>
      <c r="B235" s="29" t="s">
        <v>915</v>
      </c>
      <c r="C235" s="29" t="s">
        <v>30</v>
      </c>
      <c r="D235" s="30">
        <f t="array" ref="D235">INDEX(
  TP!C:C,
  MATCH(
    1,
    (TP!A:A = A235) * (TP!B:B = C235),
    0
  )
)
</f>
        <v>45.81</v>
      </c>
      <c r="E235" s="31">
        <f t="shared" si="1"/>
        <v>-11.28113777</v>
      </c>
      <c r="F235" s="32">
        <f t="shared" si="2"/>
        <v>0.018</v>
      </c>
      <c r="G235" s="33">
        <v>1027.0</v>
      </c>
      <c r="H235" s="33">
        <v>2.08</v>
      </c>
      <c r="I235" s="33">
        <v>0.0</v>
      </c>
      <c r="J235" s="99">
        <f t="shared" si="3"/>
        <v>2.08</v>
      </c>
      <c r="K235" s="100">
        <f t="shared" si="4"/>
        <v>0.182278481</v>
      </c>
      <c r="L235" s="101">
        <f t="shared" si="5"/>
        <v>0.223</v>
      </c>
      <c r="M235" s="73">
        <f t="shared" si="6"/>
        <v>-0.8333822631</v>
      </c>
      <c r="N235" s="42">
        <v>0.09</v>
      </c>
      <c r="O235" s="101">
        <f t="shared" si="7"/>
        <v>0.103</v>
      </c>
      <c r="P235" s="73">
        <f t="shared" si="8"/>
        <v>-1.208489199</v>
      </c>
      <c r="Q235" s="33">
        <v>1.58</v>
      </c>
      <c r="R235" s="102">
        <f t="shared" si="9"/>
        <v>0.252</v>
      </c>
      <c r="S235" s="73">
        <f t="shared" si="10"/>
        <v>-0.6723442546</v>
      </c>
      <c r="T235" s="33">
        <v>33.33</v>
      </c>
      <c r="U235" s="102">
        <f t="shared" si="11"/>
        <v>0.174</v>
      </c>
      <c r="V235" s="73">
        <f t="shared" si="12"/>
        <v>-0.8006156944</v>
      </c>
      <c r="W235" s="36">
        <f t="shared" si="13"/>
        <v>1975.119798</v>
      </c>
      <c r="X235" s="35">
        <f t="shared" si="14"/>
        <v>-0.942193436</v>
      </c>
      <c r="Y235" s="40">
        <f t="shared" si="15"/>
        <v>0.149</v>
      </c>
      <c r="Z235" s="33">
        <v>5.556</v>
      </c>
      <c r="AA235" s="101">
        <f t="shared" si="16"/>
        <v>0.085</v>
      </c>
      <c r="AB235" s="73">
        <f t="shared" si="17"/>
        <v>-1.372593416</v>
      </c>
      <c r="AC235" s="121">
        <f t="shared" si="18"/>
        <v>-4.356658314</v>
      </c>
      <c r="AD235" s="68">
        <f t="shared" si="19"/>
        <v>0.096</v>
      </c>
      <c r="AE235" s="33">
        <v>2.8</v>
      </c>
      <c r="AF235" s="102">
        <f t="shared" si="20"/>
        <v>0.273</v>
      </c>
      <c r="AG235" s="73">
        <f t="shared" si="21"/>
        <v>-0.652560749</v>
      </c>
      <c r="AH235" s="66">
        <f t="shared" si="22"/>
        <v>2.392298524</v>
      </c>
      <c r="AI235" s="102">
        <f t="shared" si="23"/>
        <v>0.191</v>
      </c>
      <c r="AJ235" s="73">
        <f t="shared" si="24"/>
        <v>-0.915065846</v>
      </c>
      <c r="AK235" s="33">
        <v>46.88</v>
      </c>
      <c r="AL235" s="102">
        <f t="shared" si="25"/>
        <v>0.245</v>
      </c>
      <c r="AM235" s="73">
        <f t="shared" si="26"/>
        <v>-0.6481979838</v>
      </c>
      <c r="AN235" s="36">
        <f t="shared" si="27"/>
        <v>2621.694658</v>
      </c>
      <c r="AO235" s="35">
        <f t="shared" si="28"/>
        <v>-1.030011104</v>
      </c>
      <c r="AP235" s="37">
        <f t="shared" si="29"/>
        <v>0.17</v>
      </c>
      <c r="AQ235" s="33">
        <v>7.62</v>
      </c>
      <c r="AR235" s="102">
        <f t="shared" si="30"/>
        <v>0.872</v>
      </c>
      <c r="AS235" s="73">
        <f t="shared" si="31"/>
        <v>1.171394626</v>
      </c>
      <c r="AT235" s="33">
        <v>24.14</v>
      </c>
      <c r="AU235" s="102">
        <f t="shared" si="32"/>
        <v>0.227</v>
      </c>
      <c r="AV235" s="73">
        <f t="shared" si="33"/>
        <v>-0.7255420915</v>
      </c>
      <c r="AW235" s="36">
        <f t="shared" si="34"/>
        <v>1877.609206</v>
      </c>
      <c r="AX235" s="35">
        <f t="shared" si="35"/>
        <v>-0.02692481857</v>
      </c>
      <c r="AY235" s="37">
        <f t="shared" si="36"/>
        <v>0.532</v>
      </c>
      <c r="AZ235" s="33">
        <v>11.74</v>
      </c>
      <c r="BA235" s="102">
        <f t="shared" si="37"/>
        <v>0.865</v>
      </c>
      <c r="BB235" s="73">
        <f t="shared" si="38"/>
        <v>1.138492644</v>
      </c>
      <c r="BC235" s="33">
        <v>23.88</v>
      </c>
      <c r="BD235" s="102">
        <f t="shared" si="39"/>
        <v>0.043</v>
      </c>
      <c r="BE235" s="73">
        <f t="shared" si="40"/>
        <v>-1.530612943</v>
      </c>
      <c r="BF235" s="36">
        <f t="shared" si="41"/>
        <v>1932.483441</v>
      </c>
      <c r="BG235" s="35">
        <f t="shared" si="42"/>
        <v>-0.8974195258</v>
      </c>
      <c r="BH235" s="37">
        <f t="shared" si="43"/>
        <v>0.184</v>
      </c>
      <c r="BI235" s="33">
        <v>0.26</v>
      </c>
      <c r="BJ235" s="103">
        <f t="shared" si="44"/>
        <v>0.043</v>
      </c>
      <c r="BK235" s="73">
        <f t="shared" si="45"/>
        <v>-1.285928029</v>
      </c>
      <c r="BL235" s="33">
        <v>0.0</v>
      </c>
      <c r="BM235" s="103">
        <f t="shared" si="46"/>
        <v>0</v>
      </c>
      <c r="BN235" s="73">
        <f t="shared" si="47"/>
        <v>-1.05074095</v>
      </c>
      <c r="BO235" s="33">
        <v>1.93</v>
      </c>
      <c r="BP235" s="102">
        <f t="shared" si="48"/>
        <v>0.39</v>
      </c>
      <c r="BQ235" s="73">
        <f t="shared" si="49"/>
        <v>-0.4535940977</v>
      </c>
      <c r="BR235" s="33">
        <v>45.45</v>
      </c>
      <c r="BS235" s="102">
        <f t="shared" si="50"/>
        <v>0.273</v>
      </c>
      <c r="BT235" s="73">
        <f t="shared" si="51"/>
        <v>-0.5112473133</v>
      </c>
      <c r="BU235" s="36">
        <f t="shared" si="52"/>
        <v>2124.685713</v>
      </c>
      <c r="BV235" s="35">
        <f t="shared" si="53"/>
        <v>-0.5122957363</v>
      </c>
      <c r="BW235" s="37">
        <f t="shared" si="54"/>
        <v>0.344</v>
      </c>
      <c r="BX235" s="122">
        <f t="shared" si="55"/>
        <v>-4.803320163</v>
      </c>
      <c r="BY235" s="104">
        <f t="shared" si="56"/>
        <v>0.078</v>
      </c>
      <c r="BZ235" s="33">
        <v>11.66</v>
      </c>
      <c r="CA235" s="105">
        <f t="shared" si="57"/>
        <v>0.479</v>
      </c>
      <c r="CB235" s="73">
        <f t="shared" si="58"/>
        <v>-0.3138587574</v>
      </c>
      <c r="CC235" s="33">
        <v>2.63</v>
      </c>
      <c r="CD235" s="105">
        <f t="shared" si="59"/>
        <v>0.301</v>
      </c>
      <c r="CE235" s="73">
        <f t="shared" si="60"/>
        <v>-0.4591388123</v>
      </c>
      <c r="CF235" s="33">
        <v>0.26</v>
      </c>
      <c r="CG235" s="105">
        <f t="shared" si="61"/>
        <v>0.383</v>
      </c>
      <c r="CH235" s="73">
        <f t="shared" si="62"/>
        <v>-0.390549464</v>
      </c>
      <c r="CI235" s="33">
        <v>1.67</v>
      </c>
      <c r="CJ235" s="102">
        <f t="shared" si="63"/>
        <v>0.699</v>
      </c>
      <c r="CK235" s="73">
        <f t="shared" si="64"/>
        <v>0.2333539632</v>
      </c>
      <c r="CL235" s="33">
        <v>31.58</v>
      </c>
      <c r="CM235" s="102">
        <f t="shared" si="65"/>
        <v>0.085</v>
      </c>
      <c r="CN235" s="73">
        <f t="shared" si="66"/>
        <v>-1.19103767</v>
      </c>
      <c r="CO235" s="36">
        <f t="shared" si="67"/>
        <v>1655.548227</v>
      </c>
      <c r="CP235" s="35">
        <f t="shared" si="68"/>
        <v>-0.5019713586</v>
      </c>
      <c r="CQ235" s="90">
        <f t="shared" si="69"/>
        <v>0.333</v>
      </c>
      <c r="CR235" s="33">
        <v>0.06</v>
      </c>
      <c r="CS235" s="105">
        <f t="shared" si="70"/>
        <v>0.348</v>
      </c>
      <c r="CT235" s="73">
        <f t="shared" si="71"/>
        <v>-0.4556409055</v>
      </c>
      <c r="CU235" s="123">
        <f t="shared" si="72"/>
        <v>-2.121159298</v>
      </c>
      <c r="CV235" s="107">
        <f t="shared" si="73"/>
        <v>0.294</v>
      </c>
    </row>
    <row r="236">
      <c r="A236" s="28">
        <v>2023.0</v>
      </c>
      <c r="B236" s="29" t="s">
        <v>1000</v>
      </c>
      <c r="C236" s="29" t="s">
        <v>28</v>
      </c>
      <c r="D236" s="30">
        <f t="array" ref="D236">INDEX(
  TP!C:C,
  MATCH(
    1,
    (TP!A:A = A236) * (TP!B:B = C236),
    0
  )
)
</f>
        <v>45.73</v>
      </c>
      <c r="E236" s="31">
        <f t="shared" si="1"/>
        <v>-0.04277684855</v>
      </c>
      <c r="F236" s="32">
        <f t="shared" si="2"/>
        <v>0.5</v>
      </c>
      <c r="G236" s="33">
        <v>1151.0</v>
      </c>
      <c r="H236" s="33">
        <v>4.66</v>
      </c>
      <c r="I236" s="33">
        <v>0.0</v>
      </c>
      <c r="J236" s="99">
        <f t="shared" si="3"/>
        <v>4.66</v>
      </c>
      <c r="K236" s="100">
        <f t="shared" si="4"/>
        <v>0.364378801</v>
      </c>
      <c r="L236" s="101">
        <f t="shared" si="5"/>
        <v>0.759</v>
      </c>
      <c r="M236" s="73">
        <f t="shared" si="6"/>
        <v>0.7462972288</v>
      </c>
      <c r="N236" s="42">
        <v>0.23</v>
      </c>
      <c r="O236" s="101">
        <f t="shared" si="7"/>
        <v>0.415</v>
      </c>
      <c r="P236" s="73">
        <f t="shared" si="8"/>
        <v>-0.3136967851</v>
      </c>
      <c r="Q236" s="33">
        <v>2.27</v>
      </c>
      <c r="R236" s="102">
        <f t="shared" si="9"/>
        <v>0.674</v>
      </c>
      <c r="S236" s="73">
        <f t="shared" si="10"/>
        <v>0.4524729369</v>
      </c>
      <c r="T236" s="33">
        <v>44.83</v>
      </c>
      <c r="U236" s="102">
        <f t="shared" si="11"/>
        <v>0.621</v>
      </c>
      <c r="V236" s="73">
        <f t="shared" si="12"/>
        <v>0.3374460644</v>
      </c>
      <c r="W236" s="36">
        <f t="shared" si="13"/>
        <v>3320.904564</v>
      </c>
      <c r="X236" s="35">
        <f t="shared" si="14"/>
        <v>0.5976395196</v>
      </c>
      <c r="Y236" s="40">
        <f t="shared" si="15"/>
        <v>0.741</v>
      </c>
      <c r="Z236" s="33">
        <v>10.345</v>
      </c>
      <c r="AA236" s="101">
        <f t="shared" si="16"/>
        <v>0.259</v>
      </c>
      <c r="AB236" s="73">
        <f t="shared" si="17"/>
        <v>-0.6901458038</v>
      </c>
      <c r="AC236" s="121">
        <f t="shared" si="18"/>
        <v>0.3400941595</v>
      </c>
      <c r="AD236" s="68">
        <f t="shared" si="19"/>
        <v>0.532</v>
      </c>
      <c r="AE236" s="33">
        <v>2.11</v>
      </c>
      <c r="AF236" s="102">
        <f t="shared" si="20"/>
        <v>0.078</v>
      </c>
      <c r="AG236" s="73">
        <f t="shared" si="21"/>
        <v>-1.246951725</v>
      </c>
      <c r="AH236" s="66">
        <f t="shared" si="22"/>
        <v>1.796987447</v>
      </c>
      <c r="AI236" s="102">
        <f t="shared" si="23"/>
        <v>0.021</v>
      </c>
      <c r="AJ236" s="73">
        <f t="shared" si="24"/>
        <v>-1.410801017</v>
      </c>
      <c r="AK236" s="33">
        <v>37.04</v>
      </c>
      <c r="AL236" s="102">
        <f t="shared" si="25"/>
        <v>0.028</v>
      </c>
      <c r="AM236" s="73">
        <f t="shared" si="26"/>
        <v>-1.939373092</v>
      </c>
      <c r="AN236" s="36">
        <f t="shared" si="27"/>
        <v>1744.181553</v>
      </c>
      <c r="AO236" s="35">
        <f t="shared" si="28"/>
        <v>-2.061087007</v>
      </c>
      <c r="AP236" s="37">
        <f t="shared" si="29"/>
        <v>0.007</v>
      </c>
      <c r="AQ236" s="33">
        <v>3.52</v>
      </c>
      <c r="AR236" s="102">
        <f t="shared" si="30"/>
        <v>0.408</v>
      </c>
      <c r="AS236" s="73">
        <f t="shared" si="31"/>
        <v>-0.40084439</v>
      </c>
      <c r="AT236" s="33">
        <v>24.44</v>
      </c>
      <c r="AU236" s="102">
        <f t="shared" si="32"/>
        <v>0.234</v>
      </c>
      <c r="AV236" s="73">
        <f t="shared" si="33"/>
        <v>-0.6958281321</v>
      </c>
      <c r="AW236" s="36">
        <f t="shared" si="34"/>
        <v>1331.236007</v>
      </c>
      <c r="AX236" s="35">
        <f t="shared" si="35"/>
        <v>-0.6186331493</v>
      </c>
      <c r="AY236" s="37">
        <f t="shared" si="36"/>
        <v>0.298</v>
      </c>
      <c r="AZ236" s="33">
        <v>7.51</v>
      </c>
      <c r="BA236" s="102">
        <f t="shared" si="37"/>
        <v>0.34</v>
      </c>
      <c r="BB236" s="73">
        <f t="shared" si="38"/>
        <v>-0.3999355572</v>
      </c>
      <c r="BC236" s="33">
        <v>35.42</v>
      </c>
      <c r="BD236" s="102">
        <f t="shared" si="39"/>
        <v>0.567</v>
      </c>
      <c r="BE236" s="73">
        <f t="shared" si="40"/>
        <v>0.07024865921</v>
      </c>
      <c r="BF236" s="36">
        <f t="shared" si="41"/>
        <v>2411.855063</v>
      </c>
      <c r="BG236" s="35">
        <f t="shared" si="42"/>
        <v>-0.0931315649</v>
      </c>
      <c r="BH236" s="37">
        <f t="shared" si="43"/>
        <v>0.507</v>
      </c>
      <c r="BI236" s="33">
        <v>0.86</v>
      </c>
      <c r="BJ236" s="103">
        <f t="shared" si="44"/>
        <v>0.379</v>
      </c>
      <c r="BK236" s="73">
        <f t="shared" si="45"/>
        <v>-0.4923010915</v>
      </c>
      <c r="BL236" s="33">
        <v>0.08</v>
      </c>
      <c r="BM236" s="103">
        <f t="shared" si="46"/>
        <v>0.163</v>
      </c>
      <c r="BN236" s="73">
        <f t="shared" si="47"/>
        <v>-0.8318526989</v>
      </c>
      <c r="BO236" s="33">
        <v>1.56</v>
      </c>
      <c r="BP236" s="102">
        <f t="shared" si="48"/>
        <v>0.255</v>
      </c>
      <c r="BQ236" s="73">
        <f t="shared" si="49"/>
        <v>-0.7154378486</v>
      </c>
      <c r="BR236" s="33">
        <v>55.0</v>
      </c>
      <c r="BS236" s="102">
        <f t="shared" si="50"/>
        <v>0.723</v>
      </c>
      <c r="BT236" s="73">
        <f t="shared" si="51"/>
        <v>0.4640770728</v>
      </c>
      <c r="BU236" s="36">
        <f t="shared" si="52"/>
        <v>2248.253424</v>
      </c>
      <c r="BV236" s="35">
        <f t="shared" si="53"/>
        <v>-0.3922164374</v>
      </c>
      <c r="BW236" s="37">
        <f t="shared" si="54"/>
        <v>0.387</v>
      </c>
      <c r="BX236" s="122">
        <f t="shared" si="55"/>
        <v>-4.489221949</v>
      </c>
      <c r="BY236" s="104">
        <f t="shared" si="56"/>
        <v>0.106</v>
      </c>
      <c r="BZ236" s="33">
        <v>14.23</v>
      </c>
      <c r="CA236" s="105">
        <f t="shared" si="57"/>
        <v>0.67</v>
      </c>
      <c r="CB236" s="73">
        <f t="shared" si="58"/>
        <v>0.1711774979</v>
      </c>
      <c r="CC236" s="33">
        <v>3.52</v>
      </c>
      <c r="CD236" s="105">
        <f t="shared" si="59"/>
        <v>0.713</v>
      </c>
      <c r="CE236" s="73">
        <f t="shared" si="60"/>
        <v>0.5688929474</v>
      </c>
      <c r="CF236" s="33">
        <v>0.7</v>
      </c>
      <c r="CG236" s="105">
        <f t="shared" si="61"/>
        <v>0.957</v>
      </c>
      <c r="CH236" s="73">
        <f t="shared" si="62"/>
        <v>1.996844707</v>
      </c>
      <c r="CI236" s="33">
        <v>1.64</v>
      </c>
      <c r="CJ236" s="102">
        <f t="shared" si="63"/>
        <v>0.684</v>
      </c>
      <c r="CK236" s="73">
        <f t="shared" si="64"/>
        <v>0.2000513048</v>
      </c>
      <c r="CL236" s="33">
        <v>61.9</v>
      </c>
      <c r="CM236" s="102">
        <f t="shared" si="65"/>
        <v>0.862</v>
      </c>
      <c r="CN236" s="73">
        <f t="shared" si="66"/>
        <v>1.045872215</v>
      </c>
      <c r="CO236" s="36">
        <f t="shared" si="67"/>
        <v>3207.705618</v>
      </c>
      <c r="CP236" s="35">
        <f t="shared" si="68"/>
        <v>1.082939277</v>
      </c>
      <c r="CQ236" s="90">
        <f t="shared" si="69"/>
        <v>0.848</v>
      </c>
      <c r="CR236" s="33">
        <v>0.1</v>
      </c>
      <c r="CS236" s="105">
        <f t="shared" si="70"/>
        <v>0.652</v>
      </c>
      <c r="CT236" s="73">
        <f t="shared" si="71"/>
        <v>0.2864965118</v>
      </c>
      <c r="CU236" s="123">
        <f t="shared" si="72"/>
        <v>4.106350941</v>
      </c>
      <c r="CV236" s="107">
        <f t="shared" si="73"/>
        <v>0.883</v>
      </c>
    </row>
    <row r="237">
      <c r="A237" s="28">
        <v>2023.0</v>
      </c>
      <c r="B237" s="29" t="s">
        <v>907</v>
      </c>
      <c r="C237" s="29" t="s">
        <v>28</v>
      </c>
      <c r="D237" s="30">
        <f t="array" ref="D237">INDEX(
  TP!C:C,
  MATCH(
    1,
    (TP!A:A = A237) * (TP!B:B = C237),
    0
  )
)
</f>
        <v>45.73</v>
      </c>
      <c r="E237" s="31">
        <f t="shared" si="1"/>
        <v>-0.8000889144</v>
      </c>
      <c r="F237" s="32">
        <f t="shared" si="2"/>
        <v>0.454</v>
      </c>
      <c r="G237" s="33">
        <v>1609.0</v>
      </c>
      <c r="H237" s="33">
        <v>5.5</v>
      </c>
      <c r="I237" s="33">
        <v>2.0</v>
      </c>
      <c r="J237" s="99">
        <f t="shared" si="3"/>
        <v>4.02</v>
      </c>
      <c r="K237" s="100">
        <f t="shared" si="4"/>
        <v>0.2248601616</v>
      </c>
      <c r="L237" s="101">
        <f t="shared" si="5"/>
        <v>0.365</v>
      </c>
      <c r="M237" s="73">
        <f t="shared" si="6"/>
        <v>-0.4639957209</v>
      </c>
      <c r="N237" s="42">
        <v>0.39</v>
      </c>
      <c r="O237" s="101">
        <f t="shared" si="7"/>
        <v>0.77</v>
      </c>
      <c r="P237" s="73">
        <f t="shared" si="8"/>
        <v>0.7089231163</v>
      </c>
      <c r="Q237" s="33">
        <v>2.01</v>
      </c>
      <c r="R237" s="102">
        <f t="shared" si="9"/>
        <v>0.532</v>
      </c>
      <c r="S237" s="73">
        <f t="shared" si="10"/>
        <v>0.02862877781</v>
      </c>
      <c r="T237" s="33">
        <v>52.78</v>
      </c>
      <c r="U237" s="102">
        <f t="shared" si="11"/>
        <v>0.89</v>
      </c>
      <c r="V237" s="73">
        <f t="shared" si="12"/>
        <v>1.124193106</v>
      </c>
      <c r="W237" s="36">
        <f t="shared" si="13"/>
        <v>3636.416727</v>
      </c>
      <c r="X237" s="35">
        <f t="shared" si="14"/>
        <v>0.9586452601</v>
      </c>
      <c r="Y237" s="40">
        <f t="shared" si="15"/>
        <v>0.833</v>
      </c>
      <c r="Z237" s="33">
        <v>25.0</v>
      </c>
      <c r="AA237" s="101">
        <f t="shared" si="16"/>
        <v>0.908</v>
      </c>
      <c r="AB237" s="73">
        <f t="shared" si="17"/>
        <v>1.398237941</v>
      </c>
      <c r="AC237" s="121">
        <f t="shared" si="18"/>
        <v>2.601810597</v>
      </c>
      <c r="AD237" s="68">
        <f t="shared" si="19"/>
        <v>0.794</v>
      </c>
      <c r="AE237" s="33">
        <v>2.57</v>
      </c>
      <c r="AF237" s="102">
        <f t="shared" si="20"/>
        <v>0.199</v>
      </c>
      <c r="AG237" s="73">
        <f t="shared" si="21"/>
        <v>-0.8506910743</v>
      </c>
      <c r="AH237" s="66">
        <f t="shared" si="22"/>
        <v>2.188747744</v>
      </c>
      <c r="AI237" s="102">
        <f t="shared" si="23"/>
        <v>0.131</v>
      </c>
      <c r="AJ237" s="73">
        <f t="shared" si="24"/>
        <v>-1.084569295</v>
      </c>
      <c r="AK237" s="33">
        <v>50.0</v>
      </c>
      <c r="AL237" s="102">
        <f t="shared" si="25"/>
        <v>0.365</v>
      </c>
      <c r="AM237" s="73">
        <f t="shared" si="26"/>
        <v>-0.2388009983</v>
      </c>
      <c r="AN237" s="36">
        <f t="shared" si="27"/>
        <v>2654.526667</v>
      </c>
      <c r="AO237" s="35">
        <f t="shared" si="28"/>
        <v>-0.9914335672</v>
      </c>
      <c r="AP237" s="37">
        <f t="shared" si="29"/>
        <v>0.184</v>
      </c>
      <c r="AQ237" s="33">
        <v>5.54</v>
      </c>
      <c r="AR237" s="102">
        <f t="shared" si="30"/>
        <v>0.702</v>
      </c>
      <c r="AS237" s="73">
        <f t="shared" si="31"/>
        <v>0.3737709301</v>
      </c>
      <c r="AT237" s="33">
        <v>37.37</v>
      </c>
      <c r="AU237" s="102">
        <f t="shared" si="32"/>
        <v>0.745</v>
      </c>
      <c r="AV237" s="73">
        <f t="shared" si="33"/>
        <v>0.5848435188</v>
      </c>
      <c r="AW237" s="36">
        <f t="shared" si="34"/>
        <v>2534.015351</v>
      </c>
      <c r="AX237" s="35">
        <f t="shared" si="35"/>
        <v>0.6839464036</v>
      </c>
      <c r="AY237" s="37">
        <f t="shared" si="36"/>
        <v>0.748</v>
      </c>
      <c r="AZ237" s="33">
        <v>13.59</v>
      </c>
      <c r="BA237" s="102">
        <f t="shared" si="37"/>
        <v>0.965</v>
      </c>
      <c r="BB237" s="73">
        <f t="shared" si="38"/>
        <v>1.811327673</v>
      </c>
      <c r="BC237" s="33">
        <v>31.28</v>
      </c>
      <c r="BD237" s="102">
        <f t="shared" si="39"/>
        <v>0.305</v>
      </c>
      <c r="BE237" s="73">
        <f t="shared" si="40"/>
        <v>-0.5040639087</v>
      </c>
      <c r="BF237" s="36">
        <f t="shared" si="41"/>
        <v>2666.201387</v>
      </c>
      <c r="BG237" s="35">
        <f t="shared" si="42"/>
        <v>0.3336097698</v>
      </c>
      <c r="BH237" s="37">
        <f t="shared" si="43"/>
        <v>0.681</v>
      </c>
      <c r="BI237" s="33">
        <v>0.89</v>
      </c>
      <c r="BJ237" s="103">
        <f t="shared" si="44"/>
        <v>0.387</v>
      </c>
      <c r="BK237" s="73">
        <f t="shared" si="45"/>
        <v>-0.4526197447</v>
      </c>
      <c r="BL237" s="33">
        <v>0.34</v>
      </c>
      <c r="BM237" s="103">
        <f t="shared" si="46"/>
        <v>0.567</v>
      </c>
      <c r="BN237" s="73">
        <f t="shared" si="47"/>
        <v>-0.1204658836</v>
      </c>
      <c r="BO237" s="33">
        <v>3.3</v>
      </c>
      <c r="BP237" s="102">
        <f t="shared" si="48"/>
        <v>0.738</v>
      </c>
      <c r="BQ237" s="73">
        <f t="shared" si="49"/>
        <v>0.5159354664</v>
      </c>
      <c r="BR237" s="33">
        <v>62.71</v>
      </c>
      <c r="BS237" s="102">
        <f t="shared" si="50"/>
        <v>0.894</v>
      </c>
      <c r="BT237" s="73">
        <f t="shared" si="51"/>
        <v>1.251485556</v>
      </c>
      <c r="BU237" s="36">
        <f t="shared" si="52"/>
        <v>3977.670916</v>
      </c>
      <c r="BV237" s="35">
        <f t="shared" si="53"/>
        <v>1.28837826</v>
      </c>
      <c r="BW237" s="37">
        <f t="shared" si="54"/>
        <v>0.904</v>
      </c>
      <c r="BX237" s="122">
        <f t="shared" si="55"/>
        <v>0.7414152384</v>
      </c>
      <c r="BY237" s="104">
        <f t="shared" si="56"/>
        <v>0.606</v>
      </c>
      <c r="BZ237" s="33">
        <v>9.01</v>
      </c>
      <c r="CA237" s="105">
        <f t="shared" si="57"/>
        <v>0.17</v>
      </c>
      <c r="CB237" s="73">
        <f t="shared" si="58"/>
        <v>-0.8139934175</v>
      </c>
      <c r="CC237" s="33">
        <v>2.68</v>
      </c>
      <c r="CD237" s="105">
        <f t="shared" si="59"/>
        <v>0.316</v>
      </c>
      <c r="CE237" s="73">
        <f t="shared" si="60"/>
        <v>-0.401384219</v>
      </c>
      <c r="CF237" s="33">
        <v>0.22</v>
      </c>
      <c r="CG237" s="105">
        <f t="shared" si="61"/>
        <v>0.312</v>
      </c>
      <c r="CH237" s="73">
        <f t="shared" si="62"/>
        <v>-0.6075852977</v>
      </c>
      <c r="CI237" s="33">
        <v>0.67</v>
      </c>
      <c r="CJ237" s="102">
        <f t="shared" si="63"/>
        <v>0.152</v>
      </c>
      <c r="CK237" s="73">
        <f t="shared" si="64"/>
        <v>-0.8767346498</v>
      </c>
      <c r="CL237" s="33">
        <v>25.0</v>
      </c>
      <c r="CM237" s="102">
        <f t="shared" si="65"/>
        <v>0.043</v>
      </c>
      <c r="CN237" s="73">
        <f t="shared" si="66"/>
        <v>-1.67648843</v>
      </c>
      <c r="CO237" s="36">
        <f t="shared" si="67"/>
        <v>684.3709301</v>
      </c>
      <c r="CP237" s="35">
        <f t="shared" si="68"/>
        <v>-1.493642201</v>
      </c>
      <c r="CQ237" s="90">
        <f t="shared" si="69"/>
        <v>0.06</v>
      </c>
      <c r="CR237" s="33">
        <v>0.04</v>
      </c>
      <c r="CS237" s="105">
        <f t="shared" si="70"/>
        <v>0.17</v>
      </c>
      <c r="CT237" s="73">
        <f t="shared" si="71"/>
        <v>-0.8267096141</v>
      </c>
      <c r="CU237" s="123">
        <f t="shared" si="72"/>
        <v>-4.14331475</v>
      </c>
      <c r="CV237" s="107">
        <f t="shared" si="73"/>
        <v>0.082</v>
      </c>
    </row>
    <row r="238">
      <c r="A238" s="28">
        <v>2023.0</v>
      </c>
      <c r="B238" s="29" t="s">
        <v>421</v>
      </c>
      <c r="C238" s="29" t="s">
        <v>12</v>
      </c>
      <c r="D238" s="30">
        <f t="array" ref="D238">INDEX(
  TP!C:C,
  MATCH(
    1,
    (TP!A:A = A238) * (TP!B:B = C238),
    0
  )
)
</f>
        <v>45.69</v>
      </c>
      <c r="E238" s="31">
        <f t="shared" si="1"/>
        <v>6.89747263</v>
      </c>
      <c r="F238" s="32">
        <f t="shared" si="2"/>
        <v>0.862</v>
      </c>
      <c r="G238" s="33">
        <v>1207.0</v>
      </c>
      <c r="H238" s="33">
        <v>0.43</v>
      </c>
      <c r="I238" s="33">
        <v>0.0</v>
      </c>
      <c r="J238" s="99">
        <f t="shared" si="3"/>
        <v>0.43</v>
      </c>
      <c r="K238" s="100">
        <f t="shared" si="4"/>
        <v>0.03206296603</v>
      </c>
      <c r="L238" s="101">
        <f t="shared" si="5"/>
        <v>0.011</v>
      </c>
      <c r="M238" s="73">
        <f t="shared" si="6"/>
        <v>-2.136468212</v>
      </c>
      <c r="N238" s="42">
        <v>0.0</v>
      </c>
      <c r="O238" s="101">
        <f t="shared" si="7"/>
        <v>0</v>
      </c>
      <c r="P238" s="73">
        <f t="shared" si="8"/>
        <v>-1.783712893</v>
      </c>
      <c r="Q238" s="33">
        <v>0.82</v>
      </c>
      <c r="R238" s="102">
        <f t="shared" si="9"/>
        <v>0.032</v>
      </c>
      <c r="S238" s="73">
        <f t="shared" si="10"/>
        <v>-1.911273335</v>
      </c>
      <c r="T238" s="33">
        <v>63.64</v>
      </c>
      <c r="U238" s="102">
        <f t="shared" si="11"/>
        <v>0.986</v>
      </c>
      <c r="V238" s="73">
        <f t="shared" si="12"/>
        <v>2.198919254</v>
      </c>
      <c r="W238" s="36">
        <f t="shared" si="13"/>
        <v>2382.784229</v>
      </c>
      <c r="X238" s="35">
        <f t="shared" si="14"/>
        <v>-0.475748027</v>
      </c>
      <c r="Y238" s="40">
        <f t="shared" si="15"/>
        <v>0.294</v>
      </c>
      <c r="Z238" s="33">
        <v>0.0</v>
      </c>
      <c r="AA238" s="101">
        <f t="shared" si="16"/>
        <v>0</v>
      </c>
      <c r="AB238" s="73">
        <f t="shared" si="17"/>
        <v>-2.164340948</v>
      </c>
      <c r="AC238" s="121">
        <f t="shared" si="18"/>
        <v>-6.560270081</v>
      </c>
      <c r="AD238" s="68">
        <f t="shared" si="19"/>
        <v>0.025</v>
      </c>
      <c r="AE238" s="33">
        <v>7.08</v>
      </c>
      <c r="AF238" s="102">
        <f t="shared" si="20"/>
        <v>0.993</v>
      </c>
      <c r="AG238" s="73">
        <f t="shared" si="21"/>
        <v>3.034386175</v>
      </c>
      <c r="AH238" s="66">
        <f t="shared" si="22"/>
        <v>6.020010108</v>
      </c>
      <c r="AI238" s="102">
        <f t="shared" si="23"/>
        <v>0.965</v>
      </c>
      <c r="AJ238" s="73">
        <f t="shared" si="24"/>
        <v>2.105849255</v>
      </c>
      <c r="AK238" s="33">
        <v>58.95</v>
      </c>
      <c r="AL238" s="102">
        <f t="shared" si="25"/>
        <v>0.837</v>
      </c>
      <c r="AM238" s="73">
        <f t="shared" si="26"/>
        <v>0.9355909954</v>
      </c>
      <c r="AN238" s="36">
        <f t="shared" si="27"/>
        <v>5259.46408</v>
      </c>
      <c r="AO238" s="35">
        <f t="shared" si="28"/>
        <v>2.069361969</v>
      </c>
      <c r="AP238" s="37">
        <f t="shared" si="29"/>
        <v>0.979</v>
      </c>
      <c r="AQ238" s="33">
        <v>1.19</v>
      </c>
      <c r="AR238" s="102">
        <f t="shared" si="30"/>
        <v>0.035</v>
      </c>
      <c r="AS238" s="73">
        <f t="shared" si="31"/>
        <v>-1.294336319</v>
      </c>
      <c r="AT238" s="33">
        <v>50.0</v>
      </c>
      <c r="AU238" s="102">
        <f t="shared" si="32"/>
        <v>0.965</v>
      </c>
      <c r="AV238" s="73">
        <f t="shared" si="33"/>
        <v>1.83580121</v>
      </c>
      <c r="AW238" s="36">
        <f t="shared" si="34"/>
        <v>1415.261234</v>
      </c>
      <c r="AX238" s="35">
        <f t="shared" si="35"/>
        <v>-0.5276359577</v>
      </c>
      <c r="AY238" s="37">
        <f t="shared" si="36"/>
        <v>0.333</v>
      </c>
      <c r="AZ238" s="33">
        <v>6.56</v>
      </c>
      <c r="BA238" s="102">
        <f t="shared" si="37"/>
        <v>0.238</v>
      </c>
      <c r="BB238" s="73">
        <f t="shared" si="38"/>
        <v>-0.7454454369</v>
      </c>
      <c r="BC238" s="33">
        <v>61.36</v>
      </c>
      <c r="BD238" s="102">
        <f t="shared" si="39"/>
        <v>0.996</v>
      </c>
      <c r="BE238" s="73">
        <f t="shared" si="40"/>
        <v>3.668719193</v>
      </c>
      <c r="BF238" s="36">
        <f t="shared" si="41"/>
        <v>3947.212318</v>
      </c>
      <c r="BG238" s="35">
        <f t="shared" si="42"/>
        <v>2.482885242</v>
      </c>
      <c r="BH238" s="37">
        <f t="shared" si="43"/>
        <v>0.993</v>
      </c>
      <c r="BI238" s="33">
        <v>2.46</v>
      </c>
      <c r="BJ238" s="103">
        <f t="shared" si="44"/>
        <v>0.915</v>
      </c>
      <c r="BK238" s="73">
        <f t="shared" si="45"/>
        <v>1.624037409</v>
      </c>
      <c r="BL238" s="33">
        <v>0.22</v>
      </c>
      <c r="BM238" s="103">
        <f t="shared" si="46"/>
        <v>0.394</v>
      </c>
      <c r="BN238" s="73">
        <f t="shared" si="47"/>
        <v>-0.4487982599</v>
      </c>
      <c r="BO238" s="33">
        <v>3.8</v>
      </c>
      <c r="BP238" s="102">
        <f t="shared" si="48"/>
        <v>0.837</v>
      </c>
      <c r="BQ238" s="73">
        <f t="shared" si="49"/>
        <v>0.869778373</v>
      </c>
      <c r="BR238" s="33">
        <v>80.39</v>
      </c>
      <c r="BS238" s="102">
        <f t="shared" si="50"/>
        <v>1</v>
      </c>
      <c r="BT238" s="73">
        <f t="shared" si="51"/>
        <v>3.057112273</v>
      </c>
      <c r="BU238" s="36">
        <f t="shared" si="52"/>
        <v>5483.653607</v>
      </c>
      <c r="BV238" s="35">
        <f t="shared" si="53"/>
        <v>2.751845895</v>
      </c>
      <c r="BW238" s="37">
        <f t="shared" si="54"/>
        <v>0.993</v>
      </c>
      <c r="BX238" s="122">
        <f t="shared" si="55"/>
        <v>7.951696298</v>
      </c>
      <c r="BY238" s="104">
        <f t="shared" si="56"/>
        <v>0.975</v>
      </c>
      <c r="BZ238" s="33">
        <v>24.01</v>
      </c>
      <c r="CA238" s="105">
        <f t="shared" si="57"/>
        <v>0.961</v>
      </c>
      <c r="CB238" s="73">
        <f t="shared" si="58"/>
        <v>2.016957489</v>
      </c>
      <c r="CC238" s="33">
        <v>1.49</v>
      </c>
      <c r="CD238" s="105">
        <f t="shared" si="59"/>
        <v>0.057</v>
      </c>
      <c r="CE238" s="73">
        <f t="shared" si="60"/>
        <v>-1.775943538</v>
      </c>
      <c r="CF238" s="33">
        <v>0.6</v>
      </c>
      <c r="CG238" s="105">
        <f t="shared" si="61"/>
        <v>0.894</v>
      </c>
      <c r="CH238" s="73">
        <f t="shared" si="62"/>
        <v>1.454255122</v>
      </c>
      <c r="CI238" s="33">
        <v>3.43</v>
      </c>
      <c r="CJ238" s="102">
        <f t="shared" si="63"/>
        <v>0.968</v>
      </c>
      <c r="CK238" s="73">
        <f t="shared" si="64"/>
        <v>2.187109922</v>
      </c>
      <c r="CL238" s="33">
        <v>52.17</v>
      </c>
      <c r="CM238" s="102">
        <f t="shared" si="65"/>
        <v>0.645</v>
      </c>
      <c r="CN238" s="73">
        <f t="shared" si="66"/>
        <v>0.3280248143</v>
      </c>
      <c r="CO238" s="36">
        <f t="shared" si="67"/>
        <v>4144.993906</v>
      </c>
      <c r="CP238" s="35">
        <f t="shared" si="68"/>
        <v>2.040005994</v>
      </c>
      <c r="CQ238" s="90">
        <f t="shared" si="69"/>
        <v>0.957</v>
      </c>
      <c r="CR238" s="33">
        <v>0.18</v>
      </c>
      <c r="CS238" s="105">
        <f t="shared" si="70"/>
        <v>0.926</v>
      </c>
      <c r="CT238" s="73">
        <f t="shared" si="71"/>
        <v>1.770771346</v>
      </c>
      <c r="CU238" s="123">
        <f t="shared" si="72"/>
        <v>5.506046413</v>
      </c>
      <c r="CV238" s="107">
        <f t="shared" si="73"/>
        <v>0.933</v>
      </c>
    </row>
    <row r="239">
      <c r="A239" s="28">
        <v>2023.0</v>
      </c>
      <c r="B239" s="29" t="s">
        <v>1001</v>
      </c>
      <c r="C239" s="29" t="s">
        <v>12</v>
      </c>
      <c r="D239" s="30">
        <f t="array" ref="D239">INDEX(
  TP!C:C,
  MATCH(
    1,
    (TP!A:A = A239) * (TP!B:B = C239),
    0
  )
)
</f>
        <v>45.69</v>
      </c>
      <c r="E239" s="31">
        <f t="shared" si="1"/>
        <v>6.020670463</v>
      </c>
      <c r="F239" s="32">
        <f t="shared" si="2"/>
        <v>0.823</v>
      </c>
      <c r="G239" s="33">
        <v>1175.0</v>
      </c>
      <c r="H239" s="33">
        <v>5.59</v>
      </c>
      <c r="I239" s="33">
        <v>0.0</v>
      </c>
      <c r="J239" s="99">
        <f t="shared" si="3"/>
        <v>5.59</v>
      </c>
      <c r="K239" s="100">
        <f t="shared" si="4"/>
        <v>0.4281702128</v>
      </c>
      <c r="L239" s="101">
        <f t="shared" si="5"/>
        <v>0.897</v>
      </c>
      <c r="M239" s="73">
        <f t="shared" si="6"/>
        <v>1.299673438</v>
      </c>
      <c r="N239" s="42">
        <v>0.31</v>
      </c>
      <c r="O239" s="101">
        <f t="shared" si="7"/>
        <v>0.606</v>
      </c>
      <c r="P239" s="73">
        <f t="shared" si="8"/>
        <v>0.1976131656</v>
      </c>
      <c r="Q239" s="33">
        <v>1.84</v>
      </c>
      <c r="R239" s="102">
        <f t="shared" si="9"/>
        <v>0.39</v>
      </c>
      <c r="S239" s="73">
        <f t="shared" si="10"/>
        <v>-0.2485000955</v>
      </c>
      <c r="T239" s="33">
        <v>41.67</v>
      </c>
      <c r="U239" s="102">
        <f t="shared" si="11"/>
        <v>0.489</v>
      </c>
      <c r="V239" s="73">
        <f t="shared" si="12"/>
        <v>0.02472648547</v>
      </c>
      <c r="W239" s="36">
        <f t="shared" si="13"/>
        <v>2719.498106</v>
      </c>
      <c r="X239" s="35">
        <f t="shared" si="14"/>
        <v>-0.09048350467</v>
      </c>
      <c r="Y239" s="40">
        <f t="shared" si="15"/>
        <v>0.447</v>
      </c>
      <c r="Z239" s="33">
        <v>16.667</v>
      </c>
      <c r="AA239" s="101">
        <f t="shared" si="16"/>
        <v>0.578</v>
      </c>
      <c r="AB239" s="73">
        <f t="shared" si="17"/>
        <v>0.2107591458</v>
      </c>
      <c r="AC239" s="121">
        <f t="shared" si="18"/>
        <v>1.617562245</v>
      </c>
      <c r="AD239" s="68">
        <f t="shared" si="19"/>
        <v>0.677</v>
      </c>
      <c r="AE239" s="33">
        <v>5.74</v>
      </c>
      <c r="AF239" s="102">
        <f t="shared" si="20"/>
        <v>0.947</v>
      </c>
      <c r="AG239" s="73">
        <f t="shared" si="21"/>
        <v>1.880061671</v>
      </c>
      <c r="AH239" s="66">
        <f t="shared" si="22"/>
        <v>4.880629663</v>
      </c>
      <c r="AI239" s="102">
        <f t="shared" si="23"/>
        <v>0.865</v>
      </c>
      <c r="AJ239" s="73">
        <f t="shared" si="24"/>
        <v>1.157049575</v>
      </c>
      <c r="AK239" s="33">
        <v>46.67</v>
      </c>
      <c r="AL239" s="102">
        <f t="shared" si="25"/>
        <v>0.227</v>
      </c>
      <c r="AM239" s="73">
        <f t="shared" si="26"/>
        <v>-0.6757535502</v>
      </c>
      <c r="AN239" s="36">
        <f t="shared" si="27"/>
        <v>3785.449107</v>
      </c>
      <c r="AO239" s="35">
        <f t="shared" si="28"/>
        <v>0.3373977276</v>
      </c>
      <c r="AP239" s="37">
        <f t="shared" si="29"/>
        <v>0.642</v>
      </c>
      <c r="AQ239" s="33">
        <v>7.74</v>
      </c>
      <c r="AR239" s="102">
        <f t="shared" si="30"/>
        <v>0.883</v>
      </c>
      <c r="AS239" s="73">
        <f t="shared" si="31"/>
        <v>1.217411378</v>
      </c>
      <c r="AT239" s="33">
        <v>36.63</v>
      </c>
      <c r="AU239" s="102">
        <f t="shared" si="32"/>
        <v>0.699</v>
      </c>
      <c r="AV239" s="73">
        <f t="shared" si="33"/>
        <v>0.5115490856</v>
      </c>
      <c r="AW239" s="36">
        <f t="shared" si="34"/>
        <v>2867.367061</v>
      </c>
      <c r="AX239" s="35">
        <f t="shared" si="35"/>
        <v>1.044957859</v>
      </c>
      <c r="AY239" s="37">
        <f t="shared" si="36"/>
        <v>0.855</v>
      </c>
      <c r="AZ239" s="33">
        <v>13.33</v>
      </c>
      <c r="BA239" s="102">
        <f t="shared" si="37"/>
        <v>0.95</v>
      </c>
      <c r="BB239" s="73">
        <f t="shared" si="38"/>
        <v>1.716767074</v>
      </c>
      <c r="BC239" s="33">
        <v>28.16</v>
      </c>
      <c r="BD239" s="102">
        <f t="shared" si="39"/>
        <v>0.167</v>
      </c>
      <c r="BE239" s="73">
        <f t="shared" si="40"/>
        <v>-0.9368791772</v>
      </c>
      <c r="BF239" s="36">
        <f t="shared" si="41"/>
        <v>2384.1609</v>
      </c>
      <c r="BG239" s="35">
        <f t="shared" si="42"/>
        <v>-0.1395967303</v>
      </c>
      <c r="BH239" s="37">
        <f t="shared" si="43"/>
        <v>0.479</v>
      </c>
      <c r="BI239" s="33">
        <v>0.77</v>
      </c>
      <c r="BJ239" s="103">
        <f t="shared" si="44"/>
        <v>0.316</v>
      </c>
      <c r="BK239" s="73">
        <f t="shared" si="45"/>
        <v>-0.6113451322</v>
      </c>
      <c r="BL239" s="33">
        <v>0.23</v>
      </c>
      <c r="BM239" s="103">
        <f t="shared" si="46"/>
        <v>0.404</v>
      </c>
      <c r="BN239" s="73">
        <f t="shared" si="47"/>
        <v>-0.4214372285</v>
      </c>
      <c r="BO239" s="33">
        <v>3.83</v>
      </c>
      <c r="BP239" s="102">
        <f t="shared" si="48"/>
        <v>0.844</v>
      </c>
      <c r="BQ239" s="73">
        <f t="shared" si="49"/>
        <v>0.8910089474</v>
      </c>
      <c r="BR239" s="33">
        <v>42.0</v>
      </c>
      <c r="BS239" s="102">
        <f t="shared" si="50"/>
        <v>0.167</v>
      </c>
      <c r="BT239" s="73">
        <f t="shared" si="51"/>
        <v>-0.8635896307</v>
      </c>
      <c r="BU239" s="36">
        <f t="shared" si="52"/>
        <v>2876.331106</v>
      </c>
      <c r="BV239" s="35">
        <f t="shared" si="53"/>
        <v>0.2181301256</v>
      </c>
      <c r="BW239" s="37">
        <f t="shared" si="54"/>
        <v>0.61</v>
      </c>
      <c r="BX239" s="122">
        <f t="shared" si="55"/>
        <v>0.4281066214</v>
      </c>
      <c r="BY239" s="104">
        <f t="shared" si="56"/>
        <v>0.578</v>
      </c>
      <c r="BZ239" s="33">
        <v>10.88</v>
      </c>
      <c r="CA239" s="105">
        <f t="shared" si="57"/>
        <v>0.408</v>
      </c>
      <c r="CB239" s="73">
        <f t="shared" si="58"/>
        <v>-0.4610682045</v>
      </c>
      <c r="CC239" s="33">
        <v>3.83</v>
      </c>
      <c r="CD239" s="105">
        <f t="shared" si="59"/>
        <v>0.819</v>
      </c>
      <c r="CE239" s="73">
        <f t="shared" si="60"/>
        <v>0.9269714255</v>
      </c>
      <c r="CF239" s="33">
        <v>0.61</v>
      </c>
      <c r="CG239" s="105">
        <f t="shared" si="61"/>
        <v>0.911</v>
      </c>
      <c r="CH239" s="73">
        <f t="shared" si="62"/>
        <v>1.508514081</v>
      </c>
      <c r="CI239" s="33">
        <v>2.45</v>
      </c>
      <c r="CJ239" s="102">
        <f t="shared" si="63"/>
        <v>0.858</v>
      </c>
      <c r="CK239" s="73">
        <f t="shared" si="64"/>
        <v>1.099223081</v>
      </c>
      <c r="CL239" s="33">
        <v>46.88</v>
      </c>
      <c r="CM239" s="102">
        <f t="shared" si="65"/>
        <v>0.457</v>
      </c>
      <c r="CN239" s="73">
        <f t="shared" si="66"/>
        <v>-0.06225398814</v>
      </c>
      <c r="CO239" s="36">
        <f t="shared" si="67"/>
        <v>3099.010367</v>
      </c>
      <c r="CP239" s="35">
        <f t="shared" si="68"/>
        <v>0.9719503656</v>
      </c>
      <c r="CQ239" s="90">
        <f t="shared" si="69"/>
        <v>0.823</v>
      </c>
      <c r="CR239" s="33">
        <v>0.14</v>
      </c>
      <c r="CS239" s="105">
        <f t="shared" si="70"/>
        <v>0.855</v>
      </c>
      <c r="CT239" s="73">
        <f t="shared" si="71"/>
        <v>1.028633929</v>
      </c>
      <c r="CU239" s="123">
        <f t="shared" si="72"/>
        <v>3.975001596</v>
      </c>
      <c r="CV239" s="107">
        <f t="shared" si="73"/>
        <v>0.865</v>
      </c>
    </row>
    <row r="240">
      <c r="A240" s="28">
        <v>2024.0</v>
      </c>
      <c r="B240" s="29" t="s">
        <v>498</v>
      </c>
      <c r="C240" s="29" t="s">
        <v>12</v>
      </c>
      <c r="D240" s="30">
        <f t="array" ref="D240">INDEX(
  TP!C:C,
  MATCH(
    1,
    (TP!A:A = A240) * (TP!B:B = C240),
    0
  )
)
</f>
        <v>45.69</v>
      </c>
      <c r="E240" s="31">
        <f t="shared" si="1"/>
        <v>5.335232029</v>
      </c>
      <c r="F240" s="32">
        <f t="shared" si="2"/>
        <v>0.791</v>
      </c>
      <c r="G240" s="33">
        <v>2615.0</v>
      </c>
      <c r="H240" s="33">
        <v>3.01</v>
      </c>
      <c r="I240" s="33">
        <v>0.0</v>
      </c>
      <c r="J240" s="99">
        <f t="shared" si="3"/>
        <v>3.01</v>
      </c>
      <c r="K240" s="100">
        <f t="shared" si="4"/>
        <v>0.1035946463</v>
      </c>
      <c r="L240" s="101">
        <f t="shared" si="5"/>
        <v>0.039</v>
      </c>
      <c r="M240" s="73">
        <f t="shared" si="6"/>
        <v>-1.515946907</v>
      </c>
      <c r="N240" s="42">
        <v>0.07</v>
      </c>
      <c r="O240" s="101">
        <f t="shared" si="7"/>
        <v>0.06</v>
      </c>
      <c r="P240" s="73">
        <f t="shared" si="8"/>
        <v>-1.336316686</v>
      </c>
      <c r="Q240" s="33">
        <v>0.83</v>
      </c>
      <c r="R240" s="102">
        <f t="shared" si="9"/>
        <v>0.039</v>
      </c>
      <c r="S240" s="73">
        <f t="shared" si="10"/>
        <v>-1.894971637</v>
      </c>
      <c r="T240" s="33">
        <v>29.17</v>
      </c>
      <c r="U240" s="102">
        <f t="shared" si="11"/>
        <v>0.092</v>
      </c>
      <c r="V240" s="73">
        <f t="shared" si="12"/>
        <v>-1.212297165</v>
      </c>
      <c r="W240" s="36">
        <f t="shared" si="13"/>
        <v>1102.165417</v>
      </c>
      <c r="X240" s="35">
        <f t="shared" si="14"/>
        <v>-1.941018774</v>
      </c>
      <c r="Y240" s="40">
        <f t="shared" si="15"/>
        <v>0.028</v>
      </c>
      <c r="Z240" s="33">
        <v>8.333</v>
      </c>
      <c r="AA240" s="101">
        <f t="shared" si="16"/>
        <v>0.156</v>
      </c>
      <c r="AB240" s="73">
        <f t="shared" si="17"/>
        <v>-0.9768621528</v>
      </c>
      <c r="AC240" s="121">
        <f t="shared" si="18"/>
        <v>-5.77014452</v>
      </c>
      <c r="AD240" s="68">
        <f t="shared" si="19"/>
        <v>0.053</v>
      </c>
      <c r="AE240" s="33">
        <v>5.37</v>
      </c>
      <c r="AF240" s="102">
        <f t="shared" si="20"/>
        <v>0.933</v>
      </c>
      <c r="AG240" s="73">
        <f t="shared" si="21"/>
        <v>1.561330278</v>
      </c>
      <c r="AH240" s="66">
        <f t="shared" si="22"/>
        <v>4.566024615</v>
      </c>
      <c r="AI240" s="102">
        <f t="shared" si="23"/>
        <v>0.83</v>
      </c>
      <c r="AJ240" s="73">
        <f t="shared" si="24"/>
        <v>0.895067574</v>
      </c>
      <c r="AK240" s="33">
        <v>60.26</v>
      </c>
      <c r="AL240" s="102">
        <f t="shared" si="25"/>
        <v>0.876</v>
      </c>
      <c r="AM240" s="73">
        <f t="shared" si="26"/>
        <v>1.107485243</v>
      </c>
      <c r="AN240" s="36">
        <f t="shared" si="27"/>
        <v>4736.058286</v>
      </c>
      <c r="AO240" s="35">
        <f t="shared" si="28"/>
        <v>1.454361352</v>
      </c>
      <c r="AP240" s="37">
        <f t="shared" si="29"/>
        <v>0.922</v>
      </c>
      <c r="AQ240" s="33">
        <v>2.65</v>
      </c>
      <c r="AR240" s="102">
        <f t="shared" si="30"/>
        <v>0.266</v>
      </c>
      <c r="AS240" s="73">
        <f t="shared" si="31"/>
        <v>-0.7344658398</v>
      </c>
      <c r="AT240" s="33">
        <v>48.05</v>
      </c>
      <c r="AU240" s="102">
        <f t="shared" si="32"/>
        <v>0.95</v>
      </c>
      <c r="AV240" s="73">
        <f t="shared" si="33"/>
        <v>1.642660474</v>
      </c>
      <c r="AW240" s="36">
        <f t="shared" si="34"/>
        <v>2246.346461</v>
      </c>
      <c r="AX240" s="35">
        <f t="shared" si="35"/>
        <v>0.372408285</v>
      </c>
      <c r="AY240" s="37">
        <f t="shared" si="36"/>
        <v>0.642</v>
      </c>
      <c r="AZ240" s="33">
        <v>6.68</v>
      </c>
      <c r="BA240" s="102">
        <f t="shared" si="37"/>
        <v>0.252</v>
      </c>
      <c r="BB240" s="73">
        <f t="shared" si="38"/>
        <v>-0.7018020837</v>
      </c>
      <c r="BC240" s="33">
        <v>56.7</v>
      </c>
      <c r="BD240" s="102">
        <f t="shared" si="39"/>
        <v>0.989</v>
      </c>
      <c r="BE240" s="73">
        <f t="shared" si="40"/>
        <v>3.022270747</v>
      </c>
      <c r="BF240" s="36">
        <f t="shared" si="41"/>
        <v>3675.836199</v>
      </c>
      <c r="BG240" s="35">
        <f t="shared" si="42"/>
        <v>2.027571379</v>
      </c>
      <c r="BH240" s="37">
        <f t="shared" si="43"/>
        <v>0.957</v>
      </c>
      <c r="BI240" s="33">
        <v>2.75</v>
      </c>
      <c r="BJ240" s="103">
        <f t="shared" si="44"/>
        <v>0.954</v>
      </c>
      <c r="BK240" s="73">
        <f t="shared" si="45"/>
        <v>2.007623762</v>
      </c>
      <c r="BL240" s="33">
        <v>0.69</v>
      </c>
      <c r="BM240" s="103">
        <f t="shared" si="46"/>
        <v>0.851</v>
      </c>
      <c r="BN240" s="73">
        <f t="shared" si="47"/>
        <v>0.8371702138</v>
      </c>
      <c r="BO240" s="33">
        <v>3.58</v>
      </c>
      <c r="BP240" s="102">
        <f t="shared" si="48"/>
        <v>0.794</v>
      </c>
      <c r="BQ240" s="73">
        <f t="shared" si="49"/>
        <v>0.7140874941</v>
      </c>
      <c r="BR240" s="33">
        <v>65.38</v>
      </c>
      <c r="BS240" s="102">
        <f t="shared" si="50"/>
        <v>0.926</v>
      </c>
      <c r="BT240" s="73">
        <f t="shared" si="51"/>
        <v>1.524167871</v>
      </c>
      <c r="BU240" s="36">
        <f t="shared" si="52"/>
        <v>4326.383741</v>
      </c>
      <c r="BV240" s="35">
        <f t="shared" si="53"/>
        <v>1.627246653</v>
      </c>
      <c r="BW240" s="37">
        <f t="shared" si="54"/>
        <v>0.94</v>
      </c>
      <c r="BX240" s="122">
        <f t="shared" si="55"/>
        <v>8.326381645</v>
      </c>
      <c r="BY240" s="104">
        <f t="shared" si="56"/>
        <v>0.982</v>
      </c>
      <c r="BZ240" s="33">
        <v>23.58</v>
      </c>
      <c r="CA240" s="105">
        <f t="shared" si="57"/>
        <v>0.957</v>
      </c>
      <c r="CB240" s="73">
        <f t="shared" si="58"/>
        <v>1.935803563</v>
      </c>
      <c r="CC240" s="33">
        <v>2.51</v>
      </c>
      <c r="CD240" s="105">
        <f t="shared" si="59"/>
        <v>0.248</v>
      </c>
      <c r="CE240" s="73">
        <f t="shared" si="60"/>
        <v>-0.597749836</v>
      </c>
      <c r="CF240" s="33">
        <v>0.38</v>
      </c>
      <c r="CG240" s="105">
        <f t="shared" si="61"/>
        <v>0.667</v>
      </c>
      <c r="CH240" s="73">
        <f t="shared" si="62"/>
        <v>0.2605580371</v>
      </c>
      <c r="CI240" s="33">
        <v>2.72</v>
      </c>
      <c r="CJ240" s="102">
        <f t="shared" si="63"/>
        <v>0.897</v>
      </c>
      <c r="CK240" s="73">
        <f t="shared" si="64"/>
        <v>1.398947007</v>
      </c>
      <c r="CL240" s="33">
        <v>40.51</v>
      </c>
      <c r="CM240" s="102">
        <f t="shared" si="65"/>
        <v>0.294</v>
      </c>
      <c r="CN240" s="73">
        <f t="shared" si="66"/>
        <v>-0.5322116387</v>
      </c>
      <c r="CO240" s="36">
        <f t="shared" si="67"/>
        <v>2840.859708</v>
      </c>
      <c r="CP240" s="35">
        <f t="shared" si="68"/>
        <v>0.7083522747</v>
      </c>
      <c r="CQ240" s="90">
        <f t="shared" si="69"/>
        <v>0.766</v>
      </c>
      <c r="CR240" s="33">
        <v>0.11</v>
      </c>
      <c r="CS240" s="105">
        <f t="shared" si="70"/>
        <v>0.745</v>
      </c>
      <c r="CT240" s="73">
        <f t="shared" si="71"/>
        <v>0.4720308661</v>
      </c>
      <c r="CU240" s="123">
        <f t="shared" si="72"/>
        <v>2.778994905</v>
      </c>
      <c r="CV240" s="107">
        <f t="shared" si="73"/>
        <v>0.805</v>
      </c>
    </row>
    <row r="241">
      <c r="A241" s="28">
        <v>2023.0</v>
      </c>
      <c r="B241" s="29" t="s">
        <v>498</v>
      </c>
      <c r="C241" s="29" t="s">
        <v>12</v>
      </c>
      <c r="D241" s="30">
        <f t="array" ref="D241">INDEX(
  TP!C:C,
  MATCH(
    1,
    (TP!A:A = A241) * (TP!B:B = C241),
    0
  )
)
</f>
        <v>45.69</v>
      </c>
      <c r="E241" s="31">
        <f t="shared" si="1"/>
        <v>4.171627648</v>
      </c>
      <c r="F241" s="32">
        <f t="shared" si="2"/>
        <v>0.72</v>
      </c>
      <c r="G241" s="33">
        <v>2179.0</v>
      </c>
      <c r="H241" s="33">
        <v>1.54</v>
      </c>
      <c r="I241" s="33">
        <v>0.0</v>
      </c>
      <c r="J241" s="99">
        <f t="shared" si="3"/>
        <v>1.54</v>
      </c>
      <c r="K241" s="100">
        <f t="shared" si="4"/>
        <v>0.06360715925</v>
      </c>
      <c r="L241" s="101">
        <f t="shared" si="5"/>
        <v>0.021</v>
      </c>
      <c r="M241" s="73">
        <f t="shared" si="6"/>
        <v>-1.862829401</v>
      </c>
      <c r="N241" s="42">
        <v>0.04</v>
      </c>
      <c r="O241" s="101">
        <f t="shared" si="7"/>
        <v>0.039</v>
      </c>
      <c r="P241" s="73">
        <f t="shared" si="8"/>
        <v>-1.528057918</v>
      </c>
      <c r="Q241" s="33">
        <v>0.54</v>
      </c>
      <c r="R241" s="102">
        <f t="shared" si="9"/>
        <v>0.014</v>
      </c>
      <c r="S241" s="73">
        <f t="shared" si="10"/>
        <v>-2.367720891</v>
      </c>
      <c r="T241" s="33">
        <v>46.15</v>
      </c>
      <c r="U241" s="102">
        <f t="shared" si="11"/>
        <v>0.681</v>
      </c>
      <c r="V241" s="73">
        <f t="shared" si="12"/>
        <v>0.468075762</v>
      </c>
      <c r="W241" s="36">
        <f t="shared" si="13"/>
        <v>1245.899294</v>
      </c>
      <c r="X241" s="35">
        <f t="shared" si="14"/>
        <v>-1.776559965</v>
      </c>
      <c r="Y241" s="40">
        <f t="shared" si="15"/>
        <v>0.046</v>
      </c>
      <c r="Z241" s="33">
        <v>7.692</v>
      </c>
      <c r="AA241" s="101">
        <f t="shared" si="16"/>
        <v>0.135</v>
      </c>
      <c r="AB241" s="73">
        <f t="shared" si="17"/>
        <v>-1.068206676</v>
      </c>
      <c r="AC241" s="121">
        <f t="shared" si="18"/>
        <v>-6.23565396</v>
      </c>
      <c r="AD241" s="68">
        <f t="shared" si="19"/>
        <v>0.035</v>
      </c>
      <c r="AE241" s="33">
        <v>5.33</v>
      </c>
      <c r="AF241" s="102">
        <f t="shared" si="20"/>
        <v>0.926</v>
      </c>
      <c r="AG241" s="73">
        <f t="shared" si="21"/>
        <v>1.52687283</v>
      </c>
      <c r="AH241" s="66">
        <f t="shared" si="22"/>
        <v>4.532013259</v>
      </c>
      <c r="AI241" s="102">
        <f t="shared" si="23"/>
        <v>0.816</v>
      </c>
      <c r="AJ241" s="73">
        <f t="shared" si="24"/>
        <v>0.8667451955</v>
      </c>
      <c r="AK241" s="33">
        <v>64.34</v>
      </c>
      <c r="AL241" s="102">
        <f t="shared" si="25"/>
        <v>0.95</v>
      </c>
      <c r="AM241" s="73">
        <f t="shared" si="26"/>
        <v>1.642850531</v>
      </c>
      <c r="AN241" s="36">
        <f t="shared" si="27"/>
        <v>5038.666089</v>
      </c>
      <c r="AO241" s="35">
        <f t="shared" si="28"/>
        <v>1.809924832</v>
      </c>
      <c r="AP241" s="37">
        <f t="shared" si="29"/>
        <v>0.947</v>
      </c>
      <c r="AQ241" s="33">
        <v>4.01</v>
      </c>
      <c r="AR241" s="102">
        <f t="shared" si="30"/>
        <v>0.465</v>
      </c>
      <c r="AS241" s="73">
        <f t="shared" si="31"/>
        <v>-0.212942654</v>
      </c>
      <c r="AT241" s="33">
        <v>59.79</v>
      </c>
      <c r="AU241" s="102">
        <f t="shared" si="32"/>
        <v>0.996</v>
      </c>
      <c r="AV241" s="73">
        <f t="shared" si="33"/>
        <v>2.805466753</v>
      </c>
      <c r="AW241" s="36">
        <f t="shared" si="34"/>
        <v>3478.937919</v>
      </c>
      <c r="AX241" s="35">
        <f t="shared" si="35"/>
        <v>1.707273602</v>
      </c>
      <c r="AY241" s="37">
        <f t="shared" si="36"/>
        <v>0.961</v>
      </c>
      <c r="AZ241" s="33">
        <v>6.11</v>
      </c>
      <c r="BA241" s="102">
        <f t="shared" si="37"/>
        <v>0.181</v>
      </c>
      <c r="BB241" s="73">
        <f t="shared" si="38"/>
        <v>-0.9091080115</v>
      </c>
      <c r="BC241" s="33">
        <v>62.16</v>
      </c>
      <c r="BD241" s="102">
        <f t="shared" si="39"/>
        <v>1</v>
      </c>
      <c r="BE241" s="73">
        <f t="shared" si="40"/>
        <v>3.779697467</v>
      </c>
      <c r="BF241" s="36">
        <f t="shared" si="41"/>
        <v>3877.365327</v>
      </c>
      <c r="BG241" s="35">
        <f t="shared" si="42"/>
        <v>2.365696215</v>
      </c>
      <c r="BH241" s="37">
        <f t="shared" si="43"/>
        <v>0.986</v>
      </c>
      <c r="BI241" s="33">
        <v>2.4</v>
      </c>
      <c r="BJ241" s="103">
        <f t="shared" si="44"/>
        <v>0.911</v>
      </c>
      <c r="BK241" s="73">
        <f t="shared" si="45"/>
        <v>1.544674715</v>
      </c>
      <c r="BL241" s="33">
        <v>0.78</v>
      </c>
      <c r="BM241" s="103">
        <f t="shared" si="46"/>
        <v>0.879</v>
      </c>
      <c r="BN241" s="73">
        <f t="shared" si="47"/>
        <v>1.083419496</v>
      </c>
      <c r="BO241" s="33">
        <v>3.02</v>
      </c>
      <c r="BP241" s="102">
        <f t="shared" si="48"/>
        <v>0.688</v>
      </c>
      <c r="BQ241" s="73">
        <f t="shared" si="49"/>
        <v>0.3177834387</v>
      </c>
      <c r="BR241" s="33">
        <v>65.75</v>
      </c>
      <c r="BS241" s="102">
        <f t="shared" si="50"/>
        <v>0.933</v>
      </c>
      <c r="BT241" s="73">
        <f t="shared" si="51"/>
        <v>1.561955308</v>
      </c>
      <c r="BU241" s="36">
        <f t="shared" si="52"/>
        <v>3977.976929</v>
      </c>
      <c r="BV241" s="35">
        <f t="shared" si="53"/>
        <v>1.288675635</v>
      </c>
      <c r="BW241" s="37">
        <f t="shared" si="54"/>
        <v>0.908</v>
      </c>
      <c r="BX241" s="122">
        <f t="shared" si="55"/>
        <v>9.799664495</v>
      </c>
      <c r="BY241" s="104">
        <f t="shared" si="56"/>
        <v>0.996</v>
      </c>
      <c r="BZ241" s="33">
        <v>19.7</v>
      </c>
      <c r="CA241" s="105">
        <f t="shared" si="57"/>
        <v>0.855</v>
      </c>
      <c r="CB241" s="73">
        <f t="shared" si="58"/>
        <v>1.203530928</v>
      </c>
      <c r="CC241" s="33">
        <v>1.86</v>
      </c>
      <c r="CD241" s="105">
        <f t="shared" si="59"/>
        <v>0.082</v>
      </c>
      <c r="CE241" s="73">
        <f t="shared" si="60"/>
        <v>-1.348559548</v>
      </c>
      <c r="CF241" s="33">
        <v>0.37</v>
      </c>
      <c r="CG241" s="105">
        <f t="shared" si="61"/>
        <v>0.638</v>
      </c>
      <c r="CH241" s="73">
        <f t="shared" si="62"/>
        <v>0.2062990787</v>
      </c>
      <c r="CI241" s="33">
        <v>2.19</v>
      </c>
      <c r="CJ241" s="102">
        <f t="shared" si="63"/>
        <v>0.83</v>
      </c>
      <c r="CK241" s="73">
        <f t="shared" si="64"/>
        <v>0.8106000419</v>
      </c>
      <c r="CL241" s="33">
        <v>35.85</v>
      </c>
      <c r="CM241" s="102">
        <f t="shared" si="65"/>
        <v>0.152</v>
      </c>
      <c r="CN241" s="73">
        <f t="shared" si="66"/>
        <v>-0.8760111131</v>
      </c>
      <c r="CO241" s="36">
        <f t="shared" si="67"/>
        <v>2219.926011</v>
      </c>
      <c r="CP241" s="35">
        <f t="shared" si="68"/>
        <v>0.07431578719</v>
      </c>
      <c r="CQ241" s="90">
        <f t="shared" si="69"/>
        <v>0.585</v>
      </c>
      <c r="CR241" s="33">
        <v>0.11</v>
      </c>
      <c r="CS241" s="105">
        <f t="shared" si="70"/>
        <v>0.745</v>
      </c>
      <c r="CT241" s="73">
        <f t="shared" si="71"/>
        <v>0.4720308661</v>
      </c>
      <c r="CU241" s="123">
        <f t="shared" si="72"/>
        <v>0.6076171122</v>
      </c>
      <c r="CV241" s="107">
        <f t="shared" si="73"/>
        <v>0.621</v>
      </c>
    </row>
    <row r="242">
      <c r="A242" s="28">
        <v>2023.0</v>
      </c>
      <c r="B242" s="29" t="s">
        <v>933</v>
      </c>
      <c r="C242" s="29" t="s">
        <v>12</v>
      </c>
      <c r="D242" s="30">
        <f t="array" ref="D242">INDEX(
  TP!C:C,
  MATCH(
    1,
    (TP!A:A = A242) * (TP!B:B = C242),
    0
  )
)
</f>
        <v>45.69</v>
      </c>
      <c r="E242" s="31">
        <f t="shared" si="1"/>
        <v>3.508211495</v>
      </c>
      <c r="F242" s="32">
        <f t="shared" si="2"/>
        <v>0.695</v>
      </c>
      <c r="G242" s="33">
        <v>2551.0</v>
      </c>
      <c r="H242" s="33">
        <v>13.9</v>
      </c>
      <c r="I242" s="33">
        <v>3.0</v>
      </c>
      <c r="J242" s="99">
        <f t="shared" si="3"/>
        <v>11.68</v>
      </c>
      <c r="K242" s="100">
        <f t="shared" si="4"/>
        <v>0.4120736966</v>
      </c>
      <c r="L242" s="101">
        <f t="shared" si="5"/>
        <v>0.883</v>
      </c>
      <c r="M242" s="73">
        <f t="shared" si="6"/>
        <v>1.160039766</v>
      </c>
      <c r="N242" s="42">
        <v>0.64</v>
      </c>
      <c r="O242" s="101">
        <f t="shared" si="7"/>
        <v>0.979</v>
      </c>
      <c r="P242" s="73">
        <f t="shared" si="8"/>
        <v>2.306766712</v>
      </c>
      <c r="Q242" s="33">
        <v>2.4</v>
      </c>
      <c r="R242" s="102">
        <f t="shared" si="9"/>
        <v>0.773</v>
      </c>
      <c r="S242" s="73">
        <f t="shared" si="10"/>
        <v>0.6643950165</v>
      </c>
      <c r="T242" s="33">
        <v>44.12</v>
      </c>
      <c r="U242" s="102">
        <f t="shared" si="11"/>
        <v>0.585</v>
      </c>
      <c r="V242" s="73">
        <f t="shared" si="12"/>
        <v>0.2671831211</v>
      </c>
      <c r="W242" s="36">
        <f t="shared" si="13"/>
        <v>3375.85291</v>
      </c>
      <c r="X242" s="35">
        <f t="shared" si="14"/>
        <v>0.6605108465</v>
      </c>
      <c r="Y242" s="40">
        <f t="shared" si="15"/>
        <v>0.773</v>
      </c>
      <c r="Z242" s="33">
        <v>29.412</v>
      </c>
      <c r="AA242" s="101">
        <f t="shared" si="16"/>
        <v>0.975</v>
      </c>
      <c r="AB242" s="73">
        <f t="shared" si="17"/>
        <v>2.026961864</v>
      </c>
      <c r="AC242" s="121">
        <f t="shared" si="18"/>
        <v>6.154279188</v>
      </c>
      <c r="AD242" s="68">
        <f t="shared" si="19"/>
        <v>0.965</v>
      </c>
      <c r="AE242" s="33">
        <v>2.72</v>
      </c>
      <c r="AF242" s="102">
        <f t="shared" si="20"/>
        <v>0.245</v>
      </c>
      <c r="AG242" s="73">
        <f t="shared" si="21"/>
        <v>-0.7214756448</v>
      </c>
      <c r="AH242" s="66">
        <f t="shared" si="22"/>
        <v>2.312772245</v>
      </c>
      <c r="AI242" s="102">
        <f t="shared" si="23"/>
        <v>0.156</v>
      </c>
      <c r="AJ242" s="73">
        <f t="shared" si="24"/>
        <v>-0.9812900024</v>
      </c>
      <c r="AK242" s="33">
        <v>54.55</v>
      </c>
      <c r="AL242" s="102">
        <f t="shared" si="25"/>
        <v>0.652</v>
      </c>
      <c r="AM242" s="73">
        <f t="shared" si="26"/>
        <v>0.3582362723</v>
      </c>
      <c r="AN242" s="36">
        <f t="shared" si="27"/>
        <v>2991.383199</v>
      </c>
      <c r="AO242" s="35">
        <f t="shared" si="28"/>
        <v>-0.5956279085</v>
      </c>
      <c r="AP242" s="37">
        <f t="shared" si="29"/>
        <v>0.287</v>
      </c>
      <c r="AQ242" s="33">
        <v>5.36</v>
      </c>
      <c r="AR242" s="102">
        <f t="shared" si="30"/>
        <v>0.67</v>
      </c>
      <c r="AS242" s="73">
        <f t="shared" si="31"/>
        <v>0.3047458026</v>
      </c>
      <c r="AT242" s="33">
        <v>34.21</v>
      </c>
      <c r="AU242" s="102">
        <f t="shared" si="32"/>
        <v>0.589</v>
      </c>
      <c r="AV242" s="73">
        <f t="shared" si="33"/>
        <v>0.2718564796</v>
      </c>
      <c r="AW242" s="36">
        <f t="shared" si="34"/>
        <v>2285.264909</v>
      </c>
      <c r="AX242" s="35">
        <f t="shared" si="35"/>
        <v>0.4145559777</v>
      </c>
      <c r="AY242" s="37">
        <f t="shared" si="36"/>
        <v>0.656</v>
      </c>
      <c r="AZ242" s="33">
        <v>9.0</v>
      </c>
      <c r="BA242" s="102">
        <f t="shared" si="37"/>
        <v>0.621</v>
      </c>
      <c r="BB242" s="73">
        <f t="shared" si="38"/>
        <v>0.141969412</v>
      </c>
      <c r="BC242" s="33">
        <v>33.33</v>
      </c>
      <c r="BD242" s="102">
        <f t="shared" si="39"/>
        <v>0.44</v>
      </c>
      <c r="BE242" s="73">
        <f t="shared" si="40"/>
        <v>-0.2196820816</v>
      </c>
      <c r="BF242" s="36">
        <f t="shared" si="41"/>
        <v>2440.551125</v>
      </c>
      <c r="BG242" s="35">
        <f t="shared" si="42"/>
        <v>-0.04498541706</v>
      </c>
      <c r="BH242" s="37">
        <f t="shared" si="43"/>
        <v>0.528</v>
      </c>
      <c r="BI242" s="33">
        <v>0.85</v>
      </c>
      <c r="BJ242" s="103">
        <f t="shared" si="44"/>
        <v>0.372</v>
      </c>
      <c r="BK242" s="73">
        <f t="shared" si="45"/>
        <v>-0.5055282072</v>
      </c>
      <c r="BL242" s="33">
        <v>0.49</v>
      </c>
      <c r="BM242" s="103">
        <f t="shared" si="46"/>
        <v>0.709</v>
      </c>
      <c r="BN242" s="73">
        <f t="shared" si="47"/>
        <v>0.2899495867</v>
      </c>
      <c r="BO242" s="33">
        <v>2.01</v>
      </c>
      <c r="BP242" s="102">
        <f t="shared" si="48"/>
        <v>0.415</v>
      </c>
      <c r="BQ242" s="73">
        <f t="shared" si="49"/>
        <v>-0.3969792327</v>
      </c>
      <c r="BR242" s="33">
        <v>45.61</v>
      </c>
      <c r="BS242" s="102">
        <f t="shared" si="50"/>
        <v>0.287</v>
      </c>
      <c r="BT242" s="73">
        <f t="shared" si="51"/>
        <v>-0.4949068</v>
      </c>
      <c r="BU242" s="36">
        <f t="shared" si="52"/>
        <v>2185.59364</v>
      </c>
      <c r="BV242" s="35">
        <f t="shared" si="53"/>
        <v>-0.4531072871</v>
      </c>
      <c r="BW242" s="37">
        <f t="shared" si="54"/>
        <v>0.365</v>
      </c>
      <c r="BX242" s="122">
        <f t="shared" si="55"/>
        <v>-0.8947432554</v>
      </c>
      <c r="BY242" s="104">
        <f t="shared" si="56"/>
        <v>0.436</v>
      </c>
      <c r="BZ242" s="33">
        <v>12.21</v>
      </c>
      <c r="CA242" s="105">
        <f t="shared" si="57"/>
        <v>0.543</v>
      </c>
      <c r="CB242" s="73">
        <f t="shared" si="58"/>
        <v>-0.2100572241</v>
      </c>
      <c r="CC242" s="33">
        <v>3.74</v>
      </c>
      <c r="CD242" s="105">
        <f t="shared" si="59"/>
        <v>0.787</v>
      </c>
      <c r="CE242" s="73">
        <f t="shared" si="60"/>
        <v>0.8230131577</v>
      </c>
      <c r="CF242" s="33">
        <v>0.18</v>
      </c>
      <c r="CG242" s="105">
        <f t="shared" si="61"/>
        <v>0.191</v>
      </c>
      <c r="CH242" s="73">
        <f t="shared" si="62"/>
        <v>-0.8246211314</v>
      </c>
      <c r="CI242" s="33">
        <v>0.74</v>
      </c>
      <c r="CJ242" s="102">
        <f t="shared" si="63"/>
        <v>0.174</v>
      </c>
      <c r="CK242" s="73">
        <f t="shared" si="64"/>
        <v>-0.7990284469</v>
      </c>
      <c r="CL242" s="33">
        <v>42.86</v>
      </c>
      <c r="CM242" s="102">
        <f t="shared" si="65"/>
        <v>0.362</v>
      </c>
      <c r="CN242" s="73">
        <f t="shared" si="66"/>
        <v>-0.3588363673</v>
      </c>
      <c r="CO242" s="36">
        <f t="shared" si="67"/>
        <v>1267.229806</v>
      </c>
      <c r="CP242" s="35">
        <f t="shared" si="68"/>
        <v>-0.8984839804</v>
      </c>
      <c r="CQ242" s="90">
        <f t="shared" si="69"/>
        <v>0.167</v>
      </c>
      <c r="CR242" s="33">
        <v>0.05</v>
      </c>
      <c r="CS242" s="105">
        <f t="shared" si="70"/>
        <v>0.248</v>
      </c>
      <c r="CT242" s="73">
        <f t="shared" si="71"/>
        <v>-0.6411752598</v>
      </c>
      <c r="CU242" s="123">
        <f t="shared" si="72"/>
        <v>-1.751324438</v>
      </c>
      <c r="CV242" s="107">
        <f t="shared" si="73"/>
        <v>0.34</v>
      </c>
    </row>
    <row r="243">
      <c r="A243" s="28">
        <v>2025.0</v>
      </c>
      <c r="B243" s="29" t="s">
        <v>941</v>
      </c>
      <c r="C243" s="29" t="s">
        <v>5</v>
      </c>
      <c r="D243" s="30">
        <f t="array" ref="D243">INDEX(
  TP!C:C,
  MATCH(
    1,
    (TP!A:A = A243) * (TP!B:B = C243),
    0
  )
)
</f>
        <v>45.69</v>
      </c>
      <c r="E243" s="31">
        <f t="shared" si="1"/>
        <v>3.208391304</v>
      </c>
      <c r="F243" s="32">
        <f t="shared" si="2"/>
        <v>0.674</v>
      </c>
      <c r="G243" s="33">
        <v>1938.0</v>
      </c>
      <c r="H243" s="33">
        <v>10.28</v>
      </c>
      <c r="I243" s="33">
        <v>1.0</v>
      </c>
      <c r="J243" s="99">
        <f t="shared" si="3"/>
        <v>9.54</v>
      </c>
      <c r="K243" s="100">
        <f t="shared" si="4"/>
        <v>0.4430340557</v>
      </c>
      <c r="L243" s="101">
        <f t="shared" si="5"/>
        <v>0.926</v>
      </c>
      <c r="M243" s="73">
        <f t="shared" si="6"/>
        <v>1.428613947</v>
      </c>
      <c r="N243" s="42">
        <v>0.6</v>
      </c>
      <c r="O243" s="101">
        <f t="shared" si="7"/>
        <v>0.957</v>
      </c>
      <c r="P243" s="73">
        <f t="shared" si="8"/>
        <v>2.051111737</v>
      </c>
      <c r="Q243" s="33">
        <v>2.93</v>
      </c>
      <c r="R243" s="102">
        <f t="shared" si="9"/>
        <v>0.94</v>
      </c>
      <c r="S243" s="73">
        <f t="shared" si="10"/>
        <v>1.528385033</v>
      </c>
      <c r="T243" s="33">
        <v>46.03</v>
      </c>
      <c r="U243" s="102">
        <f t="shared" si="11"/>
        <v>0.674</v>
      </c>
      <c r="V243" s="73">
        <f t="shared" si="12"/>
        <v>0.4562003349</v>
      </c>
      <c r="W243" s="36">
        <f t="shared" si="13"/>
        <v>3938.912225</v>
      </c>
      <c r="X243" s="35">
        <f t="shared" si="14"/>
        <v>1.304757468</v>
      </c>
      <c r="Y243" s="40">
        <f t="shared" si="15"/>
        <v>0.908</v>
      </c>
      <c r="Z243" s="33">
        <v>20.635</v>
      </c>
      <c r="AA243" s="101">
        <f t="shared" si="16"/>
        <v>0.784</v>
      </c>
      <c r="AB243" s="73">
        <f t="shared" si="17"/>
        <v>0.7762116672</v>
      </c>
      <c r="AC243" s="121">
        <f t="shared" si="18"/>
        <v>5.560694819</v>
      </c>
      <c r="AD243" s="68">
        <f t="shared" si="19"/>
        <v>0.94</v>
      </c>
      <c r="AE243" s="33">
        <v>3.07</v>
      </c>
      <c r="AF243" s="102">
        <f t="shared" si="20"/>
        <v>0.34</v>
      </c>
      <c r="AG243" s="73">
        <f t="shared" si="21"/>
        <v>-0.4199729757</v>
      </c>
      <c r="AH243" s="66">
        <f t="shared" si="22"/>
        <v>2.610371614</v>
      </c>
      <c r="AI243" s="102">
        <f t="shared" si="23"/>
        <v>0.266</v>
      </c>
      <c r="AJ243" s="73">
        <f t="shared" si="24"/>
        <v>-0.7334691904</v>
      </c>
      <c r="AK243" s="33">
        <v>53.03</v>
      </c>
      <c r="AL243" s="102">
        <f t="shared" si="25"/>
        <v>0.564</v>
      </c>
      <c r="AM243" s="73">
        <f t="shared" si="26"/>
        <v>0.1587864588</v>
      </c>
      <c r="AN243" s="36">
        <f t="shared" si="27"/>
        <v>3116.885939</v>
      </c>
      <c r="AO243" s="35">
        <f t="shared" si="28"/>
        <v>-0.4481624742</v>
      </c>
      <c r="AP243" s="37">
        <f t="shared" si="29"/>
        <v>0.333</v>
      </c>
      <c r="AQ243" s="33">
        <v>7.11</v>
      </c>
      <c r="AR243" s="102">
        <f t="shared" si="30"/>
        <v>0.844</v>
      </c>
      <c r="AS243" s="73">
        <f t="shared" si="31"/>
        <v>0.9758234314</v>
      </c>
      <c r="AT243" s="33">
        <v>31.37</v>
      </c>
      <c r="AU243" s="102">
        <f t="shared" si="32"/>
        <v>0.472</v>
      </c>
      <c r="AV243" s="73">
        <f t="shared" si="33"/>
        <v>-0.009435669563</v>
      </c>
      <c r="AW243" s="36">
        <f t="shared" si="34"/>
        <v>2370.87764</v>
      </c>
      <c r="AX243" s="35">
        <f t="shared" si="35"/>
        <v>0.507272396</v>
      </c>
      <c r="AY243" s="37">
        <f t="shared" si="36"/>
        <v>0.695</v>
      </c>
      <c r="AZ243" s="33">
        <v>6.13</v>
      </c>
      <c r="BA243" s="102">
        <f t="shared" si="37"/>
        <v>0.184</v>
      </c>
      <c r="BB243" s="73">
        <f t="shared" si="38"/>
        <v>-0.9018341193</v>
      </c>
      <c r="BC243" s="33">
        <v>34.09</v>
      </c>
      <c r="BD243" s="102">
        <f t="shared" si="39"/>
        <v>0.489</v>
      </c>
      <c r="BE243" s="73">
        <f t="shared" si="40"/>
        <v>-0.1142527213</v>
      </c>
      <c r="BF243" s="36">
        <f t="shared" si="41"/>
        <v>2129.483155</v>
      </c>
      <c r="BG243" s="35">
        <f t="shared" si="42"/>
        <v>-0.5668941223</v>
      </c>
      <c r="BH243" s="37">
        <f t="shared" si="43"/>
        <v>0.284</v>
      </c>
      <c r="BI243" s="33">
        <v>1.21</v>
      </c>
      <c r="BJ243" s="103">
        <f t="shared" si="44"/>
        <v>0.567</v>
      </c>
      <c r="BK243" s="73">
        <f t="shared" si="45"/>
        <v>-0.02935204457</v>
      </c>
      <c r="BL243" s="33">
        <v>0.05</v>
      </c>
      <c r="BM243" s="103">
        <f t="shared" si="46"/>
        <v>0.096</v>
      </c>
      <c r="BN243" s="73">
        <f t="shared" si="47"/>
        <v>-0.9139357929</v>
      </c>
      <c r="BO243" s="33">
        <v>2.04</v>
      </c>
      <c r="BP243" s="102">
        <f t="shared" si="48"/>
        <v>0.426</v>
      </c>
      <c r="BQ243" s="73">
        <f t="shared" si="49"/>
        <v>-0.3757486583</v>
      </c>
      <c r="BR243" s="33">
        <v>54.55</v>
      </c>
      <c r="BS243" s="102">
        <f t="shared" si="50"/>
        <v>0.695</v>
      </c>
      <c r="BT243" s="73">
        <f t="shared" si="51"/>
        <v>0.4181193792</v>
      </c>
      <c r="BU243" s="36">
        <f t="shared" si="52"/>
        <v>2637.516941</v>
      </c>
      <c r="BV243" s="35">
        <f t="shared" si="53"/>
        <v>-0.01394213101</v>
      </c>
      <c r="BW243" s="37">
        <f t="shared" si="54"/>
        <v>0.525</v>
      </c>
      <c r="BX243" s="122">
        <f t="shared" si="55"/>
        <v>-1.465014169</v>
      </c>
      <c r="BY243" s="104">
        <f t="shared" si="56"/>
        <v>0.376</v>
      </c>
      <c r="BZ243" s="33">
        <v>9.57</v>
      </c>
      <c r="CA243" s="105">
        <f t="shared" si="57"/>
        <v>0.22</v>
      </c>
      <c r="CB243" s="73">
        <f t="shared" si="58"/>
        <v>-0.7083045837</v>
      </c>
      <c r="CC243" s="33">
        <v>4.37</v>
      </c>
      <c r="CD243" s="105">
        <f t="shared" si="59"/>
        <v>0.95</v>
      </c>
      <c r="CE243" s="73">
        <f t="shared" si="60"/>
        <v>1.550721032</v>
      </c>
      <c r="CF243" s="33">
        <v>0.19</v>
      </c>
      <c r="CG243" s="105">
        <f t="shared" si="61"/>
        <v>0.216</v>
      </c>
      <c r="CH243" s="73">
        <f t="shared" si="62"/>
        <v>-0.7703621729</v>
      </c>
      <c r="CI243" s="33">
        <v>0.74</v>
      </c>
      <c r="CJ243" s="102">
        <f t="shared" si="63"/>
        <v>0.174</v>
      </c>
      <c r="CK243" s="73">
        <f t="shared" si="64"/>
        <v>-0.7990284469</v>
      </c>
      <c r="CL243" s="33">
        <v>37.5</v>
      </c>
      <c r="CM243" s="102">
        <f t="shared" si="65"/>
        <v>0.195</v>
      </c>
      <c r="CN243" s="73">
        <f t="shared" si="66"/>
        <v>-0.7542795396</v>
      </c>
      <c r="CO243" s="36">
        <f t="shared" si="67"/>
        <v>1108.752163</v>
      </c>
      <c r="CP243" s="35">
        <f t="shared" si="68"/>
        <v>-1.060305779</v>
      </c>
      <c r="CQ243" s="90">
        <f t="shared" si="69"/>
        <v>0.124</v>
      </c>
      <c r="CR243" s="33">
        <v>0.09</v>
      </c>
      <c r="CS243" s="105">
        <f t="shared" si="70"/>
        <v>0.567</v>
      </c>
      <c r="CT243" s="73">
        <f t="shared" si="71"/>
        <v>0.1009621575</v>
      </c>
      <c r="CU243" s="123">
        <f t="shared" si="72"/>
        <v>-0.887289346</v>
      </c>
      <c r="CV243" s="107">
        <f t="shared" si="73"/>
        <v>0.45</v>
      </c>
    </row>
    <row r="244">
      <c r="A244" s="28">
        <v>2025.0</v>
      </c>
      <c r="B244" s="29" t="s">
        <v>814</v>
      </c>
      <c r="C244" s="29" t="s">
        <v>5</v>
      </c>
      <c r="D244" s="30">
        <f t="array" ref="D244">INDEX(
  TP!C:C,
  MATCH(
    1,
    (TP!A:A = A244) * (TP!B:B = C244),
    0
  )
)
</f>
        <v>45.69</v>
      </c>
      <c r="E244" s="31">
        <f t="shared" si="1"/>
        <v>2.981266837</v>
      </c>
      <c r="F244" s="32">
        <f t="shared" si="2"/>
        <v>0.67</v>
      </c>
      <c r="G244" s="33">
        <v>2221.0</v>
      </c>
      <c r="H244" s="33">
        <v>4.32</v>
      </c>
      <c r="I244" s="33">
        <v>0.0</v>
      </c>
      <c r="J244" s="99">
        <f t="shared" si="3"/>
        <v>4.32</v>
      </c>
      <c r="K244" s="100">
        <f t="shared" si="4"/>
        <v>0.175056281</v>
      </c>
      <c r="L244" s="101">
        <f t="shared" si="5"/>
        <v>0.184</v>
      </c>
      <c r="M244" s="73">
        <f t="shared" si="6"/>
        <v>-0.896033231</v>
      </c>
      <c r="N244" s="42">
        <v>0.24</v>
      </c>
      <c r="O244" s="101">
        <f t="shared" si="7"/>
        <v>0.447</v>
      </c>
      <c r="P244" s="73">
        <f t="shared" si="8"/>
        <v>-0.2497830413</v>
      </c>
      <c r="Q244" s="33">
        <v>1.5</v>
      </c>
      <c r="R244" s="102">
        <f t="shared" si="9"/>
        <v>0.206</v>
      </c>
      <c r="S244" s="73">
        <f t="shared" si="10"/>
        <v>-0.802757842</v>
      </c>
      <c r="T244" s="33">
        <v>43.24</v>
      </c>
      <c r="U244" s="102">
        <f t="shared" si="11"/>
        <v>0.56</v>
      </c>
      <c r="V244" s="73">
        <f t="shared" si="12"/>
        <v>0.180096656</v>
      </c>
      <c r="W244" s="36">
        <f t="shared" si="13"/>
        <v>2477.223897</v>
      </c>
      <c r="X244" s="35">
        <f t="shared" si="14"/>
        <v>-0.3676911395</v>
      </c>
      <c r="Y244" s="40">
        <f t="shared" si="15"/>
        <v>0.358</v>
      </c>
      <c r="Z244" s="33">
        <v>16.216</v>
      </c>
      <c r="AA244" s="101">
        <f t="shared" si="16"/>
        <v>0.564</v>
      </c>
      <c r="AB244" s="73">
        <f t="shared" si="17"/>
        <v>0.1464902227</v>
      </c>
      <c r="AC244" s="121">
        <f t="shared" si="18"/>
        <v>-1.367017189</v>
      </c>
      <c r="AD244" s="68">
        <f t="shared" si="19"/>
        <v>0.33</v>
      </c>
      <c r="AE244" s="33">
        <v>2.92</v>
      </c>
      <c r="AF244" s="102">
        <f t="shared" si="20"/>
        <v>0.298</v>
      </c>
      <c r="AG244" s="73">
        <f t="shared" si="21"/>
        <v>-0.5491884053</v>
      </c>
      <c r="AH244" s="66">
        <f t="shared" si="22"/>
        <v>2.482829027</v>
      </c>
      <c r="AI244" s="102">
        <f t="shared" si="23"/>
        <v>0.216</v>
      </c>
      <c r="AJ244" s="73">
        <f t="shared" si="24"/>
        <v>-0.8396781098</v>
      </c>
      <c r="AK244" s="33">
        <v>52.78</v>
      </c>
      <c r="AL244" s="102">
        <f t="shared" si="25"/>
        <v>0.55</v>
      </c>
      <c r="AM244" s="73">
        <f t="shared" si="26"/>
        <v>0.1259822132</v>
      </c>
      <c r="AN244" s="36">
        <f t="shared" si="27"/>
        <v>3015.284424</v>
      </c>
      <c r="AO244" s="35">
        <f t="shared" si="28"/>
        <v>-0.5675440235</v>
      </c>
      <c r="AP244" s="37">
        <f t="shared" si="29"/>
        <v>0.294</v>
      </c>
      <c r="AQ244" s="33">
        <v>1.3</v>
      </c>
      <c r="AR244" s="102">
        <f t="shared" si="30"/>
        <v>0.053</v>
      </c>
      <c r="AS244" s="73">
        <f t="shared" si="31"/>
        <v>-1.252154296</v>
      </c>
      <c r="AT244" s="33">
        <v>18.75</v>
      </c>
      <c r="AU244" s="102">
        <f t="shared" si="32"/>
        <v>0.103</v>
      </c>
      <c r="AV244" s="73">
        <f t="shared" si="33"/>
        <v>-1.259402896</v>
      </c>
      <c r="AW244" s="36">
        <f t="shared" si="34"/>
        <v>563.9024451</v>
      </c>
      <c r="AX244" s="35">
        <f t="shared" si="35"/>
        <v>-1.449635953</v>
      </c>
      <c r="AY244" s="37">
        <f t="shared" si="36"/>
        <v>0.06</v>
      </c>
      <c r="AZ244" s="33">
        <v>5.84</v>
      </c>
      <c r="BA244" s="102">
        <f t="shared" si="37"/>
        <v>0.145</v>
      </c>
      <c r="BB244" s="73">
        <f t="shared" si="38"/>
        <v>-1.007305556</v>
      </c>
      <c r="BC244" s="33">
        <v>47.22</v>
      </c>
      <c r="BD244" s="102">
        <f t="shared" si="39"/>
        <v>0.947</v>
      </c>
      <c r="BE244" s="73">
        <f t="shared" si="40"/>
        <v>1.707178201</v>
      </c>
      <c r="BF244" s="36">
        <f t="shared" si="41"/>
        <v>2887.315435</v>
      </c>
      <c r="BG244" s="35">
        <f t="shared" si="42"/>
        <v>0.7045941145</v>
      </c>
      <c r="BH244" s="37">
        <f t="shared" si="43"/>
        <v>0.773</v>
      </c>
      <c r="BI244" s="33">
        <v>1.18</v>
      </c>
      <c r="BJ244" s="103">
        <f t="shared" si="44"/>
        <v>0.557</v>
      </c>
      <c r="BK244" s="73">
        <f t="shared" si="45"/>
        <v>-0.06903339146</v>
      </c>
      <c r="BL244" s="33">
        <v>0.08</v>
      </c>
      <c r="BM244" s="103">
        <f t="shared" si="46"/>
        <v>0.163</v>
      </c>
      <c r="BN244" s="73">
        <f t="shared" si="47"/>
        <v>-0.8318526989</v>
      </c>
      <c r="BO244" s="33">
        <v>3.0</v>
      </c>
      <c r="BP244" s="102">
        <f t="shared" si="48"/>
        <v>0.674</v>
      </c>
      <c r="BQ244" s="73">
        <f t="shared" si="49"/>
        <v>0.3036297224</v>
      </c>
      <c r="BR244" s="33">
        <v>51.35</v>
      </c>
      <c r="BS244" s="102">
        <f t="shared" si="50"/>
        <v>0.564</v>
      </c>
      <c r="BT244" s="73">
        <f t="shared" si="51"/>
        <v>0.0913091137</v>
      </c>
      <c r="BU244" s="36">
        <f t="shared" si="52"/>
        <v>3095.617346</v>
      </c>
      <c r="BV244" s="35">
        <f t="shared" si="53"/>
        <v>0.4312257455</v>
      </c>
      <c r="BW244" s="37">
        <f t="shared" si="54"/>
        <v>0.67</v>
      </c>
      <c r="BX244" s="122">
        <f t="shared" si="55"/>
        <v>-1.782246207</v>
      </c>
      <c r="BY244" s="104">
        <f t="shared" si="56"/>
        <v>0.348</v>
      </c>
      <c r="BZ244" s="33">
        <v>18.96</v>
      </c>
      <c r="CA244" s="105">
        <f t="shared" si="57"/>
        <v>0.84</v>
      </c>
      <c r="CB244" s="73">
        <f t="shared" si="58"/>
        <v>1.063870684</v>
      </c>
      <c r="CC244" s="33">
        <v>2.59</v>
      </c>
      <c r="CD244" s="105">
        <f t="shared" si="59"/>
        <v>0.284</v>
      </c>
      <c r="CE244" s="73">
        <f t="shared" si="60"/>
        <v>-0.5053424869</v>
      </c>
      <c r="CF244" s="33">
        <v>0.53</v>
      </c>
      <c r="CG244" s="105">
        <f t="shared" si="61"/>
        <v>0.844</v>
      </c>
      <c r="CH244" s="73">
        <f t="shared" si="62"/>
        <v>1.074442413</v>
      </c>
      <c r="CI244" s="33">
        <v>3.97</v>
      </c>
      <c r="CJ244" s="102">
        <f t="shared" si="63"/>
        <v>0.982</v>
      </c>
      <c r="CK244" s="73">
        <f t="shared" si="64"/>
        <v>2.786557773</v>
      </c>
      <c r="CL244" s="33">
        <v>52.04</v>
      </c>
      <c r="CM244" s="102">
        <f t="shared" si="65"/>
        <v>0.642</v>
      </c>
      <c r="CN244" s="73">
        <f t="shared" si="66"/>
        <v>0.3184338419</v>
      </c>
      <c r="CO244" s="36">
        <f t="shared" si="67"/>
        <v>4454.183047</v>
      </c>
      <c r="CP244" s="35">
        <f t="shared" si="68"/>
        <v>2.355719569</v>
      </c>
      <c r="CQ244" s="90">
        <f t="shared" si="69"/>
        <v>0.989</v>
      </c>
      <c r="CR244" s="33">
        <v>0.2</v>
      </c>
      <c r="CS244" s="105">
        <f t="shared" si="70"/>
        <v>0.968</v>
      </c>
      <c r="CT244" s="73">
        <f t="shared" si="71"/>
        <v>2.141840055</v>
      </c>
      <c r="CU244" s="123">
        <f t="shared" si="72"/>
        <v>6.130530234</v>
      </c>
      <c r="CV244" s="107">
        <f t="shared" si="73"/>
        <v>0.957</v>
      </c>
    </row>
    <row r="245">
      <c r="A245" s="28">
        <v>2024.0</v>
      </c>
      <c r="B245" s="29" t="s">
        <v>1002</v>
      </c>
      <c r="C245" s="29" t="s">
        <v>12</v>
      </c>
      <c r="D245" s="30">
        <f t="array" ref="D245">INDEX(
  TP!C:C,
  MATCH(
    1,
    (TP!A:A = A245) * (TP!B:B = C245),
    0
  )
)
</f>
        <v>45.69</v>
      </c>
      <c r="E245" s="31">
        <f t="shared" si="1"/>
        <v>0.4375170323</v>
      </c>
      <c r="F245" s="32">
        <f t="shared" si="2"/>
        <v>0.532</v>
      </c>
      <c r="G245" s="33">
        <v>2746.0</v>
      </c>
      <c r="H245" s="33">
        <v>10.75</v>
      </c>
      <c r="I245" s="33">
        <v>1.0</v>
      </c>
      <c r="J245" s="99">
        <f t="shared" si="3"/>
        <v>10.01</v>
      </c>
      <c r="K245" s="100">
        <f t="shared" si="4"/>
        <v>0.3280772032</v>
      </c>
      <c r="L245" s="101">
        <f t="shared" si="5"/>
        <v>0.652</v>
      </c>
      <c r="M245" s="73">
        <f t="shared" si="6"/>
        <v>0.4313889979</v>
      </c>
      <c r="N245" s="42">
        <v>0.36</v>
      </c>
      <c r="O245" s="101">
        <f t="shared" si="7"/>
        <v>0.713</v>
      </c>
      <c r="P245" s="73">
        <f t="shared" si="8"/>
        <v>0.5171818848</v>
      </c>
      <c r="Q245" s="33">
        <v>1.61</v>
      </c>
      <c r="R245" s="102">
        <f t="shared" si="9"/>
        <v>0.27</v>
      </c>
      <c r="S245" s="73">
        <f t="shared" si="10"/>
        <v>-0.6234391593</v>
      </c>
      <c r="T245" s="33">
        <v>48.98</v>
      </c>
      <c r="U245" s="102">
        <f t="shared" si="11"/>
        <v>0.798</v>
      </c>
      <c r="V245" s="73">
        <f t="shared" si="12"/>
        <v>0.7481379165</v>
      </c>
      <c r="W245" s="36">
        <f t="shared" si="13"/>
        <v>2937.935403</v>
      </c>
      <c r="X245" s="35">
        <f t="shared" si="14"/>
        <v>0.1594501822</v>
      </c>
      <c r="Y245" s="40">
        <f t="shared" si="15"/>
        <v>0.543</v>
      </c>
      <c r="Z245" s="33">
        <v>24.49</v>
      </c>
      <c r="AA245" s="101">
        <f t="shared" si="16"/>
        <v>0.901</v>
      </c>
      <c r="AB245" s="73">
        <f t="shared" si="17"/>
        <v>1.325561332</v>
      </c>
      <c r="AC245" s="121">
        <f t="shared" si="18"/>
        <v>2.433582397</v>
      </c>
      <c r="AD245" s="68">
        <f t="shared" si="19"/>
        <v>0.773</v>
      </c>
      <c r="AE245" s="33">
        <v>3.57</v>
      </c>
      <c r="AF245" s="102">
        <f t="shared" si="20"/>
        <v>0.574</v>
      </c>
      <c r="AG245" s="73">
        <f t="shared" si="21"/>
        <v>0.01074512288</v>
      </c>
      <c r="AH245" s="66">
        <f t="shared" si="22"/>
        <v>3.035513571</v>
      </c>
      <c r="AI245" s="102">
        <f t="shared" si="23"/>
        <v>0.387</v>
      </c>
      <c r="AJ245" s="73">
        <f t="shared" si="24"/>
        <v>-0.379439459</v>
      </c>
      <c r="AK245" s="33">
        <v>62.39</v>
      </c>
      <c r="AL245" s="102">
        <f t="shared" si="25"/>
        <v>0.915</v>
      </c>
      <c r="AM245" s="73">
        <f t="shared" si="26"/>
        <v>1.386977415</v>
      </c>
      <c r="AN245" s="36">
        <f t="shared" si="27"/>
        <v>3985.006779</v>
      </c>
      <c r="AO245" s="35">
        <f t="shared" si="28"/>
        <v>0.5718775392</v>
      </c>
      <c r="AP245" s="37">
        <f t="shared" si="29"/>
        <v>0.702</v>
      </c>
      <c r="AQ245" s="33">
        <v>4.85</v>
      </c>
      <c r="AR245" s="102">
        <f t="shared" si="30"/>
        <v>0.599</v>
      </c>
      <c r="AS245" s="73">
        <f t="shared" si="31"/>
        <v>0.1091746079</v>
      </c>
      <c r="AT245" s="33">
        <v>35.14</v>
      </c>
      <c r="AU245" s="102">
        <f t="shared" si="32"/>
        <v>0.635</v>
      </c>
      <c r="AV245" s="73">
        <f t="shared" si="33"/>
        <v>0.3639697538</v>
      </c>
      <c r="AW245" s="36">
        <f t="shared" si="34"/>
        <v>2241.331748</v>
      </c>
      <c r="AX245" s="35">
        <f t="shared" si="35"/>
        <v>0.3669774773</v>
      </c>
      <c r="AY245" s="37">
        <f t="shared" si="36"/>
        <v>0.635</v>
      </c>
      <c r="AZ245" s="33">
        <v>7.87</v>
      </c>
      <c r="BA245" s="102">
        <f t="shared" si="37"/>
        <v>0.408</v>
      </c>
      <c r="BB245" s="73">
        <f t="shared" si="38"/>
        <v>-0.2690054976</v>
      </c>
      <c r="BC245" s="33">
        <v>32.5</v>
      </c>
      <c r="BD245" s="102">
        <f t="shared" si="39"/>
        <v>0.372</v>
      </c>
      <c r="BE245" s="73">
        <f t="shared" si="40"/>
        <v>-0.3348220408</v>
      </c>
      <c r="BF245" s="36">
        <f t="shared" si="41"/>
        <v>2255.84524</v>
      </c>
      <c r="BG245" s="35">
        <f t="shared" si="42"/>
        <v>-0.3548842778</v>
      </c>
      <c r="BH245" s="37">
        <f t="shared" si="43"/>
        <v>0.387</v>
      </c>
      <c r="BI245" s="33">
        <v>0.79</v>
      </c>
      <c r="BJ245" s="103">
        <f t="shared" si="44"/>
        <v>0.33</v>
      </c>
      <c r="BK245" s="73">
        <f t="shared" si="45"/>
        <v>-0.5848909009</v>
      </c>
      <c r="BL245" s="33">
        <v>0.23</v>
      </c>
      <c r="BM245" s="103">
        <f t="shared" si="46"/>
        <v>0.404</v>
      </c>
      <c r="BN245" s="73">
        <f t="shared" si="47"/>
        <v>-0.4214372285</v>
      </c>
      <c r="BO245" s="33">
        <v>1.54</v>
      </c>
      <c r="BP245" s="102">
        <f t="shared" si="48"/>
        <v>0.241</v>
      </c>
      <c r="BQ245" s="73">
        <f t="shared" si="49"/>
        <v>-0.7295915649</v>
      </c>
      <c r="BR245" s="33">
        <v>48.94</v>
      </c>
      <c r="BS245" s="102">
        <f t="shared" si="50"/>
        <v>0.457</v>
      </c>
      <c r="BT245" s="73">
        <f t="shared" si="51"/>
        <v>-0.1548198675</v>
      </c>
      <c r="BU245" s="36">
        <f t="shared" si="52"/>
        <v>1983.844813</v>
      </c>
      <c r="BV245" s="35">
        <f t="shared" si="53"/>
        <v>-0.6491605891</v>
      </c>
      <c r="BW245" s="37">
        <f t="shared" si="54"/>
        <v>0.298</v>
      </c>
      <c r="BX245" s="122">
        <f t="shared" si="55"/>
        <v>-1.07151798</v>
      </c>
      <c r="BY245" s="104">
        <f t="shared" si="56"/>
        <v>0.411</v>
      </c>
      <c r="BZ245" s="33">
        <v>11.7</v>
      </c>
      <c r="CA245" s="105">
        <f t="shared" si="57"/>
        <v>0.482</v>
      </c>
      <c r="CB245" s="73">
        <f t="shared" si="58"/>
        <v>-0.306309555</v>
      </c>
      <c r="CC245" s="33">
        <v>3.28</v>
      </c>
      <c r="CD245" s="105">
        <f t="shared" si="59"/>
        <v>0.592</v>
      </c>
      <c r="CE245" s="73">
        <f t="shared" si="60"/>
        <v>0.2916708999</v>
      </c>
      <c r="CF245" s="33">
        <v>0.33</v>
      </c>
      <c r="CG245" s="105">
        <f t="shared" si="61"/>
        <v>0.55</v>
      </c>
      <c r="CH245" s="73">
        <f t="shared" si="62"/>
        <v>-0.01073675502</v>
      </c>
      <c r="CI245" s="33">
        <v>0.85</v>
      </c>
      <c r="CJ245" s="102">
        <f t="shared" si="63"/>
        <v>0.255</v>
      </c>
      <c r="CK245" s="73">
        <f t="shared" si="64"/>
        <v>-0.6769186994</v>
      </c>
      <c r="CL245" s="33">
        <v>57.69</v>
      </c>
      <c r="CM245" s="102">
        <f t="shared" si="65"/>
        <v>0.787</v>
      </c>
      <c r="CN245" s="73">
        <f t="shared" si="66"/>
        <v>0.7352722604</v>
      </c>
      <c r="CO245" s="36">
        <f t="shared" si="67"/>
        <v>1894.480971</v>
      </c>
      <c r="CP245" s="35">
        <f t="shared" si="68"/>
        <v>-0.2579967147</v>
      </c>
      <c r="CQ245" s="90">
        <f t="shared" si="69"/>
        <v>0.45</v>
      </c>
      <c r="CR245" s="33">
        <v>0.05</v>
      </c>
      <c r="CS245" s="105">
        <f t="shared" si="70"/>
        <v>0.248</v>
      </c>
      <c r="CT245" s="73">
        <f t="shared" si="71"/>
        <v>-0.6411752598</v>
      </c>
      <c r="CU245" s="123">
        <f t="shared" si="72"/>
        <v>-0.9245473846</v>
      </c>
      <c r="CV245" s="107">
        <f t="shared" si="73"/>
        <v>0.447</v>
      </c>
    </row>
    <row r="246">
      <c r="A246" s="28">
        <v>2023.0</v>
      </c>
      <c r="B246" s="29" t="s">
        <v>1002</v>
      </c>
      <c r="C246" s="29" t="s">
        <v>12</v>
      </c>
      <c r="D246" s="30">
        <f t="array" ref="D246">INDEX(
  TP!C:C,
  MATCH(
    1,
    (TP!A:A = A246) * (TP!B:B = C246),
    0
  )
)
</f>
        <v>45.69</v>
      </c>
      <c r="E246" s="31">
        <f t="shared" si="1"/>
        <v>-5.158756738</v>
      </c>
      <c r="F246" s="32">
        <f t="shared" si="2"/>
        <v>0.266</v>
      </c>
      <c r="G246" s="33">
        <v>1677.0</v>
      </c>
      <c r="H246" s="33">
        <v>4.35</v>
      </c>
      <c r="I246" s="33">
        <v>0.0</v>
      </c>
      <c r="J246" s="99">
        <f t="shared" si="3"/>
        <v>4.35</v>
      </c>
      <c r="K246" s="100">
        <f t="shared" si="4"/>
        <v>0.2334525939</v>
      </c>
      <c r="L246" s="101">
        <f t="shared" si="5"/>
        <v>0.397</v>
      </c>
      <c r="M246" s="73">
        <f t="shared" si="6"/>
        <v>-0.3894582949</v>
      </c>
      <c r="N246" s="42">
        <v>0.21</v>
      </c>
      <c r="O246" s="101">
        <f t="shared" si="7"/>
        <v>0.362</v>
      </c>
      <c r="P246" s="73">
        <f t="shared" si="8"/>
        <v>-0.4415242728</v>
      </c>
      <c r="Q246" s="33">
        <v>1.34</v>
      </c>
      <c r="R246" s="102">
        <f t="shared" si="9"/>
        <v>0.106</v>
      </c>
      <c r="S246" s="73">
        <f t="shared" si="10"/>
        <v>-1.063585017</v>
      </c>
      <c r="T246" s="33">
        <v>52.0</v>
      </c>
      <c r="U246" s="102">
        <f t="shared" si="11"/>
        <v>0.879</v>
      </c>
      <c r="V246" s="73">
        <f t="shared" si="12"/>
        <v>1.047002831</v>
      </c>
      <c r="W246" s="36">
        <f t="shared" si="13"/>
        <v>2764.0485</v>
      </c>
      <c r="X246" s="35">
        <f t="shared" si="14"/>
        <v>-0.039509406</v>
      </c>
      <c r="Y246" s="40">
        <f t="shared" si="15"/>
        <v>0.479</v>
      </c>
      <c r="Z246" s="33">
        <v>16.0</v>
      </c>
      <c r="AA246" s="101">
        <f t="shared" si="16"/>
        <v>0.553</v>
      </c>
      <c r="AB246" s="73">
        <f t="shared" si="17"/>
        <v>0.1157095411</v>
      </c>
      <c r="AC246" s="121">
        <f t="shared" si="18"/>
        <v>-0.7547824326</v>
      </c>
      <c r="AD246" s="68">
        <f t="shared" si="19"/>
        <v>0.408</v>
      </c>
      <c r="AE246" s="33">
        <v>4.78</v>
      </c>
      <c r="AF246" s="102">
        <f t="shared" si="20"/>
        <v>0.855</v>
      </c>
      <c r="AG246" s="73">
        <f t="shared" si="21"/>
        <v>1.053082922</v>
      </c>
      <c r="AH246" s="66">
        <f t="shared" si="22"/>
        <v>4.064357106</v>
      </c>
      <c r="AI246" s="102">
        <f t="shared" si="23"/>
        <v>0.72</v>
      </c>
      <c r="AJ246" s="73">
        <f t="shared" si="24"/>
        <v>0.477312491</v>
      </c>
      <c r="AK246" s="33">
        <v>58.43</v>
      </c>
      <c r="AL246" s="102">
        <f t="shared" si="25"/>
        <v>0.823</v>
      </c>
      <c r="AM246" s="73">
        <f t="shared" si="26"/>
        <v>0.8673581645</v>
      </c>
      <c r="AN246" s="36">
        <f t="shared" si="27"/>
        <v>4339.561572</v>
      </c>
      <c r="AO246" s="35">
        <f t="shared" si="28"/>
        <v>0.9884786139</v>
      </c>
      <c r="AP246" s="37">
        <f t="shared" si="29"/>
        <v>0.855</v>
      </c>
      <c r="AQ246" s="33">
        <v>5.64</v>
      </c>
      <c r="AR246" s="102">
        <f t="shared" si="30"/>
        <v>0.713</v>
      </c>
      <c r="AS246" s="73">
        <f t="shared" si="31"/>
        <v>0.4121182232</v>
      </c>
      <c r="AT246" s="33">
        <v>23.81</v>
      </c>
      <c r="AU246" s="102">
        <f t="shared" si="32"/>
        <v>0.209</v>
      </c>
      <c r="AV246" s="73">
        <f t="shared" si="33"/>
        <v>-0.7582274469</v>
      </c>
      <c r="AW246" s="36">
        <f t="shared" si="34"/>
        <v>1627.574145</v>
      </c>
      <c r="AX246" s="35">
        <f t="shared" si="35"/>
        <v>-0.2977064549</v>
      </c>
      <c r="AY246" s="37">
        <f t="shared" si="36"/>
        <v>0.422</v>
      </c>
      <c r="AZ246" s="33">
        <v>7.89</v>
      </c>
      <c r="BA246" s="102">
        <f t="shared" si="37"/>
        <v>0.415</v>
      </c>
      <c r="BB246" s="73">
        <f t="shared" si="38"/>
        <v>-0.2617316053</v>
      </c>
      <c r="BC246" s="33">
        <v>31.97</v>
      </c>
      <c r="BD246" s="102">
        <f t="shared" si="39"/>
        <v>0.348</v>
      </c>
      <c r="BE246" s="73">
        <f t="shared" si="40"/>
        <v>-0.4083451474</v>
      </c>
      <c r="BF246" s="36">
        <f t="shared" si="41"/>
        <v>2221.347405</v>
      </c>
      <c r="BG246" s="35">
        <f t="shared" si="42"/>
        <v>-0.4127646184</v>
      </c>
      <c r="BH246" s="37">
        <f t="shared" si="43"/>
        <v>0.362</v>
      </c>
      <c r="BI246" s="33">
        <v>0.81</v>
      </c>
      <c r="BJ246" s="103">
        <f t="shared" si="44"/>
        <v>0.344</v>
      </c>
      <c r="BK246" s="73">
        <f t="shared" si="45"/>
        <v>-0.5584366697</v>
      </c>
      <c r="BL246" s="33">
        <v>0.21</v>
      </c>
      <c r="BM246" s="103">
        <f t="shared" si="46"/>
        <v>0.379</v>
      </c>
      <c r="BN246" s="73">
        <f t="shared" si="47"/>
        <v>-0.4761592912</v>
      </c>
      <c r="BO246" s="33">
        <v>1.18</v>
      </c>
      <c r="BP246" s="102">
        <f t="shared" si="48"/>
        <v>0.128</v>
      </c>
      <c r="BQ246" s="73">
        <f t="shared" si="49"/>
        <v>-0.9843584576</v>
      </c>
      <c r="BR246" s="33">
        <v>54.55</v>
      </c>
      <c r="BS246" s="102">
        <f t="shared" si="50"/>
        <v>0.695</v>
      </c>
      <c r="BT246" s="73">
        <f t="shared" si="51"/>
        <v>0.4181193792</v>
      </c>
      <c r="BU246" s="36">
        <f t="shared" si="52"/>
        <v>1848.692424</v>
      </c>
      <c r="BV246" s="35">
        <f t="shared" si="53"/>
        <v>-0.7804975216</v>
      </c>
      <c r="BW246" s="37">
        <f t="shared" si="54"/>
        <v>0.234</v>
      </c>
      <c r="BX246" s="122">
        <f t="shared" si="55"/>
        <v>-1.537085942</v>
      </c>
      <c r="BY246" s="104">
        <f t="shared" si="56"/>
        <v>0.369</v>
      </c>
      <c r="BZ246" s="33">
        <v>13.58</v>
      </c>
      <c r="CA246" s="105">
        <f t="shared" si="57"/>
        <v>0.624</v>
      </c>
      <c r="CB246" s="73">
        <f t="shared" si="58"/>
        <v>0.04850295864</v>
      </c>
      <c r="CC246" s="33">
        <v>2.31</v>
      </c>
      <c r="CD246" s="105">
        <f t="shared" si="59"/>
        <v>0.177</v>
      </c>
      <c r="CE246" s="73">
        <f t="shared" si="60"/>
        <v>-0.828768209</v>
      </c>
      <c r="CF246" s="33">
        <v>0.21</v>
      </c>
      <c r="CG246" s="105">
        <f t="shared" si="61"/>
        <v>0.28</v>
      </c>
      <c r="CH246" s="73">
        <f t="shared" si="62"/>
        <v>-0.6618442561</v>
      </c>
      <c r="CI246" s="33">
        <v>0.7</v>
      </c>
      <c r="CJ246" s="102">
        <f t="shared" si="63"/>
        <v>0.163</v>
      </c>
      <c r="CK246" s="73">
        <f t="shared" si="64"/>
        <v>-0.8434319914</v>
      </c>
      <c r="CL246" s="33">
        <v>61.54</v>
      </c>
      <c r="CM246" s="102">
        <f t="shared" si="65"/>
        <v>0.851</v>
      </c>
      <c r="CN246" s="73">
        <f t="shared" si="66"/>
        <v>1.019312599</v>
      </c>
      <c r="CO246" s="36">
        <f t="shared" si="67"/>
        <v>1743.136433</v>
      </c>
      <c r="CP246" s="35">
        <f t="shared" si="68"/>
        <v>-0.4125348883</v>
      </c>
      <c r="CQ246" s="90">
        <f t="shared" si="69"/>
        <v>0.383</v>
      </c>
      <c r="CR246" s="33">
        <v>0.03</v>
      </c>
      <c r="CS246" s="105">
        <f t="shared" si="70"/>
        <v>0.089</v>
      </c>
      <c r="CT246" s="73">
        <f t="shared" si="71"/>
        <v>-1.012243968</v>
      </c>
      <c r="CU246" s="123">
        <f t="shared" si="72"/>
        <v>-2.866888363</v>
      </c>
      <c r="CV246" s="107">
        <f t="shared" si="73"/>
        <v>0.202</v>
      </c>
    </row>
    <row r="247">
      <c r="A247" s="28">
        <v>2024.0</v>
      </c>
      <c r="B247" s="29" t="s">
        <v>1003</v>
      </c>
      <c r="C247" s="29" t="s">
        <v>12</v>
      </c>
      <c r="D247" s="30">
        <f t="array" ref="D247">INDEX(
  TP!C:C,
  MATCH(
    1,
    (TP!A:A = A247) * (TP!B:B = C247),
    0
  )
)
</f>
        <v>45.69</v>
      </c>
      <c r="E247" s="31">
        <f t="shared" si="1"/>
        <v>-5.564120382</v>
      </c>
      <c r="F247" s="32">
        <f t="shared" si="2"/>
        <v>0.245</v>
      </c>
      <c r="G247" s="33">
        <v>1220.0</v>
      </c>
      <c r="H247" s="33">
        <v>5.18</v>
      </c>
      <c r="I247" s="33">
        <v>1.0</v>
      </c>
      <c r="J247" s="99">
        <f t="shared" si="3"/>
        <v>4.44</v>
      </c>
      <c r="K247" s="100">
        <f t="shared" si="4"/>
        <v>0.3275409836</v>
      </c>
      <c r="L247" s="101">
        <f t="shared" si="5"/>
        <v>0.649</v>
      </c>
      <c r="M247" s="73">
        <f t="shared" si="6"/>
        <v>0.426737413</v>
      </c>
      <c r="N247" s="42">
        <v>0.22</v>
      </c>
      <c r="O247" s="101">
        <f t="shared" si="7"/>
        <v>0.387</v>
      </c>
      <c r="P247" s="73">
        <f t="shared" si="8"/>
        <v>-0.377610529</v>
      </c>
      <c r="Q247" s="33">
        <v>1.55</v>
      </c>
      <c r="R247" s="102">
        <f t="shared" si="9"/>
        <v>0.234</v>
      </c>
      <c r="S247" s="73">
        <f t="shared" si="10"/>
        <v>-0.7212493499</v>
      </c>
      <c r="T247" s="33">
        <v>38.1</v>
      </c>
      <c r="U247" s="102">
        <f t="shared" si="11"/>
        <v>0.34</v>
      </c>
      <c r="V247" s="73">
        <f t="shared" si="12"/>
        <v>-0.3285674692</v>
      </c>
      <c r="W247" s="36">
        <f t="shared" si="13"/>
        <v>2229.925848</v>
      </c>
      <c r="X247" s="35">
        <f t="shared" si="14"/>
        <v>-0.6506469986</v>
      </c>
      <c r="Y247" s="40">
        <f t="shared" si="15"/>
        <v>0.238</v>
      </c>
      <c r="Z247" s="33">
        <v>14.286</v>
      </c>
      <c r="AA247" s="101">
        <f t="shared" si="16"/>
        <v>0.436</v>
      </c>
      <c r="AB247" s="73">
        <f t="shared" si="17"/>
        <v>-0.1285408676</v>
      </c>
      <c r="AC247" s="121">
        <f t="shared" si="18"/>
        <v>-0.7300609822</v>
      </c>
      <c r="AD247" s="68">
        <f t="shared" si="19"/>
        <v>0.415</v>
      </c>
      <c r="AE247" s="33">
        <v>3.47</v>
      </c>
      <c r="AF247" s="102">
        <f t="shared" si="20"/>
        <v>0.546</v>
      </c>
      <c r="AG247" s="73">
        <f t="shared" si="21"/>
        <v>-0.07539849684</v>
      </c>
      <c r="AH247" s="66">
        <f t="shared" si="22"/>
        <v>2.95048518</v>
      </c>
      <c r="AI247" s="102">
        <f t="shared" si="23"/>
        <v>0.372</v>
      </c>
      <c r="AJ247" s="73">
        <f t="shared" si="24"/>
        <v>-0.4502454053</v>
      </c>
      <c r="AK247" s="33">
        <v>68.09</v>
      </c>
      <c r="AL247" s="102">
        <f t="shared" si="25"/>
        <v>0.982</v>
      </c>
      <c r="AM247" s="73">
        <f t="shared" si="26"/>
        <v>2.134914216</v>
      </c>
      <c r="AN247" s="36">
        <f t="shared" si="27"/>
        <v>4282.696268</v>
      </c>
      <c r="AO247" s="35">
        <f t="shared" si="28"/>
        <v>0.9216620114</v>
      </c>
      <c r="AP247" s="37">
        <f t="shared" si="29"/>
        <v>0.837</v>
      </c>
      <c r="AQ247" s="33">
        <v>6.27</v>
      </c>
      <c r="AR247" s="102">
        <f t="shared" si="30"/>
        <v>0.794</v>
      </c>
      <c r="AS247" s="73">
        <f t="shared" si="31"/>
        <v>0.6537061696</v>
      </c>
      <c r="AT247" s="33">
        <v>25.88</v>
      </c>
      <c r="AU247" s="102">
        <f t="shared" si="32"/>
        <v>0.284</v>
      </c>
      <c r="AV247" s="73">
        <f t="shared" si="33"/>
        <v>-0.5532011269</v>
      </c>
      <c r="AW247" s="36">
        <f t="shared" si="34"/>
        <v>1853.777795</v>
      </c>
      <c r="AX247" s="35">
        <f t="shared" si="35"/>
        <v>-0.05273363294</v>
      </c>
      <c r="AY247" s="37">
        <f t="shared" si="36"/>
        <v>0.518</v>
      </c>
      <c r="AZ247" s="33">
        <v>8.04</v>
      </c>
      <c r="BA247" s="102">
        <f t="shared" si="37"/>
        <v>0.461</v>
      </c>
      <c r="BB247" s="73">
        <f t="shared" si="38"/>
        <v>-0.2071774138</v>
      </c>
      <c r="BC247" s="33">
        <v>33.03</v>
      </c>
      <c r="BD247" s="102">
        <f t="shared" si="39"/>
        <v>0.415</v>
      </c>
      <c r="BE247" s="73">
        <f t="shared" si="40"/>
        <v>-0.2612989343</v>
      </c>
      <c r="BF247" s="36">
        <f t="shared" si="41"/>
        <v>2312.573637</v>
      </c>
      <c r="BG247" s="35">
        <f t="shared" si="42"/>
        <v>-0.2597055803</v>
      </c>
      <c r="BH247" s="37">
        <f t="shared" si="43"/>
        <v>0.44</v>
      </c>
      <c r="BI247" s="33">
        <v>0.81</v>
      </c>
      <c r="BJ247" s="103">
        <f t="shared" si="44"/>
        <v>0.344</v>
      </c>
      <c r="BK247" s="73">
        <f t="shared" si="45"/>
        <v>-0.5584366697</v>
      </c>
      <c r="BL247" s="33">
        <v>0.0</v>
      </c>
      <c r="BM247" s="103">
        <f t="shared" si="46"/>
        <v>0</v>
      </c>
      <c r="BN247" s="73">
        <f t="shared" si="47"/>
        <v>-1.05074095</v>
      </c>
      <c r="BO247" s="33">
        <v>1.18</v>
      </c>
      <c r="BP247" s="102">
        <f t="shared" si="48"/>
        <v>0.128</v>
      </c>
      <c r="BQ247" s="73">
        <f t="shared" si="49"/>
        <v>-0.9843584576</v>
      </c>
      <c r="BR247" s="33">
        <v>56.25</v>
      </c>
      <c r="BS247" s="102">
        <f t="shared" si="50"/>
        <v>0.766</v>
      </c>
      <c r="BT247" s="73">
        <f t="shared" si="51"/>
        <v>0.5917373327</v>
      </c>
      <c r="BU247" s="36">
        <f t="shared" si="52"/>
        <v>1906.305203</v>
      </c>
      <c r="BV247" s="35">
        <f t="shared" si="53"/>
        <v>-0.7245111955</v>
      </c>
      <c r="BW247" s="37">
        <f t="shared" si="54"/>
        <v>0.245</v>
      </c>
      <c r="BX247" s="122">
        <f t="shared" si="55"/>
        <v>-1.724466017</v>
      </c>
      <c r="BY247" s="104">
        <f t="shared" si="56"/>
        <v>0.355</v>
      </c>
      <c r="BZ247" s="33">
        <v>8.34</v>
      </c>
      <c r="CA247" s="105">
        <f t="shared" si="57"/>
        <v>0.117</v>
      </c>
      <c r="CB247" s="73">
        <f t="shared" si="58"/>
        <v>-0.940442558</v>
      </c>
      <c r="CC247" s="33">
        <v>2.29</v>
      </c>
      <c r="CD247" s="105">
        <f t="shared" si="59"/>
        <v>0.174</v>
      </c>
      <c r="CE247" s="73">
        <f t="shared" si="60"/>
        <v>-0.8518700463</v>
      </c>
      <c r="CF247" s="33">
        <v>0.22</v>
      </c>
      <c r="CG247" s="105">
        <f t="shared" si="61"/>
        <v>0.312</v>
      </c>
      <c r="CH247" s="73">
        <f t="shared" si="62"/>
        <v>-0.6075852977</v>
      </c>
      <c r="CI247" s="33">
        <v>1.18</v>
      </c>
      <c r="CJ247" s="102">
        <f t="shared" si="63"/>
        <v>0.461</v>
      </c>
      <c r="CK247" s="73">
        <f t="shared" si="64"/>
        <v>-0.3105894572</v>
      </c>
      <c r="CL247" s="33">
        <v>50.0</v>
      </c>
      <c r="CM247" s="102">
        <f t="shared" si="65"/>
        <v>0.546</v>
      </c>
      <c r="CN247" s="73">
        <f t="shared" si="66"/>
        <v>0.1679293509</v>
      </c>
      <c r="CO247" s="36">
        <f t="shared" si="67"/>
        <v>2080.041805</v>
      </c>
      <c r="CP247" s="35">
        <f t="shared" si="68"/>
        <v>-0.06852022125</v>
      </c>
      <c r="CQ247" s="90">
        <f t="shared" si="69"/>
        <v>0.539</v>
      </c>
      <c r="CR247" s="33">
        <v>0.05</v>
      </c>
      <c r="CS247" s="105">
        <f t="shared" si="70"/>
        <v>0.248</v>
      </c>
      <c r="CT247" s="73">
        <f t="shared" si="71"/>
        <v>-0.6411752598</v>
      </c>
      <c r="CU247" s="123">
        <f t="shared" si="72"/>
        <v>-3.109593383</v>
      </c>
      <c r="CV247" s="107">
        <f t="shared" si="73"/>
        <v>0.174</v>
      </c>
    </row>
    <row r="248">
      <c r="A248" s="28">
        <v>2024.0</v>
      </c>
      <c r="B248" s="29" t="s">
        <v>1004</v>
      </c>
      <c r="C248" s="29" t="s">
        <v>12</v>
      </c>
      <c r="D248" s="30">
        <f t="array" ref="D248">INDEX(
  TP!C:C,
  MATCH(
    1,
    (TP!A:A = A248) * (TP!B:B = C248),
    0
  )
)
</f>
        <v>45.69</v>
      </c>
      <c r="E248" s="31">
        <f t="shared" si="1"/>
        <v>-7.054695416</v>
      </c>
      <c r="F248" s="32">
        <f t="shared" si="2"/>
        <v>0.124</v>
      </c>
      <c r="G248" s="33">
        <v>1009.0</v>
      </c>
      <c r="H248" s="33">
        <v>3.18</v>
      </c>
      <c r="I248" s="33">
        <v>0.0</v>
      </c>
      <c r="J248" s="99">
        <f t="shared" si="3"/>
        <v>3.18</v>
      </c>
      <c r="K248" s="100">
        <f t="shared" si="4"/>
        <v>0.2836471754</v>
      </c>
      <c r="L248" s="101">
        <f t="shared" si="5"/>
        <v>0.518</v>
      </c>
      <c r="M248" s="73">
        <f t="shared" si="6"/>
        <v>0.04596845775</v>
      </c>
      <c r="N248" s="42">
        <v>0.18</v>
      </c>
      <c r="O248" s="101">
        <f t="shared" si="7"/>
        <v>0.259</v>
      </c>
      <c r="P248" s="73">
        <f t="shared" si="8"/>
        <v>-0.6332655043</v>
      </c>
      <c r="Q248" s="33">
        <v>1.78</v>
      </c>
      <c r="R248" s="102">
        <f t="shared" si="9"/>
        <v>0.362</v>
      </c>
      <c r="S248" s="73">
        <f t="shared" si="10"/>
        <v>-0.346310286</v>
      </c>
      <c r="T248" s="33">
        <v>25.0</v>
      </c>
      <c r="U248" s="102">
        <f t="shared" si="11"/>
        <v>0.046</v>
      </c>
      <c r="V248" s="73">
        <f t="shared" si="12"/>
        <v>-1.624968255</v>
      </c>
      <c r="W248" s="36">
        <f t="shared" si="13"/>
        <v>1598.191306</v>
      </c>
      <c r="X248" s="35">
        <f t="shared" si="14"/>
        <v>-1.373471103</v>
      </c>
      <c r="Y248" s="40">
        <f t="shared" si="15"/>
        <v>0.089</v>
      </c>
      <c r="Z248" s="33">
        <v>10.0</v>
      </c>
      <c r="AA248" s="101">
        <f t="shared" si="16"/>
        <v>0.227</v>
      </c>
      <c r="AB248" s="73">
        <f t="shared" si="17"/>
        <v>-0.7393093925</v>
      </c>
      <c r="AC248" s="121">
        <f t="shared" si="18"/>
        <v>-2.700077542</v>
      </c>
      <c r="AD248" s="68">
        <f t="shared" si="19"/>
        <v>0.22</v>
      </c>
      <c r="AE248" s="33">
        <v>4.19</v>
      </c>
      <c r="AF248" s="102">
        <f t="shared" si="20"/>
        <v>0.755</v>
      </c>
      <c r="AG248" s="73">
        <f t="shared" si="21"/>
        <v>0.5448355652</v>
      </c>
      <c r="AH248" s="66">
        <f t="shared" si="22"/>
        <v>3.562689598</v>
      </c>
      <c r="AI248" s="102">
        <f t="shared" si="23"/>
        <v>0.585</v>
      </c>
      <c r="AJ248" s="73">
        <f t="shared" si="24"/>
        <v>0.05955740792</v>
      </c>
      <c r="AK248" s="33">
        <v>36.17</v>
      </c>
      <c r="AL248" s="102">
        <f t="shared" si="25"/>
        <v>0.021</v>
      </c>
      <c r="AM248" s="73">
        <f t="shared" si="26"/>
        <v>-2.053531867</v>
      </c>
      <c r="AN248" s="36">
        <f t="shared" si="27"/>
        <v>2513.58439</v>
      </c>
      <c r="AO248" s="35">
        <f t="shared" si="28"/>
        <v>-1.157040423</v>
      </c>
      <c r="AP248" s="37">
        <f t="shared" si="29"/>
        <v>0.135</v>
      </c>
      <c r="AQ248" s="33">
        <v>6.07</v>
      </c>
      <c r="AR248" s="102">
        <f t="shared" si="30"/>
        <v>0.766</v>
      </c>
      <c r="AS248" s="73">
        <f t="shared" si="31"/>
        <v>0.5770115834</v>
      </c>
      <c r="AT248" s="33">
        <v>39.71</v>
      </c>
      <c r="AU248" s="102">
        <f t="shared" si="32"/>
        <v>0.819</v>
      </c>
      <c r="AV248" s="73">
        <f t="shared" si="33"/>
        <v>0.8166124022</v>
      </c>
      <c r="AW248" s="36">
        <f t="shared" si="34"/>
        <v>2804.418641</v>
      </c>
      <c r="AX248" s="35">
        <f t="shared" si="35"/>
        <v>0.9767863148</v>
      </c>
      <c r="AY248" s="37">
        <f t="shared" si="36"/>
        <v>0.837</v>
      </c>
      <c r="AZ248" s="33">
        <v>12.58</v>
      </c>
      <c r="BA248" s="102">
        <f t="shared" si="37"/>
        <v>0.915</v>
      </c>
      <c r="BB248" s="73">
        <f t="shared" si="38"/>
        <v>1.443996116</v>
      </c>
      <c r="BC248" s="33">
        <v>31.21</v>
      </c>
      <c r="BD248" s="102">
        <f t="shared" si="39"/>
        <v>0.301</v>
      </c>
      <c r="BE248" s="73">
        <f t="shared" si="40"/>
        <v>-0.5137745077</v>
      </c>
      <c r="BF248" s="36">
        <f t="shared" si="41"/>
        <v>2589.034593</v>
      </c>
      <c r="BG248" s="35">
        <f t="shared" si="42"/>
        <v>0.2041396056</v>
      </c>
      <c r="BH248" s="37">
        <f t="shared" si="43"/>
        <v>0.624</v>
      </c>
      <c r="BI248" s="33">
        <v>0.98</v>
      </c>
      <c r="BJ248" s="103">
        <f t="shared" si="44"/>
        <v>0.433</v>
      </c>
      <c r="BK248" s="73">
        <f t="shared" si="45"/>
        <v>-0.333575704</v>
      </c>
      <c r="BL248" s="33">
        <v>0.18</v>
      </c>
      <c r="BM248" s="103">
        <f t="shared" si="46"/>
        <v>0.348</v>
      </c>
      <c r="BN248" s="73">
        <f t="shared" si="47"/>
        <v>-0.5582423853</v>
      </c>
      <c r="BO248" s="33">
        <v>3.03</v>
      </c>
      <c r="BP248" s="102">
        <f t="shared" si="48"/>
        <v>0.695</v>
      </c>
      <c r="BQ248" s="73">
        <f t="shared" si="49"/>
        <v>0.3248602968</v>
      </c>
      <c r="BR248" s="33">
        <v>41.18</v>
      </c>
      <c r="BS248" s="102">
        <f t="shared" si="50"/>
        <v>0.131</v>
      </c>
      <c r="BT248" s="73">
        <f t="shared" si="51"/>
        <v>-0.9473347613</v>
      </c>
      <c r="BU248" s="36">
        <f t="shared" si="52"/>
        <v>2495.902938</v>
      </c>
      <c r="BV248" s="35">
        <f t="shared" si="53"/>
        <v>-0.1515582606</v>
      </c>
      <c r="BW248" s="37">
        <f t="shared" si="54"/>
        <v>0.461</v>
      </c>
      <c r="BX248" s="122">
        <f t="shared" si="55"/>
        <v>-1.019490853</v>
      </c>
      <c r="BY248" s="104">
        <f t="shared" si="56"/>
        <v>0.422</v>
      </c>
      <c r="BZ248" s="33">
        <v>6.33</v>
      </c>
      <c r="CA248" s="105">
        <f t="shared" si="57"/>
        <v>0.021</v>
      </c>
      <c r="CB248" s="73">
        <f t="shared" si="58"/>
        <v>-1.319789979</v>
      </c>
      <c r="CC248" s="33">
        <v>3.21</v>
      </c>
      <c r="CD248" s="105">
        <f t="shared" si="59"/>
        <v>0.564</v>
      </c>
      <c r="CE248" s="73">
        <f t="shared" si="60"/>
        <v>0.2108144693</v>
      </c>
      <c r="CF248" s="33">
        <v>0.09</v>
      </c>
      <c r="CG248" s="105">
        <f t="shared" si="61"/>
        <v>0.043</v>
      </c>
      <c r="CH248" s="73">
        <f t="shared" si="62"/>
        <v>-1.312951757</v>
      </c>
      <c r="CI248" s="33">
        <v>0.89</v>
      </c>
      <c r="CJ248" s="102">
        <f t="shared" si="63"/>
        <v>0.287</v>
      </c>
      <c r="CK248" s="73">
        <f t="shared" si="64"/>
        <v>-0.6325151549</v>
      </c>
      <c r="CL248" s="33">
        <v>50.0</v>
      </c>
      <c r="CM248" s="102">
        <f t="shared" si="65"/>
        <v>0.546</v>
      </c>
      <c r="CN248" s="73">
        <f t="shared" si="66"/>
        <v>0.1679293509</v>
      </c>
      <c r="CO248" s="36">
        <f t="shared" si="67"/>
        <v>1699.042923</v>
      </c>
      <c r="CP248" s="35">
        <f t="shared" si="68"/>
        <v>-0.4575588485</v>
      </c>
      <c r="CQ248" s="90">
        <f t="shared" si="69"/>
        <v>0.365</v>
      </c>
      <c r="CR248" s="33">
        <v>0.06</v>
      </c>
      <c r="CS248" s="105">
        <f t="shared" si="70"/>
        <v>0.348</v>
      </c>
      <c r="CT248" s="73">
        <f t="shared" si="71"/>
        <v>-0.4556409055</v>
      </c>
      <c r="CU248" s="123">
        <f t="shared" si="72"/>
        <v>-3.335127021</v>
      </c>
      <c r="CV248" s="107">
        <f t="shared" si="73"/>
        <v>0.16</v>
      </c>
    </row>
    <row r="249">
      <c r="A249" s="28">
        <v>2024.0</v>
      </c>
      <c r="B249" s="29" t="s">
        <v>1005</v>
      </c>
      <c r="C249" s="29" t="s">
        <v>19</v>
      </c>
      <c r="D249" s="30">
        <f t="array" ref="D249">INDEX(
  TP!C:C,
  MATCH(
    1,
    (TP!A:A = A249) * (TP!B:B = C249),
    0
  )
)
</f>
        <v>45.55</v>
      </c>
      <c r="E249" s="31">
        <f t="shared" si="1"/>
        <v>-7.45117517</v>
      </c>
      <c r="F249" s="32">
        <f t="shared" si="2"/>
        <v>0.11</v>
      </c>
      <c r="G249" s="33">
        <v>1093.0</v>
      </c>
      <c r="H249" s="33">
        <v>3.67</v>
      </c>
      <c r="I249" s="33">
        <v>0.0</v>
      </c>
      <c r="J249" s="99">
        <f t="shared" si="3"/>
        <v>3.67</v>
      </c>
      <c r="K249" s="100">
        <f t="shared" si="4"/>
        <v>0.3021957914</v>
      </c>
      <c r="L249" s="101">
        <f t="shared" si="5"/>
        <v>0.582</v>
      </c>
      <c r="M249" s="73">
        <f t="shared" si="6"/>
        <v>0.2068735471</v>
      </c>
      <c r="N249" s="42">
        <v>0.33</v>
      </c>
      <c r="O249" s="101">
        <f t="shared" si="7"/>
        <v>0.652</v>
      </c>
      <c r="P249" s="73">
        <f t="shared" si="8"/>
        <v>0.3254406532</v>
      </c>
      <c r="Q249" s="33">
        <v>2.39</v>
      </c>
      <c r="R249" s="102">
        <f t="shared" si="9"/>
        <v>0.762</v>
      </c>
      <c r="S249" s="73">
        <f t="shared" si="10"/>
        <v>0.6480933181</v>
      </c>
      <c r="T249" s="33">
        <v>31.03</v>
      </c>
      <c r="U249" s="102">
        <f t="shared" si="11"/>
        <v>0.131</v>
      </c>
      <c r="V249" s="73">
        <f t="shared" si="12"/>
        <v>-1.028228046</v>
      </c>
      <c r="W249" s="36">
        <f t="shared" si="13"/>
        <v>2368.553627</v>
      </c>
      <c r="X249" s="35">
        <f t="shared" si="14"/>
        <v>-0.4920305332</v>
      </c>
      <c r="Y249" s="40">
        <f t="shared" si="15"/>
        <v>0.28</v>
      </c>
      <c r="Z249" s="33">
        <v>13.793</v>
      </c>
      <c r="AA249" s="101">
        <f t="shared" si="16"/>
        <v>0.426</v>
      </c>
      <c r="AB249" s="73">
        <f t="shared" si="17"/>
        <v>-0.1987949233</v>
      </c>
      <c r="AC249" s="121">
        <f t="shared" si="18"/>
        <v>-0.1585112562</v>
      </c>
      <c r="AD249" s="68">
        <f t="shared" si="19"/>
        <v>0.472</v>
      </c>
      <c r="AE249" s="33">
        <v>3.21</v>
      </c>
      <c r="AF249" s="102">
        <f t="shared" si="20"/>
        <v>0.404</v>
      </c>
      <c r="AG249" s="73">
        <f t="shared" si="21"/>
        <v>-0.2993719081</v>
      </c>
      <c r="AH249" s="66">
        <f t="shared" si="22"/>
        <v>2.714046321</v>
      </c>
      <c r="AI249" s="102">
        <f t="shared" si="23"/>
        <v>0.294</v>
      </c>
      <c r="AJ249" s="73">
        <f t="shared" si="24"/>
        <v>-0.6471358421</v>
      </c>
      <c r="AK249" s="33">
        <v>43.59</v>
      </c>
      <c r="AL249" s="102">
        <f t="shared" si="25"/>
        <v>0.138</v>
      </c>
      <c r="AM249" s="73">
        <f t="shared" si="26"/>
        <v>-1.079901856</v>
      </c>
      <c r="AN249" s="36">
        <f t="shared" si="27"/>
        <v>2618.540853</v>
      </c>
      <c r="AO249" s="35">
        <f t="shared" si="28"/>
        <v>-1.033716817</v>
      </c>
      <c r="AP249" s="37">
        <f t="shared" si="29"/>
        <v>0.163</v>
      </c>
      <c r="AQ249" s="33">
        <v>10.13</v>
      </c>
      <c r="AR249" s="102">
        <f t="shared" si="30"/>
        <v>0.972</v>
      </c>
      <c r="AS249" s="73">
        <f t="shared" si="31"/>
        <v>2.133911682</v>
      </c>
      <c r="AT249" s="33">
        <v>33.33</v>
      </c>
      <c r="AU249" s="102">
        <f t="shared" si="32"/>
        <v>0.525</v>
      </c>
      <c r="AV249" s="73">
        <f t="shared" si="33"/>
        <v>0.184695532</v>
      </c>
      <c r="AW249" s="36">
        <f t="shared" si="34"/>
        <v>2899.96873</v>
      </c>
      <c r="AX249" s="35">
        <f t="shared" si="35"/>
        <v>1.08026464</v>
      </c>
      <c r="AY249" s="37">
        <f t="shared" si="36"/>
        <v>0.862</v>
      </c>
      <c r="AZ249" s="33">
        <v>8.89</v>
      </c>
      <c r="BA249" s="102">
        <f t="shared" si="37"/>
        <v>0.603</v>
      </c>
      <c r="BB249" s="73">
        <f t="shared" si="38"/>
        <v>0.1019630049</v>
      </c>
      <c r="BC249" s="33">
        <v>27.78</v>
      </c>
      <c r="BD249" s="102">
        <f t="shared" si="39"/>
        <v>0.16</v>
      </c>
      <c r="BE249" s="73">
        <f t="shared" si="40"/>
        <v>-0.9895938574</v>
      </c>
      <c r="BF249" s="36">
        <f t="shared" si="41"/>
        <v>2024.387218</v>
      </c>
      <c r="BG249" s="35">
        <f t="shared" si="42"/>
        <v>-0.7432237031</v>
      </c>
      <c r="BH249" s="37">
        <f t="shared" si="43"/>
        <v>0.22</v>
      </c>
      <c r="BI249" s="33">
        <v>0.49</v>
      </c>
      <c r="BJ249" s="103">
        <f t="shared" si="44"/>
        <v>0.138</v>
      </c>
      <c r="BK249" s="73">
        <f t="shared" si="45"/>
        <v>-0.9817043698</v>
      </c>
      <c r="BL249" s="33">
        <v>0.0</v>
      </c>
      <c r="BM249" s="103">
        <f t="shared" si="46"/>
        <v>0</v>
      </c>
      <c r="BN249" s="73">
        <f t="shared" si="47"/>
        <v>-1.05074095</v>
      </c>
      <c r="BO249" s="33">
        <v>0.99</v>
      </c>
      <c r="BP249" s="102">
        <f t="shared" si="48"/>
        <v>0.099</v>
      </c>
      <c r="BQ249" s="73">
        <f t="shared" si="49"/>
        <v>-1.118818762</v>
      </c>
      <c r="BR249" s="33">
        <v>41.67</v>
      </c>
      <c r="BS249" s="102">
        <f t="shared" si="50"/>
        <v>0.152</v>
      </c>
      <c r="BT249" s="73">
        <f t="shared" si="51"/>
        <v>-0.8972919394</v>
      </c>
      <c r="BU249" s="36">
        <f t="shared" si="52"/>
        <v>1246.947839</v>
      </c>
      <c r="BV249" s="35">
        <f t="shared" si="53"/>
        <v>-1.365254391</v>
      </c>
      <c r="BW249" s="37">
        <f t="shared" si="54"/>
        <v>0.067</v>
      </c>
      <c r="BX249" s="122">
        <f t="shared" si="55"/>
        <v>-4.094375591</v>
      </c>
      <c r="BY249" s="104">
        <f t="shared" si="56"/>
        <v>0.138</v>
      </c>
      <c r="BZ249" s="33">
        <v>10.05</v>
      </c>
      <c r="CA249" s="105">
        <f t="shared" si="57"/>
        <v>0.301</v>
      </c>
      <c r="CB249" s="73">
        <f t="shared" si="58"/>
        <v>-0.6177141547</v>
      </c>
      <c r="CC249" s="33">
        <v>2.47</v>
      </c>
      <c r="CD249" s="105">
        <f t="shared" si="59"/>
        <v>0.238</v>
      </c>
      <c r="CE249" s="73">
        <f t="shared" si="60"/>
        <v>-0.6439535106</v>
      </c>
      <c r="CF249" s="33">
        <v>0.16</v>
      </c>
      <c r="CG249" s="105">
        <f t="shared" si="61"/>
        <v>0.16</v>
      </c>
      <c r="CH249" s="73">
        <f t="shared" si="62"/>
        <v>-0.9331390482</v>
      </c>
      <c r="CI249" s="33">
        <v>1.07</v>
      </c>
      <c r="CJ249" s="102">
        <f t="shared" si="63"/>
        <v>0.418</v>
      </c>
      <c r="CK249" s="73">
        <f t="shared" si="64"/>
        <v>-0.4326992046</v>
      </c>
      <c r="CL249" s="33">
        <v>46.15</v>
      </c>
      <c r="CM249" s="102">
        <f t="shared" si="65"/>
        <v>0.443</v>
      </c>
      <c r="CN249" s="73">
        <f t="shared" si="66"/>
        <v>-0.1161109873</v>
      </c>
      <c r="CO249" s="36">
        <f t="shared" si="67"/>
        <v>1792.326965</v>
      </c>
      <c r="CP249" s="35">
        <f t="shared" si="68"/>
        <v>-0.3623063491</v>
      </c>
      <c r="CQ249" s="90">
        <f t="shared" si="69"/>
        <v>0.415</v>
      </c>
      <c r="CR249" s="33">
        <v>0.05</v>
      </c>
      <c r="CS249" s="105">
        <f t="shared" si="70"/>
        <v>0.248</v>
      </c>
      <c r="CT249" s="73">
        <f t="shared" si="71"/>
        <v>-0.6411752598</v>
      </c>
      <c r="CU249" s="123">
        <f t="shared" si="72"/>
        <v>-3.198288322</v>
      </c>
      <c r="CV249" s="107">
        <f t="shared" si="73"/>
        <v>0.167</v>
      </c>
    </row>
    <row r="250">
      <c r="A250" s="28">
        <v>2024.0</v>
      </c>
      <c r="B250" s="29" t="s">
        <v>981</v>
      </c>
      <c r="C250" s="29" t="s">
        <v>19</v>
      </c>
      <c r="D250" s="30">
        <f t="array" ref="D250">INDEX(
  TP!C:C,
  MATCH(
    1,
    (TP!A:A = A250) * (TP!B:B = C250),
    0
  )
)
</f>
        <v>45.55</v>
      </c>
      <c r="E250" s="31">
        <f t="shared" si="1"/>
        <v>-9.824849628</v>
      </c>
      <c r="F250" s="32">
        <f t="shared" si="2"/>
        <v>0.043</v>
      </c>
      <c r="G250" s="33">
        <v>2560.0</v>
      </c>
      <c r="H250" s="33">
        <v>7.87</v>
      </c>
      <c r="I250" s="33">
        <v>1.0</v>
      </c>
      <c r="J250" s="99">
        <f t="shared" si="3"/>
        <v>7.13</v>
      </c>
      <c r="K250" s="100">
        <f t="shared" si="4"/>
        <v>0.2506640625</v>
      </c>
      <c r="L250" s="101">
        <f t="shared" si="5"/>
        <v>0.44</v>
      </c>
      <c r="M250" s="73">
        <f t="shared" si="6"/>
        <v>-0.2401526597</v>
      </c>
      <c r="N250" s="42">
        <v>0.14</v>
      </c>
      <c r="O250" s="101">
        <f t="shared" si="7"/>
        <v>0.167</v>
      </c>
      <c r="P250" s="73">
        <f t="shared" si="8"/>
        <v>-0.8889204796</v>
      </c>
      <c r="Q250" s="33">
        <v>1.72</v>
      </c>
      <c r="R250" s="102">
        <f t="shared" si="9"/>
        <v>0.305</v>
      </c>
      <c r="S250" s="73">
        <f t="shared" si="10"/>
        <v>-0.4441204766</v>
      </c>
      <c r="T250" s="33">
        <v>38.78</v>
      </c>
      <c r="U250" s="102">
        <f t="shared" si="11"/>
        <v>0.376</v>
      </c>
      <c r="V250" s="73">
        <f t="shared" si="12"/>
        <v>-0.2612733826</v>
      </c>
      <c r="W250" s="36">
        <f t="shared" si="13"/>
        <v>2426.210187</v>
      </c>
      <c r="X250" s="35">
        <f t="shared" si="14"/>
        <v>-0.4260604959</v>
      </c>
      <c r="Y250" s="40">
        <f t="shared" si="15"/>
        <v>0.323</v>
      </c>
      <c r="Z250" s="33">
        <v>10.204</v>
      </c>
      <c r="AA250" s="101">
        <f t="shared" si="16"/>
        <v>0.248</v>
      </c>
      <c r="AB250" s="73">
        <f t="shared" si="17"/>
        <v>-0.7102387487</v>
      </c>
      <c r="AC250" s="121">
        <f t="shared" si="18"/>
        <v>-2.265372384</v>
      </c>
      <c r="AD250" s="68">
        <f t="shared" si="19"/>
        <v>0.252</v>
      </c>
      <c r="AE250" s="33">
        <v>3.34</v>
      </c>
      <c r="AF250" s="102">
        <f t="shared" si="20"/>
        <v>0.468</v>
      </c>
      <c r="AG250" s="73">
        <f t="shared" si="21"/>
        <v>-0.1873852025</v>
      </c>
      <c r="AH250" s="66">
        <f t="shared" si="22"/>
        <v>2.82396097</v>
      </c>
      <c r="AI250" s="102">
        <f t="shared" si="23"/>
        <v>0.333</v>
      </c>
      <c r="AJ250" s="73">
        <f t="shared" si="24"/>
        <v>-0.5556062886</v>
      </c>
      <c r="AK250" s="33">
        <v>55.79</v>
      </c>
      <c r="AL250" s="102">
        <f t="shared" si="25"/>
        <v>0.716</v>
      </c>
      <c r="AM250" s="73">
        <f t="shared" si="26"/>
        <v>0.5209453306</v>
      </c>
      <c r="AN250" s="36">
        <f t="shared" si="27"/>
        <v>3425.912743</v>
      </c>
      <c r="AO250" s="35">
        <f t="shared" si="28"/>
        <v>-0.08505668211</v>
      </c>
      <c r="AP250" s="37">
        <f t="shared" si="29"/>
        <v>0.489</v>
      </c>
      <c r="AQ250" s="33">
        <v>5.13</v>
      </c>
      <c r="AR250" s="102">
        <f t="shared" si="30"/>
        <v>0.649</v>
      </c>
      <c r="AS250" s="73">
        <f t="shared" si="31"/>
        <v>0.2165470285</v>
      </c>
      <c r="AT250" s="33">
        <v>30.82</v>
      </c>
      <c r="AU250" s="102">
        <f t="shared" si="32"/>
        <v>0.45</v>
      </c>
      <c r="AV250" s="73">
        <f t="shared" si="33"/>
        <v>-0.06391126183</v>
      </c>
      <c r="AW250" s="36">
        <f t="shared" si="34"/>
        <v>2017.818846</v>
      </c>
      <c r="AX250" s="35">
        <f t="shared" si="35"/>
        <v>0.1249186686</v>
      </c>
      <c r="AY250" s="37">
        <f t="shared" si="36"/>
        <v>0.564</v>
      </c>
      <c r="AZ250" s="33">
        <v>5.13</v>
      </c>
      <c r="BA250" s="102">
        <f t="shared" si="37"/>
        <v>0.085</v>
      </c>
      <c r="BB250" s="73">
        <f t="shared" si="38"/>
        <v>-1.26552873</v>
      </c>
      <c r="BC250" s="33">
        <v>21.92</v>
      </c>
      <c r="BD250" s="102">
        <f t="shared" si="39"/>
        <v>0.018</v>
      </c>
      <c r="BE250" s="73">
        <f t="shared" si="40"/>
        <v>-1.802509714</v>
      </c>
      <c r="BF250" s="36">
        <f t="shared" si="41"/>
        <v>1263.926763</v>
      </c>
      <c r="BG250" s="35">
        <f t="shared" si="42"/>
        <v>-2.019121482</v>
      </c>
      <c r="BH250" s="37">
        <f t="shared" si="43"/>
        <v>0.004</v>
      </c>
      <c r="BI250" s="33">
        <v>0.53</v>
      </c>
      <c r="BJ250" s="103">
        <f t="shared" si="44"/>
        <v>0.188</v>
      </c>
      <c r="BK250" s="73">
        <f t="shared" si="45"/>
        <v>-0.9287959073</v>
      </c>
      <c r="BL250" s="33">
        <v>0.14</v>
      </c>
      <c r="BM250" s="103">
        <f t="shared" si="46"/>
        <v>0.284</v>
      </c>
      <c r="BN250" s="73">
        <f t="shared" si="47"/>
        <v>-0.6676865107</v>
      </c>
      <c r="BO250" s="33">
        <v>0.81</v>
      </c>
      <c r="BP250" s="102">
        <f t="shared" si="48"/>
        <v>0.05</v>
      </c>
      <c r="BQ250" s="73">
        <f t="shared" si="49"/>
        <v>-1.246202209</v>
      </c>
      <c r="BR250" s="33">
        <v>56.52</v>
      </c>
      <c r="BS250" s="102">
        <f t="shared" si="50"/>
        <v>0.77</v>
      </c>
      <c r="BT250" s="73">
        <f t="shared" si="51"/>
        <v>0.6193119489</v>
      </c>
      <c r="BU250" s="36">
        <f t="shared" si="52"/>
        <v>1458.302159</v>
      </c>
      <c r="BV250" s="35">
        <f t="shared" si="53"/>
        <v>-1.159866767</v>
      </c>
      <c r="BW250" s="37">
        <f t="shared" si="54"/>
        <v>0.099</v>
      </c>
      <c r="BX250" s="122">
        <f t="shared" si="55"/>
        <v>-4.735608681</v>
      </c>
      <c r="BY250" s="104">
        <f t="shared" si="56"/>
        <v>0.089</v>
      </c>
      <c r="BZ250" s="33">
        <v>9.81</v>
      </c>
      <c r="CA250" s="105">
        <f t="shared" si="57"/>
        <v>0.255</v>
      </c>
      <c r="CB250" s="73">
        <f t="shared" si="58"/>
        <v>-0.6630093692</v>
      </c>
      <c r="CC250" s="33">
        <v>2.81</v>
      </c>
      <c r="CD250" s="105">
        <f t="shared" si="59"/>
        <v>0.39</v>
      </c>
      <c r="CE250" s="73">
        <f t="shared" si="60"/>
        <v>-0.2512222766</v>
      </c>
      <c r="CF250" s="33">
        <v>0.21</v>
      </c>
      <c r="CG250" s="105">
        <f t="shared" si="61"/>
        <v>0.28</v>
      </c>
      <c r="CH250" s="73">
        <f t="shared" si="62"/>
        <v>-0.6618442561</v>
      </c>
      <c r="CI250" s="33">
        <v>1.02</v>
      </c>
      <c r="CJ250" s="102">
        <f t="shared" si="63"/>
        <v>0.376</v>
      </c>
      <c r="CK250" s="73">
        <f t="shared" si="64"/>
        <v>-0.4882036352</v>
      </c>
      <c r="CL250" s="33">
        <v>41.38</v>
      </c>
      <c r="CM250" s="102">
        <f t="shared" si="65"/>
        <v>0.312</v>
      </c>
      <c r="CN250" s="73">
        <f t="shared" si="66"/>
        <v>-0.4680259</v>
      </c>
      <c r="CO250" s="36">
        <f t="shared" si="67"/>
        <v>1553.064765</v>
      </c>
      <c r="CP250" s="35">
        <f t="shared" si="68"/>
        <v>-0.6066174019</v>
      </c>
      <c r="CQ250" s="90">
        <f t="shared" si="69"/>
        <v>0.298</v>
      </c>
      <c r="CR250" s="33">
        <v>0.05</v>
      </c>
      <c r="CS250" s="105">
        <f t="shared" si="70"/>
        <v>0.248</v>
      </c>
      <c r="CT250" s="73">
        <f t="shared" si="71"/>
        <v>-0.6411752598</v>
      </c>
      <c r="CU250" s="123">
        <f t="shared" si="72"/>
        <v>-2.823868564</v>
      </c>
      <c r="CV250" s="107">
        <f t="shared" si="73"/>
        <v>0.209</v>
      </c>
    </row>
    <row r="251">
      <c r="A251" s="28">
        <v>2024.0</v>
      </c>
      <c r="B251" s="29" t="s">
        <v>904</v>
      </c>
      <c r="C251" s="29" t="s">
        <v>21</v>
      </c>
      <c r="D251" s="30">
        <f t="array" ref="D251">INDEX(
  TP!C:C,
  MATCH(
    1,
    (TP!A:A = A251) * (TP!B:B = C251),
    0
  )
)
</f>
        <v>45.37</v>
      </c>
      <c r="E251" s="31">
        <f t="shared" si="1"/>
        <v>9.697260305</v>
      </c>
      <c r="F251" s="32">
        <f t="shared" si="2"/>
        <v>0.929</v>
      </c>
      <c r="G251" s="33">
        <v>914.0</v>
      </c>
      <c r="H251" s="33">
        <v>2.52</v>
      </c>
      <c r="I251" s="33">
        <v>0.0</v>
      </c>
      <c r="J251" s="99">
        <f t="shared" si="3"/>
        <v>2.52</v>
      </c>
      <c r="K251" s="100">
        <f t="shared" si="4"/>
        <v>0.2481400438</v>
      </c>
      <c r="L251" s="101">
        <f t="shared" si="5"/>
        <v>0.433</v>
      </c>
      <c r="M251" s="73">
        <f t="shared" si="6"/>
        <v>-0.262047957</v>
      </c>
      <c r="N251" s="42">
        <v>0.49</v>
      </c>
      <c r="O251" s="101">
        <f t="shared" si="7"/>
        <v>0.904</v>
      </c>
      <c r="P251" s="73">
        <f t="shared" si="8"/>
        <v>1.348060555</v>
      </c>
      <c r="Q251" s="33">
        <v>1.77</v>
      </c>
      <c r="R251" s="102">
        <f t="shared" si="9"/>
        <v>0.348</v>
      </c>
      <c r="S251" s="73">
        <f t="shared" si="10"/>
        <v>-0.3626119845</v>
      </c>
      <c r="T251" s="33">
        <v>38.89</v>
      </c>
      <c r="U251" s="102">
        <f t="shared" si="11"/>
        <v>0.379</v>
      </c>
      <c r="V251" s="73">
        <f t="shared" si="12"/>
        <v>-0.2503875745</v>
      </c>
      <c r="W251" s="36">
        <f t="shared" si="13"/>
        <v>2477.384023</v>
      </c>
      <c r="X251" s="35">
        <f t="shared" si="14"/>
        <v>-0.367507925</v>
      </c>
      <c r="Y251" s="40">
        <f t="shared" si="15"/>
        <v>0.362</v>
      </c>
      <c r="Z251" s="33">
        <v>27.778</v>
      </c>
      <c r="AA251" s="101">
        <f t="shared" si="16"/>
        <v>0.954</v>
      </c>
      <c r="AB251" s="73">
        <f t="shared" si="17"/>
        <v>1.794111708</v>
      </c>
      <c r="AC251" s="121">
        <f t="shared" si="18"/>
        <v>2.51261638</v>
      </c>
      <c r="AD251" s="68">
        <f t="shared" si="19"/>
        <v>0.78</v>
      </c>
      <c r="AE251" s="33">
        <v>3.64</v>
      </c>
      <c r="AF251" s="102">
        <f t="shared" si="20"/>
        <v>0.61</v>
      </c>
      <c r="AG251" s="73">
        <f t="shared" si="21"/>
        <v>0.07104565669</v>
      </c>
      <c r="AH251" s="66">
        <f t="shared" si="22"/>
        <v>3.055247633</v>
      </c>
      <c r="AI251" s="102">
        <f t="shared" si="23"/>
        <v>0.394</v>
      </c>
      <c r="AJ251" s="73">
        <f t="shared" si="24"/>
        <v>-0.3630062546</v>
      </c>
      <c r="AK251" s="33">
        <v>51.35</v>
      </c>
      <c r="AL251" s="102">
        <f t="shared" si="25"/>
        <v>0.489</v>
      </c>
      <c r="AM251" s="73">
        <f t="shared" si="26"/>
        <v>-0.06165807187</v>
      </c>
      <c r="AN251" s="36">
        <f t="shared" si="27"/>
        <v>3291.322351</v>
      </c>
      <c r="AO251" s="35">
        <f t="shared" si="28"/>
        <v>-0.2432000865</v>
      </c>
      <c r="AP251" s="37">
        <f t="shared" si="29"/>
        <v>0.422</v>
      </c>
      <c r="AQ251" s="33">
        <v>6.01</v>
      </c>
      <c r="AR251" s="102">
        <f t="shared" si="30"/>
        <v>0.748</v>
      </c>
      <c r="AS251" s="73">
        <f t="shared" si="31"/>
        <v>0.5540032076</v>
      </c>
      <c r="AT251" s="33">
        <v>37.7</v>
      </c>
      <c r="AU251" s="102">
        <f t="shared" si="32"/>
        <v>0.759</v>
      </c>
      <c r="AV251" s="73">
        <f t="shared" si="33"/>
        <v>0.6175288741</v>
      </c>
      <c r="AW251" s="36">
        <f t="shared" si="34"/>
        <v>2650.865597</v>
      </c>
      <c r="AX251" s="35">
        <f t="shared" si="35"/>
        <v>0.8104922593</v>
      </c>
      <c r="AY251" s="37">
        <f t="shared" si="36"/>
        <v>0.801</v>
      </c>
      <c r="AZ251" s="33">
        <v>10.04</v>
      </c>
      <c r="BA251" s="102">
        <f t="shared" si="37"/>
        <v>0.734</v>
      </c>
      <c r="BB251" s="73">
        <f t="shared" si="38"/>
        <v>0.5202118066</v>
      </c>
      <c r="BC251" s="33">
        <v>32.35</v>
      </c>
      <c r="BD251" s="102">
        <f t="shared" si="39"/>
        <v>0.358</v>
      </c>
      <c r="BE251" s="73">
        <f t="shared" si="40"/>
        <v>-0.3556304672</v>
      </c>
      <c r="BF251" s="36">
        <f t="shared" si="41"/>
        <v>2470.576532</v>
      </c>
      <c r="BG251" s="35">
        <f t="shared" si="42"/>
        <v>0.005391101984</v>
      </c>
      <c r="BH251" s="37">
        <f t="shared" si="43"/>
        <v>0.557</v>
      </c>
      <c r="BI251" s="33">
        <v>2.76</v>
      </c>
      <c r="BJ251" s="103">
        <f t="shared" si="44"/>
        <v>0.957</v>
      </c>
      <c r="BK251" s="73">
        <f t="shared" si="45"/>
        <v>2.020850878</v>
      </c>
      <c r="BL251" s="33">
        <v>0.49</v>
      </c>
      <c r="BM251" s="103">
        <f t="shared" si="46"/>
        <v>0.709</v>
      </c>
      <c r="BN251" s="73">
        <f t="shared" si="47"/>
        <v>0.2899495867</v>
      </c>
      <c r="BO251" s="33">
        <v>3.94</v>
      </c>
      <c r="BP251" s="102">
        <f t="shared" si="48"/>
        <v>0.851</v>
      </c>
      <c r="BQ251" s="73">
        <f t="shared" si="49"/>
        <v>0.9688543868</v>
      </c>
      <c r="BR251" s="33">
        <v>47.5</v>
      </c>
      <c r="BS251" s="102">
        <f t="shared" si="50"/>
        <v>0.369</v>
      </c>
      <c r="BT251" s="73">
        <f t="shared" si="51"/>
        <v>-0.3018844869</v>
      </c>
      <c r="BU251" s="36">
        <f t="shared" si="52"/>
        <v>3299.508343</v>
      </c>
      <c r="BV251" s="35">
        <f t="shared" si="53"/>
        <v>0.6293607423</v>
      </c>
      <c r="BW251" s="37">
        <f t="shared" si="54"/>
        <v>0.745</v>
      </c>
      <c r="BX251" s="122">
        <f t="shared" si="55"/>
        <v>3.512844481</v>
      </c>
      <c r="BY251" s="104">
        <f t="shared" si="56"/>
        <v>0.823</v>
      </c>
      <c r="BZ251" s="33">
        <v>15.46</v>
      </c>
      <c r="CA251" s="105">
        <f t="shared" si="57"/>
        <v>0.748</v>
      </c>
      <c r="CB251" s="73">
        <f t="shared" si="58"/>
        <v>0.4033154722</v>
      </c>
      <c r="CC251" s="33">
        <v>4.23</v>
      </c>
      <c r="CD251" s="105">
        <f t="shared" si="59"/>
        <v>0.922</v>
      </c>
      <c r="CE251" s="73">
        <f t="shared" si="60"/>
        <v>1.389008171</v>
      </c>
      <c r="CF251" s="33">
        <v>0.49</v>
      </c>
      <c r="CG251" s="105">
        <f t="shared" si="61"/>
        <v>0.812</v>
      </c>
      <c r="CH251" s="73">
        <f t="shared" si="62"/>
        <v>0.8574065797</v>
      </c>
      <c r="CI251" s="33">
        <v>1.87</v>
      </c>
      <c r="CJ251" s="102">
        <f t="shared" si="63"/>
        <v>0.755</v>
      </c>
      <c r="CK251" s="73">
        <f t="shared" si="64"/>
        <v>0.4553716858</v>
      </c>
      <c r="CL251" s="33">
        <v>31.58</v>
      </c>
      <c r="CM251" s="102">
        <f t="shared" si="65"/>
        <v>0.085</v>
      </c>
      <c r="CN251" s="73">
        <f t="shared" si="66"/>
        <v>-1.19103767</v>
      </c>
      <c r="CO251" s="36">
        <f t="shared" si="67"/>
        <v>1777.316641</v>
      </c>
      <c r="CP251" s="35">
        <f t="shared" si="68"/>
        <v>-0.3776334175</v>
      </c>
      <c r="CQ251" s="90">
        <f t="shared" si="69"/>
        <v>0.404</v>
      </c>
      <c r="CR251" s="33">
        <v>0.16</v>
      </c>
      <c r="CS251" s="105">
        <f t="shared" si="70"/>
        <v>0.89</v>
      </c>
      <c r="CT251" s="73">
        <f t="shared" si="71"/>
        <v>1.399702638</v>
      </c>
      <c r="CU251" s="123">
        <f t="shared" si="72"/>
        <v>3.671799443</v>
      </c>
      <c r="CV251" s="107">
        <f t="shared" si="73"/>
        <v>0.858</v>
      </c>
    </row>
    <row r="252">
      <c r="A252" s="28">
        <v>2023.0</v>
      </c>
      <c r="B252" s="29" t="s">
        <v>392</v>
      </c>
      <c r="C252" s="29" t="s">
        <v>21</v>
      </c>
      <c r="D252" s="30">
        <f t="array" ref="D252">INDEX(
  TP!C:C,
  MATCH(
    1,
    (TP!A:A = A252) * (TP!B:B = C252),
    0
  )
)
</f>
        <v>45.37</v>
      </c>
      <c r="E252" s="31">
        <f t="shared" si="1"/>
        <v>1.895610587</v>
      </c>
      <c r="F252" s="32">
        <f t="shared" si="2"/>
        <v>0.638</v>
      </c>
      <c r="G252" s="33">
        <v>2395.0</v>
      </c>
      <c r="H252" s="33">
        <v>5.94</v>
      </c>
      <c r="I252" s="33">
        <v>0.0</v>
      </c>
      <c r="J252" s="99">
        <f t="shared" si="3"/>
        <v>5.94</v>
      </c>
      <c r="K252" s="100">
        <f t="shared" si="4"/>
        <v>0.2232150313</v>
      </c>
      <c r="L252" s="101">
        <f t="shared" si="5"/>
        <v>0.358</v>
      </c>
      <c r="M252" s="73">
        <f t="shared" si="6"/>
        <v>-0.4782668576</v>
      </c>
      <c r="N252" s="42">
        <v>0.15</v>
      </c>
      <c r="O252" s="101">
        <f t="shared" si="7"/>
        <v>0.206</v>
      </c>
      <c r="P252" s="73">
        <f t="shared" si="8"/>
        <v>-0.8250067358</v>
      </c>
      <c r="Q252" s="33">
        <v>1.24</v>
      </c>
      <c r="R252" s="102">
        <f t="shared" si="9"/>
        <v>0.064</v>
      </c>
      <c r="S252" s="73">
        <f t="shared" si="10"/>
        <v>-1.226602001</v>
      </c>
      <c r="T252" s="33">
        <v>48.48</v>
      </c>
      <c r="U252" s="102">
        <f t="shared" si="11"/>
        <v>0.784</v>
      </c>
      <c r="V252" s="73">
        <f t="shared" si="12"/>
        <v>0.6986569705</v>
      </c>
      <c r="W252" s="36">
        <f t="shared" si="13"/>
        <v>2444.557564</v>
      </c>
      <c r="X252" s="35">
        <f t="shared" si="14"/>
        <v>-0.4050676184</v>
      </c>
      <c r="Y252" s="40">
        <f t="shared" si="15"/>
        <v>0.344</v>
      </c>
      <c r="Z252" s="33">
        <v>12.121</v>
      </c>
      <c r="AA252" s="101">
        <f t="shared" si="16"/>
        <v>0.326</v>
      </c>
      <c r="AB252" s="73">
        <f t="shared" si="17"/>
        <v>-0.4370601995</v>
      </c>
      <c r="AC252" s="121">
        <f t="shared" si="18"/>
        <v>-2.145401411</v>
      </c>
      <c r="AD252" s="68">
        <f t="shared" si="19"/>
        <v>0.259</v>
      </c>
      <c r="AE252" s="33">
        <v>4.02</v>
      </c>
      <c r="AF252" s="102">
        <f t="shared" si="20"/>
        <v>0.713</v>
      </c>
      <c r="AG252" s="73">
        <f t="shared" si="21"/>
        <v>0.3983914116</v>
      </c>
      <c r="AH252" s="66">
        <f t="shared" si="22"/>
        <v>3.374202056</v>
      </c>
      <c r="AI252" s="102">
        <f t="shared" si="23"/>
        <v>0.521</v>
      </c>
      <c r="AJ252" s="73">
        <f t="shared" si="24"/>
        <v>-0.09740238508</v>
      </c>
      <c r="AK252" s="33">
        <v>46.73</v>
      </c>
      <c r="AL252" s="102">
        <f t="shared" si="25"/>
        <v>0.241</v>
      </c>
      <c r="AM252" s="73">
        <f t="shared" si="26"/>
        <v>-0.6678805312</v>
      </c>
      <c r="AN252" s="36">
        <f t="shared" si="27"/>
        <v>3157.179285</v>
      </c>
      <c r="AO252" s="35">
        <f t="shared" si="28"/>
        <v>-0.4008178838</v>
      </c>
      <c r="AP252" s="37">
        <f t="shared" si="29"/>
        <v>0.34</v>
      </c>
      <c r="AQ252" s="33">
        <v>4.02</v>
      </c>
      <c r="AR252" s="102">
        <f t="shared" si="30"/>
        <v>0.468</v>
      </c>
      <c r="AS252" s="73">
        <f t="shared" si="31"/>
        <v>-0.2091079247</v>
      </c>
      <c r="AT252" s="33">
        <v>37.38</v>
      </c>
      <c r="AU252" s="102">
        <f t="shared" si="32"/>
        <v>0.748</v>
      </c>
      <c r="AV252" s="73">
        <f t="shared" si="33"/>
        <v>0.5858339841</v>
      </c>
      <c r="AW252" s="36">
        <f t="shared" si="34"/>
        <v>2177.682162</v>
      </c>
      <c r="AX252" s="35">
        <f t="shared" si="35"/>
        <v>0.2980465895</v>
      </c>
      <c r="AY252" s="37">
        <f t="shared" si="36"/>
        <v>0.61</v>
      </c>
      <c r="AZ252" s="33">
        <v>7.63</v>
      </c>
      <c r="BA252" s="102">
        <f t="shared" si="37"/>
        <v>0.351</v>
      </c>
      <c r="BB252" s="73">
        <f t="shared" si="38"/>
        <v>-0.356292204</v>
      </c>
      <c r="BC252" s="33">
        <v>33.0</v>
      </c>
      <c r="BD252" s="102">
        <f t="shared" si="39"/>
        <v>0.404</v>
      </c>
      <c r="BE252" s="73">
        <f t="shared" si="40"/>
        <v>-0.2654606196</v>
      </c>
      <c r="BF252" s="36">
        <f t="shared" si="41"/>
        <v>2261.764555</v>
      </c>
      <c r="BG252" s="35">
        <f t="shared" si="42"/>
        <v>-0.3449528726</v>
      </c>
      <c r="BH252" s="37">
        <f t="shared" si="43"/>
        <v>0.394</v>
      </c>
      <c r="BI252" s="33">
        <v>1.88</v>
      </c>
      <c r="BJ252" s="103">
        <f t="shared" si="44"/>
        <v>0.805</v>
      </c>
      <c r="BK252" s="73">
        <f t="shared" si="45"/>
        <v>0.8568647025</v>
      </c>
      <c r="BL252" s="33">
        <v>0.56</v>
      </c>
      <c r="BM252" s="103">
        <f t="shared" si="46"/>
        <v>0.777</v>
      </c>
      <c r="BN252" s="73">
        <f t="shared" si="47"/>
        <v>0.4814768062</v>
      </c>
      <c r="BO252" s="33">
        <v>2.67</v>
      </c>
      <c r="BP252" s="102">
        <f t="shared" si="48"/>
        <v>0.592</v>
      </c>
      <c r="BQ252" s="73">
        <f t="shared" si="49"/>
        <v>0.07009340404</v>
      </c>
      <c r="BR252" s="33">
        <v>47.89</v>
      </c>
      <c r="BS252" s="102">
        <f t="shared" si="50"/>
        <v>0.394</v>
      </c>
      <c r="BT252" s="73">
        <f t="shared" si="51"/>
        <v>-0.2620544858</v>
      </c>
      <c r="BU252" s="36">
        <f t="shared" si="52"/>
        <v>2707.718926</v>
      </c>
      <c r="BV252" s="35">
        <f t="shared" si="53"/>
        <v>0.05427799822</v>
      </c>
      <c r="BW252" s="37">
        <f t="shared" si="54"/>
        <v>0.56</v>
      </c>
      <c r="BX252" s="122">
        <f t="shared" si="55"/>
        <v>0.94489534</v>
      </c>
      <c r="BY252" s="104">
        <f t="shared" si="56"/>
        <v>0.638</v>
      </c>
      <c r="BZ252" s="33">
        <v>20.93</v>
      </c>
      <c r="CA252" s="105">
        <f t="shared" si="57"/>
        <v>0.904</v>
      </c>
      <c r="CB252" s="73">
        <f t="shared" si="58"/>
        <v>1.435668903</v>
      </c>
      <c r="CC252" s="33">
        <v>2.89</v>
      </c>
      <c r="CD252" s="105">
        <f t="shared" si="59"/>
        <v>0.429</v>
      </c>
      <c r="CE252" s="73">
        <f t="shared" si="60"/>
        <v>-0.1588149274</v>
      </c>
      <c r="CF252" s="33">
        <v>0.41</v>
      </c>
      <c r="CG252" s="105">
        <f t="shared" si="61"/>
        <v>0.72</v>
      </c>
      <c r="CH252" s="73">
        <f t="shared" si="62"/>
        <v>0.4233349124</v>
      </c>
      <c r="CI252" s="33">
        <v>2.86</v>
      </c>
      <c r="CJ252" s="102">
        <f t="shared" si="63"/>
        <v>0.915</v>
      </c>
      <c r="CK252" s="73">
        <f t="shared" si="64"/>
        <v>1.554359413</v>
      </c>
      <c r="CL252" s="33">
        <v>47.37</v>
      </c>
      <c r="CM252" s="102">
        <f t="shared" si="65"/>
        <v>0.486</v>
      </c>
      <c r="CN252" s="73">
        <f t="shared" si="66"/>
        <v>-0.02610339963</v>
      </c>
      <c r="CO252" s="36">
        <f t="shared" si="67"/>
        <v>3415.350286</v>
      </c>
      <c r="CP252" s="35">
        <f t="shared" si="68"/>
        <v>1.294965613</v>
      </c>
      <c r="CQ252" s="90">
        <f t="shared" si="69"/>
        <v>0.879</v>
      </c>
      <c r="CR252" s="33">
        <v>0.09</v>
      </c>
      <c r="CS252" s="105">
        <f t="shared" si="70"/>
        <v>0.567</v>
      </c>
      <c r="CT252" s="73">
        <f t="shared" si="71"/>
        <v>0.1009621575</v>
      </c>
      <c r="CU252" s="123">
        <f t="shared" si="72"/>
        <v>3.096116658</v>
      </c>
      <c r="CV252" s="107">
        <f t="shared" si="73"/>
        <v>0.819</v>
      </c>
    </row>
    <row r="253">
      <c r="A253" s="28">
        <v>2024.0</v>
      </c>
      <c r="B253" s="29" t="s">
        <v>392</v>
      </c>
      <c r="C253" s="29" t="s">
        <v>21</v>
      </c>
      <c r="D253" s="30">
        <f t="array" ref="D253">INDEX(
  TP!C:C,
  MATCH(
    1,
    (TP!A:A = A253) * (TP!B:B = C253),
    0
  )
)
</f>
        <v>45.37</v>
      </c>
      <c r="E253" s="31">
        <f t="shared" si="1"/>
        <v>-1.289415034</v>
      </c>
      <c r="F253" s="32">
        <f t="shared" si="2"/>
        <v>0.418</v>
      </c>
      <c r="G253" s="33">
        <v>2086.0</v>
      </c>
      <c r="H253" s="33">
        <v>3.26</v>
      </c>
      <c r="I253" s="33">
        <v>0.0</v>
      </c>
      <c r="J253" s="99">
        <f t="shared" si="3"/>
        <v>3.26</v>
      </c>
      <c r="K253" s="100">
        <f t="shared" si="4"/>
        <v>0.1406519655</v>
      </c>
      <c r="L253" s="101">
        <f t="shared" si="5"/>
        <v>0.106</v>
      </c>
      <c r="M253" s="73">
        <f t="shared" si="6"/>
        <v>-1.194482962</v>
      </c>
      <c r="N253" s="42">
        <v>0.17</v>
      </c>
      <c r="O253" s="101">
        <f t="shared" si="7"/>
        <v>0.227</v>
      </c>
      <c r="P253" s="73">
        <f t="shared" si="8"/>
        <v>-0.6971792481</v>
      </c>
      <c r="Q253" s="33">
        <v>0.82</v>
      </c>
      <c r="R253" s="102">
        <f t="shared" si="9"/>
        <v>0.032</v>
      </c>
      <c r="S253" s="73">
        <f t="shared" si="10"/>
        <v>-1.911273335</v>
      </c>
      <c r="T253" s="33">
        <v>31.58</v>
      </c>
      <c r="U253" s="102">
        <f t="shared" si="11"/>
        <v>0.152</v>
      </c>
      <c r="V253" s="73">
        <f t="shared" si="12"/>
        <v>-0.9737990055</v>
      </c>
      <c r="W253" s="36">
        <f t="shared" si="13"/>
        <v>1182.406127</v>
      </c>
      <c r="X253" s="35">
        <f t="shared" si="14"/>
        <v>-1.849208187</v>
      </c>
      <c r="Y253" s="40">
        <f t="shared" si="15"/>
        <v>0.032</v>
      </c>
      <c r="Z253" s="33">
        <v>21.053</v>
      </c>
      <c r="AA253" s="101">
        <f t="shared" si="16"/>
        <v>0.801</v>
      </c>
      <c r="AB253" s="73">
        <f t="shared" si="17"/>
        <v>0.8357779863</v>
      </c>
      <c r="AC253" s="121">
        <f t="shared" si="18"/>
        <v>-2.905092411</v>
      </c>
      <c r="AD253" s="68">
        <f t="shared" si="19"/>
        <v>0.202</v>
      </c>
      <c r="AE253" s="33">
        <v>4.27</v>
      </c>
      <c r="AF253" s="102">
        <f t="shared" si="20"/>
        <v>0.777</v>
      </c>
      <c r="AG253" s="73">
        <f t="shared" si="21"/>
        <v>0.6137504609</v>
      </c>
      <c r="AH253" s="66">
        <f t="shared" si="22"/>
        <v>3.584040493</v>
      </c>
      <c r="AI253" s="102">
        <f t="shared" si="23"/>
        <v>0.599</v>
      </c>
      <c r="AJ253" s="73">
        <f t="shared" si="24"/>
        <v>0.07733700273</v>
      </c>
      <c r="AK253" s="33">
        <v>47.47</v>
      </c>
      <c r="AL253" s="102">
        <f t="shared" si="25"/>
        <v>0.27</v>
      </c>
      <c r="AM253" s="73">
        <f t="shared" si="26"/>
        <v>-0.5707799641</v>
      </c>
      <c r="AN253" s="36">
        <f t="shared" si="27"/>
        <v>3309.00843</v>
      </c>
      <c r="AO253" s="35">
        <f t="shared" si="28"/>
        <v>-0.2224189846</v>
      </c>
      <c r="AP253" s="37">
        <f t="shared" si="29"/>
        <v>0.429</v>
      </c>
      <c r="AQ253" s="33">
        <v>6.47</v>
      </c>
      <c r="AR253" s="102">
        <f t="shared" si="30"/>
        <v>0.805</v>
      </c>
      <c r="AS253" s="73">
        <f t="shared" si="31"/>
        <v>0.7304007557</v>
      </c>
      <c r="AT253" s="33">
        <v>39.33</v>
      </c>
      <c r="AU253" s="102">
        <f t="shared" si="32"/>
        <v>0.801</v>
      </c>
      <c r="AV253" s="73">
        <f t="shared" si="33"/>
        <v>0.7789747203</v>
      </c>
      <c r="AW253" s="36">
        <f t="shared" si="34"/>
        <v>2855.738438</v>
      </c>
      <c r="AX253" s="35">
        <f t="shared" si="35"/>
        <v>1.032364355</v>
      </c>
      <c r="AY253" s="37">
        <f t="shared" si="36"/>
        <v>0.851</v>
      </c>
      <c r="AZ253" s="33">
        <v>5.39</v>
      </c>
      <c r="BA253" s="102">
        <f t="shared" si="37"/>
        <v>0.103</v>
      </c>
      <c r="BB253" s="73">
        <f t="shared" si="38"/>
        <v>-1.170968131</v>
      </c>
      <c r="BC253" s="33">
        <v>28.8</v>
      </c>
      <c r="BD253" s="102">
        <f t="shared" si="39"/>
        <v>0.188</v>
      </c>
      <c r="BE253" s="73">
        <f t="shared" si="40"/>
        <v>-0.848096558</v>
      </c>
      <c r="BF253" s="36">
        <f t="shared" si="41"/>
        <v>1698.678114</v>
      </c>
      <c r="BG253" s="35">
        <f t="shared" si="42"/>
        <v>-1.289697251</v>
      </c>
      <c r="BH253" s="37">
        <f t="shared" si="43"/>
        <v>0.074</v>
      </c>
      <c r="BI253" s="33">
        <v>1.08</v>
      </c>
      <c r="BJ253" s="103">
        <f t="shared" si="44"/>
        <v>0.496</v>
      </c>
      <c r="BK253" s="73">
        <f t="shared" si="45"/>
        <v>-0.2013045477</v>
      </c>
      <c r="BL253" s="33">
        <v>0.3</v>
      </c>
      <c r="BM253" s="103">
        <f t="shared" si="46"/>
        <v>0.489</v>
      </c>
      <c r="BN253" s="73">
        <f t="shared" si="47"/>
        <v>-0.2299100091</v>
      </c>
      <c r="BO253" s="33">
        <v>1.38</v>
      </c>
      <c r="BP253" s="102">
        <f t="shared" si="48"/>
        <v>0.191</v>
      </c>
      <c r="BQ253" s="73">
        <f t="shared" si="49"/>
        <v>-0.842821295</v>
      </c>
      <c r="BR253" s="33">
        <v>46.88</v>
      </c>
      <c r="BS253" s="102">
        <f t="shared" si="50"/>
        <v>0.337</v>
      </c>
      <c r="BT253" s="73">
        <f t="shared" si="51"/>
        <v>-0.3652039759</v>
      </c>
      <c r="BU253" s="36">
        <f t="shared" si="52"/>
        <v>1767.699342</v>
      </c>
      <c r="BV253" s="35">
        <f t="shared" si="53"/>
        <v>-0.8592041054</v>
      </c>
      <c r="BW253" s="37">
        <f t="shared" si="54"/>
        <v>0.195</v>
      </c>
      <c r="BX253" s="122">
        <f t="shared" si="55"/>
        <v>-1.770170543</v>
      </c>
      <c r="BY253" s="104">
        <f t="shared" si="56"/>
        <v>0.351</v>
      </c>
      <c r="BZ253" s="33">
        <v>15.01</v>
      </c>
      <c r="CA253" s="105">
        <f t="shared" si="57"/>
        <v>0.709</v>
      </c>
      <c r="CB253" s="73">
        <f t="shared" si="58"/>
        <v>0.318386945</v>
      </c>
      <c r="CC253" s="33">
        <v>2.89</v>
      </c>
      <c r="CD253" s="105">
        <f t="shared" si="59"/>
        <v>0.429</v>
      </c>
      <c r="CE253" s="73">
        <f t="shared" si="60"/>
        <v>-0.1588149274</v>
      </c>
      <c r="CF253" s="33">
        <v>0.6</v>
      </c>
      <c r="CG253" s="105">
        <f t="shared" si="61"/>
        <v>0.894</v>
      </c>
      <c r="CH253" s="73">
        <f t="shared" si="62"/>
        <v>1.454255122</v>
      </c>
      <c r="CI253" s="33">
        <v>3.71</v>
      </c>
      <c r="CJ253" s="102">
        <f t="shared" si="63"/>
        <v>0.975</v>
      </c>
      <c r="CK253" s="73">
        <f t="shared" si="64"/>
        <v>2.497934734</v>
      </c>
      <c r="CL253" s="33">
        <v>32.56</v>
      </c>
      <c r="CM253" s="102">
        <f t="shared" si="65"/>
        <v>0.103</v>
      </c>
      <c r="CN253" s="73">
        <f t="shared" si="66"/>
        <v>-1.118736493</v>
      </c>
      <c r="CO253" s="36">
        <f t="shared" si="67"/>
        <v>2693.470109</v>
      </c>
      <c r="CP253" s="35">
        <f t="shared" si="68"/>
        <v>0.5578524962</v>
      </c>
      <c r="CQ253" s="90">
        <f t="shared" si="69"/>
        <v>0.73</v>
      </c>
      <c r="CR253" s="33">
        <v>0.15</v>
      </c>
      <c r="CS253" s="105">
        <f t="shared" si="70"/>
        <v>0.887</v>
      </c>
      <c r="CT253" s="73">
        <f t="shared" si="71"/>
        <v>1.214168283</v>
      </c>
      <c r="CU253" s="123">
        <f t="shared" si="72"/>
        <v>3.38584792</v>
      </c>
      <c r="CV253" s="107">
        <f t="shared" si="73"/>
        <v>0.837</v>
      </c>
    </row>
    <row r="254">
      <c r="A254" s="28">
        <v>2024.0</v>
      </c>
      <c r="B254" s="29" t="s">
        <v>929</v>
      </c>
      <c r="C254" s="29" t="s">
        <v>21</v>
      </c>
      <c r="D254" s="30">
        <f t="array" ref="D254">INDEX(
  TP!C:C,
  MATCH(
    1,
    (TP!A:A = A254) * (TP!B:B = C254),
    0
  )
)
</f>
        <v>45.37</v>
      </c>
      <c r="E254" s="31">
        <f t="shared" si="1"/>
        <v>-5.917180934</v>
      </c>
      <c r="F254" s="32">
        <f t="shared" si="2"/>
        <v>0.227</v>
      </c>
      <c r="G254" s="33">
        <v>2544.0</v>
      </c>
      <c r="H254" s="33">
        <v>11.11</v>
      </c>
      <c r="I254" s="33">
        <v>1.0</v>
      </c>
      <c r="J254" s="99">
        <f t="shared" si="3"/>
        <v>10.37</v>
      </c>
      <c r="K254" s="100">
        <f t="shared" si="4"/>
        <v>0.3668632075</v>
      </c>
      <c r="L254" s="101">
        <f t="shared" si="5"/>
        <v>0.773</v>
      </c>
      <c r="M254" s="73">
        <f t="shared" si="6"/>
        <v>0.7678488988</v>
      </c>
      <c r="N254" s="42">
        <v>0.32</v>
      </c>
      <c r="O254" s="101">
        <f t="shared" si="7"/>
        <v>0.631</v>
      </c>
      <c r="P254" s="73">
        <f t="shared" si="8"/>
        <v>0.2615269094</v>
      </c>
      <c r="Q254" s="33">
        <v>2.58</v>
      </c>
      <c r="R254" s="102">
        <f t="shared" si="9"/>
        <v>0.848</v>
      </c>
      <c r="S254" s="73">
        <f t="shared" si="10"/>
        <v>0.9578255882</v>
      </c>
      <c r="T254" s="33">
        <v>43.84</v>
      </c>
      <c r="U254" s="102">
        <f t="shared" si="11"/>
        <v>0.571</v>
      </c>
      <c r="V254" s="73">
        <f t="shared" si="12"/>
        <v>0.2394737913</v>
      </c>
      <c r="W254" s="36">
        <f t="shared" si="13"/>
        <v>3495.832154</v>
      </c>
      <c r="X254" s="35">
        <f t="shared" si="14"/>
        <v>0.797789852</v>
      </c>
      <c r="Y254" s="40">
        <f t="shared" si="15"/>
        <v>0.816</v>
      </c>
      <c r="Z254" s="33">
        <v>13.699</v>
      </c>
      <c r="AA254" s="101">
        <f t="shared" si="16"/>
        <v>0.415</v>
      </c>
      <c r="AB254" s="73">
        <f t="shared" si="17"/>
        <v>-0.2121902199</v>
      </c>
      <c r="AC254" s="121">
        <f t="shared" si="18"/>
        <v>1.61497544</v>
      </c>
      <c r="AD254" s="68">
        <f t="shared" si="19"/>
        <v>0.674</v>
      </c>
      <c r="AE254" s="33">
        <v>2.44</v>
      </c>
      <c r="AF254" s="102">
        <f t="shared" si="20"/>
        <v>0.163</v>
      </c>
      <c r="AG254" s="73">
        <f t="shared" si="21"/>
        <v>-0.96267778</v>
      </c>
      <c r="AH254" s="66">
        <f t="shared" si="22"/>
        <v>2.048023139</v>
      </c>
      <c r="AI254" s="102">
        <f t="shared" si="23"/>
        <v>0.099</v>
      </c>
      <c r="AJ254" s="73">
        <f t="shared" si="24"/>
        <v>-1.201755316</v>
      </c>
      <c r="AK254" s="33">
        <v>59.42</v>
      </c>
      <c r="AL254" s="102">
        <f t="shared" si="25"/>
        <v>0.844</v>
      </c>
      <c r="AM254" s="73">
        <f t="shared" si="26"/>
        <v>0.9972629772</v>
      </c>
      <c r="AN254" s="36">
        <f t="shared" si="27"/>
        <v>3031.854609</v>
      </c>
      <c r="AO254" s="35">
        <f t="shared" si="28"/>
        <v>-0.5480740942</v>
      </c>
      <c r="AP254" s="37">
        <f t="shared" si="29"/>
        <v>0.305</v>
      </c>
      <c r="AQ254" s="33">
        <v>4.56</v>
      </c>
      <c r="AR254" s="102">
        <f t="shared" si="30"/>
        <v>0.564</v>
      </c>
      <c r="AS254" s="73">
        <f t="shared" si="31"/>
        <v>-0.002032542036</v>
      </c>
      <c r="AT254" s="33">
        <v>24.81</v>
      </c>
      <c r="AU254" s="102">
        <f t="shared" si="32"/>
        <v>0.255</v>
      </c>
      <c r="AV254" s="73">
        <f t="shared" si="33"/>
        <v>-0.6591809155</v>
      </c>
      <c r="AW254" s="36">
        <f t="shared" si="34"/>
        <v>1536.906367</v>
      </c>
      <c r="AX254" s="35">
        <f t="shared" si="35"/>
        <v>-0.3958973611</v>
      </c>
      <c r="AY254" s="37">
        <f t="shared" si="36"/>
        <v>0.379</v>
      </c>
      <c r="AZ254" s="33">
        <v>8.81</v>
      </c>
      <c r="BA254" s="102">
        <f t="shared" si="37"/>
        <v>0.589</v>
      </c>
      <c r="BB254" s="73">
        <f t="shared" si="38"/>
        <v>0.07286743604</v>
      </c>
      <c r="BC254" s="33">
        <v>27.31</v>
      </c>
      <c r="BD254" s="102">
        <f t="shared" si="39"/>
        <v>0.138</v>
      </c>
      <c r="BE254" s="73">
        <f t="shared" si="40"/>
        <v>-1.054793593</v>
      </c>
      <c r="BF254" s="36">
        <f t="shared" si="41"/>
        <v>1983.083662</v>
      </c>
      <c r="BG254" s="35">
        <f t="shared" si="42"/>
        <v>-0.812522658</v>
      </c>
      <c r="BH254" s="37">
        <f t="shared" si="43"/>
        <v>0.199</v>
      </c>
      <c r="BI254" s="33">
        <v>0.57</v>
      </c>
      <c r="BJ254" s="103">
        <f t="shared" si="44"/>
        <v>0.209</v>
      </c>
      <c r="BK254" s="73">
        <f t="shared" si="45"/>
        <v>-0.8758874448</v>
      </c>
      <c r="BL254" s="33">
        <v>0.21</v>
      </c>
      <c r="BM254" s="103">
        <f t="shared" si="46"/>
        <v>0.379</v>
      </c>
      <c r="BN254" s="73">
        <f t="shared" si="47"/>
        <v>-0.4761592912</v>
      </c>
      <c r="BO254" s="33">
        <v>1.38</v>
      </c>
      <c r="BP254" s="102">
        <f t="shared" si="48"/>
        <v>0.191</v>
      </c>
      <c r="BQ254" s="73">
        <f t="shared" si="49"/>
        <v>-0.842821295</v>
      </c>
      <c r="BR254" s="33">
        <v>46.15</v>
      </c>
      <c r="BS254" s="102">
        <f t="shared" si="50"/>
        <v>0.301</v>
      </c>
      <c r="BT254" s="73">
        <f t="shared" si="51"/>
        <v>-0.4397575677</v>
      </c>
      <c r="BU254" s="36">
        <f t="shared" si="52"/>
        <v>1740.173307</v>
      </c>
      <c r="BV254" s="35">
        <f t="shared" si="53"/>
        <v>-0.8859530591</v>
      </c>
      <c r="BW254" s="37">
        <f t="shared" si="54"/>
        <v>0.177</v>
      </c>
      <c r="BX254" s="122">
        <f t="shared" si="55"/>
        <v>-3.994493908</v>
      </c>
      <c r="BY254" s="104">
        <f t="shared" si="56"/>
        <v>0.156</v>
      </c>
      <c r="BZ254" s="33">
        <v>9.94</v>
      </c>
      <c r="CA254" s="105">
        <f t="shared" si="57"/>
        <v>0.28</v>
      </c>
      <c r="CB254" s="73">
        <f t="shared" si="58"/>
        <v>-0.6384744613</v>
      </c>
      <c r="CC254" s="33">
        <v>3.22</v>
      </c>
      <c r="CD254" s="105">
        <f t="shared" si="59"/>
        <v>0.567</v>
      </c>
      <c r="CE254" s="73">
        <f t="shared" si="60"/>
        <v>0.222365388</v>
      </c>
      <c r="CF254" s="33">
        <v>0.14</v>
      </c>
      <c r="CG254" s="105">
        <f t="shared" si="61"/>
        <v>0.113</v>
      </c>
      <c r="CH254" s="73">
        <f t="shared" si="62"/>
        <v>-1.041656965</v>
      </c>
      <c r="CI254" s="33">
        <v>0.81</v>
      </c>
      <c r="CJ254" s="102">
        <f t="shared" si="63"/>
        <v>0.216</v>
      </c>
      <c r="CK254" s="73">
        <f t="shared" si="64"/>
        <v>-0.7213222439</v>
      </c>
      <c r="CL254" s="33">
        <v>34.78</v>
      </c>
      <c r="CM254" s="102">
        <f t="shared" si="65"/>
        <v>0.131</v>
      </c>
      <c r="CN254" s="73">
        <f t="shared" si="66"/>
        <v>-0.9549521941</v>
      </c>
      <c r="CO254" s="36">
        <f t="shared" si="67"/>
        <v>1101.557308</v>
      </c>
      <c r="CP254" s="35">
        <f t="shared" si="68"/>
        <v>-1.067652459</v>
      </c>
      <c r="CQ254" s="90">
        <f t="shared" si="69"/>
        <v>0.121</v>
      </c>
      <c r="CR254" s="33">
        <v>0.03</v>
      </c>
      <c r="CS254" s="105">
        <f t="shared" si="70"/>
        <v>0.089</v>
      </c>
      <c r="CT254" s="73">
        <f t="shared" si="71"/>
        <v>-1.012243968</v>
      </c>
      <c r="CU254" s="123">
        <f t="shared" si="72"/>
        <v>-3.537662466</v>
      </c>
      <c r="CV254" s="107">
        <f t="shared" si="73"/>
        <v>0.124</v>
      </c>
    </row>
    <row r="255">
      <c r="A255" s="28">
        <v>2024.0</v>
      </c>
      <c r="B255" s="29" t="s">
        <v>939</v>
      </c>
      <c r="C255" s="29" t="s">
        <v>21</v>
      </c>
      <c r="D255" s="30">
        <f t="array" ref="D255">INDEX(
  TP!C:C,
  MATCH(
    1,
    (TP!A:A = A255) * (TP!B:B = C255),
    0
  )
)
</f>
        <v>45.37</v>
      </c>
      <c r="E255" s="31">
        <f t="shared" si="1"/>
        <v>-6.295799848</v>
      </c>
      <c r="F255" s="32">
        <f t="shared" si="2"/>
        <v>0.195</v>
      </c>
      <c r="G255" s="33">
        <v>1987.0</v>
      </c>
      <c r="H255" s="33">
        <v>6.97</v>
      </c>
      <c r="I255" s="33">
        <v>2.0</v>
      </c>
      <c r="J255" s="99">
        <f t="shared" si="3"/>
        <v>5.49</v>
      </c>
      <c r="K255" s="100">
        <f t="shared" si="4"/>
        <v>0.2486663312</v>
      </c>
      <c r="L255" s="101">
        <f t="shared" si="5"/>
        <v>0.436</v>
      </c>
      <c r="M255" s="73">
        <f t="shared" si="6"/>
        <v>-0.2574825318</v>
      </c>
      <c r="N255" s="42">
        <v>0.14</v>
      </c>
      <c r="O255" s="101">
        <f t="shared" si="7"/>
        <v>0.167</v>
      </c>
      <c r="P255" s="73">
        <f t="shared" si="8"/>
        <v>-0.8889204796</v>
      </c>
      <c r="Q255" s="33">
        <v>2.31</v>
      </c>
      <c r="R255" s="102">
        <f t="shared" si="9"/>
        <v>0.695</v>
      </c>
      <c r="S255" s="73">
        <f t="shared" si="10"/>
        <v>0.5176797307</v>
      </c>
      <c r="T255" s="33">
        <v>35.29</v>
      </c>
      <c r="U255" s="102">
        <f t="shared" si="11"/>
        <v>0.248</v>
      </c>
      <c r="V255" s="73">
        <f t="shared" si="12"/>
        <v>-0.606650386</v>
      </c>
      <c r="W255" s="36">
        <f t="shared" si="13"/>
        <v>2641.029743</v>
      </c>
      <c r="X255" s="35">
        <f t="shared" si="14"/>
        <v>-0.1802661909</v>
      </c>
      <c r="Y255" s="40">
        <f t="shared" si="15"/>
        <v>0.415</v>
      </c>
      <c r="Z255" s="33">
        <v>7.843</v>
      </c>
      <c r="AA255" s="101">
        <f t="shared" si="16"/>
        <v>0.142</v>
      </c>
      <c r="AB255" s="73">
        <f t="shared" si="17"/>
        <v>-1.046688699</v>
      </c>
      <c r="AC255" s="121">
        <f t="shared" si="18"/>
        <v>-2.373357901</v>
      </c>
      <c r="AD255" s="68">
        <f t="shared" si="19"/>
        <v>0.248</v>
      </c>
      <c r="AE255" s="33">
        <v>3.08</v>
      </c>
      <c r="AF255" s="102">
        <f t="shared" si="20"/>
        <v>0.348</v>
      </c>
      <c r="AG255" s="73">
        <f t="shared" si="21"/>
        <v>-0.4113586138</v>
      </c>
      <c r="AH255" s="66">
        <f t="shared" si="22"/>
        <v>2.585209536</v>
      </c>
      <c r="AI255" s="102">
        <f t="shared" si="23"/>
        <v>0.262</v>
      </c>
      <c r="AJ255" s="73">
        <f t="shared" si="24"/>
        <v>-0.7544224833</v>
      </c>
      <c r="AK255" s="33">
        <v>36.76</v>
      </c>
      <c r="AL255" s="102">
        <f t="shared" si="25"/>
        <v>0.025</v>
      </c>
      <c r="AM255" s="73">
        <f t="shared" si="26"/>
        <v>-1.976113847</v>
      </c>
      <c r="AN255" s="36">
        <f t="shared" si="27"/>
        <v>2148.831794</v>
      </c>
      <c r="AO255" s="35">
        <f t="shared" si="28"/>
        <v>-1.585623894</v>
      </c>
      <c r="AP255" s="37">
        <f t="shared" si="29"/>
        <v>0.043</v>
      </c>
      <c r="AQ255" s="33">
        <v>4.62</v>
      </c>
      <c r="AR255" s="102">
        <f t="shared" si="30"/>
        <v>0.574</v>
      </c>
      <c r="AS255" s="73">
        <f t="shared" si="31"/>
        <v>0.02097583381</v>
      </c>
      <c r="AT255" s="33">
        <v>35.29</v>
      </c>
      <c r="AU255" s="102">
        <f t="shared" si="32"/>
        <v>0.645</v>
      </c>
      <c r="AV255" s="73">
        <f t="shared" si="33"/>
        <v>0.3788267335</v>
      </c>
      <c r="AW255" s="36">
        <f t="shared" si="34"/>
        <v>2199.788774</v>
      </c>
      <c r="AX255" s="35">
        <f t="shared" si="35"/>
        <v>0.3219874893</v>
      </c>
      <c r="AY255" s="37">
        <f t="shared" si="36"/>
        <v>0.617</v>
      </c>
      <c r="AZ255" s="33">
        <v>8.83</v>
      </c>
      <c r="BA255" s="102">
        <f t="shared" si="37"/>
        <v>0.596</v>
      </c>
      <c r="BB255" s="73">
        <f t="shared" si="38"/>
        <v>0.08014132824</v>
      </c>
      <c r="BC255" s="33">
        <v>25.13</v>
      </c>
      <c r="BD255" s="102">
        <f t="shared" si="39"/>
        <v>0.067</v>
      </c>
      <c r="BE255" s="73">
        <f t="shared" si="40"/>
        <v>-1.35720939</v>
      </c>
      <c r="BF255" s="36">
        <f t="shared" si="41"/>
        <v>1826.413117</v>
      </c>
      <c r="BG255" s="35">
        <f t="shared" si="42"/>
        <v>-1.075383928</v>
      </c>
      <c r="BH255" s="37">
        <f t="shared" si="43"/>
        <v>0.124</v>
      </c>
      <c r="BI255" s="33">
        <v>0.68</v>
      </c>
      <c r="BJ255" s="103">
        <f t="shared" si="44"/>
        <v>0.255</v>
      </c>
      <c r="BK255" s="73">
        <f t="shared" si="45"/>
        <v>-0.7303891728</v>
      </c>
      <c r="BL255" s="33">
        <v>0.18</v>
      </c>
      <c r="BM255" s="103">
        <f t="shared" si="46"/>
        <v>0.348</v>
      </c>
      <c r="BN255" s="73">
        <f t="shared" si="47"/>
        <v>-0.5582423853</v>
      </c>
      <c r="BO255" s="33">
        <v>1.81</v>
      </c>
      <c r="BP255" s="102">
        <f t="shared" si="48"/>
        <v>0.344</v>
      </c>
      <c r="BQ255" s="73">
        <f t="shared" si="49"/>
        <v>-0.5385163953</v>
      </c>
      <c r="BR255" s="33">
        <v>42.5</v>
      </c>
      <c r="BS255" s="102">
        <f t="shared" si="50"/>
        <v>0.184</v>
      </c>
      <c r="BT255" s="73">
        <f t="shared" si="51"/>
        <v>-0.8125255267</v>
      </c>
      <c r="BU255" s="36">
        <f t="shared" si="52"/>
        <v>1909.493446</v>
      </c>
      <c r="BV255" s="35">
        <f t="shared" si="53"/>
        <v>-0.7214129588</v>
      </c>
      <c r="BW255" s="37">
        <f t="shared" si="54"/>
        <v>0.255</v>
      </c>
      <c r="BX255" s="122">
        <f t="shared" si="55"/>
        <v>-4.349064849</v>
      </c>
      <c r="BY255" s="104">
        <f t="shared" si="56"/>
        <v>0.117</v>
      </c>
      <c r="BZ255" s="33">
        <v>10.64</v>
      </c>
      <c r="CA255" s="105">
        <f t="shared" si="57"/>
        <v>0.365</v>
      </c>
      <c r="CB255" s="73">
        <f t="shared" si="58"/>
        <v>-0.506363419</v>
      </c>
      <c r="CC255" s="33">
        <v>3.26</v>
      </c>
      <c r="CD255" s="105">
        <f t="shared" si="59"/>
        <v>0.585</v>
      </c>
      <c r="CE255" s="73">
        <f t="shared" si="60"/>
        <v>0.2685690626</v>
      </c>
      <c r="CF255" s="33">
        <v>0.32</v>
      </c>
      <c r="CG255" s="105">
        <f t="shared" si="61"/>
        <v>0.535</v>
      </c>
      <c r="CH255" s="73">
        <f t="shared" si="62"/>
        <v>-0.06499571345</v>
      </c>
      <c r="CI255" s="33">
        <v>1.63</v>
      </c>
      <c r="CJ255" s="102">
        <f t="shared" si="63"/>
        <v>0.677</v>
      </c>
      <c r="CK255" s="73">
        <f t="shared" si="64"/>
        <v>0.1889504187</v>
      </c>
      <c r="CL255" s="33">
        <v>50.0</v>
      </c>
      <c r="CM255" s="102">
        <f t="shared" si="65"/>
        <v>0.546</v>
      </c>
      <c r="CN255" s="73">
        <f t="shared" si="66"/>
        <v>0.1679293509</v>
      </c>
      <c r="CO255" s="36">
        <f t="shared" si="67"/>
        <v>2580.909303</v>
      </c>
      <c r="CP255" s="35">
        <f t="shared" si="68"/>
        <v>0.4429164604</v>
      </c>
      <c r="CQ255" s="90">
        <f t="shared" si="69"/>
        <v>0.713</v>
      </c>
      <c r="CR255" s="33">
        <v>0.1</v>
      </c>
      <c r="CS255" s="105">
        <f t="shared" si="70"/>
        <v>0.652</v>
      </c>
      <c r="CT255" s="73">
        <f t="shared" si="71"/>
        <v>0.2864965118</v>
      </c>
      <c r="CU255" s="123">
        <f t="shared" si="72"/>
        <v>0.4266229023</v>
      </c>
      <c r="CV255" s="107">
        <f t="shared" si="73"/>
        <v>0.606</v>
      </c>
    </row>
    <row r="256">
      <c r="A256" s="28">
        <v>2023.0</v>
      </c>
      <c r="B256" s="29" t="s">
        <v>786</v>
      </c>
      <c r="C256" s="29" t="s">
        <v>21</v>
      </c>
      <c r="D256" s="30">
        <f t="array" ref="D256">INDEX(
  TP!C:C,
  MATCH(
    1,
    (TP!A:A = A256) * (TP!B:B = C256),
    0
  )
)
</f>
        <v>45.37</v>
      </c>
      <c r="E256" s="31">
        <f t="shared" si="1"/>
        <v>-6.386020123</v>
      </c>
      <c r="F256" s="32">
        <f t="shared" si="2"/>
        <v>0.184</v>
      </c>
      <c r="G256" s="33">
        <v>3217.0</v>
      </c>
      <c r="H256" s="33">
        <v>9.51</v>
      </c>
      <c r="I256" s="33">
        <v>1.0</v>
      </c>
      <c r="J256" s="99">
        <f t="shared" si="3"/>
        <v>8.77</v>
      </c>
      <c r="K256" s="100">
        <f t="shared" si="4"/>
        <v>0.2453528132</v>
      </c>
      <c r="L256" s="101">
        <f t="shared" si="5"/>
        <v>0.422</v>
      </c>
      <c r="M256" s="73">
        <f t="shared" si="6"/>
        <v>-0.286226558</v>
      </c>
      <c r="N256" s="42">
        <v>0.31</v>
      </c>
      <c r="O256" s="101">
        <f t="shared" si="7"/>
        <v>0.606</v>
      </c>
      <c r="P256" s="73">
        <f t="shared" si="8"/>
        <v>0.1976131656</v>
      </c>
      <c r="Q256" s="33">
        <v>1.4</v>
      </c>
      <c r="R256" s="102">
        <f t="shared" si="9"/>
        <v>0.128</v>
      </c>
      <c r="S256" s="73">
        <f t="shared" si="10"/>
        <v>-0.9657748263</v>
      </c>
      <c r="T256" s="33">
        <v>48.0</v>
      </c>
      <c r="U256" s="102">
        <f t="shared" si="11"/>
        <v>0.759</v>
      </c>
      <c r="V256" s="73">
        <f t="shared" si="12"/>
        <v>0.6511552623</v>
      </c>
      <c r="W256" s="36">
        <f t="shared" si="13"/>
        <v>2627.411892</v>
      </c>
      <c r="X256" s="35">
        <f t="shared" si="14"/>
        <v>-0.1958475942</v>
      </c>
      <c r="Y256" s="40">
        <f t="shared" si="15"/>
        <v>0.408</v>
      </c>
      <c r="Z256" s="33">
        <v>22.0</v>
      </c>
      <c r="AA256" s="101">
        <f t="shared" si="16"/>
        <v>0.851</v>
      </c>
      <c r="AB256" s="73">
        <f t="shared" si="17"/>
        <v>0.9707284746</v>
      </c>
      <c r="AC256" s="121">
        <f t="shared" si="18"/>
        <v>0.686267488</v>
      </c>
      <c r="AD256" s="68">
        <f t="shared" si="19"/>
        <v>0.567</v>
      </c>
      <c r="AE256" s="33">
        <v>3.22</v>
      </c>
      <c r="AF256" s="102">
        <f t="shared" si="20"/>
        <v>0.415</v>
      </c>
      <c r="AG256" s="73">
        <f t="shared" si="21"/>
        <v>-0.2907575461</v>
      </c>
      <c r="AH256" s="66">
        <f t="shared" si="22"/>
        <v>2.70271906</v>
      </c>
      <c r="AI256" s="102">
        <f t="shared" si="23"/>
        <v>0.291</v>
      </c>
      <c r="AJ256" s="73">
        <f t="shared" si="24"/>
        <v>-0.6565684261</v>
      </c>
      <c r="AK256" s="33">
        <v>53.04</v>
      </c>
      <c r="AL256" s="102">
        <f t="shared" si="25"/>
        <v>0.571</v>
      </c>
      <c r="AM256" s="73">
        <f t="shared" si="26"/>
        <v>0.1600986286</v>
      </c>
      <c r="AN256" s="36">
        <f t="shared" si="27"/>
        <v>3178.804524</v>
      </c>
      <c r="AO256" s="35">
        <f t="shared" si="28"/>
        <v>-0.3754082774</v>
      </c>
      <c r="AP256" s="37">
        <f t="shared" si="29"/>
        <v>0.355</v>
      </c>
      <c r="AQ256" s="33">
        <v>4.25</v>
      </c>
      <c r="AR256" s="102">
        <f t="shared" si="30"/>
        <v>0.511</v>
      </c>
      <c r="AS256" s="73">
        <f t="shared" si="31"/>
        <v>-0.1209091506</v>
      </c>
      <c r="AT256" s="33">
        <v>17.76</v>
      </c>
      <c r="AU256" s="102">
        <f t="shared" si="32"/>
        <v>0.092</v>
      </c>
      <c r="AV256" s="73">
        <f t="shared" si="33"/>
        <v>-1.357458962</v>
      </c>
      <c r="AW256" s="36">
        <f t="shared" si="34"/>
        <v>1063.389364</v>
      </c>
      <c r="AX256" s="35">
        <f t="shared" si="35"/>
        <v>-0.9087042762</v>
      </c>
      <c r="AY256" s="37">
        <f t="shared" si="36"/>
        <v>0.181</v>
      </c>
      <c r="AZ256" s="33">
        <v>8.31</v>
      </c>
      <c r="BA256" s="102">
        <f t="shared" si="37"/>
        <v>0.511</v>
      </c>
      <c r="BB256" s="73">
        <f t="shared" si="38"/>
        <v>-0.1089798691</v>
      </c>
      <c r="BC256" s="33">
        <v>30.64</v>
      </c>
      <c r="BD256" s="102">
        <f t="shared" si="39"/>
        <v>0.277</v>
      </c>
      <c r="BE256" s="73">
        <f t="shared" si="40"/>
        <v>-0.5928465279</v>
      </c>
      <c r="BF256" s="36">
        <f t="shared" si="41"/>
        <v>2173.91511</v>
      </c>
      <c r="BG256" s="35">
        <f t="shared" si="42"/>
        <v>-0.4923463515</v>
      </c>
      <c r="BH256" s="37">
        <f t="shared" si="43"/>
        <v>0.312</v>
      </c>
      <c r="BI256" s="33">
        <v>0.34</v>
      </c>
      <c r="BJ256" s="103">
        <f t="shared" si="44"/>
        <v>0.067</v>
      </c>
      <c r="BK256" s="73">
        <f t="shared" si="45"/>
        <v>-1.180111104</v>
      </c>
      <c r="BL256" s="33">
        <v>0.11</v>
      </c>
      <c r="BM256" s="103">
        <f t="shared" si="46"/>
        <v>0.216</v>
      </c>
      <c r="BN256" s="73">
        <f t="shared" si="47"/>
        <v>-0.7497696048</v>
      </c>
      <c r="BO256" s="33">
        <v>1.2</v>
      </c>
      <c r="BP256" s="102">
        <f t="shared" si="48"/>
        <v>0.142</v>
      </c>
      <c r="BQ256" s="73">
        <f t="shared" si="49"/>
        <v>-0.9702047414</v>
      </c>
      <c r="BR256" s="33">
        <v>48.84</v>
      </c>
      <c r="BS256" s="102">
        <f t="shared" si="50"/>
        <v>0.45</v>
      </c>
      <c r="BT256" s="73">
        <f t="shared" si="51"/>
        <v>-0.1650326883</v>
      </c>
      <c r="BU256" s="36">
        <f t="shared" si="52"/>
        <v>1674.577432</v>
      </c>
      <c r="BV256" s="35">
        <f t="shared" si="53"/>
        <v>-0.9496971127</v>
      </c>
      <c r="BW256" s="37">
        <f t="shared" si="54"/>
        <v>0.16</v>
      </c>
      <c r="BX256" s="122">
        <f t="shared" si="55"/>
        <v>-4.656036727</v>
      </c>
      <c r="BY256" s="104">
        <f t="shared" si="56"/>
        <v>0.096</v>
      </c>
      <c r="BZ256" s="33">
        <v>13.51</v>
      </c>
      <c r="CA256" s="105">
        <f t="shared" si="57"/>
        <v>0.617</v>
      </c>
      <c r="CB256" s="73">
        <f t="shared" si="58"/>
        <v>0.03529185441</v>
      </c>
      <c r="CC256" s="33">
        <v>2.94</v>
      </c>
      <c r="CD256" s="105">
        <f t="shared" si="59"/>
        <v>0.461</v>
      </c>
      <c r="CE256" s="73">
        <f t="shared" si="60"/>
        <v>-0.1010603342</v>
      </c>
      <c r="CF256" s="33">
        <v>0.22</v>
      </c>
      <c r="CG256" s="105">
        <f t="shared" si="61"/>
        <v>0.312</v>
      </c>
      <c r="CH256" s="73">
        <f t="shared" si="62"/>
        <v>-0.6075852977</v>
      </c>
      <c r="CI256" s="33">
        <v>0.56</v>
      </c>
      <c r="CJ256" s="102">
        <f t="shared" si="63"/>
        <v>0.085</v>
      </c>
      <c r="CK256" s="73">
        <f t="shared" si="64"/>
        <v>-0.9988443972</v>
      </c>
      <c r="CL256" s="33">
        <v>45.0</v>
      </c>
      <c r="CM256" s="102">
        <f t="shared" si="65"/>
        <v>0.433</v>
      </c>
      <c r="CN256" s="73">
        <f t="shared" si="66"/>
        <v>-0.2009542053</v>
      </c>
      <c r="CO256" s="36">
        <f t="shared" si="67"/>
        <v>1068.191987</v>
      </c>
      <c r="CP256" s="35">
        <f t="shared" si="68"/>
        <v>-1.101721847</v>
      </c>
      <c r="CQ256" s="90">
        <f t="shared" si="69"/>
        <v>0.113</v>
      </c>
      <c r="CR256" s="33">
        <v>0.05</v>
      </c>
      <c r="CS256" s="105">
        <f t="shared" si="70"/>
        <v>0.248</v>
      </c>
      <c r="CT256" s="73">
        <f t="shared" si="71"/>
        <v>-0.6411752598</v>
      </c>
      <c r="CU256" s="123">
        <f t="shared" si="72"/>
        <v>-2.416250884</v>
      </c>
      <c r="CV256" s="107">
        <f t="shared" si="73"/>
        <v>0.259</v>
      </c>
    </row>
    <row r="257">
      <c r="A257" s="28">
        <v>2025.0</v>
      </c>
      <c r="B257" s="29" t="s">
        <v>964</v>
      </c>
      <c r="C257" s="29" t="s">
        <v>23</v>
      </c>
      <c r="D257" s="30">
        <f t="array" ref="D257">INDEX(
  TP!C:C,
  MATCH(
    1,
    (TP!A:A = A257) * (TP!B:B = C257),
    0
  )
)
</f>
        <v>45.2</v>
      </c>
      <c r="E257" s="31">
        <f t="shared" si="1"/>
        <v>6.799643063</v>
      </c>
      <c r="F257" s="32">
        <f t="shared" si="2"/>
        <v>0.858</v>
      </c>
      <c r="G257" s="33">
        <v>1282.0</v>
      </c>
      <c r="H257" s="33">
        <v>9.15</v>
      </c>
      <c r="I257" s="33">
        <v>2.0</v>
      </c>
      <c r="J257" s="99">
        <f t="shared" si="3"/>
        <v>7.67</v>
      </c>
      <c r="K257" s="100">
        <f t="shared" si="4"/>
        <v>0.5384555382</v>
      </c>
      <c r="L257" s="101">
        <f t="shared" si="5"/>
        <v>0.986</v>
      </c>
      <c r="M257" s="73">
        <f t="shared" si="6"/>
        <v>2.256373937</v>
      </c>
      <c r="N257" s="42">
        <v>0.63</v>
      </c>
      <c r="O257" s="101">
        <f t="shared" si="7"/>
        <v>0.975</v>
      </c>
      <c r="P257" s="73">
        <f t="shared" si="8"/>
        <v>2.242852968</v>
      </c>
      <c r="Q257" s="33">
        <v>2.88</v>
      </c>
      <c r="R257" s="102">
        <f t="shared" si="9"/>
        <v>0.933</v>
      </c>
      <c r="S257" s="73">
        <f t="shared" si="10"/>
        <v>1.446876541</v>
      </c>
      <c r="T257" s="33">
        <v>48.78</v>
      </c>
      <c r="U257" s="102">
        <f t="shared" si="11"/>
        <v>0.791</v>
      </c>
      <c r="V257" s="73">
        <f t="shared" si="12"/>
        <v>0.7283455381</v>
      </c>
      <c r="W257" s="36">
        <f t="shared" si="13"/>
        <v>4135.185227</v>
      </c>
      <c r="X257" s="35">
        <f t="shared" si="14"/>
        <v>1.529331</v>
      </c>
      <c r="Y257" s="40">
        <f t="shared" si="15"/>
        <v>0.936</v>
      </c>
      <c r="Z257" s="33">
        <v>26.829</v>
      </c>
      <c r="AA257" s="101">
        <f t="shared" si="16"/>
        <v>0.943</v>
      </c>
      <c r="AB257" s="73">
        <f t="shared" si="17"/>
        <v>1.658876213</v>
      </c>
      <c r="AC257" s="121">
        <f t="shared" si="18"/>
        <v>7.687434118</v>
      </c>
      <c r="AD257" s="68">
        <f t="shared" si="19"/>
        <v>0.986</v>
      </c>
      <c r="AE257" s="33">
        <v>2.6</v>
      </c>
      <c r="AF257" s="102">
        <f t="shared" si="20"/>
        <v>0.209</v>
      </c>
      <c r="AG257" s="73">
        <f t="shared" si="21"/>
        <v>-0.8248479884</v>
      </c>
      <c r="AH257" s="66">
        <f t="shared" si="22"/>
        <v>2.167263545</v>
      </c>
      <c r="AI257" s="102">
        <f t="shared" si="23"/>
        <v>0.121</v>
      </c>
      <c r="AJ257" s="73">
        <f t="shared" si="24"/>
        <v>-1.102459897</v>
      </c>
      <c r="AK257" s="33">
        <v>64.86</v>
      </c>
      <c r="AL257" s="102">
        <f t="shared" si="25"/>
        <v>0.957</v>
      </c>
      <c r="AM257" s="73">
        <f t="shared" si="26"/>
        <v>1.711083362</v>
      </c>
      <c r="AN257" s="36">
        <f t="shared" si="27"/>
        <v>3423.377647</v>
      </c>
      <c r="AO257" s="35">
        <f t="shared" si="28"/>
        <v>-0.08803541381</v>
      </c>
      <c r="AP257" s="37">
        <f t="shared" si="29"/>
        <v>0.486</v>
      </c>
      <c r="AQ257" s="33">
        <v>12.07</v>
      </c>
      <c r="AR257" s="102">
        <f t="shared" si="30"/>
        <v>0.986</v>
      </c>
      <c r="AS257" s="73">
        <f t="shared" si="31"/>
        <v>2.877849168</v>
      </c>
      <c r="AT257" s="33">
        <v>36.05</v>
      </c>
      <c r="AU257" s="102">
        <f t="shared" si="32"/>
        <v>0.684</v>
      </c>
      <c r="AV257" s="73">
        <f t="shared" si="33"/>
        <v>0.4541020974</v>
      </c>
      <c r="AW257" s="36">
        <f t="shared" si="34"/>
        <v>3345.780699</v>
      </c>
      <c r="AX257" s="35">
        <f t="shared" si="35"/>
        <v>1.563067706</v>
      </c>
      <c r="AY257" s="37">
        <f t="shared" si="36"/>
        <v>0.947</v>
      </c>
      <c r="AZ257" s="33">
        <v>6.18</v>
      </c>
      <c r="BA257" s="102">
        <f t="shared" si="37"/>
        <v>0.188</v>
      </c>
      <c r="BB257" s="73">
        <f t="shared" si="38"/>
        <v>-0.8836493888</v>
      </c>
      <c r="BC257" s="33">
        <v>35.23</v>
      </c>
      <c r="BD257" s="102">
        <f t="shared" si="39"/>
        <v>0.55</v>
      </c>
      <c r="BE257" s="73">
        <f t="shared" si="40"/>
        <v>0.04389131914</v>
      </c>
      <c r="BF257" s="36">
        <f t="shared" si="41"/>
        <v>2208.524068</v>
      </c>
      <c r="BG257" s="35">
        <f t="shared" si="42"/>
        <v>-0.4342795667</v>
      </c>
      <c r="BH257" s="37">
        <f t="shared" si="43"/>
        <v>0.337</v>
      </c>
      <c r="BI257" s="33">
        <v>0.77</v>
      </c>
      <c r="BJ257" s="103">
        <f t="shared" si="44"/>
        <v>0.316</v>
      </c>
      <c r="BK257" s="73">
        <f t="shared" si="45"/>
        <v>-0.6113451322</v>
      </c>
      <c r="BL257" s="33">
        <v>0.14</v>
      </c>
      <c r="BM257" s="103">
        <f t="shared" si="46"/>
        <v>0.284</v>
      </c>
      <c r="BN257" s="73">
        <f t="shared" si="47"/>
        <v>-0.6676865107</v>
      </c>
      <c r="BO257" s="33">
        <v>1.61</v>
      </c>
      <c r="BP257" s="102">
        <f t="shared" si="48"/>
        <v>0.28</v>
      </c>
      <c r="BQ257" s="73">
        <f t="shared" si="49"/>
        <v>-0.680053558</v>
      </c>
      <c r="BR257" s="33">
        <v>60.87</v>
      </c>
      <c r="BS257" s="102">
        <f t="shared" si="50"/>
        <v>0.862</v>
      </c>
      <c r="BT257" s="73">
        <f t="shared" si="51"/>
        <v>1.063569653</v>
      </c>
      <c r="BU257" s="36">
        <f t="shared" si="52"/>
        <v>2539.404289</v>
      </c>
      <c r="BV257" s="35">
        <f t="shared" si="53"/>
        <v>-0.1092849868</v>
      </c>
      <c r="BW257" s="37">
        <f t="shared" si="54"/>
        <v>0.468</v>
      </c>
      <c r="BX257" s="122">
        <f t="shared" si="55"/>
        <v>-0.347563904</v>
      </c>
      <c r="BY257" s="104">
        <f t="shared" si="56"/>
        <v>0.504</v>
      </c>
      <c r="BZ257" s="33">
        <v>7.93</v>
      </c>
      <c r="CA257" s="105">
        <f t="shared" si="57"/>
        <v>0.099</v>
      </c>
      <c r="CB257" s="73">
        <f t="shared" si="58"/>
        <v>-1.017821883</v>
      </c>
      <c r="CC257" s="33">
        <v>3.79</v>
      </c>
      <c r="CD257" s="105">
        <f t="shared" si="59"/>
        <v>0.801</v>
      </c>
      <c r="CE257" s="73">
        <f t="shared" si="60"/>
        <v>0.8807677509</v>
      </c>
      <c r="CF257" s="33">
        <v>0.49</v>
      </c>
      <c r="CG257" s="105">
        <f t="shared" si="61"/>
        <v>0.812</v>
      </c>
      <c r="CH257" s="73">
        <f t="shared" si="62"/>
        <v>0.8574065797</v>
      </c>
      <c r="CI257" s="33">
        <v>0.84</v>
      </c>
      <c r="CJ257" s="102">
        <f t="shared" si="63"/>
        <v>0.252</v>
      </c>
      <c r="CK257" s="73">
        <f t="shared" si="64"/>
        <v>-0.6880195856</v>
      </c>
      <c r="CL257" s="33">
        <v>25.0</v>
      </c>
      <c r="CM257" s="102">
        <f t="shared" si="65"/>
        <v>0.043</v>
      </c>
      <c r="CN257" s="73">
        <f t="shared" si="66"/>
        <v>-1.67648843</v>
      </c>
      <c r="CO257" s="36">
        <f t="shared" si="67"/>
        <v>813.7414306</v>
      </c>
      <c r="CP257" s="35">
        <f t="shared" si="68"/>
        <v>-1.361541756</v>
      </c>
      <c r="CQ257" s="90">
        <f t="shared" si="69"/>
        <v>0.074</v>
      </c>
      <c r="CR257" s="33">
        <v>0.09</v>
      </c>
      <c r="CS257" s="105">
        <f t="shared" si="70"/>
        <v>0.567</v>
      </c>
      <c r="CT257" s="73">
        <f t="shared" si="71"/>
        <v>0.1009621575</v>
      </c>
      <c r="CU257" s="123">
        <f t="shared" si="72"/>
        <v>-0.540227151</v>
      </c>
      <c r="CV257" s="107">
        <f t="shared" si="73"/>
        <v>0.493</v>
      </c>
    </row>
    <row r="258">
      <c r="A258" s="28">
        <v>2025.0</v>
      </c>
      <c r="B258" s="29" t="s">
        <v>486</v>
      </c>
      <c r="C258" s="29" t="s">
        <v>23</v>
      </c>
      <c r="D258" s="30">
        <f t="array" ref="D258">INDEX(
  TP!C:C,
  MATCH(
    1,
    (TP!A:A = A258) * (TP!B:B = C258),
    0
  )
)
</f>
        <v>45.2</v>
      </c>
      <c r="E258" s="31">
        <f t="shared" si="1"/>
        <v>-0.4289098248</v>
      </c>
      <c r="F258" s="32">
        <f t="shared" si="2"/>
        <v>0.475</v>
      </c>
      <c r="G258" s="33">
        <v>2269.0</v>
      </c>
      <c r="H258" s="33">
        <v>0.34</v>
      </c>
      <c r="I258" s="33">
        <v>0.0</v>
      </c>
      <c r="J258" s="99">
        <f t="shared" si="3"/>
        <v>0.34</v>
      </c>
      <c r="K258" s="100">
        <f t="shared" si="4"/>
        <v>0.01348611723</v>
      </c>
      <c r="L258" s="101">
        <f t="shared" si="5"/>
        <v>0</v>
      </c>
      <c r="M258" s="73">
        <f t="shared" si="6"/>
        <v>-2.297618215</v>
      </c>
      <c r="N258" s="42">
        <v>0.0</v>
      </c>
      <c r="O258" s="101">
        <f t="shared" si="7"/>
        <v>0</v>
      </c>
      <c r="P258" s="73">
        <f t="shared" si="8"/>
        <v>-1.783712893</v>
      </c>
      <c r="Q258" s="33">
        <v>0.16</v>
      </c>
      <c r="R258" s="102">
        <f t="shared" si="9"/>
        <v>0</v>
      </c>
      <c r="S258" s="73">
        <f t="shared" si="10"/>
        <v>-2.987185431</v>
      </c>
      <c r="T258" s="33">
        <v>0.0</v>
      </c>
      <c r="U258" s="102">
        <f t="shared" si="11"/>
        <v>0</v>
      </c>
      <c r="V258" s="73">
        <f t="shared" si="12"/>
        <v>-4.099015557</v>
      </c>
      <c r="W258" s="36">
        <f t="shared" si="13"/>
        <v>0</v>
      </c>
      <c r="X258" s="35">
        <f t="shared" si="14"/>
        <v>-3.202105</v>
      </c>
      <c r="Y258" s="40">
        <f t="shared" si="15"/>
        <v>0</v>
      </c>
      <c r="Z258" s="33">
        <v>0.0</v>
      </c>
      <c r="AA258" s="101">
        <f t="shared" si="16"/>
        <v>0</v>
      </c>
      <c r="AB258" s="73">
        <f t="shared" si="17"/>
        <v>-2.164340948</v>
      </c>
      <c r="AC258" s="121">
        <f t="shared" si="18"/>
        <v>-9.447777057</v>
      </c>
      <c r="AD258" s="68">
        <f t="shared" si="19"/>
        <v>0</v>
      </c>
      <c r="AE258" s="33">
        <v>6.19</v>
      </c>
      <c r="AF258" s="102">
        <f t="shared" si="20"/>
        <v>0.965</v>
      </c>
      <c r="AG258" s="73">
        <f t="shared" si="21"/>
        <v>2.26770796</v>
      </c>
      <c r="AH258" s="66">
        <f t="shared" si="22"/>
        <v>5.159754362</v>
      </c>
      <c r="AI258" s="102">
        <f t="shared" si="23"/>
        <v>0.915</v>
      </c>
      <c r="AJ258" s="73">
        <f t="shared" si="24"/>
        <v>1.389485919</v>
      </c>
      <c r="AK258" s="33">
        <v>61.54</v>
      </c>
      <c r="AL258" s="102">
        <f t="shared" si="25"/>
        <v>0.894</v>
      </c>
      <c r="AM258" s="73">
        <f t="shared" si="26"/>
        <v>1.27544298</v>
      </c>
      <c r="AN258" s="36">
        <f t="shared" si="27"/>
        <v>5122.222917</v>
      </c>
      <c r="AO258" s="35">
        <f t="shared" si="28"/>
        <v>1.908103915</v>
      </c>
      <c r="AP258" s="37">
        <f t="shared" si="29"/>
        <v>0.961</v>
      </c>
      <c r="AQ258" s="33">
        <v>3.09</v>
      </c>
      <c r="AR258" s="102">
        <f t="shared" si="30"/>
        <v>0.323</v>
      </c>
      <c r="AS258" s="73">
        <f t="shared" si="31"/>
        <v>-0.5657377503</v>
      </c>
      <c r="AT258" s="33">
        <v>30.77</v>
      </c>
      <c r="AU258" s="102">
        <f t="shared" si="32"/>
        <v>0.443</v>
      </c>
      <c r="AV258" s="73">
        <f t="shared" si="33"/>
        <v>-0.0688635884</v>
      </c>
      <c r="AW258" s="36">
        <f t="shared" si="34"/>
        <v>1564.960211</v>
      </c>
      <c r="AX258" s="35">
        <f t="shared" si="35"/>
        <v>-0.3655157588</v>
      </c>
      <c r="AY258" s="37">
        <f t="shared" si="36"/>
        <v>0.394</v>
      </c>
      <c r="AZ258" s="33">
        <v>6.7</v>
      </c>
      <c r="BA258" s="102">
        <f t="shared" si="37"/>
        <v>0.255</v>
      </c>
      <c r="BB258" s="73">
        <f t="shared" si="38"/>
        <v>-0.6945281915</v>
      </c>
      <c r="BC258" s="33">
        <v>44.97</v>
      </c>
      <c r="BD258" s="102">
        <f t="shared" si="39"/>
        <v>0.918</v>
      </c>
      <c r="BE258" s="73">
        <f t="shared" si="40"/>
        <v>1.395051805</v>
      </c>
      <c r="BF258" s="36">
        <f t="shared" si="41"/>
        <v>2919.104751</v>
      </c>
      <c r="BG258" s="35">
        <f t="shared" si="42"/>
        <v>0.7579301133</v>
      </c>
      <c r="BH258" s="37">
        <f t="shared" si="43"/>
        <v>0.791</v>
      </c>
      <c r="BI258" s="33">
        <v>2.18</v>
      </c>
      <c r="BJ258" s="103">
        <f t="shared" si="44"/>
        <v>0.879</v>
      </c>
      <c r="BK258" s="73">
        <f t="shared" si="45"/>
        <v>1.253678171</v>
      </c>
      <c r="BL258" s="33">
        <v>0.52</v>
      </c>
      <c r="BM258" s="103">
        <f t="shared" si="46"/>
        <v>0.741</v>
      </c>
      <c r="BN258" s="73">
        <f t="shared" si="47"/>
        <v>0.3720326808</v>
      </c>
      <c r="BO258" s="33">
        <v>3.13</v>
      </c>
      <c r="BP258" s="102">
        <f t="shared" si="48"/>
        <v>0.716</v>
      </c>
      <c r="BQ258" s="73">
        <f t="shared" si="49"/>
        <v>0.3956288781</v>
      </c>
      <c r="BR258" s="33">
        <v>55.7</v>
      </c>
      <c r="BS258" s="102">
        <f t="shared" si="50"/>
        <v>0.748</v>
      </c>
      <c r="BT258" s="73">
        <f t="shared" si="51"/>
        <v>0.5355668183</v>
      </c>
      <c r="BU258" s="36">
        <f t="shared" si="52"/>
        <v>3435.324342</v>
      </c>
      <c r="BV258" s="35">
        <f t="shared" si="53"/>
        <v>0.7613425502</v>
      </c>
      <c r="BW258" s="37">
        <f t="shared" si="54"/>
        <v>0.777</v>
      </c>
      <c r="BX258" s="122">
        <f t="shared" si="55"/>
        <v>4.687571672</v>
      </c>
      <c r="BY258" s="104">
        <f t="shared" si="56"/>
        <v>0.862</v>
      </c>
      <c r="BZ258" s="33">
        <v>24.55</v>
      </c>
      <c r="CA258" s="105">
        <f t="shared" si="57"/>
        <v>0.968</v>
      </c>
      <c r="CB258" s="73">
        <f t="shared" si="58"/>
        <v>2.118871721</v>
      </c>
      <c r="CC258" s="33">
        <v>0.56</v>
      </c>
      <c r="CD258" s="105">
        <f t="shared" si="59"/>
        <v>0.004</v>
      </c>
      <c r="CE258" s="73">
        <f t="shared" si="60"/>
        <v>-2.850178972</v>
      </c>
      <c r="CF258" s="33">
        <v>0.4</v>
      </c>
      <c r="CG258" s="105">
        <f t="shared" si="61"/>
        <v>0.706</v>
      </c>
      <c r="CH258" s="73">
        <f t="shared" si="62"/>
        <v>0.3690759539</v>
      </c>
      <c r="CI258" s="33">
        <v>5.51</v>
      </c>
      <c r="CJ258" s="102">
        <f t="shared" si="63"/>
        <v>1</v>
      </c>
      <c r="CK258" s="73">
        <f t="shared" si="64"/>
        <v>4.496094237</v>
      </c>
      <c r="CL258" s="33">
        <v>41.01</v>
      </c>
      <c r="CM258" s="102">
        <f t="shared" si="65"/>
        <v>0.301</v>
      </c>
      <c r="CN258" s="73">
        <f t="shared" si="66"/>
        <v>-0.4953232831</v>
      </c>
      <c r="CO258" s="36">
        <f t="shared" si="67"/>
        <v>4101</v>
      </c>
      <c r="CP258" s="35">
        <f t="shared" si="68"/>
        <v>1.995083739</v>
      </c>
      <c r="CQ258" s="90">
        <f t="shared" si="69"/>
        <v>0.954</v>
      </c>
      <c r="CR258" s="33">
        <v>0.23</v>
      </c>
      <c r="CS258" s="105">
        <f t="shared" si="70"/>
        <v>0.986</v>
      </c>
      <c r="CT258" s="73">
        <f t="shared" si="71"/>
        <v>2.698443118</v>
      </c>
      <c r="CU258" s="123">
        <f t="shared" si="72"/>
        <v>4.33129556</v>
      </c>
      <c r="CV258" s="107">
        <f t="shared" si="73"/>
        <v>0.89</v>
      </c>
    </row>
    <row r="259">
      <c r="A259" s="28">
        <v>2025.0</v>
      </c>
      <c r="B259" s="29" t="s">
        <v>972</v>
      </c>
      <c r="C259" s="29" t="s">
        <v>23</v>
      </c>
      <c r="D259" s="30">
        <f t="array" ref="D259">INDEX(
  TP!C:C,
  MATCH(
    1,
    (TP!A:A = A259) * (TP!B:B = C259),
    0
  )
)
</f>
        <v>45.2</v>
      </c>
      <c r="E259" s="31">
        <f t="shared" si="1"/>
        <v>-4.185213235</v>
      </c>
      <c r="F259" s="32">
        <f t="shared" si="2"/>
        <v>0.312</v>
      </c>
      <c r="G259" s="33">
        <v>1649.0</v>
      </c>
      <c r="H259" s="33">
        <v>9.24</v>
      </c>
      <c r="I259" s="33">
        <v>2.0</v>
      </c>
      <c r="J259" s="99">
        <f t="shared" si="3"/>
        <v>7.76</v>
      </c>
      <c r="K259" s="100">
        <f t="shared" si="4"/>
        <v>0.4235294118</v>
      </c>
      <c r="L259" s="101">
        <f t="shared" si="5"/>
        <v>0.89</v>
      </c>
      <c r="M259" s="73">
        <f t="shared" si="6"/>
        <v>1.259415529</v>
      </c>
      <c r="N259" s="42">
        <v>0.27</v>
      </c>
      <c r="O259" s="101">
        <f t="shared" si="7"/>
        <v>0.518</v>
      </c>
      <c r="P259" s="73">
        <f t="shared" si="8"/>
        <v>-0.05804180977</v>
      </c>
      <c r="Q259" s="33">
        <v>2.02</v>
      </c>
      <c r="R259" s="102">
        <f t="shared" si="9"/>
        <v>0.539</v>
      </c>
      <c r="S259" s="73">
        <f t="shared" si="10"/>
        <v>0.04493047623</v>
      </c>
      <c r="T259" s="33">
        <v>45.95</v>
      </c>
      <c r="U259" s="102">
        <f t="shared" si="11"/>
        <v>0.67</v>
      </c>
      <c r="V259" s="73">
        <f t="shared" si="12"/>
        <v>0.4482833835</v>
      </c>
      <c r="W259" s="36">
        <f t="shared" si="13"/>
        <v>3175.374884</v>
      </c>
      <c r="X259" s="35">
        <f t="shared" si="14"/>
        <v>0.4311259709</v>
      </c>
      <c r="Y259" s="40">
        <f t="shared" si="15"/>
        <v>0.688</v>
      </c>
      <c r="Z259" s="33">
        <v>18.919</v>
      </c>
      <c r="AA259" s="101">
        <f t="shared" si="16"/>
        <v>0.709</v>
      </c>
      <c r="AB259" s="73">
        <f t="shared" si="17"/>
        <v>0.5316762522</v>
      </c>
      <c r="AC259" s="121">
        <f t="shared" si="18"/>
        <v>2.164175942</v>
      </c>
      <c r="AD259" s="68">
        <f t="shared" si="19"/>
        <v>0.745</v>
      </c>
      <c r="AE259" s="33">
        <v>2.62</v>
      </c>
      <c r="AF259" s="102">
        <f t="shared" si="20"/>
        <v>0.216</v>
      </c>
      <c r="AG259" s="73">
        <f t="shared" si="21"/>
        <v>-0.8076192645</v>
      </c>
      <c r="AH259" s="66">
        <f t="shared" si="22"/>
        <v>2.183934803</v>
      </c>
      <c r="AI259" s="102">
        <f t="shared" si="23"/>
        <v>0.128</v>
      </c>
      <c r="AJ259" s="73">
        <f t="shared" si="24"/>
        <v>-1.08857719</v>
      </c>
      <c r="AK259" s="33">
        <v>50.0</v>
      </c>
      <c r="AL259" s="102">
        <f t="shared" si="25"/>
        <v>0.365</v>
      </c>
      <c r="AM259" s="73">
        <f t="shared" si="26"/>
        <v>-0.2388009983</v>
      </c>
      <c r="AN259" s="36">
        <f t="shared" si="27"/>
        <v>2651.068973</v>
      </c>
      <c r="AO259" s="35">
        <f t="shared" si="28"/>
        <v>-0.9954963505</v>
      </c>
      <c r="AP259" s="37">
        <f t="shared" si="29"/>
        <v>0.181</v>
      </c>
      <c r="AQ259" s="33">
        <v>7.15</v>
      </c>
      <c r="AR259" s="102">
        <f t="shared" si="30"/>
        <v>0.848</v>
      </c>
      <c r="AS259" s="73">
        <f t="shared" si="31"/>
        <v>0.9911623487</v>
      </c>
      <c r="AT259" s="33">
        <v>31.3</v>
      </c>
      <c r="AU259" s="102">
        <f t="shared" si="32"/>
        <v>0.468</v>
      </c>
      <c r="AV259" s="73">
        <f t="shared" si="33"/>
        <v>-0.01636892676</v>
      </c>
      <c r="AW259" s="36">
        <f t="shared" si="34"/>
        <v>2371.147765</v>
      </c>
      <c r="AX259" s="35">
        <f t="shared" si="35"/>
        <v>0.5075649345</v>
      </c>
      <c r="AY259" s="37">
        <f t="shared" si="36"/>
        <v>0.699</v>
      </c>
      <c r="AZ259" s="33">
        <v>6.88</v>
      </c>
      <c r="BA259" s="102">
        <f t="shared" si="37"/>
        <v>0.277</v>
      </c>
      <c r="BB259" s="73">
        <f t="shared" si="38"/>
        <v>-0.6290631617</v>
      </c>
      <c r="BC259" s="33">
        <v>35.71</v>
      </c>
      <c r="BD259" s="102">
        <f t="shared" si="39"/>
        <v>0.585</v>
      </c>
      <c r="BE259" s="73">
        <f t="shared" si="40"/>
        <v>0.1104782835</v>
      </c>
      <c r="BF259" s="36">
        <f t="shared" si="41"/>
        <v>2344.258183</v>
      </c>
      <c r="BG259" s="35">
        <f t="shared" si="42"/>
        <v>-0.2065453645</v>
      </c>
      <c r="BH259" s="37">
        <f t="shared" si="43"/>
        <v>0.457</v>
      </c>
      <c r="BI259" s="33">
        <v>0.98</v>
      </c>
      <c r="BJ259" s="103">
        <f t="shared" si="44"/>
        <v>0.433</v>
      </c>
      <c r="BK259" s="73">
        <f t="shared" si="45"/>
        <v>-0.333575704</v>
      </c>
      <c r="BL259" s="33">
        <v>0.11</v>
      </c>
      <c r="BM259" s="103">
        <f t="shared" si="46"/>
        <v>0.216</v>
      </c>
      <c r="BN259" s="73">
        <f t="shared" si="47"/>
        <v>-0.7497696048</v>
      </c>
      <c r="BO259" s="33">
        <v>1.58</v>
      </c>
      <c r="BP259" s="102">
        <f t="shared" si="48"/>
        <v>0.27</v>
      </c>
      <c r="BQ259" s="73">
        <f t="shared" si="49"/>
        <v>-0.7012841324</v>
      </c>
      <c r="BR259" s="33">
        <v>37.93</v>
      </c>
      <c r="BS259" s="102">
        <f t="shared" si="50"/>
        <v>0.085</v>
      </c>
      <c r="BT259" s="73">
        <f t="shared" si="51"/>
        <v>-1.279251437</v>
      </c>
      <c r="BU259" s="36">
        <f t="shared" si="52"/>
        <v>1563.313421</v>
      </c>
      <c r="BV259" s="35">
        <f t="shared" si="53"/>
        <v>-1.057820054</v>
      </c>
      <c r="BW259" s="37">
        <f t="shared" si="54"/>
        <v>0.135</v>
      </c>
      <c r="BX259" s="122">
        <f t="shared" si="55"/>
        <v>-2.835642143</v>
      </c>
      <c r="BY259" s="104">
        <f t="shared" si="56"/>
        <v>0.234</v>
      </c>
      <c r="BZ259" s="33">
        <v>8.95</v>
      </c>
      <c r="CA259" s="105">
        <f t="shared" si="57"/>
        <v>0.163</v>
      </c>
      <c r="CB259" s="73">
        <f t="shared" si="58"/>
        <v>-0.8253172211</v>
      </c>
      <c r="CC259" s="33">
        <v>2.51</v>
      </c>
      <c r="CD259" s="105">
        <f t="shared" si="59"/>
        <v>0.248</v>
      </c>
      <c r="CE259" s="73">
        <f t="shared" si="60"/>
        <v>-0.597749836</v>
      </c>
      <c r="CF259" s="33">
        <v>0.27</v>
      </c>
      <c r="CG259" s="105">
        <f t="shared" si="61"/>
        <v>0.411</v>
      </c>
      <c r="CH259" s="73">
        <f t="shared" si="62"/>
        <v>-0.3362905056</v>
      </c>
      <c r="CI259" s="33">
        <v>0.93</v>
      </c>
      <c r="CJ259" s="102">
        <f t="shared" si="63"/>
        <v>0.326</v>
      </c>
      <c r="CK259" s="73">
        <f t="shared" si="64"/>
        <v>-0.5881116104</v>
      </c>
      <c r="CL259" s="33">
        <v>35.29</v>
      </c>
      <c r="CM259" s="102">
        <f t="shared" si="65"/>
        <v>0.135</v>
      </c>
      <c r="CN259" s="73">
        <f t="shared" si="66"/>
        <v>-0.9173260714</v>
      </c>
      <c r="CO259" s="36">
        <f t="shared" si="67"/>
        <v>1238.637281</v>
      </c>
      <c r="CP259" s="35">
        <f t="shared" si="68"/>
        <v>-0.9276798577</v>
      </c>
      <c r="CQ259" s="90">
        <f t="shared" si="69"/>
        <v>0.156</v>
      </c>
      <c r="CR259" s="33">
        <v>0.04</v>
      </c>
      <c r="CS259" s="105">
        <f t="shared" si="70"/>
        <v>0.17</v>
      </c>
      <c r="CT259" s="73">
        <f t="shared" si="71"/>
        <v>-0.8267096141</v>
      </c>
      <c r="CU259" s="123">
        <f t="shared" si="72"/>
        <v>-3.513747035</v>
      </c>
      <c r="CV259" s="107">
        <f t="shared" si="73"/>
        <v>0.128</v>
      </c>
    </row>
    <row r="260">
      <c r="A260" s="28">
        <v>2025.0</v>
      </c>
      <c r="B260" s="29" t="s">
        <v>1006</v>
      </c>
      <c r="C260" s="29" t="s">
        <v>23</v>
      </c>
      <c r="D260" s="30">
        <f t="array" ref="D260">INDEX(
  TP!C:C,
  MATCH(
    1,
    (TP!A:A = A260) * (TP!B:B = C260),
    0
  )
)
</f>
        <v>45.2</v>
      </c>
      <c r="E260" s="31">
        <f t="shared" si="1"/>
        <v>-6.494540226</v>
      </c>
      <c r="F260" s="32">
        <f t="shared" si="2"/>
        <v>0.177</v>
      </c>
      <c r="G260" s="33">
        <v>1022.0</v>
      </c>
      <c r="H260" s="33">
        <v>1.24</v>
      </c>
      <c r="I260" s="33">
        <v>0.0</v>
      </c>
      <c r="J260" s="99">
        <f t="shared" si="3"/>
        <v>1.24</v>
      </c>
      <c r="K260" s="100">
        <f t="shared" si="4"/>
        <v>0.1091976517</v>
      </c>
      <c r="L260" s="101">
        <f t="shared" si="5"/>
        <v>0.053</v>
      </c>
      <c r="M260" s="73">
        <f t="shared" si="6"/>
        <v>-1.46734209</v>
      </c>
      <c r="N260" s="42">
        <v>0.18</v>
      </c>
      <c r="O260" s="101">
        <f t="shared" si="7"/>
        <v>0.259</v>
      </c>
      <c r="P260" s="73">
        <f t="shared" si="8"/>
        <v>-0.6332655043</v>
      </c>
      <c r="Q260" s="33">
        <v>0.7</v>
      </c>
      <c r="R260" s="102">
        <f t="shared" si="9"/>
        <v>0.021</v>
      </c>
      <c r="S260" s="73">
        <f t="shared" si="10"/>
        <v>-2.106893716</v>
      </c>
      <c r="T260" s="33">
        <v>37.5</v>
      </c>
      <c r="U260" s="102">
        <f t="shared" si="11"/>
        <v>0.316</v>
      </c>
      <c r="V260" s="73">
        <f t="shared" si="12"/>
        <v>-0.3879446045</v>
      </c>
      <c r="W260" s="36">
        <f t="shared" si="13"/>
        <v>1244.136175</v>
      </c>
      <c r="X260" s="35">
        <f t="shared" si="14"/>
        <v>-1.778577307</v>
      </c>
      <c r="Y260" s="40">
        <f t="shared" si="15"/>
        <v>0.043</v>
      </c>
      <c r="Z260" s="33">
        <v>25.0</v>
      </c>
      <c r="AA260" s="101">
        <f t="shared" si="16"/>
        <v>0.908</v>
      </c>
      <c r="AB260" s="73">
        <f t="shared" si="17"/>
        <v>1.398237941</v>
      </c>
      <c r="AC260" s="121">
        <f t="shared" si="18"/>
        <v>-2.48094696</v>
      </c>
      <c r="AD260" s="68">
        <f t="shared" si="19"/>
        <v>0.234</v>
      </c>
      <c r="AE260" s="33">
        <v>6.25</v>
      </c>
      <c r="AF260" s="102">
        <f t="shared" si="20"/>
        <v>0.968</v>
      </c>
      <c r="AG260" s="73">
        <f t="shared" si="21"/>
        <v>2.319394131</v>
      </c>
      <c r="AH260" s="66">
        <f t="shared" si="22"/>
        <v>5.209768136</v>
      </c>
      <c r="AI260" s="102">
        <f t="shared" si="23"/>
        <v>0.918</v>
      </c>
      <c r="AJ260" s="73">
        <f t="shared" si="24"/>
        <v>1.431134039</v>
      </c>
      <c r="AK260" s="33">
        <v>50.7</v>
      </c>
      <c r="AL260" s="102">
        <f t="shared" si="25"/>
        <v>0.429</v>
      </c>
      <c r="AM260" s="73">
        <f t="shared" si="26"/>
        <v>-0.1469491105</v>
      </c>
      <c r="AN260" s="36">
        <f t="shared" si="27"/>
        <v>4238.736383</v>
      </c>
      <c r="AO260" s="35">
        <f t="shared" si="28"/>
        <v>0.8700092472</v>
      </c>
      <c r="AP260" s="37">
        <f t="shared" si="29"/>
        <v>0.812</v>
      </c>
      <c r="AQ260" s="33">
        <v>5.37</v>
      </c>
      <c r="AR260" s="102">
        <f t="shared" si="30"/>
        <v>0.681</v>
      </c>
      <c r="AS260" s="73">
        <f t="shared" si="31"/>
        <v>0.3085805319</v>
      </c>
      <c r="AT260" s="33">
        <v>26.23</v>
      </c>
      <c r="AU260" s="102">
        <f t="shared" si="32"/>
        <v>0.298</v>
      </c>
      <c r="AV260" s="73">
        <f t="shared" si="33"/>
        <v>-0.5185348409</v>
      </c>
      <c r="AW260" s="36">
        <f t="shared" si="34"/>
        <v>1753.680307</v>
      </c>
      <c r="AX260" s="35">
        <f t="shared" si="35"/>
        <v>-0.1611366768</v>
      </c>
      <c r="AY260" s="37">
        <f t="shared" si="36"/>
        <v>0.475</v>
      </c>
      <c r="AZ260" s="33">
        <v>7.31</v>
      </c>
      <c r="BA260" s="102">
        <f t="shared" si="37"/>
        <v>0.309</v>
      </c>
      <c r="BB260" s="73">
        <f t="shared" si="38"/>
        <v>-0.4726744793</v>
      </c>
      <c r="BC260" s="33">
        <v>36.14</v>
      </c>
      <c r="BD260" s="102">
        <f t="shared" si="39"/>
        <v>0.624</v>
      </c>
      <c r="BE260" s="73">
        <f t="shared" si="40"/>
        <v>0.1701291058</v>
      </c>
      <c r="BF260" s="36">
        <f t="shared" si="41"/>
        <v>2433.549533</v>
      </c>
      <c r="BG260" s="35">
        <f t="shared" si="42"/>
        <v>-0.05673266249</v>
      </c>
      <c r="BH260" s="37">
        <f t="shared" si="43"/>
        <v>0.521</v>
      </c>
      <c r="BI260" s="33">
        <v>0.7</v>
      </c>
      <c r="BJ260" s="103">
        <f t="shared" si="44"/>
        <v>0.266</v>
      </c>
      <c r="BK260" s="73">
        <f t="shared" si="45"/>
        <v>-0.7039349416</v>
      </c>
      <c r="BL260" s="33">
        <v>0.18</v>
      </c>
      <c r="BM260" s="103">
        <f t="shared" si="46"/>
        <v>0.348</v>
      </c>
      <c r="BN260" s="73">
        <f t="shared" si="47"/>
        <v>-0.5582423853</v>
      </c>
      <c r="BO260" s="33">
        <v>1.76</v>
      </c>
      <c r="BP260" s="102">
        <f t="shared" si="48"/>
        <v>0.337</v>
      </c>
      <c r="BQ260" s="73">
        <f t="shared" si="49"/>
        <v>-0.573900686</v>
      </c>
      <c r="BR260" s="33">
        <v>60.0</v>
      </c>
      <c r="BS260" s="102">
        <f t="shared" si="50"/>
        <v>0.858</v>
      </c>
      <c r="BT260" s="73">
        <f t="shared" si="51"/>
        <v>0.9747181126</v>
      </c>
      <c r="BU260" s="36">
        <f t="shared" si="52"/>
        <v>2648.910902</v>
      </c>
      <c r="BV260" s="35">
        <f t="shared" si="53"/>
        <v>-0.002869830223</v>
      </c>
      <c r="BW260" s="37">
        <f t="shared" si="54"/>
        <v>0.543</v>
      </c>
      <c r="BX260" s="122">
        <f t="shared" si="55"/>
        <v>-0.6129072493</v>
      </c>
      <c r="BY260" s="104">
        <f t="shared" si="56"/>
        <v>0.461</v>
      </c>
      <c r="BZ260" s="33">
        <v>8.72</v>
      </c>
      <c r="CA260" s="105">
        <f t="shared" si="57"/>
        <v>0.145</v>
      </c>
      <c r="CB260" s="73">
        <f t="shared" si="58"/>
        <v>-0.868725135</v>
      </c>
      <c r="CC260" s="33">
        <v>1.94</v>
      </c>
      <c r="CD260" s="105">
        <f t="shared" si="59"/>
        <v>0.085</v>
      </c>
      <c r="CE260" s="73">
        <f t="shared" si="60"/>
        <v>-1.256152199</v>
      </c>
      <c r="CF260" s="33">
        <v>0.18</v>
      </c>
      <c r="CG260" s="105">
        <f t="shared" si="61"/>
        <v>0.191</v>
      </c>
      <c r="CH260" s="73">
        <f t="shared" si="62"/>
        <v>-0.8246211314</v>
      </c>
      <c r="CI260" s="33">
        <v>1.94</v>
      </c>
      <c r="CJ260" s="102">
        <f t="shared" si="63"/>
        <v>0.78</v>
      </c>
      <c r="CK260" s="73">
        <f t="shared" si="64"/>
        <v>0.5330778887</v>
      </c>
      <c r="CL260" s="33">
        <v>50.0</v>
      </c>
      <c r="CM260" s="102">
        <f t="shared" si="65"/>
        <v>0.546</v>
      </c>
      <c r="CN260" s="73">
        <f t="shared" si="66"/>
        <v>0.1679293509</v>
      </c>
      <c r="CO260" s="36">
        <f t="shared" si="67"/>
        <v>2878.30798</v>
      </c>
      <c r="CP260" s="35">
        <f t="shared" si="68"/>
        <v>0.7465907715</v>
      </c>
      <c r="CQ260" s="90">
        <f t="shared" si="69"/>
        <v>0.77</v>
      </c>
      <c r="CR260" s="33">
        <v>0.02</v>
      </c>
      <c r="CS260" s="105">
        <f t="shared" si="70"/>
        <v>0.043</v>
      </c>
      <c r="CT260" s="73">
        <f t="shared" si="71"/>
        <v>-1.197778323</v>
      </c>
      <c r="CU260" s="123">
        <f t="shared" si="72"/>
        <v>-3.400686017</v>
      </c>
      <c r="CV260" s="107">
        <f t="shared" si="73"/>
        <v>0.145</v>
      </c>
    </row>
    <row r="261">
      <c r="A261" s="28">
        <v>2023.0</v>
      </c>
      <c r="B261" s="29" t="s">
        <v>1007</v>
      </c>
      <c r="C261" s="29" t="s">
        <v>4</v>
      </c>
      <c r="D261" s="30">
        <f t="array" ref="D261">INDEX(
  TP!C:C,
  MATCH(
    1,
    (TP!A:A = A261) * (TP!B:B = C261),
    0
  )
)
</f>
        <v>45.03</v>
      </c>
      <c r="E261" s="31">
        <f t="shared" si="1"/>
        <v>11.41735505</v>
      </c>
      <c r="F261" s="32">
        <f t="shared" si="2"/>
        <v>0.968</v>
      </c>
      <c r="G261" s="33">
        <v>2410.0</v>
      </c>
      <c r="H261" s="33">
        <v>14.33</v>
      </c>
      <c r="I261" s="33">
        <v>0.0</v>
      </c>
      <c r="J261" s="99">
        <f t="shared" si="3"/>
        <v>14.33</v>
      </c>
      <c r="K261" s="100">
        <f t="shared" si="4"/>
        <v>0.5351452282</v>
      </c>
      <c r="L261" s="101">
        <f t="shared" si="5"/>
        <v>0.982</v>
      </c>
      <c r="M261" s="73">
        <f t="shared" si="6"/>
        <v>2.227657739</v>
      </c>
      <c r="N261" s="42">
        <v>0.67</v>
      </c>
      <c r="O261" s="101">
        <f t="shared" si="7"/>
        <v>0.982</v>
      </c>
      <c r="P261" s="73">
        <f t="shared" si="8"/>
        <v>2.498507944</v>
      </c>
      <c r="Q261" s="33">
        <v>3.32</v>
      </c>
      <c r="R261" s="102">
        <f t="shared" si="9"/>
        <v>0.979</v>
      </c>
      <c r="S261" s="73">
        <f t="shared" si="10"/>
        <v>2.164151272</v>
      </c>
      <c r="T261" s="33">
        <v>43.82</v>
      </c>
      <c r="U261" s="102">
        <f t="shared" si="11"/>
        <v>0.567</v>
      </c>
      <c r="V261" s="73">
        <f t="shared" si="12"/>
        <v>0.2374945534</v>
      </c>
      <c r="W261" s="36">
        <f t="shared" si="13"/>
        <v>4009.025246</v>
      </c>
      <c r="X261" s="35">
        <f t="shared" si="14"/>
        <v>1.384980059</v>
      </c>
      <c r="Y261" s="40">
        <f t="shared" si="15"/>
        <v>0.918</v>
      </c>
      <c r="Z261" s="33">
        <v>20.225</v>
      </c>
      <c r="AA261" s="101">
        <f t="shared" si="16"/>
        <v>0.773</v>
      </c>
      <c r="AB261" s="73">
        <f t="shared" si="17"/>
        <v>0.7177853734</v>
      </c>
      <c r="AC261" s="121">
        <f t="shared" si="18"/>
        <v>6.828931115</v>
      </c>
      <c r="AD261" s="68">
        <f t="shared" si="19"/>
        <v>0.979</v>
      </c>
      <c r="AE261" s="33">
        <v>2.43</v>
      </c>
      <c r="AF261" s="102">
        <f t="shared" si="20"/>
        <v>0.16</v>
      </c>
      <c r="AG261" s="73">
        <f t="shared" si="21"/>
        <v>-0.9712921419</v>
      </c>
      <c r="AH261" s="66">
        <f t="shared" si="22"/>
        <v>2.011513944</v>
      </c>
      <c r="AI261" s="102">
        <f t="shared" si="23"/>
        <v>0.092</v>
      </c>
      <c r="AJ261" s="73">
        <f t="shared" si="24"/>
        <v>-1.232157727</v>
      </c>
      <c r="AK261" s="33">
        <v>47.69</v>
      </c>
      <c r="AL261" s="102">
        <f t="shared" si="25"/>
        <v>0.277</v>
      </c>
      <c r="AM261" s="73">
        <f t="shared" si="26"/>
        <v>-0.541912228</v>
      </c>
      <c r="AN261" s="36">
        <f t="shared" si="27"/>
        <v>2407.031234</v>
      </c>
      <c r="AO261" s="35">
        <f t="shared" si="28"/>
        <v>-1.282240138</v>
      </c>
      <c r="AP261" s="37">
        <f t="shared" si="29"/>
        <v>0.099</v>
      </c>
      <c r="AQ261" s="33">
        <v>6.24</v>
      </c>
      <c r="AR261" s="102">
        <f t="shared" si="30"/>
        <v>0.78</v>
      </c>
      <c r="AS261" s="73">
        <f t="shared" si="31"/>
        <v>0.6422019817</v>
      </c>
      <c r="AT261" s="33">
        <v>40.72</v>
      </c>
      <c r="AU261" s="102">
        <f t="shared" si="32"/>
        <v>0.851</v>
      </c>
      <c r="AV261" s="73">
        <f t="shared" si="33"/>
        <v>0.916649399</v>
      </c>
      <c r="AW261" s="36">
        <f t="shared" si="34"/>
        <v>2910.683296</v>
      </c>
      <c r="AX261" s="35">
        <f t="shared" si="35"/>
        <v>1.091868243</v>
      </c>
      <c r="AY261" s="37">
        <f t="shared" si="36"/>
        <v>0.865</v>
      </c>
      <c r="AZ261" s="33">
        <v>10.64</v>
      </c>
      <c r="BA261" s="102">
        <f t="shared" si="37"/>
        <v>0.78</v>
      </c>
      <c r="BB261" s="73">
        <f t="shared" si="38"/>
        <v>0.7384285727</v>
      </c>
      <c r="BC261" s="33">
        <v>36.84</v>
      </c>
      <c r="BD261" s="102">
        <f t="shared" si="39"/>
        <v>0.667</v>
      </c>
      <c r="BE261" s="73">
        <f t="shared" si="40"/>
        <v>0.2672350955</v>
      </c>
      <c r="BF261" s="36">
        <f t="shared" si="41"/>
        <v>2875.479434</v>
      </c>
      <c r="BG261" s="35">
        <f t="shared" si="42"/>
        <v>0.6847357145</v>
      </c>
      <c r="BH261" s="37">
        <f t="shared" si="43"/>
        <v>0.755</v>
      </c>
      <c r="BI261" s="33">
        <v>1.64</v>
      </c>
      <c r="BJ261" s="103">
        <f t="shared" si="44"/>
        <v>0.748</v>
      </c>
      <c r="BK261" s="73">
        <f t="shared" si="45"/>
        <v>0.5394139274</v>
      </c>
      <c r="BL261" s="33">
        <v>0.97</v>
      </c>
      <c r="BM261" s="103">
        <f t="shared" si="46"/>
        <v>0.918</v>
      </c>
      <c r="BN261" s="73">
        <f t="shared" si="47"/>
        <v>1.603279092</v>
      </c>
      <c r="BO261" s="33">
        <v>5.3</v>
      </c>
      <c r="BP261" s="102">
        <f t="shared" si="48"/>
        <v>0.965</v>
      </c>
      <c r="BQ261" s="73">
        <f t="shared" si="49"/>
        <v>1.931307093</v>
      </c>
      <c r="BR261" s="33">
        <v>50.0</v>
      </c>
      <c r="BS261" s="102">
        <f t="shared" si="50"/>
        <v>0.468</v>
      </c>
      <c r="BT261" s="73">
        <f t="shared" si="51"/>
        <v>-0.04656396704</v>
      </c>
      <c r="BU261" s="36">
        <f t="shared" si="52"/>
        <v>4001.924625</v>
      </c>
      <c r="BV261" s="35">
        <f t="shared" si="53"/>
        <v>1.311947269</v>
      </c>
      <c r="BW261" s="37">
        <f t="shared" si="54"/>
        <v>0.911</v>
      </c>
      <c r="BX261" s="122">
        <f t="shared" si="55"/>
        <v>3.949004108</v>
      </c>
      <c r="BY261" s="104">
        <f t="shared" si="56"/>
        <v>0.84</v>
      </c>
      <c r="BZ261" s="33">
        <v>7.84</v>
      </c>
      <c r="CA261" s="105">
        <f t="shared" si="57"/>
        <v>0.096</v>
      </c>
      <c r="CB261" s="73">
        <f t="shared" si="58"/>
        <v>-1.034807588</v>
      </c>
      <c r="CC261" s="33">
        <v>4.26</v>
      </c>
      <c r="CD261" s="105">
        <f t="shared" si="59"/>
        <v>0.936</v>
      </c>
      <c r="CE261" s="73">
        <f t="shared" si="60"/>
        <v>1.423660927</v>
      </c>
      <c r="CF261" s="33">
        <v>0.37</v>
      </c>
      <c r="CG261" s="105">
        <f t="shared" si="61"/>
        <v>0.638</v>
      </c>
      <c r="CH261" s="73">
        <f t="shared" si="62"/>
        <v>0.2062990787</v>
      </c>
      <c r="CI261" s="33">
        <v>0.86</v>
      </c>
      <c r="CJ261" s="102">
        <f t="shared" si="63"/>
        <v>0.27</v>
      </c>
      <c r="CK261" s="73">
        <f t="shared" si="64"/>
        <v>-0.6658178133</v>
      </c>
      <c r="CL261" s="33">
        <v>52.17</v>
      </c>
      <c r="CM261" s="102">
        <f t="shared" si="65"/>
        <v>0.645</v>
      </c>
      <c r="CN261" s="73">
        <f t="shared" si="66"/>
        <v>0.3280248143</v>
      </c>
      <c r="CO261" s="36">
        <f t="shared" si="67"/>
        <v>1728.222574</v>
      </c>
      <c r="CP261" s="35">
        <f t="shared" si="68"/>
        <v>-0.4277634559</v>
      </c>
      <c r="CQ261" s="90">
        <f t="shared" si="69"/>
        <v>0.376</v>
      </c>
      <c r="CR261" s="33">
        <v>0.11</v>
      </c>
      <c r="CS261" s="105">
        <f t="shared" si="70"/>
        <v>0.745</v>
      </c>
      <c r="CT261" s="73">
        <f t="shared" si="71"/>
        <v>0.4720308661</v>
      </c>
      <c r="CU261" s="123">
        <f t="shared" si="72"/>
        <v>0.639419828</v>
      </c>
      <c r="CV261" s="107">
        <f t="shared" si="73"/>
        <v>0.631</v>
      </c>
    </row>
    <row r="262">
      <c r="A262" s="28">
        <v>2023.0</v>
      </c>
      <c r="B262" s="29" t="s">
        <v>952</v>
      </c>
      <c r="C262" s="29" t="s">
        <v>4</v>
      </c>
      <c r="D262" s="30">
        <f t="array" ref="D262">INDEX(
  TP!C:C,
  MATCH(
    1,
    (TP!A:A = A262) * (TP!B:B = C262),
    0
  )
)
</f>
        <v>45.03</v>
      </c>
      <c r="E262" s="31">
        <f t="shared" si="1"/>
        <v>3.431142945</v>
      </c>
      <c r="F262" s="32">
        <f t="shared" si="2"/>
        <v>0.684</v>
      </c>
      <c r="G262" s="33">
        <v>981.0</v>
      </c>
      <c r="H262" s="33">
        <v>3.44</v>
      </c>
      <c r="I262" s="33">
        <v>0.0</v>
      </c>
      <c r="J262" s="99">
        <f t="shared" si="3"/>
        <v>3.44</v>
      </c>
      <c r="K262" s="100">
        <f t="shared" si="4"/>
        <v>0.3155963303</v>
      </c>
      <c r="L262" s="101">
        <f t="shared" si="5"/>
        <v>0.61</v>
      </c>
      <c r="M262" s="73">
        <f t="shared" si="6"/>
        <v>0.3231202206</v>
      </c>
      <c r="N262" s="42">
        <v>0.28</v>
      </c>
      <c r="O262" s="101">
        <f t="shared" si="7"/>
        <v>0.532</v>
      </c>
      <c r="P262" s="73">
        <f t="shared" si="8"/>
        <v>0.005871934063</v>
      </c>
      <c r="Q262" s="33">
        <v>2.75</v>
      </c>
      <c r="R262" s="102">
        <f t="shared" si="9"/>
        <v>0.89</v>
      </c>
      <c r="S262" s="73">
        <f t="shared" si="10"/>
        <v>1.234954461</v>
      </c>
      <c r="T262" s="33">
        <v>50.0</v>
      </c>
      <c r="U262" s="102">
        <f t="shared" si="11"/>
        <v>0.809</v>
      </c>
      <c r="V262" s="73">
        <f t="shared" si="12"/>
        <v>0.8490790464</v>
      </c>
      <c r="W262" s="36">
        <f t="shared" si="13"/>
        <v>4132.06861</v>
      </c>
      <c r="X262" s="35">
        <f t="shared" si="14"/>
        <v>1.525764998</v>
      </c>
      <c r="Y262" s="40">
        <f t="shared" si="15"/>
        <v>0.933</v>
      </c>
      <c r="Z262" s="33">
        <v>10.0</v>
      </c>
      <c r="AA262" s="101">
        <f t="shared" si="16"/>
        <v>0.227</v>
      </c>
      <c r="AB262" s="73">
        <f t="shared" si="17"/>
        <v>-0.7393093925</v>
      </c>
      <c r="AC262" s="121">
        <f t="shared" si="18"/>
        <v>1.11544776</v>
      </c>
      <c r="AD262" s="68">
        <f t="shared" si="19"/>
        <v>0.631</v>
      </c>
      <c r="AE262" s="33">
        <v>2.57</v>
      </c>
      <c r="AF262" s="102">
        <f t="shared" si="20"/>
        <v>0.199</v>
      </c>
      <c r="AG262" s="73">
        <f t="shared" si="21"/>
        <v>-0.8506910743</v>
      </c>
      <c r="AH262" s="66">
        <f t="shared" si="22"/>
        <v>2.127403636</v>
      </c>
      <c r="AI262" s="102">
        <f t="shared" si="23"/>
        <v>0.113</v>
      </c>
      <c r="AJ262" s="73">
        <f t="shared" si="24"/>
        <v>-1.135652557</v>
      </c>
      <c r="AK262" s="33">
        <v>67.86</v>
      </c>
      <c r="AL262" s="102">
        <f t="shared" si="25"/>
        <v>0.979</v>
      </c>
      <c r="AM262" s="73">
        <f t="shared" si="26"/>
        <v>2.10473431</v>
      </c>
      <c r="AN262" s="36">
        <f t="shared" si="27"/>
        <v>3542.373754</v>
      </c>
      <c r="AO262" s="35">
        <f t="shared" si="28"/>
        <v>0.05178474042</v>
      </c>
      <c r="AP262" s="37">
        <f t="shared" si="29"/>
        <v>0.543</v>
      </c>
      <c r="AQ262" s="33">
        <v>14.95</v>
      </c>
      <c r="AR262" s="102">
        <f t="shared" si="30"/>
        <v>1</v>
      </c>
      <c r="AS262" s="73">
        <f t="shared" si="31"/>
        <v>3.982251209</v>
      </c>
      <c r="AT262" s="33">
        <v>38.04</v>
      </c>
      <c r="AU262" s="102">
        <f t="shared" si="32"/>
        <v>0.77</v>
      </c>
      <c r="AV262" s="73">
        <f t="shared" si="33"/>
        <v>0.6512046948</v>
      </c>
      <c r="AW262" s="36">
        <f t="shared" si="34"/>
        <v>3804</v>
      </c>
      <c r="AX262" s="35">
        <f t="shared" si="35"/>
        <v>2.059307599</v>
      </c>
      <c r="AY262" s="37">
        <f t="shared" si="36"/>
        <v>0.972</v>
      </c>
      <c r="AZ262" s="33">
        <v>10.28</v>
      </c>
      <c r="BA262" s="102">
        <f t="shared" si="37"/>
        <v>0.755</v>
      </c>
      <c r="BB262" s="73">
        <f t="shared" si="38"/>
        <v>0.607498513</v>
      </c>
      <c r="BC262" s="33">
        <v>30.36</v>
      </c>
      <c r="BD262" s="102">
        <f t="shared" si="39"/>
        <v>0.262</v>
      </c>
      <c r="BE262" s="73">
        <f t="shared" si="40"/>
        <v>-0.6316889238</v>
      </c>
      <c r="BF262" s="36">
        <f t="shared" si="41"/>
        <v>2339.36339</v>
      </c>
      <c r="BG262" s="35">
        <f t="shared" si="42"/>
        <v>-0.2147578291</v>
      </c>
      <c r="BH262" s="37">
        <f t="shared" si="43"/>
        <v>0.45</v>
      </c>
      <c r="BI262" s="33">
        <v>0.73</v>
      </c>
      <c r="BJ262" s="103">
        <f t="shared" si="44"/>
        <v>0.291</v>
      </c>
      <c r="BK262" s="73">
        <f t="shared" si="45"/>
        <v>-0.6642535947</v>
      </c>
      <c r="BL262" s="33">
        <v>0.28</v>
      </c>
      <c r="BM262" s="103">
        <f t="shared" si="46"/>
        <v>0.465</v>
      </c>
      <c r="BN262" s="73">
        <f t="shared" si="47"/>
        <v>-0.2846320718</v>
      </c>
      <c r="BO262" s="33">
        <v>2.75</v>
      </c>
      <c r="BP262" s="102">
        <f t="shared" si="48"/>
        <v>0.61</v>
      </c>
      <c r="BQ262" s="73">
        <f t="shared" si="49"/>
        <v>0.1267082691</v>
      </c>
      <c r="BR262" s="33">
        <v>40.0</v>
      </c>
      <c r="BS262" s="102">
        <f t="shared" si="50"/>
        <v>0.11</v>
      </c>
      <c r="BT262" s="73">
        <f t="shared" si="51"/>
        <v>-1.067846047</v>
      </c>
      <c r="BU262" s="36">
        <f t="shared" si="52"/>
        <v>2299.125065</v>
      </c>
      <c r="BV262" s="35">
        <f t="shared" si="53"/>
        <v>-0.342780942</v>
      </c>
      <c r="BW262" s="37">
        <f t="shared" si="54"/>
        <v>0.404</v>
      </c>
      <c r="BX262" s="122">
        <f t="shared" si="55"/>
        <v>0.6046679015</v>
      </c>
      <c r="BY262" s="104">
        <f t="shared" si="56"/>
        <v>0.596</v>
      </c>
      <c r="BZ262" s="33">
        <v>9.27</v>
      </c>
      <c r="CA262" s="105">
        <f t="shared" si="57"/>
        <v>0.199</v>
      </c>
      <c r="CB262" s="73">
        <f t="shared" si="58"/>
        <v>-0.7649236018</v>
      </c>
      <c r="CC262" s="33">
        <v>4.68</v>
      </c>
      <c r="CD262" s="105">
        <f t="shared" si="59"/>
        <v>0.982</v>
      </c>
      <c r="CE262" s="73">
        <f t="shared" si="60"/>
        <v>1.908799511</v>
      </c>
      <c r="CF262" s="33">
        <v>0.55</v>
      </c>
      <c r="CG262" s="105">
        <f t="shared" si="61"/>
        <v>0.865</v>
      </c>
      <c r="CH262" s="73">
        <f t="shared" si="62"/>
        <v>1.18296033</v>
      </c>
      <c r="CI262" s="33">
        <v>1.65</v>
      </c>
      <c r="CJ262" s="102">
        <f t="shared" si="63"/>
        <v>0.688</v>
      </c>
      <c r="CK262" s="73">
        <f t="shared" si="64"/>
        <v>0.2111521909</v>
      </c>
      <c r="CL262" s="33">
        <v>27.78</v>
      </c>
      <c r="CM262" s="102">
        <f t="shared" si="65"/>
        <v>0.064</v>
      </c>
      <c r="CN262" s="73">
        <f t="shared" si="66"/>
        <v>-1.471389173</v>
      </c>
      <c r="CO262" s="36">
        <f t="shared" si="67"/>
        <v>1445.187454</v>
      </c>
      <c r="CP262" s="35">
        <f t="shared" si="68"/>
        <v>-0.7167711131</v>
      </c>
      <c r="CQ262" s="90">
        <f t="shared" si="69"/>
        <v>0.234</v>
      </c>
      <c r="CR262" s="33">
        <v>0.09</v>
      </c>
      <c r="CS262" s="105">
        <f t="shared" si="70"/>
        <v>0.567</v>
      </c>
      <c r="CT262" s="73">
        <f t="shared" si="71"/>
        <v>0.1009621575</v>
      </c>
      <c r="CU262" s="123">
        <f t="shared" si="72"/>
        <v>1.711027283</v>
      </c>
      <c r="CV262" s="107">
        <f t="shared" si="73"/>
        <v>0.72</v>
      </c>
    </row>
    <row r="263">
      <c r="A263" s="28">
        <v>2023.0</v>
      </c>
      <c r="B263" s="29" t="s">
        <v>494</v>
      </c>
      <c r="C263" s="29" t="s">
        <v>4</v>
      </c>
      <c r="D263" s="30">
        <f t="array" ref="D263">INDEX(
  TP!C:C,
  MATCH(
    1,
    (TP!A:A = A263) * (TP!B:B = C263),
    0
  )
)
</f>
        <v>45.03</v>
      </c>
      <c r="E263" s="31">
        <f t="shared" si="1"/>
        <v>3.350109715</v>
      </c>
      <c r="F263" s="32">
        <f t="shared" si="2"/>
        <v>0.677</v>
      </c>
      <c r="G263" s="33">
        <v>1377.0</v>
      </c>
      <c r="H263" s="33">
        <v>0.24</v>
      </c>
      <c r="I263" s="33">
        <v>0.0</v>
      </c>
      <c r="J263" s="99">
        <f t="shared" si="3"/>
        <v>0.24</v>
      </c>
      <c r="K263" s="100">
        <f t="shared" si="4"/>
        <v>0.01568627451</v>
      </c>
      <c r="L263" s="101">
        <f t="shared" si="5"/>
        <v>0.004</v>
      </c>
      <c r="M263" s="73">
        <f t="shared" si="6"/>
        <v>-2.278532343</v>
      </c>
      <c r="N263" s="42">
        <v>0.0</v>
      </c>
      <c r="O263" s="101">
        <f t="shared" si="7"/>
        <v>0</v>
      </c>
      <c r="P263" s="73">
        <f t="shared" si="8"/>
        <v>-1.783712893</v>
      </c>
      <c r="Q263" s="33">
        <v>0.46</v>
      </c>
      <c r="R263" s="102">
        <f t="shared" si="9"/>
        <v>0.007</v>
      </c>
      <c r="S263" s="73">
        <f t="shared" si="10"/>
        <v>-2.498134479</v>
      </c>
      <c r="T263" s="33">
        <v>14.29</v>
      </c>
      <c r="U263" s="102">
        <f t="shared" si="11"/>
        <v>0.014</v>
      </c>
      <c r="V263" s="73">
        <f t="shared" si="12"/>
        <v>-2.684850119</v>
      </c>
      <c r="W263" s="36">
        <f t="shared" si="13"/>
        <v>338.1204622</v>
      </c>
      <c r="X263" s="35">
        <f t="shared" si="14"/>
        <v>-2.815231078</v>
      </c>
      <c r="Y263" s="40">
        <f t="shared" si="15"/>
        <v>0.004</v>
      </c>
      <c r="Z263" s="33">
        <v>0.0</v>
      </c>
      <c r="AA263" s="101">
        <f t="shared" si="16"/>
        <v>0</v>
      </c>
      <c r="AB263" s="73">
        <f t="shared" si="17"/>
        <v>-2.164340948</v>
      </c>
      <c r="AC263" s="121">
        <f t="shared" si="18"/>
        <v>-9.041817263</v>
      </c>
      <c r="AD263" s="68">
        <f t="shared" si="19"/>
        <v>0.004</v>
      </c>
      <c r="AE263" s="33">
        <v>6.01</v>
      </c>
      <c r="AF263" s="102">
        <f t="shared" si="20"/>
        <v>0.957</v>
      </c>
      <c r="AG263" s="73">
        <f t="shared" si="21"/>
        <v>2.112649444</v>
      </c>
      <c r="AH263" s="66">
        <f t="shared" si="22"/>
        <v>4.974978932</v>
      </c>
      <c r="AI263" s="102">
        <f t="shared" si="23"/>
        <v>0.89</v>
      </c>
      <c r="AJ263" s="73">
        <f t="shared" si="24"/>
        <v>1.235617323</v>
      </c>
      <c r="AK263" s="33">
        <v>54.35</v>
      </c>
      <c r="AL263" s="102">
        <f t="shared" si="25"/>
        <v>0.642</v>
      </c>
      <c r="AM263" s="73">
        <f t="shared" si="26"/>
        <v>0.3319928758</v>
      </c>
      <c r="AN263" s="36">
        <f t="shared" si="27"/>
        <v>4447.986531</v>
      </c>
      <c r="AO263" s="35">
        <f t="shared" si="28"/>
        <v>1.115877695</v>
      </c>
      <c r="AP263" s="37">
        <f t="shared" si="29"/>
        <v>0.883</v>
      </c>
      <c r="AQ263" s="33">
        <v>2.16</v>
      </c>
      <c r="AR263" s="102">
        <f t="shared" si="30"/>
        <v>0.195</v>
      </c>
      <c r="AS263" s="73">
        <f t="shared" si="31"/>
        <v>-0.9223675759</v>
      </c>
      <c r="AT263" s="33">
        <v>42.42</v>
      </c>
      <c r="AU263" s="102">
        <f t="shared" si="32"/>
        <v>0.887</v>
      </c>
      <c r="AV263" s="73">
        <f t="shared" si="33"/>
        <v>1.085028502</v>
      </c>
      <c r="AW263" s="36">
        <f t="shared" si="34"/>
        <v>1762.339447</v>
      </c>
      <c r="AX263" s="35">
        <f t="shared" si="35"/>
        <v>-0.1517590474</v>
      </c>
      <c r="AY263" s="37">
        <f t="shared" si="36"/>
        <v>0.479</v>
      </c>
      <c r="AZ263" s="33">
        <v>7.45</v>
      </c>
      <c r="BA263" s="102">
        <f t="shared" si="37"/>
        <v>0.326</v>
      </c>
      <c r="BB263" s="73">
        <f t="shared" si="38"/>
        <v>-0.4217572338</v>
      </c>
      <c r="BC263" s="33">
        <v>56.14</v>
      </c>
      <c r="BD263" s="102">
        <f t="shared" si="39"/>
        <v>0.986</v>
      </c>
      <c r="BE263" s="73">
        <f t="shared" si="40"/>
        <v>2.944585956</v>
      </c>
      <c r="BF263" s="36">
        <f t="shared" si="41"/>
        <v>3810.110772</v>
      </c>
      <c r="BG263" s="35">
        <f t="shared" si="42"/>
        <v>2.252856768</v>
      </c>
      <c r="BH263" s="37">
        <f t="shared" si="43"/>
        <v>0.982</v>
      </c>
      <c r="BI263" s="33">
        <v>2.55</v>
      </c>
      <c r="BJ263" s="103">
        <f t="shared" si="44"/>
        <v>0.922</v>
      </c>
      <c r="BK263" s="73">
        <f t="shared" si="45"/>
        <v>1.74308145</v>
      </c>
      <c r="BL263" s="33">
        <v>0.78</v>
      </c>
      <c r="BM263" s="103">
        <f t="shared" si="46"/>
        <v>0.879</v>
      </c>
      <c r="BN263" s="73">
        <f t="shared" si="47"/>
        <v>1.083419496</v>
      </c>
      <c r="BO263" s="33">
        <v>4.64</v>
      </c>
      <c r="BP263" s="102">
        <f t="shared" si="48"/>
        <v>0.904</v>
      </c>
      <c r="BQ263" s="73">
        <f t="shared" si="49"/>
        <v>1.464234456</v>
      </c>
      <c r="BR263" s="33">
        <v>66.2</v>
      </c>
      <c r="BS263" s="102">
        <f t="shared" si="50"/>
        <v>0.936</v>
      </c>
      <c r="BT263" s="73">
        <f t="shared" si="51"/>
        <v>1.607913002</v>
      </c>
      <c r="BU263" s="36">
        <f t="shared" si="52"/>
        <v>4979.965735</v>
      </c>
      <c r="BV263" s="35">
        <f t="shared" si="53"/>
        <v>2.262377522</v>
      </c>
      <c r="BW263" s="37">
        <f t="shared" si="54"/>
        <v>0.986</v>
      </c>
      <c r="BX263" s="122">
        <f t="shared" si="55"/>
        <v>8.305853882</v>
      </c>
      <c r="BY263" s="104">
        <f t="shared" si="56"/>
        <v>0.979</v>
      </c>
      <c r="BZ263" s="33">
        <v>14.05</v>
      </c>
      <c r="CA263" s="105">
        <f t="shared" si="57"/>
        <v>0.667</v>
      </c>
      <c r="CB263" s="73">
        <f t="shared" si="58"/>
        <v>0.137206087</v>
      </c>
      <c r="CC263" s="33">
        <v>0.65</v>
      </c>
      <c r="CD263" s="105">
        <f t="shared" si="59"/>
        <v>0.011</v>
      </c>
      <c r="CE263" s="73">
        <f t="shared" si="60"/>
        <v>-2.746220705</v>
      </c>
      <c r="CF263" s="33">
        <v>0.98</v>
      </c>
      <c r="CG263" s="105">
        <f t="shared" si="61"/>
        <v>0.996</v>
      </c>
      <c r="CH263" s="73">
        <f t="shared" si="62"/>
        <v>3.516095542</v>
      </c>
      <c r="CI263" s="33">
        <v>4.18</v>
      </c>
      <c r="CJ263" s="102">
        <f t="shared" si="63"/>
        <v>0.989</v>
      </c>
      <c r="CK263" s="73">
        <f t="shared" si="64"/>
        <v>3.019676382</v>
      </c>
      <c r="CL263" s="33">
        <v>48.44</v>
      </c>
      <c r="CM263" s="102">
        <f t="shared" si="65"/>
        <v>0.528</v>
      </c>
      <c r="CN263" s="73">
        <f t="shared" si="66"/>
        <v>0.05283768139</v>
      </c>
      <c r="CO263" s="36">
        <f t="shared" si="67"/>
        <v>4253.06565</v>
      </c>
      <c r="CP263" s="35">
        <f t="shared" si="68"/>
        <v>2.150358241</v>
      </c>
      <c r="CQ263" s="90">
        <f t="shared" si="69"/>
        <v>0.968</v>
      </c>
      <c r="CR263" s="33">
        <v>0.14</v>
      </c>
      <c r="CS263" s="105">
        <f t="shared" si="70"/>
        <v>0.855</v>
      </c>
      <c r="CT263" s="73">
        <f t="shared" si="71"/>
        <v>1.028633929</v>
      </c>
      <c r="CU263" s="123">
        <f t="shared" si="72"/>
        <v>4.086073095</v>
      </c>
      <c r="CV263" s="107">
        <f t="shared" si="73"/>
        <v>0.879</v>
      </c>
    </row>
    <row r="264">
      <c r="A264" s="28">
        <v>2023.0</v>
      </c>
      <c r="B264" s="29" t="s">
        <v>1008</v>
      </c>
      <c r="C264" s="29" t="s">
        <v>4</v>
      </c>
      <c r="D264" s="30">
        <f t="array" ref="D264">INDEX(
  TP!C:C,
  MATCH(
    1,
    (TP!A:A = A264) * (TP!B:B = C264),
    0
  )
)
</f>
        <v>45.03</v>
      </c>
      <c r="E264" s="31">
        <f t="shared" si="1"/>
        <v>-2.56564825</v>
      </c>
      <c r="F264" s="32">
        <f t="shared" si="2"/>
        <v>0.351</v>
      </c>
      <c r="G264" s="33">
        <v>1374.0</v>
      </c>
      <c r="H264" s="33">
        <v>3.98</v>
      </c>
      <c r="I264" s="33">
        <v>0.0</v>
      </c>
      <c r="J264" s="99">
        <f t="shared" si="3"/>
        <v>3.98</v>
      </c>
      <c r="K264" s="100">
        <f t="shared" si="4"/>
        <v>0.26069869</v>
      </c>
      <c r="L264" s="101">
        <f t="shared" si="5"/>
        <v>0.457</v>
      </c>
      <c r="M264" s="73">
        <f t="shared" si="6"/>
        <v>-0.153104514</v>
      </c>
      <c r="N264" s="42">
        <v>0.33</v>
      </c>
      <c r="O264" s="101">
        <f t="shared" si="7"/>
        <v>0.652</v>
      </c>
      <c r="P264" s="73">
        <f t="shared" si="8"/>
        <v>0.3254406532</v>
      </c>
      <c r="Q264" s="33">
        <v>1.9</v>
      </c>
      <c r="R264" s="102">
        <f t="shared" si="9"/>
        <v>0.465</v>
      </c>
      <c r="S264" s="73">
        <f t="shared" si="10"/>
        <v>-0.1506899049</v>
      </c>
      <c r="T264" s="33">
        <v>34.48</v>
      </c>
      <c r="U264" s="102">
        <f t="shared" si="11"/>
        <v>0.22</v>
      </c>
      <c r="V264" s="73">
        <f t="shared" si="12"/>
        <v>-0.6868095185</v>
      </c>
      <c r="W264" s="36">
        <f t="shared" si="13"/>
        <v>2295.330209</v>
      </c>
      <c r="X264" s="35">
        <f t="shared" si="14"/>
        <v>-0.5758120077</v>
      </c>
      <c r="Y264" s="40">
        <f t="shared" si="15"/>
        <v>0.255</v>
      </c>
      <c r="Z264" s="33">
        <v>17.241</v>
      </c>
      <c r="AA264" s="101">
        <f t="shared" si="16"/>
        <v>0.61</v>
      </c>
      <c r="AB264" s="73">
        <f t="shared" si="17"/>
        <v>0.2925559572</v>
      </c>
      <c r="AC264" s="121">
        <f t="shared" si="18"/>
        <v>-0.1109199113</v>
      </c>
      <c r="AD264" s="68">
        <f t="shared" si="19"/>
        <v>0.489</v>
      </c>
      <c r="AE264" s="33">
        <v>2.82</v>
      </c>
      <c r="AF264" s="102">
        <f t="shared" si="20"/>
        <v>0.28</v>
      </c>
      <c r="AG264" s="73">
        <f t="shared" si="21"/>
        <v>-0.635332025</v>
      </c>
      <c r="AH264" s="66">
        <f t="shared" si="22"/>
        <v>2.334349516</v>
      </c>
      <c r="AI264" s="102">
        <f t="shared" si="23"/>
        <v>0.167</v>
      </c>
      <c r="AJ264" s="73">
        <f t="shared" si="24"/>
        <v>-0.9633218972</v>
      </c>
      <c r="AK264" s="33">
        <v>46.51</v>
      </c>
      <c r="AL264" s="102">
        <f t="shared" si="25"/>
        <v>0.22</v>
      </c>
      <c r="AM264" s="73">
        <f t="shared" si="26"/>
        <v>-0.6967482674</v>
      </c>
      <c r="AN264" s="36">
        <f t="shared" si="27"/>
        <v>2564.314225</v>
      </c>
      <c r="AO264" s="35">
        <f t="shared" si="28"/>
        <v>-1.097432981</v>
      </c>
      <c r="AP264" s="37">
        <f t="shared" si="29"/>
        <v>0.149</v>
      </c>
      <c r="AQ264" s="33">
        <v>14.21</v>
      </c>
      <c r="AR264" s="102">
        <f t="shared" si="30"/>
        <v>0.996</v>
      </c>
      <c r="AS264" s="73">
        <f t="shared" si="31"/>
        <v>3.69848124</v>
      </c>
      <c r="AT264" s="33">
        <v>49.77</v>
      </c>
      <c r="AU264" s="102">
        <f t="shared" si="32"/>
        <v>0.961</v>
      </c>
      <c r="AV264" s="73">
        <f t="shared" si="33"/>
        <v>1.813020508</v>
      </c>
      <c r="AW264" s="36">
        <f t="shared" si="34"/>
        <v>4891.62737</v>
      </c>
      <c r="AX264" s="35">
        <f t="shared" si="35"/>
        <v>3.237180482</v>
      </c>
      <c r="AY264" s="37">
        <f t="shared" si="36"/>
        <v>1</v>
      </c>
      <c r="AZ264" s="33">
        <v>9.24</v>
      </c>
      <c r="BA264" s="102">
        <f t="shared" si="37"/>
        <v>0.645</v>
      </c>
      <c r="BB264" s="73">
        <f t="shared" si="38"/>
        <v>0.2292561184</v>
      </c>
      <c r="BC264" s="33">
        <v>35.46</v>
      </c>
      <c r="BD264" s="102">
        <f t="shared" si="39"/>
        <v>0.578</v>
      </c>
      <c r="BE264" s="73">
        <f t="shared" si="40"/>
        <v>0.07579757291</v>
      </c>
      <c r="BF264" s="36">
        <f t="shared" si="41"/>
        <v>2623.26196</v>
      </c>
      <c r="BG264" s="35">
        <f t="shared" si="42"/>
        <v>0.2615661572</v>
      </c>
      <c r="BH264" s="37">
        <f t="shared" si="43"/>
        <v>0.656</v>
      </c>
      <c r="BI264" s="33">
        <v>0.26</v>
      </c>
      <c r="BJ264" s="103">
        <f t="shared" si="44"/>
        <v>0.043</v>
      </c>
      <c r="BK264" s="73">
        <f t="shared" si="45"/>
        <v>-1.285928029</v>
      </c>
      <c r="BL264" s="33">
        <v>0.0</v>
      </c>
      <c r="BM264" s="103">
        <f t="shared" si="46"/>
        <v>0</v>
      </c>
      <c r="BN264" s="73">
        <f t="shared" si="47"/>
        <v>-1.05074095</v>
      </c>
      <c r="BO264" s="33">
        <v>1.38</v>
      </c>
      <c r="BP264" s="102">
        <f t="shared" si="48"/>
        <v>0.191</v>
      </c>
      <c r="BQ264" s="73">
        <f t="shared" si="49"/>
        <v>-0.842821295</v>
      </c>
      <c r="BR264" s="33">
        <v>57.14</v>
      </c>
      <c r="BS264" s="102">
        <f t="shared" si="50"/>
        <v>0.787</v>
      </c>
      <c r="BT264" s="73">
        <f t="shared" si="51"/>
        <v>0.6826314378</v>
      </c>
      <c r="BU264" s="36">
        <f t="shared" si="52"/>
        <v>2154.572108</v>
      </c>
      <c r="BV264" s="35">
        <f t="shared" si="53"/>
        <v>-0.4832530572</v>
      </c>
      <c r="BW264" s="37">
        <f t="shared" si="54"/>
        <v>0.351</v>
      </c>
      <c r="BX264" s="122">
        <f t="shared" si="55"/>
        <v>-0.4186083787</v>
      </c>
      <c r="BY264" s="104">
        <f t="shared" si="56"/>
        <v>0.486</v>
      </c>
      <c r="BZ264" s="33">
        <v>8.65</v>
      </c>
      <c r="CA264" s="105">
        <f t="shared" si="57"/>
        <v>0.142</v>
      </c>
      <c r="CB264" s="73">
        <f t="shared" si="58"/>
        <v>-0.8819362393</v>
      </c>
      <c r="CC264" s="33">
        <v>3.8</v>
      </c>
      <c r="CD264" s="105">
        <f t="shared" si="59"/>
        <v>0.809</v>
      </c>
      <c r="CE264" s="73">
        <f t="shared" si="60"/>
        <v>0.8923186695</v>
      </c>
      <c r="CF264" s="33">
        <v>0.2</v>
      </c>
      <c r="CG264" s="105">
        <f t="shared" si="61"/>
        <v>0.241</v>
      </c>
      <c r="CH264" s="73">
        <f t="shared" si="62"/>
        <v>-0.7161032145</v>
      </c>
      <c r="CI264" s="33">
        <v>1.7</v>
      </c>
      <c r="CJ264" s="102">
        <f t="shared" si="63"/>
        <v>0.706</v>
      </c>
      <c r="CK264" s="73">
        <f t="shared" si="64"/>
        <v>0.2666566216</v>
      </c>
      <c r="CL264" s="33">
        <v>34.62</v>
      </c>
      <c r="CM264" s="102">
        <f t="shared" si="65"/>
        <v>0.124</v>
      </c>
      <c r="CN264" s="73">
        <f t="shared" si="66"/>
        <v>-0.9667564679</v>
      </c>
      <c r="CO264" s="36">
        <f t="shared" si="67"/>
        <v>1835.565694</v>
      </c>
      <c r="CP264" s="35">
        <f t="shared" si="68"/>
        <v>-0.3181552079</v>
      </c>
      <c r="CQ264" s="90">
        <f t="shared" si="69"/>
        <v>0.429</v>
      </c>
      <c r="CR264" s="33">
        <v>0.03</v>
      </c>
      <c r="CS264" s="105">
        <f t="shared" si="70"/>
        <v>0.089</v>
      </c>
      <c r="CT264" s="73">
        <f t="shared" si="71"/>
        <v>-1.012243968</v>
      </c>
      <c r="CU264" s="123">
        <f t="shared" si="72"/>
        <v>-2.03611996</v>
      </c>
      <c r="CV264" s="107">
        <f t="shared" si="73"/>
        <v>0.305</v>
      </c>
    </row>
    <row r="265">
      <c r="A265" s="28">
        <v>2023.0</v>
      </c>
      <c r="B265" s="29" t="s">
        <v>1009</v>
      </c>
      <c r="C265" s="29" t="s">
        <v>4</v>
      </c>
      <c r="D265" s="30">
        <f t="array" ref="D265">INDEX(
  TP!C:C,
  MATCH(
    1,
    (TP!A:A = A265) * (TP!B:B = C265),
    0
  )
)
</f>
        <v>45.03</v>
      </c>
      <c r="E265" s="31">
        <f t="shared" si="1"/>
        <v>-4.300168373</v>
      </c>
      <c r="F265" s="32">
        <f t="shared" si="2"/>
        <v>0.309</v>
      </c>
      <c r="G265" s="33">
        <v>1244.0</v>
      </c>
      <c r="H265" s="33">
        <v>5.78</v>
      </c>
      <c r="I265" s="33">
        <v>1.0</v>
      </c>
      <c r="J265" s="99">
        <f t="shared" si="3"/>
        <v>5.04</v>
      </c>
      <c r="K265" s="100">
        <f t="shared" si="4"/>
        <v>0.3646302251</v>
      </c>
      <c r="L265" s="101">
        <f t="shared" si="5"/>
        <v>0.762</v>
      </c>
      <c r="M265" s="73">
        <f t="shared" si="6"/>
        <v>0.7484782761</v>
      </c>
      <c r="N265" s="42">
        <v>0.43</v>
      </c>
      <c r="O265" s="101">
        <f t="shared" si="7"/>
        <v>0.833</v>
      </c>
      <c r="P265" s="73">
        <f t="shared" si="8"/>
        <v>0.9645780916</v>
      </c>
      <c r="Q265" s="33">
        <v>2.82</v>
      </c>
      <c r="R265" s="102">
        <f t="shared" si="9"/>
        <v>0.922</v>
      </c>
      <c r="S265" s="73">
        <f t="shared" si="10"/>
        <v>1.34906635</v>
      </c>
      <c r="T265" s="33">
        <v>38.46</v>
      </c>
      <c r="U265" s="102">
        <f t="shared" si="11"/>
        <v>0.355</v>
      </c>
      <c r="V265" s="73">
        <f t="shared" si="12"/>
        <v>-0.2929411881</v>
      </c>
      <c r="W265" s="36">
        <f t="shared" si="13"/>
        <v>3222.86055</v>
      </c>
      <c r="X265" s="35">
        <f t="shared" si="14"/>
        <v>0.4854585775</v>
      </c>
      <c r="Y265" s="40">
        <f t="shared" si="15"/>
        <v>0.706</v>
      </c>
      <c r="Z265" s="33">
        <v>17.949</v>
      </c>
      <c r="AA265" s="101">
        <f t="shared" si="16"/>
        <v>0.663</v>
      </c>
      <c r="AB265" s="73">
        <f t="shared" si="17"/>
        <v>0.3934481913</v>
      </c>
      <c r="AC265" s="121">
        <f t="shared" si="18"/>
        <v>2.591963136</v>
      </c>
      <c r="AD265" s="68">
        <f t="shared" si="19"/>
        <v>0.791</v>
      </c>
      <c r="AE265" s="33">
        <v>2.32</v>
      </c>
      <c r="AF265" s="102">
        <f t="shared" si="20"/>
        <v>0.124</v>
      </c>
      <c r="AG265" s="73">
        <f t="shared" si="21"/>
        <v>-1.066050124</v>
      </c>
      <c r="AH265" s="66">
        <f t="shared" si="22"/>
        <v>1.920457757</v>
      </c>
      <c r="AI265" s="102">
        <f t="shared" si="23"/>
        <v>0.05</v>
      </c>
      <c r="AJ265" s="73">
        <f t="shared" si="24"/>
        <v>-1.307983217</v>
      </c>
      <c r="AK265" s="33">
        <v>43.75</v>
      </c>
      <c r="AL265" s="102">
        <f t="shared" si="25"/>
        <v>0.142</v>
      </c>
      <c r="AM265" s="73">
        <f t="shared" si="26"/>
        <v>-1.058907139</v>
      </c>
      <c r="AN265" s="36">
        <f t="shared" si="27"/>
        <v>2146.67321</v>
      </c>
      <c r="AO265" s="35">
        <f t="shared" si="28"/>
        <v>-1.588160224</v>
      </c>
      <c r="AP265" s="37">
        <f t="shared" si="29"/>
        <v>0.039</v>
      </c>
      <c r="AQ265" s="33">
        <v>6.08</v>
      </c>
      <c r="AR265" s="102">
        <f t="shared" si="30"/>
        <v>0.773</v>
      </c>
      <c r="AS265" s="73">
        <f t="shared" si="31"/>
        <v>0.5808463127</v>
      </c>
      <c r="AT265" s="33">
        <v>21.43</v>
      </c>
      <c r="AU265" s="102">
        <f t="shared" si="32"/>
        <v>0.167</v>
      </c>
      <c r="AV265" s="73">
        <f t="shared" si="33"/>
        <v>-0.9939581916</v>
      </c>
      <c r="AW265" s="36">
        <f t="shared" si="34"/>
        <v>1514.533432</v>
      </c>
      <c r="AX265" s="35">
        <f t="shared" si="35"/>
        <v>-0.4201266828</v>
      </c>
      <c r="AY265" s="37">
        <f t="shared" si="36"/>
        <v>0.365</v>
      </c>
      <c r="AZ265" s="33">
        <v>8.68</v>
      </c>
      <c r="BA265" s="102">
        <f t="shared" si="37"/>
        <v>0.564</v>
      </c>
      <c r="BB265" s="73">
        <f t="shared" si="38"/>
        <v>0.02558713671</v>
      </c>
      <c r="BC265" s="33">
        <v>28.33</v>
      </c>
      <c r="BD265" s="102">
        <f t="shared" si="39"/>
        <v>0.17</v>
      </c>
      <c r="BE265" s="73">
        <f t="shared" si="40"/>
        <v>-0.913296294</v>
      </c>
      <c r="BF265" s="36">
        <f t="shared" si="41"/>
        <v>2045.131235</v>
      </c>
      <c r="BG265" s="35">
        <f t="shared" si="42"/>
        <v>-0.708419466</v>
      </c>
      <c r="BH265" s="37">
        <f t="shared" si="43"/>
        <v>0.234</v>
      </c>
      <c r="BI265" s="33">
        <v>0.65</v>
      </c>
      <c r="BJ265" s="103">
        <f t="shared" si="44"/>
        <v>0.238</v>
      </c>
      <c r="BK265" s="73">
        <f t="shared" si="45"/>
        <v>-0.7700705197</v>
      </c>
      <c r="BL265" s="33">
        <v>0.36</v>
      </c>
      <c r="BM265" s="103">
        <f t="shared" si="46"/>
        <v>0.599</v>
      </c>
      <c r="BN265" s="73">
        <f t="shared" si="47"/>
        <v>-0.06574382092</v>
      </c>
      <c r="BO265" s="33">
        <v>3.04</v>
      </c>
      <c r="BP265" s="102">
        <f t="shared" si="48"/>
        <v>0.699</v>
      </c>
      <c r="BQ265" s="73">
        <f t="shared" si="49"/>
        <v>0.3319371549</v>
      </c>
      <c r="BR265" s="33">
        <v>45.24</v>
      </c>
      <c r="BS265" s="102">
        <f t="shared" si="50"/>
        <v>0.266</v>
      </c>
      <c r="BT265" s="73">
        <f t="shared" si="51"/>
        <v>-0.5326942369</v>
      </c>
      <c r="BU265" s="36">
        <f t="shared" si="52"/>
        <v>2746.853505</v>
      </c>
      <c r="BV265" s="35">
        <f t="shared" si="53"/>
        <v>0.09230777727</v>
      </c>
      <c r="BW265" s="37">
        <f t="shared" si="54"/>
        <v>0.574</v>
      </c>
      <c r="BX265" s="122">
        <f t="shared" si="55"/>
        <v>-3.460212936</v>
      </c>
      <c r="BY265" s="104">
        <f t="shared" si="56"/>
        <v>0.191</v>
      </c>
      <c r="BZ265" s="33">
        <v>5.64</v>
      </c>
      <c r="CA265" s="105">
        <f t="shared" si="57"/>
        <v>0.007</v>
      </c>
      <c r="CB265" s="73">
        <f t="shared" si="58"/>
        <v>-1.450013721</v>
      </c>
      <c r="CC265" s="33">
        <v>3.62</v>
      </c>
      <c r="CD265" s="105">
        <f t="shared" si="59"/>
        <v>0.759</v>
      </c>
      <c r="CE265" s="73">
        <f t="shared" si="60"/>
        <v>0.6844021339</v>
      </c>
      <c r="CF265" s="33">
        <v>0.14</v>
      </c>
      <c r="CG265" s="105">
        <f t="shared" si="61"/>
        <v>0.113</v>
      </c>
      <c r="CH265" s="73">
        <f t="shared" si="62"/>
        <v>-1.041656965</v>
      </c>
      <c r="CI265" s="33">
        <v>1.3</v>
      </c>
      <c r="CJ265" s="102">
        <f t="shared" si="63"/>
        <v>0.539</v>
      </c>
      <c r="CK265" s="73">
        <f t="shared" si="64"/>
        <v>-0.1773788236</v>
      </c>
      <c r="CL265" s="33">
        <v>38.89</v>
      </c>
      <c r="CM265" s="102">
        <f t="shared" si="65"/>
        <v>0.241</v>
      </c>
      <c r="CN265" s="73">
        <f t="shared" si="66"/>
        <v>-0.6517299109</v>
      </c>
      <c r="CO265" s="36">
        <f t="shared" si="67"/>
        <v>1729.095903</v>
      </c>
      <c r="CP265" s="35">
        <f t="shared" si="68"/>
        <v>-0.4268716976</v>
      </c>
      <c r="CQ265" s="90">
        <f t="shared" si="69"/>
        <v>0.379</v>
      </c>
      <c r="CR265" s="33">
        <v>0.02</v>
      </c>
      <c r="CS265" s="105">
        <f t="shared" si="70"/>
        <v>0.043</v>
      </c>
      <c r="CT265" s="73">
        <f t="shared" si="71"/>
        <v>-1.197778323</v>
      </c>
      <c r="CU265" s="123">
        <f t="shared" si="72"/>
        <v>-3.431918573</v>
      </c>
      <c r="CV265" s="107">
        <f t="shared" si="73"/>
        <v>0.142</v>
      </c>
    </row>
    <row r="266">
      <c r="A266" s="28">
        <v>2025.0</v>
      </c>
      <c r="B266" s="29" t="s">
        <v>836</v>
      </c>
      <c r="C266" s="29" t="s">
        <v>32</v>
      </c>
      <c r="D266" s="30">
        <f t="array" ref="D266">INDEX(
  TP!C:C,
  MATCH(
    1,
    (TP!A:A = A266) * (TP!B:B = C266),
    0
  )
)
</f>
        <v>44.88</v>
      </c>
      <c r="E266" s="31">
        <f t="shared" si="1"/>
        <v>1.446622674</v>
      </c>
      <c r="F266" s="32">
        <f t="shared" si="2"/>
        <v>0.599</v>
      </c>
      <c r="G266" s="33">
        <v>930.0</v>
      </c>
      <c r="H266" s="33">
        <v>1.55</v>
      </c>
      <c r="I266" s="33">
        <v>0.0</v>
      </c>
      <c r="J266" s="99">
        <f t="shared" si="3"/>
        <v>1.55</v>
      </c>
      <c r="K266" s="100">
        <f t="shared" si="4"/>
        <v>0.15</v>
      </c>
      <c r="L266" s="101">
        <f t="shared" si="5"/>
        <v>0.124</v>
      </c>
      <c r="M266" s="73">
        <f t="shared" si="6"/>
        <v>-1.113390857</v>
      </c>
      <c r="N266" s="42">
        <v>0.19</v>
      </c>
      <c r="O266" s="101">
        <f t="shared" si="7"/>
        <v>0.301</v>
      </c>
      <c r="P266" s="73">
        <f t="shared" si="8"/>
        <v>-0.5693517605</v>
      </c>
      <c r="Q266" s="33">
        <v>1.74</v>
      </c>
      <c r="R266" s="102">
        <f t="shared" si="9"/>
        <v>0.326</v>
      </c>
      <c r="S266" s="73">
        <f t="shared" si="10"/>
        <v>-0.4115170798</v>
      </c>
      <c r="T266" s="33">
        <v>33.33</v>
      </c>
      <c r="U266" s="102">
        <f t="shared" si="11"/>
        <v>0.174</v>
      </c>
      <c r="V266" s="73">
        <f t="shared" si="12"/>
        <v>-0.8006156944</v>
      </c>
      <c r="W266" s="36">
        <f t="shared" si="13"/>
        <v>2100.506342</v>
      </c>
      <c r="X266" s="35">
        <f t="shared" si="14"/>
        <v>-0.7987274533</v>
      </c>
      <c r="Y266" s="40">
        <f t="shared" si="15"/>
        <v>0.195</v>
      </c>
      <c r="Z266" s="33">
        <v>11.111</v>
      </c>
      <c r="AA266" s="101">
        <f t="shared" si="16"/>
        <v>0.277</v>
      </c>
      <c r="AB266" s="73">
        <f t="shared" si="17"/>
        <v>-0.5809883866</v>
      </c>
      <c r="AC266" s="121">
        <f t="shared" si="18"/>
        <v>-3.062458457</v>
      </c>
      <c r="AD266" s="68">
        <f t="shared" si="19"/>
        <v>0.195</v>
      </c>
      <c r="AE266" s="33">
        <v>3.19</v>
      </c>
      <c r="AF266" s="102">
        <f t="shared" si="20"/>
        <v>0.394</v>
      </c>
      <c r="AG266" s="73">
        <f t="shared" si="21"/>
        <v>-0.3166006321</v>
      </c>
      <c r="AH266" s="66">
        <f t="shared" si="22"/>
        <v>2.624393451</v>
      </c>
      <c r="AI266" s="102">
        <f t="shared" si="23"/>
        <v>0.273</v>
      </c>
      <c r="AJ266" s="73">
        <f t="shared" si="24"/>
        <v>-0.7217927443</v>
      </c>
      <c r="AK266" s="33">
        <v>63.64</v>
      </c>
      <c r="AL266" s="102">
        <f t="shared" si="25"/>
        <v>0.94</v>
      </c>
      <c r="AM266" s="73">
        <f t="shared" si="26"/>
        <v>1.550998644</v>
      </c>
      <c r="AN266" s="36">
        <f t="shared" si="27"/>
        <v>3751.792014</v>
      </c>
      <c r="AO266" s="35">
        <f t="shared" si="28"/>
        <v>0.2978507207</v>
      </c>
      <c r="AP266" s="37">
        <f t="shared" si="29"/>
        <v>0.628</v>
      </c>
      <c r="AQ266" s="33">
        <v>5.13</v>
      </c>
      <c r="AR266" s="102">
        <f t="shared" si="30"/>
        <v>0.649</v>
      </c>
      <c r="AS266" s="73">
        <f t="shared" si="31"/>
        <v>0.2165470285</v>
      </c>
      <c r="AT266" s="33">
        <v>35.85</v>
      </c>
      <c r="AU266" s="102">
        <f t="shared" si="32"/>
        <v>0.677</v>
      </c>
      <c r="AV266" s="73">
        <f t="shared" si="33"/>
        <v>0.4342927911</v>
      </c>
      <c r="AW266" s="36">
        <f t="shared" si="34"/>
        <v>2347.138405</v>
      </c>
      <c r="AX266" s="35">
        <f t="shared" si="35"/>
        <v>0.4815634061</v>
      </c>
      <c r="AY266" s="37">
        <f t="shared" si="36"/>
        <v>0.691</v>
      </c>
      <c r="AZ266" s="33">
        <v>7.45</v>
      </c>
      <c r="BA266" s="102">
        <f t="shared" si="37"/>
        <v>0.326</v>
      </c>
      <c r="BB266" s="73">
        <f t="shared" si="38"/>
        <v>-0.4217572338</v>
      </c>
      <c r="BC266" s="33">
        <v>44.16</v>
      </c>
      <c r="BD266" s="102">
        <f t="shared" si="39"/>
        <v>0.901</v>
      </c>
      <c r="BE266" s="73">
        <f t="shared" si="40"/>
        <v>1.282686303</v>
      </c>
      <c r="BF266" s="36">
        <f t="shared" si="41"/>
        <v>2997.051865</v>
      </c>
      <c r="BG266" s="35">
        <f t="shared" si="42"/>
        <v>0.8887094967</v>
      </c>
      <c r="BH266" s="37">
        <f t="shared" si="43"/>
        <v>0.83</v>
      </c>
      <c r="BI266" s="33">
        <v>0.77</v>
      </c>
      <c r="BJ266" s="103">
        <f t="shared" si="44"/>
        <v>0.316</v>
      </c>
      <c r="BK266" s="73">
        <f t="shared" si="45"/>
        <v>-0.6113451322</v>
      </c>
      <c r="BL266" s="33">
        <v>0.0</v>
      </c>
      <c r="BM266" s="103">
        <f t="shared" si="46"/>
        <v>0</v>
      </c>
      <c r="BN266" s="73">
        <f t="shared" si="47"/>
        <v>-1.05074095</v>
      </c>
      <c r="BO266" s="33">
        <v>1.74</v>
      </c>
      <c r="BP266" s="102">
        <f t="shared" si="48"/>
        <v>0.326</v>
      </c>
      <c r="BQ266" s="73">
        <f t="shared" si="49"/>
        <v>-0.5880544022</v>
      </c>
      <c r="BR266" s="33">
        <v>72.22</v>
      </c>
      <c r="BS266" s="102">
        <f t="shared" si="50"/>
        <v>0.979</v>
      </c>
      <c r="BT266" s="73">
        <f t="shared" si="51"/>
        <v>2.222724814</v>
      </c>
      <c r="BU266" s="36">
        <f t="shared" si="52"/>
        <v>3165.565126</v>
      </c>
      <c r="BV266" s="35">
        <f t="shared" si="53"/>
        <v>0.4991988455</v>
      </c>
      <c r="BW266" s="37">
        <f t="shared" si="54"/>
        <v>0.684</v>
      </c>
      <c r="BX266" s="122">
        <f t="shared" si="55"/>
        <v>0.5052363871</v>
      </c>
      <c r="BY266" s="104">
        <f t="shared" si="56"/>
        <v>0.585</v>
      </c>
      <c r="BZ266" s="33">
        <v>20.81</v>
      </c>
      <c r="CA266" s="105">
        <f t="shared" si="57"/>
        <v>0.901</v>
      </c>
      <c r="CB266" s="73">
        <f t="shared" si="58"/>
        <v>1.413021296</v>
      </c>
      <c r="CC266" s="33">
        <v>1.94</v>
      </c>
      <c r="CD266" s="105">
        <f t="shared" si="59"/>
        <v>0.085</v>
      </c>
      <c r="CE266" s="73">
        <f t="shared" si="60"/>
        <v>-1.256152199</v>
      </c>
      <c r="CF266" s="33">
        <v>0.58</v>
      </c>
      <c r="CG266" s="105">
        <f t="shared" si="61"/>
        <v>0.883</v>
      </c>
      <c r="CH266" s="73">
        <f t="shared" si="62"/>
        <v>1.345737206</v>
      </c>
      <c r="CI266" s="33">
        <v>2.71</v>
      </c>
      <c r="CJ266" s="102">
        <f t="shared" si="63"/>
        <v>0.89</v>
      </c>
      <c r="CK266" s="73">
        <f t="shared" si="64"/>
        <v>1.387846121</v>
      </c>
      <c r="CL266" s="33">
        <v>35.71</v>
      </c>
      <c r="CM266" s="102">
        <f t="shared" si="65"/>
        <v>0.142</v>
      </c>
      <c r="CN266" s="73">
        <f t="shared" si="66"/>
        <v>-0.8863398527</v>
      </c>
      <c r="CO266" s="36">
        <f t="shared" si="67"/>
        <v>2499.117187</v>
      </c>
      <c r="CP266" s="35">
        <f t="shared" si="68"/>
        <v>0.3593983864</v>
      </c>
      <c r="CQ266" s="90">
        <f t="shared" si="69"/>
        <v>0.677</v>
      </c>
      <c r="CR266" s="33">
        <v>0.2</v>
      </c>
      <c r="CS266" s="105">
        <f t="shared" si="70"/>
        <v>0.968</v>
      </c>
      <c r="CT266" s="73">
        <f t="shared" si="71"/>
        <v>2.141840055</v>
      </c>
      <c r="CU266" s="123">
        <f t="shared" si="72"/>
        <v>4.003844743</v>
      </c>
      <c r="CV266" s="107">
        <f t="shared" si="73"/>
        <v>0.869</v>
      </c>
    </row>
    <row r="267">
      <c r="A267" s="28">
        <v>2025.0</v>
      </c>
      <c r="B267" s="29" t="s">
        <v>995</v>
      </c>
      <c r="C267" s="29" t="s">
        <v>32</v>
      </c>
      <c r="D267" s="30">
        <f t="array" ref="D267">INDEX(
  TP!C:C,
  MATCH(
    1,
    (TP!A:A = A267) * (TP!B:B = C267),
    0
  )
)
</f>
        <v>44.88</v>
      </c>
      <c r="E267" s="31">
        <f t="shared" si="1"/>
        <v>0.6004907468</v>
      </c>
      <c r="F267" s="32">
        <f t="shared" si="2"/>
        <v>0.546</v>
      </c>
      <c r="G267" s="33">
        <v>1389.0</v>
      </c>
      <c r="H267" s="33">
        <v>7.48</v>
      </c>
      <c r="I267" s="33">
        <v>0.0</v>
      </c>
      <c r="J267" s="99">
        <f t="shared" si="3"/>
        <v>7.48</v>
      </c>
      <c r="K267" s="100">
        <f t="shared" si="4"/>
        <v>0.4846652268</v>
      </c>
      <c r="L267" s="101">
        <f t="shared" si="5"/>
        <v>0.968</v>
      </c>
      <c r="M267" s="73">
        <f t="shared" si="6"/>
        <v>1.789755032</v>
      </c>
      <c r="N267" s="42">
        <v>0.39</v>
      </c>
      <c r="O267" s="101">
        <f t="shared" si="7"/>
        <v>0.77</v>
      </c>
      <c r="P267" s="73">
        <f t="shared" si="8"/>
        <v>0.7089231163</v>
      </c>
      <c r="Q267" s="33">
        <v>2.72</v>
      </c>
      <c r="R267" s="102">
        <f t="shared" si="9"/>
        <v>0.876</v>
      </c>
      <c r="S267" s="73">
        <f t="shared" si="10"/>
        <v>1.186049366</v>
      </c>
      <c r="T267" s="33">
        <v>35.71</v>
      </c>
      <c r="U267" s="102">
        <f t="shared" si="11"/>
        <v>0.259</v>
      </c>
      <c r="V267" s="73">
        <f t="shared" si="12"/>
        <v>-0.5650863913</v>
      </c>
      <c r="W267" s="36">
        <f t="shared" si="13"/>
        <v>2933.189733</v>
      </c>
      <c r="X267" s="35">
        <f t="shared" si="14"/>
        <v>0.1540202365</v>
      </c>
      <c r="Y267" s="40">
        <f t="shared" si="15"/>
        <v>0.539</v>
      </c>
      <c r="Z267" s="33">
        <v>14.286</v>
      </c>
      <c r="AA267" s="101">
        <f t="shared" si="16"/>
        <v>0.436</v>
      </c>
      <c r="AB267" s="73">
        <f t="shared" si="17"/>
        <v>-0.1285408676</v>
      </c>
      <c r="AC267" s="121">
        <f t="shared" si="18"/>
        <v>2.524157517</v>
      </c>
      <c r="AD267" s="68">
        <f t="shared" si="19"/>
        <v>0.784</v>
      </c>
      <c r="AE267" s="33">
        <v>2.92</v>
      </c>
      <c r="AF267" s="102">
        <f t="shared" si="20"/>
        <v>0.298</v>
      </c>
      <c r="AG267" s="73">
        <f t="shared" si="21"/>
        <v>-0.5491884053</v>
      </c>
      <c r="AH267" s="66">
        <f t="shared" si="22"/>
        <v>2.402266106</v>
      </c>
      <c r="AI267" s="102">
        <f t="shared" si="23"/>
        <v>0.199</v>
      </c>
      <c r="AJ267" s="73">
        <f t="shared" si="24"/>
        <v>-0.9067655121</v>
      </c>
      <c r="AK267" s="33">
        <v>33.33</v>
      </c>
      <c r="AL267" s="102">
        <f t="shared" si="25"/>
        <v>0.011</v>
      </c>
      <c r="AM267" s="73">
        <f t="shared" si="26"/>
        <v>-2.426188097</v>
      </c>
      <c r="AN267" s="36">
        <f t="shared" si="27"/>
        <v>1868.408001</v>
      </c>
      <c r="AO267" s="35">
        <f t="shared" si="28"/>
        <v>-1.915121212</v>
      </c>
      <c r="AP267" s="37">
        <f t="shared" si="29"/>
        <v>0.014</v>
      </c>
      <c r="AQ267" s="33">
        <v>2.59</v>
      </c>
      <c r="AR267" s="102">
        <f t="shared" si="30"/>
        <v>0.259</v>
      </c>
      <c r="AS267" s="73">
        <f t="shared" si="31"/>
        <v>-0.7574742157</v>
      </c>
      <c r="AT267" s="33">
        <v>17.5</v>
      </c>
      <c r="AU267" s="102">
        <f t="shared" si="32"/>
        <v>0.082</v>
      </c>
      <c r="AV267" s="73">
        <f t="shared" si="33"/>
        <v>-1.38321106</v>
      </c>
      <c r="AW267" s="36">
        <f t="shared" si="34"/>
        <v>807.6546691</v>
      </c>
      <c r="AX267" s="35">
        <f t="shared" si="35"/>
        <v>-1.185658471</v>
      </c>
      <c r="AY267" s="37">
        <f t="shared" si="36"/>
        <v>0.106</v>
      </c>
      <c r="AZ267" s="33">
        <v>10.89</v>
      </c>
      <c r="BA267" s="102">
        <f t="shared" si="37"/>
        <v>0.812</v>
      </c>
      <c r="BB267" s="73">
        <f t="shared" si="38"/>
        <v>0.8293522253</v>
      </c>
      <c r="BC267" s="33">
        <v>33.33</v>
      </c>
      <c r="BD267" s="102">
        <f t="shared" si="39"/>
        <v>0.44</v>
      </c>
      <c r="BE267" s="73">
        <f t="shared" si="40"/>
        <v>-0.2196820816</v>
      </c>
      <c r="BF267" s="36">
        <f t="shared" si="41"/>
        <v>2624.036285</v>
      </c>
      <c r="BG267" s="35">
        <f t="shared" si="42"/>
        <v>0.2628653154</v>
      </c>
      <c r="BH267" s="37">
        <f t="shared" si="43"/>
        <v>0.66</v>
      </c>
      <c r="BI267" s="33">
        <v>1.94</v>
      </c>
      <c r="BJ267" s="103">
        <f t="shared" si="44"/>
        <v>0.823</v>
      </c>
      <c r="BK267" s="73">
        <f t="shared" si="45"/>
        <v>0.9362273963</v>
      </c>
      <c r="BL267" s="33">
        <v>0.45</v>
      </c>
      <c r="BM267" s="103">
        <f t="shared" si="46"/>
        <v>0.681</v>
      </c>
      <c r="BN267" s="73">
        <f t="shared" si="47"/>
        <v>0.1805054613</v>
      </c>
      <c r="BO267" s="33">
        <v>4.92</v>
      </c>
      <c r="BP267" s="102">
        <f t="shared" si="48"/>
        <v>0.926</v>
      </c>
      <c r="BQ267" s="73">
        <f t="shared" si="49"/>
        <v>1.662386484</v>
      </c>
      <c r="BR267" s="33">
        <v>46.05</v>
      </c>
      <c r="BS267" s="102">
        <f t="shared" si="50"/>
        <v>0.298</v>
      </c>
      <c r="BT267" s="73">
        <f t="shared" si="51"/>
        <v>-0.4499703885</v>
      </c>
      <c r="BU267" s="36">
        <f t="shared" si="52"/>
        <v>3561.188246</v>
      </c>
      <c r="BV267" s="35">
        <f t="shared" si="53"/>
        <v>0.883653219</v>
      </c>
      <c r="BW267" s="37">
        <f t="shared" si="54"/>
        <v>0.823</v>
      </c>
      <c r="BX267" s="122">
        <f t="shared" si="55"/>
        <v>-0.8375282913</v>
      </c>
      <c r="BY267" s="104">
        <f t="shared" si="56"/>
        <v>0.44</v>
      </c>
      <c r="BZ267" s="33">
        <v>7.0</v>
      </c>
      <c r="CA267" s="105">
        <f t="shared" si="57"/>
        <v>0.053</v>
      </c>
      <c r="CB267" s="73">
        <f t="shared" si="58"/>
        <v>-1.193340839</v>
      </c>
      <c r="CC267" s="33">
        <v>3.95</v>
      </c>
      <c r="CD267" s="105">
        <f t="shared" si="59"/>
        <v>0.858</v>
      </c>
      <c r="CE267" s="73">
        <f t="shared" si="60"/>
        <v>1.065582449</v>
      </c>
      <c r="CF267" s="33">
        <v>0.39</v>
      </c>
      <c r="CG267" s="105">
        <f t="shared" si="61"/>
        <v>0.695</v>
      </c>
      <c r="CH267" s="73">
        <f t="shared" si="62"/>
        <v>0.3148169955</v>
      </c>
      <c r="CI267" s="33">
        <v>1.1</v>
      </c>
      <c r="CJ267" s="102">
        <f t="shared" si="63"/>
        <v>0.433</v>
      </c>
      <c r="CK267" s="73">
        <f t="shared" si="64"/>
        <v>-0.3993965462</v>
      </c>
      <c r="CL267" s="33">
        <v>29.41</v>
      </c>
      <c r="CM267" s="102">
        <f t="shared" si="65"/>
        <v>0.067</v>
      </c>
      <c r="CN267" s="73">
        <f t="shared" si="66"/>
        <v>-1.351133133</v>
      </c>
      <c r="CO267" s="36">
        <f t="shared" si="67"/>
        <v>1164.785017</v>
      </c>
      <c r="CP267" s="35">
        <f t="shared" si="68"/>
        <v>-1.003090534</v>
      </c>
      <c r="CQ267" s="90">
        <f t="shared" si="69"/>
        <v>0.138</v>
      </c>
      <c r="CR267" s="33">
        <v>0.07</v>
      </c>
      <c r="CS267" s="105">
        <f t="shared" si="70"/>
        <v>0.411</v>
      </c>
      <c r="CT267" s="73">
        <f t="shared" si="71"/>
        <v>-0.2701065511</v>
      </c>
      <c r="CU267" s="123">
        <f t="shared" si="72"/>
        <v>-1.086138479</v>
      </c>
      <c r="CV267" s="107">
        <f t="shared" si="73"/>
        <v>0.422</v>
      </c>
    </row>
    <row r="268">
      <c r="A268" s="28">
        <v>2025.0</v>
      </c>
      <c r="B268" s="29" t="s">
        <v>484</v>
      </c>
      <c r="C268" s="29" t="s">
        <v>32</v>
      </c>
      <c r="D268" s="30">
        <f t="array" ref="D268">INDEX(
  TP!C:C,
  MATCH(
    1,
    (TP!A:A = A268) * (TP!B:B = C268),
    0
  )
)
</f>
        <v>44.88</v>
      </c>
      <c r="E268" s="31">
        <f t="shared" si="1"/>
        <v>-2.480088874</v>
      </c>
      <c r="F268" s="32">
        <f t="shared" si="2"/>
        <v>0.358</v>
      </c>
      <c r="G268" s="33">
        <v>1601.0</v>
      </c>
      <c r="H268" s="33">
        <v>5.92</v>
      </c>
      <c r="I268" s="33">
        <v>0.0</v>
      </c>
      <c r="J268" s="99">
        <f t="shared" si="3"/>
        <v>5.92</v>
      </c>
      <c r="K268" s="100">
        <f t="shared" si="4"/>
        <v>0.332792005</v>
      </c>
      <c r="L268" s="101">
        <f t="shared" si="5"/>
        <v>0.667</v>
      </c>
      <c r="M268" s="73">
        <f t="shared" si="6"/>
        <v>0.4722888475</v>
      </c>
      <c r="N268" s="42">
        <v>0.51</v>
      </c>
      <c r="O268" s="101">
        <f t="shared" si="7"/>
        <v>0.918</v>
      </c>
      <c r="P268" s="73">
        <f t="shared" si="8"/>
        <v>1.475888042</v>
      </c>
      <c r="Q268" s="33">
        <v>2.14</v>
      </c>
      <c r="R268" s="102">
        <f t="shared" si="9"/>
        <v>0.621</v>
      </c>
      <c r="S268" s="73">
        <f t="shared" si="10"/>
        <v>0.2405508574</v>
      </c>
      <c r="T268" s="33">
        <v>42.11</v>
      </c>
      <c r="U268" s="102">
        <f t="shared" si="11"/>
        <v>0.511</v>
      </c>
      <c r="V268" s="73">
        <f t="shared" si="12"/>
        <v>0.06826971798</v>
      </c>
      <c r="W268" s="36">
        <f t="shared" si="13"/>
        <v>3012.6045</v>
      </c>
      <c r="X268" s="35">
        <f t="shared" si="14"/>
        <v>0.2448857878</v>
      </c>
      <c r="Y268" s="40">
        <f t="shared" si="15"/>
        <v>0.578</v>
      </c>
      <c r="Z268" s="33">
        <v>23.684</v>
      </c>
      <c r="AA268" s="101">
        <f t="shared" si="16"/>
        <v>0.89</v>
      </c>
      <c r="AB268" s="73">
        <f t="shared" si="17"/>
        <v>1.210703789</v>
      </c>
      <c r="AC268" s="121">
        <f t="shared" si="18"/>
        <v>3.403766466</v>
      </c>
      <c r="AD268" s="68">
        <f t="shared" si="19"/>
        <v>0.855</v>
      </c>
      <c r="AE268" s="33">
        <v>2.92</v>
      </c>
      <c r="AF268" s="102">
        <f t="shared" si="20"/>
        <v>0.298</v>
      </c>
      <c r="AG268" s="73">
        <f t="shared" si="21"/>
        <v>-0.5491884053</v>
      </c>
      <c r="AH268" s="66">
        <f t="shared" si="22"/>
        <v>2.402266106</v>
      </c>
      <c r="AI268" s="102">
        <f t="shared" si="23"/>
        <v>0.199</v>
      </c>
      <c r="AJ268" s="73">
        <f t="shared" si="24"/>
        <v>-0.9067655121</v>
      </c>
      <c r="AK268" s="33">
        <v>48.08</v>
      </c>
      <c r="AL268" s="102">
        <f t="shared" si="25"/>
        <v>0.287</v>
      </c>
      <c r="AM268" s="73">
        <f t="shared" si="26"/>
        <v>-0.4907376048</v>
      </c>
      <c r="AN268" s="36">
        <f t="shared" si="27"/>
        <v>2695.261227</v>
      </c>
      <c r="AO268" s="35">
        <f t="shared" si="28"/>
        <v>-0.9435705516</v>
      </c>
      <c r="AP268" s="37">
        <f t="shared" si="29"/>
        <v>0.188</v>
      </c>
      <c r="AQ268" s="33">
        <v>3.88</v>
      </c>
      <c r="AR268" s="102">
        <f t="shared" si="30"/>
        <v>0.443</v>
      </c>
      <c r="AS268" s="73">
        <f t="shared" si="31"/>
        <v>-0.262794135</v>
      </c>
      <c r="AT268" s="33">
        <v>30.43</v>
      </c>
      <c r="AU268" s="102">
        <f t="shared" si="32"/>
        <v>0.422</v>
      </c>
      <c r="AV268" s="73">
        <f t="shared" si="33"/>
        <v>-0.1025394091</v>
      </c>
      <c r="AW268" s="36">
        <f t="shared" si="34"/>
        <v>1741.710999</v>
      </c>
      <c r="AX268" s="35">
        <f t="shared" si="35"/>
        <v>-0.1740991337</v>
      </c>
      <c r="AY268" s="37">
        <f t="shared" si="36"/>
        <v>0.465</v>
      </c>
      <c r="AZ268" s="33">
        <v>5.0</v>
      </c>
      <c r="BA268" s="102">
        <f t="shared" si="37"/>
        <v>0.082</v>
      </c>
      <c r="BB268" s="73">
        <f t="shared" si="38"/>
        <v>-1.312809029</v>
      </c>
      <c r="BC268" s="33">
        <v>33.71</v>
      </c>
      <c r="BD268" s="102">
        <f t="shared" si="39"/>
        <v>0.472</v>
      </c>
      <c r="BE268" s="73">
        <f t="shared" si="40"/>
        <v>-0.1669674014</v>
      </c>
      <c r="BF268" s="36">
        <f t="shared" si="41"/>
        <v>1920.770019</v>
      </c>
      <c r="BG268" s="35">
        <f t="shared" si="42"/>
        <v>-0.9170722622</v>
      </c>
      <c r="BH268" s="37">
        <f t="shared" si="43"/>
        <v>0.174</v>
      </c>
      <c r="BI268" s="33">
        <v>1.24</v>
      </c>
      <c r="BJ268" s="103">
        <f t="shared" si="44"/>
        <v>0.582</v>
      </c>
      <c r="BK268" s="73">
        <f t="shared" si="45"/>
        <v>0.01032930231</v>
      </c>
      <c r="BL268" s="33">
        <v>0.22</v>
      </c>
      <c r="BM268" s="103">
        <f t="shared" si="46"/>
        <v>0.394</v>
      </c>
      <c r="BN268" s="73">
        <f t="shared" si="47"/>
        <v>-0.4487982599</v>
      </c>
      <c r="BO268" s="33">
        <v>1.35</v>
      </c>
      <c r="BP268" s="102">
        <f t="shared" si="48"/>
        <v>0.181</v>
      </c>
      <c r="BQ268" s="73">
        <f t="shared" si="49"/>
        <v>-0.8640518694</v>
      </c>
      <c r="BR268" s="33">
        <v>45.83</v>
      </c>
      <c r="BS268" s="102">
        <f t="shared" si="50"/>
        <v>0.291</v>
      </c>
      <c r="BT268" s="73">
        <f t="shared" si="51"/>
        <v>-0.4724385942</v>
      </c>
      <c r="BU268" s="36">
        <f t="shared" si="52"/>
        <v>1702.825931</v>
      </c>
      <c r="BV268" s="35">
        <f t="shared" si="53"/>
        <v>-0.9222460902</v>
      </c>
      <c r="BW268" s="37">
        <f t="shared" si="54"/>
        <v>0.167</v>
      </c>
      <c r="BX268" s="122">
        <f t="shared" si="55"/>
        <v>-3.395456995</v>
      </c>
      <c r="BY268" s="104">
        <f t="shared" si="56"/>
        <v>0.202</v>
      </c>
      <c r="BZ268" s="33">
        <v>9.5</v>
      </c>
      <c r="CA268" s="105">
        <f t="shared" si="57"/>
        <v>0.216</v>
      </c>
      <c r="CB268" s="73">
        <f t="shared" si="58"/>
        <v>-0.7215156879</v>
      </c>
      <c r="CC268" s="33">
        <v>3.49</v>
      </c>
      <c r="CD268" s="105">
        <f t="shared" si="59"/>
        <v>0.691</v>
      </c>
      <c r="CE268" s="73">
        <f t="shared" si="60"/>
        <v>0.5342401915</v>
      </c>
      <c r="CF268" s="33">
        <v>0.22</v>
      </c>
      <c r="CG268" s="105">
        <f t="shared" si="61"/>
        <v>0.312</v>
      </c>
      <c r="CH268" s="73">
        <f t="shared" si="62"/>
        <v>-0.6075852977</v>
      </c>
      <c r="CI268" s="33">
        <v>0.56</v>
      </c>
      <c r="CJ268" s="102">
        <f t="shared" si="63"/>
        <v>0.085</v>
      </c>
      <c r="CK268" s="73">
        <f t="shared" si="64"/>
        <v>-0.9988443972</v>
      </c>
      <c r="CL268" s="33">
        <v>70.0</v>
      </c>
      <c r="CM268" s="102">
        <f t="shared" si="65"/>
        <v>0.961</v>
      </c>
      <c r="CN268" s="73">
        <f t="shared" si="66"/>
        <v>1.643463576</v>
      </c>
      <c r="CO268" s="36">
        <f t="shared" si="67"/>
        <v>1661.631979</v>
      </c>
      <c r="CP268" s="35">
        <f t="shared" si="68"/>
        <v>-0.4957592286</v>
      </c>
      <c r="CQ268" s="90">
        <f t="shared" si="69"/>
        <v>0.348</v>
      </c>
      <c r="CR268" s="33">
        <v>0.02</v>
      </c>
      <c r="CS268" s="105">
        <f t="shared" si="70"/>
        <v>0.043</v>
      </c>
      <c r="CT268" s="73">
        <f t="shared" si="71"/>
        <v>-1.197778323</v>
      </c>
      <c r="CU268" s="123">
        <f t="shared" si="72"/>
        <v>-2.488398345</v>
      </c>
      <c r="CV268" s="107">
        <f t="shared" si="73"/>
        <v>0.245</v>
      </c>
    </row>
    <row r="269">
      <c r="A269" s="28">
        <v>2025.0</v>
      </c>
      <c r="B269" s="29" t="s">
        <v>504</v>
      </c>
      <c r="C269" s="29" t="s">
        <v>32</v>
      </c>
      <c r="D269" s="30">
        <f t="array" ref="D269">INDEX(
  TP!C:C,
  MATCH(
    1,
    (TP!A:A = A269) * (TP!B:B = C269),
    0
  )
)
</f>
        <v>44.88</v>
      </c>
      <c r="E269" s="31">
        <f t="shared" si="1"/>
        <v>-9.558864187</v>
      </c>
      <c r="F269" s="32">
        <f t="shared" si="2"/>
        <v>0.05</v>
      </c>
      <c r="G269" s="33">
        <v>1491.0</v>
      </c>
      <c r="H269" s="33">
        <v>0.43</v>
      </c>
      <c r="I269" s="33">
        <v>0.0</v>
      </c>
      <c r="J269" s="99">
        <f t="shared" si="3"/>
        <v>0.43</v>
      </c>
      <c r="K269" s="100">
        <f t="shared" si="4"/>
        <v>0.02595573441</v>
      </c>
      <c r="L269" s="101">
        <f t="shared" si="5"/>
        <v>0.007</v>
      </c>
      <c r="M269" s="73">
        <f t="shared" si="6"/>
        <v>-2.189447079</v>
      </c>
      <c r="N269" s="42">
        <v>0.12</v>
      </c>
      <c r="O269" s="101">
        <f t="shared" si="7"/>
        <v>0.142</v>
      </c>
      <c r="P269" s="73">
        <f t="shared" si="8"/>
        <v>-1.016747967</v>
      </c>
      <c r="Q269" s="33">
        <v>0.42</v>
      </c>
      <c r="R269" s="102">
        <f t="shared" si="9"/>
        <v>0.004</v>
      </c>
      <c r="S269" s="73">
        <f t="shared" si="10"/>
        <v>-2.563341272</v>
      </c>
      <c r="T269" s="33">
        <v>57.14</v>
      </c>
      <c r="U269" s="102">
        <f t="shared" si="11"/>
        <v>0.943</v>
      </c>
      <c r="V269" s="73">
        <f t="shared" si="12"/>
        <v>1.555666956</v>
      </c>
      <c r="W269" s="36">
        <f t="shared" si="13"/>
        <v>1252.762866</v>
      </c>
      <c r="X269" s="35">
        <f t="shared" si="14"/>
        <v>-1.768706737</v>
      </c>
      <c r="Y269" s="40">
        <f t="shared" si="15"/>
        <v>0.05</v>
      </c>
      <c r="Z269" s="33">
        <v>28.571</v>
      </c>
      <c r="AA269" s="101">
        <f t="shared" si="16"/>
        <v>0.968</v>
      </c>
      <c r="AB269" s="73">
        <f t="shared" si="17"/>
        <v>1.90711671</v>
      </c>
      <c r="AC269" s="121">
        <f t="shared" si="18"/>
        <v>-3.067785073</v>
      </c>
      <c r="AD269" s="68">
        <f t="shared" si="19"/>
        <v>0.191</v>
      </c>
      <c r="AE269" s="33">
        <v>5.13</v>
      </c>
      <c r="AF269" s="102">
        <f t="shared" si="20"/>
        <v>0.897</v>
      </c>
      <c r="AG269" s="73">
        <f t="shared" si="21"/>
        <v>1.354585591</v>
      </c>
      <c r="AH269" s="66">
        <f t="shared" si="22"/>
        <v>4.220419563</v>
      </c>
      <c r="AI269" s="102">
        <f t="shared" si="23"/>
        <v>0.755</v>
      </c>
      <c r="AJ269" s="73">
        <f t="shared" si="24"/>
        <v>0.6072708462</v>
      </c>
      <c r="AK269" s="33">
        <v>54.12</v>
      </c>
      <c r="AL269" s="102">
        <f t="shared" si="25"/>
        <v>0.631</v>
      </c>
      <c r="AM269" s="73">
        <f t="shared" si="26"/>
        <v>0.3018129698</v>
      </c>
      <c r="AN269" s="36">
        <f t="shared" si="27"/>
        <v>4094.661309</v>
      </c>
      <c r="AO269" s="35">
        <f t="shared" si="28"/>
        <v>0.7007213618</v>
      </c>
      <c r="AP269" s="37">
        <f t="shared" si="29"/>
        <v>0.755</v>
      </c>
      <c r="AQ269" s="33">
        <v>1.45</v>
      </c>
      <c r="AR269" s="102">
        <f t="shared" si="30"/>
        <v>0.071</v>
      </c>
      <c r="AS269" s="73">
        <f t="shared" si="31"/>
        <v>-1.194633357</v>
      </c>
      <c r="AT269" s="33">
        <v>29.17</v>
      </c>
      <c r="AU269" s="102">
        <f t="shared" si="32"/>
        <v>0.372</v>
      </c>
      <c r="AV269" s="73">
        <f t="shared" si="33"/>
        <v>-0.2273380386</v>
      </c>
      <c r="AW269" s="36">
        <f t="shared" si="34"/>
        <v>943.8265484</v>
      </c>
      <c r="AX269" s="35">
        <f t="shared" si="35"/>
        <v>-1.038187776</v>
      </c>
      <c r="AY269" s="37">
        <f t="shared" si="36"/>
        <v>0.138</v>
      </c>
      <c r="AZ269" s="33">
        <v>3.26</v>
      </c>
      <c r="BA269" s="102">
        <f t="shared" si="37"/>
        <v>0.004</v>
      </c>
      <c r="BB269" s="73">
        <f t="shared" si="38"/>
        <v>-1.945637651</v>
      </c>
      <c r="BC269" s="33">
        <v>50.0</v>
      </c>
      <c r="BD269" s="102">
        <f t="shared" si="39"/>
        <v>0.975</v>
      </c>
      <c r="BE269" s="73">
        <f t="shared" si="40"/>
        <v>2.092827703</v>
      </c>
      <c r="BF269" s="36">
        <f t="shared" si="41"/>
        <v>2304.389896</v>
      </c>
      <c r="BG269" s="35">
        <f t="shared" si="42"/>
        <v>-0.2734362295</v>
      </c>
      <c r="BH269" s="37">
        <f t="shared" si="43"/>
        <v>0.429</v>
      </c>
      <c r="BI269" s="33">
        <v>0.72</v>
      </c>
      <c r="BJ269" s="103">
        <f t="shared" si="44"/>
        <v>0.284</v>
      </c>
      <c r="BK269" s="73">
        <f t="shared" si="45"/>
        <v>-0.6774807103</v>
      </c>
      <c r="BL269" s="33">
        <v>0.06</v>
      </c>
      <c r="BM269" s="103">
        <f t="shared" si="46"/>
        <v>0.103</v>
      </c>
      <c r="BN269" s="73">
        <f t="shared" si="47"/>
        <v>-0.8865747616</v>
      </c>
      <c r="BO269" s="33">
        <v>0.85</v>
      </c>
      <c r="BP269" s="102">
        <f t="shared" si="48"/>
        <v>0.06</v>
      </c>
      <c r="BQ269" s="73">
        <f t="shared" si="49"/>
        <v>-1.217894776</v>
      </c>
      <c r="BR269" s="33">
        <v>71.43</v>
      </c>
      <c r="BS269" s="102">
        <f t="shared" si="50"/>
        <v>0.975</v>
      </c>
      <c r="BT269" s="73">
        <f t="shared" si="51"/>
        <v>2.14204353</v>
      </c>
      <c r="BU269" s="36">
        <f t="shared" si="52"/>
        <v>1910.901079</v>
      </c>
      <c r="BV269" s="35">
        <f t="shared" si="53"/>
        <v>-0.7200450643</v>
      </c>
      <c r="BW269" s="37">
        <f t="shared" si="54"/>
        <v>0.259</v>
      </c>
      <c r="BX269" s="122">
        <f t="shared" si="55"/>
        <v>-2.89500318</v>
      </c>
      <c r="BY269" s="104">
        <f t="shared" si="56"/>
        <v>0.227</v>
      </c>
      <c r="BZ269" s="33">
        <v>18.47</v>
      </c>
      <c r="CA269" s="105">
        <f t="shared" si="57"/>
        <v>0.833</v>
      </c>
      <c r="CB269" s="73">
        <f t="shared" si="58"/>
        <v>0.9713929541</v>
      </c>
      <c r="CC269" s="33">
        <v>0.3</v>
      </c>
      <c r="CD269" s="105">
        <f t="shared" si="59"/>
        <v>0</v>
      </c>
      <c r="CE269" s="73">
        <f t="shared" si="60"/>
        <v>-3.150502857</v>
      </c>
      <c r="CF269" s="33">
        <v>0.12</v>
      </c>
      <c r="CG269" s="105">
        <f t="shared" si="61"/>
        <v>0.089</v>
      </c>
      <c r="CH269" s="73">
        <f t="shared" si="62"/>
        <v>-1.150174882</v>
      </c>
      <c r="CI269" s="33">
        <v>1.63</v>
      </c>
      <c r="CJ269" s="102">
        <f t="shared" si="63"/>
        <v>0.677</v>
      </c>
      <c r="CK269" s="73">
        <f t="shared" si="64"/>
        <v>0.1889504187</v>
      </c>
      <c r="CL269" s="33">
        <v>59.26</v>
      </c>
      <c r="CM269" s="102">
        <f t="shared" si="65"/>
        <v>0.816</v>
      </c>
      <c r="CN269" s="73">
        <f t="shared" si="66"/>
        <v>0.851101697</v>
      </c>
      <c r="CO269" s="36">
        <f t="shared" si="67"/>
        <v>3058.893706</v>
      </c>
      <c r="CP269" s="35">
        <f t="shared" si="68"/>
        <v>0.9309871733</v>
      </c>
      <c r="CQ269" s="90">
        <f t="shared" si="69"/>
        <v>0.809</v>
      </c>
      <c r="CR269" s="33">
        <v>0.02</v>
      </c>
      <c r="CS269" s="105">
        <f t="shared" si="70"/>
        <v>0.043</v>
      </c>
      <c r="CT269" s="73">
        <f t="shared" si="71"/>
        <v>-1.197778323</v>
      </c>
      <c r="CU269" s="123">
        <f t="shared" si="72"/>
        <v>-3.596075934</v>
      </c>
      <c r="CV269" s="107">
        <f t="shared" si="73"/>
        <v>0.117</v>
      </c>
    </row>
    <row r="270">
      <c r="A270" s="28">
        <v>2025.0</v>
      </c>
      <c r="B270" s="29" t="s">
        <v>521</v>
      </c>
      <c r="C270" s="29" t="s">
        <v>32</v>
      </c>
      <c r="D270" s="30">
        <f t="array" ref="D270">INDEX(
  TP!C:C,
  MATCH(
    1,
    (TP!A:A = A270) * (TP!B:B = C270),
    0
  )
)
</f>
        <v>44.88</v>
      </c>
      <c r="E270" s="31">
        <f t="shared" si="1"/>
        <v>-14.78424154</v>
      </c>
      <c r="F270" s="32">
        <f t="shared" si="2"/>
        <v>0</v>
      </c>
      <c r="G270" s="33">
        <v>1768.0</v>
      </c>
      <c r="H270" s="33">
        <v>0.74</v>
      </c>
      <c r="I270" s="33">
        <v>0.0</v>
      </c>
      <c r="J270" s="99">
        <f t="shared" si="3"/>
        <v>0.74</v>
      </c>
      <c r="K270" s="100">
        <f t="shared" si="4"/>
        <v>0.03766968326</v>
      </c>
      <c r="L270" s="101">
        <f t="shared" si="5"/>
        <v>0.018</v>
      </c>
      <c r="M270" s="73">
        <f t="shared" si="6"/>
        <v>-2.087831196</v>
      </c>
      <c r="N270" s="42">
        <v>0.0</v>
      </c>
      <c r="O270" s="101">
        <f t="shared" si="7"/>
        <v>0</v>
      </c>
      <c r="P270" s="73">
        <f t="shared" si="8"/>
        <v>-1.783712893</v>
      </c>
      <c r="Q270" s="33">
        <v>0.81</v>
      </c>
      <c r="R270" s="102">
        <f t="shared" si="9"/>
        <v>0.028</v>
      </c>
      <c r="S270" s="73">
        <f t="shared" si="10"/>
        <v>-1.927575034</v>
      </c>
      <c r="T270" s="33">
        <v>12.5</v>
      </c>
      <c r="U270" s="102">
        <f t="shared" si="11"/>
        <v>0.011</v>
      </c>
      <c r="V270" s="73">
        <f t="shared" si="12"/>
        <v>-2.861991906</v>
      </c>
      <c r="W270" s="36">
        <f t="shared" si="13"/>
        <v>463.7140912</v>
      </c>
      <c r="X270" s="35">
        <f t="shared" si="14"/>
        <v>-2.671528152</v>
      </c>
      <c r="Y270" s="40">
        <f t="shared" si="15"/>
        <v>0.007</v>
      </c>
      <c r="Z270" s="33">
        <v>0.0</v>
      </c>
      <c r="AA270" s="101">
        <f t="shared" si="16"/>
        <v>0</v>
      </c>
      <c r="AB270" s="73">
        <f t="shared" si="17"/>
        <v>-2.164340948</v>
      </c>
      <c r="AC270" s="121">
        <f t="shared" si="18"/>
        <v>-8.70741319</v>
      </c>
      <c r="AD270" s="68">
        <f t="shared" si="19"/>
        <v>0.007</v>
      </c>
      <c r="AE270" s="33">
        <v>3.36</v>
      </c>
      <c r="AF270" s="102">
        <f t="shared" si="20"/>
        <v>0.493</v>
      </c>
      <c r="AG270" s="73">
        <f t="shared" si="21"/>
        <v>-0.1701564785</v>
      </c>
      <c r="AH270" s="66">
        <f t="shared" si="22"/>
        <v>2.764251409</v>
      </c>
      <c r="AI270" s="102">
        <f t="shared" si="23"/>
        <v>0.312</v>
      </c>
      <c r="AJ270" s="73">
        <f t="shared" si="24"/>
        <v>-0.6053284091</v>
      </c>
      <c r="AK270" s="33">
        <v>50.0</v>
      </c>
      <c r="AL270" s="102">
        <f t="shared" si="25"/>
        <v>0.365</v>
      </c>
      <c r="AM270" s="73">
        <f t="shared" si="26"/>
        <v>-0.2388009983</v>
      </c>
      <c r="AN270" s="36">
        <f t="shared" si="27"/>
        <v>3034.338895</v>
      </c>
      <c r="AO270" s="35">
        <f t="shared" si="28"/>
        <v>-0.5451550631</v>
      </c>
      <c r="AP270" s="37">
        <f t="shared" si="29"/>
        <v>0.309</v>
      </c>
      <c r="AQ270" s="33">
        <v>1.88</v>
      </c>
      <c r="AR270" s="102">
        <f t="shared" si="30"/>
        <v>0.145</v>
      </c>
      <c r="AS270" s="73">
        <f t="shared" si="31"/>
        <v>-1.029739996</v>
      </c>
      <c r="AT270" s="33">
        <v>62.16</v>
      </c>
      <c r="AU270" s="102">
        <f t="shared" si="32"/>
        <v>1</v>
      </c>
      <c r="AV270" s="73">
        <f t="shared" si="33"/>
        <v>3.040207032</v>
      </c>
      <c r="AW270" s="36">
        <f t="shared" si="34"/>
        <v>2374.191087</v>
      </c>
      <c r="AX270" s="35">
        <f t="shared" si="35"/>
        <v>0.5108607755</v>
      </c>
      <c r="AY270" s="37">
        <f t="shared" si="36"/>
        <v>0.702</v>
      </c>
      <c r="AZ270" s="33">
        <v>3.56</v>
      </c>
      <c r="BA270" s="102">
        <f t="shared" si="37"/>
        <v>0.011</v>
      </c>
      <c r="BB270" s="73">
        <f t="shared" si="38"/>
        <v>-1.836529268</v>
      </c>
      <c r="BC270" s="33">
        <v>34.29</v>
      </c>
      <c r="BD270" s="102">
        <f t="shared" si="39"/>
        <v>0.504</v>
      </c>
      <c r="BE270" s="73">
        <f t="shared" si="40"/>
        <v>-0.0865081528</v>
      </c>
      <c r="BF270" s="36">
        <f t="shared" si="41"/>
        <v>1654.559257</v>
      </c>
      <c r="BG270" s="35">
        <f t="shared" si="42"/>
        <v>-1.363719708</v>
      </c>
      <c r="BH270" s="37">
        <f t="shared" si="43"/>
        <v>0.064</v>
      </c>
      <c r="BI270" s="33">
        <v>1.27</v>
      </c>
      <c r="BJ270" s="103">
        <f t="shared" si="44"/>
        <v>0.599</v>
      </c>
      <c r="BK270" s="73">
        <f t="shared" si="45"/>
        <v>0.05001064919</v>
      </c>
      <c r="BL270" s="33">
        <v>0.1</v>
      </c>
      <c r="BM270" s="103">
        <f t="shared" si="46"/>
        <v>0.199</v>
      </c>
      <c r="BN270" s="73">
        <f t="shared" si="47"/>
        <v>-0.7771306361</v>
      </c>
      <c r="BO270" s="33">
        <v>1.27</v>
      </c>
      <c r="BP270" s="102">
        <f t="shared" si="48"/>
        <v>0.163</v>
      </c>
      <c r="BQ270" s="73">
        <f t="shared" si="49"/>
        <v>-0.9206667345</v>
      </c>
      <c r="BR270" s="33">
        <v>44.0</v>
      </c>
      <c r="BS270" s="102">
        <f t="shared" si="50"/>
        <v>0.234</v>
      </c>
      <c r="BT270" s="73">
        <f t="shared" si="51"/>
        <v>-0.6593332148</v>
      </c>
      <c r="BU270" s="36">
        <f t="shared" si="52"/>
        <v>1568.560495</v>
      </c>
      <c r="BV270" s="35">
        <f t="shared" si="53"/>
        <v>-1.052721109</v>
      </c>
      <c r="BW270" s="37">
        <f t="shared" si="54"/>
        <v>0.138</v>
      </c>
      <c r="BX270" s="122">
        <f t="shared" si="55"/>
        <v>-3.177855092</v>
      </c>
      <c r="BY270" s="104">
        <f t="shared" si="56"/>
        <v>0.209</v>
      </c>
      <c r="BZ270" s="33">
        <v>19.9</v>
      </c>
      <c r="CA270" s="105">
        <f t="shared" si="57"/>
        <v>0.869</v>
      </c>
      <c r="CB270" s="73">
        <f t="shared" si="58"/>
        <v>1.241276941</v>
      </c>
      <c r="CC270" s="33">
        <v>0.87</v>
      </c>
      <c r="CD270" s="105">
        <f t="shared" si="59"/>
        <v>0.014</v>
      </c>
      <c r="CE270" s="73">
        <f t="shared" si="60"/>
        <v>-2.492100494</v>
      </c>
      <c r="CF270" s="33">
        <v>0.2</v>
      </c>
      <c r="CG270" s="105">
        <f t="shared" si="61"/>
        <v>0.241</v>
      </c>
      <c r="CH270" s="73">
        <f t="shared" si="62"/>
        <v>-0.7161032145</v>
      </c>
      <c r="CI270" s="33">
        <v>2.04</v>
      </c>
      <c r="CJ270" s="102">
        <f t="shared" si="63"/>
        <v>0.812</v>
      </c>
      <c r="CK270" s="73">
        <f t="shared" si="64"/>
        <v>0.64408675</v>
      </c>
      <c r="CL270" s="33">
        <v>37.5</v>
      </c>
      <c r="CM270" s="102">
        <f t="shared" si="65"/>
        <v>0.195</v>
      </c>
      <c r="CN270" s="73">
        <f t="shared" si="66"/>
        <v>-0.7542795396</v>
      </c>
      <c r="CO270" s="36">
        <f t="shared" si="67"/>
        <v>2225.68615</v>
      </c>
      <c r="CP270" s="35">
        <f t="shared" si="68"/>
        <v>0.08019747548</v>
      </c>
      <c r="CQ270" s="90">
        <f t="shared" si="69"/>
        <v>0.592</v>
      </c>
      <c r="CR270" s="33">
        <v>0.03</v>
      </c>
      <c r="CS270" s="105">
        <f t="shared" si="70"/>
        <v>0.089</v>
      </c>
      <c r="CT270" s="73">
        <f t="shared" si="71"/>
        <v>-1.012243968</v>
      </c>
      <c r="CU270" s="123">
        <f t="shared" si="72"/>
        <v>-2.898973261</v>
      </c>
      <c r="CV270" s="107">
        <f t="shared" si="73"/>
        <v>0.199</v>
      </c>
    </row>
    <row r="271">
      <c r="A271" s="28">
        <v>2024.0</v>
      </c>
      <c r="B271" s="29" t="s">
        <v>1010</v>
      </c>
      <c r="C271" s="29" t="s">
        <v>14</v>
      </c>
      <c r="D271" s="30">
        <f t="array" ref="D271">INDEX(
  TP!C:C,
  MATCH(
    1,
    (TP!A:A = A271) * (TP!B:B = C271),
    0
  )
)
</f>
        <v>44.7</v>
      </c>
      <c r="E271" s="31">
        <f t="shared" si="1"/>
        <v>0.3147974657</v>
      </c>
      <c r="F271" s="32">
        <f t="shared" si="2"/>
        <v>0.528</v>
      </c>
      <c r="G271" s="33">
        <v>923.0</v>
      </c>
      <c r="H271" s="33">
        <v>1.49</v>
      </c>
      <c r="I271" s="33">
        <v>0.0</v>
      </c>
      <c r="J271" s="99">
        <f t="shared" si="3"/>
        <v>1.49</v>
      </c>
      <c r="K271" s="100">
        <f t="shared" si="4"/>
        <v>0.1452871073</v>
      </c>
      <c r="L271" s="101">
        <f t="shared" si="5"/>
        <v>0.117</v>
      </c>
      <c r="M271" s="73">
        <f t="shared" si="6"/>
        <v>-1.154274146</v>
      </c>
      <c r="N271" s="42">
        <v>0.29</v>
      </c>
      <c r="O271" s="101">
        <f t="shared" si="7"/>
        <v>0.546</v>
      </c>
      <c r="P271" s="73">
        <f t="shared" si="8"/>
        <v>0.0697856779</v>
      </c>
      <c r="Q271" s="33">
        <v>1.46</v>
      </c>
      <c r="R271" s="102">
        <f t="shared" si="9"/>
        <v>0.177</v>
      </c>
      <c r="S271" s="73">
        <f t="shared" si="10"/>
        <v>-0.8679646357</v>
      </c>
      <c r="T271" s="33">
        <v>60.0</v>
      </c>
      <c r="U271" s="102">
        <f t="shared" si="11"/>
        <v>0.968</v>
      </c>
      <c r="V271" s="73">
        <f t="shared" si="12"/>
        <v>1.838697967</v>
      </c>
      <c r="W271" s="36">
        <f t="shared" si="13"/>
        <v>3376.897619</v>
      </c>
      <c r="X271" s="35">
        <f t="shared" si="14"/>
        <v>0.6617061923</v>
      </c>
      <c r="Y271" s="40">
        <f t="shared" si="15"/>
        <v>0.777</v>
      </c>
      <c r="Z271" s="33">
        <v>20.0</v>
      </c>
      <c r="AA271" s="101">
        <f t="shared" si="16"/>
        <v>0.752</v>
      </c>
      <c r="AB271" s="73">
        <f t="shared" si="17"/>
        <v>0.6857221634</v>
      </c>
      <c r="AC271" s="121">
        <f t="shared" si="18"/>
        <v>0.262939888</v>
      </c>
      <c r="AD271" s="68">
        <f t="shared" si="19"/>
        <v>0.525</v>
      </c>
      <c r="AE271" s="33">
        <v>2.93</v>
      </c>
      <c r="AF271" s="102">
        <f t="shared" si="20"/>
        <v>0.309</v>
      </c>
      <c r="AG271" s="73">
        <f t="shared" si="21"/>
        <v>-0.5405740433</v>
      </c>
      <c r="AH271" s="66">
        <f t="shared" si="22"/>
        <v>2.392634533</v>
      </c>
      <c r="AI271" s="102">
        <f t="shared" si="23"/>
        <v>0.195</v>
      </c>
      <c r="AJ271" s="73">
        <f t="shared" si="24"/>
        <v>-0.9147860402</v>
      </c>
      <c r="AK271" s="33">
        <v>63.33</v>
      </c>
      <c r="AL271" s="102">
        <f t="shared" si="25"/>
        <v>0.936</v>
      </c>
      <c r="AM271" s="73">
        <f t="shared" si="26"/>
        <v>1.510321379</v>
      </c>
      <c r="AN271" s="36">
        <f t="shared" si="27"/>
        <v>3541.923749</v>
      </c>
      <c r="AO271" s="35">
        <f t="shared" si="28"/>
        <v>0.05125598559</v>
      </c>
      <c r="AP271" s="37">
        <f t="shared" si="29"/>
        <v>0.539</v>
      </c>
      <c r="AQ271" s="33">
        <v>0.88</v>
      </c>
      <c r="AR271" s="102">
        <f t="shared" si="30"/>
        <v>0.004</v>
      </c>
      <c r="AS271" s="73">
        <f t="shared" si="31"/>
        <v>-1.413212927</v>
      </c>
      <c r="AT271" s="33">
        <v>11.11</v>
      </c>
      <c r="AU271" s="102">
        <f t="shared" si="32"/>
        <v>0.021</v>
      </c>
      <c r="AV271" s="73">
        <f t="shared" si="33"/>
        <v>-2.016118396</v>
      </c>
      <c r="AW271" s="36">
        <f t="shared" si="34"/>
        <v>253.2418741</v>
      </c>
      <c r="AX271" s="35">
        <f t="shared" si="35"/>
        <v>-1.78607348</v>
      </c>
      <c r="AY271" s="37">
        <f t="shared" si="36"/>
        <v>0.018</v>
      </c>
      <c r="AZ271" s="33">
        <v>10.82</v>
      </c>
      <c r="BA271" s="102">
        <f t="shared" si="37"/>
        <v>0.805</v>
      </c>
      <c r="BB271" s="73">
        <f t="shared" si="38"/>
        <v>0.8038936025</v>
      </c>
      <c r="BC271" s="33">
        <v>32.43</v>
      </c>
      <c r="BD271" s="102">
        <f t="shared" si="39"/>
        <v>0.365</v>
      </c>
      <c r="BE271" s="73">
        <f t="shared" si="40"/>
        <v>-0.3445326398</v>
      </c>
      <c r="BF271" s="36">
        <f t="shared" si="41"/>
        <v>2547.09072</v>
      </c>
      <c r="BG271" s="35">
        <f t="shared" si="42"/>
        <v>0.1337663272</v>
      </c>
      <c r="BH271" s="37">
        <f t="shared" si="43"/>
        <v>0.589</v>
      </c>
      <c r="BI271" s="33">
        <v>2.34</v>
      </c>
      <c r="BJ271" s="103">
        <f t="shared" si="44"/>
        <v>0.904</v>
      </c>
      <c r="BK271" s="73">
        <f t="shared" si="45"/>
        <v>1.465312021</v>
      </c>
      <c r="BL271" s="33">
        <v>0.59</v>
      </c>
      <c r="BM271" s="103">
        <f t="shared" si="46"/>
        <v>0.801</v>
      </c>
      <c r="BN271" s="73">
        <f t="shared" si="47"/>
        <v>0.5635599002</v>
      </c>
      <c r="BO271" s="33">
        <v>5.17</v>
      </c>
      <c r="BP271" s="102">
        <f t="shared" si="48"/>
        <v>0.954</v>
      </c>
      <c r="BQ271" s="73">
        <f t="shared" si="49"/>
        <v>1.839307937</v>
      </c>
      <c r="BR271" s="33">
        <v>47.17</v>
      </c>
      <c r="BS271" s="102">
        <f t="shared" si="50"/>
        <v>0.355</v>
      </c>
      <c r="BT271" s="73">
        <f t="shared" si="51"/>
        <v>-0.3355867956</v>
      </c>
      <c r="BU271" s="36">
        <f t="shared" si="52"/>
        <v>3732.64563</v>
      </c>
      <c r="BV271" s="35">
        <f t="shared" si="53"/>
        <v>1.050270228</v>
      </c>
      <c r="BW271" s="37">
        <f t="shared" si="54"/>
        <v>0.862</v>
      </c>
      <c r="BX271" s="122">
        <f t="shared" si="55"/>
        <v>1.478090983</v>
      </c>
      <c r="BY271" s="104">
        <f t="shared" si="56"/>
        <v>0.72</v>
      </c>
      <c r="BZ271" s="33">
        <v>15.21</v>
      </c>
      <c r="CA271" s="105">
        <f t="shared" si="57"/>
        <v>0.73</v>
      </c>
      <c r="CB271" s="73">
        <f t="shared" si="58"/>
        <v>0.3561329571</v>
      </c>
      <c r="CC271" s="33">
        <v>1.07</v>
      </c>
      <c r="CD271" s="105">
        <f t="shared" si="59"/>
        <v>0.018</v>
      </c>
      <c r="CE271" s="73">
        <f t="shared" si="60"/>
        <v>-2.261082121</v>
      </c>
      <c r="CF271" s="33">
        <v>0.2</v>
      </c>
      <c r="CG271" s="105">
        <f t="shared" si="61"/>
        <v>0.241</v>
      </c>
      <c r="CH271" s="73">
        <f t="shared" si="62"/>
        <v>-0.7161032145</v>
      </c>
      <c r="CI271" s="33">
        <v>1.95</v>
      </c>
      <c r="CJ271" s="102">
        <f t="shared" si="63"/>
        <v>0.784</v>
      </c>
      <c r="CK271" s="73">
        <f t="shared" si="64"/>
        <v>0.5441787748</v>
      </c>
      <c r="CL271" s="33">
        <v>40.0</v>
      </c>
      <c r="CM271" s="102">
        <f t="shared" si="65"/>
        <v>0.266</v>
      </c>
      <c r="CN271" s="73">
        <f t="shared" si="66"/>
        <v>-0.5698377615</v>
      </c>
      <c r="CO271" s="36">
        <f t="shared" si="67"/>
        <v>2309.896729</v>
      </c>
      <c r="CP271" s="35">
        <f t="shared" si="68"/>
        <v>0.1661850446</v>
      </c>
      <c r="CQ271" s="90">
        <f t="shared" si="69"/>
        <v>0.631</v>
      </c>
      <c r="CR271" s="33">
        <v>0.14</v>
      </c>
      <c r="CS271" s="105">
        <f t="shared" si="70"/>
        <v>0.855</v>
      </c>
      <c r="CT271" s="73">
        <f t="shared" si="71"/>
        <v>1.028633929</v>
      </c>
      <c r="CU271" s="123">
        <f t="shared" si="72"/>
        <v>-1.426233405</v>
      </c>
      <c r="CV271" s="107">
        <f t="shared" si="73"/>
        <v>0.379</v>
      </c>
    </row>
    <row r="272">
      <c r="A272" s="28">
        <v>2024.0</v>
      </c>
      <c r="B272" s="29" t="s">
        <v>875</v>
      </c>
      <c r="C272" s="29" t="s">
        <v>14</v>
      </c>
      <c r="D272" s="30">
        <f t="array" ref="D272">INDEX(
  TP!C:C,
  MATCH(
    1,
    (TP!A:A = A272) * (TP!B:B = C272),
    0
  )
)
</f>
        <v>44.7</v>
      </c>
      <c r="E272" s="31">
        <f t="shared" si="1"/>
        <v>-4.526061093</v>
      </c>
      <c r="F272" s="32">
        <f t="shared" si="2"/>
        <v>0.298</v>
      </c>
      <c r="G272" s="33">
        <v>2740.0</v>
      </c>
      <c r="H272" s="33">
        <v>4.15</v>
      </c>
      <c r="I272" s="33">
        <v>0.0</v>
      </c>
      <c r="J272" s="99">
        <f t="shared" si="3"/>
        <v>4.15</v>
      </c>
      <c r="K272" s="100">
        <f t="shared" si="4"/>
        <v>0.1363138686</v>
      </c>
      <c r="L272" s="101">
        <f t="shared" si="5"/>
        <v>0.096</v>
      </c>
      <c r="M272" s="73">
        <f t="shared" si="6"/>
        <v>-1.232114981</v>
      </c>
      <c r="N272" s="42">
        <v>0.16</v>
      </c>
      <c r="O272" s="101">
        <f t="shared" si="7"/>
        <v>0.213</v>
      </c>
      <c r="P272" s="73">
        <f t="shared" si="8"/>
        <v>-0.761092992</v>
      </c>
      <c r="Q272" s="33">
        <v>1.87</v>
      </c>
      <c r="R272" s="102">
        <f t="shared" si="9"/>
        <v>0.411</v>
      </c>
      <c r="S272" s="73">
        <f t="shared" si="10"/>
        <v>-0.1995950002</v>
      </c>
      <c r="T272" s="33">
        <v>36.84</v>
      </c>
      <c r="U272" s="102">
        <f t="shared" si="11"/>
        <v>0.294</v>
      </c>
      <c r="V272" s="73">
        <f t="shared" si="12"/>
        <v>-0.4532594532</v>
      </c>
      <c r="W272" s="36">
        <f t="shared" si="13"/>
        <v>2428.482986</v>
      </c>
      <c r="X272" s="35">
        <f t="shared" si="14"/>
        <v>-0.4234599834</v>
      </c>
      <c r="Y272" s="40">
        <f t="shared" si="15"/>
        <v>0.326</v>
      </c>
      <c r="Z272" s="33">
        <v>8.772</v>
      </c>
      <c r="AA272" s="101">
        <f t="shared" si="16"/>
        <v>0.174</v>
      </c>
      <c r="AB272" s="73">
        <f t="shared" si="17"/>
        <v>-0.9143032675</v>
      </c>
      <c r="AC272" s="121">
        <f t="shared" si="18"/>
        <v>-3.330971224</v>
      </c>
      <c r="AD272" s="68">
        <f t="shared" si="19"/>
        <v>0.17</v>
      </c>
      <c r="AE272" s="33">
        <v>4.11</v>
      </c>
      <c r="AF272" s="102">
        <f t="shared" si="20"/>
        <v>0.741</v>
      </c>
      <c r="AG272" s="73">
        <f t="shared" si="21"/>
        <v>0.4759206694</v>
      </c>
      <c r="AH272" s="66">
        <f t="shared" si="22"/>
        <v>3.356221137</v>
      </c>
      <c r="AI272" s="102">
        <f t="shared" si="23"/>
        <v>0.504</v>
      </c>
      <c r="AJ272" s="73">
        <f t="shared" si="24"/>
        <v>-0.1123756896</v>
      </c>
      <c r="AK272" s="33">
        <v>60.8</v>
      </c>
      <c r="AL272" s="102">
        <f t="shared" si="25"/>
        <v>0.883</v>
      </c>
      <c r="AM272" s="73">
        <f t="shared" si="26"/>
        <v>1.178342413</v>
      </c>
      <c r="AN272" s="36">
        <f t="shared" si="27"/>
        <v>4096.312816</v>
      </c>
      <c r="AO272" s="35">
        <f t="shared" si="28"/>
        <v>0.7026618797</v>
      </c>
      <c r="AP272" s="37">
        <f t="shared" si="29"/>
        <v>0.759</v>
      </c>
      <c r="AQ272" s="33">
        <v>1.25</v>
      </c>
      <c r="AR272" s="102">
        <f t="shared" si="30"/>
        <v>0.043</v>
      </c>
      <c r="AS272" s="73">
        <f t="shared" si="31"/>
        <v>-1.271327943</v>
      </c>
      <c r="AT272" s="33">
        <v>23.68</v>
      </c>
      <c r="AU272" s="102">
        <f t="shared" si="32"/>
        <v>0.206</v>
      </c>
      <c r="AV272" s="73">
        <f t="shared" si="33"/>
        <v>-0.771103496</v>
      </c>
      <c r="AW272" s="36">
        <f t="shared" si="34"/>
        <v>693.378335</v>
      </c>
      <c r="AX272" s="35">
        <f t="shared" si="35"/>
        <v>-1.309416845</v>
      </c>
      <c r="AY272" s="37">
        <f t="shared" si="36"/>
        <v>0.089</v>
      </c>
      <c r="AZ272" s="33">
        <v>9.36</v>
      </c>
      <c r="BA272" s="102">
        <f t="shared" si="37"/>
        <v>0.663</v>
      </c>
      <c r="BB272" s="73">
        <f t="shared" si="38"/>
        <v>0.2728994716</v>
      </c>
      <c r="BC272" s="33">
        <v>43.16</v>
      </c>
      <c r="BD272" s="102">
        <f t="shared" si="39"/>
        <v>0.876</v>
      </c>
      <c r="BE272" s="73">
        <f t="shared" si="40"/>
        <v>1.14396346</v>
      </c>
      <c r="BF272" s="36">
        <f t="shared" si="41"/>
        <v>3208.883705</v>
      </c>
      <c r="BG272" s="35">
        <f t="shared" si="42"/>
        <v>1.244120186</v>
      </c>
      <c r="BH272" s="37">
        <f t="shared" si="43"/>
        <v>0.887</v>
      </c>
      <c r="BI272" s="33">
        <v>1.51</v>
      </c>
      <c r="BJ272" s="103">
        <f t="shared" si="44"/>
        <v>0.702</v>
      </c>
      <c r="BK272" s="73">
        <f t="shared" si="45"/>
        <v>0.3674614243</v>
      </c>
      <c r="BL272" s="33">
        <v>0.56</v>
      </c>
      <c r="BM272" s="103">
        <f t="shared" si="46"/>
        <v>0.777</v>
      </c>
      <c r="BN272" s="73">
        <f t="shared" si="47"/>
        <v>0.4814768062</v>
      </c>
      <c r="BO272" s="33">
        <v>3.38</v>
      </c>
      <c r="BP272" s="102">
        <f t="shared" si="48"/>
        <v>0.755</v>
      </c>
      <c r="BQ272" s="73">
        <f t="shared" si="49"/>
        <v>0.5725503314</v>
      </c>
      <c r="BR272" s="33">
        <v>57.28</v>
      </c>
      <c r="BS272" s="102">
        <f t="shared" si="50"/>
        <v>0.801</v>
      </c>
      <c r="BT272" s="73">
        <f t="shared" si="51"/>
        <v>0.6969293869</v>
      </c>
      <c r="BU272" s="36">
        <f t="shared" si="52"/>
        <v>3679.164432</v>
      </c>
      <c r="BV272" s="35">
        <f t="shared" si="53"/>
        <v>0.9982988458</v>
      </c>
      <c r="BW272" s="37">
        <f t="shared" si="54"/>
        <v>0.851</v>
      </c>
      <c r="BX272" s="122">
        <f t="shared" si="55"/>
        <v>2.484602296</v>
      </c>
      <c r="BY272" s="104">
        <f t="shared" si="56"/>
        <v>0.78</v>
      </c>
      <c r="BZ272" s="33">
        <v>14.55</v>
      </c>
      <c r="CA272" s="105">
        <f t="shared" si="57"/>
        <v>0.691</v>
      </c>
      <c r="CB272" s="73">
        <f t="shared" si="58"/>
        <v>0.2315711173</v>
      </c>
      <c r="CC272" s="33">
        <v>1.12</v>
      </c>
      <c r="CD272" s="105">
        <f t="shared" si="59"/>
        <v>0.021</v>
      </c>
      <c r="CE272" s="73">
        <f t="shared" si="60"/>
        <v>-2.203327528</v>
      </c>
      <c r="CF272" s="33">
        <v>0.16</v>
      </c>
      <c r="CG272" s="105">
        <f t="shared" si="61"/>
        <v>0.16</v>
      </c>
      <c r="CH272" s="73">
        <f t="shared" si="62"/>
        <v>-0.9331390482</v>
      </c>
      <c r="CI272" s="33">
        <v>1.38</v>
      </c>
      <c r="CJ272" s="102">
        <f t="shared" si="63"/>
        <v>0.589</v>
      </c>
      <c r="CK272" s="73">
        <f t="shared" si="64"/>
        <v>-0.08857173456</v>
      </c>
      <c r="CL272" s="33">
        <v>35.71</v>
      </c>
      <c r="CM272" s="102">
        <f t="shared" si="65"/>
        <v>0.142</v>
      </c>
      <c r="CN272" s="73">
        <f t="shared" si="66"/>
        <v>-0.8863398527</v>
      </c>
      <c r="CO272" s="36">
        <f t="shared" si="67"/>
        <v>1652.885616</v>
      </c>
      <c r="CP272" s="35">
        <f t="shared" si="68"/>
        <v>-0.5046901554</v>
      </c>
      <c r="CQ272" s="90">
        <f t="shared" si="69"/>
        <v>0.33</v>
      </c>
      <c r="CR272" s="33">
        <v>0.07</v>
      </c>
      <c r="CS272" s="105">
        <f t="shared" si="70"/>
        <v>0.411</v>
      </c>
      <c r="CT272" s="73">
        <f t="shared" si="71"/>
        <v>-0.2701065511</v>
      </c>
      <c r="CU272" s="123">
        <f t="shared" si="72"/>
        <v>-3.679692166</v>
      </c>
      <c r="CV272" s="107">
        <f t="shared" si="73"/>
        <v>0.106</v>
      </c>
    </row>
    <row r="273">
      <c r="A273" s="28">
        <v>2024.0</v>
      </c>
      <c r="B273" s="29" t="s">
        <v>930</v>
      </c>
      <c r="C273" s="29" t="s">
        <v>14</v>
      </c>
      <c r="D273" s="30">
        <f t="array" ref="D273">INDEX(
  TP!C:C,
  MATCH(
    1,
    (TP!A:A = A273) * (TP!B:B = C273),
    0
  )
)
</f>
        <v>44.7</v>
      </c>
      <c r="E273" s="31">
        <f t="shared" si="1"/>
        <v>-6.347796233</v>
      </c>
      <c r="F273" s="32">
        <f t="shared" si="2"/>
        <v>0.188</v>
      </c>
      <c r="G273" s="33">
        <v>1926.0</v>
      </c>
      <c r="H273" s="33">
        <v>7.17</v>
      </c>
      <c r="I273" s="33">
        <v>0.0</v>
      </c>
      <c r="J273" s="99">
        <f t="shared" si="3"/>
        <v>7.17</v>
      </c>
      <c r="K273" s="100">
        <f t="shared" si="4"/>
        <v>0.335046729</v>
      </c>
      <c r="L273" s="101">
        <f t="shared" si="5"/>
        <v>0.677</v>
      </c>
      <c r="M273" s="73">
        <f t="shared" si="6"/>
        <v>0.491848073</v>
      </c>
      <c r="N273" s="42">
        <v>0.33</v>
      </c>
      <c r="O273" s="101">
        <f t="shared" si="7"/>
        <v>0.652</v>
      </c>
      <c r="P273" s="73">
        <f t="shared" si="8"/>
        <v>0.3254406532</v>
      </c>
      <c r="Q273" s="33">
        <v>2.38</v>
      </c>
      <c r="R273" s="102">
        <f t="shared" si="9"/>
        <v>0.752</v>
      </c>
      <c r="S273" s="73">
        <f t="shared" si="10"/>
        <v>0.6317916197</v>
      </c>
      <c r="T273" s="33">
        <v>31.37</v>
      </c>
      <c r="U273" s="102">
        <f t="shared" si="11"/>
        <v>0.145</v>
      </c>
      <c r="V273" s="73">
        <f t="shared" si="12"/>
        <v>-0.9945810029</v>
      </c>
      <c r="W273" s="36">
        <f t="shared" si="13"/>
        <v>2388.711877</v>
      </c>
      <c r="X273" s="35">
        <f t="shared" si="14"/>
        <v>-0.4689656729</v>
      </c>
      <c r="Y273" s="40">
        <f t="shared" si="15"/>
        <v>0.298</v>
      </c>
      <c r="Z273" s="33">
        <v>13.725</v>
      </c>
      <c r="AA273" s="101">
        <f t="shared" si="16"/>
        <v>0.418</v>
      </c>
      <c r="AB273" s="73">
        <f t="shared" si="17"/>
        <v>-0.2084851379</v>
      </c>
      <c r="AC273" s="121">
        <f t="shared" si="18"/>
        <v>0.1398379155</v>
      </c>
      <c r="AD273" s="68">
        <f t="shared" si="19"/>
        <v>0.514</v>
      </c>
      <c r="AE273" s="33">
        <v>1.87</v>
      </c>
      <c r="AF273" s="102">
        <f t="shared" si="20"/>
        <v>0.025</v>
      </c>
      <c r="AG273" s="73">
        <f t="shared" si="21"/>
        <v>-1.453696412</v>
      </c>
      <c r="AH273" s="66">
        <f t="shared" si="22"/>
        <v>1.527039788</v>
      </c>
      <c r="AI273" s="102">
        <f t="shared" si="23"/>
        <v>0</v>
      </c>
      <c r="AJ273" s="73">
        <f t="shared" si="24"/>
        <v>-1.635595338</v>
      </c>
      <c r="AK273" s="33">
        <v>45.0</v>
      </c>
      <c r="AL273" s="102">
        <f t="shared" si="25"/>
        <v>0.163</v>
      </c>
      <c r="AM273" s="73">
        <f t="shared" si="26"/>
        <v>-0.894885911</v>
      </c>
      <c r="AN273" s="36">
        <f t="shared" si="27"/>
        <v>1909.911716</v>
      </c>
      <c r="AO273" s="35">
        <f t="shared" si="28"/>
        <v>-1.866354442</v>
      </c>
      <c r="AP273" s="37">
        <f t="shared" si="29"/>
        <v>0.018</v>
      </c>
      <c r="AQ273" s="33">
        <v>1.59</v>
      </c>
      <c r="AR273" s="102">
        <f t="shared" si="30"/>
        <v>0.099</v>
      </c>
      <c r="AS273" s="73">
        <f t="shared" si="31"/>
        <v>-1.140947146</v>
      </c>
      <c r="AT273" s="33">
        <v>11.76</v>
      </c>
      <c r="AU273" s="102">
        <f t="shared" si="32"/>
        <v>0.032</v>
      </c>
      <c r="AV273" s="73">
        <f t="shared" si="33"/>
        <v>-1.95173815</v>
      </c>
      <c r="AW273" s="36">
        <f t="shared" si="34"/>
        <v>404.1040979</v>
      </c>
      <c r="AX273" s="35">
        <f t="shared" si="35"/>
        <v>-1.622693514</v>
      </c>
      <c r="AY273" s="37">
        <f t="shared" si="36"/>
        <v>0.028</v>
      </c>
      <c r="AZ273" s="33">
        <v>9.16</v>
      </c>
      <c r="BA273" s="102">
        <f t="shared" si="37"/>
        <v>0.635</v>
      </c>
      <c r="BB273" s="73">
        <f t="shared" si="38"/>
        <v>0.2001605496</v>
      </c>
      <c r="BC273" s="33">
        <v>36.22</v>
      </c>
      <c r="BD273" s="102">
        <f t="shared" si="39"/>
        <v>0.635</v>
      </c>
      <c r="BE273" s="73">
        <f t="shared" si="40"/>
        <v>0.1812269332</v>
      </c>
      <c r="BF273" s="36">
        <f t="shared" si="41"/>
        <v>2670.451341</v>
      </c>
      <c r="BG273" s="35">
        <f t="shared" si="42"/>
        <v>0.3407403279</v>
      </c>
      <c r="BH273" s="37">
        <f t="shared" si="43"/>
        <v>0.684</v>
      </c>
      <c r="BI273" s="33">
        <v>1.03</v>
      </c>
      <c r="BJ273" s="103">
        <f t="shared" si="44"/>
        <v>0.457</v>
      </c>
      <c r="BK273" s="73">
        <f t="shared" si="45"/>
        <v>-0.2674401259</v>
      </c>
      <c r="BL273" s="33">
        <v>0.14</v>
      </c>
      <c r="BM273" s="103">
        <f t="shared" si="46"/>
        <v>0.284</v>
      </c>
      <c r="BN273" s="73">
        <f t="shared" si="47"/>
        <v>-0.6676865107</v>
      </c>
      <c r="BO273" s="33">
        <v>2.06</v>
      </c>
      <c r="BP273" s="102">
        <f t="shared" si="48"/>
        <v>0.436</v>
      </c>
      <c r="BQ273" s="73">
        <f t="shared" si="49"/>
        <v>-0.361594942</v>
      </c>
      <c r="BR273" s="33">
        <v>54.55</v>
      </c>
      <c r="BS273" s="102">
        <f t="shared" si="50"/>
        <v>0.695</v>
      </c>
      <c r="BT273" s="73">
        <f t="shared" si="51"/>
        <v>0.4181193792</v>
      </c>
      <c r="BU273" s="36">
        <f t="shared" si="52"/>
        <v>2653.072221</v>
      </c>
      <c r="BV273" s="35">
        <f t="shared" si="53"/>
        <v>0.001174011452</v>
      </c>
      <c r="BW273" s="37">
        <f t="shared" si="54"/>
        <v>0.546</v>
      </c>
      <c r="BX273" s="122">
        <f t="shared" si="55"/>
        <v>-4.082260254</v>
      </c>
      <c r="BY273" s="104">
        <f t="shared" si="56"/>
        <v>0.142</v>
      </c>
      <c r="BZ273" s="33">
        <v>6.31</v>
      </c>
      <c r="CA273" s="105">
        <f t="shared" si="57"/>
        <v>0.018</v>
      </c>
      <c r="CB273" s="73">
        <f t="shared" si="58"/>
        <v>-1.323564581</v>
      </c>
      <c r="CC273" s="33">
        <v>2.76</v>
      </c>
      <c r="CD273" s="105">
        <f t="shared" si="59"/>
        <v>0.365</v>
      </c>
      <c r="CE273" s="73">
        <f t="shared" si="60"/>
        <v>-0.3089768698</v>
      </c>
      <c r="CF273" s="33">
        <v>0.33</v>
      </c>
      <c r="CG273" s="105">
        <f t="shared" si="61"/>
        <v>0.55</v>
      </c>
      <c r="CH273" s="73">
        <f t="shared" si="62"/>
        <v>-0.01073675502</v>
      </c>
      <c r="CI273" s="33">
        <v>0.75</v>
      </c>
      <c r="CJ273" s="102">
        <f t="shared" si="63"/>
        <v>0.191</v>
      </c>
      <c r="CK273" s="73">
        <f t="shared" si="64"/>
        <v>-0.7879275607</v>
      </c>
      <c r="CL273" s="33">
        <v>37.5</v>
      </c>
      <c r="CM273" s="102">
        <f t="shared" si="65"/>
        <v>0.195</v>
      </c>
      <c r="CN273" s="73">
        <f t="shared" si="66"/>
        <v>-0.7542795396</v>
      </c>
      <c r="CO273" s="36">
        <f t="shared" si="67"/>
        <v>1120.223672</v>
      </c>
      <c r="CP273" s="35">
        <f t="shared" si="68"/>
        <v>-1.048592202</v>
      </c>
      <c r="CQ273" s="90">
        <f t="shared" si="69"/>
        <v>0.128</v>
      </c>
      <c r="CR273" s="33">
        <v>0.1</v>
      </c>
      <c r="CS273" s="105">
        <f t="shared" si="70"/>
        <v>0.652</v>
      </c>
      <c r="CT273" s="73">
        <f t="shared" si="71"/>
        <v>0.2864965118</v>
      </c>
      <c r="CU273" s="123">
        <f t="shared" si="72"/>
        <v>-2.405373895</v>
      </c>
      <c r="CV273" s="107">
        <f t="shared" si="73"/>
        <v>0.262</v>
      </c>
    </row>
    <row r="274">
      <c r="A274" s="28">
        <v>2024.0</v>
      </c>
      <c r="B274" s="29" t="s">
        <v>1011</v>
      </c>
      <c r="C274" s="29" t="s">
        <v>14</v>
      </c>
      <c r="D274" s="30">
        <f t="array" ref="D274">INDEX(
  TP!C:C,
  MATCH(
    1,
    (TP!A:A = A274) * (TP!B:B = C274),
    0
  )
)
</f>
        <v>44.7</v>
      </c>
      <c r="E274" s="31">
        <f t="shared" si="1"/>
        <v>-6.840188998</v>
      </c>
      <c r="F274" s="32">
        <f t="shared" si="2"/>
        <v>0.145</v>
      </c>
      <c r="G274" s="33">
        <v>1088.0</v>
      </c>
      <c r="H274" s="33">
        <v>1.34</v>
      </c>
      <c r="I274" s="33">
        <v>0.0</v>
      </c>
      <c r="J274" s="99">
        <f t="shared" si="3"/>
        <v>1.34</v>
      </c>
      <c r="K274" s="100">
        <f t="shared" si="4"/>
        <v>0.1108455882</v>
      </c>
      <c r="L274" s="101">
        <f t="shared" si="5"/>
        <v>0.057</v>
      </c>
      <c r="M274" s="73">
        <f t="shared" si="6"/>
        <v>-1.453046609</v>
      </c>
      <c r="N274" s="42">
        <v>0.25</v>
      </c>
      <c r="O274" s="101">
        <f t="shared" si="7"/>
        <v>0.461</v>
      </c>
      <c r="P274" s="73">
        <f t="shared" si="8"/>
        <v>-0.1858692974</v>
      </c>
      <c r="Q274" s="33">
        <v>0.83</v>
      </c>
      <c r="R274" s="102">
        <f t="shared" si="9"/>
        <v>0.039</v>
      </c>
      <c r="S274" s="73">
        <f t="shared" si="10"/>
        <v>-1.894971637</v>
      </c>
      <c r="T274" s="33">
        <v>60.0</v>
      </c>
      <c r="U274" s="102">
        <f t="shared" si="11"/>
        <v>0.968</v>
      </c>
      <c r="V274" s="73">
        <f t="shared" si="12"/>
        <v>1.838697967</v>
      </c>
      <c r="W274" s="36">
        <f t="shared" si="13"/>
        <v>2267.052623</v>
      </c>
      <c r="X274" s="35">
        <f t="shared" si="14"/>
        <v>-0.6081669282</v>
      </c>
      <c r="Y274" s="40">
        <f t="shared" si="15"/>
        <v>0.252</v>
      </c>
      <c r="Z274" s="33">
        <v>30.0</v>
      </c>
      <c r="AA274" s="101">
        <f t="shared" si="16"/>
        <v>0.982</v>
      </c>
      <c r="AB274" s="73">
        <f t="shared" si="17"/>
        <v>2.110753719</v>
      </c>
      <c r="AC274" s="121">
        <f t="shared" si="18"/>
        <v>-0.1363291156</v>
      </c>
      <c r="AD274" s="68">
        <f t="shared" si="19"/>
        <v>0.482</v>
      </c>
      <c r="AE274" s="33">
        <v>3.14</v>
      </c>
      <c r="AF274" s="102">
        <f t="shared" si="20"/>
        <v>0.372</v>
      </c>
      <c r="AG274" s="73">
        <f t="shared" si="21"/>
        <v>-0.3596724419</v>
      </c>
      <c r="AH274" s="66">
        <f t="shared" si="22"/>
        <v>2.564120285</v>
      </c>
      <c r="AI274" s="102">
        <f t="shared" si="23"/>
        <v>0.248</v>
      </c>
      <c r="AJ274" s="73">
        <f t="shared" si="24"/>
        <v>-0.7719841981</v>
      </c>
      <c r="AK274" s="33">
        <v>50.0</v>
      </c>
      <c r="AL274" s="102">
        <f t="shared" si="25"/>
        <v>0.365</v>
      </c>
      <c r="AM274" s="73">
        <f t="shared" si="26"/>
        <v>-0.2388009983</v>
      </c>
      <c r="AN274" s="36">
        <f t="shared" si="27"/>
        <v>2909.280332</v>
      </c>
      <c r="AO274" s="35">
        <f t="shared" si="28"/>
        <v>-0.6920985905</v>
      </c>
      <c r="AP274" s="37">
        <f t="shared" si="29"/>
        <v>0.259</v>
      </c>
      <c r="AQ274" s="33">
        <v>5.38</v>
      </c>
      <c r="AR274" s="102">
        <f t="shared" si="30"/>
        <v>0.688</v>
      </c>
      <c r="AS274" s="73">
        <f t="shared" si="31"/>
        <v>0.3124152612</v>
      </c>
      <c r="AT274" s="33">
        <v>36.92</v>
      </c>
      <c r="AU274" s="102">
        <f t="shared" si="32"/>
        <v>0.727</v>
      </c>
      <c r="AV274" s="73">
        <f t="shared" si="33"/>
        <v>0.5402725797</v>
      </c>
      <c r="AW274" s="36">
        <f t="shared" si="34"/>
        <v>2470.481432</v>
      </c>
      <c r="AX274" s="35">
        <f t="shared" si="35"/>
        <v>0.6151407796</v>
      </c>
      <c r="AY274" s="37">
        <f t="shared" si="36"/>
        <v>0.723</v>
      </c>
      <c r="AZ274" s="33">
        <v>11.83</v>
      </c>
      <c r="BA274" s="102">
        <f t="shared" si="37"/>
        <v>0.876</v>
      </c>
      <c r="BB274" s="73">
        <f t="shared" si="38"/>
        <v>1.171225159</v>
      </c>
      <c r="BC274" s="33">
        <v>36.36</v>
      </c>
      <c r="BD274" s="102">
        <f t="shared" si="39"/>
        <v>0.645</v>
      </c>
      <c r="BE274" s="73">
        <f t="shared" si="40"/>
        <v>0.2006481311</v>
      </c>
      <c r="BF274" s="36">
        <f t="shared" si="41"/>
        <v>2950.564159</v>
      </c>
      <c r="BG274" s="35">
        <f t="shared" si="42"/>
        <v>0.8107125934</v>
      </c>
      <c r="BH274" s="37">
        <f t="shared" si="43"/>
        <v>0.809</v>
      </c>
      <c r="BI274" s="33">
        <v>0.58</v>
      </c>
      <c r="BJ274" s="103">
        <f t="shared" si="44"/>
        <v>0.216</v>
      </c>
      <c r="BK274" s="73">
        <f t="shared" si="45"/>
        <v>-0.8626603291</v>
      </c>
      <c r="BL274" s="33">
        <v>0.08</v>
      </c>
      <c r="BM274" s="103">
        <f t="shared" si="46"/>
        <v>0.163</v>
      </c>
      <c r="BN274" s="73">
        <f t="shared" si="47"/>
        <v>-0.8318526989</v>
      </c>
      <c r="BO274" s="33">
        <v>2.65</v>
      </c>
      <c r="BP274" s="102">
        <f t="shared" si="48"/>
        <v>0.582</v>
      </c>
      <c r="BQ274" s="73">
        <f t="shared" si="49"/>
        <v>0.05593968778</v>
      </c>
      <c r="BR274" s="33">
        <v>62.5</v>
      </c>
      <c r="BS274" s="102">
        <f t="shared" si="50"/>
        <v>0.89</v>
      </c>
      <c r="BT274" s="73">
        <f t="shared" si="51"/>
        <v>1.230038632</v>
      </c>
      <c r="BU274" s="36">
        <f t="shared" si="52"/>
        <v>3518.922039</v>
      </c>
      <c r="BV274" s="35">
        <f t="shared" si="53"/>
        <v>0.8425802195</v>
      </c>
      <c r="BW274" s="37">
        <f t="shared" si="54"/>
        <v>0.805</v>
      </c>
      <c r="BX274" s="122">
        <f t="shared" si="55"/>
        <v>-0.118178026</v>
      </c>
      <c r="BY274" s="104">
        <f t="shared" si="56"/>
        <v>0.521</v>
      </c>
      <c r="BZ274" s="33">
        <v>5.38</v>
      </c>
      <c r="CA274" s="105">
        <f t="shared" si="57"/>
        <v>0.004</v>
      </c>
      <c r="CB274" s="73">
        <f t="shared" si="58"/>
        <v>-1.499083537</v>
      </c>
      <c r="CC274" s="33">
        <v>1.24</v>
      </c>
      <c r="CD274" s="105">
        <f t="shared" si="59"/>
        <v>0.035</v>
      </c>
      <c r="CE274" s="73">
        <f t="shared" si="60"/>
        <v>-2.064716504</v>
      </c>
      <c r="CF274" s="33">
        <v>0.17</v>
      </c>
      <c r="CG274" s="105">
        <f t="shared" si="61"/>
        <v>0.174</v>
      </c>
      <c r="CH274" s="73">
        <f t="shared" si="62"/>
        <v>-0.8788800898</v>
      </c>
      <c r="CI274" s="33">
        <v>0.66</v>
      </c>
      <c r="CJ274" s="102">
        <f t="shared" si="63"/>
        <v>0.149</v>
      </c>
      <c r="CK274" s="73">
        <f t="shared" si="64"/>
        <v>-0.8878355359</v>
      </c>
      <c r="CL274" s="33">
        <v>25.0</v>
      </c>
      <c r="CM274" s="102">
        <f t="shared" si="65"/>
        <v>0.043</v>
      </c>
      <c r="CN274" s="73">
        <f t="shared" si="66"/>
        <v>-1.67648843</v>
      </c>
      <c r="CO274" s="36">
        <f t="shared" si="67"/>
        <v>676.3557996</v>
      </c>
      <c r="CP274" s="35">
        <f t="shared" si="68"/>
        <v>-1.501826465</v>
      </c>
      <c r="CQ274" s="90">
        <f t="shared" si="69"/>
        <v>0.057</v>
      </c>
      <c r="CR274" s="33">
        <v>0.05</v>
      </c>
      <c r="CS274" s="105">
        <f t="shared" si="70"/>
        <v>0.248</v>
      </c>
      <c r="CT274" s="73">
        <f t="shared" si="71"/>
        <v>-0.6411752598</v>
      </c>
      <c r="CU274" s="123">
        <f t="shared" si="72"/>
        <v>-6.585681856</v>
      </c>
      <c r="CV274" s="107">
        <f t="shared" si="73"/>
        <v>0</v>
      </c>
    </row>
    <row r="275">
      <c r="A275" s="28">
        <v>2022.0</v>
      </c>
      <c r="B275" s="29" t="s">
        <v>996</v>
      </c>
      <c r="C275" s="29" t="s">
        <v>26</v>
      </c>
      <c r="D275" s="30">
        <f t="array" ref="D275">INDEX(
  TP!C:C,
  MATCH(
    1,
    (TP!A:A = A275) * (TP!B:B = C275),
    0
  )
)
</f>
        <v>43.94</v>
      </c>
      <c r="E275" s="31">
        <f t="shared" si="1"/>
        <v>-0.9724523473</v>
      </c>
      <c r="F275" s="32">
        <f t="shared" si="2"/>
        <v>0.433</v>
      </c>
      <c r="G275" s="33">
        <v>1871.0</v>
      </c>
      <c r="H275" s="33">
        <v>8.53</v>
      </c>
      <c r="I275" s="33">
        <v>0.0</v>
      </c>
      <c r="J275" s="99">
        <f t="shared" si="3"/>
        <v>8.53</v>
      </c>
      <c r="K275" s="100">
        <f t="shared" si="4"/>
        <v>0.4103153394</v>
      </c>
      <c r="L275" s="101">
        <f t="shared" si="5"/>
        <v>0.879</v>
      </c>
      <c r="M275" s="73">
        <f t="shared" si="6"/>
        <v>1.144786411</v>
      </c>
      <c r="N275" s="42">
        <v>0.34</v>
      </c>
      <c r="O275" s="101">
        <f t="shared" si="7"/>
        <v>0.681</v>
      </c>
      <c r="P275" s="73">
        <f t="shared" si="8"/>
        <v>0.3893543971</v>
      </c>
      <c r="Q275" s="33">
        <v>2.12</v>
      </c>
      <c r="R275" s="102">
        <f t="shared" si="9"/>
        <v>0.603</v>
      </c>
      <c r="S275" s="73">
        <f t="shared" si="10"/>
        <v>0.2079474605</v>
      </c>
      <c r="T275" s="33">
        <v>52.27</v>
      </c>
      <c r="U275" s="102">
        <f t="shared" si="11"/>
        <v>0.887</v>
      </c>
      <c r="V275" s="73">
        <f t="shared" si="12"/>
        <v>1.073722541</v>
      </c>
      <c r="W275" s="36">
        <f t="shared" si="13"/>
        <v>3718.581529</v>
      </c>
      <c r="X275" s="35">
        <f t="shared" si="14"/>
        <v>1.052657374</v>
      </c>
      <c r="Y275" s="40">
        <f t="shared" si="15"/>
        <v>0.848</v>
      </c>
      <c r="Z275" s="33">
        <v>15.909</v>
      </c>
      <c r="AA275" s="101">
        <f t="shared" si="16"/>
        <v>0.55</v>
      </c>
      <c r="AB275" s="73">
        <f t="shared" si="17"/>
        <v>0.1027417539</v>
      </c>
      <c r="AC275" s="121">
        <f t="shared" si="18"/>
        <v>2.689539936</v>
      </c>
      <c r="AD275" s="68">
        <f t="shared" si="19"/>
        <v>0.801</v>
      </c>
      <c r="AE275" s="33">
        <v>2.45</v>
      </c>
      <c r="AF275" s="102">
        <f t="shared" si="20"/>
        <v>0.167</v>
      </c>
      <c r="AG275" s="73">
        <f t="shared" si="21"/>
        <v>-0.954063418</v>
      </c>
      <c r="AH275" s="66">
        <f t="shared" si="22"/>
        <v>1.938009609</v>
      </c>
      <c r="AI275" s="102">
        <f t="shared" si="23"/>
        <v>0.057</v>
      </c>
      <c r="AJ275" s="73">
        <f t="shared" si="24"/>
        <v>-1.293367211</v>
      </c>
      <c r="AK275" s="33">
        <v>56.86</v>
      </c>
      <c r="AL275" s="102">
        <f t="shared" si="25"/>
        <v>0.78</v>
      </c>
      <c r="AM275" s="73">
        <f t="shared" si="26"/>
        <v>0.6613475019</v>
      </c>
      <c r="AN275" s="36">
        <f t="shared" si="27"/>
        <v>2805.537403</v>
      </c>
      <c r="AO275" s="35">
        <f t="shared" si="28"/>
        <v>-0.8139962962</v>
      </c>
      <c r="AP275" s="37">
        <f t="shared" si="29"/>
        <v>0.234</v>
      </c>
      <c r="AQ275" s="33">
        <v>7.17</v>
      </c>
      <c r="AR275" s="102">
        <f t="shared" si="30"/>
        <v>0.855</v>
      </c>
      <c r="AS275" s="73">
        <f t="shared" si="31"/>
        <v>0.9988318073</v>
      </c>
      <c r="AT275" s="33">
        <v>34.9</v>
      </c>
      <c r="AU275" s="102">
        <f t="shared" si="32"/>
        <v>0.613</v>
      </c>
      <c r="AV275" s="73">
        <f t="shared" si="33"/>
        <v>0.3401985863</v>
      </c>
      <c r="AW275" s="36">
        <f t="shared" si="34"/>
        <v>2646.956299</v>
      </c>
      <c r="AX275" s="35">
        <f t="shared" si="35"/>
        <v>0.8062585881</v>
      </c>
      <c r="AY275" s="37">
        <f t="shared" si="36"/>
        <v>0.798</v>
      </c>
      <c r="AZ275" s="33">
        <v>6.35</v>
      </c>
      <c r="BA275" s="102">
        <f t="shared" si="37"/>
        <v>0.199</v>
      </c>
      <c r="BB275" s="73">
        <f t="shared" si="38"/>
        <v>-0.8218213051</v>
      </c>
      <c r="BC275" s="33">
        <v>27.27</v>
      </c>
      <c r="BD275" s="102">
        <f t="shared" si="39"/>
        <v>0.135</v>
      </c>
      <c r="BE275" s="73">
        <f t="shared" si="40"/>
        <v>-1.060342507</v>
      </c>
      <c r="BF275" s="36">
        <f t="shared" si="41"/>
        <v>1729.815169</v>
      </c>
      <c r="BG275" s="35">
        <f t="shared" si="42"/>
        <v>-1.237455613</v>
      </c>
      <c r="BH275" s="37">
        <f t="shared" si="43"/>
        <v>0.092</v>
      </c>
      <c r="BI275" s="33">
        <v>0.82</v>
      </c>
      <c r="BJ275" s="103">
        <f t="shared" si="44"/>
        <v>0.355</v>
      </c>
      <c r="BK275" s="73">
        <f t="shared" si="45"/>
        <v>-0.5452095541</v>
      </c>
      <c r="BL275" s="33">
        <v>0.19</v>
      </c>
      <c r="BM275" s="103">
        <f t="shared" si="46"/>
        <v>0.365</v>
      </c>
      <c r="BN275" s="73">
        <f t="shared" si="47"/>
        <v>-0.530881354</v>
      </c>
      <c r="BO275" s="33">
        <v>1.49</v>
      </c>
      <c r="BP275" s="102">
        <f t="shared" si="48"/>
        <v>0.23</v>
      </c>
      <c r="BQ275" s="73">
        <f t="shared" si="49"/>
        <v>-0.7649758555</v>
      </c>
      <c r="BR275" s="33">
        <v>25.81</v>
      </c>
      <c r="BS275" s="102">
        <f t="shared" si="50"/>
        <v>0.011</v>
      </c>
      <c r="BT275" s="73">
        <f t="shared" si="51"/>
        <v>-2.517045318</v>
      </c>
      <c r="BU275" s="36">
        <f t="shared" si="52"/>
        <v>1023.926577</v>
      </c>
      <c r="BV275" s="35">
        <f t="shared" si="53"/>
        <v>-1.58197959</v>
      </c>
      <c r="BW275" s="37">
        <f t="shared" si="54"/>
        <v>0.05</v>
      </c>
      <c r="BX275" s="122">
        <f t="shared" si="55"/>
        <v>-3.90326382</v>
      </c>
      <c r="BY275" s="104">
        <f t="shared" si="56"/>
        <v>0.16</v>
      </c>
      <c r="BZ275" s="33">
        <v>10.01</v>
      </c>
      <c r="CA275" s="105">
        <f t="shared" si="57"/>
        <v>0.291</v>
      </c>
      <c r="CB275" s="73">
        <f t="shared" si="58"/>
        <v>-0.6252633571</v>
      </c>
      <c r="CC275" s="33">
        <v>3.8</v>
      </c>
      <c r="CD275" s="105">
        <f t="shared" si="59"/>
        <v>0.809</v>
      </c>
      <c r="CE275" s="73">
        <f t="shared" si="60"/>
        <v>0.8923186695</v>
      </c>
      <c r="CF275" s="33">
        <v>0.38</v>
      </c>
      <c r="CG275" s="105">
        <f t="shared" si="61"/>
        <v>0.667</v>
      </c>
      <c r="CH275" s="73">
        <f t="shared" si="62"/>
        <v>0.2605580371</v>
      </c>
      <c r="CI275" s="33">
        <v>0.63</v>
      </c>
      <c r="CJ275" s="102">
        <f t="shared" si="63"/>
        <v>0.128</v>
      </c>
      <c r="CK275" s="73">
        <f t="shared" si="64"/>
        <v>-0.9211381943</v>
      </c>
      <c r="CL275" s="33">
        <v>53.85</v>
      </c>
      <c r="CM275" s="102">
        <f t="shared" si="65"/>
        <v>0.681</v>
      </c>
      <c r="CN275" s="73">
        <f t="shared" si="66"/>
        <v>0.4519696892</v>
      </c>
      <c r="CO275" s="36">
        <f t="shared" si="67"/>
        <v>1404.445612</v>
      </c>
      <c r="CP275" s="35">
        <f t="shared" si="68"/>
        <v>-0.7583726794</v>
      </c>
      <c r="CQ275" s="90">
        <f t="shared" si="69"/>
        <v>0.213</v>
      </c>
      <c r="CR275" s="33">
        <v>0.11</v>
      </c>
      <c r="CS275" s="105">
        <f t="shared" si="70"/>
        <v>0.745</v>
      </c>
      <c r="CT275" s="73">
        <f t="shared" si="71"/>
        <v>0.4720308661</v>
      </c>
      <c r="CU275" s="123">
        <f t="shared" si="72"/>
        <v>0.2412715362</v>
      </c>
      <c r="CV275" s="107">
        <f t="shared" si="73"/>
        <v>0.589</v>
      </c>
    </row>
    <row r="276">
      <c r="A276" s="28">
        <v>2022.0</v>
      </c>
      <c r="B276" s="29" t="s">
        <v>1012</v>
      </c>
      <c r="C276" s="29" t="s">
        <v>4</v>
      </c>
      <c r="D276" s="30">
        <f t="array" ref="D276">INDEX(
  TP!C:C,
  MATCH(
    1,
    (TP!A:A = A276) * (TP!B:B = C276),
    0
  )
)
</f>
        <v>43.42</v>
      </c>
      <c r="E276" s="31">
        <f t="shared" si="1"/>
        <v>10.84122643</v>
      </c>
      <c r="F276" s="32">
        <f t="shared" si="2"/>
        <v>0.954</v>
      </c>
      <c r="G276" s="33">
        <v>1929.0</v>
      </c>
      <c r="H276" s="33">
        <v>8.57</v>
      </c>
      <c r="I276" s="33">
        <v>0.0</v>
      </c>
      <c r="J276" s="99">
        <f t="shared" si="3"/>
        <v>8.57</v>
      </c>
      <c r="K276" s="100">
        <f t="shared" si="4"/>
        <v>0.399844479</v>
      </c>
      <c r="L276" s="101">
        <f t="shared" si="5"/>
        <v>0.862</v>
      </c>
      <c r="M276" s="73">
        <f t="shared" si="6"/>
        <v>1.053954042</v>
      </c>
      <c r="N276" s="42">
        <v>0.56</v>
      </c>
      <c r="O276" s="101">
        <f t="shared" si="7"/>
        <v>0.933</v>
      </c>
      <c r="P276" s="73">
        <f t="shared" si="8"/>
        <v>1.795456761</v>
      </c>
      <c r="Q276" s="33">
        <v>3.69</v>
      </c>
      <c r="R276" s="102">
        <f t="shared" si="9"/>
        <v>0.993</v>
      </c>
      <c r="S276" s="73">
        <f t="shared" si="10"/>
        <v>2.767314114</v>
      </c>
      <c r="T276" s="33">
        <v>45.57</v>
      </c>
      <c r="U276" s="102">
        <f t="shared" si="11"/>
        <v>0.652</v>
      </c>
      <c r="V276" s="73">
        <f t="shared" si="12"/>
        <v>0.4106778646</v>
      </c>
      <c r="W276" s="36">
        <f t="shared" si="13"/>
        <v>4403.27059</v>
      </c>
      <c r="X276" s="35">
        <f t="shared" si="14"/>
        <v>1.836071488</v>
      </c>
      <c r="Y276" s="40">
        <f t="shared" si="15"/>
        <v>0.975</v>
      </c>
      <c r="Z276" s="33">
        <v>15.19</v>
      </c>
      <c r="AA276" s="101">
        <f t="shared" si="16"/>
        <v>0.496</v>
      </c>
      <c r="AB276" s="73">
        <f t="shared" si="17"/>
        <v>0.0002819850429</v>
      </c>
      <c r="AC276" s="121">
        <f t="shared" si="18"/>
        <v>4.685764277</v>
      </c>
      <c r="AD276" s="68">
        <f t="shared" si="19"/>
        <v>0.911</v>
      </c>
      <c r="AE276" s="33">
        <v>4.15</v>
      </c>
      <c r="AF276" s="102">
        <f t="shared" si="20"/>
        <v>0.752</v>
      </c>
      <c r="AG276" s="73">
        <f t="shared" si="21"/>
        <v>0.5103781173</v>
      </c>
      <c r="AH276" s="66">
        <f t="shared" si="22"/>
        <v>3.210801024</v>
      </c>
      <c r="AI276" s="102">
        <f t="shared" si="23"/>
        <v>0.443</v>
      </c>
      <c r="AJ276" s="73">
        <f t="shared" si="24"/>
        <v>-0.2334718151</v>
      </c>
      <c r="AK276" s="33">
        <v>50.56</v>
      </c>
      <c r="AL276" s="102">
        <f t="shared" si="25"/>
        <v>0.422</v>
      </c>
      <c r="AM276" s="73">
        <f t="shared" si="26"/>
        <v>-0.1653194881</v>
      </c>
      <c r="AN276" s="36">
        <f t="shared" si="27"/>
        <v>3327.81671</v>
      </c>
      <c r="AO276" s="35">
        <f t="shared" si="28"/>
        <v>-0.2003192982</v>
      </c>
      <c r="AP276" s="37">
        <f t="shared" si="29"/>
        <v>0.436</v>
      </c>
      <c r="AQ276" s="33">
        <v>4.99</v>
      </c>
      <c r="AR276" s="102">
        <f t="shared" si="30"/>
        <v>0.631</v>
      </c>
      <c r="AS276" s="73">
        <f t="shared" si="31"/>
        <v>0.1628608182</v>
      </c>
      <c r="AT276" s="33">
        <v>40.19</v>
      </c>
      <c r="AU276" s="102">
        <f t="shared" si="32"/>
        <v>0.837</v>
      </c>
      <c r="AV276" s="73">
        <f t="shared" si="33"/>
        <v>0.8641547373</v>
      </c>
      <c r="AW276" s="36">
        <f t="shared" si="34"/>
        <v>2597.755673</v>
      </c>
      <c r="AX276" s="35">
        <f t="shared" si="35"/>
        <v>0.7529755574</v>
      </c>
      <c r="AY276" s="37">
        <f t="shared" si="36"/>
        <v>0.777</v>
      </c>
      <c r="AZ276" s="33">
        <v>13.58</v>
      </c>
      <c r="BA276" s="102">
        <f t="shared" si="37"/>
        <v>0.961</v>
      </c>
      <c r="BB276" s="73">
        <f t="shared" si="38"/>
        <v>1.807690727</v>
      </c>
      <c r="BC276" s="33">
        <v>37.46</v>
      </c>
      <c r="BD276" s="102">
        <f t="shared" si="39"/>
        <v>0.702</v>
      </c>
      <c r="BE276" s="73">
        <f t="shared" si="40"/>
        <v>0.3532432579</v>
      </c>
      <c r="BF276" s="36">
        <f t="shared" si="41"/>
        <v>3192.146914</v>
      </c>
      <c r="BG276" s="35">
        <f t="shared" si="42"/>
        <v>1.216039258</v>
      </c>
      <c r="BH276" s="37">
        <f t="shared" si="43"/>
        <v>0.872</v>
      </c>
      <c r="BI276" s="33">
        <v>2.24</v>
      </c>
      <c r="BJ276" s="103">
        <f t="shared" si="44"/>
        <v>0.894</v>
      </c>
      <c r="BK276" s="73">
        <f t="shared" si="45"/>
        <v>1.333040865</v>
      </c>
      <c r="BL276" s="33">
        <v>0.84</v>
      </c>
      <c r="BM276" s="103">
        <f t="shared" si="46"/>
        <v>0.894</v>
      </c>
      <c r="BN276" s="73">
        <f t="shared" si="47"/>
        <v>1.247585684</v>
      </c>
      <c r="BO276" s="33">
        <v>7.0</v>
      </c>
      <c r="BP276" s="102">
        <f t="shared" si="48"/>
        <v>0.989</v>
      </c>
      <c r="BQ276" s="73">
        <f t="shared" si="49"/>
        <v>3.134372975</v>
      </c>
      <c r="BR276" s="33">
        <v>50.67</v>
      </c>
      <c r="BS276" s="102">
        <f t="shared" si="50"/>
        <v>0.543</v>
      </c>
      <c r="BT276" s="73">
        <f t="shared" si="51"/>
        <v>0.02186193229</v>
      </c>
      <c r="BU276" s="36">
        <f t="shared" si="52"/>
        <v>4581.935665</v>
      </c>
      <c r="BV276" s="35">
        <f t="shared" si="53"/>
        <v>1.875584148</v>
      </c>
      <c r="BW276" s="37">
        <f t="shared" si="54"/>
        <v>0.972</v>
      </c>
      <c r="BX276" s="122">
        <f t="shared" si="55"/>
        <v>6.224906215</v>
      </c>
      <c r="BY276" s="104">
        <f t="shared" si="56"/>
        <v>0.918</v>
      </c>
      <c r="BZ276" s="33">
        <v>9.24</v>
      </c>
      <c r="CA276" s="105">
        <f t="shared" si="57"/>
        <v>0.191</v>
      </c>
      <c r="CB276" s="73">
        <f t="shared" si="58"/>
        <v>-0.7705855036</v>
      </c>
      <c r="CC276" s="33">
        <v>4.57</v>
      </c>
      <c r="CD276" s="105">
        <f t="shared" si="59"/>
        <v>0.972</v>
      </c>
      <c r="CE276" s="73">
        <f t="shared" si="60"/>
        <v>1.781739405</v>
      </c>
      <c r="CF276" s="33">
        <v>0.19</v>
      </c>
      <c r="CG276" s="105">
        <f t="shared" si="61"/>
        <v>0.216</v>
      </c>
      <c r="CH276" s="73">
        <f t="shared" si="62"/>
        <v>-0.7703621729</v>
      </c>
      <c r="CI276" s="33">
        <v>2.19</v>
      </c>
      <c r="CJ276" s="102">
        <f t="shared" si="63"/>
        <v>0.83</v>
      </c>
      <c r="CK276" s="73">
        <f t="shared" si="64"/>
        <v>0.8106000419</v>
      </c>
      <c r="CL276" s="33">
        <v>34.04</v>
      </c>
      <c r="CM276" s="102">
        <f t="shared" si="65"/>
        <v>0.121</v>
      </c>
      <c r="CN276" s="73">
        <f t="shared" si="66"/>
        <v>-1.00954696</v>
      </c>
      <c r="CO276" s="36">
        <f t="shared" si="67"/>
        <v>2107.846065</v>
      </c>
      <c r="CP276" s="35">
        <f t="shared" si="68"/>
        <v>-0.04012924286</v>
      </c>
      <c r="CQ276" s="90">
        <f t="shared" si="69"/>
        <v>0.546</v>
      </c>
      <c r="CR276" s="33">
        <v>0.07</v>
      </c>
      <c r="CS276" s="105">
        <f t="shared" si="70"/>
        <v>0.411</v>
      </c>
      <c r="CT276" s="73">
        <f t="shared" si="71"/>
        <v>-0.2701065511</v>
      </c>
      <c r="CU276" s="123">
        <f t="shared" si="72"/>
        <v>-0.06944406512</v>
      </c>
      <c r="CV276" s="107">
        <f t="shared" si="73"/>
        <v>0.564</v>
      </c>
    </row>
    <row r="277">
      <c r="A277" s="28">
        <v>2022.0</v>
      </c>
      <c r="B277" s="29" t="s">
        <v>904</v>
      </c>
      <c r="C277" s="29" t="s">
        <v>4</v>
      </c>
      <c r="D277" s="30">
        <f t="array" ref="D277">INDEX(
  TP!C:C,
  MATCH(
    1,
    (TP!A:A = A277) * (TP!B:B = C277),
    0
  )
)
</f>
        <v>43.42</v>
      </c>
      <c r="E277" s="31">
        <f t="shared" si="1"/>
        <v>4.623097084</v>
      </c>
      <c r="F277" s="32">
        <f t="shared" si="2"/>
        <v>0.752</v>
      </c>
      <c r="G277" s="33">
        <v>1355.0</v>
      </c>
      <c r="H277" s="33">
        <v>4.48</v>
      </c>
      <c r="I277" s="33">
        <v>0.0</v>
      </c>
      <c r="J277" s="99">
        <f t="shared" si="3"/>
        <v>4.48</v>
      </c>
      <c r="K277" s="100">
        <f t="shared" si="4"/>
        <v>0.2975645756</v>
      </c>
      <c r="L277" s="101">
        <f t="shared" si="5"/>
        <v>0.564</v>
      </c>
      <c r="M277" s="73">
        <f t="shared" si="6"/>
        <v>0.1666987877</v>
      </c>
      <c r="N277" s="42">
        <v>0.27</v>
      </c>
      <c r="O277" s="101">
        <f t="shared" si="7"/>
        <v>0.518</v>
      </c>
      <c r="P277" s="73">
        <f t="shared" si="8"/>
        <v>-0.05804180977</v>
      </c>
      <c r="Q277" s="33">
        <v>2.32</v>
      </c>
      <c r="R277" s="102">
        <f t="shared" si="9"/>
        <v>0.706</v>
      </c>
      <c r="S277" s="73">
        <f t="shared" si="10"/>
        <v>0.5339814291</v>
      </c>
      <c r="T277" s="33">
        <v>45.71</v>
      </c>
      <c r="U277" s="102">
        <f t="shared" si="11"/>
        <v>0.667</v>
      </c>
      <c r="V277" s="73">
        <f t="shared" si="12"/>
        <v>0.4245325294</v>
      </c>
      <c r="W277" s="36">
        <f t="shared" si="13"/>
        <v>3429.462066</v>
      </c>
      <c r="X277" s="35">
        <f t="shared" si="14"/>
        <v>0.7218498864</v>
      </c>
      <c r="Y277" s="40">
        <f t="shared" si="15"/>
        <v>0.791</v>
      </c>
      <c r="Z277" s="33">
        <v>11.429</v>
      </c>
      <c r="AA277" s="101">
        <f t="shared" si="16"/>
        <v>0.301</v>
      </c>
      <c r="AB277" s="73">
        <f t="shared" si="17"/>
        <v>-0.5356723831</v>
      </c>
      <c r="AC277" s="121">
        <f t="shared" si="18"/>
        <v>0.2948344812</v>
      </c>
      <c r="AD277" s="68">
        <f t="shared" si="19"/>
        <v>0.528</v>
      </c>
      <c r="AE277" s="33">
        <v>3.06</v>
      </c>
      <c r="AF277" s="102">
        <f t="shared" si="20"/>
        <v>0.337</v>
      </c>
      <c r="AG277" s="73">
        <f t="shared" si="21"/>
        <v>-0.4285873377</v>
      </c>
      <c r="AH277" s="66">
        <f t="shared" si="22"/>
        <v>2.367482201</v>
      </c>
      <c r="AI277" s="102">
        <f t="shared" si="23"/>
        <v>0.181</v>
      </c>
      <c r="AJ277" s="73">
        <f t="shared" si="24"/>
        <v>-0.9357312173</v>
      </c>
      <c r="AK277" s="33">
        <v>50.0</v>
      </c>
      <c r="AL277" s="102">
        <f t="shared" si="25"/>
        <v>0.365</v>
      </c>
      <c r="AM277" s="73">
        <f t="shared" si="26"/>
        <v>-0.2388009983</v>
      </c>
      <c r="AN277" s="36">
        <f t="shared" si="27"/>
        <v>2779.368467</v>
      </c>
      <c r="AO277" s="35">
        <f t="shared" si="28"/>
        <v>-0.8447447363</v>
      </c>
      <c r="AP277" s="37">
        <f t="shared" si="29"/>
        <v>0.223</v>
      </c>
      <c r="AQ277" s="33">
        <v>5.11</v>
      </c>
      <c r="AR277" s="102">
        <f t="shared" si="30"/>
        <v>0.645</v>
      </c>
      <c r="AS277" s="73">
        <f t="shared" si="31"/>
        <v>0.2088775699</v>
      </c>
      <c r="AT277" s="33">
        <v>50.65</v>
      </c>
      <c r="AU277" s="102">
        <f t="shared" si="32"/>
        <v>0.972</v>
      </c>
      <c r="AV277" s="73">
        <f t="shared" si="33"/>
        <v>1.900181456</v>
      </c>
      <c r="AW277" s="36">
        <f t="shared" si="34"/>
        <v>3310.133738</v>
      </c>
      <c r="AX277" s="35">
        <f t="shared" si="35"/>
        <v>1.524462951</v>
      </c>
      <c r="AY277" s="37">
        <f t="shared" si="36"/>
        <v>0.936</v>
      </c>
      <c r="AZ277" s="33">
        <v>13.68</v>
      </c>
      <c r="BA277" s="102">
        <f t="shared" si="37"/>
        <v>0.972</v>
      </c>
      <c r="BB277" s="73">
        <f t="shared" si="38"/>
        <v>1.844060188</v>
      </c>
      <c r="BC277" s="33">
        <v>37.38</v>
      </c>
      <c r="BD277" s="102">
        <f t="shared" si="39"/>
        <v>0.699</v>
      </c>
      <c r="BE277" s="73">
        <f t="shared" si="40"/>
        <v>0.3421454305</v>
      </c>
      <c r="BF277" s="36">
        <f t="shared" si="41"/>
        <v>3193.45492</v>
      </c>
      <c r="BG277" s="35">
        <f t="shared" si="42"/>
        <v>1.218233826</v>
      </c>
      <c r="BH277" s="37">
        <f t="shared" si="43"/>
        <v>0.876</v>
      </c>
      <c r="BI277" s="33">
        <v>2.06</v>
      </c>
      <c r="BJ277" s="103">
        <f t="shared" si="44"/>
        <v>0.851</v>
      </c>
      <c r="BK277" s="73">
        <f t="shared" si="45"/>
        <v>1.094952784</v>
      </c>
      <c r="BL277" s="33">
        <v>0.27</v>
      </c>
      <c r="BM277" s="103">
        <f t="shared" si="46"/>
        <v>0.454</v>
      </c>
      <c r="BN277" s="73">
        <f t="shared" si="47"/>
        <v>-0.3119931031</v>
      </c>
      <c r="BO277" s="33">
        <v>6.04</v>
      </c>
      <c r="BP277" s="102">
        <f t="shared" si="48"/>
        <v>0.979</v>
      </c>
      <c r="BQ277" s="73">
        <f t="shared" si="49"/>
        <v>2.454994595</v>
      </c>
      <c r="BR277" s="33">
        <v>52.75</v>
      </c>
      <c r="BS277" s="102">
        <f t="shared" si="50"/>
        <v>0.613</v>
      </c>
      <c r="BT277" s="73">
        <f t="shared" si="51"/>
        <v>0.2342886048</v>
      </c>
      <c r="BU277" s="36">
        <f t="shared" si="52"/>
        <v>4476.787276</v>
      </c>
      <c r="BV277" s="35">
        <f t="shared" si="53"/>
        <v>1.773404179</v>
      </c>
      <c r="BW277" s="37">
        <f t="shared" si="54"/>
        <v>0.968</v>
      </c>
      <c r="BX277" s="122">
        <f t="shared" si="55"/>
        <v>4.4543159</v>
      </c>
      <c r="BY277" s="104">
        <f t="shared" si="56"/>
        <v>0.851</v>
      </c>
      <c r="BZ277" s="33">
        <v>12.09</v>
      </c>
      <c r="CA277" s="105">
        <f t="shared" si="57"/>
        <v>0.532</v>
      </c>
      <c r="CB277" s="73">
        <f t="shared" si="58"/>
        <v>-0.2327048314</v>
      </c>
      <c r="CC277" s="33">
        <v>3.59</v>
      </c>
      <c r="CD277" s="105">
        <f t="shared" si="59"/>
        <v>0.752</v>
      </c>
      <c r="CE277" s="73">
        <f t="shared" si="60"/>
        <v>0.6497493779</v>
      </c>
      <c r="CF277" s="33">
        <v>0.27</v>
      </c>
      <c r="CG277" s="105">
        <f t="shared" si="61"/>
        <v>0.411</v>
      </c>
      <c r="CH277" s="73">
        <f t="shared" si="62"/>
        <v>-0.3362905056</v>
      </c>
      <c r="CI277" s="33">
        <v>1.93</v>
      </c>
      <c r="CJ277" s="102">
        <f t="shared" si="63"/>
        <v>0.777</v>
      </c>
      <c r="CK277" s="73">
        <f t="shared" si="64"/>
        <v>0.5219770026</v>
      </c>
      <c r="CL277" s="33">
        <v>44.83</v>
      </c>
      <c r="CM277" s="102">
        <f t="shared" si="65"/>
        <v>0.426</v>
      </c>
      <c r="CN277" s="73">
        <f t="shared" si="66"/>
        <v>-0.2134962462</v>
      </c>
      <c r="CO277" s="36">
        <f t="shared" si="67"/>
        <v>2572.537426</v>
      </c>
      <c r="CP277" s="35">
        <f t="shared" si="68"/>
        <v>0.4343679216</v>
      </c>
      <c r="CQ277" s="90">
        <f t="shared" si="69"/>
        <v>0.706</v>
      </c>
      <c r="CR277" s="33">
        <v>0.05</v>
      </c>
      <c r="CS277" s="105">
        <f t="shared" si="70"/>
        <v>0.248</v>
      </c>
      <c r="CT277" s="73">
        <f t="shared" si="71"/>
        <v>-0.6411752598</v>
      </c>
      <c r="CU277" s="123">
        <f t="shared" si="72"/>
        <v>-0.1260532972</v>
      </c>
      <c r="CV277" s="107">
        <f t="shared" si="73"/>
        <v>0.557</v>
      </c>
    </row>
    <row r="278">
      <c r="A278" s="28">
        <v>2022.0</v>
      </c>
      <c r="B278" s="29" t="s">
        <v>1009</v>
      </c>
      <c r="C278" s="29" t="s">
        <v>4</v>
      </c>
      <c r="D278" s="30">
        <f t="array" ref="D278">INDEX(
  TP!C:C,
  MATCH(
    1,
    (TP!A:A = A278) * (TP!B:B = C278),
    0
  )
)
</f>
        <v>43.42</v>
      </c>
      <c r="E278" s="31">
        <f t="shared" si="1"/>
        <v>4.580421944</v>
      </c>
      <c r="F278" s="32">
        <f t="shared" si="2"/>
        <v>0.748</v>
      </c>
      <c r="G278" s="33">
        <v>1196.0</v>
      </c>
      <c r="H278" s="33">
        <v>7.77</v>
      </c>
      <c r="I278" s="33">
        <v>2.0</v>
      </c>
      <c r="J278" s="99">
        <f t="shared" si="3"/>
        <v>6.29</v>
      </c>
      <c r="K278" s="100">
        <f t="shared" si="4"/>
        <v>0.4733277592</v>
      </c>
      <c r="L278" s="101">
        <f t="shared" si="5"/>
        <v>0.954</v>
      </c>
      <c r="M278" s="73">
        <f t="shared" si="6"/>
        <v>1.69140504</v>
      </c>
      <c r="N278" s="42">
        <v>0.68</v>
      </c>
      <c r="O278" s="101">
        <f t="shared" si="7"/>
        <v>0.986</v>
      </c>
      <c r="P278" s="73">
        <f t="shared" si="8"/>
        <v>2.562421688</v>
      </c>
      <c r="Q278" s="33">
        <v>3.16</v>
      </c>
      <c r="R278" s="102">
        <f t="shared" si="9"/>
        <v>0.965</v>
      </c>
      <c r="S278" s="73">
        <f t="shared" si="10"/>
        <v>1.903324097</v>
      </c>
      <c r="T278" s="33">
        <v>45.24</v>
      </c>
      <c r="U278" s="102">
        <f t="shared" si="11"/>
        <v>0.631</v>
      </c>
      <c r="V278" s="73">
        <f t="shared" si="12"/>
        <v>0.3780204402</v>
      </c>
      <c r="W278" s="36">
        <f t="shared" si="13"/>
        <v>4032.187251</v>
      </c>
      <c r="X278" s="35">
        <f t="shared" si="14"/>
        <v>1.411481785</v>
      </c>
      <c r="Y278" s="40">
        <f t="shared" si="15"/>
        <v>0.926</v>
      </c>
      <c r="Z278" s="33">
        <v>26.19</v>
      </c>
      <c r="AA278" s="101">
        <f t="shared" si="16"/>
        <v>0.933</v>
      </c>
      <c r="AB278" s="73">
        <f t="shared" si="17"/>
        <v>1.567816697</v>
      </c>
      <c r="AC278" s="121">
        <f t="shared" si="18"/>
        <v>7.233125209</v>
      </c>
      <c r="AD278" s="68">
        <f t="shared" si="19"/>
        <v>0.982</v>
      </c>
      <c r="AE278" s="33">
        <v>3.69</v>
      </c>
      <c r="AF278" s="102">
        <f t="shared" si="20"/>
        <v>0.628</v>
      </c>
      <c r="AG278" s="73">
        <f t="shared" si="21"/>
        <v>0.1141174666</v>
      </c>
      <c r="AH278" s="66">
        <f t="shared" si="22"/>
        <v>2.854905007</v>
      </c>
      <c r="AI278" s="102">
        <f t="shared" si="23"/>
        <v>0.337</v>
      </c>
      <c r="AJ278" s="73">
        <f t="shared" si="24"/>
        <v>-0.5298381683</v>
      </c>
      <c r="AK278" s="33">
        <v>53.06</v>
      </c>
      <c r="AL278" s="102">
        <f t="shared" si="25"/>
        <v>0.574</v>
      </c>
      <c r="AM278" s="73">
        <f t="shared" si="26"/>
        <v>0.1627229683</v>
      </c>
      <c r="AN278" s="36">
        <f t="shared" si="27"/>
        <v>3277.849265</v>
      </c>
      <c r="AO278" s="35">
        <f t="shared" si="28"/>
        <v>-0.2590309319</v>
      </c>
      <c r="AP278" s="37">
        <f t="shared" si="29"/>
        <v>0.411</v>
      </c>
      <c r="AQ278" s="33">
        <v>4.52</v>
      </c>
      <c r="AR278" s="102">
        <f t="shared" si="30"/>
        <v>0.55</v>
      </c>
      <c r="AS278" s="73">
        <f t="shared" si="31"/>
        <v>-0.01737145927</v>
      </c>
      <c r="AT278" s="33">
        <v>26.67</v>
      </c>
      <c r="AU278" s="102">
        <f t="shared" si="32"/>
        <v>0.316</v>
      </c>
      <c r="AV278" s="73">
        <f t="shared" si="33"/>
        <v>-0.4749543671</v>
      </c>
      <c r="AW278" s="36">
        <f t="shared" si="34"/>
        <v>1645.174756</v>
      </c>
      <c r="AX278" s="35">
        <f t="shared" si="35"/>
        <v>-0.2786454388</v>
      </c>
      <c r="AY278" s="37">
        <f t="shared" si="36"/>
        <v>0.429</v>
      </c>
      <c r="AZ278" s="33">
        <v>9.56</v>
      </c>
      <c r="BA278" s="102">
        <f t="shared" si="37"/>
        <v>0.681</v>
      </c>
      <c r="BB278" s="73">
        <f t="shared" si="38"/>
        <v>0.3456383937</v>
      </c>
      <c r="BC278" s="33">
        <v>29.13</v>
      </c>
      <c r="BD278" s="102">
        <f t="shared" si="39"/>
        <v>0.202</v>
      </c>
      <c r="BE278" s="73">
        <f t="shared" si="40"/>
        <v>-0.80231802</v>
      </c>
      <c r="BF278" s="36">
        <f t="shared" si="41"/>
        <v>2183.486325</v>
      </c>
      <c r="BG278" s="35">
        <f t="shared" si="42"/>
        <v>-0.4762878009</v>
      </c>
      <c r="BH278" s="37">
        <f t="shared" si="43"/>
        <v>0.319</v>
      </c>
      <c r="BI278" s="33">
        <v>0.68</v>
      </c>
      <c r="BJ278" s="103">
        <f t="shared" si="44"/>
        <v>0.255</v>
      </c>
      <c r="BK278" s="73">
        <f t="shared" si="45"/>
        <v>-0.7303891728</v>
      </c>
      <c r="BL278" s="33">
        <v>0.3</v>
      </c>
      <c r="BM278" s="103">
        <f t="shared" si="46"/>
        <v>0.489</v>
      </c>
      <c r="BN278" s="73">
        <f t="shared" si="47"/>
        <v>-0.2299100091</v>
      </c>
      <c r="BO278" s="33">
        <v>2.78</v>
      </c>
      <c r="BP278" s="102">
        <f t="shared" si="48"/>
        <v>0.617</v>
      </c>
      <c r="BQ278" s="73">
        <f t="shared" si="49"/>
        <v>0.1479388435</v>
      </c>
      <c r="BR278" s="33">
        <v>35.14</v>
      </c>
      <c r="BS278" s="102">
        <f t="shared" si="50"/>
        <v>0.057</v>
      </c>
      <c r="BT278" s="73">
        <f t="shared" si="51"/>
        <v>-1.564189137</v>
      </c>
      <c r="BU278" s="36">
        <f t="shared" si="52"/>
        <v>2031.957568</v>
      </c>
      <c r="BV278" s="35">
        <f t="shared" si="53"/>
        <v>-0.6024060944</v>
      </c>
      <c r="BW278" s="37">
        <f t="shared" si="54"/>
        <v>0.309</v>
      </c>
      <c r="BX278" s="122">
        <f t="shared" si="55"/>
        <v>-2.576669448</v>
      </c>
      <c r="BY278" s="104">
        <f t="shared" si="56"/>
        <v>0.266</v>
      </c>
      <c r="BZ278" s="33">
        <v>7.3</v>
      </c>
      <c r="CA278" s="105">
        <f t="shared" si="57"/>
        <v>0.06</v>
      </c>
      <c r="CB278" s="73">
        <f t="shared" si="58"/>
        <v>-1.136721821</v>
      </c>
      <c r="CC278" s="33">
        <v>3.54</v>
      </c>
      <c r="CD278" s="105">
        <f t="shared" si="59"/>
        <v>0.723</v>
      </c>
      <c r="CE278" s="73">
        <f t="shared" si="60"/>
        <v>0.5919947847</v>
      </c>
      <c r="CF278" s="33">
        <v>0.38</v>
      </c>
      <c r="CG278" s="105">
        <f t="shared" si="61"/>
        <v>0.667</v>
      </c>
      <c r="CH278" s="73">
        <f t="shared" si="62"/>
        <v>0.2605580371</v>
      </c>
      <c r="CI278" s="33">
        <v>1.28</v>
      </c>
      <c r="CJ278" s="102">
        <f t="shared" si="63"/>
        <v>0.525</v>
      </c>
      <c r="CK278" s="73">
        <f t="shared" si="64"/>
        <v>-0.1995805959</v>
      </c>
      <c r="CL278" s="33">
        <v>47.06</v>
      </c>
      <c r="CM278" s="102">
        <f t="shared" si="65"/>
        <v>0.468</v>
      </c>
      <c r="CN278" s="73">
        <f t="shared" si="66"/>
        <v>-0.04897418012</v>
      </c>
      <c r="CO278" s="36">
        <f t="shared" si="67"/>
        <v>2070.40407</v>
      </c>
      <c r="CP278" s="35">
        <f t="shared" si="68"/>
        <v>-0.07836132947</v>
      </c>
      <c r="CQ278" s="90">
        <f t="shared" si="69"/>
        <v>0.528</v>
      </c>
      <c r="CR278" s="33">
        <v>0.1</v>
      </c>
      <c r="CS278" s="105">
        <f t="shared" si="70"/>
        <v>0.652</v>
      </c>
      <c r="CT278" s="73">
        <f t="shared" si="71"/>
        <v>0.2864965118</v>
      </c>
      <c r="CU278" s="123">
        <f t="shared" si="72"/>
        <v>-0.07603381673</v>
      </c>
      <c r="CV278" s="107">
        <f t="shared" si="73"/>
        <v>0.56</v>
      </c>
    </row>
    <row r="279">
      <c r="A279" s="28">
        <v>2022.0</v>
      </c>
      <c r="B279" s="29" t="s">
        <v>1008</v>
      </c>
      <c r="C279" s="29" t="s">
        <v>4</v>
      </c>
      <c r="D279" s="30">
        <f t="array" ref="D279">INDEX(
  TP!C:C,
  MATCH(
    1,
    (TP!A:A = A279) * (TP!B:B = C279),
    0
  )
)
</f>
        <v>43.42</v>
      </c>
      <c r="E279" s="31">
        <f t="shared" si="1"/>
        <v>3.737600859</v>
      </c>
      <c r="F279" s="32">
        <f t="shared" si="2"/>
        <v>0.706</v>
      </c>
      <c r="G279" s="33">
        <v>969.0</v>
      </c>
      <c r="H279" s="33">
        <v>2.94</v>
      </c>
      <c r="I279" s="33">
        <v>0.0</v>
      </c>
      <c r="J279" s="99">
        <f t="shared" si="3"/>
        <v>2.94</v>
      </c>
      <c r="K279" s="100">
        <f t="shared" si="4"/>
        <v>0.2730650155</v>
      </c>
      <c r="L279" s="101">
        <f t="shared" si="5"/>
        <v>0.479</v>
      </c>
      <c r="M279" s="73">
        <f t="shared" si="6"/>
        <v>-0.0458294097</v>
      </c>
      <c r="N279" s="42">
        <v>0.56</v>
      </c>
      <c r="O279" s="101">
        <f t="shared" si="7"/>
        <v>0.933</v>
      </c>
      <c r="P279" s="73">
        <f t="shared" si="8"/>
        <v>1.795456761</v>
      </c>
      <c r="Q279" s="33">
        <v>2.04</v>
      </c>
      <c r="R279" s="102">
        <f t="shared" si="9"/>
        <v>0.557</v>
      </c>
      <c r="S279" s="73">
        <f t="shared" si="10"/>
        <v>0.07753387309</v>
      </c>
      <c r="T279" s="33">
        <v>54.55</v>
      </c>
      <c r="U279" s="102">
        <f t="shared" si="11"/>
        <v>0.926</v>
      </c>
      <c r="V279" s="73">
        <f t="shared" si="12"/>
        <v>1.299355655</v>
      </c>
      <c r="W279" s="36">
        <f t="shared" si="13"/>
        <v>3792.190733</v>
      </c>
      <c r="X279" s="35">
        <f t="shared" si="14"/>
        <v>1.136880261</v>
      </c>
      <c r="Y279" s="40">
        <f t="shared" si="15"/>
        <v>0.865</v>
      </c>
      <c r="Z279" s="33">
        <v>27.273</v>
      </c>
      <c r="AA279" s="101">
        <f t="shared" si="16"/>
        <v>0.947</v>
      </c>
      <c r="AB279" s="73">
        <f t="shared" si="17"/>
        <v>1.722147614</v>
      </c>
      <c r="AC279" s="121">
        <f t="shared" si="18"/>
        <v>4.608655227</v>
      </c>
      <c r="AD279" s="68">
        <f t="shared" si="19"/>
        <v>0.901</v>
      </c>
      <c r="AE279" s="33">
        <v>3.44</v>
      </c>
      <c r="AF279" s="102">
        <f t="shared" si="20"/>
        <v>0.525</v>
      </c>
      <c r="AG279" s="73">
        <f t="shared" si="21"/>
        <v>-0.1012415828</v>
      </c>
      <c r="AH279" s="66">
        <f t="shared" si="22"/>
        <v>2.661483258</v>
      </c>
      <c r="AI279" s="102">
        <f t="shared" si="23"/>
        <v>0.284</v>
      </c>
      <c r="AJ279" s="73">
        <f t="shared" si="24"/>
        <v>-0.6909068386</v>
      </c>
      <c r="AK279" s="33">
        <v>62.16</v>
      </c>
      <c r="AL279" s="102">
        <f t="shared" si="25"/>
        <v>0.908</v>
      </c>
      <c r="AM279" s="73">
        <f t="shared" si="26"/>
        <v>1.356797509</v>
      </c>
      <c r="AN279" s="36">
        <f t="shared" si="27"/>
        <v>3693.515527</v>
      </c>
      <c r="AO279" s="35">
        <f t="shared" si="28"/>
        <v>0.2293759807</v>
      </c>
      <c r="AP279" s="37">
        <f t="shared" si="29"/>
        <v>0.592</v>
      </c>
      <c r="AQ279" s="33">
        <v>10.22</v>
      </c>
      <c r="AR279" s="102">
        <f t="shared" si="30"/>
        <v>0.975</v>
      </c>
      <c r="AS279" s="73">
        <f t="shared" si="31"/>
        <v>2.168424246</v>
      </c>
      <c r="AT279" s="33">
        <v>52.73</v>
      </c>
      <c r="AU279" s="102">
        <f t="shared" si="32"/>
        <v>0.986</v>
      </c>
      <c r="AV279" s="73">
        <f t="shared" si="33"/>
        <v>2.106198241</v>
      </c>
      <c r="AW279" s="36">
        <f t="shared" si="34"/>
        <v>4603.253492</v>
      </c>
      <c r="AX279" s="35">
        <f t="shared" si="35"/>
        <v>2.924878879</v>
      </c>
      <c r="AY279" s="37">
        <f t="shared" si="36"/>
        <v>0.993</v>
      </c>
      <c r="AZ279" s="33">
        <v>8.36</v>
      </c>
      <c r="BA279" s="102">
        <f t="shared" si="37"/>
        <v>0.518</v>
      </c>
      <c r="BB279" s="73">
        <f t="shared" si="38"/>
        <v>-0.09079513855</v>
      </c>
      <c r="BC279" s="33">
        <v>31.11</v>
      </c>
      <c r="BD279" s="102">
        <f t="shared" si="39"/>
        <v>0.291</v>
      </c>
      <c r="BE279" s="73">
        <f t="shared" si="40"/>
        <v>-0.5276467919</v>
      </c>
      <c r="BF279" s="36">
        <f t="shared" si="41"/>
        <v>2212.560715</v>
      </c>
      <c r="BG279" s="35">
        <f t="shared" si="42"/>
        <v>-0.4275068952</v>
      </c>
      <c r="BH279" s="37">
        <f t="shared" si="43"/>
        <v>0.351</v>
      </c>
      <c r="BI279" s="33">
        <v>0.46</v>
      </c>
      <c r="BJ279" s="103">
        <f t="shared" si="44"/>
        <v>0.121</v>
      </c>
      <c r="BK279" s="73">
        <f t="shared" si="45"/>
        <v>-1.021385717</v>
      </c>
      <c r="BL279" s="33">
        <v>0.28</v>
      </c>
      <c r="BM279" s="103">
        <f t="shared" si="46"/>
        <v>0.465</v>
      </c>
      <c r="BN279" s="73">
        <f t="shared" si="47"/>
        <v>-0.2846320718</v>
      </c>
      <c r="BO279" s="33">
        <v>2.04</v>
      </c>
      <c r="BP279" s="102">
        <f t="shared" si="48"/>
        <v>0.426</v>
      </c>
      <c r="BQ279" s="73">
        <f t="shared" si="49"/>
        <v>-0.3757486583</v>
      </c>
      <c r="BR279" s="33">
        <v>50.0</v>
      </c>
      <c r="BS279" s="102">
        <f t="shared" si="50"/>
        <v>0.468</v>
      </c>
      <c r="BT279" s="73">
        <f t="shared" si="51"/>
        <v>-0.04656396704</v>
      </c>
      <c r="BU279" s="36">
        <f t="shared" si="52"/>
        <v>2417.522402</v>
      </c>
      <c r="BV279" s="35">
        <f t="shared" si="53"/>
        <v>-0.2277260535</v>
      </c>
      <c r="BW279" s="37">
        <f t="shared" si="54"/>
        <v>0.426</v>
      </c>
      <c r="BX279" s="122">
        <f t="shared" si="55"/>
        <v>1.193004122</v>
      </c>
      <c r="BY279" s="104">
        <f t="shared" si="56"/>
        <v>0.684</v>
      </c>
      <c r="BZ279" s="33">
        <v>10.68</v>
      </c>
      <c r="CA279" s="105">
        <f t="shared" si="57"/>
        <v>0.379</v>
      </c>
      <c r="CB279" s="73">
        <f t="shared" si="58"/>
        <v>-0.4988142166</v>
      </c>
      <c r="CC279" s="33">
        <v>3.34</v>
      </c>
      <c r="CD279" s="105">
        <f t="shared" si="59"/>
        <v>0.628</v>
      </c>
      <c r="CE279" s="73">
        <f t="shared" si="60"/>
        <v>0.3609764117</v>
      </c>
      <c r="CF279" s="33">
        <v>0.28</v>
      </c>
      <c r="CG279" s="105">
        <f t="shared" si="61"/>
        <v>0.433</v>
      </c>
      <c r="CH279" s="73">
        <f t="shared" si="62"/>
        <v>-0.2820315471</v>
      </c>
      <c r="CI279" s="33">
        <v>1.67</v>
      </c>
      <c r="CJ279" s="102">
        <f t="shared" si="63"/>
        <v>0.699</v>
      </c>
      <c r="CK279" s="73">
        <f t="shared" si="64"/>
        <v>0.2333539632</v>
      </c>
      <c r="CL279" s="33">
        <v>22.22</v>
      </c>
      <c r="CM279" s="102">
        <f t="shared" si="65"/>
        <v>0.035</v>
      </c>
      <c r="CN279" s="73">
        <f t="shared" si="66"/>
        <v>-1.881587687</v>
      </c>
      <c r="CO279" s="36">
        <f t="shared" si="67"/>
        <v>1164.860089</v>
      </c>
      <c r="CP279" s="35">
        <f t="shared" si="68"/>
        <v>-1.003013878</v>
      </c>
      <c r="CQ279" s="90">
        <f t="shared" si="69"/>
        <v>0.142</v>
      </c>
      <c r="CR279" s="33">
        <v>0.05</v>
      </c>
      <c r="CS279" s="105">
        <f t="shared" si="70"/>
        <v>0.248</v>
      </c>
      <c r="CT279" s="73">
        <f t="shared" si="71"/>
        <v>-0.6411752598</v>
      </c>
      <c r="CU279" s="123">
        <f t="shared" si="72"/>
        <v>-2.06405849</v>
      </c>
      <c r="CV279" s="107">
        <f t="shared" si="73"/>
        <v>0.301</v>
      </c>
    </row>
    <row r="280">
      <c r="A280" s="28">
        <v>2022.0</v>
      </c>
      <c r="B280" s="29" t="s">
        <v>952</v>
      </c>
      <c r="C280" s="29" t="s">
        <v>4</v>
      </c>
      <c r="D280" s="30">
        <f t="array" ref="D280">INDEX(
  TP!C:C,
  MATCH(
    1,
    (TP!A:A = A280) * (TP!B:B = C280),
    0
  )
)
</f>
        <v>43.42</v>
      </c>
      <c r="E280" s="31">
        <f t="shared" si="1"/>
        <v>0.6061669519</v>
      </c>
      <c r="F280" s="32">
        <f t="shared" si="2"/>
        <v>0.55</v>
      </c>
      <c r="G280" s="33">
        <v>2386.0</v>
      </c>
      <c r="H280" s="33">
        <v>6.49</v>
      </c>
      <c r="I280" s="33">
        <v>2.0</v>
      </c>
      <c r="J280" s="99">
        <f t="shared" si="3"/>
        <v>5.01</v>
      </c>
      <c r="K280" s="100">
        <f t="shared" si="4"/>
        <v>0.188977368</v>
      </c>
      <c r="L280" s="101">
        <f t="shared" si="5"/>
        <v>0.259</v>
      </c>
      <c r="M280" s="73">
        <f t="shared" si="6"/>
        <v>-0.775270919</v>
      </c>
      <c r="N280" s="42">
        <v>0.19</v>
      </c>
      <c r="O280" s="101">
        <f t="shared" si="7"/>
        <v>0.301</v>
      </c>
      <c r="P280" s="73">
        <f t="shared" si="8"/>
        <v>-0.5693517605</v>
      </c>
      <c r="Q280" s="33">
        <v>1.81</v>
      </c>
      <c r="R280" s="102">
        <f t="shared" si="9"/>
        <v>0.379</v>
      </c>
      <c r="S280" s="73">
        <f t="shared" si="10"/>
        <v>-0.2974051908</v>
      </c>
      <c r="T280" s="33">
        <v>39.58</v>
      </c>
      <c r="U280" s="102">
        <f t="shared" si="11"/>
        <v>0.411</v>
      </c>
      <c r="V280" s="73">
        <f t="shared" si="12"/>
        <v>-0.182103869</v>
      </c>
      <c r="W280" s="36">
        <f t="shared" si="13"/>
        <v>2556.818775</v>
      </c>
      <c r="X280" s="35">
        <f t="shared" si="14"/>
        <v>-0.2766195056</v>
      </c>
      <c r="Y280" s="40">
        <f t="shared" si="15"/>
        <v>0.397</v>
      </c>
      <c r="Z280" s="33">
        <v>12.5</v>
      </c>
      <c r="AA280" s="101">
        <f t="shared" si="16"/>
        <v>0.337</v>
      </c>
      <c r="AB280" s="73">
        <f t="shared" si="17"/>
        <v>-0.3830515035</v>
      </c>
      <c r="AC280" s="121">
        <f t="shared" si="18"/>
        <v>-2.004293688</v>
      </c>
      <c r="AD280" s="68">
        <f t="shared" si="19"/>
        <v>0.287</v>
      </c>
      <c r="AE280" s="33">
        <v>3.24</v>
      </c>
      <c r="AF280" s="102">
        <f t="shared" si="20"/>
        <v>0.436</v>
      </c>
      <c r="AG280" s="73">
        <f t="shared" si="21"/>
        <v>-0.2735288222</v>
      </c>
      <c r="AH280" s="66">
        <f t="shared" si="22"/>
        <v>2.50674586</v>
      </c>
      <c r="AI280" s="102">
        <f t="shared" si="23"/>
        <v>0.223</v>
      </c>
      <c r="AJ280" s="73">
        <f t="shared" si="24"/>
        <v>-0.8197617748</v>
      </c>
      <c r="AK280" s="33">
        <v>53.49</v>
      </c>
      <c r="AL280" s="102">
        <f t="shared" si="25"/>
        <v>0.599</v>
      </c>
      <c r="AM280" s="73">
        <f t="shared" si="26"/>
        <v>0.2191462708</v>
      </c>
      <c r="AN280" s="36">
        <f t="shared" si="27"/>
        <v>3072.605511</v>
      </c>
      <c r="AO280" s="35">
        <f t="shared" si="28"/>
        <v>-0.5001918767</v>
      </c>
      <c r="AP280" s="37">
        <f t="shared" si="29"/>
        <v>0.316</v>
      </c>
      <c r="AQ280" s="33">
        <v>8.11</v>
      </c>
      <c r="AR280" s="102">
        <f t="shared" si="30"/>
        <v>0.908</v>
      </c>
      <c r="AS280" s="73">
        <f t="shared" si="31"/>
        <v>1.359296362</v>
      </c>
      <c r="AT280" s="33">
        <v>46.51</v>
      </c>
      <c r="AU280" s="102">
        <f t="shared" si="32"/>
        <v>0.929</v>
      </c>
      <c r="AV280" s="73">
        <f t="shared" si="33"/>
        <v>1.490128816</v>
      </c>
      <c r="AW280" s="36">
        <f t="shared" si="34"/>
        <v>3710.39727</v>
      </c>
      <c r="AX280" s="35">
        <f t="shared" si="35"/>
        <v>1.957938214</v>
      </c>
      <c r="AY280" s="37">
        <f t="shared" si="36"/>
        <v>0.965</v>
      </c>
      <c r="AZ280" s="33">
        <v>8.75</v>
      </c>
      <c r="BA280" s="102">
        <f t="shared" si="37"/>
        <v>0.578</v>
      </c>
      <c r="BB280" s="73">
        <f t="shared" si="38"/>
        <v>0.05104575942</v>
      </c>
      <c r="BC280" s="33">
        <v>28.88</v>
      </c>
      <c r="BD280" s="102">
        <f t="shared" si="39"/>
        <v>0.195</v>
      </c>
      <c r="BE280" s="73">
        <f t="shared" si="40"/>
        <v>-0.8369987306</v>
      </c>
      <c r="BF280" s="36">
        <f t="shared" si="41"/>
        <v>2091.452971</v>
      </c>
      <c r="BG280" s="35">
        <f t="shared" si="42"/>
        <v>-0.6307010267</v>
      </c>
      <c r="BH280" s="37">
        <f t="shared" si="43"/>
        <v>0.266</v>
      </c>
      <c r="BI280" s="33">
        <v>1.02</v>
      </c>
      <c r="BJ280" s="103">
        <f t="shared" si="44"/>
        <v>0.45</v>
      </c>
      <c r="BK280" s="73">
        <f t="shared" si="45"/>
        <v>-0.2806672415</v>
      </c>
      <c r="BL280" s="33">
        <v>0.34</v>
      </c>
      <c r="BM280" s="103">
        <f t="shared" si="46"/>
        <v>0.567</v>
      </c>
      <c r="BN280" s="73">
        <f t="shared" si="47"/>
        <v>-0.1204658836</v>
      </c>
      <c r="BO280" s="33">
        <v>2.87</v>
      </c>
      <c r="BP280" s="102">
        <f t="shared" si="48"/>
        <v>0.642</v>
      </c>
      <c r="BQ280" s="73">
        <f t="shared" si="49"/>
        <v>0.2116305667</v>
      </c>
      <c r="BR280" s="33">
        <v>39.47</v>
      </c>
      <c r="BS280" s="102">
        <f t="shared" si="50"/>
        <v>0.103</v>
      </c>
      <c r="BT280" s="73">
        <f t="shared" si="51"/>
        <v>-1.121973997</v>
      </c>
      <c r="BU280" s="36">
        <f t="shared" si="52"/>
        <v>2322.725969</v>
      </c>
      <c r="BV280" s="35">
        <f t="shared" si="53"/>
        <v>-0.3198463103</v>
      </c>
      <c r="BW280" s="37">
        <f t="shared" si="54"/>
        <v>0.408</v>
      </c>
      <c r="BX280" s="122">
        <f t="shared" si="55"/>
        <v>0.1060658754</v>
      </c>
      <c r="BY280" s="104">
        <f t="shared" si="56"/>
        <v>0.539</v>
      </c>
      <c r="BZ280" s="33">
        <v>10.22</v>
      </c>
      <c r="CA280" s="105">
        <f t="shared" si="57"/>
        <v>0.33</v>
      </c>
      <c r="CB280" s="73">
        <f t="shared" si="58"/>
        <v>-0.5856300444</v>
      </c>
      <c r="CC280" s="33">
        <v>3.28</v>
      </c>
      <c r="CD280" s="105">
        <f t="shared" si="59"/>
        <v>0.592</v>
      </c>
      <c r="CE280" s="73">
        <f t="shared" si="60"/>
        <v>0.2916708999</v>
      </c>
      <c r="CF280" s="33">
        <v>0.57</v>
      </c>
      <c r="CG280" s="105">
        <f t="shared" si="61"/>
        <v>0.872</v>
      </c>
      <c r="CH280" s="73">
        <f t="shared" si="62"/>
        <v>1.291478247</v>
      </c>
      <c r="CI280" s="33">
        <v>1.28</v>
      </c>
      <c r="CJ280" s="102">
        <f t="shared" si="63"/>
        <v>0.525</v>
      </c>
      <c r="CK280" s="73">
        <f t="shared" si="64"/>
        <v>-0.1995805959</v>
      </c>
      <c r="CL280" s="33">
        <v>47.06</v>
      </c>
      <c r="CM280" s="102">
        <f t="shared" si="65"/>
        <v>0.468</v>
      </c>
      <c r="CN280" s="73">
        <f t="shared" si="66"/>
        <v>-0.04897418012</v>
      </c>
      <c r="CO280" s="36">
        <f t="shared" si="67"/>
        <v>2070.40407</v>
      </c>
      <c r="CP280" s="35">
        <f t="shared" si="68"/>
        <v>-0.07836132947</v>
      </c>
      <c r="CQ280" s="90">
        <f t="shared" si="69"/>
        <v>0.528</v>
      </c>
      <c r="CR280" s="33">
        <v>0.17</v>
      </c>
      <c r="CS280" s="105">
        <f t="shared" si="70"/>
        <v>0.911</v>
      </c>
      <c r="CT280" s="73">
        <f t="shared" si="71"/>
        <v>1.585236992</v>
      </c>
      <c r="CU280" s="123">
        <f t="shared" si="72"/>
        <v>2.504394765</v>
      </c>
      <c r="CV280" s="107">
        <f t="shared" si="73"/>
        <v>0.787</v>
      </c>
    </row>
    <row r="281">
      <c r="A281" s="28">
        <v>2025.0</v>
      </c>
      <c r="B281" s="29" t="s">
        <v>800</v>
      </c>
      <c r="C281" s="29" t="s">
        <v>21</v>
      </c>
      <c r="D281" s="30">
        <f t="array" ref="D281">INDEX(
  TP!C:C,
  MATCH(
    1,
    (TP!A:A = A281) * (TP!B:B = C281),
    0
  )
)
</f>
        <v>43</v>
      </c>
      <c r="E281" s="31">
        <f t="shared" si="1"/>
        <v>4.38663255</v>
      </c>
      <c r="F281" s="32">
        <f t="shared" si="2"/>
        <v>0.741</v>
      </c>
      <c r="G281" s="33">
        <v>1663.0</v>
      </c>
      <c r="H281" s="33">
        <v>2.44</v>
      </c>
      <c r="I281" s="33">
        <v>0.0</v>
      </c>
      <c r="J281" s="99">
        <f t="shared" si="3"/>
        <v>2.44</v>
      </c>
      <c r="K281" s="100">
        <f t="shared" si="4"/>
        <v>0.1320505111</v>
      </c>
      <c r="L281" s="101">
        <f t="shared" si="5"/>
        <v>0.089</v>
      </c>
      <c r="M281" s="73">
        <f t="shared" si="6"/>
        <v>-1.269098652</v>
      </c>
      <c r="N281" s="42">
        <v>0.16</v>
      </c>
      <c r="O281" s="101">
        <f t="shared" si="7"/>
        <v>0.213</v>
      </c>
      <c r="P281" s="73">
        <f t="shared" si="8"/>
        <v>-0.761092992</v>
      </c>
      <c r="Q281" s="33">
        <v>1.68</v>
      </c>
      <c r="R281" s="102">
        <f t="shared" si="9"/>
        <v>0.287</v>
      </c>
      <c r="S281" s="73">
        <f t="shared" si="10"/>
        <v>-0.5093272703</v>
      </c>
      <c r="T281" s="33">
        <v>29.03</v>
      </c>
      <c r="U281" s="102">
        <f t="shared" si="11"/>
        <v>0.089</v>
      </c>
      <c r="V281" s="73">
        <f t="shared" si="12"/>
        <v>-1.22615183</v>
      </c>
      <c r="W281" s="36">
        <f t="shared" si="13"/>
        <v>1789.326237</v>
      </c>
      <c r="X281" s="35">
        <f t="shared" si="14"/>
        <v>-1.154776498</v>
      </c>
      <c r="Y281" s="40">
        <f t="shared" si="15"/>
        <v>0.117</v>
      </c>
      <c r="Z281" s="33">
        <v>9.677</v>
      </c>
      <c r="AA281" s="101">
        <f t="shared" si="16"/>
        <v>0.216</v>
      </c>
      <c r="AB281" s="73">
        <f t="shared" si="17"/>
        <v>-0.7853379117</v>
      </c>
      <c r="AC281" s="121">
        <f t="shared" si="18"/>
        <v>-3.970306055</v>
      </c>
      <c r="AD281" s="68">
        <f t="shared" si="19"/>
        <v>0.131</v>
      </c>
      <c r="AE281" s="33">
        <v>3.19</v>
      </c>
      <c r="AF281" s="102">
        <f t="shared" si="20"/>
        <v>0.394</v>
      </c>
      <c r="AG281" s="73">
        <f t="shared" si="21"/>
        <v>-0.3166006321</v>
      </c>
      <c r="AH281" s="66">
        <f t="shared" si="22"/>
        <v>2.423720962</v>
      </c>
      <c r="AI281" s="102">
        <f t="shared" si="23"/>
        <v>0.206</v>
      </c>
      <c r="AJ281" s="73">
        <f t="shared" si="24"/>
        <v>-0.8888993459</v>
      </c>
      <c r="AK281" s="33">
        <v>52.54</v>
      </c>
      <c r="AL281" s="102">
        <f t="shared" si="25"/>
        <v>0.539</v>
      </c>
      <c r="AM281" s="73">
        <f t="shared" si="26"/>
        <v>0.09449013736</v>
      </c>
      <c r="AN281" s="36">
        <f t="shared" si="27"/>
        <v>2960.400199</v>
      </c>
      <c r="AO281" s="35">
        <f t="shared" si="28"/>
        <v>-0.6320328626</v>
      </c>
      <c r="AP281" s="37">
        <f t="shared" si="29"/>
        <v>0.273</v>
      </c>
      <c r="AQ281" s="33">
        <v>0.92</v>
      </c>
      <c r="AR281" s="102">
        <f t="shared" si="30"/>
        <v>0.011</v>
      </c>
      <c r="AS281" s="73">
        <f t="shared" si="31"/>
        <v>-1.39787401</v>
      </c>
      <c r="AT281" s="33">
        <v>17.65</v>
      </c>
      <c r="AU281" s="102">
        <f t="shared" si="32"/>
        <v>0.085</v>
      </c>
      <c r="AV281" s="73">
        <f t="shared" si="33"/>
        <v>-1.36835408</v>
      </c>
      <c r="AW281" s="36">
        <f t="shared" si="34"/>
        <v>415.7324677</v>
      </c>
      <c r="AX281" s="35">
        <f t="shared" si="35"/>
        <v>-1.610100284</v>
      </c>
      <c r="AY281" s="37">
        <f t="shared" si="36"/>
        <v>0.035</v>
      </c>
      <c r="AZ281" s="33">
        <v>10.34</v>
      </c>
      <c r="BA281" s="102">
        <f t="shared" si="37"/>
        <v>0.762</v>
      </c>
      <c r="BB281" s="73">
        <f t="shared" si="38"/>
        <v>0.6293201896</v>
      </c>
      <c r="BC281" s="33">
        <v>49.21</v>
      </c>
      <c r="BD281" s="102">
        <f t="shared" si="39"/>
        <v>0.961</v>
      </c>
      <c r="BE281" s="73">
        <f t="shared" si="40"/>
        <v>1.983236657</v>
      </c>
      <c r="BF281" s="36">
        <f t="shared" si="41"/>
        <v>3800.135689</v>
      </c>
      <c r="BG281" s="35">
        <f t="shared" si="42"/>
        <v>2.23612061</v>
      </c>
      <c r="BH281" s="37">
        <f t="shared" si="43"/>
        <v>0.975</v>
      </c>
      <c r="BI281" s="33">
        <v>3.9</v>
      </c>
      <c r="BJ281" s="103">
        <f t="shared" si="44"/>
        <v>1</v>
      </c>
      <c r="BK281" s="73">
        <f t="shared" si="45"/>
        <v>3.528742059</v>
      </c>
      <c r="BL281" s="33">
        <v>0.81</v>
      </c>
      <c r="BM281" s="103">
        <f t="shared" si="46"/>
        <v>0.887</v>
      </c>
      <c r="BN281" s="73">
        <f t="shared" si="47"/>
        <v>1.16550259</v>
      </c>
      <c r="BO281" s="33">
        <v>5.09</v>
      </c>
      <c r="BP281" s="102">
        <f t="shared" si="48"/>
        <v>0.947</v>
      </c>
      <c r="BQ281" s="73">
        <f t="shared" si="49"/>
        <v>1.782693072</v>
      </c>
      <c r="BR281" s="33">
        <v>62.77</v>
      </c>
      <c r="BS281" s="102">
        <f t="shared" si="50"/>
        <v>0.897</v>
      </c>
      <c r="BT281" s="73">
        <f t="shared" si="51"/>
        <v>1.257613249</v>
      </c>
      <c r="BU281" s="36">
        <f t="shared" si="52"/>
        <v>4931.477543</v>
      </c>
      <c r="BV281" s="35">
        <f t="shared" si="53"/>
        <v>2.215258189</v>
      </c>
      <c r="BW281" s="37">
        <f t="shared" si="54"/>
        <v>0.982</v>
      </c>
      <c r="BX281" s="122">
        <f t="shared" si="55"/>
        <v>6.903490302</v>
      </c>
      <c r="BY281" s="104">
        <f t="shared" si="56"/>
        <v>0.957</v>
      </c>
      <c r="BZ281" s="33">
        <v>17.53</v>
      </c>
      <c r="CA281" s="105">
        <f t="shared" si="57"/>
        <v>0.816</v>
      </c>
      <c r="CB281" s="73">
        <f t="shared" si="58"/>
        <v>0.7939866973</v>
      </c>
      <c r="CC281" s="33">
        <v>3.46</v>
      </c>
      <c r="CD281" s="105">
        <f t="shared" si="59"/>
        <v>0.684</v>
      </c>
      <c r="CE281" s="73">
        <f t="shared" si="60"/>
        <v>0.4995874355</v>
      </c>
      <c r="CF281" s="33">
        <v>0.27</v>
      </c>
      <c r="CG281" s="105">
        <f t="shared" si="61"/>
        <v>0.411</v>
      </c>
      <c r="CH281" s="73">
        <f t="shared" si="62"/>
        <v>-0.3362905056</v>
      </c>
      <c r="CI281" s="33">
        <v>2.71</v>
      </c>
      <c r="CJ281" s="102">
        <f t="shared" si="63"/>
        <v>0.89</v>
      </c>
      <c r="CK281" s="73">
        <f t="shared" si="64"/>
        <v>1.387846121</v>
      </c>
      <c r="CL281" s="33">
        <v>44.0</v>
      </c>
      <c r="CM281" s="102">
        <f t="shared" si="65"/>
        <v>0.394</v>
      </c>
      <c r="CN281" s="73">
        <f t="shared" si="66"/>
        <v>-0.2747309165</v>
      </c>
      <c r="CO281" s="36">
        <f t="shared" si="67"/>
        <v>3079.281888</v>
      </c>
      <c r="CP281" s="35">
        <f t="shared" si="68"/>
        <v>0.9518055811</v>
      </c>
      <c r="CQ281" s="90">
        <f t="shared" si="69"/>
        <v>0.816</v>
      </c>
      <c r="CR281" s="33">
        <v>0.06</v>
      </c>
      <c r="CS281" s="105">
        <f t="shared" si="70"/>
        <v>0.348</v>
      </c>
      <c r="CT281" s="73">
        <f t="shared" si="71"/>
        <v>-0.4556409055</v>
      </c>
      <c r="CU281" s="123">
        <f t="shared" si="72"/>
        <v>1.453448303</v>
      </c>
      <c r="CV281" s="107">
        <f t="shared" si="73"/>
        <v>0.702</v>
      </c>
    </row>
    <row r="282">
      <c r="A282" s="28">
        <v>2025.0</v>
      </c>
      <c r="B282" s="29" t="s">
        <v>927</v>
      </c>
      <c r="C282" s="29" t="s">
        <v>21</v>
      </c>
      <c r="D282" s="30">
        <f t="array" ref="D282">INDEX(
  TP!C:C,
  MATCH(
    1,
    (TP!A:A = A282) * (TP!B:B = C282),
    0
  )
)
</f>
        <v>43</v>
      </c>
      <c r="E282" s="31">
        <f t="shared" si="1"/>
        <v>-1.41438667</v>
      </c>
      <c r="F282" s="32">
        <f t="shared" si="2"/>
        <v>0.404</v>
      </c>
      <c r="G282" s="33">
        <v>1233.0</v>
      </c>
      <c r="H282" s="33">
        <v>5.46</v>
      </c>
      <c r="I282" s="33">
        <v>0.0</v>
      </c>
      <c r="J282" s="99">
        <f t="shared" si="3"/>
        <v>5.46</v>
      </c>
      <c r="K282" s="100">
        <f t="shared" si="4"/>
        <v>0.398540146</v>
      </c>
      <c r="L282" s="101">
        <f t="shared" si="5"/>
        <v>0.858</v>
      </c>
      <c r="M282" s="73">
        <f t="shared" si="6"/>
        <v>1.042639245</v>
      </c>
      <c r="N282" s="42">
        <v>0.36</v>
      </c>
      <c r="O282" s="101">
        <f t="shared" si="7"/>
        <v>0.713</v>
      </c>
      <c r="P282" s="73">
        <f t="shared" si="8"/>
        <v>0.5171818848</v>
      </c>
      <c r="Q282" s="33">
        <v>2.04</v>
      </c>
      <c r="R282" s="102">
        <f t="shared" si="9"/>
        <v>0.557</v>
      </c>
      <c r="S282" s="73">
        <f t="shared" si="10"/>
        <v>0.07753387309</v>
      </c>
      <c r="T282" s="33">
        <v>46.43</v>
      </c>
      <c r="U282" s="102">
        <f t="shared" si="11"/>
        <v>0.699</v>
      </c>
      <c r="V282" s="73">
        <f t="shared" si="12"/>
        <v>0.4957850917</v>
      </c>
      <c r="W282" s="36">
        <f t="shared" si="13"/>
        <v>3227.70698</v>
      </c>
      <c r="X282" s="35">
        <f t="shared" si="14"/>
        <v>0.4910038115</v>
      </c>
      <c r="Y282" s="40">
        <f t="shared" si="15"/>
        <v>0.709</v>
      </c>
      <c r="Z282" s="33">
        <v>17.857</v>
      </c>
      <c r="AA282" s="101">
        <f t="shared" si="16"/>
        <v>0.656</v>
      </c>
      <c r="AB282" s="73">
        <f t="shared" si="17"/>
        <v>0.380337901</v>
      </c>
      <c r="AC282" s="121">
        <f t="shared" si="18"/>
        <v>2.431162842</v>
      </c>
      <c r="AD282" s="68">
        <f t="shared" si="19"/>
        <v>0.77</v>
      </c>
      <c r="AE282" s="33">
        <v>3.8</v>
      </c>
      <c r="AF282" s="102">
        <f t="shared" si="20"/>
        <v>0.674</v>
      </c>
      <c r="AG282" s="73">
        <f t="shared" si="21"/>
        <v>0.2088754482</v>
      </c>
      <c r="AH282" s="66">
        <f t="shared" si="22"/>
        <v>2.887191114</v>
      </c>
      <c r="AI282" s="102">
        <f t="shared" si="23"/>
        <v>0.355</v>
      </c>
      <c r="AJ282" s="73">
        <f t="shared" si="24"/>
        <v>-0.5029524616</v>
      </c>
      <c r="AK282" s="33">
        <v>57.69</v>
      </c>
      <c r="AL282" s="102">
        <f t="shared" si="25"/>
        <v>0.798</v>
      </c>
      <c r="AM282" s="73">
        <f t="shared" si="26"/>
        <v>0.7702575974</v>
      </c>
      <c r="AN282" s="36">
        <f t="shared" si="27"/>
        <v>3585.902108</v>
      </c>
      <c r="AO282" s="35">
        <f t="shared" si="28"/>
        <v>0.1029304582</v>
      </c>
      <c r="AP282" s="37">
        <f t="shared" si="29"/>
        <v>0.553</v>
      </c>
      <c r="AQ282" s="33">
        <v>12.41</v>
      </c>
      <c r="AR282" s="102">
        <f t="shared" si="30"/>
        <v>0.993</v>
      </c>
      <c r="AS282" s="73">
        <f t="shared" si="31"/>
        <v>3.008229965</v>
      </c>
      <c r="AT282" s="33">
        <v>30.0</v>
      </c>
      <c r="AU282" s="102">
        <f t="shared" si="32"/>
        <v>0.408</v>
      </c>
      <c r="AV282" s="73">
        <f t="shared" si="33"/>
        <v>-0.1451294176</v>
      </c>
      <c r="AW282" s="36">
        <f t="shared" si="34"/>
        <v>2812.102498</v>
      </c>
      <c r="AX282" s="35">
        <f t="shared" si="35"/>
        <v>0.9851077375</v>
      </c>
      <c r="AY282" s="37">
        <f t="shared" si="36"/>
        <v>0.844</v>
      </c>
      <c r="AZ282" s="33">
        <v>10.0</v>
      </c>
      <c r="BA282" s="102">
        <f t="shared" si="37"/>
        <v>0.73</v>
      </c>
      <c r="BB282" s="73">
        <f t="shared" si="38"/>
        <v>0.5056640222</v>
      </c>
      <c r="BC282" s="33">
        <v>32.85</v>
      </c>
      <c r="BD282" s="102">
        <f t="shared" si="39"/>
        <v>0.394</v>
      </c>
      <c r="BE282" s="73">
        <f t="shared" si="40"/>
        <v>-0.286269046</v>
      </c>
      <c r="BF282" s="36">
        <f t="shared" si="41"/>
        <v>2504.969791</v>
      </c>
      <c r="BG282" s="35">
        <f t="shared" si="42"/>
        <v>0.06309598597</v>
      </c>
      <c r="BH282" s="37">
        <f t="shared" si="43"/>
        <v>0.567</v>
      </c>
      <c r="BI282" s="33">
        <v>0.29</v>
      </c>
      <c r="BJ282" s="103">
        <f t="shared" si="44"/>
        <v>0.057</v>
      </c>
      <c r="BK282" s="73">
        <f t="shared" si="45"/>
        <v>-1.246246682</v>
      </c>
      <c r="BL282" s="33">
        <v>0.15</v>
      </c>
      <c r="BM282" s="103">
        <f t="shared" si="46"/>
        <v>0.309</v>
      </c>
      <c r="BN282" s="73">
        <f t="shared" si="47"/>
        <v>-0.6403254794</v>
      </c>
      <c r="BO282" s="33">
        <v>1.61</v>
      </c>
      <c r="BP282" s="102">
        <f t="shared" si="48"/>
        <v>0.28</v>
      </c>
      <c r="BQ282" s="73">
        <f t="shared" si="49"/>
        <v>-0.680053558</v>
      </c>
      <c r="BR282" s="33">
        <v>45.45</v>
      </c>
      <c r="BS282" s="102">
        <f t="shared" si="50"/>
        <v>0.273</v>
      </c>
      <c r="BT282" s="73">
        <f t="shared" si="51"/>
        <v>-0.5112473133</v>
      </c>
      <c r="BU282" s="36">
        <f t="shared" si="52"/>
        <v>1896.105223</v>
      </c>
      <c r="BV282" s="35">
        <f t="shared" si="53"/>
        <v>-0.7344232222</v>
      </c>
      <c r="BW282" s="37">
        <f t="shared" si="54"/>
        <v>0.241</v>
      </c>
      <c r="BX282" s="122">
        <f t="shared" si="55"/>
        <v>-1.469861202</v>
      </c>
      <c r="BY282" s="104">
        <f t="shared" si="56"/>
        <v>0.372</v>
      </c>
      <c r="BZ282" s="33">
        <v>8.61</v>
      </c>
      <c r="CA282" s="105">
        <f t="shared" si="57"/>
        <v>0.131</v>
      </c>
      <c r="CB282" s="73">
        <f t="shared" si="58"/>
        <v>-0.8894854417</v>
      </c>
      <c r="CC282" s="33">
        <v>3.28</v>
      </c>
      <c r="CD282" s="105">
        <f t="shared" si="59"/>
        <v>0.592</v>
      </c>
      <c r="CE282" s="73">
        <f t="shared" si="60"/>
        <v>0.2916708999</v>
      </c>
      <c r="CF282" s="33">
        <v>0.29</v>
      </c>
      <c r="CG282" s="105">
        <f t="shared" si="61"/>
        <v>0.461</v>
      </c>
      <c r="CH282" s="73">
        <f t="shared" si="62"/>
        <v>-0.2277725887</v>
      </c>
      <c r="CI282" s="33">
        <v>0.51</v>
      </c>
      <c r="CJ282" s="102">
        <f t="shared" si="63"/>
        <v>0.06</v>
      </c>
      <c r="CK282" s="73">
        <f t="shared" si="64"/>
        <v>-1.054348828</v>
      </c>
      <c r="CL282" s="33">
        <v>57.14</v>
      </c>
      <c r="CM282" s="102">
        <f t="shared" si="65"/>
        <v>0.762</v>
      </c>
      <c r="CN282" s="73">
        <f t="shared" si="66"/>
        <v>0.6946950692</v>
      </c>
      <c r="CO282" s="36">
        <f t="shared" si="67"/>
        <v>1257.003656</v>
      </c>
      <c r="CP282" s="35">
        <f t="shared" si="68"/>
        <v>-0.9089259202</v>
      </c>
      <c r="CQ282" s="90">
        <f t="shared" si="69"/>
        <v>0.163</v>
      </c>
      <c r="CR282" s="33">
        <v>0.05</v>
      </c>
      <c r="CS282" s="105">
        <f t="shared" si="70"/>
        <v>0.248</v>
      </c>
      <c r="CT282" s="73">
        <f t="shared" si="71"/>
        <v>-0.6411752598</v>
      </c>
      <c r="CU282" s="123">
        <f t="shared" si="72"/>
        <v>-2.375688311</v>
      </c>
      <c r="CV282" s="107">
        <f t="shared" si="73"/>
        <v>0.266</v>
      </c>
    </row>
    <row r="283">
      <c r="A283" s="28">
        <v>2025.0</v>
      </c>
      <c r="B283" s="29" t="s">
        <v>939</v>
      </c>
      <c r="C283" s="29" t="s">
        <v>21</v>
      </c>
      <c r="D283" s="30">
        <f t="array" ref="D283">INDEX(
  TP!C:C,
  MATCH(
    1,
    (TP!A:A = A283) * (TP!B:B = C283),
    0
  )
)
</f>
        <v>43</v>
      </c>
      <c r="E283" s="31">
        <f t="shared" si="1"/>
        <v>-5.83101634</v>
      </c>
      <c r="F283" s="32">
        <f t="shared" si="2"/>
        <v>0.23</v>
      </c>
      <c r="G283" s="33">
        <v>1339.0</v>
      </c>
      <c r="H283" s="33">
        <v>3.77</v>
      </c>
      <c r="I283" s="33">
        <v>0.0</v>
      </c>
      <c r="J283" s="99">
        <f t="shared" si="3"/>
        <v>3.77</v>
      </c>
      <c r="K283" s="100">
        <f t="shared" si="4"/>
        <v>0.2533980583</v>
      </c>
      <c r="L283" s="101">
        <f t="shared" si="5"/>
        <v>0.447</v>
      </c>
      <c r="M283" s="73">
        <f t="shared" si="6"/>
        <v>-0.2164358589</v>
      </c>
      <c r="N283" s="42">
        <v>0.4</v>
      </c>
      <c r="O283" s="101">
        <f t="shared" si="7"/>
        <v>0.791</v>
      </c>
      <c r="P283" s="73">
        <f t="shared" si="8"/>
        <v>0.7728368601</v>
      </c>
      <c r="Q283" s="33">
        <v>1.95</v>
      </c>
      <c r="R283" s="102">
        <f t="shared" si="9"/>
        <v>0.496</v>
      </c>
      <c r="S283" s="73">
        <f t="shared" si="10"/>
        <v>-0.06918141276</v>
      </c>
      <c r="T283" s="33">
        <v>31.03</v>
      </c>
      <c r="U283" s="102">
        <f t="shared" si="11"/>
        <v>0.131</v>
      </c>
      <c r="V283" s="73">
        <f t="shared" si="12"/>
        <v>-1.028228046</v>
      </c>
      <c r="W283" s="36">
        <f t="shared" si="13"/>
        <v>2098.82926</v>
      </c>
      <c r="X283" s="35">
        <f t="shared" si="14"/>
        <v>-0.8006463538</v>
      </c>
      <c r="Y283" s="40">
        <f t="shared" si="15"/>
        <v>0.191</v>
      </c>
      <c r="Z283" s="33">
        <v>20.69</v>
      </c>
      <c r="AA283" s="101">
        <f t="shared" si="16"/>
        <v>0.787</v>
      </c>
      <c r="AB283" s="73">
        <f t="shared" si="17"/>
        <v>0.7840493408</v>
      </c>
      <c r="AC283" s="121">
        <f t="shared" si="18"/>
        <v>0.5398039881</v>
      </c>
      <c r="AD283" s="68">
        <f t="shared" si="19"/>
        <v>0.55</v>
      </c>
      <c r="AE283" s="33">
        <v>2.76</v>
      </c>
      <c r="AF283" s="102">
        <f t="shared" si="20"/>
        <v>0.259</v>
      </c>
      <c r="AG283" s="73">
        <f t="shared" si="21"/>
        <v>-0.6870181969</v>
      </c>
      <c r="AH283" s="66">
        <f t="shared" si="22"/>
        <v>2.097012493</v>
      </c>
      <c r="AI283" s="102">
        <f t="shared" si="23"/>
        <v>0.11</v>
      </c>
      <c r="AJ283" s="73">
        <f t="shared" si="24"/>
        <v>-1.160960264</v>
      </c>
      <c r="AK283" s="33">
        <v>46.34</v>
      </c>
      <c r="AL283" s="102">
        <f t="shared" si="25"/>
        <v>0.209</v>
      </c>
      <c r="AM283" s="73">
        <f t="shared" si="26"/>
        <v>-0.7190551544</v>
      </c>
      <c r="AN283" s="36">
        <f t="shared" si="27"/>
        <v>2398.286383</v>
      </c>
      <c r="AO283" s="35">
        <f t="shared" si="28"/>
        <v>-1.292515318</v>
      </c>
      <c r="AP283" s="37">
        <f t="shared" si="29"/>
        <v>0.092</v>
      </c>
      <c r="AQ283" s="33">
        <v>4.91</v>
      </c>
      <c r="AR283" s="102">
        <f t="shared" si="30"/>
        <v>0.613</v>
      </c>
      <c r="AS283" s="73">
        <f t="shared" si="31"/>
        <v>0.1321829837</v>
      </c>
      <c r="AT283" s="33">
        <v>26.03</v>
      </c>
      <c r="AU283" s="102">
        <f t="shared" si="32"/>
        <v>0.287</v>
      </c>
      <c r="AV283" s="73">
        <f t="shared" si="33"/>
        <v>-0.5383441472</v>
      </c>
      <c r="AW283" s="36">
        <f t="shared" si="34"/>
        <v>1669.860209</v>
      </c>
      <c r="AX283" s="35">
        <f t="shared" si="35"/>
        <v>-0.2519117187</v>
      </c>
      <c r="AY283" s="37">
        <f t="shared" si="36"/>
        <v>0.433</v>
      </c>
      <c r="AZ283" s="33">
        <v>10.75</v>
      </c>
      <c r="BA283" s="102">
        <f t="shared" si="37"/>
        <v>0.794</v>
      </c>
      <c r="BB283" s="73">
        <f t="shared" si="38"/>
        <v>0.7784349798</v>
      </c>
      <c r="BC283" s="33">
        <v>26.25</v>
      </c>
      <c r="BD283" s="102">
        <f t="shared" si="39"/>
        <v>0.092</v>
      </c>
      <c r="BE283" s="73">
        <f t="shared" si="40"/>
        <v>-1.201839806</v>
      </c>
      <c r="BF283" s="36">
        <f t="shared" si="41"/>
        <v>2056.747843</v>
      </c>
      <c r="BG283" s="35">
        <f t="shared" si="42"/>
        <v>-0.6889291636</v>
      </c>
      <c r="BH283" s="37">
        <f t="shared" si="43"/>
        <v>0.252</v>
      </c>
      <c r="BI283" s="33">
        <v>0.47</v>
      </c>
      <c r="BJ283" s="103">
        <f t="shared" si="44"/>
        <v>0.128</v>
      </c>
      <c r="BK283" s="73">
        <f t="shared" si="45"/>
        <v>-1.008158601</v>
      </c>
      <c r="BL283" s="33">
        <v>0.0</v>
      </c>
      <c r="BM283" s="103">
        <f t="shared" si="46"/>
        <v>0</v>
      </c>
      <c r="BN283" s="73">
        <f t="shared" si="47"/>
        <v>-1.05074095</v>
      </c>
      <c r="BO283" s="33">
        <v>1.55</v>
      </c>
      <c r="BP283" s="102">
        <f t="shared" si="48"/>
        <v>0.252</v>
      </c>
      <c r="BQ283" s="73">
        <f t="shared" si="49"/>
        <v>-0.7225147068</v>
      </c>
      <c r="BR283" s="33">
        <v>43.48</v>
      </c>
      <c r="BS283" s="102">
        <f t="shared" si="50"/>
        <v>0.206</v>
      </c>
      <c r="BT283" s="73">
        <f t="shared" si="51"/>
        <v>-0.7124398829</v>
      </c>
      <c r="BU283" s="36">
        <f t="shared" si="52"/>
        <v>1769.946204</v>
      </c>
      <c r="BV283" s="35">
        <f t="shared" si="53"/>
        <v>-0.8570206744</v>
      </c>
      <c r="BW283" s="37">
        <f t="shared" si="54"/>
        <v>0.199</v>
      </c>
      <c r="BX283" s="122">
        <f t="shared" si="55"/>
        <v>-5.149276426</v>
      </c>
      <c r="BY283" s="104">
        <f t="shared" si="56"/>
        <v>0.057</v>
      </c>
      <c r="BZ283" s="33">
        <v>11.22</v>
      </c>
      <c r="CA283" s="105">
        <f t="shared" si="57"/>
        <v>0.443</v>
      </c>
      <c r="CB283" s="73">
        <f t="shared" si="58"/>
        <v>-0.396899984</v>
      </c>
      <c r="CC283" s="33">
        <v>2.76</v>
      </c>
      <c r="CD283" s="105">
        <f t="shared" si="59"/>
        <v>0.365</v>
      </c>
      <c r="CE283" s="73">
        <f t="shared" si="60"/>
        <v>-0.3089768698</v>
      </c>
      <c r="CF283" s="33">
        <v>0.2</v>
      </c>
      <c r="CG283" s="105">
        <f t="shared" si="61"/>
        <v>0.241</v>
      </c>
      <c r="CH283" s="73">
        <f t="shared" si="62"/>
        <v>-0.7161032145</v>
      </c>
      <c r="CI283" s="33">
        <v>1.21</v>
      </c>
      <c r="CJ283" s="102">
        <f t="shared" si="63"/>
        <v>0.482</v>
      </c>
      <c r="CK283" s="73">
        <f t="shared" si="64"/>
        <v>-0.2772867988</v>
      </c>
      <c r="CL283" s="33">
        <v>44.44</v>
      </c>
      <c r="CM283" s="102">
        <f t="shared" si="65"/>
        <v>0.401</v>
      </c>
      <c r="CN283" s="73">
        <f t="shared" si="66"/>
        <v>-0.2422691636</v>
      </c>
      <c r="CO283" s="36">
        <f t="shared" si="67"/>
        <v>1881.163997</v>
      </c>
      <c r="CP283" s="35">
        <f t="shared" si="68"/>
        <v>-0.2715947002</v>
      </c>
      <c r="CQ283" s="90">
        <f t="shared" si="69"/>
        <v>0.443</v>
      </c>
      <c r="CR283" s="33">
        <v>0.11</v>
      </c>
      <c r="CS283" s="105">
        <f t="shared" si="70"/>
        <v>0.745</v>
      </c>
      <c r="CT283" s="73">
        <f t="shared" si="71"/>
        <v>0.4720308661</v>
      </c>
      <c r="CU283" s="123">
        <f t="shared" si="72"/>
        <v>-1.221543902</v>
      </c>
      <c r="CV283" s="107">
        <f t="shared" si="73"/>
        <v>0.397</v>
      </c>
    </row>
    <row r="284">
      <c r="A284" s="28">
        <v>2025.0</v>
      </c>
      <c r="B284" s="29" t="s">
        <v>1002</v>
      </c>
      <c r="C284" s="29" t="s">
        <v>21</v>
      </c>
      <c r="D284" s="30">
        <f t="array" ref="D284">INDEX(
  TP!C:C,
  MATCH(
    1,
    (TP!A:A = A284) * (TP!B:B = C284),
    0
  )
)
</f>
        <v>43</v>
      </c>
      <c r="E284" s="31">
        <f t="shared" si="1"/>
        <v>-11.05655511</v>
      </c>
      <c r="F284" s="32">
        <f t="shared" si="2"/>
        <v>0.028</v>
      </c>
      <c r="G284" s="33">
        <v>1217.0</v>
      </c>
      <c r="H284" s="33">
        <v>3.77</v>
      </c>
      <c r="I284" s="33">
        <v>0.0</v>
      </c>
      <c r="J284" s="99">
        <f t="shared" si="3"/>
        <v>3.77</v>
      </c>
      <c r="K284" s="100">
        <f t="shared" si="4"/>
        <v>0.2788003287</v>
      </c>
      <c r="L284" s="101">
        <f t="shared" si="5"/>
        <v>0.489</v>
      </c>
      <c r="M284" s="73">
        <f t="shared" si="6"/>
        <v>0.003923147773</v>
      </c>
      <c r="N284" s="42">
        <v>0.22</v>
      </c>
      <c r="O284" s="101">
        <f t="shared" si="7"/>
        <v>0.387</v>
      </c>
      <c r="P284" s="73">
        <f t="shared" si="8"/>
        <v>-0.377610529</v>
      </c>
      <c r="Q284" s="33">
        <v>1.48</v>
      </c>
      <c r="R284" s="102">
        <f t="shared" si="9"/>
        <v>0.188</v>
      </c>
      <c r="S284" s="73">
        <f t="shared" si="10"/>
        <v>-0.8353612389</v>
      </c>
      <c r="T284" s="33">
        <v>35.0</v>
      </c>
      <c r="U284" s="102">
        <f t="shared" si="11"/>
        <v>0.238</v>
      </c>
      <c r="V284" s="73">
        <f t="shared" si="12"/>
        <v>-0.6353493347</v>
      </c>
      <c r="W284" s="36">
        <f t="shared" si="13"/>
        <v>1987.576374</v>
      </c>
      <c r="X284" s="35">
        <f t="shared" si="14"/>
        <v>-0.9279407503</v>
      </c>
      <c r="Y284" s="40">
        <f t="shared" si="15"/>
        <v>0.156</v>
      </c>
      <c r="Z284" s="33">
        <v>15.0</v>
      </c>
      <c r="AA284" s="101">
        <f t="shared" si="16"/>
        <v>0.468</v>
      </c>
      <c r="AB284" s="73">
        <f t="shared" si="17"/>
        <v>-0.02679361452</v>
      </c>
      <c r="AC284" s="121">
        <f t="shared" si="18"/>
        <v>-1.328421746</v>
      </c>
      <c r="AD284" s="68">
        <f t="shared" si="19"/>
        <v>0.337</v>
      </c>
      <c r="AE284" s="33">
        <v>2.29</v>
      </c>
      <c r="AF284" s="102">
        <f t="shared" si="20"/>
        <v>0.11</v>
      </c>
      <c r="AG284" s="73">
        <f t="shared" si="21"/>
        <v>-1.09189321</v>
      </c>
      <c r="AH284" s="66">
        <f t="shared" si="22"/>
        <v>1.73991254</v>
      </c>
      <c r="AI284" s="102">
        <f t="shared" si="23"/>
        <v>0.014</v>
      </c>
      <c r="AJ284" s="73">
        <f t="shared" si="24"/>
        <v>-1.458329175</v>
      </c>
      <c r="AK284" s="33">
        <v>64.52</v>
      </c>
      <c r="AL284" s="102">
        <f t="shared" si="25"/>
        <v>0.954</v>
      </c>
      <c r="AM284" s="73">
        <f t="shared" si="26"/>
        <v>1.666469588</v>
      </c>
      <c r="AN284" s="36">
        <f t="shared" si="27"/>
        <v>2977.291079</v>
      </c>
      <c r="AO284" s="35">
        <f t="shared" si="28"/>
        <v>-0.6121861172</v>
      </c>
      <c r="AP284" s="37">
        <f t="shared" si="29"/>
        <v>0.28</v>
      </c>
      <c r="AQ284" s="33">
        <v>5.84</v>
      </c>
      <c r="AR284" s="102">
        <f t="shared" si="30"/>
        <v>0.73</v>
      </c>
      <c r="AS284" s="73">
        <f t="shared" si="31"/>
        <v>0.4888128093</v>
      </c>
      <c r="AT284" s="33">
        <v>20.25</v>
      </c>
      <c r="AU284" s="102">
        <f t="shared" si="32"/>
        <v>0.121</v>
      </c>
      <c r="AV284" s="73">
        <f t="shared" si="33"/>
        <v>-1.110833099</v>
      </c>
      <c r="AW284" s="36">
        <f t="shared" si="34"/>
        <v>1405.922744</v>
      </c>
      <c r="AX284" s="35">
        <f t="shared" si="35"/>
        <v>-0.5377493054</v>
      </c>
      <c r="AY284" s="37">
        <f t="shared" si="36"/>
        <v>0.33</v>
      </c>
      <c r="AZ284" s="33">
        <v>4.22</v>
      </c>
      <c r="BA284" s="102">
        <f t="shared" si="37"/>
        <v>0.025</v>
      </c>
      <c r="BB284" s="73">
        <f t="shared" si="38"/>
        <v>-1.596490825</v>
      </c>
      <c r="BC284" s="33">
        <v>24.56</v>
      </c>
      <c r="BD284" s="102">
        <f t="shared" si="39"/>
        <v>0.053</v>
      </c>
      <c r="BE284" s="73">
        <f t="shared" si="40"/>
        <v>-1.43628141</v>
      </c>
      <c r="BF284" s="36">
        <f t="shared" si="41"/>
        <v>1290.642777</v>
      </c>
      <c r="BG284" s="35">
        <f t="shared" si="42"/>
        <v>-1.974297452</v>
      </c>
      <c r="BH284" s="37">
        <f t="shared" si="43"/>
        <v>0.011</v>
      </c>
      <c r="BI284" s="33">
        <v>0.07</v>
      </c>
      <c r="BJ284" s="103">
        <f t="shared" si="44"/>
        <v>0</v>
      </c>
      <c r="BK284" s="73">
        <f t="shared" si="45"/>
        <v>-1.537243226</v>
      </c>
      <c r="BL284" s="33">
        <v>0.0</v>
      </c>
      <c r="BM284" s="103">
        <f t="shared" si="46"/>
        <v>0</v>
      </c>
      <c r="BN284" s="73">
        <f t="shared" si="47"/>
        <v>-1.05074095</v>
      </c>
      <c r="BO284" s="33">
        <v>0.59</v>
      </c>
      <c r="BP284" s="102">
        <f t="shared" si="48"/>
        <v>0.032</v>
      </c>
      <c r="BQ284" s="73">
        <f t="shared" si="49"/>
        <v>-1.401893087</v>
      </c>
      <c r="BR284" s="33">
        <v>25.0</v>
      </c>
      <c r="BS284" s="102">
        <f t="shared" si="50"/>
        <v>0</v>
      </c>
      <c r="BT284" s="73">
        <f t="shared" si="51"/>
        <v>-2.599769166</v>
      </c>
      <c r="BU284" s="36">
        <f t="shared" si="52"/>
        <v>504.1506476</v>
      </c>
      <c r="BV284" s="35">
        <f t="shared" si="53"/>
        <v>-2.087081843</v>
      </c>
      <c r="BW284" s="37">
        <f t="shared" si="54"/>
        <v>0</v>
      </c>
      <c r="BX284" s="122">
        <f t="shared" si="55"/>
        <v>-7.799298893</v>
      </c>
      <c r="BY284" s="104">
        <f t="shared" si="56"/>
        <v>0.004</v>
      </c>
      <c r="BZ284" s="33">
        <v>10.13</v>
      </c>
      <c r="CA284" s="105">
        <f t="shared" si="57"/>
        <v>0.316</v>
      </c>
      <c r="CB284" s="73">
        <f t="shared" si="58"/>
        <v>-0.6026157498</v>
      </c>
      <c r="CC284" s="33">
        <v>3.03</v>
      </c>
      <c r="CD284" s="105">
        <f t="shared" si="59"/>
        <v>0.5</v>
      </c>
      <c r="CE284" s="73">
        <f t="shared" si="60"/>
        <v>0.002897933654</v>
      </c>
      <c r="CF284" s="33">
        <v>0.15</v>
      </c>
      <c r="CG284" s="105">
        <f t="shared" si="61"/>
        <v>0.131</v>
      </c>
      <c r="CH284" s="73">
        <f t="shared" si="62"/>
        <v>-0.9873980066</v>
      </c>
      <c r="CI284" s="33">
        <v>0.81</v>
      </c>
      <c r="CJ284" s="102">
        <f t="shared" si="63"/>
        <v>0.216</v>
      </c>
      <c r="CK284" s="73">
        <f t="shared" si="64"/>
        <v>-0.7213222439</v>
      </c>
      <c r="CL284" s="33">
        <v>100.0</v>
      </c>
      <c r="CM284" s="102">
        <f t="shared" si="65"/>
        <v>1</v>
      </c>
      <c r="CN284" s="73">
        <f t="shared" si="66"/>
        <v>3.856764913</v>
      </c>
      <c r="CO284" s="36">
        <f t="shared" si="67"/>
        <v>3167.214801</v>
      </c>
      <c r="CP284" s="35">
        <f t="shared" si="68"/>
        <v>1.041594033</v>
      </c>
      <c r="CQ284" s="90">
        <f t="shared" si="69"/>
        <v>0.84</v>
      </c>
      <c r="CR284" s="33">
        <v>0.01</v>
      </c>
      <c r="CS284" s="105">
        <f t="shared" si="70"/>
        <v>0</v>
      </c>
      <c r="CT284" s="73">
        <f t="shared" si="71"/>
        <v>-1.383312677</v>
      </c>
      <c r="CU284" s="123">
        <f t="shared" si="72"/>
        <v>-1.928834467</v>
      </c>
      <c r="CV284" s="107">
        <f t="shared" si="73"/>
        <v>0.323</v>
      </c>
    </row>
    <row r="285">
      <c r="E285" s="47"/>
      <c r="G285" s="47"/>
      <c r="H285" s="47"/>
      <c r="I285" s="47"/>
      <c r="J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126"/>
      <c r="AE285" s="47"/>
      <c r="AF285" s="47"/>
      <c r="AG285" s="47"/>
      <c r="AH285" s="47"/>
      <c r="AI285" s="47"/>
      <c r="AJ285" s="47"/>
      <c r="AK285" s="47"/>
      <c r="AL285" s="47"/>
      <c r="AM285" s="47"/>
      <c r="AN285" s="48"/>
      <c r="AO285" s="48"/>
      <c r="AP285" s="48"/>
      <c r="AQ285" s="47"/>
      <c r="AR285" s="47"/>
      <c r="AS285" s="47"/>
      <c r="AT285" s="47"/>
      <c r="AU285" s="47"/>
      <c r="AV285" s="47"/>
      <c r="AW285" s="48"/>
      <c r="AX285" s="48"/>
      <c r="AY285" s="48"/>
      <c r="AZ285" s="47"/>
      <c r="BA285" s="47"/>
      <c r="BB285" s="47"/>
      <c r="BC285" s="47"/>
      <c r="BD285" s="47"/>
      <c r="BE285" s="47"/>
      <c r="BF285" s="48"/>
      <c r="BG285" s="48"/>
      <c r="BH285" s="48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8"/>
      <c r="BV285" s="48"/>
      <c r="BW285" s="48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8"/>
      <c r="CP285" s="48"/>
      <c r="CQ285" s="48"/>
      <c r="CR285" s="47"/>
      <c r="CU285" s="52"/>
      <c r="CV285" s="47"/>
    </row>
    <row r="286">
      <c r="A286" s="77"/>
      <c r="B286" s="77" t="s">
        <v>135</v>
      </c>
      <c r="E286" s="50">
        <f>AVERAGE(E2:E284)</f>
        <v>0</v>
      </c>
      <c r="G286" s="47"/>
      <c r="H286" s="47"/>
      <c r="I286" s="47"/>
      <c r="J286" s="47">
        <f t="shared" ref="J286:K286" si="74">AVERAGE(J2:J284)</f>
        <v>5.898162544</v>
      </c>
      <c r="K286" s="50">
        <f t="shared" si="74"/>
        <v>0.2783480809</v>
      </c>
      <c r="N286" s="50">
        <f>AVERAGE(N2:N284)</f>
        <v>0.2790812721</v>
      </c>
      <c r="O286" s="47"/>
      <c r="P286" s="47"/>
      <c r="Q286" s="47">
        <f>AVERAGE(Q2:Q284)</f>
        <v>1.992438163</v>
      </c>
      <c r="R286" s="47"/>
      <c r="S286" s="47"/>
      <c r="T286" s="47">
        <f>AVERAGE(T2:T284)</f>
        <v>41.42014134</v>
      </c>
      <c r="U286" s="47"/>
      <c r="V286" s="47"/>
      <c r="W286" s="50">
        <f t="shared" ref="W286:X286" si="75">AVERAGE(W2:W284)</f>
        <v>2798.578971</v>
      </c>
      <c r="X286" s="50">
        <f t="shared" si="75"/>
        <v>0</v>
      </c>
      <c r="Y286" s="47"/>
      <c r="Z286" s="47">
        <f>AVERAGE(Z2:Z284)</f>
        <v>15.1880212</v>
      </c>
      <c r="AA286" s="47"/>
      <c r="AB286" s="47"/>
      <c r="AC286" s="126"/>
      <c r="AE286" s="47">
        <f>AVERAGE(AE2:AE284)</f>
        <v>3.557526502</v>
      </c>
      <c r="AF286" s="47"/>
      <c r="AG286" s="47"/>
      <c r="AH286" s="50">
        <f>AVERAGE(AH2:AH284)</f>
        <v>3.491169184</v>
      </c>
      <c r="AI286" s="47"/>
      <c r="AJ286" s="47"/>
      <c r="AK286" s="47">
        <f>AVERAGE(AK2:AK284)</f>
        <v>51.81989399</v>
      </c>
      <c r="AL286" s="47"/>
      <c r="AM286" s="47"/>
      <c r="AN286" s="50">
        <f t="shared" ref="AN286:AO286" si="76">AVERAGE(AN2:AN284)</f>
        <v>3498.301549</v>
      </c>
      <c r="AO286" s="50">
        <f t="shared" si="76"/>
        <v>0</v>
      </c>
      <c r="AP286" s="48"/>
      <c r="AQ286" s="47">
        <f>AVERAGE(AQ2:AQ284)</f>
        <v>4.565300353</v>
      </c>
      <c r="AR286" s="47"/>
      <c r="AS286" s="47"/>
      <c r="AT286" s="47">
        <f>AVERAGE(AT2:AT284)</f>
        <v>31.46526502</v>
      </c>
      <c r="AU286" s="47"/>
      <c r="AV286" s="47"/>
      <c r="AW286" s="50">
        <f t="shared" ref="AW286:AX286" si="77">AVERAGE(AW2:AW284)</f>
        <v>1902.471116</v>
      </c>
      <c r="AX286" s="50">
        <f t="shared" si="77"/>
        <v>0</v>
      </c>
      <c r="AY286" s="48"/>
      <c r="AZ286" s="47">
        <f>AVERAGE(AZ2:AZ284)</f>
        <v>8.609646643</v>
      </c>
      <c r="BA286" s="47"/>
      <c r="BB286" s="47"/>
      <c r="BC286" s="47">
        <f>AVERAGE(BC2:BC284)</f>
        <v>34.91360424</v>
      </c>
      <c r="BD286" s="47"/>
      <c r="BE286" s="47"/>
      <c r="BF286" s="50">
        <f t="shared" ref="BF286:BG286" si="78">AVERAGE(BF2:BF284)</f>
        <v>2467.363328</v>
      </c>
      <c r="BG286" s="50">
        <f t="shared" si="78"/>
        <v>0</v>
      </c>
      <c r="BH286" s="48"/>
      <c r="BI286" s="47">
        <f>AVERAGE(BI2:BI284)</f>
        <v>1.232190813</v>
      </c>
      <c r="BJ286" s="47"/>
      <c r="BK286" s="47"/>
      <c r="BL286" s="47">
        <f>AVERAGE(BL2:BL284)</f>
        <v>0.3840282686</v>
      </c>
      <c r="BM286" s="47"/>
      <c r="BN286" s="47"/>
      <c r="BO286" s="47">
        <f>AVERAGE(BO2:BO284)</f>
        <v>2.570954064</v>
      </c>
      <c r="BP286" s="47"/>
      <c r="BQ286" s="47"/>
      <c r="BR286" s="47">
        <f>AVERAGE(BR2:BR284)</f>
        <v>50.4559364</v>
      </c>
      <c r="BS286" s="47"/>
      <c r="BT286" s="47"/>
      <c r="BU286" s="50">
        <f t="shared" ref="BU286:BV286" si="79">AVERAGE(BU2:BU284)</f>
        <v>2651.864103</v>
      </c>
      <c r="BV286" s="50">
        <f t="shared" si="79"/>
        <v>0</v>
      </c>
      <c r="BW286" s="48"/>
      <c r="BX286" s="47"/>
      <c r="BY286" s="47"/>
      <c r="BZ286" s="47">
        <f>AVERAGE(BZ2:BZ284)</f>
        <v>13.32300353</v>
      </c>
      <c r="CA286" s="47"/>
      <c r="CB286" s="47"/>
      <c r="CC286" s="47">
        <f>AVERAGE(CC2:CC284)</f>
        <v>3.027491166</v>
      </c>
      <c r="CD286" s="47"/>
      <c r="CE286" s="47"/>
      <c r="CF286" s="47">
        <f>AVERAGE(CF2:CF284)</f>
        <v>0.3319787986</v>
      </c>
      <c r="CG286" s="47"/>
      <c r="CH286" s="47"/>
      <c r="CI286" s="47">
        <f>AVERAGE(CI2:CI284)</f>
        <v>1.459787986</v>
      </c>
      <c r="CJ286" s="47"/>
      <c r="CK286" s="47"/>
      <c r="CL286" s="47">
        <f>AVERAGE(CL2:CL284)</f>
        <v>47.72381625</v>
      </c>
      <c r="CM286" s="47"/>
      <c r="CN286" s="47"/>
      <c r="CO286" s="50">
        <f t="shared" ref="CO286:CP286" si="80">AVERAGE(CO2:CO284)</f>
        <v>2147.14601</v>
      </c>
      <c r="CP286" s="50">
        <f t="shared" si="80"/>
        <v>0</v>
      </c>
      <c r="CQ286" s="48"/>
      <c r="CR286" s="47">
        <f>AVERAGE(CR2:CR284)</f>
        <v>0.08455830389</v>
      </c>
      <c r="CU286" s="52"/>
      <c r="CV286" s="47"/>
    </row>
    <row r="287">
      <c r="A287" s="77"/>
      <c r="B287" s="77" t="s">
        <v>136</v>
      </c>
      <c r="E287" s="47">
        <f>STDEV(E2:E284)</f>
        <v>6.388520984</v>
      </c>
      <c r="G287" s="47"/>
      <c r="H287" s="47"/>
      <c r="I287" s="47"/>
      <c r="J287" s="47">
        <f t="shared" ref="J287:K287" si="81">STDEV(J2:J284)</f>
        <v>3.342932443</v>
      </c>
      <c r="K287" s="47">
        <f t="shared" si="81"/>
        <v>0.1152767514</v>
      </c>
      <c r="N287" s="47">
        <f>STDEV(N2:N284)</f>
        <v>0.1564608705</v>
      </c>
      <c r="O287" s="47"/>
      <c r="P287" s="47"/>
      <c r="Q287" s="47">
        <f>STDEV(Q2:Q284)</f>
        <v>0.613433014</v>
      </c>
      <c r="R287" s="47"/>
      <c r="S287" s="47"/>
      <c r="T287" s="47">
        <f>STDEV(T2:T284)</f>
        <v>10.10489977</v>
      </c>
      <c r="U287" s="47"/>
      <c r="V287" s="47"/>
      <c r="W287" s="47">
        <f t="shared" ref="W287:X287" si="82">STDEV(W2:W284)</f>
        <v>873.9810129</v>
      </c>
      <c r="X287" s="47">
        <f t="shared" si="82"/>
        <v>1</v>
      </c>
      <c r="Y287" s="47"/>
      <c r="Z287" s="47">
        <f>STDEV(Z2:Z284)</f>
        <v>7.017388463</v>
      </c>
      <c r="AA287" s="47"/>
      <c r="AB287" s="47"/>
      <c r="AC287" s="126"/>
      <c r="AE287" s="47">
        <f>STDEV(AE2:AE284)</f>
        <v>1.160852078</v>
      </c>
      <c r="AF287" s="47"/>
      <c r="AG287" s="47"/>
      <c r="AH287" s="47">
        <f>STDEV(AH2:AH284)</f>
        <v>1.200865122</v>
      </c>
      <c r="AI287" s="47"/>
      <c r="AJ287" s="47"/>
      <c r="AK287" s="47">
        <f>STDEV(AK2:AK284)</f>
        <v>7.620964761</v>
      </c>
      <c r="AL287" s="47"/>
      <c r="AM287" s="47"/>
      <c r="AN287" s="47">
        <f t="shared" ref="AN287:AO287" si="83">STDEV(AN2:AN284)</f>
        <v>851.0654767</v>
      </c>
      <c r="AO287" s="47">
        <f t="shared" si="83"/>
        <v>1</v>
      </c>
      <c r="AP287" s="48"/>
      <c r="AQ287" s="47">
        <f>STDEV(AQ2:AQ284)</f>
        <v>2.607745997</v>
      </c>
      <c r="AR287" s="47"/>
      <c r="AS287" s="47"/>
      <c r="AT287" s="47">
        <f>STDEV(AT2:AT284)</f>
        <v>10.09626471</v>
      </c>
      <c r="AU287" s="47"/>
      <c r="AV287" s="47"/>
      <c r="AW287" s="47">
        <f t="shared" ref="AW287:AX287" si="84">STDEV(AW2:AW284)</f>
        <v>923.3826383</v>
      </c>
      <c r="AX287" s="47">
        <f t="shared" si="84"/>
        <v>1</v>
      </c>
      <c r="AY287" s="48"/>
      <c r="AZ287" s="47">
        <f>STDEV(AZ2:AZ284)</f>
        <v>2.749559581</v>
      </c>
      <c r="BA287" s="47"/>
      <c r="BB287" s="47"/>
      <c r="BC287" s="47">
        <f>STDEV(BC2:BC284)</f>
        <v>7.208618149</v>
      </c>
      <c r="BD287" s="47"/>
      <c r="BE287" s="47"/>
      <c r="BF287" s="47">
        <f t="shared" ref="BF287:BG287" si="85">STDEV(BF2:BF284)</f>
        <v>596.0198906</v>
      </c>
      <c r="BG287" s="47">
        <f t="shared" si="85"/>
        <v>1</v>
      </c>
      <c r="BH287" s="48"/>
      <c r="BI287" s="47">
        <f>STDEV(BI2:BI284)</f>
        <v>0.7560227249</v>
      </c>
      <c r="BJ287" s="47"/>
      <c r="BK287" s="47"/>
      <c r="BL287" s="47">
        <f>STDEV(BL2:BL284)</f>
        <v>0.3654832989</v>
      </c>
      <c r="BM287" s="47"/>
      <c r="BN287" s="47"/>
      <c r="BO287" s="47">
        <f>STDEV(BO2:BO284)</f>
        <v>1.413056446</v>
      </c>
      <c r="BP287" s="47"/>
      <c r="BQ287" s="47"/>
      <c r="BR287" s="47">
        <f>STDEV(BR2:BR284)</f>
        <v>9.79161409</v>
      </c>
      <c r="BS287" s="47"/>
      <c r="BT287" s="47"/>
      <c r="BU287" s="47">
        <f t="shared" ref="BU287:BV287" si="86">STDEV(BU2:BU284)</f>
        <v>1029.050903</v>
      </c>
      <c r="BV287" s="47">
        <f t="shared" si="86"/>
        <v>1</v>
      </c>
      <c r="BW287" s="48"/>
      <c r="BX287" s="47"/>
      <c r="BY287" s="47"/>
      <c r="BZ287" s="47">
        <f>STDEV(BZ2:BZ284)</f>
        <v>5.298572987</v>
      </c>
      <c r="CA287" s="47"/>
      <c r="CB287" s="47"/>
      <c r="CC287" s="47">
        <f>STDEV(CC2:CC284)</f>
        <v>0.8657320084</v>
      </c>
      <c r="CD287" s="47"/>
      <c r="CE287" s="47"/>
      <c r="CF287" s="47">
        <f>STDEV(CF2:CF284)</f>
        <v>0.1843013631</v>
      </c>
      <c r="CG287" s="47"/>
      <c r="CH287" s="47"/>
      <c r="CI287" s="47">
        <f>STDEV(CI2:CI284)</f>
        <v>0.9008289864</v>
      </c>
      <c r="CJ287" s="47"/>
      <c r="CK287" s="47"/>
      <c r="CL287" s="47">
        <f>STDEV(CL2:CL284)</f>
        <v>13.55441281</v>
      </c>
      <c r="CM287" s="47"/>
      <c r="CN287" s="47"/>
      <c r="CO287" s="47">
        <f t="shared" ref="CO287:CP287" si="87">STDEV(CO2:CO284)</f>
        <v>979.3343267</v>
      </c>
      <c r="CP287" s="47">
        <f t="shared" si="87"/>
        <v>1</v>
      </c>
      <c r="CQ287" s="48"/>
      <c r="CR287" s="47">
        <f>STDEV(CR2:CR284)</f>
        <v>0.0538983739</v>
      </c>
      <c r="CU287" s="52"/>
      <c r="CV287" s="93"/>
    </row>
    <row r="288">
      <c r="G288" s="47"/>
      <c r="H288" s="47"/>
      <c r="I288" s="47"/>
      <c r="J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126"/>
      <c r="AE288" s="47"/>
      <c r="AF288" s="47"/>
      <c r="AG288" s="47"/>
      <c r="AH288" s="47"/>
      <c r="AI288" s="47"/>
      <c r="AJ288" s="47"/>
      <c r="AK288" s="47"/>
      <c r="AL288" s="47"/>
      <c r="AM288" s="47"/>
      <c r="AN288" s="48"/>
      <c r="AO288" s="48"/>
      <c r="AP288" s="48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R288" s="47"/>
      <c r="CU288" s="52"/>
      <c r="CV288" s="47"/>
    </row>
    <row r="289">
      <c r="G289" s="47"/>
      <c r="H289" s="47"/>
      <c r="I289" s="47"/>
      <c r="J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126"/>
      <c r="AE289" s="47"/>
      <c r="AF289" s="47"/>
      <c r="AG289" s="47"/>
      <c r="AH289" s="47"/>
      <c r="AI289" s="47"/>
      <c r="AJ289" s="47"/>
      <c r="AK289" s="47"/>
      <c r="AL289" s="47"/>
      <c r="AM289" s="47"/>
      <c r="AN289" s="48"/>
      <c r="AO289" s="48"/>
      <c r="AP289" s="48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R289" s="47"/>
      <c r="CU289" s="52"/>
      <c r="CV289" s="47"/>
    </row>
    <row r="290">
      <c r="G290" s="47"/>
      <c r="H290" s="47"/>
      <c r="I290" s="47"/>
      <c r="J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126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R290" s="47"/>
      <c r="CU290" s="52"/>
      <c r="CV290" s="47"/>
    </row>
    <row r="291">
      <c r="G291" s="47"/>
      <c r="H291" s="47"/>
      <c r="I291" s="47"/>
      <c r="J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126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R291" s="47"/>
      <c r="CU291" s="52"/>
      <c r="CV291" s="47"/>
    </row>
    <row r="292">
      <c r="G292" s="47"/>
      <c r="H292" s="47"/>
      <c r="I292" s="47"/>
      <c r="J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U292" s="52"/>
      <c r="CV292" s="47"/>
    </row>
    <row r="293">
      <c r="G293" s="47"/>
      <c r="H293" s="47"/>
      <c r="I293" s="47"/>
      <c r="J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R293" s="47"/>
      <c r="CU293" s="52"/>
      <c r="CV293" s="47"/>
    </row>
    <row r="294">
      <c r="G294" s="47"/>
      <c r="H294" s="47"/>
      <c r="I294" s="47"/>
      <c r="J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R294" s="47"/>
      <c r="CU294" s="52"/>
      <c r="CV294" s="47"/>
    </row>
    <row r="295">
      <c r="G295" s="47"/>
      <c r="H295" s="47"/>
      <c r="I295" s="47"/>
      <c r="J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R295" s="47"/>
      <c r="CU295" s="52"/>
      <c r="CV295" s="47"/>
    </row>
    <row r="296">
      <c r="G296" s="47"/>
      <c r="H296" s="47"/>
      <c r="I296" s="47"/>
      <c r="J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U296" s="52"/>
      <c r="CV296" s="47"/>
    </row>
    <row r="297">
      <c r="G297" s="47"/>
      <c r="H297" s="47"/>
      <c r="I297" s="47"/>
      <c r="J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R297" s="47"/>
      <c r="CU297" s="52"/>
      <c r="CV297" s="47"/>
    </row>
    <row r="298">
      <c r="G298" s="47"/>
      <c r="H298" s="47"/>
      <c r="I298" s="47"/>
      <c r="J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R298" s="47"/>
      <c r="CU298" s="52"/>
      <c r="CV298" s="47"/>
    </row>
    <row r="299">
      <c r="G299" s="47"/>
      <c r="H299" s="47"/>
      <c r="I299" s="47"/>
      <c r="J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R299" s="47"/>
      <c r="CU299" s="52"/>
      <c r="CV299" s="47"/>
    </row>
    <row r="300">
      <c r="G300" s="47"/>
      <c r="H300" s="47"/>
      <c r="I300" s="47"/>
      <c r="J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R300" s="47"/>
      <c r="CU300" s="52"/>
      <c r="CV300" s="47"/>
    </row>
    <row r="301">
      <c r="G301" s="47"/>
      <c r="H301" s="47"/>
      <c r="I301" s="47"/>
      <c r="J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R301" s="47"/>
      <c r="CU301" s="52"/>
      <c r="CV301" s="47"/>
    </row>
    <row r="302">
      <c r="G302" s="47"/>
      <c r="H302" s="47"/>
      <c r="I302" s="47"/>
      <c r="J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R302" s="47"/>
      <c r="CU302" s="52"/>
      <c r="CV302" s="47"/>
    </row>
    <row r="303">
      <c r="G303" s="47"/>
      <c r="H303" s="47"/>
      <c r="I303" s="47"/>
      <c r="J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R303" s="47"/>
      <c r="CU303" s="52"/>
      <c r="CV303" s="47"/>
    </row>
    <row r="304">
      <c r="G304" s="47"/>
      <c r="H304" s="47"/>
      <c r="I304" s="47"/>
      <c r="J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U304" s="47"/>
      <c r="CV304" s="47"/>
    </row>
    <row r="305">
      <c r="G305" s="47"/>
      <c r="H305" s="47"/>
      <c r="I305" s="47"/>
      <c r="J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U305" s="47"/>
      <c r="CV305" s="47"/>
    </row>
    <row r="306">
      <c r="G306" s="47"/>
      <c r="H306" s="47"/>
      <c r="I306" s="47"/>
      <c r="J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U306" s="47"/>
      <c r="CV306" s="47"/>
    </row>
    <row r="307">
      <c r="G307" s="47"/>
      <c r="H307" s="47"/>
      <c r="I307" s="47"/>
      <c r="J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U307" s="47"/>
      <c r="CV307" s="47"/>
    </row>
    <row r="308">
      <c r="G308" s="47"/>
      <c r="H308" s="47"/>
      <c r="I308" s="47"/>
      <c r="J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U308" s="47"/>
      <c r="CV308" s="47"/>
    </row>
    <row r="309">
      <c r="G309" s="47"/>
      <c r="H309" s="47"/>
      <c r="I309" s="47"/>
      <c r="J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U309" s="47"/>
      <c r="CV309" s="47"/>
    </row>
    <row r="310">
      <c r="G310" s="47"/>
      <c r="H310" s="47"/>
      <c r="I310" s="47"/>
      <c r="J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U310" s="47"/>
      <c r="CV310" s="47"/>
    </row>
    <row r="311">
      <c r="G311" s="47"/>
      <c r="H311" s="47"/>
      <c r="I311" s="47"/>
      <c r="J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U311" s="47"/>
      <c r="CV311" s="47"/>
    </row>
    <row r="312">
      <c r="G312" s="47"/>
      <c r="H312" s="47"/>
      <c r="I312" s="47"/>
      <c r="J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U312" s="47"/>
      <c r="CV312" s="47"/>
    </row>
    <row r="313">
      <c r="G313" s="47"/>
      <c r="H313" s="47"/>
      <c r="I313" s="47"/>
      <c r="J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U313" s="47"/>
      <c r="CV313" s="47"/>
    </row>
    <row r="314">
      <c r="G314" s="47"/>
      <c r="H314" s="47"/>
      <c r="I314" s="47"/>
      <c r="J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U314" s="47"/>
      <c r="CV314" s="47"/>
    </row>
    <row r="315">
      <c r="G315" s="47"/>
      <c r="H315" s="47"/>
      <c r="I315" s="47"/>
      <c r="J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U315" s="47"/>
      <c r="CV315" s="47"/>
    </row>
    <row r="316">
      <c r="G316" s="47"/>
      <c r="H316" s="47"/>
      <c r="I316" s="47"/>
      <c r="J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U316" s="47"/>
      <c r="CV316" s="47"/>
    </row>
    <row r="317">
      <c r="G317" s="47"/>
      <c r="H317" s="47"/>
      <c r="I317" s="47"/>
      <c r="J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U317" s="47"/>
      <c r="CV317" s="47"/>
    </row>
    <row r="318">
      <c r="G318" s="47"/>
      <c r="H318" s="47"/>
      <c r="I318" s="47"/>
      <c r="J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U318" s="47"/>
      <c r="CV318" s="47"/>
    </row>
    <row r="319">
      <c r="G319" s="47"/>
      <c r="H319" s="47"/>
      <c r="I319" s="47"/>
      <c r="J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U319" s="47"/>
      <c r="CV319" s="47"/>
    </row>
    <row r="320">
      <c r="G320" s="47"/>
      <c r="H320" s="47"/>
      <c r="I320" s="47"/>
      <c r="J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U320" s="47"/>
      <c r="CV320" s="47"/>
    </row>
    <row r="321">
      <c r="G321" s="47"/>
      <c r="H321" s="47"/>
      <c r="I321" s="47"/>
      <c r="J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U321" s="47"/>
      <c r="CV321" s="47"/>
    </row>
    <row r="322">
      <c r="G322" s="47"/>
      <c r="H322" s="47"/>
      <c r="I322" s="47"/>
      <c r="J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U322" s="47"/>
      <c r="CV322" s="47"/>
    </row>
    <row r="323">
      <c r="G323" s="47"/>
      <c r="H323" s="47"/>
      <c r="I323" s="47"/>
      <c r="J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U323" s="47"/>
      <c r="CV323" s="47"/>
    </row>
    <row r="324">
      <c r="G324" s="47"/>
      <c r="H324" s="47"/>
      <c r="I324" s="47"/>
      <c r="J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U324" s="47"/>
      <c r="CV324" s="47"/>
    </row>
    <row r="325">
      <c r="G325" s="47"/>
      <c r="H325" s="47"/>
      <c r="I325" s="47"/>
      <c r="J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U325" s="47"/>
      <c r="CV325" s="47"/>
    </row>
    <row r="326">
      <c r="G326" s="47"/>
      <c r="H326" s="47"/>
      <c r="I326" s="47"/>
      <c r="J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U326" s="47"/>
      <c r="CV326" s="47"/>
    </row>
    <row r="327">
      <c r="G327" s="47"/>
      <c r="H327" s="47"/>
      <c r="I327" s="47"/>
      <c r="J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R327" s="47"/>
      <c r="CU327" s="47"/>
      <c r="CV327" s="47"/>
    </row>
    <row r="328">
      <c r="G328" s="47"/>
      <c r="H328" s="47"/>
      <c r="I328" s="47"/>
      <c r="J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R328" s="47"/>
      <c r="CU328" s="47"/>
      <c r="CV328" s="47"/>
    </row>
    <row r="329">
      <c r="G329" s="47"/>
      <c r="H329" s="47"/>
      <c r="I329" s="47"/>
      <c r="J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R329" s="47"/>
      <c r="CU329" s="47"/>
      <c r="CV329" s="47"/>
    </row>
    <row r="330">
      <c r="G330" s="47"/>
      <c r="H330" s="47"/>
      <c r="I330" s="47"/>
      <c r="J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R330" s="47"/>
      <c r="CU330" s="47"/>
      <c r="CV330" s="47"/>
    </row>
    <row r="331">
      <c r="G331" s="47"/>
      <c r="H331" s="47"/>
      <c r="I331" s="47"/>
      <c r="J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R331" s="47"/>
      <c r="CU331" s="47"/>
      <c r="CV331" s="47"/>
    </row>
    <row r="332">
      <c r="G332" s="47"/>
      <c r="H332" s="47"/>
      <c r="I332" s="47"/>
      <c r="J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R332" s="47"/>
      <c r="CU332" s="47"/>
      <c r="CV332" s="47"/>
    </row>
    <row r="333">
      <c r="G333" s="47"/>
      <c r="H333" s="47"/>
      <c r="I333" s="47"/>
      <c r="J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R333" s="47"/>
      <c r="CU333" s="47"/>
      <c r="CV333" s="47"/>
    </row>
    <row r="334">
      <c r="G334" s="47"/>
      <c r="H334" s="47"/>
      <c r="I334" s="47"/>
      <c r="J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R334" s="47"/>
      <c r="CU334" s="47"/>
      <c r="CV334" s="47"/>
    </row>
    <row r="335">
      <c r="G335" s="47"/>
      <c r="H335" s="47"/>
      <c r="I335" s="47"/>
      <c r="J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R335" s="47"/>
      <c r="CU335" s="47"/>
      <c r="CV335" s="47"/>
    </row>
    <row r="336">
      <c r="G336" s="47"/>
      <c r="H336" s="47"/>
      <c r="I336" s="47"/>
      <c r="J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47"/>
      <c r="CF336" s="47"/>
      <c r="CG336" s="47"/>
      <c r="CH336" s="47"/>
      <c r="CI336" s="47"/>
      <c r="CJ336" s="47"/>
      <c r="CK336" s="47"/>
      <c r="CL336" s="47"/>
      <c r="CM336" s="47"/>
      <c r="CN336" s="47"/>
      <c r="CO336" s="47"/>
      <c r="CP336" s="47"/>
      <c r="CQ336" s="47"/>
      <c r="CR336" s="47"/>
      <c r="CU336" s="47"/>
      <c r="CV336" s="47"/>
    </row>
    <row r="337">
      <c r="G337" s="47"/>
      <c r="H337" s="47"/>
      <c r="I337" s="47"/>
      <c r="J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47"/>
      <c r="CF337" s="47"/>
      <c r="CG337" s="47"/>
      <c r="CH337" s="47"/>
      <c r="CI337" s="47"/>
      <c r="CJ337" s="47"/>
      <c r="CK337" s="47"/>
      <c r="CL337" s="47"/>
      <c r="CM337" s="47"/>
      <c r="CN337" s="47"/>
      <c r="CO337" s="47"/>
      <c r="CP337" s="47"/>
      <c r="CQ337" s="47"/>
      <c r="CR337" s="47"/>
      <c r="CU337" s="47"/>
      <c r="CV337" s="47"/>
    </row>
    <row r="338">
      <c r="G338" s="47"/>
      <c r="H338" s="47"/>
      <c r="I338" s="47"/>
      <c r="J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47"/>
      <c r="CF338" s="47"/>
      <c r="CG338" s="47"/>
      <c r="CH338" s="47"/>
      <c r="CI338" s="47"/>
      <c r="CJ338" s="47"/>
      <c r="CK338" s="47"/>
      <c r="CL338" s="47"/>
      <c r="CM338" s="47"/>
      <c r="CN338" s="47"/>
      <c r="CO338" s="47"/>
      <c r="CP338" s="47"/>
      <c r="CQ338" s="47"/>
      <c r="CR338" s="47"/>
      <c r="CU338" s="47"/>
      <c r="CV338" s="47"/>
    </row>
    <row r="339">
      <c r="G339" s="47"/>
      <c r="H339" s="47"/>
      <c r="I339" s="47"/>
      <c r="J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47"/>
      <c r="CF339" s="47"/>
      <c r="CG339" s="47"/>
      <c r="CH339" s="47"/>
      <c r="CI339" s="47"/>
      <c r="CJ339" s="47"/>
      <c r="CK339" s="47"/>
      <c r="CL339" s="47"/>
      <c r="CM339" s="47"/>
      <c r="CN339" s="47"/>
      <c r="CO339" s="47"/>
      <c r="CP339" s="47"/>
      <c r="CQ339" s="47"/>
      <c r="CR339" s="47"/>
      <c r="CU339" s="47"/>
      <c r="CV339" s="47"/>
    </row>
    <row r="340">
      <c r="G340" s="47"/>
      <c r="H340" s="47"/>
      <c r="I340" s="47"/>
      <c r="J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47"/>
      <c r="CF340" s="47"/>
      <c r="CG340" s="47"/>
      <c r="CH340" s="47"/>
      <c r="CI340" s="47"/>
      <c r="CJ340" s="47"/>
      <c r="CK340" s="47"/>
      <c r="CL340" s="47"/>
      <c r="CM340" s="47"/>
      <c r="CN340" s="47"/>
      <c r="CO340" s="47"/>
      <c r="CP340" s="47"/>
      <c r="CQ340" s="47"/>
      <c r="CR340" s="47"/>
      <c r="CU340" s="47"/>
      <c r="CV340" s="47"/>
    </row>
    <row r="341">
      <c r="G341" s="47"/>
      <c r="H341" s="47"/>
      <c r="I341" s="47"/>
      <c r="J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47"/>
      <c r="CF341" s="47"/>
      <c r="CG341" s="47"/>
      <c r="CH341" s="47"/>
      <c r="CI341" s="47"/>
      <c r="CJ341" s="47"/>
      <c r="CK341" s="47"/>
      <c r="CL341" s="47"/>
      <c r="CM341" s="47"/>
      <c r="CN341" s="47"/>
      <c r="CO341" s="47"/>
      <c r="CP341" s="47"/>
      <c r="CQ341" s="47"/>
      <c r="CR341" s="47"/>
      <c r="CU341" s="47"/>
      <c r="CV341" s="47"/>
    </row>
    <row r="342">
      <c r="G342" s="47"/>
      <c r="H342" s="47"/>
      <c r="I342" s="47"/>
      <c r="J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47"/>
      <c r="CF342" s="47"/>
      <c r="CG342" s="47"/>
      <c r="CH342" s="47"/>
      <c r="CI342" s="47"/>
      <c r="CJ342" s="47"/>
      <c r="CK342" s="47"/>
      <c r="CL342" s="47"/>
      <c r="CM342" s="47"/>
      <c r="CN342" s="47"/>
      <c r="CO342" s="47"/>
      <c r="CP342" s="47"/>
      <c r="CQ342" s="47"/>
      <c r="CR342" s="47"/>
      <c r="CU342" s="47"/>
      <c r="CV342" s="47"/>
    </row>
    <row r="343">
      <c r="G343" s="47"/>
      <c r="H343" s="47"/>
      <c r="I343" s="47"/>
      <c r="J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47"/>
      <c r="CF343" s="47"/>
      <c r="CG343" s="47"/>
      <c r="CH343" s="47"/>
      <c r="CI343" s="47"/>
      <c r="CJ343" s="47"/>
      <c r="CK343" s="47"/>
      <c r="CL343" s="47"/>
      <c r="CM343" s="47"/>
      <c r="CN343" s="47"/>
      <c r="CO343" s="47"/>
      <c r="CP343" s="47"/>
      <c r="CQ343" s="47"/>
      <c r="CR343" s="47"/>
      <c r="CU343" s="47"/>
      <c r="CV343" s="47"/>
    </row>
    <row r="344">
      <c r="G344" s="47"/>
      <c r="H344" s="47"/>
      <c r="I344" s="47"/>
      <c r="J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  <c r="BL344" s="47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47"/>
      <c r="BX344" s="47"/>
      <c r="BY344" s="47"/>
      <c r="BZ344" s="47"/>
      <c r="CA344" s="47"/>
      <c r="CB344" s="47"/>
      <c r="CC344" s="47"/>
      <c r="CD344" s="47"/>
      <c r="CE344" s="47"/>
      <c r="CF344" s="47"/>
      <c r="CG344" s="47"/>
      <c r="CH344" s="47"/>
      <c r="CI344" s="47"/>
      <c r="CJ344" s="47"/>
      <c r="CK344" s="47"/>
      <c r="CL344" s="47"/>
      <c r="CM344" s="47"/>
      <c r="CN344" s="47"/>
      <c r="CO344" s="47"/>
      <c r="CP344" s="47"/>
      <c r="CQ344" s="47"/>
      <c r="CR344" s="47"/>
      <c r="CU344" s="47"/>
      <c r="CV344" s="47"/>
    </row>
    <row r="345">
      <c r="G345" s="47"/>
      <c r="H345" s="47"/>
      <c r="I345" s="47"/>
      <c r="J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47"/>
      <c r="BX345" s="47"/>
      <c r="BY345" s="47"/>
      <c r="BZ345" s="47"/>
      <c r="CA345" s="47"/>
      <c r="CB345" s="47"/>
      <c r="CC345" s="47"/>
      <c r="CD345" s="47"/>
      <c r="CE345" s="47"/>
      <c r="CF345" s="47"/>
      <c r="CG345" s="47"/>
      <c r="CH345" s="47"/>
      <c r="CI345" s="47"/>
      <c r="CJ345" s="47"/>
      <c r="CK345" s="47"/>
      <c r="CL345" s="47"/>
      <c r="CM345" s="47"/>
      <c r="CN345" s="47"/>
      <c r="CO345" s="47"/>
      <c r="CP345" s="47"/>
      <c r="CQ345" s="47"/>
      <c r="CR345" s="47"/>
      <c r="CU345" s="47"/>
      <c r="CV345" s="47"/>
    </row>
    <row r="346">
      <c r="G346" s="47"/>
      <c r="H346" s="47"/>
      <c r="I346" s="47"/>
      <c r="J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R346" s="47"/>
      <c r="CU346" s="47"/>
      <c r="CV346" s="47"/>
    </row>
    <row r="347">
      <c r="G347" s="47"/>
      <c r="H347" s="47"/>
      <c r="I347" s="47"/>
      <c r="J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  <c r="BL347" s="47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47"/>
      <c r="BX347" s="47"/>
      <c r="BY347" s="47"/>
      <c r="BZ347" s="47"/>
      <c r="CA347" s="47"/>
      <c r="CB347" s="47"/>
      <c r="CC347" s="47"/>
      <c r="CD347" s="47"/>
      <c r="CE347" s="47"/>
      <c r="CF347" s="47"/>
      <c r="CG347" s="47"/>
      <c r="CH347" s="47"/>
      <c r="CI347" s="47"/>
      <c r="CJ347" s="47"/>
      <c r="CK347" s="47"/>
      <c r="CL347" s="47"/>
      <c r="CM347" s="47"/>
      <c r="CN347" s="47"/>
      <c r="CO347" s="47"/>
      <c r="CP347" s="47"/>
      <c r="CQ347" s="47"/>
      <c r="CR347" s="47"/>
      <c r="CU347" s="47"/>
      <c r="CV347" s="47"/>
    </row>
    <row r="348">
      <c r="G348" s="47"/>
      <c r="H348" s="47"/>
      <c r="I348" s="47"/>
      <c r="J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  <c r="BL348" s="47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47"/>
      <c r="BX348" s="47"/>
      <c r="BY348" s="47"/>
      <c r="BZ348" s="47"/>
      <c r="CA348" s="47"/>
      <c r="CB348" s="47"/>
      <c r="CC348" s="47"/>
      <c r="CD348" s="47"/>
      <c r="CE348" s="47"/>
      <c r="CF348" s="47"/>
      <c r="CG348" s="47"/>
      <c r="CH348" s="47"/>
      <c r="CI348" s="47"/>
      <c r="CJ348" s="47"/>
      <c r="CK348" s="47"/>
      <c r="CL348" s="47"/>
      <c r="CM348" s="47"/>
      <c r="CN348" s="47"/>
      <c r="CO348" s="47"/>
      <c r="CP348" s="47"/>
      <c r="CQ348" s="47"/>
      <c r="CR348" s="47"/>
      <c r="CU348" s="47"/>
      <c r="CV348" s="47"/>
    </row>
    <row r="349">
      <c r="G349" s="47"/>
      <c r="H349" s="47"/>
      <c r="I349" s="47"/>
      <c r="J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  <c r="BL349" s="47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47"/>
      <c r="BX349" s="47"/>
      <c r="BY349" s="47"/>
      <c r="BZ349" s="47"/>
      <c r="CA349" s="47"/>
      <c r="CB349" s="47"/>
      <c r="CC349" s="47"/>
      <c r="CD349" s="47"/>
      <c r="CE349" s="47"/>
      <c r="CF349" s="47"/>
      <c r="CG349" s="47"/>
      <c r="CH349" s="47"/>
      <c r="CI349" s="47"/>
      <c r="CJ349" s="47"/>
      <c r="CK349" s="47"/>
      <c r="CL349" s="47"/>
      <c r="CM349" s="47"/>
      <c r="CN349" s="47"/>
      <c r="CO349" s="47"/>
      <c r="CP349" s="47"/>
      <c r="CQ349" s="47"/>
      <c r="CR349" s="47"/>
      <c r="CU349" s="47"/>
      <c r="CV349" s="47"/>
    </row>
    <row r="350">
      <c r="G350" s="47"/>
      <c r="H350" s="47"/>
      <c r="I350" s="47"/>
      <c r="J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47"/>
      <c r="BX350" s="47"/>
      <c r="BY350" s="47"/>
      <c r="BZ350" s="47"/>
      <c r="CA350" s="47"/>
      <c r="CB350" s="47"/>
      <c r="CC350" s="47"/>
      <c r="CD350" s="47"/>
      <c r="CE350" s="47"/>
      <c r="CF350" s="47"/>
      <c r="CG350" s="47"/>
      <c r="CH350" s="47"/>
      <c r="CI350" s="47"/>
      <c r="CJ350" s="47"/>
      <c r="CK350" s="47"/>
      <c r="CL350" s="47"/>
      <c r="CM350" s="47"/>
      <c r="CN350" s="47"/>
      <c r="CO350" s="47"/>
      <c r="CP350" s="47"/>
      <c r="CQ350" s="47"/>
      <c r="CR350" s="47"/>
      <c r="CU350" s="47"/>
      <c r="CV350" s="47"/>
    </row>
    <row r="351">
      <c r="G351" s="47"/>
      <c r="H351" s="47"/>
      <c r="I351" s="47"/>
      <c r="J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  <c r="BL351" s="47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47"/>
      <c r="BX351" s="47"/>
      <c r="BY351" s="47"/>
      <c r="BZ351" s="47"/>
      <c r="CA351" s="47"/>
      <c r="CB351" s="47"/>
      <c r="CC351" s="47"/>
      <c r="CD351" s="47"/>
      <c r="CE351" s="47"/>
      <c r="CF351" s="47"/>
      <c r="CG351" s="47"/>
      <c r="CH351" s="47"/>
      <c r="CI351" s="47"/>
      <c r="CJ351" s="47"/>
      <c r="CK351" s="47"/>
      <c r="CL351" s="47"/>
      <c r="CM351" s="47"/>
      <c r="CN351" s="47"/>
      <c r="CO351" s="47"/>
      <c r="CP351" s="47"/>
      <c r="CQ351" s="47"/>
      <c r="CR351" s="47"/>
      <c r="CU351" s="47"/>
      <c r="CV351" s="47"/>
    </row>
    <row r="352">
      <c r="G352" s="47"/>
      <c r="H352" s="47"/>
      <c r="I352" s="47"/>
      <c r="J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47"/>
      <c r="BX352" s="47"/>
      <c r="BY352" s="47"/>
      <c r="BZ352" s="47"/>
      <c r="CA352" s="47"/>
      <c r="CB352" s="47"/>
      <c r="CC352" s="47"/>
      <c r="CD352" s="47"/>
      <c r="CE352" s="47"/>
      <c r="CF352" s="47"/>
      <c r="CG352" s="47"/>
      <c r="CH352" s="47"/>
      <c r="CI352" s="47"/>
      <c r="CJ352" s="47"/>
      <c r="CK352" s="47"/>
      <c r="CL352" s="47"/>
      <c r="CM352" s="47"/>
      <c r="CN352" s="47"/>
      <c r="CO352" s="47"/>
      <c r="CP352" s="47"/>
      <c r="CQ352" s="47"/>
      <c r="CR352" s="47"/>
      <c r="CU352" s="47"/>
      <c r="CV352" s="47"/>
    </row>
    <row r="353">
      <c r="G353" s="47"/>
      <c r="H353" s="47"/>
      <c r="I353" s="47"/>
      <c r="J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  <c r="BL353" s="47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47"/>
      <c r="BX353" s="47"/>
      <c r="BY353" s="47"/>
      <c r="BZ353" s="47"/>
      <c r="CA353" s="47"/>
      <c r="CB353" s="47"/>
      <c r="CC353" s="47"/>
      <c r="CD353" s="47"/>
      <c r="CE353" s="47"/>
      <c r="CF353" s="47"/>
      <c r="CG353" s="47"/>
      <c r="CH353" s="47"/>
      <c r="CI353" s="47"/>
      <c r="CJ353" s="47"/>
      <c r="CK353" s="47"/>
      <c r="CL353" s="47"/>
      <c r="CM353" s="47"/>
      <c r="CN353" s="47"/>
      <c r="CO353" s="47"/>
      <c r="CP353" s="47"/>
      <c r="CQ353" s="47"/>
      <c r="CR353" s="47"/>
      <c r="CU353" s="47"/>
      <c r="CV353" s="47"/>
    </row>
    <row r="354">
      <c r="G354" s="47"/>
      <c r="H354" s="47"/>
      <c r="I354" s="47"/>
      <c r="J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  <c r="BL354" s="47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47"/>
      <c r="BX354" s="47"/>
      <c r="BY354" s="47"/>
      <c r="BZ354" s="47"/>
      <c r="CA354" s="47"/>
      <c r="CB354" s="47"/>
      <c r="CC354" s="47"/>
      <c r="CD354" s="47"/>
      <c r="CE354" s="47"/>
      <c r="CF354" s="47"/>
      <c r="CG354" s="47"/>
      <c r="CH354" s="47"/>
      <c r="CI354" s="47"/>
      <c r="CJ354" s="47"/>
      <c r="CK354" s="47"/>
      <c r="CL354" s="47"/>
      <c r="CM354" s="47"/>
      <c r="CN354" s="47"/>
      <c r="CO354" s="47"/>
      <c r="CP354" s="47"/>
      <c r="CQ354" s="47"/>
      <c r="CR354" s="47"/>
      <c r="CU354" s="47"/>
      <c r="CV354" s="47"/>
    </row>
    <row r="355">
      <c r="G355" s="47"/>
      <c r="H355" s="47"/>
      <c r="I355" s="47"/>
      <c r="J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R355" s="47"/>
      <c r="CU355" s="47"/>
      <c r="CV355" s="47"/>
    </row>
    <row r="356">
      <c r="G356" s="47"/>
      <c r="H356" s="47"/>
      <c r="I356" s="47"/>
      <c r="J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R356" s="47"/>
      <c r="CU356" s="47"/>
      <c r="CV356" s="47"/>
    </row>
    <row r="357">
      <c r="G357" s="47"/>
      <c r="H357" s="47"/>
      <c r="I357" s="47"/>
      <c r="J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  <c r="BL357" s="47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47"/>
      <c r="BX357" s="47"/>
      <c r="BY357" s="47"/>
      <c r="BZ357" s="47"/>
      <c r="CA357" s="47"/>
      <c r="CB357" s="47"/>
      <c r="CC357" s="47"/>
      <c r="CD357" s="47"/>
      <c r="CE357" s="47"/>
      <c r="CF357" s="47"/>
      <c r="CG357" s="47"/>
      <c r="CH357" s="47"/>
      <c r="CI357" s="47"/>
      <c r="CJ357" s="47"/>
      <c r="CK357" s="47"/>
      <c r="CL357" s="47"/>
      <c r="CM357" s="47"/>
      <c r="CN357" s="47"/>
      <c r="CO357" s="47"/>
      <c r="CP357" s="47"/>
      <c r="CQ357" s="47"/>
      <c r="CR357" s="47"/>
      <c r="CU357" s="47"/>
      <c r="CV357" s="47"/>
    </row>
    <row r="358">
      <c r="G358" s="47"/>
      <c r="H358" s="47"/>
      <c r="I358" s="47"/>
      <c r="J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  <c r="BL358" s="47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47"/>
      <c r="BX358" s="47"/>
      <c r="BY358" s="47"/>
      <c r="BZ358" s="47"/>
      <c r="CA358" s="47"/>
      <c r="CB358" s="47"/>
      <c r="CC358" s="47"/>
      <c r="CD358" s="47"/>
      <c r="CE358" s="47"/>
      <c r="CF358" s="47"/>
      <c r="CG358" s="47"/>
      <c r="CH358" s="47"/>
      <c r="CI358" s="47"/>
      <c r="CJ358" s="47"/>
      <c r="CK358" s="47"/>
      <c r="CL358" s="47"/>
      <c r="CM358" s="47"/>
      <c r="CN358" s="47"/>
      <c r="CO358" s="47"/>
      <c r="CP358" s="47"/>
      <c r="CQ358" s="47"/>
      <c r="CR358" s="47"/>
      <c r="CU358" s="47"/>
      <c r="CV358" s="47"/>
    </row>
    <row r="359">
      <c r="G359" s="47"/>
      <c r="H359" s="47"/>
      <c r="I359" s="47"/>
      <c r="J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  <c r="BL359" s="47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47"/>
      <c r="BX359" s="47"/>
      <c r="BY359" s="47"/>
      <c r="BZ359" s="47"/>
      <c r="CA359" s="47"/>
      <c r="CB359" s="47"/>
      <c r="CC359" s="47"/>
      <c r="CD359" s="47"/>
      <c r="CE359" s="47"/>
      <c r="CF359" s="47"/>
      <c r="CG359" s="47"/>
      <c r="CH359" s="47"/>
      <c r="CI359" s="47"/>
      <c r="CJ359" s="47"/>
      <c r="CK359" s="47"/>
      <c r="CL359" s="47"/>
      <c r="CM359" s="47"/>
      <c r="CN359" s="47"/>
      <c r="CO359" s="47"/>
      <c r="CP359" s="47"/>
      <c r="CQ359" s="47"/>
      <c r="CR359" s="47"/>
      <c r="CU359" s="47"/>
      <c r="CV359" s="47"/>
    </row>
    <row r="360">
      <c r="G360" s="47"/>
      <c r="H360" s="47"/>
      <c r="I360" s="47"/>
      <c r="J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  <c r="BL360" s="47"/>
      <c r="BM360" s="47"/>
      <c r="BN360" s="47"/>
      <c r="BO360" s="47"/>
      <c r="BP360" s="47"/>
      <c r="BQ360" s="47"/>
      <c r="BR360" s="47"/>
      <c r="BS360" s="47"/>
      <c r="BT360" s="47"/>
      <c r="BU360" s="47"/>
      <c r="BV360" s="47"/>
      <c r="BW360" s="47"/>
      <c r="BX360" s="47"/>
      <c r="BY360" s="47"/>
      <c r="BZ360" s="47"/>
      <c r="CA360" s="47"/>
      <c r="CB360" s="47"/>
      <c r="CC360" s="47"/>
      <c r="CD360" s="47"/>
      <c r="CE360" s="47"/>
      <c r="CF360" s="47"/>
      <c r="CG360" s="47"/>
      <c r="CH360" s="47"/>
      <c r="CI360" s="47"/>
      <c r="CJ360" s="47"/>
      <c r="CK360" s="47"/>
      <c r="CL360" s="47"/>
      <c r="CM360" s="47"/>
      <c r="CN360" s="47"/>
      <c r="CO360" s="47"/>
      <c r="CP360" s="47"/>
      <c r="CQ360" s="47"/>
      <c r="CR360" s="47"/>
      <c r="CU360" s="47"/>
      <c r="CV360" s="47"/>
    </row>
    <row r="361">
      <c r="G361" s="47"/>
      <c r="H361" s="47"/>
      <c r="I361" s="47"/>
      <c r="J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  <c r="BL361" s="47"/>
      <c r="BM361" s="47"/>
      <c r="BN361" s="47"/>
      <c r="BO361" s="47"/>
      <c r="BP361" s="47"/>
      <c r="BQ361" s="47"/>
      <c r="BR361" s="47"/>
      <c r="BS361" s="47"/>
      <c r="BT361" s="47"/>
      <c r="BU361" s="47"/>
      <c r="BV361" s="47"/>
      <c r="BW361" s="47"/>
      <c r="BX361" s="47"/>
      <c r="BY361" s="47"/>
      <c r="BZ361" s="47"/>
      <c r="CA361" s="47"/>
      <c r="CB361" s="47"/>
      <c r="CC361" s="47"/>
      <c r="CD361" s="47"/>
      <c r="CE361" s="47"/>
      <c r="CF361" s="47"/>
      <c r="CG361" s="47"/>
      <c r="CH361" s="47"/>
      <c r="CI361" s="47"/>
      <c r="CJ361" s="47"/>
      <c r="CK361" s="47"/>
      <c r="CL361" s="47"/>
      <c r="CM361" s="47"/>
      <c r="CN361" s="47"/>
      <c r="CO361" s="47"/>
      <c r="CP361" s="47"/>
      <c r="CQ361" s="47"/>
      <c r="CR361" s="47"/>
      <c r="CU361" s="47"/>
      <c r="CV361" s="47"/>
    </row>
    <row r="362">
      <c r="G362" s="47"/>
      <c r="H362" s="47"/>
      <c r="I362" s="47"/>
      <c r="J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  <c r="BL362" s="47"/>
      <c r="BM362" s="47"/>
      <c r="BN362" s="47"/>
      <c r="BO362" s="47"/>
      <c r="BP362" s="47"/>
      <c r="BQ362" s="47"/>
      <c r="BR362" s="47"/>
      <c r="BS362" s="47"/>
      <c r="BT362" s="47"/>
      <c r="BU362" s="47"/>
      <c r="BV362" s="47"/>
      <c r="BW362" s="47"/>
      <c r="BX362" s="47"/>
      <c r="BY362" s="47"/>
      <c r="BZ362" s="47"/>
      <c r="CA362" s="47"/>
      <c r="CB362" s="47"/>
      <c r="CC362" s="47"/>
      <c r="CD362" s="47"/>
      <c r="CE362" s="47"/>
      <c r="CF362" s="47"/>
      <c r="CG362" s="47"/>
      <c r="CH362" s="47"/>
      <c r="CI362" s="47"/>
      <c r="CJ362" s="47"/>
      <c r="CK362" s="47"/>
      <c r="CL362" s="47"/>
      <c r="CM362" s="47"/>
      <c r="CN362" s="47"/>
      <c r="CO362" s="47"/>
      <c r="CP362" s="47"/>
      <c r="CQ362" s="47"/>
      <c r="CR362" s="47"/>
      <c r="CU362" s="47"/>
      <c r="CV362" s="47"/>
    </row>
    <row r="363">
      <c r="G363" s="47"/>
      <c r="H363" s="47"/>
      <c r="I363" s="47"/>
      <c r="J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  <c r="BL363" s="47"/>
      <c r="BM363" s="47"/>
      <c r="BN363" s="47"/>
      <c r="BO363" s="47"/>
      <c r="BP363" s="47"/>
      <c r="BQ363" s="47"/>
      <c r="BR363" s="47"/>
      <c r="BS363" s="47"/>
      <c r="BT363" s="47"/>
      <c r="BU363" s="47"/>
      <c r="BV363" s="47"/>
      <c r="BW363" s="47"/>
      <c r="BX363" s="47"/>
      <c r="BY363" s="47"/>
      <c r="BZ363" s="47"/>
      <c r="CA363" s="47"/>
      <c r="CB363" s="47"/>
      <c r="CC363" s="47"/>
      <c r="CD363" s="47"/>
      <c r="CE363" s="47"/>
      <c r="CF363" s="47"/>
      <c r="CG363" s="47"/>
      <c r="CH363" s="47"/>
      <c r="CI363" s="47"/>
      <c r="CJ363" s="47"/>
      <c r="CK363" s="47"/>
      <c r="CL363" s="47"/>
      <c r="CM363" s="47"/>
      <c r="CN363" s="47"/>
      <c r="CO363" s="47"/>
      <c r="CP363" s="47"/>
      <c r="CQ363" s="47"/>
      <c r="CR363" s="47"/>
      <c r="CU363" s="47"/>
      <c r="CV363" s="47"/>
    </row>
    <row r="364">
      <c r="G364" s="47"/>
      <c r="H364" s="47"/>
      <c r="I364" s="47"/>
      <c r="J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/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47"/>
      <c r="CA364" s="47"/>
      <c r="CB364" s="47"/>
      <c r="CC364" s="47"/>
      <c r="CD364" s="47"/>
      <c r="CE364" s="47"/>
      <c r="CF364" s="47"/>
      <c r="CG364" s="47"/>
      <c r="CH364" s="47"/>
      <c r="CI364" s="47"/>
      <c r="CJ364" s="47"/>
      <c r="CK364" s="47"/>
      <c r="CL364" s="47"/>
      <c r="CM364" s="47"/>
      <c r="CN364" s="47"/>
      <c r="CO364" s="47"/>
      <c r="CP364" s="47"/>
      <c r="CQ364" s="47"/>
      <c r="CR364" s="47"/>
      <c r="CU364" s="47"/>
      <c r="CV364" s="47"/>
    </row>
    <row r="365">
      <c r="G365" s="47"/>
      <c r="H365" s="47"/>
      <c r="I365" s="47"/>
      <c r="J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  <c r="BL365" s="47"/>
      <c r="BM365" s="47"/>
      <c r="BN365" s="47"/>
      <c r="BO365" s="47"/>
      <c r="BP365" s="47"/>
      <c r="BQ365" s="47"/>
      <c r="BR365" s="47"/>
      <c r="BS365" s="47"/>
      <c r="BT365" s="47"/>
      <c r="BU365" s="47"/>
      <c r="BV365" s="47"/>
      <c r="BW365" s="47"/>
      <c r="BX365" s="47"/>
      <c r="BY365" s="47"/>
      <c r="BZ365" s="47"/>
      <c r="CA365" s="47"/>
      <c r="CB365" s="47"/>
      <c r="CC365" s="47"/>
      <c r="CD365" s="47"/>
      <c r="CE365" s="47"/>
      <c r="CF365" s="47"/>
      <c r="CG365" s="47"/>
      <c r="CH365" s="47"/>
      <c r="CI365" s="47"/>
      <c r="CJ365" s="47"/>
      <c r="CK365" s="47"/>
      <c r="CL365" s="47"/>
      <c r="CM365" s="47"/>
      <c r="CN365" s="47"/>
      <c r="CO365" s="47"/>
      <c r="CP365" s="47"/>
      <c r="CQ365" s="47"/>
      <c r="CR365" s="47"/>
      <c r="CU365" s="47"/>
      <c r="CV365" s="47"/>
    </row>
    <row r="366">
      <c r="G366" s="47"/>
      <c r="H366" s="47"/>
      <c r="I366" s="47"/>
      <c r="J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  <c r="BL366" s="47"/>
      <c r="BM366" s="47"/>
      <c r="BN366" s="47"/>
      <c r="BO366" s="47"/>
      <c r="BP366" s="47"/>
      <c r="BQ366" s="47"/>
      <c r="BR366" s="47"/>
      <c r="BS366" s="47"/>
      <c r="BT366" s="47"/>
      <c r="BU366" s="47"/>
      <c r="BV366" s="47"/>
      <c r="BW366" s="47"/>
      <c r="BX366" s="47"/>
      <c r="BY366" s="47"/>
      <c r="BZ366" s="47"/>
      <c r="CA366" s="47"/>
      <c r="CB366" s="47"/>
      <c r="CC366" s="47"/>
      <c r="CD366" s="47"/>
      <c r="CE366" s="47"/>
      <c r="CF366" s="47"/>
      <c r="CG366" s="47"/>
      <c r="CH366" s="47"/>
      <c r="CI366" s="47"/>
      <c r="CJ366" s="47"/>
      <c r="CK366" s="47"/>
      <c r="CL366" s="47"/>
      <c r="CM366" s="47"/>
      <c r="CN366" s="47"/>
      <c r="CO366" s="47"/>
      <c r="CP366" s="47"/>
      <c r="CQ366" s="47"/>
      <c r="CR366" s="47"/>
      <c r="CU366" s="47"/>
      <c r="CV366" s="47"/>
    </row>
    <row r="367">
      <c r="G367" s="47"/>
      <c r="H367" s="47"/>
      <c r="I367" s="47"/>
      <c r="J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  <c r="BL367" s="47"/>
      <c r="BM367" s="47"/>
      <c r="BN367" s="47"/>
      <c r="BO367" s="47"/>
      <c r="BP367" s="47"/>
      <c r="BQ367" s="47"/>
      <c r="BR367" s="47"/>
      <c r="BS367" s="47"/>
      <c r="BT367" s="47"/>
      <c r="BU367" s="47"/>
      <c r="BV367" s="47"/>
      <c r="BW367" s="47"/>
      <c r="BX367" s="47"/>
      <c r="BY367" s="47"/>
      <c r="BZ367" s="47"/>
      <c r="CA367" s="47"/>
      <c r="CB367" s="47"/>
      <c r="CC367" s="47"/>
      <c r="CD367" s="47"/>
      <c r="CE367" s="47"/>
      <c r="CF367" s="47"/>
      <c r="CG367" s="47"/>
      <c r="CH367" s="47"/>
      <c r="CI367" s="47"/>
      <c r="CJ367" s="47"/>
      <c r="CK367" s="47"/>
      <c r="CL367" s="47"/>
      <c r="CM367" s="47"/>
      <c r="CN367" s="47"/>
      <c r="CO367" s="47"/>
      <c r="CP367" s="47"/>
      <c r="CQ367" s="47"/>
      <c r="CR367" s="47"/>
      <c r="CU367" s="47"/>
      <c r="CV367" s="47"/>
    </row>
    <row r="368">
      <c r="G368" s="47"/>
      <c r="H368" s="47"/>
      <c r="I368" s="47"/>
      <c r="J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  <c r="BL368" s="47"/>
      <c r="BM368" s="47"/>
      <c r="BN368" s="47"/>
      <c r="BO368" s="47"/>
      <c r="BP368" s="47"/>
      <c r="BQ368" s="47"/>
      <c r="BR368" s="47"/>
      <c r="BS368" s="47"/>
      <c r="BT368" s="47"/>
      <c r="BU368" s="47"/>
      <c r="BV368" s="47"/>
      <c r="BW368" s="47"/>
      <c r="BX368" s="47"/>
      <c r="BY368" s="47"/>
      <c r="BZ368" s="47"/>
      <c r="CA368" s="47"/>
      <c r="CB368" s="47"/>
      <c r="CC368" s="47"/>
      <c r="CD368" s="47"/>
      <c r="CE368" s="47"/>
      <c r="CF368" s="47"/>
      <c r="CG368" s="47"/>
      <c r="CH368" s="47"/>
      <c r="CI368" s="47"/>
      <c r="CJ368" s="47"/>
      <c r="CK368" s="47"/>
      <c r="CL368" s="47"/>
      <c r="CM368" s="47"/>
      <c r="CN368" s="47"/>
      <c r="CO368" s="47"/>
      <c r="CP368" s="47"/>
      <c r="CQ368" s="47"/>
      <c r="CR368" s="47"/>
      <c r="CU368" s="47"/>
      <c r="CV368" s="47"/>
    </row>
    <row r="369">
      <c r="G369" s="47"/>
      <c r="H369" s="47"/>
      <c r="I369" s="47"/>
      <c r="J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  <c r="BL369" s="47"/>
      <c r="BM369" s="47"/>
      <c r="BN369" s="47"/>
      <c r="BO369" s="47"/>
      <c r="BP369" s="47"/>
      <c r="BQ369" s="47"/>
      <c r="BR369" s="47"/>
      <c r="BS369" s="47"/>
      <c r="BT369" s="47"/>
      <c r="BU369" s="47"/>
      <c r="BV369" s="47"/>
      <c r="BW369" s="47"/>
      <c r="BX369" s="47"/>
      <c r="BY369" s="47"/>
      <c r="BZ369" s="47"/>
      <c r="CA369" s="47"/>
      <c r="CB369" s="47"/>
      <c r="CC369" s="47"/>
      <c r="CD369" s="47"/>
      <c r="CE369" s="47"/>
      <c r="CF369" s="47"/>
      <c r="CG369" s="47"/>
      <c r="CH369" s="47"/>
      <c r="CI369" s="47"/>
      <c r="CJ369" s="47"/>
      <c r="CK369" s="47"/>
      <c r="CL369" s="47"/>
      <c r="CM369" s="47"/>
      <c r="CN369" s="47"/>
      <c r="CO369" s="47"/>
      <c r="CP369" s="47"/>
      <c r="CQ369" s="47"/>
      <c r="CR369" s="47"/>
      <c r="CU369" s="47"/>
      <c r="CV369" s="47"/>
    </row>
    <row r="370">
      <c r="G370" s="47"/>
      <c r="H370" s="47"/>
      <c r="I370" s="47"/>
      <c r="J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  <c r="BL370" s="47"/>
      <c r="BM370" s="47"/>
      <c r="BN370" s="47"/>
      <c r="BO370" s="47"/>
      <c r="BP370" s="47"/>
      <c r="BQ370" s="47"/>
      <c r="BR370" s="47"/>
      <c r="BS370" s="47"/>
      <c r="BT370" s="47"/>
      <c r="BU370" s="47"/>
      <c r="BV370" s="47"/>
      <c r="BW370" s="47"/>
      <c r="BX370" s="47"/>
      <c r="BY370" s="47"/>
      <c r="BZ370" s="47"/>
      <c r="CA370" s="47"/>
      <c r="CB370" s="47"/>
      <c r="CC370" s="47"/>
      <c r="CD370" s="47"/>
      <c r="CE370" s="47"/>
      <c r="CF370" s="47"/>
      <c r="CG370" s="47"/>
      <c r="CH370" s="47"/>
      <c r="CI370" s="47"/>
      <c r="CJ370" s="47"/>
      <c r="CK370" s="47"/>
      <c r="CL370" s="47"/>
      <c r="CM370" s="47"/>
      <c r="CN370" s="47"/>
      <c r="CO370" s="47"/>
      <c r="CP370" s="47"/>
      <c r="CQ370" s="47"/>
      <c r="CR370" s="47"/>
      <c r="CU370" s="47"/>
      <c r="CV370" s="47"/>
    </row>
    <row r="371">
      <c r="G371" s="47"/>
      <c r="H371" s="47"/>
      <c r="I371" s="47"/>
      <c r="J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  <c r="BL371" s="47"/>
      <c r="BM371" s="47"/>
      <c r="BN371" s="47"/>
      <c r="BO371" s="47"/>
      <c r="BP371" s="47"/>
      <c r="BQ371" s="47"/>
      <c r="BR371" s="47"/>
      <c r="BS371" s="47"/>
      <c r="BT371" s="47"/>
      <c r="BU371" s="47"/>
      <c r="BV371" s="47"/>
      <c r="BW371" s="47"/>
      <c r="BX371" s="47"/>
      <c r="BY371" s="47"/>
      <c r="BZ371" s="47"/>
      <c r="CA371" s="47"/>
      <c r="CB371" s="47"/>
      <c r="CC371" s="47"/>
      <c r="CD371" s="47"/>
      <c r="CE371" s="47"/>
      <c r="CF371" s="47"/>
      <c r="CG371" s="47"/>
      <c r="CH371" s="47"/>
      <c r="CI371" s="47"/>
      <c r="CJ371" s="47"/>
      <c r="CK371" s="47"/>
      <c r="CL371" s="47"/>
      <c r="CM371" s="47"/>
      <c r="CN371" s="47"/>
      <c r="CO371" s="47"/>
      <c r="CP371" s="47"/>
      <c r="CQ371" s="47"/>
      <c r="CR371" s="47"/>
      <c r="CU371" s="47"/>
      <c r="CV371" s="47"/>
    </row>
    <row r="372">
      <c r="G372" s="47"/>
      <c r="H372" s="47"/>
      <c r="I372" s="47"/>
      <c r="J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  <c r="BL372" s="47"/>
      <c r="BM372" s="47"/>
      <c r="BN372" s="47"/>
      <c r="BO372" s="47"/>
      <c r="BP372" s="47"/>
      <c r="BQ372" s="47"/>
      <c r="BR372" s="47"/>
      <c r="BS372" s="47"/>
      <c r="BT372" s="47"/>
      <c r="BU372" s="47"/>
      <c r="BV372" s="47"/>
      <c r="BW372" s="47"/>
      <c r="BX372" s="47"/>
      <c r="BY372" s="47"/>
      <c r="BZ372" s="47"/>
      <c r="CA372" s="47"/>
      <c r="CB372" s="47"/>
      <c r="CC372" s="47"/>
      <c r="CD372" s="47"/>
      <c r="CE372" s="47"/>
      <c r="CF372" s="47"/>
      <c r="CG372" s="47"/>
      <c r="CH372" s="47"/>
      <c r="CI372" s="47"/>
      <c r="CJ372" s="47"/>
      <c r="CK372" s="47"/>
      <c r="CL372" s="47"/>
      <c r="CM372" s="47"/>
      <c r="CN372" s="47"/>
      <c r="CO372" s="47"/>
      <c r="CP372" s="47"/>
      <c r="CQ372" s="47"/>
      <c r="CR372" s="47"/>
      <c r="CU372" s="47"/>
      <c r="CV372" s="47"/>
    </row>
    <row r="373">
      <c r="G373" s="47"/>
      <c r="H373" s="47"/>
      <c r="I373" s="47"/>
      <c r="J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  <c r="BL373" s="47"/>
      <c r="BM373" s="47"/>
      <c r="BN373" s="47"/>
      <c r="BO373" s="47"/>
      <c r="BP373" s="47"/>
      <c r="BQ373" s="47"/>
      <c r="BR373" s="47"/>
      <c r="BS373" s="47"/>
      <c r="BT373" s="47"/>
      <c r="BU373" s="47"/>
      <c r="BV373" s="47"/>
      <c r="BW373" s="47"/>
      <c r="BX373" s="47"/>
      <c r="BY373" s="47"/>
      <c r="BZ373" s="47"/>
      <c r="CA373" s="47"/>
      <c r="CB373" s="47"/>
      <c r="CC373" s="47"/>
      <c r="CD373" s="47"/>
      <c r="CE373" s="47"/>
      <c r="CF373" s="47"/>
      <c r="CG373" s="47"/>
      <c r="CH373" s="47"/>
      <c r="CI373" s="47"/>
      <c r="CJ373" s="47"/>
      <c r="CK373" s="47"/>
      <c r="CL373" s="47"/>
      <c r="CM373" s="47"/>
      <c r="CN373" s="47"/>
      <c r="CO373" s="47"/>
      <c r="CP373" s="47"/>
      <c r="CQ373" s="47"/>
      <c r="CR373" s="47"/>
      <c r="CU373" s="47"/>
      <c r="CV373" s="47"/>
    </row>
    <row r="374">
      <c r="G374" s="47"/>
      <c r="H374" s="47"/>
      <c r="I374" s="47"/>
      <c r="J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  <c r="BM374" s="47"/>
      <c r="BN374" s="47"/>
      <c r="BO374" s="47"/>
      <c r="BP374" s="47"/>
      <c r="BQ374" s="47"/>
      <c r="BR374" s="47"/>
      <c r="BS374" s="47"/>
      <c r="BT374" s="47"/>
      <c r="BU374" s="47"/>
      <c r="BV374" s="47"/>
      <c r="BW374" s="47"/>
      <c r="BX374" s="47"/>
      <c r="BY374" s="47"/>
      <c r="BZ374" s="47"/>
      <c r="CA374" s="47"/>
      <c r="CB374" s="47"/>
      <c r="CC374" s="47"/>
      <c r="CD374" s="47"/>
      <c r="CE374" s="47"/>
      <c r="CF374" s="47"/>
      <c r="CG374" s="47"/>
      <c r="CH374" s="47"/>
      <c r="CI374" s="47"/>
      <c r="CJ374" s="47"/>
      <c r="CK374" s="47"/>
      <c r="CL374" s="47"/>
      <c r="CM374" s="47"/>
      <c r="CN374" s="47"/>
      <c r="CO374" s="47"/>
      <c r="CP374" s="47"/>
      <c r="CQ374" s="47"/>
      <c r="CR374" s="47"/>
      <c r="CU374" s="47"/>
      <c r="CV374" s="47"/>
    </row>
    <row r="375">
      <c r="G375" s="47"/>
      <c r="H375" s="47"/>
      <c r="I375" s="47"/>
      <c r="J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  <c r="BL375" s="47"/>
      <c r="BM375" s="47"/>
      <c r="BN375" s="47"/>
      <c r="BO375" s="47"/>
      <c r="BP375" s="47"/>
      <c r="BQ375" s="47"/>
      <c r="BR375" s="47"/>
      <c r="BS375" s="47"/>
      <c r="BT375" s="47"/>
      <c r="BU375" s="47"/>
      <c r="BV375" s="47"/>
      <c r="BW375" s="47"/>
      <c r="BX375" s="47"/>
      <c r="BY375" s="47"/>
      <c r="BZ375" s="47"/>
      <c r="CA375" s="47"/>
      <c r="CB375" s="47"/>
      <c r="CC375" s="47"/>
      <c r="CD375" s="47"/>
      <c r="CE375" s="47"/>
      <c r="CF375" s="47"/>
      <c r="CG375" s="47"/>
      <c r="CH375" s="47"/>
      <c r="CI375" s="47"/>
      <c r="CJ375" s="47"/>
      <c r="CK375" s="47"/>
      <c r="CL375" s="47"/>
      <c r="CM375" s="47"/>
      <c r="CN375" s="47"/>
      <c r="CO375" s="47"/>
      <c r="CP375" s="47"/>
      <c r="CQ375" s="47"/>
      <c r="CR375" s="47"/>
      <c r="CU375" s="47"/>
      <c r="CV375" s="47"/>
    </row>
    <row r="376">
      <c r="G376" s="47"/>
      <c r="H376" s="47"/>
      <c r="I376" s="47"/>
      <c r="J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  <c r="BL376" s="47"/>
      <c r="BM376" s="47"/>
      <c r="BN376" s="47"/>
      <c r="BO376" s="47"/>
      <c r="BP376" s="47"/>
      <c r="BQ376" s="47"/>
      <c r="BR376" s="47"/>
      <c r="BS376" s="47"/>
      <c r="BT376" s="47"/>
      <c r="BU376" s="47"/>
      <c r="BV376" s="47"/>
      <c r="BW376" s="47"/>
      <c r="BX376" s="47"/>
      <c r="BY376" s="47"/>
      <c r="BZ376" s="47"/>
      <c r="CA376" s="47"/>
      <c r="CB376" s="47"/>
      <c r="CC376" s="47"/>
      <c r="CD376" s="47"/>
      <c r="CE376" s="47"/>
      <c r="CF376" s="47"/>
      <c r="CG376" s="47"/>
      <c r="CH376" s="47"/>
      <c r="CI376" s="47"/>
      <c r="CJ376" s="47"/>
      <c r="CK376" s="47"/>
      <c r="CL376" s="47"/>
      <c r="CM376" s="47"/>
      <c r="CN376" s="47"/>
      <c r="CO376" s="47"/>
      <c r="CP376" s="47"/>
      <c r="CQ376" s="47"/>
      <c r="CR376" s="47"/>
      <c r="CU376" s="47"/>
      <c r="CV376" s="47"/>
    </row>
    <row r="377">
      <c r="G377" s="47"/>
      <c r="H377" s="47"/>
      <c r="I377" s="47"/>
      <c r="J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47"/>
      <c r="CM377" s="47"/>
      <c r="CN377" s="47"/>
      <c r="CO377" s="47"/>
      <c r="CP377" s="47"/>
      <c r="CQ377" s="47"/>
      <c r="CR377" s="47"/>
      <c r="CU377" s="47"/>
      <c r="CV377" s="47"/>
    </row>
    <row r="378">
      <c r="G378" s="47"/>
      <c r="H378" s="47"/>
      <c r="I378" s="47"/>
      <c r="J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47"/>
      <c r="CF378" s="47"/>
      <c r="CG378" s="47"/>
      <c r="CH378" s="47"/>
      <c r="CI378" s="47"/>
      <c r="CJ378" s="47"/>
      <c r="CK378" s="47"/>
      <c r="CL378" s="47"/>
      <c r="CM378" s="47"/>
      <c r="CN378" s="47"/>
      <c r="CO378" s="47"/>
      <c r="CP378" s="47"/>
      <c r="CQ378" s="47"/>
      <c r="CR378" s="47"/>
      <c r="CU378" s="47"/>
      <c r="CV378" s="47"/>
    </row>
    <row r="379">
      <c r="G379" s="47"/>
      <c r="H379" s="47"/>
      <c r="I379" s="47"/>
      <c r="J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47"/>
      <c r="CF379" s="47"/>
      <c r="CG379" s="47"/>
      <c r="CH379" s="47"/>
      <c r="CI379" s="47"/>
      <c r="CJ379" s="47"/>
      <c r="CK379" s="47"/>
      <c r="CL379" s="47"/>
      <c r="CM379" s="47"/>
      <c r="CN379" s="47"/>
      <c r="CO379" s="47"/>
      <c r="CP379" s="47"/>
      <c r="CQ379" s="47"/>
      <c r="CR379" s="47"/>
      <c r="CU379" s="47"/>
      <c r="CV379" s="47"/>
    </row>
    <row r="380">
      <c r="G380" s="47"/>
      <c r="H380" s="47"/>
      <c r="I380" s="47"/>
      <c r="J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47"/>
      <c r="CF380" s="47"/>
      <c r="CG380" s="47"/>
      <c r="CH380" s="47"/>
      <c r="CI380" s="47"/>
      <c r="CJ380" s="47"/>
      <c r="CK380" s="47"/>
      <c r="CL380" s="47"/>
      <c r="CM380" s="47"/>
      <c r="CN380" s="47"/>
      <c r="CO380" s="47"/>
      <c r="CP380" s="47"/>
      <c r="CQ380" s="47"/>
      <c r="CR380" s="47"/>
      <c r="CU380" s="47"/>
      <c r="CV380" s="47"/>
    </row>
    <row r="381">
      <c r="G381" s="47"/>
      <c r="H381" s="47"/>
      <c r="I381" s="47"/>
      <c r="J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47"/>
      <c r="CF381" s="47"/>
      <c r="CG381" s="47"/>
      <c r="CH381" s="47"/>
      <c r="CI381" s="47"/>
      <c r="CJ381" s="47"/>
      <c r="CK381" s="47"/>
      <c r="CL381" s="47"/>
      <c r="CM381" s="47"/>
      <c r="CN381" s="47"/>
      <c r="CO381" s="47"/>
      <c r="CP381" s="47"/>
      <c r="CQ381" s="47"/>
      <c r="CR381" s="47"/>
      <c r="CU381" s="47"/>
      <c r="CV381" s="47"/>
    </row>
    <row r="382">
      <c r="G382" s="47"/>
      <c r="H382" s="47"/>
      <c r="I382" s="47"/>
      <c r="J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47"/>
      <c r="CF382" s="47"/>
      <c r="CG382" s="47"/>
      <c r="CH382" s="47"/>
      <c r="CI382" s="47"/>
      <c r="CJ382" s="47"/>
      <c r="CK382" s="47"/>
      <c r="CL382" s="47"/>
      <c r="CM382" s="47"/>
      <c r="CN382" s="47"/>
      <c r="CO382" s="47"/>
      <c r="CP382" s="47"/>
      <c r="CQ382" s="47"/>
      <c r="CR382" s="47"/>
      <c r="CU382" s="47"/>
      <c r="CV382" s="47"/>
    </row>
    <row r="383">
      <c r="G383" s="47"/>
      <c r="H383" s="47"/>
      <c r="I383" s="47"/>
      <c r="J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47"/>
      <c r="CK383" s="47"/>
      <c r="CL383" s="47"/>
      <c r="CM383" s="47"/>
      <c r="CN383" s="47"/>
      <c r="CO383" s="47"/>
      <c r="CP383" s="47"/>
      <c r="CQ383" s="47"/>
      <c r="CR383" s="47"/>
      <c r="CU383" s="47"/>
      <c r="CV383" s="47"/>
    </row>
    <row r="384">
      <c r="G384" s="47"/>
      <c r="H384" s="47"/>
      <c r="I384" s="47"/>
      <c r="J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47"/>
      <c r="CF384" s="47"/>
      <c r="CG384" s="47"/>
      <c r="CH384" s="47"/>
      <c r="CI384" s="47"/>
      <c r="CJ384" s="47"/>
      <c r="CK384" s="47"/>
      <c r="CL384" s="47"/>
      <c r="CM384" s="47"/>
      <c r="CN384" s="47"/>
      <c r="CO384" s="47"/>
      <c r="CP384" s="47"/>
      <c r="CQ384" s="47"/>
      <c r="CR384" s="47"/>
      <c r="CU384" s="47"/>
      <c r="CV384" s="47"/>
    </row>
    <row r="385">
      <c r="G385" s="47"/>
      <c r="H385" s="47"/>
      <c r="I385" s="47"/>
      <c r="J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47"/>
      <c r="CF385" s="47"/>
      <c r="CG385" s="47"/>
      <c r="CH385" s="47"/>
      <c r="CI385" s="47"/>
      <c r="CJ385" s="47"/>
      <c r="CK385" s="47"/>
      <c r="CL385" s="47"/>
      <c r="CM385" s="47"/>
      <c r="CN385" s="47"/>
      <c r="CO385" s="47"/>
      <c r="CP385" s="47"/>
      <c r="CQ385" s="47"/>
      <c r="CR385" s="47"/>
      <c r="CU385" s="47"/>
      <c r="CV385" s="47"/>
    </row>
    <row r="386">
      <c r="G386" s="47"/>
      <c r="H386" s="47"/>
      <c r="I386" s="47"/>
      <c r="J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47"/>
      <c r="CF386" s="47"/>
      <c r="CG386" s="47"/>
      <c r="CH386" s="47"/>
      <c r="CI386" s="47"/>
      <c r="CJ386" s="47"/>
      <c r="CK386" s="47"/>
      <c r="CL386" s="47"/>
      <c r="CM386" s="47"/>
      <c r="CN386" s="47"/>
      <c r="CO386" s="47"/>
      <c r="CP386" s="47"/>
      <c r="CQ386" s="47"/>
      <c r="CR386" s="47"/>
      <c r="CU386" s="47"/>
      <c r="CV386" s="47"/>
    </row>
    <row r="387">
      <c r="G387" s="47"/>
      <c r="H387" s="47"/>
      <c r="I387" s="47"/>
      <c r="J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47"/>
      <c r="CF387" s="47"/>
      <c r="CG387" s="47"/>
      <c r="CH387" s="47"/>
      <c r="CI387" s="47"/>
      <c r="CJ387" s="47"/>
      <c r="CK387" s="47"/>
      <c r="CL387" s="47"/>
      <c r="CM387" s="47"/>
      <c r="CN387" s="47"/>
      <c r="CO387" s="47"/>
      <c r="CP387" s="47"/>
      <c r="CQ387" s="47"/>
      <c r="CR387" s="47"/>
      <c r="CU387" s="47"/>
      <c r="CV387" s="47"/>
    </row>
    <row r="388">
      <c r="G388" s="47"/>
      <c r="H388" s="47"/>
      <c r="I388" s="47"/>
      <c r="J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47"/>
      <c r="CF388" s="47"/>
      <c r="CG388" s="47"/>
      <c r="CH388" s="47"/>
      <c r="CI388" s="47"/>
      <c r="CJ388" s="47"/>
      <c r="CK388" s="47"/>
      <c r="CL388" s="47"/>
      <c r="CM388" s="47"/>
      <c r="CN388" s="47"/>
      <c r="CO388" s="47"/>
      <c r="CP388" s="47"/>
      <c r="CQ388" s="47"/>
      <c r="CR388" s="47"/>
      <c r="CU388" s="47"/>
      <c r="CV388" s="47"/>
    </row>
    <row r="389">
      <c r="G389" s="47"/>
      <c r="H389" s="47"/>
      <c r="I389" s="47"/>
      <c r="J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47"/>
      <c r="CF389" s="47"/>
      <c r="CG389" s="47"/>
      <c r="CH389" s="47"/>
      <c r="CI389" s="47"/>
      <c r="CJ389" s="47"/>
      <c r="CK389" s="47"/>
      <c r="CL389" s="47"/>
      <c r="CM389" s="47"/>
      <c r="CN389" s="47"/>
      <c r="CO389" s="47"/>
      <c r="CP389" s="47"/>
      <c r="CQ389" s="47"/>
      <c r="CR389" s="47"/>
      <c r="CU389" s="47"/>
      <c r="CV389" s="47"/>
    </row>
    <row r="390">
      <c r="G390" s="47"/>
      <c r="H390" s="47"/>
      <c r="I390" s="47"/>
      <c r="J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47"/>
      <c r="CF390" s="47"/>
      <c r="CG390" s="47"/>
      <c r="CH390" s="47"/>
      <c r="CI390" s="47"/>
      <c r="CJ390" s="47"/>
      <c r="CK390" s="47"/>
      <c r="CL390" s="47"/>
      <c r="CM390" s="47"/>
      <c r="CN390" s="47"/>
      <c r="CO390" s="47"/>
      <c r="CP390" s="47"/>
      <c r="CQ390" s="47"/>
      <c r="CR390" s="47"/>
      <c r="CU390" s="47"/>
      <c r="CV390" s="47"/>
    </row>
    <row r="391">
      <c r="G391" s="47"/>
      <c r="H391" s="47"/>
      <c r="I391" s="47"/>
      <c r="J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47"/>
      <c r="CF391" s="47"/>
      <c r="CG391" s="47"/>
      <c r="CH391" s="47"/>
      <c r="CI391" s="47"/>
      <c r="CJ391" s="47"/>
      <c r="CK391" s="47"/>
      <c r="CL391" s="47"/>
      <c r="CM391" s="47"/>
      <c r="CN391" s="47"/>
      <c r="CO391" s="47"/>
      <c r="CP391" s="47"/>
      <c r="CQ391" s="47"/>
      <c r="CR391" s="47"/>
      <c r="CU391" s="47"/>
      <c r="CV391" s="47"/>
    </row>
    <row r="392">
      <c r="G392" s="47"/>
      <c r="H392" s="47"/>
      <c r="I392" s="47"/>
      <c r="J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47"/>
      <c r="CF392" s="47"/>
      <c r="CG392" s="47"/>
      <c r="CH392" s="47"/>
      <c r="CI392" s="47"/>
      <c r="CJ392" s="47"/>
      <c r="CK392" s="47"/>
      <c r="CL392" s="47"/>
      <c r="CM392" s="47"/>
      <c r="CN392" s="47"/>
      <c r="CO392" s="47"/>
      <c r="CP392" s="47"/>
      <c r="CQ392" s="47"/>
      <c r="CR392" s="47"/>
      <c r="CU392" s="47"/>
      <c r="CV392" s="47"/>
    </row>
    <row r="393">
      <c r="G393" s="47"/>
      <c r="H393" s="47"/>
      <c r="I393" s="47"/>
      <c r="J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47"/>
      <c r="CF393" s="47"/>
      <c r="CG393" s="47"/>
      <c r="CH393" s="47"/>
      <c r="CI393" s="47"/>
      <c r="CJ393" s="47"/>
      <c r="CK393" s="47"/>
      <c r="CL393" s="47"/>
      <c r="CM393" s="47"/>
      <c r="CN393" s="47"/>
      <c r="CO393" s="47"/>
      <c r="CP393" s="47"/>
      <c r="CQ393" s="47"/>
      <c r="CR393" s="47"/>
      <c r="CU393" s="47"/>
      <c r="CV393" s="47"/>
    </row>
    <row r="394">
      <c r="G394" s="47"/>
      <c r="H394" s="47"/>
      <c r="I394" s="47"/>
      <c r="J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/>
      <c r="CI394" s="47"/>
      <c r="CJ394" s="47"/>
      <c r="CK394" s="47"/>
      <c r="CL394" s="47"/>
      <c r="CM394" s="47"/>
      <c r="CN394" s="47"/>
      <c r="CO394" s="47"/>
      <c r="CP394" s="47"/>
      <c r="CQ394" s="47"/>
      <c r="CR394" s="47"/>
      <c r="CU394" s="47"/>
      <c r="CV394" s="47"/>
    </row>
    <row r="395">
      <c r="G395" s="47"/>
      <c r="H395" s="47"/>
      <c r="I395" s="47"/>
      <c r="J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  <c r="BL395" s="47"/>
      <c r="BM395" s="47"/>
      <c r="BN395" s="47"/>
      <c r="BO395" s="47"/>
      <c r="BP395" s="47"/>
      <c r="BQ395" s="47"/>
      <c r="BR395" s="47"/>
      <c r="BS395" s="47"/>
      <c r="BT395" s="47"/>
      <c r="BU395" s="47"/>
      <c r="BV395" s="47"/>
      <c r="BW395" s="47"/>
      <c r="BX395" s="47"/>
      <c r="BY395" s="47"/>
      <c r="BZ395" s="47"/>
      <c r="CA395" s="47"/>
      <c r="CB395" s="47"/>
      <c r="CC395" s="47"/>
      <c r="CD395" s="47"/>
      <c r="CE395" s="47"/>
      <c r="CF395" s="47"/>
      <c r="CG395" s="47"/>
      <c r="CH395" s="47"/>
      <c r="CI395" s="47"/>
      <c r="CJ395" s="47"/>
      <c r="CK395" s="47"/>
      <c r="CL395" s="47"/>
      <c r="CM395" s="47"/>
      <c r="CN395" s="47"/>
      <c r="CO395" s="47"/>
      <c r="CP395" s="47"/>
      <c r="CQ395" s="47"/>
      <c r="CR395" s="47"/>
      <c r="CU395" s="47"/>
      <c r="CV395" s="47"/>
    </row>
    <row r="396">
      <c r="G396" s="47"/>
      <c r="H396" s="47"/>
      <c r="I396" s="47"/>
      <c r="J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  <c r="BL396" s="47"/>
      <c r="BM396" s="47"/>
      <c r="BN396" s="47"/>
      <c r="BO396" s="47"/>
      <c r="BP396" s="47"/>
      <c r="BQ396" s="47"/>
      <c r="BR396" s="47"/>
      <c r="BS396" s="47"/>
      <c r="BT396" s="47"/>
      <c r="BU396" s="47"/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47"/>
      <c r="CK396" s="47"/>
      <c r="CL396" s="47"/>
      <c r="CM396" s="47"/>
      <c r="CN396" s="47"/>
      <c r="CO396" s="47"/>
      <c r="CP396" s="47"/>
      <c r="CQ396" s="47"/>
      <c r="CR396" s="47"/>
      <c r="CU396" s="47"/>
      <c r="CV396" s="47"/>
    </row>
    <row r="397">
      <c r="G397" s="47"/>
      <c r="H397" s="47"/>
      <c r="I397" s="47"/>
      <c r="J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  <c r="BL397" s="47"/>
      <c r="BM397" s="47"/>
      <c r="BN397" s="47"/>
      <c r="BO397" s="47"/>
      <c r="BP397" s="47"/>
      <c r="BQ397" s="47"/>
      <c r="BR397" s="47"/>
      <c r="BS397" s="47"/>
      <c r="BT397" s="47"/>
      <c r="BU397" s="47"/>
      <c r="BV397" s="47"/>
      <c r="BW397" s="47"/>
      <c r="BX397" s="47"/>
      <c r="BY397" s="47"/>
      <c r="BZ397" s="47"/>
      <c r="CA397" s="47"/>
      <c r="CB397" s="47"/>
      <c r="CC397" s="47"/>
      <c r="CD397" s="47"/>
      <c r="CE397" s="47"/>
      <c r="CF397" s="47"/>
      <c r="CG397" s="47"/>
      <c r="CH397" s="47"/>
      <c r="CI397" s="47"/>
      <c r="CJ397" s="47"/>
      <c r="CK397" s="47"/>
      <c r="CL397" s="47"/>
      <c r="CM397" s="47"/>
      <c r="CN397" s="47"/>
      <c r="CO397" s="47"/>
      <c r="CP397" s="47"/>
      <c r="CQ397" s="47"/>
      <c r="CR397" s="47"/>
      <c r="CU397" s="47"/>
      <c r="CV397" s="47"/>
    </row>
    <row r="398">
      <c r="G398" s="47"/>
      <c r="H398" s="47"/>
      <c r="I398" s="47"/>
      <c r="J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  <c r="BL398" s="47"/>
      <c r="BM398" s="47"/>
      <c r="BN398" s="47"/>
      <c r="BO398" s="47"/>
      <c r="BP398" s="47"/>
      <c r="BQ398" s="47"/>
      <c r="BR398" s="47"/>
      <c r="BS398" s="47"/>
      <c r="BT398" s="47"/>
      <c r="BU398" s="47"/>
      <c r="BV398" s="47"/>
      <c r="BW398" s="47"/>
      <c r="BX398" s="47"/>
      <c r="BY398" s="47"/>
      <c r="BZ398" s="47"/>
      <c r="CA398" s="47"/>
      <c r="CB398" s="47"/>
      <c r="CC398" s="47"/>
      <c r="CD398" s="47"/>
      <c r="CE398" s="47"/>
      <c r="CF398" s="47"/>
      <c r="CG398" s="47"/>
      <c r="CH398" s="47"/>
      <c r="CI398" s="47"/>
      <c r="CJ398" s="47"/>
      <c r="CK398" s="47"/>
      <c r="CL398" s="47"/>
      <c r="CM398" s="47"/>
      <c r="CN398" s="47"/>
      <c r="CO398" s="47"/>
      <c r="CP398" s="47"/>
      <c r="CQ398" s="47"/>
      <c r="CR398" s="47"/>
      <c r="CU398" s="47"/>
      <c r="CV398" s="47"/>
    </row>
    <row r="399">
      <c r="G399" s="47"/>
      <c r="H399" s="47"/>
      <c r="I399" s="47"/>
      <c r="J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  <c r="BL399" s="47"/>
      <c r="BM399" s="47"/>
      <c r="BN399" s="47"/>
      <c r="BO399" s="47"/>
      <c r="BP399" s="47"/>
      <c r="BQ399" s="47"/>
      <c r="BR399" s="47"/>
      <c r="BS399" s="47"/>
      <c r="BT399" s="47"/>
      <c r="BU399" s="47"/>
      <c r="BV399" s="47"/>
      <c r="BW399" s="47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47"/>
      <c r="CM399" s="47"/>
      <c r="CN399" s="47"/>
      <c r="CO399" s="47"/>
      <c r="CP399" s="47"/>
      <c r="CQ399" s="47"/>
      <c r="CR399" s="47"/>
      <c r="CU399" s="47"/>
      <c r="CV399" s="47"/>
    </row>
    <row r="400">
      <c r="G400" s="47"/>
      <c r="H400" s="47"/>
      <c r="I400" s="47"/>
      <c r="J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  <c r="BL400" s="47"/>
      <c r="BM400" s="47"/>
      <c r="BN400" s="47"/>
      <c r="BO400" s="47"/>
      <c r="BP400" s="47"/>
      <c r="BQ400" s="47"/>
      <c r="BR400" s="47"/>
      <c r="BS400" s="47"/>
      <c r="BT400" s="47"/>
      <c r="BU400" s="47"/>
      <c r="BV400" s="47"/>
      <c r="BW400" s="47"/>
      <c r="BX400" s="47"/>
      <c r="BY400" s="47"/>
      <c r="BZ400" s="47"/>
      <c r="CA400" s="47"/>
      <c r="CB400" s="47"/>
      <c r="CC400" s="47"/>
      <c r="CD400" s="47"/>
      <c r="CE400" s="47"/>
      <c r="CF400" s="47"/>
      <c r="CG400" s="47"/>
      <c r="CH400" s="47"/>
      <c r="CI400" s="47"/>
      <c r="CJ400" s="47"/>
      <c r="CK400" s="47"/>
      <c r="CL400" s="47"/>
      <c r="CM400" s="47"/>
      <c r="CN400" s="47"/>
      <c r="CO400" s="47"/>
      <c r="CP400" s="47"/>
      <c r="CQ400" s="47"/>
      <c r="CR400" s="47"/>
      <c r="CU400" s="47"/>
      <c r="CV400" s="47"/>
    </row>
    <row r="401">
      <c r="G401" s="47"/>
      <c r="H401" s="47"/>
      <c r="I401" s="47"/>
      <c r="J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  <c r="BL401" s="47"/>
      <c r="BM401" s="47"/>
      <c r="BN401" s="47"/>
      <c r="BO401" s="47"/>
      <c r="BP401" s="47"/>
      <c r="BQ401" s="47"/>
      <c r="BR401" s="47"/>
      <c r="BS401" s="47"/>
      <c r="BT401" s="47"/>
      <c r="BU401" s="47"/>
      <c r="BV401" s="47"/>
      <c r="BW401" s="47"/>
      <c r="BX401" s="47"/>
      <c r="BY401" s="47"/>
      <c r="BZ401" s="47"/>
      <c r="CA401" s="47"/>
      <c r="CB401" s="47"/>
      <c r="CC401" s="47"/>
      <c r="CD401" s="47"/>
      <c r="CE401" s="47"/>
      <c r="CF401" s="47"/>
      <c r="CG401" s="47"/>
      <c r="CH401" s="47"/>
      <c r="CI401" s="47"/>
      <c r="CJ401" s="47"/>
      <c r="CK401" s="47"/>
      <c r="CL401" s="47"/>
      <c r="CM401" s="47"/>
      <c r="CN401" s="47"/>
      <c r="CO401" s="47"/>
      <c r="CP401" s="47"/>
      <c r="CQ401" s="47"/>
      <c r="CR401" s="47"/>
      <c r="CU401" s="47"/>
      <c r="CV401" s="47"/>
    </row>
    <row r="402">
      <c r="G402" s="47"/>
      <c r="H402" s="47"/>
      <c r="I402" s="47"/>
      <c r="J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/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47"/>
      <c r="CA402" s="47"/>
      <c r="CB402" s="47"/>
      <c r="CC402" s="47"/>
      <c r="CD402" s="47"/>
      <c r="CE402" s="47"/>
      <c r="CF402" s="47"/>
      <c r="CG402" s="47"/>
      <c r="CH402" s="47"/>
      <c r="CI402" s="47"/>
      <c r="CJ402" s="47"/>
      <c r="CK402" s="47"/>
      <c r="CL402" s="47"/>
      <c r="CM402" s="47"/>
      <c r="CN402" s="47"/>
      <c r="CO402" s="47"/>
      <c r="CP402" s="47"/>
      <c r="CQ402" s="47"/>
      <c r="CR402" s="47"/>
      <c r="CU402" s="47"/>
      <c r="CV402" s="47"/>
    </row>
    <row r="403">
      <c r="G403" s="47"/>
      <c r="H403" s="47"/>
      <c r="I403" s="47"/>
      <c r="J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  <c r="BL403" s="47"/>
      <c r="BM403" s="47"/>
      <c r="BN403" s="47"/>
      <c r="BO403" s="47"/>
      <c r="BP403" s="47"/>
      <c r="BQ403" s="47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/>
      <c r="CC403" s="47"/>
      <c r="CD403" s="47"/>
      <c r="CE403" s="47"/>
      <c r="CF403" s="47"/>
      <c r="CG403" s="47"/>
      <c r="CH403" s="47"/>
      <c r="CI403" s="47"/>
      <c r="CJ403" s="47"/>
      <c r="CK403" s="47"/>
      <c r="CL403" s="47"/>
      <c r="CM403" s="47"/>
      <c r="CN403" s="47"/>
      <c r="CO403" s="47"/>
      <c r="CP403" s="47"/>
      <c r="CQ403" s="47"/>
      <c r="CR403" s="47"/>
      <c r="CU403" s="47"/>
      <c r="CV403" s="47"/>
    </row>
    <row r="404">
      <c r="G404" s="47"/>
      <c r="H404" s="47"/>
      <c r="I404" s="47"/>
      <c r="J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  <c r="BL404" s="47"/>
      <c r="BM404" s="47"/>
      <c r="BN404" s="47"/>
      <c r="BO404" s="47"/>
      <c r="BP404" s="47"/>
      <c r="BQ404" s="47"/>
      <c r="BR404" s="47"/>
      <c r="BS404" s="47"/>
      <c r="BT404" s="47"/>
      <c r="BU404" s="47"/>
      <c r="BV404" s="47"/>
      <c r="BW404" s="47"/>
      <c r="BX404" s="47"/>
      <c r="BY404" s="47"/>
      <c r="BZ404" s="47"/>
      <c r="CA404" s="47"/>
      <c r="CB404" s="47"/>
      <c r="CC404" s="47"/>
      <c r="CD404" s="47"/>
      <c r="CE404" s="47"/>
      <c r="CF404" s="47"/>
      <c r="CG404" s="47"/>
      <c r="CH404" s="47"/>
      <c r="CI404" s="47"/>
      <c r="CJ404" s="47"/>
      <c r="CK404" s="47"/>
      <c r="CL404" s="47"/>
      <c r="CM404" s="47"/>
      <c r="CN404" s="47"/>
      <c r="CO404" s="47"/>
      <c r="CP404" s="47"/>
      <c r="CQ404" s="47"/>
      <c r="CR404" s="47"/>
      <c r="CU404" s="47"/>
      <c r="CV404" s="47"/>
    </row>
    <row r="405">
      <c r="G405" s="47"/>
      <c r="H405" s="47"/>
      <c r="I405" s="47"/>
      <c r="J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  <c r="BL405" s="47"/>
      <c r="BM405" s="47"/>
      <c r="BN405" s="47"/>
      <c r="BO405" s="47"/>
      <c r="BP405" s="47"/>
      <c r="BQ405" s="47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47"/>
      <c r="CK405" s="47"/>
      <c r="CL405" s="47"/>
      <c r="CM405" s="47"/>
      <c r="CN405" s="47"/>
      <c r="CO405" s="47"/>
      <c r="CP405" s="47"/>
      <c r="CQ405" s="47"/>
      <c r="CR405" s="47"/>
      <c r="CU405" s="47"/>
      <c r="CV405" s="47"/>
    </row>
    <row r="406">
      <c r="G406" s="47"/>
      <c r="H406" s="47"/>
      <c r="I406" s="47"/>
      <c r="J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  <c r="BL406" s="47"/>
      <c r="BM406" s="47"/>
      <c r="BN406" s="47"/>
      <c r="BO406" s="47"/>
      <c r="BP406" s="47"/>
      <c r="BQ406" s="47"/>
      <c r="BR406" s="47"/>
      <c r="BS406" s="47"/>
      <c r="BT406" s="47"/>
      <c r="BU406" s="47"/>
      <c r="BV406" s="47"/>
      <c r="BW406" s="47"/>
      <c r="BX406" s="47"/>
      <c r="BY406" s="47"/>
      <c r="BZ406" s="47"/>
      <c r="CA406" s="47"/>
      <c r="CB406" s="47"/>
      <c r="CC406" s="47"/>
      <c r="CD406" s="47"/>
      <c r="CE406" s="47"/>
      <c r="CF406" s="47"/>
      <c r="CG406" s="47"/>
      <c r="CH406" s="47"/>
      <c r="CI406" s="47"/>
      <c r="CJ406" s="47"/>
      <c r="CK406" s="47"/>
      <c r="CL406" s="47"/>
      <c r="CM406" s="47"/>
      <c r="CN406" s="47"/>
      <c r="CO406" s="47"/>
      <c r="CP406" s="47"/>
      <c r="CQ406" s="47"/>
      <c r="CR406" s="47"/>
      <c r="CU406" s="47"/>
      <c r="CV406" s="47"/>
    </row>
    <row r="407">
      <c r="G407" s="47"/>
      <c r="H407" s="47"/>
      <c r="I407" s="47"/>
      <c r="J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  <c r="BL407" s="47"/>
      <c r="BM407" s="47"/>
      <c r="BN407" s="47"/>
      <c r="BO407" s="47"/>
      <c r="BP407" s="47"/>
      <c r="BQ407" s="47"/>
      <c r="BR407" s="47"/>
      <c r="BS407" s="47"/>
      <c r="BT407" s="47"/>
      <c r="BU407" s="47"/>
      <c r="BV407" s="47"/>
      <c r="BW407" s="47"/>
      <c r="BX407" s="47"/>
      <c r="BY407" s="47"/>
      <c r="BZ407" s="47"/>
      <c r="CA407" s="47"/>
      <c r="CB407" s="47"/>
      <c r="CC407" s="47"/>
      <c r="CD407" s="47"/>
      <c r="CE407" s="47"/>
      <c r="CF407" s="47"/>
      <c r="CG407" s="47"/>
      <c r="CH407" s="47"/>
      <c r="CI407" s="47"/>
      <c r="CJ407" s="47"/>
      <c r="CK407" s="47"/>
      <c r="CL407" s="47"/>
      <c r="CM407" s="47"/>
      <c r="CN407" s="47"/>
      <c r="CO407" s="47"/>
      <c r="CP407" s="47"/>
      <c r="CQ407" s="47"/>
      <c r="CR407" s="47"/>
      <c r="CU407" s="47"/>
      <c r="CV407" s="47"/>
    </row>
    <row r="408">
      <c r="G408" s="47"/>
      <c r="H408" s="47"/>
      <c r="I408" s="47"/>
      <c r="J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  <c r="BL408" s="47"/>
      <c r="BM408" s="47"/>
      <c r="BN408" s="47"/>
      <c r="BO408" s="47"/>
      <c r="BP408" s="47"/>
      <c r="BQ408" s="47"/>
      <c r="BR408" s="47"/>
      <c r="BS408" s="47"/>
      <c r="BT408" s="47"/>
      <c r="BU408" s="47"/>
      <c r="BV408" s="47"/>
      <c r="BW408" s="47"/>
      <c r="BX408" s="47"/>
      <c r="BY408" s="47"/>
      <c r="BZ408" s="47"/>
      <c r="CA408" s="47"/>
      <c r="CB408" s="47"/>
      <c r="CC408" s="47"/>
      <c r="CD408" s="47"/>
      <c r="CE408" s="47"/>
      <c r="CF408" s="47"/>
      <c r="CG408" s="47"/>
      <c r="CH408" s="47"/>
      <c r="CI408" s="47"/>
      <c r="CJ408" s="47"/>
      <c r="CK408" s="47"/>
      <c r="CL408" s="47"/>
      <c r="CM408" s="47"/>
      <c r="CN408" s="47"/>
      <c r="CO408" s="47"/>
      <c r="CP408" s="47"/>
      <c r="CQ408" s="47"/>
      <c r="CR408" s="47"/>
      <c r="CU408" s="47"/>
      <c r="CV408" s="47"/>
    </row>
    <row r="409">
      <c r="G409" s="47"/>
      <c r="H409" s="47"/>
      <c r="I409" s="47"/>
      <c r="J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  <c r="BL409" s="47"/>
      <c r="BM409" s="47"/>
      <c r="BN409" s="47"/>
      <c r="BO409" s="47"/>
      <c r="BP409" s="47"/>
      <c r="BQ409" s="47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/>
      <c r="CE409" s="47"/>
      <c r="CF409" s="47"/>
      <c r="CG409" s="47"/>
      <c r="CH409" s="47"/>
      <c r="CI409" s="47"/>
      <c r="CJ409" s="47"/>
      <c r="CK409" s="47"/>
      <c r="CL409" s="47"/>
      <c r="CM409" s="47"/>
      <c r="CN409" s="47"/>
      <c r="CO409" s="47"/>
      <c r="CP409" s="47"/>
      <c r="CQ409" s="47"/>
      <c r="CR409" s="47"/>
      <c r="CU409" s="47"/>
      <c r="CV409" s="47"/>
    </row>
    <row r="410">
      <c r="G410" s="47"/>
      <c r="H410" s="47"/>
      <c r="I410" s="47"/>
      <c r="J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  <c r="BL410" s="47"/>
      <c r="BM410" s="47"/>
      <c r="BN410" s="47"/>
      <c r="BO410" s="47"/>
      <c r="BP410" s="47"/>
      <c r="BQ410" s="47"/>
      <c r="BR410" s="47"/>
      <c r="BS410" s="47"/>
      <c r="BT410" s="47"/>
      <c r="BU410" s="47"/>
      <c r="BV410" s="47"/>
      <c r="BW410" s="47"/>
      <c r="BX410" s="47"/>
      <c r="BY410" s="47"/>
      <c r="BZ410" s="47"/>
      <c r="CA410" s="47"/>
      <c r="CB410" s="47"/>
      <c r="CC410" s="47"/>
      <c r="CD410" s="47"/>
      <c r="CE410" s="47"/>
      <c r="CF410" s="47"/>
      <c r="CG410" s="47"/>
      <c r="CH410" s="47"/>
      <c r="CI410" s="47"/>
      <c r="CJ410" s="47"/>
      <c r="CK410" s="47"/>
      <c r="CL410" s="47"/>
      <c r="CM410" s="47"/>
      <c r="CN410" s="47"/>
      <c r="CO410" s="47"/>
      <c r="CP410" s="47"/>
      <c r="CQ410" s="47"/>
      <c r="CR410" s="47"/>
      <c r="CU410" s="47"/>
      <c r="CV410" s="47"/>
    </row>
    <row r="411">
      <c r="G411" s="47"/>
      <c r="H411" s="47"/>
      <c r="I411" s="47"/>
      <c r="J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  <c r="BL411" s="47"/>
      <c r="BM411" s="47"/>
      <c r="BN411" s="47"/>
      <c r="BO411" s="47"/>
      <c r="BP411" s="47"/>
      <c r="BQ411" s="47"/>
      <c r="BR411" s="47"/>
      <c r="BS411" s="47"/>
      <c r="BT411" s="47"/>
      <c r="BU411" s="47"/>
      <c r="BV411" s="47"/>
      <c r="BW411" s="47"/>
      <c r="BX411" s="47"/>
      <c r="BY411" s="47"/>
      <c r="BZ411" s="47"/>
      <c r="CA411" s="47"/>
      <c r="CB411" s="47"/>
      <c r="CC411" s="47"/>
      <c r="CD411" s="47"/>
      <c r="CE411" s="47"/>
      <c r="CF411" s="47"/>
      <c r="CG411" s="47"/>
      <c r="CH411" s="47"/>
      <c r="CI411" s="47"/>
      <c r="CJ411" s="47"/>
      <c r="CK411" s="47"/>
      <c r="CL411" s="47"/>
      <c r="CM411" s="47"/>
      <c r="CN411" s="47"/>
      <c r="CO411" s="47"/>
      <c r="CP411" s="47"/>
      <c r="CQ411" s="47"/>
      <c r="CR411" s="47"/>
      <c r="CU411" s="47"/>
      <c r="CV411" s="47"/>
    </row>
    <row r="412">
      <c r="G412" s="47"/>
      <c r="H412" s="47"/>
      <c r="I412" s="47"/>
      <c r="J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  <c r="BL412" s="47"/>
      <c r="BM412" s="47"/>
      <c r="BN412" s="47"/>
      <c r="BO412" s="47"/>
      <c r="BP412" s="47"/>
      <c r="BQ412" s="47"/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47"/>
      <c r="CK412" s="47"/>
      <c r="CL412" s="47"/>
      <c r="CM412" s="47"/>
      <c r="CN412" s="47"/>
      <c r="CO412" s="47"/>
      <c r="CP412" s="47"/>
      <c r="CQ412" s="47"/>
      <c r="CR412" s="47"/>
      <c r="CU412" s="47"/>
      <c r="CV412" s="47"/>
    </row>
    <row r="413">
      <c r="G413" s="47"/>
      <c r="H413" s="47"/>
      <c r="I413" s="47"/>
      <c r="J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  <c r="BL413" s="47"/>
      <c r="BM413" s="47"/>
      <c r="BN413" s="47"/>
      <c r="BO413" s="47"/>
      <c r="BP413" s="47"/>
      <c r="BQ413" s="47"/>
      <c r="BR413" s="47"/>
      <c r="BS413" s="47"/>
      <c r="BT413" s="47"/>
      <c r="BU413" s="47"/>
      <c r="BV413" s="47"/>
      <c r="BW413" s="47"/>
      <c r="BX413" s="47"/>
      <c r="BY413" s="47"/>
      <c r="BZ413" s="47"/>
      <c r="CA413" s="47"/>
      <c r="CB413" s="47"/>
      <c r="CC413" s="47"/>
      <c r="CD413" s="47"/>
      <c r="CE413" s="47"/>
      <c r="CF413" s="47"/>
      <c r="CG413" s="47"/>
      <c r="CH413" s="47"/>
      <c r="CI413" s="47"/>
      <c r="CJ413" s="47"/>
      <c r="CK413" s="47"/>
      <c r="CL413" s="47"/>
      <c r="CM413" s="47"/>
      <c r="CN413" s="47"/>
      <c r="CO413" s="47"/>
      <c r="CP413" s="47"/>
      <c r="CQ413" s="47"/>
      <c r="CR413" s="47"/>
      <c r="CU413" s="47"/>
      <c r="CV413" s="47"/>
    </row>
    <row r="414">
      <c r="G414" s="47"/>
      <c r="H414" s="47"/>
      <c r="I414" s="47"/>
      <c r="J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  <c r="BL414" s="47"/>
      <c r="BM414" s="47"/>
      <c r="BN414" s="47"/>
      <c r="BO414" s="47"/>
      <c r="BP414" s="47"/>
      <c r="BQ414" s="47"/>
      <c r="BR414" s="47"/>
      <c r="BS414" s="47"/>
      <c r="BT414" s="47"/>
      <c r="BU414" s="47"/>
      <c r="BV414" s="47"/>
      <c r="BW414" s="47"/>
      <c r="BX414" s="47"/>
      <c r="BY414" s="47"/>
      <c r="BZ414" s="47"/>
      <c r="CA414" s="47"/>
      <c r="CB414" s="47"/>
      <c r="CC414" s="47"/>
      <c r="CD414" s="47"/>
      <c r="CE414" s="47"/>
      <c r="CF414" s="47"/>
      <c r="CG414" s="47"/>
      <c r="CH414" s="47"/>
      <c r="CI414" s="47"/>
      <c r="CJ414" s="47"/>
      <c r="CK414" s="47"/>
      <c r="CL414" s="47"/>
      <c r="CM414" s="47"/>
      <c r="CN414" s="47"/>
      <c r="CO414" s="47"/>
      <c r="CP414" s="47"/>
      <c r="CQ414" s="47"/>
      <c r="CR414" s="47"/>
      <c r="CU414" s="47"/>
      <c r="CV414" s="47"/>
    </row>
    <row r="415">
      <c r="G415" s="47"/>
      <c r="H415" s="47"/>
      <c r="I415" s="47"/>
      <c r="J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  <c r="BL415" s="47"/>
      <c r="BM415" s="47"/>
      <c r="BN415" s="47"/>
      <c r="BO415" s="47"/>
      <c r="BP415" s="47"/>
      <c r="BQ415" s="47"/>
      <c r="BR415" s="47"/>
      <c r="BS415" s="47"/>
      <c r="BT415" s="47"/>
      <c r="BU415" s="47"/>
      <c r="BV415" s="47"/>
      <c r="BW415" s="47"/>
      <c r="BX415" s="47"/>
      <c r="BY415" s="47"/>
      <c r="BZ415" s="47"/>
      <c r="CA415" s="47"/>
      <c r="CB415" s="47"/>
      <c r="CC415" s="47"/>
      <c r="CD415" s="47"/>
      <c r="CE415" s="47"/>
      <c r="CF415" s="47"/>
      <c r="CG415" s="47"/>
      <c r="CH415" s="47"/>
      <c r="CI415" s="47"/>
      <c r="CJ415" s="47"/>
      <c r="CK415" s="47"/>
      <c r="CL415" s="47"/>
      <c r="CM415" s="47"/>
      <c r="CN415" s="47"/>
      <c r="CO415" s="47"/>
      <c r="CP415" s="47"/>
      <c r="CQ415" s="47"/>
      <c r="CR415" s="47"/>
      <c r="CU415" s="47"/>
      <c r="CV415" s="47"/>
    </row>
    <row r="416">
      <c r="G416" s="47"/>
      <c r="H416" s="47"/>
      <c r="I416" s="47"/>
      <c r="J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  <c r="BL416" s="47"/>
      <c r="BM416" s="47"/>
      <c r="BN416" s="47"/>
      <c r="BO416" s="47"/>
      <c r="BP416" s="47"/>
      <c r="BQ416" s="47"/>
      <c r="BR416" s="47"/>
      <c r="BS416" s="47"/>
      <c r="BT416" s="47"/>
      <c r="BU416" s="47"/>
      <c r="BV416" s="47"/>
      <c r="BW416" s="47"/>
      <c r="BX416" s="47"/>
      <c r="BY416" s="47"/>
      <c r="BZ416" s="47"/>
      <c r="CA416" s="47"/>
      <c r="CB416" s="47"/>
      <c r="CC416" s="47"/>
      <c r="CD416" s="47"/>
      <c r="CE416" s="47"/>
      <c r="CF416" s="47"/>
      <c r="CG416" s="47"/>
      <c r="CH416" s="47"/>
      <c r="CI416" s="47"/>
      <c r="CJ416" s="47"/>
      <c r="CK416" s="47"/>
      <c r="CL416" s="47"/>
      <c r="CM416" s="47"/>
      <c r="CN416" s="47"/>
      <c r="CO416" s="47"/>
      <c r="CP416" s="47"/>
      <c r="CQ416" s="47"/>
      <c r="CR416" s="47"/>
      <c r="CU416" s="47"/>
      <c r="CV416" s="47"/>
    </row>
    <row r="417">
      <c r="G417" s="47"/>
      <c r="H417" s="47"/>
      <c r="I417" s="47"/>
      <c r="J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  <c r="BL417" s="47"/>
      <c r="BM417" s="47"/>
      <c r="BN417" s="47"/>
      <c r="BO417" s="47"/>
      <c r="BP417" s="47"/>
      <c r="BQ417" s="47"/>
      <c r="BR417" s="47"/>
      <c r="BS417" s="47"/>
      <c r="BT417" s="47"/>
      <c r="BU417" s="47"/>
      <c r="BV417" s="47"/>
      <c r="BW417" s="47"/>
      <c r="BX417" s="47"/>
      <c r="BY417" s="47"/>
      <c r="BZ417" s="47"/>
      <c r="CA417" s="47"/>
      <c r="CB417" s="47"/>
      <c r="CC417" s="47"/>
      <c r="CD417" s="47"/>
      <c r="CE417" s="47"/>
      <c r="CF417" s="47"/>
      <c r="CG417" s="47"/>
      <c r="CH417" s="47"/>
      <c r="CI417" s="47"/>
      <c r="CJ417" s="47"/>
      <c r="CK417" s="47"/>
      <c r="CL417" s="47"/>
      <c r="CM417" s="47"/>
      <c r="CN417" s="47"/>
      <c r="CO417" s="47"/>
      <c r="CP417" s="47"/>
      <c r="CQ417" s="47"/>
      <c r="CR417" s="47"/>
      <c r="CU417" s="47"/>
      <c r="CV417" s="47"/>
    </row>
    <row r="418">
      <c r="G418" s="47"/>
      <c r="H418" s="47"/>
      <c r="I418" s="47"/>
      <c r="J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  <c r="BL418" s="47"/>
      <c r="BM418" s="47"/>
      <c r="BN418" s="47"/>
      <c r="BO418" s="47"/>
      <c r="BP418" s="47"/>
      <c r="BQ418" s="47"/>
      <c r="BR418" s="47"/>
      <c r="BS418" s="47"/>
      <c r="BT418" s="47"/>
      <c r="BU418" s="47"/>
      <c r="BV418" s="47"/>
      <c r="BW418" s="47"/>
      <c r="BX418" s="47"/>
      <c r="BY418" s="47"/>
      <c r="BZ418" s="47"/>
      <c r="CA418" s="47"/>
      <c r="CB418" s="47"/>
      <c r="CC418" s="47"/>
      <c r="CD418" s="47"/>
      <c r="CE418" s="47"/>
      <c r="CF418" s="47"/>
      <c r="CG418" s="47"/>
      <c r="CH418" s="47"/>
      <c r="CI418" s="47"/>
      <c r="CJ418" s="47"/>
      <c r="CK418" s="47"/>
      <c r="CL418" s="47"/>
      <c r="CM418" s="47"/>
      <c r="CN418" s="47"/>
      <c r="CO418" s="47"/>
      <c r="CP418" s="47"/>
      <c r="CQ418" s="47"/>
      <c r="CR418" s="47"/>
      <c r="CU418" s="47"/>
      <c r="CV418" s="47"/>
    </row>
    <row r="419">
      <c r="G419" s="47"/>
      <c r="H419" s="47"/>
      <c r="I419" s="47"/>
      <c r="J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  <c r="BL419" s="47"/>
      <c r="BM419" s="47"/>
      <c r="BN419" s="47"/>
      <c r="BO419" s="47"/>
      <c r="BP419" s="47"/>
      <c r="BQ419" s="47"/>
      <c r="BR419" s="47"/>
      <c r="BS419" s="47"/>
      <c r="BT419" s="47"/>
      <c r="BU419" s="47"/>
      <c r="BV419" s="47"/>
      <c r="BW419" s="47"/>
      <c r="BX419" s="47"/>
      <c r="BY419" s="47"/>
      <c r="BZ419" s="47"/>
      <c r="CA419" s="47"/>
      <c r="CB419" s="47"/>
      <c r="CC419" s="47"/>
      <c r="CD419" s="47"/>
      <c r="CE419" s="47"/>
      <c r="CF419" s="47"/>
      <c r="CG419" s="47"/>
      <c r="CH419" s="47"/>
      <c r="CI419" s="47"/>
      <c r="CJ419" s="47"/>
      <c r="CK419" s="47"/>
      <c r="CL419" s="47"/>
      <c r="CM419" s="47"/>
      <c r="CN419" s="47"/>
      <c r="CO419" s="47"/>
      <c r="CP419" s="47"/>
      <c r="CQ419" s="47"/>
      <c r="CR419" s="47"/>
      <c r="CU419" s="47"/>
      <c r="CV419" s="47"/>
    </row>
    <row r="420">
      <c r="G420" s="47"/>
      <c r="H420" s="47"/>
      <c r="I420" s="47"/>
      <c r="J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  <c r="BL420" s="47"/>
      <c r="BM420" s="47"/>
      <c r="BN420" s="47"/>
      <c r="BO420" s="47"/>
      <c r="BP420" s="47"/>
      <c r="BQ420" s="47"/>
      <c r="BR420" s="47"/>
      <c r="BS420" s="47"/>
      <c r="BT420" s="47"/>
      <c r="BU420" s="47"/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47"/>
      <c r="CK420" s="47"/>
      <c r="CL420" s="47"/>
      <c r="CM420" s="47"/>
      <c r="CN420" s="47"/>
      <c r="CO420" s="47"/>
      <c r="CP420" s="47"/>
      <c r="CQ420" s="47"/>
      <c r="CR420" s="47"/>
      <c r="CU420" s="47"/>
      <c r="CV420" s="47"/>
    </row>
    <row r="421">
      <c r="G421" s="47"/>
      <c r="H421" s="47"/>
      <c r="I421" s="47"/>
      <c r="J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  <c r="BL421" s="47"/>
      <c r="BM421" s="47"/>
      <c r="BN421" s="47"/>
      <c r="BO421" s="47"/>
      <c r="BP421" s="47"/>
      <c r="BQ421" s="47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47"/>
      <c r="CM421" s="47"/>
      <c r="CN421" s="47"/>
      <c r="CO421" s="47"/>
      <c r="CP421" s="47"/>
      <c r="CQ421" s="47"/>
      <c r="CR421" s="47"/>
      <c r="CU421" s="47"/>
      <c r="CV421" s="47"/>
    </row>
    <row r="422">
      <c r="G422" s="47"/>
      <c r="H422" s="47"/>
      <c r="I422" s="47"/>
      <c r="J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/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/>
      <c r="CG422" s="47"/>
      <c r="CH422" s="47"/>
      <c r="CI422" s="47"/>
      <c r="CJ422" s="47"/>
      <c r="CK422" s="47"/>
      <c r="CL422" s="47"/>
      <c r="CM422" s="47"/>
      <c r="CN422" s="47"/>
      <c r="CO422" s="47"/>
      <c r="CP422" s="47"/>
      <c r="CQ422" s="47"/>
      <c r="CR422" s="47"/>
      <c r="CU422" s="47"/>
      <c r="CV422" s="47"/>
    </row>
    <row r="423">
      <c r="G423" s="47"/>
      <c r="H423" s="47"/>
      <c r="I423" s="47"/>
      <c r="J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  <c r="BL423" s="47"/>
      <c r="BM423" s="47"/>
      <c r="BN423" s="47"/>
      <c r="BO423" s="47"/>
      <c r="BP423" s="47"/>
      <c r="BQ423" s="47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47"/>
      <c r="CK423" s="47"/>
      <c r="CL423" s="47"/>
      <c r="CM423" s="47"/>
      <c r="CN423" s="47"/>
      <c r="CO423" s="47"/>
      <c r="CP423" s="47"/>
      <c r="CQ423" s="47"/>
      <c r="CR423" s="47"/>
      <c r="CU423" s="47"/>
      <c r="CV423" s="47"/>
    </row>
    <row r="424">
      <c r="G424" s="47"/>
      <c r="H424" s="47"/>
      <c r="I424" s="47"/>
      <c r="J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  <c r="BL424" s="47"/>
      <c r="BM424" s="47"/>
      <c r="BN424" s="47"/>
      <c r="BO424" s="47"/>
      <c r="BP424" s="47"/>
      <c r="BQ424" s="47"/>
      <c r="BR424" s="47"/>
      <c r="BS424" s="47"/>
      <c r="BT424" s="47"/>
      <c r="BU424" s="47"/>
      <c r="BV424" s="47"/>
      <c r="BW424" s="47"/>
      <c r="BX424" s="47"/>
      <c r="BY424" s="47"/>
      <c r="BZ424" s="47"/>
      <c r="CA424" s="47"/>
      <c r="CB424" s="47"/>
      <c r="CC424" s="47"/>
      <c r="CD424" s="47"/>
      <c r="CE424" s="47"/>
      <c r="CF424" s="47"/>
      <c r="CG424" s="47"/>
      <c r="CH424" s="47"/>
      <c r="CI424" s="47"/>
      <c r="CJ424" s="47"/>
      <c r="CK424" s="47"/>
      <c r="CL424" s="47"/>
      <c r="CM424" s="47"/>
      <c r="CN424" s="47"/>
      <c r="CO424" s="47"/>
      <c r="CP424" s="47"/>
      <c r="CQ424" s="47"/>
      <c r="CR424" s="47"/>
      <c r="CU424" s="47"/>
      <c r="CV424" s="47"/>
    </row>
    <row r="425">
      <c r="G425" s="47"/>
      <c r="H425" s="47"/>
      <c r="I425" s="47"/>
      <c r="J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  <c r="BL425" s="47"/>
      <c r="BM425" s="47"/>
      <c r="BN425" s="47"/>
      <c r="BO425" s="47"/>
      <c r="BP425" s="47"/>
      <c r="BQ425" s="47"/>
      <c r="BR425" s="47"/>
      <c r="BS425" s="47"/>
      <c r="BT425" s="47"/>
      <c r="BU425" s="47"/>
      <c r="BV425" s="47"/>
      <c r="BW425" s="47"/>
      <c r="BX425" s="47"/>
      <c r="BY425" s="47"/>
      <c r="BZ425" s="47"/>
      <c r="CA425" s="47"/>
      <c r="CB425" s="47"/>
      <c r="CC425" s="47"/>
      <c r="CD425" s="47"/>
      <c r="CE425" s="47"/>
      <c r="CF425" s="47"/>
      <c r="CG425" s="47"/>
      <c r="CH425" s="47"/>
      <c r="CI425" s="47"/>
      <c r="CJ425" s="47"/>
      <c r="CK425" s="47"/>
      <c r="CL425" s="47"/>
      <c r="CM425" s="47"/>
      <c r="CN425" s="47"/>
      <c r="CO425" s="47"/>
      <c r="CP425" s="47"/>
      <c r="CQ425" s="47"/>
      <c r="CR425" s="47"/>
      <c r="CU425" s="47"/>
      <c r="CV425" s="47"/>
    </row>
    <row r="426">
      <c r="G426" s="47"/>
      <c r="H426" s="47"/>
      <c r="I426" s="47"/>
      <c r="J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  <c r="BL426" s="47"/>
      <c r="BM426" s="47"/>
      <c r="BN426" s="47"/>
      <c r="BO426" s="47"/>
      <c r="BP426" s="47"/>
      <c r="BQ426" s="47"/>
      <c r="BR426" s="47"/>
      <c r="BS426" s="47"/>
      <c r="BT426" s="47"/>
      <c r="BU426" s="47"/>
      <c r="BV426" s="47"/>
      <c r="BW426" s="47"/>
      <c r="BX426" s="47"/>
      <c r="BY426" s="47"/>
      <c r="BZ426" s="47"/>
      <c r="CA426" s="47"/>
      <c r="CB426" s="47"/>
      <c r="CC426" s="47"/>
      <c r="CD426" s="47"/>
      <c r="CE426" s="47"/>
      <c r="CF426" s="47"/>
      <c r="CG426" s="47"/>
      <c r="CH426" s="47"/>
      <c r="CI426" s="47"/>
      <c r="CJ426" s="47"/>
      <c r="CK426" s="47"/>
      <c r="CL426" s="47"/>
      <c r="CM426" s="47"/>
      <c r="CN426" s="47"/>
      <c r="CO426" s="47"/>
      <c r="CP426" s="47"/>
      <c r="CQ426" s="47"/>
      <c r="CR426" s="47"/>
      <c r="CU426" s="47"/>
      <c r="CV426" s="47"/>
    </row>
    <row r="427">
      <c r="G427" s="47"/>
      <c r="H427" s="47"/>
      <c r="I427" s="47"/>
      <c r="J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  <c r="BL427" s="47"/>
      <c r="BM427" s="47"/>
      <c r="BN427" s="47"/>
      <c r="BO427" s="47"/>
      <c r="BP427" s="47"/>
      <c r="BQ427" s="47"/>
      <c r="BR427" s="47"/>
      <c r="BS427" s="47"/>
      <c r="BT427" s="47"/>
      <c r="BU427" s="47"/>
      <c r="BV427" s="47"/>
      <c r="BW427" s="47"/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47"/>
      <c r="CK427" s="47"/>
      <c r="CL427" s="47"/>
      <c r="CM427" s="47"/>
      <c r="CN427" s="47"/>
      <c r="CO427" s="47"/>
      <c r="CP427" s="47"/>
      <c r="CQ427" s="47"/>
      <c r="CR427" s="47"/>
      <c r="CU427" s="47"/>
      <c r="CV427" s="47"/>
    </row>
    <row r="428">
      <c r="G428" s="47"/>
      <c r="H428" s="47"/>
      <c r="I428" s="47"/>
      <c r="J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47"/>
      <c r="CF428" s="47"/>
      <c r="CG428" s="47"/>
      <c r="CH428" s="47"/>
      <c r="CI428" s="47"/>
      <c r="CJ428" s="47"/>
      <c r="CK428" s="47"/>
      <c r="CL428" s="47"/>
      <c r="CM428" s="47"/>
      <c r="CN428" s="47"/>
      <c r="CO428" s="47"/>
      <c r="CP428" s="47"/>
      <c r="CQ428" s="47"/>
      <c r="CR428" s="47"/>
      <c r="CU428" s="47"/>
      <c r="CV428" s="47"/>
    </row>
    <row r="429">
      <c r="G429" s="47"/>
      <c r="H429" s="47"/>
      <c r="I429" s="47"/>
      <c r="J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47"/>
      <c r="CF429" s="47"/>
      <c r="CG429" s="47"/>
      <c r="CH429" s="47"/>
      <c r="CI429" s="47"/>
      <c r="CJ429" s="47"/>
      <c r="CK429" s="47"/>
      <c r="CL429" s="47"/>
      <c r="CM429" s="47"/>
      <c r="CN429" s="47"/>
      <c r="CO429" s="47"/>
      <c r="CP429" s="47"/>
      <c r="CQ429" s="47"/>
      <c r="CR429" s="47"/>
      <c r="CU429" s="47"/>
      <c r="CV429" s="47"/>
    </row>
    <row r="430">
      <c r="G430" s="47"/>
      <c r="H430" s="47"/>
      <c r="I430" s="47"/>
      <c r="J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47"/>
      <c r="CF430" s="47"/>
      <c r="CG430" s="47"/>
      <c r="CH430" s="47"/>
      <c r="CI430" s="47"/>
      <c r="CJ430" s="47"/>
      <c r="CK430" s="47"/>
      <c r="CL430" s="47"/>
      <c r="CM430" s="47"/>
      <c r="CN430" s="47"/>
      <c r="CO430" s="47"/>
      <c r="CP430" s="47"/>
      <c r="CQ430" s="47"/>
      <c r="CR430" s="47"/>
      <c r="CU430" s="47"/>
      <c r="CV430" s="47"/>
    </row>
    <row r="431">
      <c r="G431" s="47"/>
      <c r="H431" s="47"/>
      <c r="I431" s="47"/>
      <c r="J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47"/>
      <c r="CF431" s="47"/>
      <c r="CG431" s="47"/>
      <c r="CH431" s="47"/>
      <c r="CI431" s="47"/>
      <c r="CJ431" s="47"/>
      <c r="CK431" s="47"/>
      <c r="CL431" s="47"/>
      <c r="CM431" s="47"/>
      <c r="CN431" s="47"/>
      <c r="CO431" s="47"/>
      <c r="CP431" s="47"/>
      <c r="CQ431" s="47"/>
      <c r="CR431" s="47"/>
      <c r="CU431" s="47"/>
      <c r="CV431" s="47"/>
    </row>
    <row r="432">
      <c r="G432" s="47"/>
      <c r="H432" s="47"/>
      <c r="I432" s="47"/>
      <c r="J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47"/>
      <c r="CK432" s="47"/>
      <c r="CL432" s="47"/>
      <c r="CM432" s="47"/>
      <c r="CN432" s="47"/>
      <c r="CO432" s="47"/>
      <c r="CP432" s="47"/>
      <c r="CQ432" s="47"/>
      <c r="CR432" s="47"/>
      <c r="CU432" s="47"/>
      <c r="CV432" s="47"/>
    </row>
    <row r="433">
      <c r="G433" s="47"/>
      <c r="H433" s="47"/>
      <c r="I433" s="47"/>
      <c r="J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47"/>
      <c r="CF433" s="47"/>
      <c r="CG433" s="47"/>
      <c r="CH433" s="47"/>
      <c r="CI433" s="47"/>
      <c r="CJ433" s="47"/>
      <c r="CK433" s="47"/>
      <c r="CL433" s="47"/>
      <c r="CM433" s="47"/>
      <c r="CN433" s="47"/>
      <c r="CO433" s="47"/>
      <c r="CP433" s="47"/>
      <c r="CQ433" s="47"/>
      <c r="CR433" s="47"/>
      <c r="CU433" s="47"/>
      <c r="CV433" s="47"/>
    </row>
    <row r="434">
      <c r="G434" s="47"/>
      <c r="H434" s="47"/>
      <c r="I434" s="47"/>
      <c r="J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47"/>
      <c r="CF434" s="47"/>
      <c r="CG434" s="47"/>
      <c r="CH434" s="47"/>
      <c r="CI434" s="47"/>
      <c r="CJ434" s="47"/>
      <c r="CK434" s="47"/>
      <c r="CL434" s="47"/>
      <c r="CM434" s="47"/>
      <c r="CN434" s="47"/>
      <c r="CO434" s="47"/>
      <c r="CP434" s="47"/>
      <c r="CQ434" s="47"/>
      <c r="CR434" s="47"/>
      <c r="CU434" s="47"/>
      <c r="CV434" s="47"/>
    </row>
    <row r="435">
      <c r="G435" s="47"/>
      <c r="H435" s="47"/>
      <c r="I435" s="47"/>
      <c r="J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47"/>
      <c r="CF435" s="47"/>
      <c r="CG435" s="47"/>
      <c r="CH435" s="47"/>
      <c r="CI435" s="47"/>
      <c r="CJ435" s="47"/>
      <c r="CK435" s="47"/>
      <c r="CL435" s="47"/>
      <c r="CM435" s="47"/>
      <c r="CN435" s="47"/>
      <c r="CO435" s="47"/>
      <c r="CP435" s="47"/>
      <c r="CQ435" s="47"/>
      <c r="CR435" s="47"/>
      <c r="CU435" s="47"/>
      <c r="CV435" s="47"/>
    </row>
    <row r="436">
      <c r="G436" s="47"/>
      <c r="H436" s="47"/>
      <c r="I436" s="47"/>
      <c r="J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47"/>
      <c r="CF436" s="47"/>
      <c r="CG436" s="47"/>
      <c r="CH436" s="47"/>
      <c r="CI436" s="47"/>
      <c r="CJ436" s="47"/>
      <c r="CK436" s="47"/>
      <c r="CL436" s="47"/>
      <c r="CM436" s="47"/>
      <c r="CN436" s="47"/>
      <c r="CO436" s="47"/>
      <c r="CP436" s="47"/>
      <c r="CQ436" s="47"/>
      <c r="CR436" s="47"/>
      <c r="CU436" s="47"/>
      <c r="CV436" s="47"/>
    </row>
    <row r="437">
      <c r="G437" s="47"/>
      <c r="H437" s="47"/>
      <c r="I437" s="47"/>
      <c r="J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47"/>
      <c r="CF437" s="47"/>
      <c r="CG437" s="47"/>
      <c r="CH437" s="47"/>
      <c r="CI437" s="47"/>
      <c r="CJ437" s="47"/>
      <c r="CK437" s="47"/>
      <c r="CL437" s="47"/>
      <c r="CM437" s="47"/>
      <c r="CN437" s="47"/>
      <c r="CO437" s="47"/>
      <c r="CP437" s="47"/>
      <c r="CQ437" s="47"/>
      <c r="CR437" s="47"/>
      <c r="CU437" s="47"/>
      <c r="CV437" s="47"/>
    </row>
    <row r="438">
      <c r="G438" s="47"/>
      <c r="H438" s="47"/>
      <c r="I438" s="47"/>
      <c r="J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47"/>
      <c r="CF438" s="47"/>
      <c r="CG438" s="47"/>
      <c r="CH438" s="47"/>
      <c r="CI438" s="47"/>
      <c r="CJ438" s="47"/>
      <c r="CK438" s="47"/>
      <c r="CL438" s="47"/>
      <c r="CM438" s="47"/>
      <c r="CN438" s="47"/>
      <c r="CO438" s="47"/>
      <c r="CP438" s="47"/>
      <c r="CQ438" s="47"/>
      <c r="CR438" s="47"/>
      <c r="CU438" s="47"/>
      <c r="CV438" s="47"/>
    </row>
    <row r="439">
      <c r="G439" s="47"/>
      <c r="H439" s="47"/>
      <c r="I439" s="47"/>
      <c r="J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47"/>
      <c r="CK439" s="47"/>
      <c r="CL439" s="47"/>
      <c r="CM439" s="47"/>
      <c r="CN439" s="47"/>
      <c r="CO439" s="47"/>
      <c r="CP439" s="47"/>
      <c r="CQ439" s="47"/>
      <c r="CR439" s="47"/>
      <c r="CU439" s="47"/>
      <c r="CV439" s="47"/>
    </row>
    <row r="440">
      <c r="G440" s="47"/>
      <c r="H440" s="47"/>
      <c r="I440" s="47"/>
      <c r="J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47"/>
      <c r="CF440" s="47"/>
      <c r="CG440" s="47"/>
      <c r="CH440" s="47"/>
      <c r="CI440" s="47"/>
      <c r="CJ440" s="47"/>
      <c r="CK440" s="47"/>
      <c r="CL440" s="47"/>
      <c r="CM440" s="47"/>
      <c r="CN440" s="47"/>
      <c r="CO440" s="47"/>
      <c r="CP440" s="47"/>
      <c r="CQ440" s="47"/>
      <c r="CR440" s="47"/>
      <c r="CU440" s="47"/>
      <c r="CV440" s="47"/>
    </row>
    <row r="441">
      <c r="G441" s="47"/>
      <c r="H441" s="47"/>
      <c r="I441" s="47"/>
      <c r="J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47"/>
      <c r="CF441" s="47"/>
      <c r="CG441" s="47"/>
      <c r="CH441" s="47"/>
      <c r="CI441" s="47"/>
      <c r="CJ441" s="47"/>
      <c r="CK441" s="47"/>
      <c r="CL441" s="47"/>
      <c r="CM441" s="47"/>
      <c r="CN441" s="47"/>
      <c r="CO441" s="47"/>
      <c r="CP441" s="47"/>
      <c r="CQ441" s="47"/>
      <c r="CR441" s="47"/>
      <c r="CU441" s="47"/>
      <c r="CV441" s="47"/>
    </row>
    <row r="442">
      <c r="G442" s="47"/>
      <c r="H442" s="47"/>
      <c r="I442" s="47"/>
      <c r="J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47"/>
      <c r="CF442" s="47"/>
      <c r="CG442" s="47"/>
      <c r="CH442" s="47"/>
      <c r="CI442" s="47"/>
      <c r="CJ442" s="47"/>
      <c r="CK442" s="47"/>
      <c r="CL442" s="47"/>
      <c r="CM442" s="47"/>
      <c r="CN442" s="47"/>
      <c r="CO442" s="47"/>
      <c r="CP442" s="47"/>
      <c r="CQ442" s="47"/>
      <c r="CR442" s="47"/>
      <c r="CU442" s="47"/>
      <c r="CV442" s="47"/>
    </row>
    <row r="443">
      <c r="G443" s="47"/>
      <c r="H443" s="47"/>
      <c r="I443" s="47"/>
      <c r="J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47"/>
      <c r="CF443" s="47"/>
      <c r="CG443" s="47"/>
      <c r="CH443" s="47"/>
      <c r="CI443" s="47"/>
      <c r="CJ443" s="47"/>
      <c r="CK443" s="47"/>
      <c r="CL443" s="47"/>
      <c r="CM443" s="47"/>
      <c r="CN443" s="47"/>
      <c r="CO443" s="47"/>
      <c r="CP443" s="47"/>
      <c r="CQ443" s="47"/>
      <c r="CR443" s="47"/>
      <c r="CU443" s="47"/>
      <c r="CV443" s="47"/>
    </row>
    <row r="444">
      <c r="G444" s="47"/>
      <c r="H444" s="47"/>
      <c r="I444" s="47"/>
      <c r="J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47"/>
      <c r="CF444" s="47"/>
      <c r="CG444" s="47"/>
      <c r="CH444" s="47"/>
      <c r="CI444" s="47"/>
      <c r="CJ444" s="47"/>
      <c r="CK444" s="47"/>
      <c r="CL444" s="47"/>
      <c r="CM444" s="47"/>
      <c r="CN444" s="47"/>
      <c r="CO444" s="47"/>
      <c r="CP444" s="47"/>
      <c r="CQ444" s="47"/>
      <c r="CR444" s="47"/>
      <c r="CU444" s="47"/>
      <c r="CV444" s="47"/>
    </row>
    <row r="445">
      <c r="G445" s="47"/>
      <c r="H445" s="47"/>
      <c r="I445" s="47"/>
      <c r="J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47"/>
      <c r="CF445" s="47"/>
      <c r="CG445" s="47"/>
      <c r="CH445" s="47"/>
      <c r="CI445" s="47"/>
      <c r="CJ445" s="47"/>
      <c r="CK445" s="47"/>
      <c r="CL445" s="47"/>
      <c r="CM445" s="47"/>
      <c r="CN445" s="47"/>
      <c r="CO445" s="47"/>
      <c r="CP445" s="47"/>
      <c r="CQ445" s="47"/>
      <c r="CR445" s="47"/>
      <c r="CU445" s="47"/>
      <c r="CV445" s="47"/>
    </row>
    <row r="446">
      <c r="G446" s="47"/>
      <c r="H446" s="47"/>
      <c r="I446" s="47"/>
      <c r="J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  <c r="BL446" s="47"/>
      <c r="BM446" s="47"/>
      <c r="BN446" s="47"/>
      <c r="BO446" s="47"/>
      <c r="BP446" s="47"/>
      <c r="BQ446" s="47"/>
      <c r="BR446" s="47"/>
      <c r="BS446" s="47"/>
      <c r="BT446" s="47"/>
      <c r="BU446" s="47"/>
      <c r="BV446" s="47"/>
      <c r="BW446" s="47"/>
      <c r="BX446" s="47"/>
      <c r="BY446" s="47"/>
      <c r="BZ446" s="47"/>
      <c r="CA446" s="47"/>
      <c r="CB446" s="47"/>
      <c r="CC446" s="47"/>
      <c r="CD446" s="47"/>
      <c r="CE446" s="47"/>
      <c r="CF446" s="47"/>
      <c r="CG446" s="47"/>
      <c r="CH446" s="47"/>
      <c r="CI446" s="47"/>
      <c r="CJ446" s="47"/>
      <c r="CK446" s="47"/>
      <c r="CL446" s="47"/>
      <c r="CM446" s="47"/>
      <c r="CN446" s="47"/>
      <c r="CO446" s="47"/>
      <c r="CP446" s="47"/>
      <c r="CQ446" s="47"/>
      <c r="CR446" s="47"/>
      <c r="CU446" s="47"/>
      <c r="CV446" s="47"/>
    </row>
    <row r="447">
      <c r="G447" s="47"/>
      <c r="H447" s="47"/>
      <c r="I447" s="47"/>
      <c r="J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  <c r="BL447" s="47"/>
      <c r="BM447" s="47"/>
      <c r="BN447" s="47"/>
      <c r="BO447" s="47"/>
      <c r="BP447" s="47"/>
      <c r="BQ447" s="47"/>
      <c r="BR447" s="47"/>
      <c r="BS447" s="47"/>
      <c r="BT447" s="47"/>
      <c r="BU447" s="47"/>
      <c r="BV447" s="47"/>
      <c r="BW447" s="47"/>
      <c r="BX447" s="47"/>
      <c r="BY447" s="47"/>
      <c r="BZ447" s="47"/>
      <c r="CA447" s="47"/>
      <c r="CB447" s="47"/>
      <c r="CC447" s="47"/>
      <c r="CD447" s="47"/>
      <c r="CE447" s="47"/>
      <c r="CF447" s="47"/>
      <c r="CG447" s="47"/>
      <c r="CH447" s="47"/>
      <c r="CI447" s="47"/>
      <c r="CJ447" s="47"/>
      <c r="CK447" s="47"/>
      <c r="CL447" s="47"/>
      <c r="CM447" s="47"/>
      <c r="CN447" s="47"/>
      <c r="CO447" s="47"/>
      <c r="CP447" s="47"/>
      <c r="CQ447" s="47"/>
      <c r="CR447" s="47"/>
      <c r="CU447" s="47"/>
      <c r="CV447" s="47"/>
    </row>
    <row r="448">
      <c r="G448" s="47"/>
      <c r="H448" s="47"/>
      <c r="I448" s="47"/>
      <c r="J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  <c r="BL448" s="47"/>
      <c r="BM448" s="47"/>
      <c r="BN448" s="47"/>
      <c r="BO448" s="47"/>
      <c r="BP448" s="47"/>
      <c r="BQ448" s="47"/>
      <c r="BR448" s="47"/>
      <c r="BS448" s="47"/>
      <c r="BT448" s="47"/>
      <c r="BU448" s="47"/>
      <c r="BV448" s="47"/>
      <c r="BW448" s="47"/>
      <c r="BX448" s="47"/>
      <c r="BY448" s="47"/>
      <c r="BZ448" s="47"/>
      <c r="CA448" s="47"/>
      <c r="CB448" s="47"/>
      <c r="CC448" s="47"/>
      <c r="CD448" s="47"/>
      <c r="CE448" s="47"/>
      <c r="CF448" s="47"/>
      <c r="CG448" s="47"/>
      <c r="CH448" s="47"/>
      <c r="CI448" s="47"/>
      <c r="CJ448" s="47"/>
      <c r="CK448" s="47"/>
      <c r="CL448" s="47"/>
      <c r="CM448" s="47"/>
      <c r="CN448" s="47"/>
      <c r="CO448" s="47"/>
      <c r="CP448" s="47"/>
      <c r="CQ448" s="47"/>
      <c r="CR448" s="47"/>
      <c r="CU448" s="47"/>
      <c r="CV448" s="47"/>
    </row>
    <row r="449">
      <c r="G449" s="47"/>
      <c r="H449" s="47"/>
      <c r="I449" s="47"/>
      <c r="J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  <c r="BL449" s="47"/>
      <c r="BM449" s="47"/>
      <c r="BN449" s="47"/>
      <c r="BO449" s="47"/>
      <c r="BP449" s="47"/>
      <c r="BQ449" s="47"/>
      <c r="BR449" s="47"/>
      <c r="BS449" s="47"/>
      <c r="BT449" s="47"/>
      <c r="BU449" s="47"/>
      <c r="BV449" s="47"/>
      <c r="BW449" s="47"/>
      <c r="BX449" s="47"/>
      <c r="BY449" s="47"/>
      <c r="BZ449" s="47"/>
      <c r="CA449" s="47"/>
      <c r="CB449" s="47"/>
      <c r="CC449" s="47"/>
      <c r="CD449" s="47"/>
      <c r="CE449" s="47"/>
      <c r="CF449" s="47"/>
      <c r="CG449" s="47"/>
      <c r="CH449" s="47"/>
      <c r="CI449" s="47"/>
      <c r="CJ449" s="47"/>
      <c r="CK449" s="47"/>
      <c r="CL449" s="47"/>
      <c r="CM449" s="47"/>
      <c r="CN449" s="47"/>
      <c r="CO449" s="47"/>
      <c r="CP449" s="47"/>
      <c r="CQ449" s="47"/>
      <c r="CR449" s="47"/>
      <c r="CU449" s="47"/>
      <c r="CV449" s="47"/>
    </row>
    <row r="450">
      <c r="G450" s="47"/>
      <c r="H450" s="47"/>
      <c r="I450" s="47"/>
      <c r="J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  <c r="BL450" s="47"/>
      <c r="BM450" s="47"/>
      <c r="BN450" s="47"/>
      <c r="BO450" s="47"/>
      <c r="BP450" s="47"/>
      <c r="BQ450" s="47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47"/>
      <c r="CK450" s="47"/>
      <c r="CL450" s="47"/>
      <c r="CM450" s="47"/>
      <c r="CN450" s="47"/>
      <c r="CO450" s="47"/>
      <c r="CP450" s="47"/>
      <c r="CQ450" s="47"/>
      <c r="CR450" s="47"/>
      <c r="CU450" s="47"/>
      <c r="CV450" s="47"/>
    </row>
    <row r="451">
      <c r="G451" s="47"/>
      <c r="H451" s="47"/>
      <c r="I451" s="47"/>
      <c r="J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  <c r="BL451" s="47"/>
      <c r="BM451" s="47"/>
      <c r="BN451" s="47"/>
      <c r="BO451" s="47"/>
      <c r="BP451" s="47"/>
      <c r="BQ451" s="47"/>
      <c r="BR451" s="47"/>
      <c r="BS451" s="47"/>
      <c r="BT451" s="47"/>
      <c r="BU451" s="47"/>
      <c r="BV451" s="47"/>
      <c r="BW451" s="47"/>
      <c r="BX451" s="47"/>
      <c r="BY451" s="47"/>
      <c r="BZ451" s="47"/>
      <c r="CA451" s="47"/>
      <c r="CB451" s="47"/>
      <c r="CC451" s="47"/>
      <c r="CD451" s="47"/>
      <c r="CE451" s="47"/>
      <c r="CF451" s="47"/>
      <c r="CG451" s="47"/>
      <c r="CH451" s="47"/>
      <c r="CI451" s="47"/>
      <c r="CJ451" s="47"/>
      <c r="CK451" s="47"/>
      <c r="CL451" s="47"/>
      <c r="CM451" s="47"/>
      <c r="CN451" s="47"/>
      <c r="CO451" s="47"/>
      <c r="CP451" s="47"/>
      <c r="CQ451" s="47"/>
      <c r="CR451" s="47"/>
      <c r="CU451" s="47"/>
      <c r="CV451" s="47"/>
    </row>
    <row r="452">
      <c r="G452" s="47"/>
      <c r="H452" s="47"/>
      <c r="I452" s="47"/>
      <c r="J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  <c r="BL452" s="47"/>
      <c r="BM452" s="47"/>
      <c r="BN452" s="47"/>
      <c r="BO452" s="47"/>
      <c r="BP452" s="47"/>
      <c r="BQ452" s="47"/>
      <c r="BR452" s="47"/>
      <c r="BS452" s="47"/>
      <c r="BT452" s="47"/>
      <c r="BU452" s="47"/>
      <c r="BV452" s="47"/>
      <c r="BW452" s="47"/>
      <c r="BX452" s="47"/>
      <c r="BY452" s="47"/>
      <c r="BZ452" s="47"/>
      <c r="CA452" s="47"/>
      <c r="CB452" s="47"/>
      <c r="CC452" s="47"/>
      <c r="CD452" s="47"/>
      <c r="CE452" s="47"/>
      <c r="CF452" s="47"/>
      <c r="CG452" s="47"/>
      <c r="CH452" s="47"/>
      <c r="CI452" s="47"/>
      <c r="CJ452" s="47"/>
      <c r="CK452" s="47"/>
      <c r="CL452" s="47"/>
      <c r="CM452" s="47"/>
      <c r="CN452" s="47"/>
      <c r="CO452" s="47"/>
      <c r="CP452" s="47"/>
      <c r="CQ452" s="47"/>
      <c r="CR452" s="47"/>
      <c r="CU452" s="47"/>
      <c r="CV452" s="47"/>
    </row>
    <row r="453">
      <c r="G453" s="47"/>
      <c r="H453" s="47"/>
      <c r="I453" s="47"/>
      <c r="J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  <c r="BL453" s="47"/>
      <c r="BM453" s="47"/>
      <c r="BN453" s="47"/>
      <c r="BO453" s="47"/>
      <c r="BP453" s="47"/>
      <c r="BQ453" s="47"/>
      <c r="BR453" s="47"/>
      <c r="BS453" s="47"/>
      <c r="BT453" s="47"/>
      <c r="BU453" s="47"/>
      <c r="BV453" s="47"/>
      <c r="BW453" s="47"/>
      <c r="BX453" s="47"/>
      <c r="BY453" s="47"/>
      <c r="BZ453" s="47"/>
      <c r="CA453" s="47"/>
      <c r="CB453" s="47"/>
      <c r="CC453" s="47"/>
      <c r="CD453" s="47"/>
      <c r="CE453" s="47"/>
      <c r="CF453" s="47"/>
      <c r="CG453" s="47"/>
      <c r="CH453" s="47"/>
      <c r="CI453" s="47"/>
      <c r="CJ453" s="47"/>
      <c r="CK453" s="47"/>
      <c r="CL453" s="47"/>
      <c r="CM453" s="47"/>
      <c r="CN453" s="47"/>
      <c r="CO453" s="47"/>
      <c r="CP453" s="47"/>
      <c r="CQ453" s="47"/>
      <c r="CR453" s="47"/>
      <c r="CU453" s="47"/>
      <c r="CV453" s="47"/>
    </row>
    <row r="454">
      <c r="G454" s="47"/>
      <c r="H454" s="47"/>
      <c r="I454" s="47"/>
      <c r="J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  <c r="BL454" s="47"/>
      <c r="BM454" s="47"/>
      <c r="BN454" s="47"/>
      <c r="BO454" s="47"/>
      <c r="BP454" s="47"/>
      <c r="BQ454" s="47"/>
      <c r="BR454" s="47"/>
      <c r="BS454" s="47"/>
      <c r="BT454" s="47"/>
      <c r="BU454" s="47"/>
      <c r="BV454" s="47"/>
      <c r="BW454" s="47"/>
      <c r="BX454" s="47"/>
      <c r="BY454" s="47"/>
      <c r="BZ454" s="47"/>
      <c r="CA454" s="47"/>
      <c r="CB454" s="47"/>
      <c r="CC454" s="47"/>
      <c r="CD454" s="47"/>
      <c r="CE454" s="47"/>
      <c r="CF454" s="47"/>
      <c r="CG454" s="47"/>
      <c r="CH454" s="47"/>
      <c r="CI454" s="47"/>
      <c r="CJ454" s="47"/>
      <c r="CK454" s="47"/>
      <c r="CL454" s="47"/>
      <c r="CM454" s="47"/>
      <c r="CN454" s="47"/>
      <c r="CO454" s="47"/>
      <c r="CP454" s="47"/>
      <c r="CQ454" s="47"/>
      <c r="CR454" s="47"/>
      <c r="CU454" s="47"/>
      <c r="CV454" s="47"/>
    </row>
    <row r="455">
      <c r="G455" s="47"/>
      <c r="H455" s="47"/>
      <c r="I455" s="47"/>
      <c r="J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  <c r="BL455" s="47"/>
      <c r="BM455" s="47"/>
      <c r="BN455" s="47"/>
      <c r="BO455" s="47"/>
      <c r="BP455" s="47"/>
      <c r="BQ455" s="47"/>
      <c r="BR455" s="47"/>
      <c r="BS455" s="47"/>
      <c r="BT455" s="47"/>
      <c r="BU455" s="47"/>
      <c r="BV455" s="47"/>
      <c r="BW455" s="47"/>
      <c r="BX455" s="47"/>
      <c r="BY455" s="47"/>
      <c r="BZ455" s="47"/>
      <c r="CA455" s="47"/>
      <c r="CB455" s="47"/>
      <c r="CC455" s="47"/>
      <c r="CD455" s="47"/>
      <c r="CE455" s="47"/>
      <c r="CF455" s="47"/>
      <c r="CG455" s="47"/>
      <c r="CH455" s="47"/>
      <c r="CI455" s="47"/>
      <c r="CJ455" s="47"/>
      <c r="CK455" s="47"/>
      <c r="CL455" s="47"/>
      <c r="CM455" s="47"/>
      <c r="CN455" s="47"/>
      <c r="CO455" s="47"/>
      <c r="CP455" s="47"/>
      <c r="CQ455" s="47"/>
      <c r="CR455" s="47"/>
      <c r="CU455" s="47"/>
      <c r="CV455" s="47"/>
    </row>
    <row r="456">
      <c r="G456" s="47"/>
      <c r="H456" s="47"/>
      <c r="I456" s="47"/>
      <c r="J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  <c r="BL456" s="47"/>
      <c r="BM456" s="47"/>
      <c r="BN456" s="47"/>
      <c r="BO456" s="47"/>
      <c r="BP456" s="47"/>
      <c r="BQ456" s="47"/>
      <c r="BR456" s="47"/>
      <c r="BS456" s="47"/>
      <c r="BT456" s="47"/>
      <c r="BU456" s="47"/>
      <c r="BV456" s="47"/>
      <c r="BW456" s="47"/>
      <c r="BX456" s="47"/>
      <c r="BY456" s="47"/>
      <c r="BZ456" s="47"/>
      <c r="CA456" s="47"/>
      <c r="CB456" s="47"/>
      <c r="CC456" s="47"/>
      <c r="CD456" s="47"/>
      <c r="CE456" s="47"/>
      <c r="CF456" s="47"/>
      <c r="CG456" s="47"/>
      <c r="CH456" s="47"/>
      <c r="CI456" s="47"/>
      <c r="CJ456" s="47"/>
      <c r="CK456" s="47"/>
      <c r="CL456" s="47"/>
      <c r="CM456" s="47"/>
      <c r="CN456" s="47"/>
      <c r="CO456" s="47"/>
      <c r="CP456" s="47"/>
      <c r="CQ456" s="47"/>
      <c r="CR456" s="47"/>
      <c r="CU456" s="47"/>
      <c r="CV456" s="47"/>
    </row>
    <row r="457">
      <c r="G457" s="47"/>
      <c r="H457" s="47"/>
      <c r="I457" s="47"/>
      <c r="J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  <c r="BL457" s="47"/>
      <c r="BM457" s="47"/>
      <c r="BN457" s="47"/>
      <c r="BO457" s="47"/>
      <c r="BP457" s="47"/>
      <c r="BQ457" s="47"/>
      <c r="BR457" s="47"/>
      <c r="BS457" s="47"/>
      <c r="BT457" s="47"/>
      <c r="BU457" s="47"/>
      <c r="BV457" s="47"/>
      <c r="BW457" s="47"/>
      <c r="BX457" s="47"/>
      <c r="BY457" s="47"/>
      <c r="BZ457" s="47"/>
      <c r="CA457" s="47"/>
      <c r="CB457" s="47"/>
      <c r="CC457" s="47"/>
      <c r="CD457" s="47"/>
      <c r="CE457" s="47"/>
      <c r="CF457" s="47"/>
      <c r="CG457" s="47"/>
      <c r="CH457" s="47"/>
      <c r="CI457" s="47"/>
      <c r="CJ457" s="47"/>
      <c r="CK457" s="47"/>
      <c r="CL457" s="47"/>
      <c r="CM457" s="47"/>
      <c r="CN457" s="47"/>
      <c r="CO457" s="47"/>
      <c r="CP457" s="47"/>
      <c r="CQ457" s="47"/>
      <c r="CR457" s="47"/>
      <c r="CU457" s="47"/>
      <c r="CV457" s="47"/>
    </row>
    <row r="458">
      <c r="G458" s="47"/>
      <c r="H458" s="47"/>
      <c r="I458" s="47"/>
      <c r="J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  <c r="BL458" s="47"/>
      <c r="BM458" s="47"/>
      <c r="BN458" s="47"/>
      <c r="BO458" s="47"/>
      <c r="BP458" s="47"/>
      <c r="BQ458" s="47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47"/>
      <c r="CK458" s="47"/>
      <c r="CL458" s="47"/>
      <c r="CM458" s="47"/>
      <c r="CN458" s="47"/>
      <c r="CO458" s="47"/>
      <c r="CP458" s="47"/>
      <c r="CQ458" s="47"/>
      <c r="CR458" s="47"/>
      <c r="CU458" s="47"/>
      <c r="CV458" s="47"/>
    </row>
    <row r="459">
      <c r="G459" s="47"/>
      <c r="H459" s="47"/>
      <c r="I459" s="47"/>
      <c r="J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  <c r="BL459" s="47"/>
      <c r="BM459" s="47"/>
      <c r="BN459" s="47"/>
      <c r="BO459" s="47"/>
      <c r="BP459" s="47"/>
      <c r="BQ459" s="47"/>
      <c r="BR459" s="47"/>
      <c r="BS459" s="47"/>
      <c r="BT459" s="47"/>
      <c r="BU459" s="47"/>
      <c r="BV459" s="47"/>
      <c r="BW459" s="47"/>
      <c r="BX459" s="47"/>
      <c r="BY459" s="47"/>
      <c r="BZ459" s="47"/>
      <c r="CA459" s="47"/>
      <c r="CB459" s="47"/>
      <c r="CC459" s="47"/>
      <c r="CD459" s="47"/>
      <c r="CE459" s="47"/>
      <c r="CF459" s="47"/>
      <c r="CG459" s="47"/>
      <c r="CH459" s="47"/>
      <c r="CI459" s="47"/>
      <c r="CJ459" s="47"/>
      <c r="CK459" s="47"/>
      <c r="CL459" s="47"/>
      <c r="CM459" s="47"/>
      <c r="CN459" s="47"/>
      <c r="CO459" s="47"/>
      <c r="CP459" s="47"/>
      <c r="CQ459" s="47"/>
      <c r="CR459" s="47"/>
      <c r="CU459" s="47"/>
      <c r="CV459" s="47"/>
    </row>
    <row r="460">
      <c r="G460" s="47"/>
      <c r="H460" s="47"/>
      <c r="I460" s="47"/>
      <c r="J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  <c r="BL460" s="47"/>
      <c r="BM460" s="47"/>
      <c r="BN460" s="47"/>
      <c r="BO460" s="47"/>
      <c r="BP460" s="47"/>
      <c r="BQ460" s="47"/>
      <c r="BR460" s="47"/>
      <c r="BS460" s="47"/>
      <c r="BT460" s="47"/>
      <c r="BU460" s="47"/>
      <c r="BV460" s="47"/>
      <c r="BW460" s="47"/>
      <c r="BX460" s="47"/>
      <c r="BY460" s="47"/>
      <c r="BZ460" s="47"/>
      <c r="CA460" s="47"/>
      <c r="CB460" s="47"/>
      <c r="CC460" s="47"/>
      <c r="CD460" s="47"/>
      <c r="CE460" s="47"/>
      <c r="CF460" s="47"/>
      <c r="CG460" s="47"/>
      <c r="CH460" s="47"/>
      <c r="CI460" s="47"/>
      <c r="CJ460" s="47"/>
      <c r="CK460" s="47"/>
      <c r="CL460" s="47"/>
      <c r="CM460" s="47"/>
      <c r="CN460" s="47"/>
      <c r="CO460" s="47"/>
      <c r="CP460" s="47"/>
      <c r="CQ460" s="47"/>
      <c r="CR460" s="47"/>
      <c r="CU460" s="47"/>
      <c r="CV460" s="47"/>
    </row>
    <row r="461">
      <c r="G461" s="47"/>
      <c r="H461" s="47"/>
      <c r="I461" s="47"/>
      <c r="J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  <c r="BL461" s="47"/>
      <c r="BM461" s="47"/>
      <c r="BN461" s="47"/>
      <c r="BO461" s="47"/>
      <c r="BP461" s="47"/>
      <c r="BQ461" s="47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/>
      <c r="CI461" s="47"/>
      <c r="CJ461" s="47"/>
      <c r="CK461" s="47"/>
      <c r="CL461" s="47"/>
      <c r="CM461" s="47"/>
      <c r="CN461" s="47"/>
      <c r="CO461" s="47"/>
      <c r="CP461" s="47"/>
      <c r="CQ461" s="47"/>
      <c r="CR461" s="47"/>
      <c r="CU461" s="47"/>
      <c r="CV461" s="47"/>
    </row>
    <row r="462">
      <c r="G462" s="47"/>
      <c r="H462" s="47"/>
      <c r="I462" s="47"/>
      <c r="J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47"/>
      <c r="CG462" s="47"/>
      <c r="CH462" s="47"/>
      <c r="CI462" s="47"/>
      <c r="CJ462" s="47"/>
      <c r="CK462" s="47"/>
      <c r="CL462" s="47"/>
      <c r="CM462" s="47"/>
      <c r="CN462" s="47"/>
      <c r="CO462" s="47"/>
      <c r="CP462" s="47"/>
      <c r="CQ462" s="47"/>
      <c r="CR462" s="47"/>
      <c r="CU462" s="47"/>
      <c r="CV462" s="47"/>
    </row>
    <row r="463">
      <c r="G463" s="47"/>
      <c r="H463" s="47"/>
      <c r="I463" s="47"/>
      <c r="J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47"/>
      <c r="CC463" s="47"/>
      <c r="CD463" s="47"/>
      <c r="CE463" s="47"/>
      <c r="CF463" s="47"/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R463" s="47"/>
      <c r="CU463" s="47"/>
      <c r="CV463" s="47"/>
    </row>
    <row r="464">
      <c r="G464" s="47"/>
      <c r="H464" s="47"/>
      <c r="I464" s="47"/>
      <c r="J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/>
      <c r="BU464" s="47"/>
      <c r="BV464" s="47"/>
      <c r="BW464" s="47"/>
      <c r="BX464" s="47"/>
      <c r="BY464" s="47"/>
      <c r="BZ464" s="47"/>
      <c r="CA464" s="47"/>
      <c r="CB464" s="47"/>
      <c r="CC464" s="47"/>
      <c r="CD464" s="47"/>
      <c r="CE464" s="47"/>
      <c r="CF464" s="47"/>
      <c r="CG464" s="47"/>
      <c r="CH464" s="47"/>
      <c r="CI464" s="47"/>
      <c r="CJ464" s="47"/>
      <c r="CK464" s="47"/>
      <c r="CL464" s="47"/>
      <c r="CM464" s="47"/>
      <c r="CN464" s="47"/>
      <c r="CO464" s="47"/>
      <c r="CP464" s="47"/>
      <c r="CQ464" s="47"/>
      <c r="CR464" s="47"/>
      <c r="CU464" s="47"/>
      <c r="CV464" s="47"/>
    </row>
    <row r="465">
      <c r="G465" s="47"/>
      <c r="H465" s="47"/>
      <c r="I465" s="47"/>
      <c r="J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  <c r="BL465" s="47"/>
      <c r="BM465" s="47"/>
      <c r="BN465" s="47"/>
      <c r="BO465" s="47"/>
      <c r="BP465" s="47"/>
      <c r="BQ465" s="47"/>
      <c r="BR465" s="47"/>
      <c r="BS465" s="47"/>
      <c r="BT465" s="47"/>
      <c r="BU465" s="47"/>
      <c r="BV465" s="47"/>
      <c r="BW465" s="47"/>
      <c r="BX465" s="47"/>
      <c r="BY465" s="47"/>
      <c r="BZ465" s="47"/>
      <c r="CA465" s="47"/>
      <c r="CB465" s="47"/>
      <c r="CC465" s="47"/>
      <c r="CD465" s="47"/>
      <c r="CE465" s="47"/>
      <c r="CF465" s="47"/>
      <c r="CG465" s="47"/>
      <c r="CH465" s="47"/>
      <c r="CI465" s="47"/>
      <c r="CJ465" s="47"/>
      <c r="CK465" s="47"/>
      <c r="CL465" s="47"/>
      <c r="CM465" s="47"/>
      <c r="CN465" s="47"/>
      <c r="CO465" s="47"/>
      <c r="CP465" s="47"/>
      <c r="CQ465" s="47"/>
      <c r="CR465" s="47"/>
      <c r="CU465" s="47"/>
      <c r="CV465" s="47"/>
    </row>
    <row r="466">
      <c r="G466" s="47"/>
      <c r="H466" s="47"/>
      <c r="I466" s="47"/>
      <c r="J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  <c r="BL466" s="47"/>
      <c r="BM466" s="47"/>
      <c r="BN466" s="47"/>
      <c r="BO466" s="47"/>
      <c r="BP466" s="47"/>
      <c r="BQ466" s="47"/>
      <c r="BR466" s="47"/>
      <c r="BS466" s="47"/>
      <c r="BT466" s="47"/>
      <c r="BU466" s="47"/>
      <c r="BV466" s="47"/>
      <c r="BW466" s="47"/>
      <c r="BX466" s="47"/>
      <c r="BY466" s="47"/>
      <c r="BZ466" s="47"/>
      <c r="CA466" s="47"/>
      <c r="CB466" s="47"/>
      <c r="CC466" s="47"/>
      <c r="CD466" s="47"/>
      <c r="CE466" s="47"/>
      <c r="CF466" s="47"/>
      <c r="CG466" s="47"/>
      <c r="CH466" s="47"/>
      <c r="CI466" s="47"/>
      <c r="CJ466" s="47"/>
      <c r="CK466" s="47"/>
      <c r="CL466" s="47"/>
      <c r="CM466" s="47"/>
      <c r="CN466" s="47"/>
      <c r="CO466" s="47"/>
      <c r="CP466" s="47"/>
      <c r="CQ466" s="47"/>
      <c r="CR466" s="47"/>
      <c r="CU466" s="47"/>
      <c r="CV466" s="47"/>
    </row>
    <row r="467">
      <c r="G467" s="47"/>
      <c r="H467" s="47"/>
      <c r="I467" s="47"/>
      <c r="J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  <c r="BL467" s="47"/>
      <c r="BM467" s="47"/>
      <c r="BN467" s="47"/>
      <c r="BO467" s="47"/>
      <c r="BP467" s="47"/>
      <c r="BQ467" s="47"/>
      <c r="BR467" s="47"/>
      <c r="BS467" s="47"/>
      <c r="BT467" s="47"/>
      <c r="BU467" s="47"/>
      <c r="BV467" s="47"/>
      <c r="BW467" s="47"/>
      <c r="BX467" s="47"/>
      <c r="BY467" s="47"/>
      <c r="BZ467" s="47"/>
      <c r="CA467" s="47"/>
      <c r="CB467" s="47"/>
      <c r="CC467" s="47"/>
      <c r="CD467" s="47"/>
      <c r="CE467" s="47"/>
      <c r="CF467" s="47"/>
      <c r="CG467" s="47"/>
      <c r="CH467" s="47"/>
      <c r="CI467" s="47"/>
      <c r="CJ467" s="47"/>
      <c r="CK467" s="47"/>
      <c r="CL467" s="47"/>
      <c r="CM467" s="47"/>
      <c r="CN467" s="47"/>
      <c r="CO467" s="47"/>
      <c r="CP467" s="47"/>
      <c r="CQ467" s="47"/>
      <c r="CR467" s="47"/>
      <c r="CU467" s="47"/>
      <c r="CV467" s="47"/>
    </row>
    <row r="468">
      <c r="G468" s="47"/>
      <c r="H468" s="47"/>
      <c r="I468" s="47"/>
      <c r="J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  <c r="BL468" s="47"/>
      <c r="BM468" s="47"/>
      <c r="BN468" s="47"/>
      <c r="BO468" s="47"/>
      <c r="BP468" s="47"/>
      <c r="BQ468" s="47"/>
      <c r="BR468" s="47"/>
      <c r="BS468" s="47"/>
      <c r="BT468" s="47"/>
      <c r="BU468" s="47"/>
      <c r="BV468" s="47"/>
      <c r="BW468" s="47"/>
      <c r="BX468" s="47"/>
      <c r="BY468" s="47"/>
      <c r="BZ468" s="47"/>
      <c r="CA468" s="47"/>
      <c r="CB468" s="47"/>
      <c r="CC468" s="47"/>
      <c r="CD468" s="47"/>
      <c r="CE468" s="47"/>
      <c r="CF468" s="47"/>
      <c r="CG468" s="47"/>
      <c r="CH468" s="47"/>
      <c r="CI468" s="47"/>
      <c r="CJ468" s="47"/>
      <c r="CK468" s="47"/>
      <c r="CL468" s="47"/>
      <c r="CM468" s="47"/>
      <c r="CN468" s="47"/>
      <c r="CO468" s="47"/>
      <c r="CP468" s="47"/>
      <c r="CQ468" s="47"/>
      <c r="CR468" s="47"/>
      <c r="CU468" s="47"/>
      <c r="CV468" s="47"/>
    </row>
    <row r="469">
      <c r="G469" s="47"/>
      <c r="H469" s="47"/>
      <c r="I469" s="47"/>
      <c r="J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  <c r="BL469" s="47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47"/>
      <c r="BX469" s="47"/>
      <c r="BY469" s="47"/>
      <c r="BZ469" s="47"/>
      <c r="CA469" s="47"/>
      <c r="CB469" s="47"/>
      <c r="CC469" s="47"/>
      <c r="CD469" s="47"/>
      <c r="CE469" s="47"/>
      <c r="CF469" s="47"/>
      <c r="CG469" s="47"/>
      <c r="CH469" s="47"/>
      <c r="CI469" s="47"/>
      <c r="CJ469" s="47"/>
      <c r="CK469" s="47"/>
      <c r="CL469" s="47"/>
      <c r="CM469" s="47"/>
      <c r="CN469" s="47"/>
      <c r="CO469" s="47"/>
      <c r="CP469" s="47"/>
      <c r="CQ469" s="47"/>
      <c r="CR469" s="47"/>
      <c r="CU469" s="47"/>
      <c r="CV469" s="47"/>
    </row>
    <row r="470">
      <c r="G470" s="47"/>
      <c r="H470" s="47"/>
      <c r="I470" s="47"/>
      <c r="J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  <c r="BL470" s="47"/>
      <c r="BM470" s="47"/>
      <c r="BN470" s="47"/>
      <c r="BO470" s="47"/>
      <c r="BP470" s="47"/>
      <c r="BQ470" s="47"/>
      <c r="BR470" s="47"/>
      <c r="BS470" s="47"/>
      <c r="BT470" s="47"/>
      <c r="BU470" s="47"/>
      <c r="BV470" s="47"/>
      <c r="BW470" s="47"/>
      <c r="BX470" s="47"/>
      <c r="BY470" s="47"/>
      <c r="BZ470" s="47"/>
      <c r="CA470" s="47"/>
      <c r="CB470" s="47"/>
      <c r="CC470" s="47"/>
      <c r="CD470" s="47"/>
      <c r="CE470" s="47"/>
      <c r="CF470" s="47"/>
      <c r="CG470" s="47"/>
      <c r="CH470" s="47"/>
      <c r="CI470" s="47"/>
      <c r="CJ470" s="47"/>
      <c r="CK470" s="47"/>
      <c r="CL470" s="47"/>
      <c r="CM470" s="47"/>
      <c r="CN470" s="47"/>
      <c r="CO470" s="47"/>
      <c r="CP470" s="47"/>
      <c r="CQ470" s="47"/>
      <c r="CR470" s="47"/>
      <c r="CU470" s="47"/>
      <c r="CV470" s="47"/>
    </row>
    <row r="471">
      <c r="G471" s="47"/>
      <c r="H471" s="47"/>
      <c r="I471" s="47"/>
      <c r="J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  <c r="BL471" s="47"/>
      <c r="BM471" s="47"/>
      <c r="BN471" s="47"/>
      <c r="BO471" s="47"/>
      <c r="BP471" s="47"/>
      <c r="BQ471" s="47"/>
      <c r="BR471" s="47"/>
      <c r="BS471" s="47"/>
      <c r="BT471" s="47"/>
      <c r="BU471" s="47"/>
      <c r="BV471" s="47"/>
      <c r="BW471" s="47"/>
      <c r="BX471" s="47"/>
      <c r="BY471" s="47"/>
      <c r="BZ471" s="47"/>
      <c r="CA471" s="47"/>
      <c r="CB471" s="47"/>
      <c r="CC471" s="47"/>
      <c r="CD471" s="47"/>
      <c r="CE471" s="47"/>
      <c r="CF471" s="47"/>
      <c r="CG471" s="47"/>
      <c r="CH471" s="47"/>
      <c r="CI471" s="47"/>
      <c r="CJ471" s="47"/>
      <c r="CK471" s="47"/>
      <c r="CL471" s="47"/>
      <c r="CM471" s="47"/>
      <c r="CN471" s="47"/>
      <c r="CO471" s="47"/>
      <c r="CP471" s="47"/>
      <c r="CQ471" s="47"/>
      <c r="CR471" s="47"/>
      <c r="CU471" s="47"/>
      <c r="CV471" s="47"/>
    </row>
    <row r="472">
      <c r="G472" s="47"/>
      <c r="H472" s="47"/>
      <c r="I472" s="47"/>
      <c r="J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7"/>
      <c r="BP472" s="47"/>
      <c r="BQ472" s="47"/>
      <c r="BR472" s="47"/>
      <c r="BS472" s="47"/>
      <c r="BT472" s="47"/>
      <c r="BU472" s="47"/>
      <c r="BV472" s="47"/>
      <c r="BW472" s="47"/>
      <c r="BX472" s="47"/>
      <c r="BY472" s="47"/>
      <c r="BZ472" s="47"/>
      <c r="CA472" s="47"/>
      <c r="CB472" s="47"/>
      <c r="CC472" s="47"/>
      <c r="CD472" s="47"/>
      <c r="CE472" s="47"/>
      <c r="CF472" s="47"/>
      <c r="CG472" s="47"/>
      <c r="CH472" s="47"/>
      <c r="CI472" s="47"/>
      <c r="CJ472" s="47"/>
      <c r="CK472" s="47"/>
      <c r="CL472" s="47"/>
      <c r="CM472" s="47"/>
      <c r="CN472" s="47"/>
      <c r="CO472" s="47"/>
      <c r="CP472" s="47"/>
      <c r="CQ472" s="47"/>
      <c r="CR472" s="47"/>
      <c r="CU472" s="47"/>
      <c r="CV472" s="47"/>
    </row>
    <row r="473">
      <c r="G473" s="47"/>
      <c r="H473" s="47"/>
      <c r="I473" s="47"/>
      <c r="J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  <c r="BL473" s="47"/>
      <c r="BM473" s="47"/>
      <c r="BN473" s="47"/>
      <c r="BO473" s="47"/>
      <c r="BP473" s="47"/>
      <c r="BQ473" s="47"/>
      <c r="BR473" s="47"/>
      <c r="BS473" s="47"/>
      <c r="BT473" s="47"/>
      <c r="BU473" s="47"/>
      <c r="BV473" s="47"/>
      <c r="BW473" s="47"/>
      <c r="BX473" s="47"/>
      <c r="BY473" s="47"/>
      <c r="BZ473" s="47"/>
      <c r="CA473" s="47"/>
      <c r="CB473" s="47"/>
      <c r="CC473" s="47"/>
      <c r="CD473" s="47"/>
      <c r="CE473" s="47"/>
      <c r="CF473" s="47"/>
      <c r="CG473" s="47"/>
      <c r="CH473" s="47"/>
      <c r="CI473" s="47"/>
      <c r="CJ473" s="47"/>
      <c r="CK473" s="47"/>
      <c r="CL473" s="47"/>
      <c r="CM473" s="47"/>
      <c r="CN473" s="47"/>
      <c r="CO473" s="47"/>
      <c r="CP473" s="47"/>
      <c r="CQ473" s="47"/>
      <c r="CR473" s="47"/>
      <c r="CU473" s="47"/>
      <c r="CV473" s="47"/>
    </row>
    <row r="474">
      <c r="G474" s="47"/>
      <c r="H474" s="47"/>
      <c r="I474" s="47"/>
      <c r="J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  <c r="BL474" s="47"/>
      <c r="BM474" s="47"/>
      <c r="BN474" s="47"/>
      <c r="BO474" s="47"/>
      <c r="BP474" s="47"/>
      <c r="BQ474" s="47"/>
      <c r="BR474" s="47"/>
      <c r="BS474" s="47"/>
      <c r="BT474" s="47"/>
      <c r="BU474" s="47"/>
      <c r="BV474" s="47"/>
      <c r="BW474" s="47"/>
      <c r="BX474" s="47"/>
      <c r="BY474" s="47"/>
      <c r="BZ474" s="47"/>
      <c r="CA474" s="47"/>
      <c r="CB474" s="47"/>
      <c r="CC474" s="47"/>
      <c r="CD474" s="47"/>
      <c r="CE474" s="47"/>
      <c r="CF474" s="47"/>
      <c r="CG474" s="47"/>
      <c r="CH474" s="47"/>
      <c r="CI474" s="47"/>
      <c r="CJ474" s="47"/>
      <c r="CK474" s="47"/>
      <c r="CL474" s="47"/>
      <c r="CM474" s="47"/>
      <c r="CN474" s="47"/>
      <c r="CO474" s="47"/>
      <c r="CP474" s="47"/>
      <c r="CQ474" s="47"/>
      <c r="CR474" s="47"/>
      <c r="CU474" s="47"/>
      <c r="CV474" s="47"/>
    </row>
    <row r="475">
      <c r="G475" s="47"/>
      <c r="H475" s="47"/>
      <c r="I475" s="47"/>
      <c r="J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R475" s="47"/>
      <c r="CU475" s="47"/>
      <c r="CV475" s="47"/>
    </row>
    <row r="476">
      <c r="G476" s="47"/>
      <c r="H476" s="47"/>
      <c r="I476" s="47"/>
      <c r="J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  <c r="BL476" s="47"/>
      <c r="BM476" s="47"/>
      <c r="BN476" s="47"/>
      <c r="BO476" s="47"/>
      <c r="BP476" s="47"/>
      <c r="BQ476" s="47"/>
      <c r="BR476" s="47"/>
      <c r="BS476" s="47"/>
      <c r="BT476" s="47"/>
      <c r="BU476" s="47"/>
      <c r="BV476" s="47"/>
      <c r="BW476" s="47"/>
      <c r="BX476" s="47"/>
      <c r="BY476" s="47"/>
      <c r="BZ476" s="47"/>
      <c r="CA476" s="47"/>
      <c r="CB476" s="47"/>
      <c r="CC476" s="47"/>
      <c r="CD476" s="47"/>
      <c r="CE476" s="47"/>
      <c r="CF476" s="47"/>
      <c r="CG476" s="47"/>
      <c r="CH476" s="47"/>
      <c r="CI476" s="47"/>
      <c r="CJ476" s="47"/>
      <c r="CK476" s="47"/>
      <c r="CL476" s="47"/>
      <c r="CM476" s="47"/>
      <c r="CN476" s="47"/>
      <c r="CO476" s="47"/>
      <c r="CP476" s="47"/>
      <c r="CQ476" s="47"/>
      <c r="CR476" s="47"/>
      <c r="CU476" s="47"/>
      <c r="CV476" s="47"/>
    </row>
    <row r="477">
      <c r="G477" s="47"/>
      <c r="H477" s="47"/>
      <c r="I477" s="47"/>
      <c r="J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  <c r="BL477" s="47"/>
      <c r="BM477" s="47"/>
      <c r="BN477" s="47"/>
      <c r="BO477" s="47"/>
      <c r="BP477" s="47"/>
      <c r="BQ477" s="47"/>
      <c r="BR477" s="47"/>
      <c r="BS477" s="47"/>
      <c r="BT477" s="47"/>
      <c r="BU477" s="47"/>
      <c r="BV477" s="47"/>
      <c r="BW477" s="47"/>
      <c r="BX477" s="47"/>
      <c r="BY477" s="47"/>
      <c r="BZ477" s="47"/>
      <c r="CA477" s="47"/>
      <c r="CB477" s="47"/>
      <c r="CC477" s="47"/>
      <c r="CD477" s="47"/>
      <c r="CE477" s="47"/>
      <c r="CF477" s="47"/>
      <c r="CG477" s="47"/>
      <c r="CH477" s="47"/>
      <c r="CI477" s="47"/>
      <c r="CJ477" s="47"/>
      <c r="CK477" s="47"/>
      <c r="CL477" s="47"/>
      <c r="CM477" s="47"/>
      <c r="CN477" s="47"/>
      <c r="CO477" s="47"/>
      <c r="CP477" s="47"/>
      <c r="CQ477" s="47"/>
      <c r="CR477" s="47"/>
      <c r="CU477" s="47"/>
      <c r="CV477" s="47"/>
    </row>
    <row r="478">
      <c r="G478" s="47"/>
      <c r="H478" s="47"/>
      <c r="I478" s="47"/>
      <c r="J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/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47"/>
      <c r="CA478" s="47"/>
      <c r="CB478" s="47"/>
      <c r="CC478" s="47"/>
      <c r="CD478" s="47"/>
      <c r="CE478" s="47"/>
      <c r="CF478" s="47"/>
      <c r="CG478" s="47"/>
      <c r="CH478" s="47"/>
      <c r="CI478" s="47"/>
      <c r="CJ478" s="47"/>
      <c r="CK478" s="47"/>
      <c r="CL478" s="47"/>
      <c r="CM478" s="47"/>
      <c r="CN478" s="47"/>
      <c r="CO478" s="47"/>
      <c r="CP478" s="47"/>
      <c r="CQ478" s="47"/>
      <c r="CR478" s="47"/>
      <c r="CU478" s="47"/>
      <c r="CV478" s="47"/>
    </row>
    <row r="479">
      <c r="G479" s="47"/>
      <c r="H479" s="47"/>
      <c r="I479" s="47"/>
      <c r="J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47"/>
      <c r="CF479" s="47"/>
      <c r="CG479" s="47"/>
      <c r="CH479" s="47"/>
      <c r="CI479" s="47"/>
      <c r="CJ479" s="47"/>
      <c r="CK479" s="47"/>
      <c r="CL479" s="47"/>
      <c r="CM479" s="47"/>
      <c r="CN479" s="47"/>
      <c r="CO479" s="47"/>
      <c r="CP479" s="47"/>
      <c r="CQ479" s="47"/>
      <c r="CR479" s="47"/>
      <c r="CU479" s="47"/>
      <c r="CV479" s="47"/>
    </row>
    <row r="480">
      <c r="G480" s="47"/>
      <c r="H480" s="47"/>
      <c r="I480" s="47"/>
      <c r="J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47"/>
      <c r="CF480" s="47"/>
      <c r="CG480" s="47"/>
      <c r="CH480" s="47"/>
      <c r="CI480" s="47"/>
      <c r="CJ480" s="47"/>
      <c r="CK480" s="47"/>
      <c r="CL480" s="47"/>
      <c r="CM480" s="47"/>
      <c r="CN480" s="47"/>
      <c r="CO480" s="47"/>
      <c r="CP480" s="47"/>
      <c r="CQ480" s="47"/>
      <c r="CR480" s="47"/>
      <c r="CU480" s="47"/>
      <c r="CV480" s="47"/>
    </row>
    <row r="481">
      <c r="G481" s="47"/>
      <c r="H481" s="47"/>
      <c r="I481" s="47"/>
      <c r="J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/>
      <c r="CG481" s="47"/>
      <c r="CH481" s="47"/>
      <c r="CI481" s="47"/>
      <c r="CJ481" s="47"/>
      <c r="CK481" s="47"/>
      <c r="CL481" s="47"/>
      <c r="CM481" s="47"/>
      <c r="CN481" s="47"/>
      <c r="CO481" s="47"/>
      <c r="CP481" s="47"/>
      <c r="CQ481" s="47"/>
      <c r="CR481" s="47"/>
      <c r="CU481" s="47"/>
      <c r="CV481" s="47"/>
    </row>
    <row r="482">
      <c r="G482" s="47"/>
      <c r="H482" s="47"/>
      <c r="I482" s="47"/>
      <c r="J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47"/>
      <c r="CF482" s="47"/>
      <c r="CG482" s="47"/>
      <c r="CH482" s="47"/>
      <c r="CI482" s="47"/>
      <c r="CJ482" s="47"/>
      <c r="CK482" s="47"/>
      <c r="CL482" s="47"/>
      <c r="CM482" s="47"/>
      <c r="CN482" s="47"/>
      <c r="CO482" s="47"/>
      <c r="CP482" s="47"/>
      <c r="CQ482" s="47"/>
      <c r="CR482" s="47"/>
      <c r="CU482" s="47"/>
      <c r="CV482" s="47"/>
    </row>
    <row r="483">
      <c r="G483" s="47"/>
      <c r="H483" s="47"/>
      <c r="I483" s="47"/>
      <c r="J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R483" s="47"/>
      <c r="CU483" s="47"/>
      <c r="CV483" s="47"/>
    </row>
    <row r="484">
      <c r="G484" s="47"/>
      <c r="H484" s="47"/>
      <c r="I484" s="47"/>
      <c r="J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47"/>
      <c r="CF484" s="47"/>
      <c r="CG484" s="47"/>
      <c r="CH484" s="47"/>
      <c r="CI484" s="47"/>
      <c r="CJ484" s="47"/>
      <c r="CK484" s="47"/>
      <c r="CL484" s="47"/>
      <c r="CM484" s="47"/>
      <c r="CN484" s="47"/>
      <c r="CO484" s="47"/>
      <c r="CP484" s="47"/>
      <c r="CQ484" s="47"/>
      <c r="CR484" s="47"/>
      <c r="CU484" s="47"/>
      <c r="CV484" s="47"/>
    </row>
    <row r="485">
      <c r="G485" s="47"/>
      <c r="H485" s="47"/>
      <c r="I485" s="47"/>
      <c r="J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47"/>
      <c r="CF485" s="47"/>
      <c r="CG485" s="47"/>
      <c r="CH485" s="47"/>
      <c r="CI485" s="47"/>
      <c r="CJ485" s="47"/>
      <c r="CK485" s="47"/>
      <c r="CL485" s="47"/>
      <c r="CM485" s="47"/>
      <c r="CN485" s="47"/>
      <c r="CO485" s="47"/>
      <c r="CP485" s="47"/>
      <c r="CQ485" s="47"/>
      <c r="CR485" s="47"/>
      <c r="CU485" s="47"/>
      <c r="CV485" s="47"/>
    </row>
    <row r="486">
      <c r="G486" s="47"/>
      <c r="H486" s="47"/>
      <c r="I486" s="47"/>
      <c r="J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47"/>
      <c r="CF486" s="47"/>
      <c r="CG486" s="47"/>
      <c r="CH486" s="47"/>
      <c r="CI486" s="47"/>
      <c r="CJ486" s="47"/>
      <c r="CK486" s="47"/>
      <c r="CL486" s="47"/>
      <c r="CM486" s="47"/>
      <c r="CN486" s="47"/>
      <c r="CO486" s="47"/>
      <c r="CP486" s="47"/>
      <c r="CQ486" s="47"/>
      <c r="CR486" s="47"/>
      <c r="CU486" s="47"/>
      <c r="CV486" s="47"/>
    </row>
    <row r="487">
      <c r="G487" s="47"/>
      <c r="H487" s="47"/>
      <c r="I487" s="47"/>
      <c r="J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47"/>
      <c r="CF487" s="47"/>
      <c r="CG487" s="47"/>
      <c r="CH487" s="47"/>
      <c r="CI487" s="47"/>
      <c r="CJ487" s="47"/>
      <c r="CK487" s="47"/>
      <c r="CL487" s="47"/>
      <c r="CM487" s="47"/>
      <c r="CN487" s="47"/>
      <c r="CO487" s="47"/>
      <c r="CP487" s="47"/>
      <c r="CQ487" s="47"/>
      <c r="CR487" s="47"/>
      <c r="CU487" s="47"/>
      <c r="CV487" s="47"/>
    </row>
    <row r="488">
      <c r="G488" s="47"/>
      <c r="H488" s="47"/>
      <c r="I488" s="47"/>
      <c r="J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47"/>
      <c r="CF488" s="47"/>
      <c r="CG488" s="47"/>
      <c r="CH488" s="47"/>
      <c r="CI488" s="47"/>
      <c r="CJ488" s="47"/>
      <c r="CK488" s="47"/>
      <c r="CL488" s="47"/>
      <c r="CM488" s="47"/>
      <c r="CN488" s="47"/>
      <c r="CO488" s="47"/>
      <c r="CP488" s="47"/>
      <c r="CQ488" s="47"/>
      <c r="CR488" s="47"/>
      <c r="CU488" s="47"/>
      <c r="CV488" s="47"/>
    </row>
    <row r="489">
      <c r="G489" s="47"/>
      <c r="H489" s="47"/>
      <c r="I489" s="47"/>
      <c r="J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47"/>
      <c r="CF489" s="47"/>
      <c r="CG489" s="47"/>
      <c r="CH489" s="47"/>
      <c r="CI489" s="47"/>
      <c r="CJ489" s="47"/>
      <c r="CK489" s="47"/>
      <c r="CL489" s="47"/>
      <c r="CM489" s="47"/>
      <c r="CN489" s="47"/>
      <c r="CO489" s="47"/>
      <c r="CP489" s="47"/>
      <c r="CQ489" s="47"/>
      <c r="CR489" s="47"/>
      <c r="CU489" s="47"/>
      <c r="CV489" s="47"/>
    </row>
    <row r="490">
      <c r="G490" s="47"/>
      <c r="H490" s="47"/>
      <c r="I490" s="47"/>
      <c r="J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47"/>
      <c r="CF490" s="47"/>
      <c r="CG490" s="47"/>
      <c r="CH490" s="47"/>
      <c r="CI490" s="47"/>
      <c r="CJ490" s="47"/>
      <c r="CK490" s="47"/>
      <c r="CL490" s="47"/>
      <c r="CM490" s="47"/>
      <c r="CN490" s="47"/>
      <c r="CO490" s="47"/>
      <c r="CP490" s="47"/>
      <c r="CQ490" s="47"/>
      <c r="CR490" s="47"/>
      <c r="CU490" s="47"/>
      <c r="CV490" s="47"/>
    </row>
    <row r="491">
      <c r="G491" s="47"/>
      <c r="H491" s="47"/>
      <c r="I491" s="47"/>
      <c r="J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47"/>
      <c r="CF491" s="47"/>
      <c r="CG491" s="47"/>
      <c r="CH491" s="47"/>
      <c r="CI491" s="47"/>
      <c r="CJ491" s="47"/>
      <c r="CK491" s="47"/>
      <c r="CL491" s="47"/>
      <c r="CM491" s="47"/>
      <c r="CN491" s="47"/>
      <c r="CO491" s="47"/>
      <c r="CP491" s="47"/>
      <c r="CQ491" s="47"/>
      <c r="CR491" s="47"/>
      <c r="CU491" s="47"/>
      <c r="CV491" s="47"/>
    </row>
    <row r="492">
      <c r="G492" s="47"/>
      <c r="H492" s="47"/>
      <c r="I492" s="47"/>
      <c r="J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47"/>
      <c r="CF492" s="47"/>
      <c r="CG492" s="47"/>
      <c r="CH492" s="47"/>
      <c r="CI492" s="47"/>
      <c r="CJ492" s="47"/>
      <c r="CK492" s="47"/>
      <c r="CL492" s="47"/>
      <c r="CM492" s="47"/>
      <c r="CN492" s="47"/>
      <c r="CO492" s="47"/>
      <c r="CP492" s="47"/>
      <c r="CQ492" s="47"/>
      <c r="CR492" s="47"/>
      <c r="CU492" s="47"/>
      <c r="CV492" s="47"/>
    </row>
    <row r="493">
      <c r="G493" s="47"/>
      <c r="H493" s="47"/>
      <c r="I493" s="47"/>
      <c r="J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/>
      <c r="CI493" s="47"/>
      <c r="CJ493" s="47"/>
      <c r="CK493" s="47"/>
      <c r="CL493" s="47"/>
      <c r="CM493" s="47"/>
      <c r="CN493" s="47"/>
      <c r="CO493" s="47"/>
      <c r="CP493" s="47"/>
      <c r="CQ493" s="47"/>
      <c r="CR493" s="47"/>
      <c r="CU493" s="47"/>
      <c r="CV493" s="47"/>
    </row>
    <row r="494">
      <c r="G494" s="47"/>
      <c r="H494" s="47"/>
      <c r="I494" s="47"/>
      <c r="J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47"/>
      <c r="CF494" s="47"/>
      <c r="CG494" s="47"/>
      <c r="CH494" s="47"/>
      <c r="CI494" s="47"/>
      <c r="CJ494" s="47"/>
      <c r="CK494" s="47"/>
      <c r="CL494" s="47"/>
      <c r="CM494" s="47"/>
      <c r="CN494" s="47"/>
      <c r="CO494" s="47"/>
      <c r="CP494" s="47"/>
      <c r="CQ494" s="47"/>
      <c r="CR494" s="47"/>
      <c r="CU494" s="47"/>
      <c r="CV494" s="47"/>
    </row>
    <row r="495">
      <c r="G495" s="47"/>
      <c r="H495" s="47"/>
      <c r="I495" s="47"/>
      <c r="J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47"/>
      <c r="CF495" s="47"/>
      <c r="CG495" s="47"/>
      <c r="CH495" s="47"/>
      <c r="CI495" s="47"/>
      <c r="CJ495" s="47"/>
      <c r="CK495" s="47"/>
      <c r="CL495" s="47"/>
      <c r="CM495" s="47"/>
      <c r="CN495" s="47"/>
      <c r="CO495" s="47"/>
      <c r="CP495" s="47"/>
      <c r="CQ495" s="47"/>
      <c r="CR495" s="47"/>
      <c r="CU495" s="47"/>
      <c r="CV495" s="47"/>
    </row>
    <row r="496">
      <c r="G496" s="47"/>
      <c r="H496" s="47"/>
      <c r="I496" s="47"/>
      <c r="J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47"/>
      <c r="CF496" s="47"/>
      <c r="CG496" s="47"/>
      <c r="CH496" s="47"/>
      <c r="CI496" s="47"/>
      <c r="CJ496" s="47"/>
      <c r="CK496" s="47"/>
      <c r="CL496" s="47"/>
      <c r="CM496" s="47"/>
      <c r="CN496" s="47"/>
      <c r="CO496" s="47"/>
      <c r="CP496" s="47"/>
      <c r="CQ496" s="47"/>
      <c r="CR496" s="47"/>
      <c r="CU496" s="47"/>
      <c r="CV496" s="47"/>
    </row>
    <row r="497">
      <c r="G497" s="47"/>
      <c r="H497" s="47"/>
      <c r="I497" s="47"/>
      <c r="J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  <c r="BL497" s="47"/>
      <c r="BM497" s="47"/>
      <c r="BN497" s="47"/>
      <c r="BO497" s="47"/>
      <c r="BP497" s="47"/>
      <c r="BQ497" s="47"/>
      <c r="BR497" s="47"/>
      <c r="BS497" s="47"/>
      <c r="BT497" s="47"/>
      <c r="BU497" s="47"/>
      <c r="BV497" s="47"/>
      <c r="BW497" s="47"/>
      <c r="BX497" s="47"/>
      <c r="BY497" s="47"/>
      <c r="BZ497" s="47"/>
      <c r="CA497" s="47"/>
      <c r="CB497" s="47"/>
      <c r="CC497" s="47"/>
      <c r="CD497" s="47"/>
      <c r="CE497" s="47"/>
      <c r="CF497" s="47"/>
      <c r="CG497" s="47"/>
      <c r="CH497" s="47"/>
      <c r="CI497" s="47"/>
      <c r="CJ497" s="47"/>
      <c r="CK497" s="47"/>
      <c r="CL497" s="47"/>
      <c r="CM497" s="47"/>
      <c r="CN497" s="47"/>
      <c r="CO497" s="47"/>
      <c r="CP497" s="47"/>
      <c r="CQ497" s="47"/>
      <c r="CR497" s="47"/>
      <c r="CU497" s="47"/>
      <c r="CV497" s="47"/>
    </row>
    <row r="498">
      <c r="G498" s="47"/>
      <c r="H498" s="47"/>
      <c r="I498" s="47"/>
      <c r="J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  <c r="BL498" s="47"/>
      <c r="BM498" s="47"/>
      <c r="BN498" s="47"/>
      <c r="BO498" s="47"/>
      <c r="BP498" s="47"/>
      <c r="BQ498" s="47"/>
      <c r="BR498" s="47"/>
      <c r="BS498" s="47"/>
      <c r="BT498" s="47"/>
      <c r="BU498" s="47"/>
      <c r="BV498" s="47"/>
      <c r="BW498" s="47"/>
      <c r="BX498" s="47"/>
      <c r="BY498" s="47"/>
      <c r="BZ498" s="47"/>
      <c r="CA498" s="47"/>
      <c r="CB498" s="47"/>
      <c r="CC498" s="47"/>
      <c r="CD498" s="47"/>
      <c r="CE498" s="47"/>
      <c r="CF498" s="47"/>
      <c r="CG498" s="47"/>
      <c r="CH498" s="47"/>
      <c r="CI498" s="47"/>
      <c r="CJ498" s="47"/>
      <c r="CK498" s="47"/>
      <c r="CL498" s="47"/>
      <c r="CM498" s="47"/>
      <c r="CN498" s="47"/>
      <c r="CO498" s="47"/>
      <c r="CP498" s="47"/>
      <c r="CQ498" s="47"/>
      <c r="CR498" s="47"/>
      <c r="CU498" s="47"/>
      <c r="CV498" s="47"/>
    </row>
    <row r="499">
      <c r="G499" s="47"/>
      <c r="H499" s="47"/>
      <c r="I499" s="47"/>
      <c r="J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  <c r="BL499" s="47"/>
      <c r="BM499" s="47"/>
      <c r="BN499" s="47"/>
      <c r="BO499" s="47"/>
      <c r="BP499" s="47"/>
      <c r="BQ499" s="47"/>
      <c r="BR499" s="47"/>
      <c r="BS499" s="47"/>
      <c r="BT499" s="47"/>
      <c r="BU499" s="47"/>
      <c r="BV499" s="47"/>
      <c r="BW499" s="47"/>
      <c r="BX499" s="47"/>
      <c r="BY499" s="47"/>
      <c r="BZ499" s="47"/>
      <c r="CA499" s="47"/>
      <c r="CB499" s="47"/>
      <c r="CC499" s="47"/>
      <c r="CD499" s="47"/>
      <c r="CE499" s="47"/>
      <c r="CF499" s="47"/>
      <c r="CG499" s="47"/>
      <c r="CH499" s="47"/>
      <c r="CI499" s="47"/>
      <c r="CJ499" s="47"/>
      <c r="CK499" s="47"/>
      <c r="CL499" s="47"/>
      <c r="CM499" s="47"/>
      <c r="CN499" s="47"/>
      <c r="CO499" s="47"/>
      <c r="CP499" s="47"/>
      <c r="CQ499" s="47"/>
      <c r="CR499" s="47"/>
      <c r="CU499" s="47"/>
      <c r="CV499" s="47"/>
    </row>
    <row r="500">
      <c r="G500" s="47"/>
      <c r="H500" s="47"/>
      <c r="I500" s="47"/>
      <c r="J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  <c r="BL500" s="47"/>
      <c r="BM500" s="47"/>
      <c r="BN500" s="47"/>
      <c r="BO500" s="47"/>
      <c r="BP500" s="47"/>
      <c r="BQ500" s="47"/>
      <c r="BR500" s="47"/>
      <c r="BS500" s="47"/>
      <c r="BT500" s="47"/>
      <c r="BU500" s="47"/>
      <c r="BV500" s="47"/>
      <c r="BW500" s="47"/>
      <c r="BX500" s="47"/>
      <c r="BY500" s="47"/>
      <c r="BZ500" s="47"/>
      <c r="CA500" s="47"/>
      <c r="CB500" s="47"/>
      <c r="CC500" s="47"/>
      <c r="CD500" s="47"/>
      <c r="CE500" s="47"/>
      <c r="CF500" s="47"/>
      <c r="CG500" s="47"/>
      <c r="CH500" s="47"/>
      <c r="CI500" s="47"/>
      <c r="CJ500" s="47"/>
      <c r="CK500" s="47"/>
      <c r="CL500" s="47"/>
      <c r="CM500" s="47"/>
      <c r="CN500" s="47"/>
      <c r="CO500" s="47"/>
      <c r="CP500" s="47"/>
      <c r="CQ500" s="47"/>
      <c r="CR500" s="47"/>
      <c r="CU500" s="47"/>
      <c r="CV500" s="47"/>
    </row>
    <row r="501">
      <c r="G501" s="47"/>
      <c r="H501" s="47"/>
      <c r="I501" s="47"/>
      <c r="J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  <c r="BL501" s="47"/>
      <c r="BM501" s="47"/>
      <c r="BN501" s="47"/>
      <c r="BO501" s="47"/>
      <c r="BP501" s="47"/>
      <c r="BQ501" s="47"/>
      <c r="BR501" s="47"/>
      <c r="BS501" s="47"/>
      <c r="BT501" s="47"/>
      <c r="BU501" s="47"/>
      <c r="BV501" s="47"/>
      <c r="BW501" s="47"/>
      <c r="BX501" s="47"/>
      <c r="BY501" s="47"/>
      <c r="BZ501" s="47"/>
      <c r="CA501" s="47"/>
      <c r="CB501" s="47"/>
      <c r="CC501" s="47"/>
      <c r="CD501" s="47"/>
      <c r="CE501" s="47"/>
      <c r="CF501" s="47"/>
      <c r="CG501" s="47"/>
      <c r="CH501" s="47"/>
      <c r="CI501" s="47"/>
      <c r="CJ501" s="47"/>
      <c r="CK501" s="47"/>
      <c r="CL501" s="47"/>
      <c r="CM501" s="47"/>
      <c r="CN501" s="47"/>
      <c r="CO501" s="47"/>
      <c r="CP501" s="47"/>
      <c r="CQ501" s="47"/>
      <c r="CR501" s="47"/>
      <c r="CU501" s="47"/>
      <c r="CV501" s="47"/>
    </row>
    <row r="502">
      <c r="G502" s="47"/>
      <c r="H502" s="47"/>
      <c r="I502" s="47"/>
      <c r="J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/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47"/>
      <c r="CA502" s="47"/>
      <c r="CB502" s="47"/>
      <c r="CC502" s="47"/>
      <c r="CD502" s="47"/>
      <c r="CE502" s="47"/>
      <c r="CF502" s="47"/>
      <c r="CG502" s="47"/>
      <c r="CH502" s="47"/>
      <c r="CI502" s="47"/>
      <c r="CJ502" s="47"/>
      <c r="CK502" s="47"/>
      <c r="CL502" s="47"/>
      <c r="CM502" s="47"/>
      <c r="CN502" s="47"/>
      <c r="CO502" s="47"/>
      <c r="CP502" s="47"/>
      <c r="CQ502" s="47"/>
      <c r="CR502" s="47"/>
      <c r="CU502" s="47"/>
      <c r="CV502" s="47"/>
    </row>
    <row r="503">
      <c r="G503" s="47"/>
      <c r="H503" s="47"/>
      <c r="I503" s="47"/>
      <c r="J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  <c r="BL503" s="47"/>
      <c r="BM503" s="47"/>
      <c r="BN503" s="47"/>
      <c r="BO503" s="47"/>
      <c r="BP503" s="47"/>
      <c r="BQ503" s="47"/>
      <c r="BR503" s="47"/>
      <c r="BS503" s="47"/>
      <c r="BT503" s="47"/>
      <c r="BU503" s="47"/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47"/>
      <c r="CK503" s="47"/>
      <c r="CL503" s="47"/>
      <c r="CM503" s="47"/>
      <c r="CN503" s="47"/>
      <c r="CO503" s="47"/>
      <c r="CP503" s="47"/>
      <c r="CQ503" s="47"/>
      <c r="CR503" s="47"/>
      <c r="CU503" s="47"/>
      <c r="CV503" s="47"/>
    </row>
    <row r="504">
      <c r="G504" s="47"/>
      <c r="H504" s="47"/>
      <c r="I504" s="47"/>
      <c r="J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  <c r="BL504" s="47"/>
      <c r="BM504" s="47"/>
      <c r="BN504" s="47"/>
      <c r="BO504" s="47"/>
      <c r="BP504" s="47"/>
      <c r="BQ504" s="47"/>
      <c r="BR504" s="47"/>
      <c r="BS504" s="47"/>
      <c r="BT504" s="47"/>
      <c r="BU504" s="47"/>
      <c r="BV504" s="47"/>
      <c r="BW504" s="47"/>
      <c r="BX504" s="47"/>
      <c r="BY504" s="47"/>
      <c r="BZ504" s="47"/>
      <c r="CA504" s="47"/>
      <c r="CB504" s="47"/>
      <c r="CC504" s="47"/>
      <c r="CD504" s="47"/>
      <c r="CE504" s="47"/>
      <c r="CF504" s="47"/>
      <c r="CG504" s="47"/>
      <c r="CH504" s="47"/>
      <c r="CI504" s="47"/>
      <c r="CJ504" s="47"/>
      <c r="CK504" s="47"/>
      <c r="CL504" s="47"/>
      <c r="CM504" s="47"/>
      <c r="CN504" s="47"/>
      <c r="CO504" s="47"/>
      <c r="CP504" s="47"/>
      <c r="CQ504" s="47"/>
      <c r="CR504" s="47"/>
      <c r="CU504" s="47"/>
      <c r="CV504" s="47"/>
    </row>
    <row r="505">
      <c r="G505" s="47"/>
      <c r="H505" s="47"/>
      <c r="I505" s="47"/>
      <c r="J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  <c r="BL505" s="47"/>
      <c r="BM505" s="47"/>
      <c r="BN505" s="47"/>
      <c r="BO505" s="47"/>
      <c r="BP505" s="47"/>
      <c r="BQ505" s="47"/>
      <c r="BR505" s="47"/>
      <c r="BS505" s="47"/>
      <c r="BT505" s="47"/>
      <c r="BU505" s="47"/>
      <c r="BV505" s="47"/>
      <c r="BW505" s="47"/>
      <c r="BX505" s="47"/>
      <c r="BY505" s="47"/>
      <c r="BZ505" s="47"/>
      <c r="CA505" s="47"/>
      <c r="CB505" s="47"/>
      <c r="CC505" s="47"/>
      <c r="CD505" s="47"/>
      <c r="CE505" s="47"/>
      <c r="CF505" s="47"/>
      <c r="CG505" s="47"/>
      <c r="CH505" s="47"/>
      <c r="CI505" s="47"/>
      <c r="CJ505" s="47"/>
      <c r="CK505" s="47"/>
      <c r="CL505" s="47"/>
      <c r="CM505" s="47"/>
      <c r="CN505" s="47"/>
      <c r="CO505" s="47"/>
      <c r="CP505" s="47"/>
      <c r="CQ505" s="47"/>
      <c r="CR505" s="47"/>
      <c r="CU505" s="47"/>
      <c r="CV505" s="47"/>
    </row>
    <row r="506">
      <c r="G506" s="47"/>
      <c r="H506" s="47"/>
      <c r="I506" s="47"/>
      <c r="J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  <c r="BL506" s="47"/>
      <c r="BM506" s="47"/>
      <c r="BN506" s="47"/>
      <c r="BO506" s="47"/>
      <c r="BP506" s="47"/>
      <c r="BQ506" s="47"/>
      <c r="BR506" s="47"/>
      <c r="BS506" s="47"/>
      <c r="BT506" s="47"/>
      <c r="BU506" s="47"/>
      <c r="BV506" s="47"/>
      <c r="BW506" s="47"/>
      <c r="BX506" s="47"/>
      <c r="BY506" s="47"/>
      <c r="BZ506" s="47"/>
      <c r="CA506" s="47"/>
      <c r="CB506" s="47"/>
      <c r="CC506" s="47"/>
      <c r="CD506" s="47"/>
      <c r="CE506" s="47"/>
      <c r="CF506" s="47"/>
      <c r="CG506" s="47"/>
      <c r="CH506" s="47"/>
      <c r="CI506" s="47"/>
      <c r="CJ506" s="47"/>
      <c r="CK506" s="47"/>
      <c r="CL506" s="47"/>
      <c r="CM506" s="47"/>
      <c r="CN506" s="47"/>
      <c r="CO506" s="47"/>
      <c r="CP506" s="47"/>
      <c r="CQ506" s="47"/>
      <c r="CR506" s="47"/>
      <c r="CU506" s="47"/>
      <c r="CV506" s="47"/>
    </row>
    <row r="507">
      <c r="G507" s="47"/>
      <c r="H507" s="47"/>
      <c r="I507" s="47"/>
      <c r="J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  <c r="BL507" s="47"/>
      <c r="BM507" s="47"/>
      <c r="BN507" s="47"/>
      <c r="BO507" s="47"/>
      <c r="BP507" s="47"/>
      <c r="BQ507" s="47"/>
      <c r="BR507" s="47"/>
      <c r="BS507" s="47"/>
      <c r="BT507" s="47"/>
      <c r="BU507" s="47"/>
      <c r="BV507" s="47"/>
      <c r="BW507" s="47"/>
      <c r="BX507" s="47"/>
      <c r="BY507" s="47"/>
      <c r="BZ507" s="47"/>
      <c r="CA507" s="47"/>
      <c r="CB507" s="47"/>
      <c r="CC507" s="47"/>
      <c r="CD507" s="47"/>
      <c r="CE507" s="47"/>
      <c r="CF507" s="47"/>
      <c r="CG507" s="47"/>
      <c r="CH507" s="47"/>
      <c r="CI507" s="47"/>
      <c r="CJ507" s="47"/>
      <c r="CK507" s="47"/>
      <c r="CL507" s="47"/>
      <c r="CM507" s="47"/>
      <c r="CN507" s="47"/>
      <c r="CO507" s="47"/>
      <c r="CP507" s="47"/>
      <c r="CQ507" s="47"/>
      <c r="CR507" s="47"/>
      <c r="CU507" s="47"/>
      <c r="CV507" s="47"/>
    </row>
    <row r="508">
      <c r="G508" s="47"/>
      <c r="H508" s="47"/>
      <c r="I508" s="47"/>
      <c r="J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  <c r="BL508" s="47"/>
      <c r="BM508" s="47"/>
      <c r="BN508" s="47"/>
      <c r="BO508" s="47"/>
      <c r="BP508" s="47"/>
      <c r="BQ508" s="47"/>
      <c r="BR508" s="47"/>
      <c r="BS508" s="47"/>
      <c r="BT508" s="47"/>
      <c r="BU508" s="47"/>
      <c r="BV508" s="47"/>
      <c r="BW508" s="47"/>
      <c r="BX508" s="47"/>
      <c r="BY508" s="47"/>
      <c r="BZ508" s="47"/>
      <c r="CA508" s="47"/>
      <c r="CB508" s="47"/>
      <c r="CC508" s="47"/>
      <c r="CD508" s="47"/>
      <c r="CE508" s="47"/>
      <c r="CF508" s="47"/>
      <c r="CG508" s="47"/>
      <c r="CH508" s="47"/>
      <c r="CI508" s="47"/>
      <c r="CJ508" s="47"/>
      <c r="CK508" s="47"/>
      <c r="CL508" s="47"/>
      <c r="CM508" s="47"/>
      <c r="CN508" s="47"/>
      <c r="CO508" s="47"/>
      <c r="CP508" s="47"/>
      <c r="CQ508" s="47"/>
      <c r="CR508" s="47"/>
      <c r="CU508" s="47"/>
      <c r="CV508" s="47"/>
    </row>
    <row r="509">
      <c r="G509" s="47"/>
      <c r="H509" s="47"/>
      <c r="I509" s="47"/>
      <c r="J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  <c r="BL509" s="47"/>
      <c r="BM509" s="47"/>
      <c r="BN509" s="47"/>
      <c r="BO509" s="47"/>
      <c r="BP509" s="47"/>
      <c r="BQ509" s="47"/>
      <c r="BR509" s="47"/>
      <c r="BS509" s="47"/>
      <c r="BT509" s="47"/>
      <c r="BU509" s="47"/>
      <c r="BV509" s="47"/>
      <c r="BW509" s="47"/>
      <c r="BX509" s="47"/>
      <c r="BY509" s="47"/>
      <c r="BZ509" s="47"/>
      <c r="CA509" s="47"/>
      <c r="CB509" s="47"/>
      <c r="CC509" s="47"/>
      <c r="CD509" s="47"/>
      <c r="CE509" s="47"/>
      <c r="CF509" s="47"/>
      <c r="CG509" s="47"/>
      <c r="CH509" s="47"/>
      <c r="CI509" s="47"/>
      <c r="CJ509" s="47"/>
      <c r="CK509" s="47"/>
      <c r="CL509" s="47"/>
      <c r="CM509" s="47"/>
      <c r="CN509" s="47"/>
      <c r="CO509" s="47"/>
      <c r="CP509" s="47"/>
      <c r="CQ509" s="47"/>
      <c r="CR509" s="47"/>
      <c r="CU509" s="47"/>
      <c r="CV509" s="47"/>
    </row>
    <row r="510">
      <c r="G510" s="47"/>
      <c r="H510" s="47"/>
      <c r="I510" s="47"/>
      <c r="J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  <c r="BL510" s="47"/>
      <c r="BM510" s="47"/>
      <c r="BN510" s="47"/>
      <c r="BO510" s="47"/>
      <c r="BP510" s="47"/>
      <c r="BQ510" s="47"/>
      <c r="BR510" s="47"/>
      <c r="BS510" s="47"/>
      <c r="BT510" s="47"/>
      <c r="BU510" s="47"/>
      <c r="BV510" s="47"/>
      <c r="BW510" s="47"/>
      <c r="BX510" s="47"/>
      <c r="BY510" s="47"/>
      <c r="BZ510" s="47"/>
      <c r="CA510" s="47"/>
      <c r="CB510" s="47"/>
      <c r="CC510" s="47"/>
      <c r="CD510" s="47"/>
      <c r="CE510" s="47"/>
      <c r="CF510" s="47"/>
      <c r="CG510" s="47"/>
      <c r="CH510" s="47"/>
      <c r="CI510" s="47"/>
      <c r="CJ510" s="47"/>
      <c r="CK510" s="47"/>
      <c r="CL510" s="47"/>
      <c r="CM510" s="47"/>
      <c r="CN510" s="47"/>
      <c r="CO510" s="47"/>
      <c r="CP510" s="47"/>
      <c r="CQ510" s="47"/>
      <c r="CR510" s="47"/>
      <c r="CU510" s="47"/>
      <c r="CV510" s="47"/>
    </row>
    <row r="511">
      <c r="G511" s="47"/>
      <c r="H511" s="47"/>
      <c r="I511" s="47"/>
      <c r="J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  <c r="BL511" s="47"/>
      <c r="BM511" s="47"/>
      <c r="BN511" s="47"/>
      <c r="BO511" s="47"/>
      <c r="BP511" s="47"/>
      <c r="BQ511" s="47"/>
      <c r="BR511" s="47"/>
      <c r="BS511" s="47"/>
      <c r="BT511" s="47"/>
      <c r="BU511" s="47"/>
      <c r="BV511" s="47"/>
      <c r="BW511" s="47"/>
      <c r="BX511" s="47"/>
      <c r="BY511" s="47"/>
      <c r="BZ511" s="47"/>
      <c r="CA511" s="47"/>
      <c r="CB511" s="47"/>
      <c r="CC511" s="47"/>
      <c r="CD511" s="47"/>
      <c r="CE511" s="47"/>
      <c r="CF511" s="47"/>
      <c r="CG511" s="47"/>
      <c r="CH511" s="47"/>
      <c r="CI511" s="47"/>
      <c r="CJ511" s="47"/>
      <c r="CK511" s="47"/>
      <c r="CL511" s="47"/>
      <c r="CM511" s="47"/>
      <c r="CN511" s="47"/>
      <c r="CO511" s="47"/>
      <c r="CP511" s="47"/>
      <c r="CQ511" s="47"/>
      <c r="CR511" s="47"/>
      <c r="CU511" s="47"/>
      <c r="CV511" s="47"/>
    </row>
    <row r="512">
      <c r="G512" s="47"/>
      <c r="H512" s="47"/>
      <c r="I512" s="47"/>
      <c r="J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  <c r="BL512" s="47"/>
      <c r="BM512" s="47"/>
      <c r="BN512" s="47"/>
      <c r="BO512" s="47"/>
      <c r="BP512" s="47"/>
      <c r="BQ512" s="47"/>
      <c r="BR512" s="47"/>
      <c r="BS512" s="47"/>
      <c r="BT512" s="47"/>
      <c r="BU512" s="47"/>
      <c r="BV512" s="47"/>
      <c r="BW512" s="47"/>
      <c r="BX512" s="47"/>
      <c r="BY512" s="47"/>
      <c r="BZ512" s="47"/>
      <c r="CA512" s="47"/>
      <c r="CB512" s="47"/>
      <c r="CC512" s="47"/>
      <c r="CD512" s="47"/>
      <c r="CE512" s="47"/>
      <c r="CF512" s="47"/>
      <c r="CG512" s="47"/>
      <c r="CH512" s="47"/>
      <c r="CI512" s="47"/>
      <c r="CJ512" s="47"/>
      <c r="CK512" s="47"/>
      <c r="CL512" s="47"/>
      <c r="CM512" s="47"/>
      <c r="CN512" s="47"/>
      <c r="CO512" s="47"/>
      <c r="CP512" s="47"/>
      <c r="CQ512" s="47"/>
      <c r="CR512" s="47"/>
      <c r="CU512" s="47"/>
      <c r="CV512" s="47"/>
    </row>
    <row r="513">
      <c r="G513" s="47"/>
      <c r="H513" s="47"/>
      <c r="I513" s="47"/>
      <c r="J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  <c r="BL513" s="47"/>
      <c r="BM513" s="47"/>
      <c r="BN513" s="47"/>
      <c r="BO513" s="47"/>
      <c r="BP513" s="47"/>
      <c r="BQ513" s="47"/>
      <c r="BR513" s="47"/>
      <c r="BS513" s="47"/>
      <c r="BT513" s="47"/>
      <c r="BU513" s="47"/>
      <c r="BV513" s="47"/>
      <c r="BW513" s="47"/>
      <c r="BX513" s="47"/>
      <c r="BY513" s="47"/>
      <c r="BZ513" s="47"/>
      <c r="CA513" s="47"/>
      <c r="CB513" s="47"/>
      <c r="CC513" s="47"/>
      <c r="CD513" s="47"/>
      <c r="CE513" s="47"/>
      <c r="CF513" s="47"/>
      <c r="CG513" s="47"/>
      <c r="CH513" s="47"/>
      <c r="CI513" s="47"/>
      <c r="CJ513" s="47"/>
      <c r="CK513" s="47"/>
      <c r="CL513" s="47"/>
      <c r="CM513" s="47"/>
      <c r="CN513" s="47"/>
      <c r="CO513" s="47"/>
      <c r="CP513" s="47"/>
      <c r="CQ513" s="47"/>
      <c r="CR513" s="47"/>
      <c r="CU513" s="47"/>
      <c r="CV513" s="47"/>
    </row>
    <row r="514">
      <c r="G514" s="47"/>
      <c r="H514" s="47"/>
      <c r="I514" s="47"/>
      <c r="J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R514" s="47"/>
      <c r="CU514" s="47"/>
      <c r="CV514" s="47"/>
    </row>
    <row r="515">
      <c r="G515" s="47"/>
      <c r="H515" s="47"/>
      <c r="I515" s="47"/>
      <c r="J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  <c r="BL515" s="47"/>
      <c r="BM515" s="47"/>
      <c r="BN515" s="47"/>
      <c r="BO515" s="47"/>
      <c r="BP515" s="47"/>
      <c r="BQ515" s="47"/>
      <c r="BR515" s="47"/>
      <c r="BS515" s="47"/>
      <c r="BT515" s="47"/>
      <c r="BU515" s="47"/>
      <c r="BV515" s="47"/>
      <c r="BW515" s="47"/>
      <c r="BX515" s="47"/>
      <c r="BY515" s="47"/>
      <c r="BZ515" s="47"/>
      <c r="CA515" s="47"/>
      <c r="CB515" s="47"/>
      <c r="CC515" s="47"/>
      <c r="CD515" s="47"/>
      <c r="CE515" s="47"/>
      <c r="CF515" s="47"/>
      <c r="CG515" s="47"/>
      <c r="CH515" s="47"/>
      <c r="CI515" s="47"/>
      <c r="CJ515" s="47"/>
      <c r="CK515" s="47"/>
      <c r="CL515" s="47"/>
      <c r="CM515" s="47"/>
      <c r="CN515" s="47"/>
      <c r="CO515" s="47"/>
      <c r="CP515" s="47"/>
      <c r="CQ515" s="47"/>
      <c r="CR515" s="47"/>
      <c r="CU515" s="47"/>
      <c r="CV515" s="47"/>
    </row>
    <row r="516">
      <c r="G516" s="47"/>
      <c r="H516" s="47"/>
      <c r="I516" s="47"/>
      <c r="J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/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47"/>
      <c r="CK516" s="47"/>
      <c r="CL516" s="47"/>
      <c r="CM516" s="47"/>
      <c r="CN516" s="47"/>
      <c r="CO516" s="47"/>
      <c r="CP516" s="47"/>
      <c r="CQ516" s="47"/>
      <c r="CR516" s="47"/>
      <c r="CU516" s="47"/>
      <c r="CV516" s="47"/>
    </row>
    <row r="517">
      <c r="G517" s="47"/>
      <c r="H517" s="47"/>
      <c r="I517" s="47"/>
      <c r="J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  <c r="BL517" s="47"/>
      <c r="BM517" s="47"/>
      <c r="BN517" s="47"/>
      <c r="BO517" s="47"/>
      <c r="BP517" s="47"/>
      <c r="BQ517" s="47"/>
      <c r="BR517" s="47"/>
      <c r="BS517" s="47"/>
      <c r="BT517" s="47"/>
      <c r="BU517" s="47"/>
      <c r="BV517" s="47"/>
      <c r="BW517" s="47"/>
      <c r="BX517" s="47"/>
      <c r="BY517" s="47"/>
      <c r="BZ517" s="47"/>
      <c r="CA517" s="47"/>
      <c r="CB517" s="47"/>
      <c r="CC517" s="47"/>
      <c r="CD517" s="47"/>
      <c r="CE517" s="47"/>
      <c r="CF517" s="47"/>
      <c r="CG517" s="47"/>
      <c r="CH517" s="47"/>
      <c r="CI517" s="47"/>
      <c r="CJ517" s="47"/>
      <c r="CK517" s="47"/>
      <c r="CL517" s="47"/>
      <c r="CM517" s="47"/>
      <c r="CN517" s="47"/>
      <c r="CO517" s="47"/>
      <c r="CP517" s="47"/>
      <c r="CQ517" s="47"/>
      <c r="CR517" s="47"/>
      <c r="CU517" s="47"/>
      <c r="CV517" s="47"/>
    </row>
    <row r="518">
      <c r="G518" s="47"/>
      <c r="H518" s="47"/>
      <c r="I518" s="47"/>
      <c r="J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  <c r="BL518" s="47"/>
      <c r="BM518" s="47"/>
      <c r="BN518" s="47"/>
      <c r="BO518" s="47"/>
      <c r="BP518" s="47"/>
      <c r="BQ518" s="47"/>
      <c r="BR518" s="47"/>
      <c r="BS518" s="47"/>
      <c r="BT518" s="47"/>
      <c r="BU518" s="47"/>
      <c r="BV518" s="47"/>
      <c r="BW518" s="47"/>
      <c r="BX518" s="47"/>
      <c r="BY518" s="47"/>
      <c r="BZ518" s="47"/>
      <c r="CA518" s="47"/>
      <c r="CB518" s="47"/>
      <c r="CC518" s="47"/>
      <c r="CD518" s="47"/>
      <c r="CE518" s="47"/>
      <c r="CF518" s="47"/>
      <c r="CG518" s="47"/>
      <c r="CH518" s="47"/>
      <c r="CI518" s="47"/>
      <c r="CJ518" s="47"/>
      <c r="CK518" s="47"/>
      <c r="CL518" s="47"/>
      <c r="CM518" s="47"/>
      <c r="CN518" s="47"/>
      <c r="CO518" s="47"/>
      <c r="CP518" s="47"/>
      <c r="CQ518" s="47"/>
      <c r="CR518" s="47"/>
      <c r="CU518" s="47"/>
      <c r="CV518" s="47"/>
    </row>
    <row r="519">
      <c r="G519" s="47"/>
      <c r="H519" s="47"/>
      <c r="I519" s="47"/>
      <c r="J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  <c r="BL519" s="47"/>
      <c r="BM519" s="47"/>
      <c r="BN519" s="47"/>
      <c r="BO519" s="47"/>
      <c r="BP519" s="47"/>
      <c r="BQ519" s="47"/>
      <c r="BR519" s="47"/>
      <c r="BS519" s="47"/>
      <c r="BT519" s="47"/>
      <c r="BU519" s="47"/>
      <c r="BV519" s="47"/>
      <c r="BW519" s="47"/>
      <c r="BX519" s="47"/>
      <c r="BY519" s="47"/>
      <c r="BZ519" s="47"/>
      <c r="CA519" s="47"/>
      <c r="CB519" s="47"/>
      <c r="CC519" s="47"/>
      <c r="CD519" s="47"/>
      <c r="CE519" s="47"/>
      <c r="CF519" s="47"/>
      <c r="CG519" s="47"/>
      <c r="CH519" s="47"/>
      <c r="CI519" s="47"/>
      <c r="CJ519" s="47"/>
      <c r="CK519" s="47"/>
      <c r="CL519" s="47"/>
      <c r="CM519" s="47"/>
      <c r="CN519" s="47"/>
      <c r="CO519" s="47"/>
      <c r="CP519" s="47"/>
      <c r="CQ519" s="47"/>
      <c r="CR519" s="47"/>
      <c r="CU519" s="47"/>
      <c r="CV519" s="47"/>
    </row>
    <row r="520">
      <c r="G520" s="47"/>
      <c r="H520" s="47"/>
      <c r="I520" s="47"/>
      <c r="J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  <c r="BL520" s="47"/>
      <c r="BM520" s="47"/>
      <c r="BN520" s="47"/>
      <c r="BO520" s="47"/>
      <c r="BP520" s="47"/>
      <c r="BQ520" s="47"/>
      <c r="BR520" s="47"/>
      <c r="BS520" s="47"/>
      <c r="BT520" s="47"/>
      <c r="BU520" s="47"/>
      <c r="BV520" s="47"/>
      <c r="BW520" s="47"/>
      <c r="BX520" s="47"/>
      <c r="BY520" s="47"/>
      <c r="BZ520" s="47"/>
      <c r="CA520" s="47"/>
      <c r="CB520" s="47"/>
      <c r="CC520" s="47"/>
      <c r="CD520" s="47"/>
      <c r="CE520" s="47"/>
      <c r="CF520" s="47"/>
      <c r="CG520" s="47"/>
      <c r="CH520" s="47"/>
      <c r="CI520" s="47"/>
      <c r="CJ520" s="47"/>
      <c r="CK520" s="47"/>
      <c r="CL520" s="47"/>
      <c r="CM520" s="47"/>
      <c r="CN520" s="47"/>
      <c r="CO520" s="47"/>
      <c r="CP520" s="47"/>
      <c r="CQ520" s="47"/>
      <c r="CR520" s="47"/>
      <c r="CU520" s="47"/>
      <c r="CV520" s="47"/>
    </row>
    <row r="521">
      <c r="G521" s="47"/>
      <c r="H521" s="47"/>
      <c r="I521" s="47"/>
      <c r="J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  <c r="BL521" s="47"/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R521" s="47"/>
      <c r="CU521" s="47"/>
      <c r="CV521" s="47"/>
    </row>
    <row r="522">
      <c r="G522" s="47"/>
      <c r="H522" s="47"/>
      <c r="I522" s="47"/>
      <c r="J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  <c r="BL522" s="47"/>
      <c r="BM522" s="47"/>
      <c r="BN522" s="47"/>
      <c r="BO522" s="47"/>
      <c r="BP522" s="47"/>
      <c r="BQ522" s="47"/>
      <c r="BR522" s="47"/>
      <c r="BS522" s="47"/>
      <c r="BT522" s="47"/>
      <c r="BU522" s="47"/>
      <c r="BV522" s="47"/>
      <c r="BW522" s="47"/>
      <c r="BX522" s="47"/>
      <c r="BY522" s="47"/>
      <c r="BZ522" s="47"/>
      <c r="CA522" s="47"/>
      <c r="CB522" s="47"/>
      <c r="CC522" s="47"/>
      <c r="CD522" s="47"/>
      <c r="CE522" s="47"/>
      <c r="CF522" s="47"/>
      <c r="CG522" s="47"/>
      <c r="CH522" s="47"/>
      <c r="CI522" s="47"/>
      <c r="CJ522" s="47"/>
      <c r="CK522" s="47"/>
      <c r="CL522" s="47"/>
      <c r="CM522" s="47"/>
      <c r="CN522" s="47"/>
      <c r="CO522" s="47"/>
      <c r="CP522" s="47"/>
      <c r="CQ522" s="47"/>
      <c r="CR522" s="47"/>
      <c r="CU522" s="47"/>
      <c r="CV522" s="47"/>
    </row>
    <row r="523">
      <c r="G523" s="47"/>
      <c r="H523" s="47"/>
      <c r="I523" s="47"/>
      <c r="J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  <c r="BL523" s="47"/>
      <c r="BM523" s="47"/>
      <c r="BN523" s="47"/>
      <c r="BO523" s="47"/>
      <c r="BP523" s="47"/>
      <c r="BQ523" s="47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47"/>
      <c r="CK523" s="47"/>
      <c r="CL523" s="47"/>
      <c r="CM523" s="47"/>
      <c r="CN523" s="47"/>
      <c r="CO523" s="47"/>
      <c r="CP523" s="47"/>
      <c r="CQ523" s="47"/>
      <c r="CR523" s="47"/>
      <c r="CU523" s="47"/>
      <c r="CV523" s="47"/>
    </row>
    <row r="524">
      <c r="G524" s="47"/>
      <c r="H524" s="47"/>
      <c r="I524" s="47"/>
      <c r="J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  <c r="BL524" s="47"/>
      <c r="BM524" s="47"/>
      <c r="BN524" s="47"/>
      <c r="BO524" s="47"/>
      <c r="BP524" s="47"/>
      <c r="BQ524" s="47"/>
      <c r="BR524" s="47"/>
      <c r="BS524" s="47"/>
      <c r="BT524" s="47"/>
      <c r="BU524" s="47"/>
      <c r="BV524" s="47"/>
      <c r="BW524" s="47"/>
      <c r="BX524" s="47"/>
      <c r="BY524" s="47"/>
      <c r="BZ524" s="47"/>
      <c r="CA524" s="47"/>
      <c r="CB524" s="47"/>
      <c r="CC524" s="47"/>
      <c r="CD524" s="47"/>
      <c r="CE524" s="47"/>
      <c r="CF524" s="47"/>
      <c r="CG524" s="47"/>
      <c r="CH524" s="47"/>
      <c r="CI524" s="47"/>
      <c r="CJ524" s="47"/>
      <c r="CK524" s="47"/>
      <c r="CL524" s="47"/>
      <c r="CM524" s="47"/>
      <c r="CN524" s="47"/>
      <c r="CO524" s="47"/>
      <c r="CP524" s="47"/>
      <c r="CQ524" s="47"/>
      <c r="CR524" s="47"/>
      <c r="CU524" s="47"/>
      <c r="CV524" s="47"/>
    </row>
    <row r="525">
      <c r="G525" s="47"/>
      <c r="H525" s="47"/>
      <c r="I525" s="47"/>
      <c r="J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  <c r="BL525" s="47"/>
      <c r="BM525" s="47"/>
      <c r="BN525" s="47"/>
      <c r="BO525" s="47"/>
      <c r="BP525" s="47"/>
      <c r="BQ525" s="47"/>
      <c r="BR525" s="47"/>
      <c r="BS525" s="47"/>
      <c r="BT525" s="47"/>
      <c r="BU525" s="47"/>
      <c r="BV525" s="47"/>
      <c r="BW525" s="47"/>
      <c r="BX525" s="47"/>
      <c r="BY525" s="47"/>
      <c r="BZ525" s="47"/>
      <c r="CA525" s="47"/>
      <c r="CB525" s="47"/>
      <c r="CC525" s="47"/>
      <c r="CD525" s="47"/>
      <c r="CE525" s="47"/>
      <c r="CF525" s="47"/>
      <c r="CG525" s="47"/>
      <c r="CH525" s="47"/>
      <c r="CI525" s="47"/>
      <c r="CJ525" s="47"/>
      <c r="CK525" s="47"/>
      <c r="CL525" s="47"/>
      <c r="CM525" s="47"/>
      <c r="CN525" s="47"/>
      <c r="CO525" s="47"/>
      <c r="CP525" s="47"/>
      <c r="CQ525" s="47"/>
      <c r="CR525" s="47"/>
      <c r="CU525" s="47"/>
      <c r="CV525" s="47"/>
    </row>
    <row r="526">
      <c r="G526" s="47"/>
      <c r="H526" s="47"/>
      <c r="I526" s="47"/>
      <c r="J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  <c r="BL526" s="47"/>
      <c r="BM526" s="47"/>
      <c r="BN526" s="47"/>
      <c r="BO526" s="47"/>
      <c r="BP526" s="47"/>
      <c r="BQ526" s="47"/>
      <c r="BR526" s="47"/>
      <c r="BS526" s="47"/>
      <c r="BT526" s="47"/>
      <c r="BU526" s="47"/>
      <c r="BV526" s="47"/>
      <c r="BW526" s="47"/>
      <c r="BX526" s="47"/>
      <c r="BY526" s="47"/>
      <c r="BZ526" s="47"/>
      <c r="CA526" s="47"/>
      <c r="CB526" s="47"/>
      <c r="CC526" s="47"/>
      <c r="CD526" s="47"/>
      <c r="CE526" s="47"/>
      <c r="CF526" s="47"/>
      <c r="CG526" s="47"/>
      <c r="CH526" s="47"/>
      <c r="CI526" s="47"/>
      <c r="CJ526" s="47"/>
      <c r="CK526" s="47"/>
      <c r="CL526" s="47"/>
      <c r="CM526" s="47"/>
      <c r="CN526" s="47"/>
      <c r="CO526" s="47"/>
      <c r="CP526" s="47"/>
      <c r="CQ526" s="47"/>
      <c r="CR526" s="47"/>
      <c r="CU526" s="47"/>
      <c r="CV526" s="47"/>
    </row>
    <row r="527">
      <c r="G527" s="47"/>
      <c r="H527" s="47"/>
      <c r="I527" s="47"/>
      <c r="J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  <c r="BS527" s="47"/>
      <c r="BT527" s="47"/>
      <c r="BU527" s="47"/>
      <c r="BV527" s="47"/>
      <c r="BW527" s="47"/>
      <c r="BX527" s="47"/>
      <c r="BY527" s="47"/>
      <c r="BZ527" s="47"/>
      <c r="CA527" s="47"/>
      <c r="CB527" s="47"/>
      <c r="CC527" s="47"/>
      <c r="CD527" s="47"/>
      <c r="CE527" s="47"/>
      <c r="CF527" s="47"/>
      <c r="CG527" s="47"/>
      <c r="CH527" s="47"/>
      <c r="CI527" s="47"/>
      <c r="CJ527" s="47"/>
      <c r="CK527" s="47"/>
      <c r="CL527" s="47"/>
      <c r="CM527" s="47"/>
      <c r="CN527" s="47"/>
      <c r="CO527" s="47"/>
      <c r="CP527" s="47"/>
      <c r="CQ527" s="47"/>
      <c r="CR527" s="47"/>
      <c r="CU527" s="47"/>
      <c r="CV527" s="47"/>
    </row>
    <row r="528">
      <c r="G528" s="47"/>
      <c r="H528" s="47"/>
      <c r="I528" s="47"/>
      <c r="J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  <c r="BL528" s="47"/>
      <c r="BM528" s="47"/>
      <c r="BN528" s="47"/>
      <c r="BO528" s="47"/>
      <c r="BP528" s="47"/>
      <c r="BQ528" s="47"/>
      <c r="BR528" s="47"/>
      <c r="BS528" s="47"/>
      <c r="BT528" s="47"/>
      <c r="BU528" s="47"/>
      <c r="BV528" s="47"/>
      <c r="BW528" s="47"/>
      <c r="BX528" s="47"/>
      <c r="BY528" s="47"/>
      <c r="BZ528" s="47"/>
      <c r="CA528" s="47"/>
      <c r="CB528" s="47"/>
      <c r="CC528" s="47"/>
      <c r="CD528" s="47"/>
      <c r="CE528" s="47"/>
      <c r="CF528" s="47"/>
      <c r="CG528" s="47"/>
      <c r="CH528" s="47"/>
      <c r="CI528" s="47"/>
      <c r="CJ528" s="47"/>
      <c r="CK528" s="47"/>
      <c r="CL528" s="47"/>
      <c r="CM528" s="47"/>
      <c r="CN528" s="47"/>
      <c r="CO528" s="47"/>
      <c r="CP528" s="47"/>
      <c r="CQ528" s="47"/>
      <c r="CR528" s="47"/>
      <c r="CU528" s="47"/>
      <c r="CV528" s="47"/>
    </row>
    <row r="529">
      <c r="G529" s="47"/>
      <c r="H529" s="47"/>
      <c r="I529" s="47"/>
      <c r="J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  <c r="BL529" s="47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47"/>
      <c r="BX529" s="47"/>
      <c r="BY529" s="47"/>
      <c r="BZ529" s="47"/>
      <c r="CA529" s="47"/>
      <c r="CB529" s="47"/>
      <c r="CC529" s="47"/>
      <c r="CD529" s="47"/>
      <c r="CE529" s="47"/>
      <c r="CF529" s="47"/>
      <c r="CG529" s="47"/>
      <c r="CH529" s="47"/>
      <c r="CI529" s="47"/>
      <c r="CJ529" s="47"/>
      <c r="CK529" s="47"/>
      <c r="CL529" s="47"/>
      <c r="CM529" s="47"/>
      <c r="CN529" s="47"/>
      <c r="CO529" s="47"/>
      <c r="CP529" s="47"/>
      <c r="CQ529" s="47"/>
      <c r="CR529" s="47"/>
      <c r="CU529" s="47"/>
      <c r="CV529" s="47"/>
    </row>
    <row r="530">
      <c r="G530" s="47"/>
      <c r="H530" s="47"/>
      <c r="I530" s="47"/>
      <c r="J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47"/>
      <c r="CK530" s="47"/>
      <c r="CL530" s="47"/>
      <c r="CM530" s="47"/>
      <c r="CN530" s="47"/>
      <c r="CO530" s="47"/>
      <c r="CP530" s="47"/>
      <c r="CQ530" s="47"/>
      <c r="CR530" s="47"/>
      <c r="CU530" s="47"/>
      <c r="CV530" s="47"/>
    </row>
    <row r="531">
      <c r="G531" s="47"/>
      <c r="H531" s="47"/>
      <c r="I531" s="47"/>
      <c r="J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47"/>
      <c r="CF531" s="47"/>
      <c r="CG531" s="47"/>
      <c r="CH531" s="47"/>
      <c r="CI531" s="47"/>
      <c r="CJ531" s="47"/>
      <c r="CK531" s="47"/>
      <c r="CL531" s="47"/>
      <c r="CM531" s="47"/>
      <c r="CN531" s="47"/>
      <c r="CO531" s="47"/>
      <c r="CP531" s="47"/>
      <c r="CQ531" s="47"/>
      <c r="CR531" s="47"/>
      <c r="CU531" s="47"/>
      <c r="CV531" s="47"/>
    </row>
    <row r="532">
      <c r="G532" s="47"/>
      <c r="H532" s="47"/>
      <c r="I532" s="47"/>
      <c r="J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47"/>
      <c r="CF532" s="47"/>
      <c r="CG532" s="47"/>
      <c r="CH532" s="47"/>
      <c r="CI532" s="47"/>
      <c r="CJ532" s="47"/>
      <c r="CK532" s="47"/>
      <c r="CL532" s="47"/>
      <c r="CM532" s="47"/>
      <c r="CN532" s="47"/>
      <c r="CO532" s="47"/>
      <c r="CP532" s="47"/>
      <c r="CQ532" s="47"/>
      <c r="CR532" s="47"/>
      <c r="CU532" s="47"/>
      <c r="CV532" s="47"/>
    </row>
    <row r="533">
      <c r="G533" s="47"/>
      <c r="H533" s="47"/>
      <c r="I533" s="47"/>
      <c r="J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47"/>
      <c r="CF533" s="47"/>
      <c r="CG533" s="47"/>
      <c r="CH533" s="47"/>
      <c r="CI533" s="47"/>
      <c r="CJ533" s="47"/>
      <c r="CK533" s="47"/>
      <c r="CL533" s="47"/>
      <c r="CM533" s="47"/>
      <c r="CN533" s="47"/>
      <c r="CO533" s="47"/>
      <c r="CP533" s="47"/>
      <c r="CQ533" s="47"/>
      <c r="CR533" s="47"/>
      <c r="CU533" s="47"/>
      <c r="CV533" s="47"/>
    </row>
    <row r="534">
      <c r="G534" s="47"/>
      <c r="H534" s="47"/>
      <c r="I534" s="47"/>
      <c r="J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47"/>
      <c r="CF534" s="47"/>
      <c r="CG534" s="47"/>
      <c r="CH534" s="47"/>
      <c r="CI534" s="47"/>
      <c r="CJ534" s="47"/>
      <c r="CK534" s="47"/>
      <c r="CL534" s="47"/>
      <c r="CM534" s="47"/>
      <c r="CN534" s="47"/>
      <c r="CO534" s="47"/>
      <c r="CP534" s="47"/>
      <c r="CQ534" s="47"/>
      <c r="CR534" s="47"/>
      <c r="CU534" s="47"/>
      <c r="CV534" s="47"/>
    </row>
    <row r="535">
      <c r="G535" s="47"/>
      <c r="H535" s="47"/>
      <c r="I535" s="47"/>
      <c r="J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47"/>
      <c r="CF535" s="47"/>
      <c r="CG535" s="47"/>
      <c r="CH535" s="47"/>
      <c r="CI535" s="47"/>
      <c r="CJ535" s="47"/>
      <c r="CK535" s="47"/>
      <c r="CL535" s="47"/>
      <c r="CM535" s="47"/>
      <c r="CN535" s="47"/>
      <c r="CO535" s="47"/>
      <c r="CP535" s="47"/>
      <c r="CQ535" s="47"/>
      <c r="CR535" s="47"/>
      <c r="CU535" s="47"/>
      <c r="CV535" s="47"/>
    </row>
    <row r="536">
      <c r="G536" s="47"/>
      <c r="H536" s="47"/>
      <c r="I536" s="47"/>
      <c r="J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47"/>
      <c r="CF536" s="47"/>
      <c r="CG536" s="47"/>
      <c r="CH536" s="47"/>
      <c r="CI536" s="47"/>
      <c r="CJ536" s="47"/>
      <c r="CK536" s="47"/>
      <c r="CL536" s="47"/>
      <c r="CM536" s="47"/>
      <c r="CN536" s="47"/>
      <c r="CO536" s="47"/>
      <c r="CP536" s="47"/>
      <c r="CQ536" s="47"/>
      <c r="CR536" s="47"/>
      <c r="CU536" s="47"/>
      <c r="CV536" s="47"/>
    </row>
    <row r="537">
      <c r="G537" s="47"/>
      <c r="H537" s="47"/>
      <c r="I537" s="47"/>
      <c r="J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47"/>
      <c r="CF537" s="47"/>
      <c r="CG537" s="47"/>
      <c r="CH537" s="47"/>
      <c r="CI537" s="47"/>
      <c r="CJ537" s="47"/>
      <c r="CK537" s="47"/>
      <c r="CL537" s="47"/>
      <c r="CM537" s="47"/>
      <c r="CN537" s="47"/>
      <c r="CO537" s="47"/>
      <c r="CP537" s="47"/>
      <c r="CQ537" s="47"/>
      <c r="CR537" s="47"/>
      <c r="CU537" s="47"/>
      <c r="CV537" s="47"/>
    </row>
    <row r="538">
      <c r="G538" s="47"/>
      <c r="H538" s="47"/>
      <c r="I538" s="47"/>
      <c r="J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47"/>
      <c r="CF538" s="47"/>
      <c r="CG538" s="47"/>
      <c r="CH538" s="47"/>
      <c r="CI538" s="47"/>
      <c r="CJ538" s="47"/>
      <c r="CK538" s="47"/>
      <c r="CL538" s="47"/>
      <c r="CM538" s="47"/>
      <c r="CN538" s="47"/>
      <c r="CO538" s="47"/>
      <c r="CP538" s="47"/>
      <c r="CQ538" s="47"/>
      <c r="CR538" s="47"/>
      <c r="CU538" s="47"/>
      <c r="CV538" s="47"/>
    </row>
    <row r="539">
      <c r="G539" s="47"/>
      <c r="H539" s="47"/>
      <c r="I539" s="47"/>
      <c r="J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47"/>
      <c r="CF539" s="47"/>
      <c r="CG539" s="47"/>
      <c r="CH539" s="47"/>
      <c r="CI539" s="47"/>
      <c r="CJ539" s="47"/>
      <c r="CK539" s="47"/>
      <c r="CL539" s="47"/>
      <c r="CM539" s="47"/>
      <c r="CN539" s="47"/>
      <c r="CO539" s="47"/>
      <c r="CP539" s="47"/>
      <c r="CQ539" s="47"/>
      <c r="CR539" s="47"/>
      <c r="CU539" s="47"/>
      <c r="CV539" s="47"/>
    </row>
    <row r="540">
      <c r="G540" s="47"/>
      <c r="H540" s="47"/>
      <c r="I540" s="47"/>
      <c r="J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47"/>
      <c r="CF540" s="47"/>
      <c r="CG540" s="47"/>
      <c r="CH540" s="47"/>
      <c r="CI540" s="47"/>
      <c r="CJ540" s="47"/>
      <c r="CK540" s="47"/>
      <c r="CL540" s="47"/>
      <c r="CM540" s="47"/>
      <c r="CN540" s="47"/>
      <c r="CO540" s="47"/>
      <c r="CP540" s="47"/>
      <c r="CQ540" s="47"/>
      <c r="CR540" s="47"/>
      <c r="CU540" s="47"/>
      <c r="CV540" s="47"/>
    </row>
    <row r="541">
      <c r="G541" s="47"/>
      <c r="H541" s="47"/>
      <c r="I541" s="47"/>
      <c r="J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47"/>
      <c r="CF541" s="47"/>
      <c r="CG541" s="47"/>
      <c r="CH541" s="47"/>
      <c r="CI541" s="47"/>
      <c r="CJ541" s="47"/>
      <c r="CK541" s="47"/>
      <c r="CL541" s="47"/>
      <c r="CM541" s="47"/>
      <c r="CN541" s="47"/>
      <c r="CO541" s="47"/>
      <c r="CP541" s="47"/>
      <c r="CQ541" s="47"/>
      <c r="CR541" s="47"/>
      <c r="CU541" s="47"/>
      <c r="CV541" s="47"/>
    </row>
    <row r="542">
      <c r="G542" s="47"/>
      <c r="H542" s="47"/>
      <c r="I542" s="47"/>
      <c r="J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47"/>
      <c r="CF542" s="47"/>
      <c r="CG542" s="47"/>
      <c r="CH542" s="47"/>
      <c r="CI542" s="47"/>
      <c r="CJ542" s="47"/>
      <c r="CK542" s="47"/>
      <c r="CL542" s="47"/>
      <c r="CM542" s="47"/>
      <c r="CN542" s="47"/>
      <c r="CO542" s="47"/>
      <c r="CP542" s="47"/>
      <c r="CQ542" s="47"/>
      <c r="CR542" s="47"/>
      <c r="CU542" s="47"/>
      <c r="CV542" s="47"/>
    </row>
    <row r="543">
      <c r="G543" s="47"/>
      <c r="H543" s="47"/>
      <c r="I543" s="47"/>
      <c r="J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47"/>
      <c r="CF543" s="47"/>
      <c r="CG543" s="47"/>
      <c r="CH543" s="47"/>
      <c r="CI543" s="47"/>
      <c r="CJ543" s="47"/>
      <c r="CK543" s="47"/>
      <c r="CL543" s="47"/>
      <c r="CM543" s="47"/>
      <c r="CN543" s="47"/>
      <c r="CO543" s="47"/>
      <c r="CP543" s="47"/>
      <c r="CQ543" s="47"/>
      <c r="CR543" s="47"/>
      <c r="CU543" s="47"/>
      <c r="CV543" s="47"/>
    </row>
    <row r="544">
      <c r="G544" s="47"/>
      <c r="H544" s="47"/>
      <c r="I544" s="47"/>
      <c r="J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47"/>
      <c r="CF544" s="47"/>
      <c r="CG544" s="47"/>
      <c r="CH544" s="47"/>
      <c r="CI544" s="47"/>
      <c r="CJ544" s="47"/>
      <c r="CK544" s="47"/>
      <c r="CL544" s="47"/>
      <c r="CM544" s="47"/>
      <c r="CN544" s="47"/>
      <c r="CO544" s="47"/>
      <c r="CP544" s="47"/>
      <c r="CQ544" s="47"/>
      <c r="CR544" s="47"/>
      <c r="CU544" s="47"/>
      <c r="CV544" s="47"/>
    </row>
    <row r="545">
      <c r="G545" s="47"/>
      <c r="H545" s="47"/>
      <c r="I545" s="47"/>
      <c r="J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47"/>
      <c r="CF545" s="47"/>
      <c r="CG545" s="47"/>
      <c r="CH545" s="47"/>
      <c r="CI545" s="47"/>
      <c r="CJ545" s="47"/>
      <c r="CK545" s="47"/>
      <c r="CL545" s="47"/>
      <c r="CM545" s="47"/>
      <c r="CN545" s="47"/>
      <c r="CO545" s="47"/>
      <c r="CP545" s="47"/>
      <c r="CQ545" s="47"/>
      <c r="CR545" s="47"/>
      <c r="CU545" s="47"/>
      <c r="CV545" s="47"/>
    </row>
    <row r="546">
      <c r="G546" s="47"/>
      <c r="H546" s="47"/>
      <c r="I546" s="47"/>
      <c r="J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47"/>
      <c r="CF546" s="47"/>
      <c r="CG546" s="47"/>
      <c r="CH546" s="47"/>
      <c r="CI546" s="47"/>
      <c r="CJ546" s="47"/>
      <c r="CK546" s="47"/>
      <c r="CL546" s="47"/>
      <c r="CM546" s="47"/>
      <c r="CN546" s="47"/>
      <c r="CO546" s="47"/>
      <c r="CP546" s="47"/>
      <c r="CQ546" s="47"/>
      <c r="CR546" s="47"/>
      <c r="CU546" s="47"/>
      <c r="CV546" s="47"/>
    </row>
    <row r="547">
      <c r="G547" s="47"/>
      <c r="H547" s="47"/>
      <c r="I547" s="47"/>
      <c r="J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47"/>
      <c r="CF547" s="47"/>
      <c r="CG547" s="47"/>
      <c r="CH547" s="47"/>
      <c r="CI547" s="47"/>
      <c r="CJ547" s="47"/>
      <c r="CK547" s="47"/>
      <c r="CL547" s="47"/>
      <c r="CM547" s="47"/>
      <c r="CN547" s="47"/>
      <c r="CO547" s="47"/>
      <c r="CP547" s="47"/>
      <c r="CQ547" s="47"/>
      <c r="CR547" s="47"/>
      <c r="CU547" s="47"/>
      <c r="CV547" s="47"/>
    </row>
    <row r="548">
      <c r="G548" s="47"/>
      <c r="H548" s="47"/>
      <c r="I548" s="47"/>
      <c r="J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  <c r="BL548" s="47"/>
      <c r="BM548" s="47"/>
      <c r="BN548" s="47"/>
      <c r="BO548" s="47"/>
      <c r="BP548" s="47"/>
      <c r="BQ548" s="47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47"/>
      <c r="CK548" s="47"/>
      <c r="CL548" s="47"/>
      <c r="CM548" s="47"/>
      <c r="CN548" s="47"/>
      <c r="CO548" s="47"/>
      <c r="CP548" s="47"/>
      <c r="CQ548" s="47"/>
      <c r="CR548" s="47"/>
      <c r="CU548" s="47"/>
      <c r="CV548" s="47"/>
    </row>
    <row r="549">
      <c r="G549" s="47"/>
      <c r="H549" s="47"/>
      <c r="I549" s="47"/>
      <c r="J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  <c r="BL549" s="47"/>
      <c r="BM549" s="47"/>
      <c r="BN549" s="47"/>
      <c r="BO549" s="47"/>
      <c r="BP549" s="47"/>
      <c r="BQ549" s="47"/>
      <c r="BR549" s="47"/>
      <c r="BS549" s="47"/>
      <c r="BT549" s="47"/>
      <c r="BU549" s="47"/>
      <c r="BV549" s="47"/>
      <c r="BW549" s="47"/>
      <c r="BX549" s="47"/>
      <c r="BY549" s="47"/>
      <c r="BZ549" s="47"/>
      <c r="CA549" s="47"/>
      <c r="CB549" s="47"/>
      <c r="CC549" s="47"/>
      <c r="CD549" s="47"/>
      <c r="CE549" s="47"/>
      <c r="CF549" s="47"/>
      <c r="CG549" s="47"/>
      <c r="CH549" s="47"/>
      <c r="CI549" s="47"/>
      <c r="CJ549" s="47"/>
      <c r="CK549" s="47"/>
      <c r="CL549" s="47"/>
      <c r="CM549" s="47"/>
      <c r="CN549" s="47"/>
      <c r="CO549" s="47"/>
      <c r="CP549" s="47"/>
      <c r="CQ549" s="47"/>
      <c r="CR549" s="47"/>
      <c r="CU549" s="47"/>
      <c r="CV549" s="47"/>
    </row>
    <row r="550">
      <c r="G550" s="47"/>
      <c r="H550" s="47"/>
      <c r="I550" s="47"/>
      <c r="J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  <c r="BL550" s="47"/>
      <c r="BM550" s="47"/>
      <c r="BN550" s="47"/>
      <c r="BO550" s="47"/>
      <c r="BP550" s="47"/>
      <c r="BQ550" s="47"/>
      <c r="BR550" s="47"/>
      <c r="BS550" s="47"/>
      <c r="BT550" s="47"/>
      <c r="BU550" s="47"/>
      <c r="BV550" s="47"/>
      <c r="BW550" s="47"/>
      <c r="BX550" s="47"/>
      <c r="BY550" s="47"/>
      <c r="BZ550" s="47"/>
      <c r="CA550" s="47"/>
      <c r="CB550" s="47"/>
      <c r="CC550" s="47"/>
      <c r="CD550" s="47"/>
      <c r="CE550" s="47"/>
      <c r="CF550" s="47"/>
      <c r="CG550" s="47"/>
      <c r="CH550" s="47"/>
      <c r="CI550" s="47"/>
      <c r="CJ550" s="47"/>
      <c r="CK550" s="47"/>
      <c r="CL550" s="47"/>
      <c r="CM550" s="47"/>
      <c r="CN550" s="47"/>
      <c r="CO550" s="47"/>
      <c r="CP550" s="47"/>
      <c r="CQ550" s="47"/>
      <c r="CR550" s="47"/>
      <c r="CU550" s="47"/>
      <c r="CV550" s="47"/>
    </row>
    <row r="551">
      <c r="G551" s="47"/>
      <c r="H551" s="47"/>
      <c r="I551" s="47"/>
      <c r="J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  <c r="BL551" s="47"/>
      <c r="BM551" s="47"/>
      <c r="BN551" s="47"/>
      <c r="BO551" s="47"/>
      <c r="BP551" s="47"/>
      <c r="BQ551" s="47"/>
      <c r="BR551" s="47"/>
      <c r="BS551" s="47"/>
      <c r="BT551" s="47"/>
      <c r="BU551" s="47"/>
      <c r="BV551" s="47"/>
      <c r="BW551" s="47"/>
      <c r="BX551" s="47"/>
      <c r="BY551" s="47"/>
      <c r="BZ551" s="47"/>
      <c r="CA551" s="47"/>
      <c r="CB551" s="47"/>
      <c r="CC551" s="47"/>
      <c r="CD551" s="47"/>
      <c r="CE551" s="47"/>
      <c r="CF551" s="47"/>
      <c r="CG551" s="47"/>
      <c r="CH551" s="47"/>
      <c r="CI551" s="47"/>
      <c r="CJ551" s="47"/>
      <c r="CK551" s="47"/>
      <c r="CL551" s="47"/>
      <c r="CM551" s="47"/>
      <c r="CN551" s="47"/>
      <c r="CO551" s="47"/>
      <c r="CP551" s="47"/>
      <c r="CQ551" s="47"/>
      <c r="CR551" s="47"/>
      <c r="CU551" s="47"/>
      <c r="CV551" s="47"/>
    </row>
    <row r="552">
      <c r="G552" s="47"/>
      <c r="H552" s="47"/>
      <c r="I552" s="47"/>
      <c r="J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  <c r="BL552" s="47"/>
      <c r="BM552" s="47"/>
      <c r="BN552" s="47"/>
      <c r="BO552" s="47"/>
      <c r="BP552" s="47"/>
      <c r="BQ552" s="47"/>
      <c r="BR552" s="47"/>
      <c r="BS552" s="47"/>
      <c r="BT552" s="47"/>
      <c r="BU552" s="47"/>
      <c r="BV552" s="47"/>
      <c r="BW552" s="47"/>
      <c r="BX552" s="47"/>
      <c r="BY552" s="47"/>
      <c r="BZ552" s="47"/>
      <c r="CA552" s="47"/>
      <c r="CB552" s="47"/>
      <c r="CC552" s="47"/>
      <c r="CD552" s="47"/>
      <c r="CE552" s="47"/>
      <c r="CF552" s="47"/>
      <c r="CG552" s="47"/>
      <c r="CH552" s="47"/>
      <c r="CI552" s="47"/>
      <c r="CJ552" s="47"/>
      <c r="CK552" s="47"/>
      <c r="CL552" s="47"/>
      <c r="CM552" s="47"/>
      <c r="CN552" s="47"/>
      <c r="CO552" s="47"/>
      <c r="CP552" s="47"/>
      <c r="CQ552" s="47"/>
      <c r="CR552" s="47"/>
      <c r="CU552" s="47"/>
      <c r="CV552" s="47"/>
    </row>
    <row r="553">
      <c r="G553" s="47"/>
      <c r="H553" s="47"/>
      <c r="I553" s="47"/>
      <c r="J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  <c r="BL553" s="47"/>
      <c r="BM553" s="47"/>
      <c r="BN553" s="47"/>
      <c r="BO553" s="47"/>
      <c r="BP553" s="47"/>
      <c r="BQ553" s="47"/>
      <c r="BR553" s="47"/>
      <c r="BS553" s="47"/>
      <c r="BT553" s="47"/>
      <c r="BU553" s="47"/>
      <c r="BV553" s="47"/>
      <c r="BW553" s="47"/>
      <c r="BX553" s="47"/>
      <c r="BY553" s="47"/>
      <c r="BZ553" s="47"/>
      <c r="CA553" s="47"/>
      <c r="CB553" s="47"/>
      <c r="CC553" s="47"/>
      <c r="CD553" s="47"/>
      <c r="CE553" s="47"/>
      <c r="CF553" s="47"/>
      <c r="CG553" s="47"/>
      <c r="CH553" s="47"/>
      <c r="CI553" s="47"/>
      <c r="CJ553" s="47"/>
      <c r="CK553" s="47"/>
      <c r="CL553" s="47"/>
      <c r="CM553" s="47"/>
      <c r="CN553" s="47"/>
      <c r="CO553" s="47"/>
      <c r="CP553" s="47"/>
      <c r="CQ553" s="47"/>
      <c r="CR553" s="47"/>
      <c r="CU553" s="47"/>
      <c r="CV553" s="47"/>
    </row>
    <row r="554">
      <c r="G554" s="47"/>
      <c r="H554" s="47"/>
      <c r="I554" s="47"/>
      <c r="J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/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47"/>
      <c r="CA554" s="47"/>
      <c r="CB554" s="47"/>
      <c r="CC554" s="47"/>
      <c r="CD554" s="47"/>
      <c r="CE554" s="47"/>
      <c r="CF554" s="47"/>
      <c r="CG554" s="47"/>
      <c r="CH554" s="47"/>
      <c r="CI554" s="47"/>
      <c r="CJ554" s="47"/>
      <c r="CK554" s="47"/>
      <c r="CL554" s="47"/>
      <c r="CM554" s="47"/>
      <c r="CN554" s="47"/>
      <c r="CO554" s="47"/>
      <c r="CP554" s="47"/>
      <c r="CQ554" s="47"/>
      <c r="CR554" s="47"/>
      <c r="CU554" s="47"/>
      <c r="CV554" s="47"/>
    </row>
    <row r="555">
      <c r="G555" s="47"/>
      <c r="H555" s="47"/>
      <c r="I555" s="47"/>
      <c r="J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  <c r="BL555" s="47"/>
      <c r="BM555" s="47"/>
      <c r="BN555" s="47"/>
      <c r="BO555" s="47"/>
      <c r="BP555" s="47"/>
      <c r="BQ555" s="47"/>
      <c r="BR555" s="47"/>
      <c r="BS555" s="47"/>
      <c r="BT555" s="47"/>
      <c r="BU555" s="47"/>
      <c r="BV555" s="47"/>
      <c r="BW555" s="47"/>
      <c r="BX555" s="47"/>
      <c r="BY555" s="47"/>
      <c r="BZ555" s="47"/>
      <c r="CA555" s="47"/>
      <c r="CB555" s="47"/>
      <c r="CC555" s="47"/>
      <c r="CD555" s="47"/>
      <c r="CE555" s="47"/>
      <c r="CF555" s="47"/>
      <c r="CG555" s="47"/>
      <c r="CH555" s="47"/>
      <c r="CI555" s="47"/>
      <c r="CJ555" s="47"/>
      <c r="CK555" s="47"/>
      <c r="CL555" s="47"/>
      <c r="CM555" s="47"/>
      <c r="CN555" s="47"/>
      <c r="CO555" s="47"/>
      <c r="CP555" s="47"/>
      <c r="CQ555" s="47"/>
      <c r="CR555" s="47"/>
      <c r="CU555" s="47"/>
      <c r="CV555" s="47"/>
    </row>
    <row r="556">
      <c r="G556" s="47"/>
      <c r="H556" s="47"/>
      <c r="I556" s="47"/>
      <c r="J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  <c r="BL556" s="47"/>
      <c r="BM556" s="47"/>
      <c r="BN556" s="47"/>
      <c r="BO556" s="47"/>
      <c r="BP556" s="47"/>
      <c r="BQ556" s="47"/>
      <c r="BR556" s="47"/>
      <c r="BS556" s="47"/>
      <c r="BT556" s="47"/>
      <c r="BU556" s="47"/>
      <c r="BV556" s="47"/>
      <c r="BW556" s="47"/>
      <c r="BX556" s="47"/>
      <c r="BY556" s="47"/>
      <c r="BZ556" s="47"/>
      <c r="CA556" s="47"/>
      <c r="CB556" s="47"/>
      <c r="CC556" s="47"/>
      <c r="CD556" s="47"/>
      <c r="CE556" s="47"/>
      <c r="CF556" s="47"/>
      <c r="CG556" s="47"/>
      <c r="CH556" s="47"/>
      <c r="CI556" s="47"/>
      <c r="CJ556" s="47"/>
      <c r="CK556" s="47"/>
      <c r="CL556" s="47"/>
      <c r="CM556" s="47"/>
      <c r="CN556" s="47"/>
      <c r="CO556" s="47"/>
      <c r="CP556" s="47"/>
      <c r="CQ556" s="47"/>
      <c r="CR556" s="47"/>
      <c r="CU556" s="47"/>
      <c r="CV556" s="47"/>
    </row>
    <row r="557">
      <c r="G557" s="47"/>
      <c r="H557" s="47"/>
      <c r="I557" s="47"/>
      <c r="J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  <c r="BL557" s="47"/>
      <c r="BM557" s="47"/>
      <c r="BN557" s="47"/>
      <c r="BO557" s="47"/>
      <c r="BP557" s="47"/>
      <c r="BQ557" s="47"/>
      <c r="BR557" s="47"/>
      <c r="BS557" s="47"/>
      <c r="BT557" s="47"/>
      <c r="BU557" s="47"/>
      <c r="BV557" s="47"/>
      <c r="BW557" s="47"/>
      <c r="BX557" s="47"/>
      <c r="BY557" s="47"/>
      <c r="BZ557" s="47"/>
      <c r="CA557" s="47"/>
      <c r="CB557" s="47"/>
      <c r="CC557" s="47"/>
      <c r="CD557" s="47"/>
      <c r="CE557" s="47"/>
      <c r="CF557" s="47"/>
      <c r="CG557" s="47"/>
      <c r="CH557" s="47"/>
      <c r="CI557" s="47"/>
      <c r="CJ557" s="47"/>
      <c r="CK557" s="47"/>
      <c r="CL557" s="47"/>
      <c r="CM557" s="47"/>
      <c r="CN557" s="47"/>
      <c r="CO557" s="47"/>
      <c r="CP557" s="47"/>
      <c r="CQ557" s="47"/>
      <c r="CR557" s="47"/>
      <c r="CU557" s="47"/>
      <c r="CV557" s="47"/>
    </row>
    <row r="558">
      <c r="G558" s="47"/>
      <c r="H558" s="47"/>
      <c r="I558" s="47"/>
      <c r="J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  <c r="BL558" s="47"/>
      <c r="BM558" s="47"/>
      <c r="BN558" s="47"/>
      <c r="BO558" s="47"/>
      <c r="BP558" s="47"/>
      <c r="BQ558" s="47"/>
      <c r="BR558" s="47"/>
      <c r="BS558" s="47"/>
      <c r="BT558" s="47"/>
      <c r="BU558" s="47"/>
      <c r="BV558" s="47"/>
      <c r="BW558" s="47"/>
      <c r="BX558" s="47"/>
      <c r="BY558" s="47"/>
      <c r="BZ558" s="47"/>
      <c r="CA558" s="47"/>
      <c r="CB558" s="47"/>
      <c r="CC558" s="47"/>
      <c r="CD558" s="47"/>
      <c r="CE558" s="47"/>
      <c r="CF558" s="47"/>
      <c r="CG558" s="47"/>
      <c r="CH558" s="47"/>
      <c r="CI558" s="47"/>
      <c r="CJ558" s="47"/>
      <c r="CK558" s="47"/>
      <c r="CL558" s="47"/>
      <c r="CM558" s="47"/>
      <c r="CN558" s="47"/>
      <c r="CO558" s="47"/>
      <c r="CP558" s="47"/>
      <c r="CQ558" s="47"/>
      <c r="CR558" s="47"/>
      <c r="CU558" s="47"/>
      <c r="CV558" s="47"/>
    </row>
    <row r="559">
      <c r="G559" s="47"/>
      <c r="H559" s="47"/>
      <c r="I559" s="47"/>
      <c r="J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  <c r="BS559" s="47"/>
      <c r="BT559" s="47"/>
      <c r="BU559" s="47"/>
      <c r="BV559" s="47"/>
      <c r="BW559" s="47"/>
      <c r="BX559" s="47"/>
      <c r="BY559" s="47"/>
      <c r="BZ559" s="47"/>
      <c r="CA559" s="47"/>
      <c r="CB559" s="47"/>
      <c r="CC559" s="47"/>
      <c r="CD559" s="47"/>
      <c r="CE559" s="47"/>
      <c r="CF559" s="47"/>
      <c r="CG559" s="47"/>
      <c r="CH559" s="47"/>
      <c r="CI559" s="47"/>
      <c r="CJ559" s="47"/>
      <c r="CK559" s="47"/>
      <c r="CL559" s="47"/>
      <c r="CM559" s="47"/>
      <c r="CN559" s="47"/>
      <c r="CO559" s="47"/>
      <c r="CP559" s="47"/>
      <c r="CQ559" s="47"/>
      <c r="CR559" s="47"/>
      <c r="CU559" s="47"/>
      <c r="CV559" s="47"/>
    </row>
    <row r="560">
      <c r="G560" s="47"/>
      <c r="H560" s="47"/>
      <c r="I560" s="47"/>
      <c r="J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  <c r="BL560" s="47"/>
      <c r="BM560" s="47"/>
      <c r="BN560" s="47"/>
      <c r="BO560" s="47"/>
      <c r="BP560" s="47"/>
      <c r="BQ560" s="47"/>
      <c r="BR560" s="47"/>
      <c r="BS560" s="47"/>
      <c r="BT560" s="47"/>
      <c r="BU560" s="47"/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47"/>
      <c r="CK560" s="47"/>
      <c r="CL560" s="47"/>
      <c r="CM560" s="47"/>
      <c r="CN560" s="47"/>
      <c r="CO560" s="47"/>
      <c r="CP560" s="47"/>
      <c r="CQ560" s="47"/>
      <c r="CR560" s="47"/>
      <c r="CU560" s="47"/>
      <c r="CV560" s="47"/>
    </row>
    <row r="561">
      <c r="G561" s="47"/>
      <c r="H561" s="47"/>
      <c r="I561" s="47"/>
      <c r="J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  <c r="BL561" s="47"/>
      <c r="BM561" s="47"/>
      <c r="BN561" s="47"/>
      <c r="BO561" s="47"/>
      <c r="BP561" s="47"/>
      <c r="BQ561" s="47"/>
      <c r="BR561" s="47"/>
      <c r="BS561" s="47"/>
      <c r="BT561" s="47"/>
      <c r="BU561" s="47"/>
      <c r="BV561" s="47"/>
      <c r="BW561" s="47"/>
      <c r="BX561" s="47"/>
      <c r="BY561" s="47"/>
      <c r="BZ561" s="47"/>
      <c r="CA561" s="47"/>
      <c r="CB561" s="47"/>
      <c r="CC561" s="47"/>
      <c r="CD561" s="47"/>
      <c r="CE561" s="47"/>
      <c r="CF561" s="47"/>
      <c r="CG561" s="47"/>
      <c r="CH561" s="47"/>
      <c r="CI561" s="47"/>
      <c r="CJ561" s="47"/>
      <c r="CK561" s="47"/>
      <c r="CL561" s="47"/>
      <c r="CM561" s="47"/>
      <c r="CN561" s="47"/>
      <c r="CO561" s="47"/>
      <c r="CP561" s="47"/>
      <c r="CQ561" s="47"/>
      <c r="CR561" s="47"/>
      <c r="CU561" s="47"/>
      <c r="CV561" s="47"/>
    </row>
    <row r="562">
      <c r="G562" s="47"/>
      <c r="H562" s="47"/>
      <c r="I562" s="47"/>
      <c r="J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  <c r="BL562" s="47"/>
      <c r="BM562" s="47"/>
      <c r="BN562" s="47"/>
      <c r="BO562" s="47"/>
      <c r="BP562" s="47"/>
      <c r="BQ562" s="47"/>
      <c r="BR562" s="47"/>
      <c r="BS562" s="47"/>
      <c r="BT562" s="47"/>
      <c r="BU562" s="47"/>
      <c r="BV562" s="47"/>
      <c r="BW562" s="47"/>
      <c r="BX562" s="47"/>
      <c r="BY562" s="47"/>
      <c r="BZ562" s="47"/>
      <c r="CA562" s="47"/>
      <c r="CB562" s="47"/>
      <c r="CC562" s="47"/>
      <c r="CD562" s="47"/>
      <c r="CE562" s="47"/>
      <c r="CF562" s="47"/>
      <c r="CG562" s="47"/>
      <c r="CH562" s="47"/>
      <c r="CI562" s="47"/>
      <c r="CJ562" s="47"/>
      <c r="CK562" s="47"/>
      <c r="CL562" s="47"/>
      <c r="CM562" s="47"/>
      <c r="CN562" s="47"/>
      <c r="CO562" s="47"/>
      <c r="CP562" s="47"/>
      <c r="CQ562" s="47"/>
      <c r="CR562" s="47"/>
      <c r="CU562" s="47"/>
      <c r="CV562" s="47"/>
    </row>
    <row r="563">
      <c r="G563" s="47"/>
      <c r="H563" s="47"/>
      <c r="I563" s="47"/>
      <c r="J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  <c r="BL563" s="47"/>
      <c r="BM563" s="47"/>
      <c r="BN563" s="47"/>
      <c r="BO563" s="47"/>
      <c r="BP563" s="47"/>
      <c r="BQ563" s="47"/>
      <c r="BR563" s="47"/>
      <c r="BS563" s="47"/>
      <c r="BT563" s="47"/>
      <c r="BU563" s="47"/>
      <c r="BV563" s="47"/>
      <c r="BW563" s="47"/>
      <c r="BX563" s="47"/>
      <c r="BY563" s="47"/>
      <c r="BZ563" s="47"/>
      <c r="CA563" s="47"/>
      <c r="CB563" s="47"/>
      <c r="CC563" s="47"/>
      <c r="CD563" s="47"/>
      <c r="CE563" s="47"/>
      <c r="CF563" s="47"/>
      <c r="CG563" s="47"/>
      <c r="CH563" s="47"/>
      <c r="CI563" s="47"/>
      <c r="CJ563" s="47"/>
      <c r="CK563" s="47"/>
      <c r="CL563" s="47"/>
      <c r="CM563" s="47"/>
      <c r="CN563" s="47"/>
      <c r="CO563" s="47"/>
      <c r="CP563" s="47"/>
      <c r="CQ563" s="47"/>
      <c r="CR563" s="47"/>
      <c r="CU563" s="47"/>
      <c r="CV563" s="47"/>
    </row>
    <row r="564">
      <c r="G564" s="47"/>
      <c r="H564" s="47"/>
      <c r="I564" s="47"/>
      <c r="J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  <c r="BL564" s="47"/>
      <c r="BM564" s="47"/>
      <c r="BN564" s="47"/>
      <c r="BO564" s="47"/>
      <c r="BP564" s="47"/>
      <c r="BQ564" s="47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47"/>
      <c r="CK564" s="47"/>
      <c r="CL564" s="47"/>
      <c r="CM564" s="47"/>
      <c r="CN564" s="47"/>
      <c r="CO564" s="47"/>
      <c r="CP564" s="47"/>
      <c r="CQ564" s="47"/>
      <c r="CR564" s="47"/>
      <c r="CU564" s="47"/>
      <c r="CV564" s="47"/>
    </row>
    <row r="565">
      <c r="G565" s="47"/>
      <c r="H565" s="47"/>
      <c r="I565" s="47"/>
      <c r="J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  <c r="BL565" s="47"/>
      <c r="BM565" s="47"/>
      <c r="BN565" s="47"/>
      <c r="BO565" s="47"/>
      <c r="BP565" s="47"/>
      <c r="BQ565" s="47"/>
      <c r="BR565" s="47"/>
      <c r="BS565" s="47"/>
      <c r="BT565" s="47"/>
      <c r="BU565" s="47"/>
      <c r="BV565" s="47"/>
      <c r="BW565" s="47"/>
      <c r="BX565" s="47"/>
      <c r="BY565" s="47"/>
      <c r="BZ565" s="47"/>
      <c r="CA565" s="47"/>
      <c r="CB565" s="47"/>
      <c r="CC565" s="47"/>
      <c r="CD565" s="47"/>
      <c r="CE565" s="47"/>
      <c r="CF565" s="47"/>
      <c r="CG565" s="47"/>
      <c r="CH565" s="47"/>
      <c r="CI565" s="47"/>
      <c r="CJ565" s="47"/>
      <c r="CK565" s="47"/>
      <c r="CL565" s="47"/>
      <c r="CM565" s="47"/>
      <c r="CN565" s="47"/>
      <c r="CO565" s="47"/>
      <c r="CP565" s="47"/>
      <c r="CQ565" s="47"/>
      <c r="CR565" s="47"/>
      <c r="CU565" s="47"/>
      <c r="CV565" s="47"/>
    </row>
    <row r="566">
      <c r="G566" s="47"/>
      <c r="H566" s="47"/>
      <c r="I566" s="47"/>
      <c r="J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  <c r="BL566" s="47"/>
      <c r="BM566" s="47"/>
      <c r="BN566" s="47"/>
      <c r="BO566" s="47"/>
      <c r="BP566" s="47"/>
      <c r="BQ566" s="47"/>
      <c r="BR566" s="47"/>
      <c r="BS566" s="47"/>
      <c r="BT566" s="47"/>
      <c r="BU566" s="47"/>
      <c r="BV566" s="47"/>
      <c r="BW566" s="47"/>
      <c r="BX566" s="47"/>
      <c r="BY566" s="47"/>
      <c r="BZ566" s="47"/>
      <c r="CA566" s="47"/>
      <c r="CB566" s="47"/>
      <c r="CC566" s="47"/>
      <c r="CD566" s="47"/>
      <c r="CE566" s="47"/>
      <c r="CF566" s="47"/>
      <c r="CG566" s="47"/>
      <c r="CH566" s="47"/>
      <c r="CI566" s="47"/>
      <c r="CJ566" s="47"/>
      <c r="CK566" s="47"/>
      <c r="CL566" s="47"/>
      <c r="CM566" s="47"/>
      <c r="CN566" s="47"/>
      <c r="CO566" s="47"/>
      <c r="CP566" s="47"/>
      <c r="CQ566" s="47"/>
      <c r="CR566" s="47"/>
      <c r="CU566" s="47"/>
      <c r="CV566" s="47"/>
    </row>
    <row r="567">
      <c r="G567" s="47"/>
      <c r="H567" s="47"/>
      <c r="I567" s="47"/>
      <c r="J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  <c r="BL567" s="47"/>
      <c r="BM567" s="47"/>
      <c r="BN567" s="47"/>
      <c r="BO567" s="47"/>
      <c r="BP567" s="47"/>
      <c r="BQ567" s="47"/>
      <c r="BR567" s="47"/>
      <c r="BS567" s="47"/>
      <c r="BT567" s="47"/>
      <c r="BU567" s="47"/>
      <c r="BV567" s="47"/>
      <c r="BW567" s="47"/>
      <c r="BX567" s="47"/>
      <c r="BY567" s="47"/>
      <c r="BZ567" s="47"/>
      <c r="CA567" s="47"/>
      <c r="CB567" s="47"/>
      <c r="CC567" s="47"/>
      <c r="CD567" s="47"/>
      <c r="CE567" s="47"/>
      <c r="CF567" s="47"/>
      <c r="CG567" s="47"/>
      <c r="CH567" s="47"/>
      <c r="CI567" s="47"/>
      <c r="CJ567" s="47"/>
      <c r="CK567" s="47"/>
      <c r="CL567" s="47"/>
      <c r="CM567" s="47"/>
      <c r="CN567" s="47"/>
      <c r="CO567" s="47"/>
      <c r="CP567" s="47"/>
      <c r="CQ567" s="47"/>
      <c r="CR567" s="47"/>
      <c r="CU567" s="47"/>
      <c r="CV567" s="47"/>
    </row>
    <row r="568">
      <c r="G568" s="47"/>
      <c r="H568" s="47"/>
      <c r="I568" s="47"/>
      <c r="J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  <c r="BL568" s="47"/>
      <c r="BM568" s="47"/>
      <c r="BN568" s="47"/>
      <c r="BO568" s="47"/>
      <c r="BP568" s="47"/>
      <c r="BQ568" s="47"/>
      <c r="BR568" s="47"/>
      <c r="BS568" s="47"/>
      <c r="BT568" s="47"/>
      <c r="BU568" s="47"/>
      <c r="BV568" s="47"/>
      <c r="BW568" s="47"/>
      <c r="BX568" s="47"/>
      <c r="BY568" s="47"/>
      <c r="BZ568" s="47"/>
      <c r="CA568" s="47"/>
      <c r="CB568" s="47"/>
      <c r="CC568" s="47"/>
      <c r="CD568" s="47"/>
      <c r="CE568" s="47"/>
      <c r="CF568" s="47"/>
      <c r="CG568" s="47"/>
      <c r="CH568" s="47"/>
      <c r="CI568" s="47"/>
      <c r="CJ568" s="47"/>
      <c r="CK568" s="47"/>
      <c r="CL568" s="47"/>
      <c r="CM568" s="47"/>
      <c r="CN568" s="47"/>
      <c r="CO568" s="47"/>
      <c r="CP568" s="47"/>
      <c r="CQ568" s="47"/>
      <c r="CR568" s="47"/>
      <c r="CU568" s="47"/>
      <c r="CV568" s="47"/>
    </row>
    <row r="569">
      <c r="G569" s="47"/>
      <c r="H569" s="47"/>
      <c r="I569" s="47"/>
      <c r="J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  <c r="BL569" s="47"/>
      <c r="BM569" s="47"/>
      <c r="BN569" s="47"/>
      <c r="BO569" s="47"/>
      <c r="BP569" s="47"/>
      <c r="BQ569" s="47"/>
      <c r="BR569" s="47"/>
      <c r="BS569" s="47"/>
      <c r="BT569" s="47"/>
      <c r="BU569" s="47"/>
      <c r="BV569" s="47"/>
      <c r="BW569" s="47"/>
      <c r="BX569" s="47"/>
      <c r="BY569" s="47"/>
      <c r="BZ569" s="47"/>
      <c r="CA569" s="47"/>
      <c r="CB569" s="47"/>
      <c r="CC569" s="47"/>
      <c r="CD569" s="47"/>
      <c r="CE569" s="47"/>
      <c r="CF569" s="47"/>
      <c r="CG569" s="47"/>
      <c r="CH569" s="47"/>
      <c r="CI569" s="47"/>
      <c r="CJ569" s="47"/>
      <c r="CK569" s="47"/>
      <c r="CL569" s="47"/>
      <c r="CM569" s="47"/>
      <c r="CN569" s="47"/>
      <c r="CO569" s="47"/>
      <c r="CP569" s="47"/>
      <c r="CQ569" s="47"/>
      <c r="CR569" s="47"/>
      <c r="CU569" s="47"/>
      <c r="CV569" s="47"/>
    </row>
    <row r="570">
      <c r="G570" s="47"/>
      <c r="H570" s="47"/>
      <c r="I570" s="47"/>
      <c r="J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  <c r="BL570" s="47"/>
      <c r="BM570" s="47"/>
      <c r="BN570" s="47"/>
      <c r="BO570" s="47"/>
      <c r="BP570" s="47"/>
      <c r="BQ570" s="47"/>
      <c r="BR570" s="47"/>
      <c r="BS570" s="47"/>
      <c r="BT570" s="47"/>
      <c r="BU570" s="47"/>
      <c r="BV570" s="47"/>
      <c r="BW570" s="47"/>
      <c r="BX570" s="47"/>
      <c r="BY570" s="47"/>
      <c r="BZ570" s="47"/>
      <c r="CA570" s="47"/>
      <c r="CB570" s="47"/>
      <c r="CC570" s="47"/>
      <c r="CD570" s="47"/>
      <c r="CE570" s="47"/>
      <c r="CF570" s="47"/>
      <c r="CG570" s="47"/>
      <c r="CH570" s="47"/>
      <c r="CI570" s="47"/>
      <c r="CJ570" s="47"/>
      <c r="CK570" s="47"/>
      <c r="CL570" s="47"/>
      <c r="CM570" s="47"/>
      <c r="CN570" s="47"/>
      <c r="CO570" s="47"/>
      <c r="CP570" s="47"/>
      <c r="CQ570" s="47"/>
      <c r="CR570" s="47"/>
      <c r="CU570" s="47"/>
      <c r="CV570" s="47"/>
    </row>
    <row r="571">
      <c r="G571" s="47"/>
      <c r="H571" s="47"/>
      <c r="I571" s="47"/>
      <c r="J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  <c r="BR571" s="47"/>
      <c r="BS571" s="47"/>
      <c r="BT571" s="47"/>
      <c r="BU571" s="47"/>
      <c r="BV571" s="47"/>
      <c r="BW571" s="47"/>
      <c r="BX571" s="47"/>
      <c r="BY571" s="47"/>
      <c r="BZ571" s="47"/>
      <c r="CA571" s="47"/>
      <c r="CB571" s="47"/>
      <c r="CC571" s="47"/>
      <c r="CD571" s="47"/>
      <c r="CE571" s="47"/>
      <c r="CF571" s="47"/>
      <c r="CG571" s="47"/>
      <c r="CH571" s="47"/>
      <c r="CI571" s="47"/>
      <c r="CJ571" s="47"/>
      <c r="CK571" s="47"/>
      <c r="CL571" s="47"/>
      <c r="CM571" s="47"/>
      <c r="CN571" s="47"/>
      <c r="CO571" s="47"/>
      <c r="CP571" s="47"/>
      <c r="CQ571" s="47"/>
      <c r="CR571" s="47"/>
      <c r="CU571" s="47"/>
      <c r="CV571" s="47"/>
    </row>
    <row r="572">
      <c r="G572" s="47"/>
      <c r="H572" s="47"/>
      <c r="I572" s="47"/>
      <c r="J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  <c r="BL572" s="47"/>
      <c r="BM572" s="47"/>
      <c r="BN572" s="47"/>
      <c r="BO572" s="47"/>
      <c r="BP572" s="47"/>
      <c r="BQ572" s="47"/>
      <c r="BR572" s="47"/>
      <c r="BS572" s="47"/>
      <c r="BT572" s="47"/>
      <c r="BU572" s="47"/>
      <c r="BV572" s="47"/>
      <c r="BW572" s="47"/>
      <c r="BX572" s="47"/>
      <c r="BY572" s="47"/>
      <c r="BZ572" s="47"/>
      <c r="CA572" s="47"/>
      <c r="CB572" s="47"/>
      <c r="CC572" s="47"/>
      <c r="CD572" s="47"/>
      <c r="CE572" s="47"/>
      <c r="CF572" s="47"/>
      <c r="CG572" s="47"/>
      <c r="CH572" s="47"/>
      <c r="CI572" s="47"/>
      <c r="CJ572" s="47"/>
      <c r="CK572" s="47"/>
      <c r="CL572" s="47"/>
      <c r="CM572" s="47"/>
      <c r="CN572" s="47"/>
      <c r="CO572" s="47"/>
      <c r="CP572" s="47"/>
      <c r="CQ572" s="47"/>
      <c r="CR572" s="47"/>
      <c r="CU572" s="47"/>
      <c r="CV572" s="47"/>
    </row>
    <row r="573">
      <c r="G573" s="47"/>
      <c r="H573" s="47"/>
      <c r="I573" s="47"/>
      <c r="J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  <c r="BL573" s="47"/>
      <c r="BM573" s="47"/>
      <c r="BN573" s="47"/>
      <c r="BO573" s="47"/>
      <c r="BP573" s="47"/>
      <c r="BQ573" s="47"/>
      <c r="BR573" s="47"/>
      <c r="BS573" s="47"/>
      <c r="BT573" s="47"/>
      <c r="BU573" s="47"/>
      <c r="BV573" s="47"/>
      <c r="BW573" s="47"/>
      <c r="BX573" s="47"/>
      <c r="BY573" s="47"/>
      <c r="BZ573" s="47"/>
      <c r="CA573" s="47"/>
      <c r="CB573" s="47"/>
      <c r="CC573" s="47"/>
      <c r="CD573" s="47"/>
      <c r="CE573" s="47"/>
      <c r="CF573" s="47"/>
      <c r="CG573" s="47"/>
      <c r="CH573" s="47"/>
      <c r="CI573" s="47"/>
      <c r="CJ573" s="47"/>
      <c r="CK573" s="47"/>
      <c r="CL573" s="47"/>
      <c r="CM573" s="47"/>
      <c r="CN573" s="47"/>
      <c r="CO573" s="47"/>
      <c r="CP573" s="47"/>
      <c r="CQ573" s="47"/>
      <c r="CR573" s="47"/>
      <c r="CU573" s="47"/>
      <c r="CV573" s="47"/>
    </row>
    <row r="574">
      <c r="G574" s="47"/>
      <c r="H574" s="47"/>
      <c r="I574" s="47"/>
      <c r="J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  <c r="BL574" s="47"/>
      <c r="BM574" s="47"/>
      <c r="BN574" s="47"/>
      <c r="BO574" s="47"/>
      <c r="BP574" s="47"/>
      <c r="BQ574" s="47"/>
      <c r="BR574" s="47"/>
      <c r="BS574" s="47"/>
      <c r="BT574" s="47"/>
      <c r="BU574" s="47"/>
      <c r="BV574" s="47"/>
      <c r="BW574" s="47"/>
      <c r="BX574" s="47"/>
      <c r="BY574" s="47"/>
      <c r="BZ574" s="47"/>
      <c r="CA574" s="47"/>
      <c r="CB574" s="47"/>
      <c r="CC574" s="47"/>
      <c r="CD574" s="47"/>
      <c r="CE574" s="47"/>
      <c r="CF574" s="47"/>
      <c r="CG574" s="47"/>
      <c r="CH574" s="47"/>
      <c r="CI574" s="47"/>
      <c r="CJ574" s="47"/>
      <c r="CK574" s="47"/>
      <c r="CL574" s="47"/>
      <c r="CM574" s="47"/>
      <c r="CN574" s="47"/>
      <c r="CO574" s="47"/>
      <c r="CP574" s="47"/>
      <c r="CQ574" s="47"/>
      <c r="CR574" s="47"/>
      <c r="CU574" s="47"/>
      <c r="CV574" s="47"/>
    </row>
    <row r="575">
      <c r="G575" s="47"/>
      <c r="H575" s="47"/>
      <c r="I575" s="47"/>
      <c r="J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  <c r="BL575" s="47"/>
      <c r="BM575" s="47"/>
      <c r="BN575" s="47"/>
      <c r="BO575" s="47"/>
      <c r="BP575" s="47"/>
      <c r="BQ575" s="47"/>
      <c r="BR575" s="47"/>
      <c r="BS575" s="47"/>
      <c r="BT575" s="47"/>
      <c r="BU575" s="47"/>
      <c r="BV575" s="47"/>
      <c r="BW575" s="47"/>
      <c r="BX575" s="47"/>
      <c r="BY575" s="47"/>
      <c r="BZ575" s="47"/>
      <c r="CA575" s="47"/>
      <c r="CB575" s="47"/>
      <c r="CC575" s="47"/>
      <c r="CD575" s="47"/>
      <c r="CE575" s="47"/>
      <c r="CF575" s="47"/>
      <c r="CG575" s="47"/>
      <c r="CH575" s="47"/>
      <c r="CI575" s="47"/>
      <c r="CJ575" s="47"/>
      <c r="CK575" s="47"/>
      <c r="CL575" s="47"/>
      <c r="CM575" s="47"/>
      <c r="CN575" s="47"/>
      <c r="CO575" s="47"/>
      <c r="CP575" s="47"/>
      <c r="CQ575" s="47"/>
      <c r="CR575" s="47"/>
      <c r="CU575" s="47"/>
      <c r="CV575" s="47"/>
    </row>
    <row r="576">
      <c r="G576" s="47"/>
      <c r="H576" s="47"/>
      <c r="I576" s="47"/>
      <c r="J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  <c r="BL576" s="47"/>
      <c r="BM576" s="47"/>
      <c r="BN576" s="47"/>
      <c r="BO576" s="47"/>
      <c r="BP576" s="47"/>
      <c r="BQ576" s="47"/>
      <c r="BR576" s="47"/>
      <c r="BS576" s="47"/>
      <c r="BT576" s="47"/>
      <c r="BU576" s="47"/>
      <c r="BV576" s="47"/>
      <c r="BW576" s="47"/>
      <c r="BX576" s="47"/>
      <c r="BY576" s="47"/>
      <c r="BZ576" s="47"/>
      <c r="CA576" s="47"/>
      <c r="CB576" s="47"/>
      <c r="CC576" s="47"/>
      <c r="CD576" s="47"/>
      <c r="CE576" s="47"/>
      <c r="CF576" s="47"/>
      <c r="CG576" s="47"/>
      <c r="CH576" s="47"/>
      <c r="CI576" s="47"/>
      <c r="CJ576" s="47"/>
      <c r="CK576" s="47"/>
      <c r="CL576" s="47"/>
      <c r="CM576" s="47"/>
      <c r="CN576" s="47"/>
      <c r="CO576" s="47"/>
      <c r="CP576" s="47"/>
      <c r="CQ576" s="47"/>
      <c r="CR576" s="47"/>
      <c r="CU576" s="47"/>
      <c r="CV576" s="47"/>
    </row>
    <row r="577">
      <c r="A577" s="127"/>
      <c r="B577" s="127" t="s">
        <v>1013</v>
      </c>
      <c r="G577" s="47"/>
      <c r="H577" s="47"/>
      <c r="I577" s="47"/>
      <c r="J577" s="47"/>
    </row>
    <row r="578">
      <c r="G578" s="47"/>
      <c r="H578" s="47"/>
      <c r="I578" s="47"/>
      <c r="J578" s="47"/>
      <c r="M578" s="128"/>
      <c r="AC578" s="128" t="s">
        <v>1014</v>
      </c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  <c r="BL578" s="47"/>
      <c r="BM578" s="47"/>
      <c r="BN578" s="47"/>
      <c r="BO578" s="47"/>
      <c r="BP578" s="47"/>
      <c r="BQ578" s="47"/>
      <c r="BR578" s="47"/>
      <c r="BS578" s="47"/>
      <c r="BT578" s="47"/>
      <c r="BU578" s="47"/>
      <c r="BV578" s="47"/>
      <c r="BW578" s="47"/>
      <c r="BX578" s="47"/>
      <c r="BY578" s="47"/>
      <c r="BZ578" s="47"/>
      <c r="CA578" s="47"/>
      <c r="CB578" s="47"/>
      <c r="CC578" s="47"/>
      <c r="CD578" s="47"/>
      <c r="CE578" s="47"/>
      <c r="CF578" s="47"/>
      <c r="CG578" s="47"/>
      <c r="CH578" s="47"/>
      <c r="CI578" s="47"/>
      <c r="CJ578" s="47"/>
      <c r="CK578" s="47"/>
      <c r="CL578" s="47"/>
      <c r="CM578" s="47"/>
      <c r="CN578" s="47"/>
      <c r="CO578" s="47"/>
      <c r="CP578" s="47"/>
      <c r="CQ578" s="47"/>
      <c r="CT578" s="128"/>
      <c r="CU578" s="47"/>
      <c r="CV578" s="47"/>
    </row>
    <row r="579">
      <c r="G579" s="47"/>
      <c r="H579" s="47"/>
      <c r="I579" s="47"/>
      <c r="J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  <c r="BL579" s="47"/>
      <c r="BM579" s="47"/>
      <c r="BN579" s="47"/>
      <c r="BO579" s="47"/>
      <c r="BP579" s="47"/>
      <c r="BQ579" s="47"/>
      <c r="BR579" s="47"/>
      <c r="BS579" s="47"/>
      <c r="BT579" s="47"/>
      <c r="BU579" s="47"/>
      <c r="BV579" s="47"/>
      <c r="BW579" s="47"/>
      <c r="BX579" s="47"/>
      <c r="BY579" s="47"/>
      <c r="BZ579" s="47"/>
      <c r="CA579" s="47"/>
      <c r="CB579" s="47"/>
      <c r="CC579" s="47"/>
      <c r="CD579" s="47"/>
      <c r="CE579" s="47"/>
      <c r="CF579" s="47"/>
      <c r="CG579" s="47"/>
      <c r="CH579" s="47"/>
      <c r="CI579" s="47"/>
      <c r="CJ579" s="47"/>
      <c r="CK579" s="47"/>
      <c r="CL579" s="47"/>
      <c r="CM579" s="47"/>
      <c r="CN579" s="47"/>
      <c r="CO579" s="47"/>
      <c r="CP579" s="47"/>
      <c r="CQ579" s="47"/>
      <c r="CR579" s="47"/>
      <c r="CU579" s="47"/>
      <c r="CV579" s="47"/>
    </row>
    <row r="580">
      <c r="G580" s="47"/>
      <c r="H580" s="47"/>
      <c r="I580" s="47"/>
      <c r="J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  <c r="BL580" s="47"/>
      <c r="BM580" s="47"/>
      <c r="BN580" s="47"/>
      <c r="BO580" s="47"/>
      <c r="BP580" s="47"/>
      <c r="BQ580" s="47"/>
      <c r="BR580" s="47"/>
      <c r="BS580" s="47"/>
      <c r="BT580" s="47"/>
      <c r="BU580" s="47"/>
      <c r="BV580" s="47"/>
      <c r="BW580" s="47"/>
      <c r="BX580" s="47"/>
      <c r="BY580" s="47"/>
      <c r="BZ580" s="47"/>
      <c r="CA580" s="47"/>
      <c r="CB580" s="47"/>
      <c r="CC580" s="47"/>
      <c r="CD580" s="47"/>
      <c r="CE580" s="47"/>
      <c r="CF580" s="47"/>
      <c r="CG580" s="47"/>
      <c r="CH580" s="47"/>
      <c r="CI580" s="47"/>
      <c r="CJ580" s="47"/>
      <c r="CK580" s="47"/>
      <c r="CL580" s="47"/>
      <c r="CM580" s="47"/>
      <c r="CN580" s="47"/>
      <c r="CO580" s="47"/>
      <c r="CP580" s="47"/>
      <c r="CQ580" s="47"/>
      <c r="CR580" s="47"/>
      <c r="CU580" s="47"/>
      <c r="CV580" s="47"/>
    </row>
    <row r="581">
      <c r="G581" s="47"/>
      <c r="H581" s="47"/>
      <c r="I581" s="47"/>
      <c r="J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47"/>
      <c r="CF581" s="47"/>
      <c r="CG581" s="47"/>
      <c r="CH581" s="47"/>
      <c r="CI581" s="47"/>
      <c r="CJ581" s="47"/>
      <c r="CK581" s="47"/>
      <c r="CL581" s="47"/>
      <c r="CM581" s="47"/>
      <c r="CN581" s="47"/>
      <c r="CO581" s="47"/>
      <c r="CP581" s="47"/>
      <c r="CQ581" s="47"/>
      <c r="CR581" s="47"/>
      <c r="CU581" s="47"/>
      <c r="CV581" s="47"/>
    </row>
    <row r="582">
      <c r="G582" s="47"/>
      <c r="H582" s="47"/>
      <c r="I582" s="47"/>
      <c r="J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47"/>
      <c r="CF582" s="47"/>
      <c r="CG582" s="47"/>
      <c r="CH582" s="47"/>
      <c r="CI582" s="47"/>
      <c r="CJ582" s="47"/>
      <c r="CK582" s="47"/>
      <c r="CL582" s="47"/>
      <c r="CM582" s="47"/>
      <c r="CN582" s="47"/>
      <c r="CO582" s="47"/>
      <c r="CP582" s="47"/>
      <c r="CQ582" s="47"/>
      <c r="CR582" s="47"/>
      <c r="CU582" s="47"/>
      <c r="CV582" s="47"/>
    </row>
    <row r="583">
      <c r="G583" s="47"/>
      <c r="H583" s="47"/>
      <c r="I583" s="47"/>
      <c r="J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47"/>
      <c r="CF583" s="47"/>
      <c r="CG583" s="47"/>
      <c r="CH583" s="47"/>
      <c r="CI583" s="47"/>
      <c r="CJ583" s="47"/>
      <c r="CK583" s="47"/>
      <c r="CL583" s="47"/>
      <c r="CM583" s="47"/>
      <c r="CN583" s="47"/>
      <c r="CO583" s="47"/>
      <c r="CP583" s="47"/>
      <c r="CQ583" s="47"/>
      <c r="CR583" s="47"/>
      <c r="CU583" s="47"/>
      <c r="CV583" s="47"/>
    </row>
    <row r="584">
      <c r="G584" s="47"/>
      <c r="H584" s="47"/>
      <c r="I584" s="47"/>
      <c r="J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47"/>
      <c r="CK584" s="47"/>
      <c r="CL584" s="47"/>
      <c r="CM584" s="47"/>
      <c r="CN584" s="47"/>
      <c r="CO584" s="47"/>
      <c r="CP584" s="47"/>
      <c r="CQ584" s="47"/>
      <c r="CR584" s="47"/>
      <c r="CU584" s="47"/>
      <c r="CV584" s="47"/>
    </row>
    <row r="585">
      <c r="G585" s="47"/>
      <c r="H585" s="47"/>
      <c r="I585" s="47"/>
      <c r="J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47"/>
      <c r="CF585" s="47"/>
      <c r="CG585" s="47"/>
      <c r="CH585" s="47"/>
      <c r="CI585" s="47"/>
      <c r="CJ585" s="47"/>
      <c r="CK585" s="47"/>
      <c r="CL585" s="47"/>
      <c r="CM585" s="47"/>
      <c r="CN585" s="47"/>
      <c r="CO585" s="47"/>
      <c r="CP585" s="47"/>
      <c r="CQ585" s="47"/>
      <c r="CR585" s="47"/>
      <c r="CU585" s="47"/>
      <c r="CV585" s="47"/>
    </row>
    <row r="586">
      <c r="G586" s="47"/>
      <c r="H586" s="47"/>
      <c r="I586" s="47"/>
      <c r="J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47"/>
      <c r="CF586" s="47"/>
      <c r="CG586" s="47"/>
      <c r="CH586" s="47"/>
      <c r="CI586" s="47"/>
      <c r="CJ586" s="47"/>
      <c r="CK586" s="47"/>
      <c r="CL586" s="47"/>
      <c r="CM586" s="47"/>
      <c r="CN586" s="47"/>
      <c r="CO586" s="47"/>
      <c r="CP586" s="47"/>
      <c r="CQ586" s="47"/>
      <c r="CR586" s="47"/>
      <c r="CU586" s="47"/>
      <c r="CV586" s="47"/>
    </row>
    <row r="587">
      <c r="G587" s="47"/>
      <c r="H587" s="47"/>
      <c r="I587" s="47"/>
      <c r="J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47"/>
      <c r="CF587" s="47"/>
      <c r="CG587" s="47"/>
      <c r="CH587" s="47"/>
      <c r="CI587" s="47"/>
      <c r="CJ587" s="47"/>
      <c r="CK587" s="47"/>
      <c r="CL587" s="47"/>
      <c r="CM587" s="47"/>
      <c r="CN587" s="47"/>
      <c r="CO587" s="47"/>
      <c r="CP587" s="47"/>
      <c r="CQ587" s="47"/>
      <c r="CR587" s="47"/>
      <c r="CU587" s="47"/>
      <c r="CV587" s="47"/>
    </row>
    <row r="588">
      <c r="G588" s="47"/>
      <c r="H588" s="47"/>
      <c r="I588" s="47"/>
      <c r="J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47"/>
      <c r="CF588" s="47"/>
      <c r="CG588" s="47"/>
      <c r="CH588" s="47"/>
      <c r="CI588" s="47"/>
      <c r="CJ588" s="47"/>
      <c r="CK588" s="47"/>
      <c r="CL588" s="47"/>
      <c r="CM588" s="47"/>
      <c r="CN588" s="47"/>
      <c r="CO588" s="47"/>
      <c r="CP588" s="47"/>
      <c r="CQ588" s="47"/>
      <c r="CR588" s="47"/>
      <c r="CU588" s="47"/>
      <c r="CV588" s="47"/>
    </row>
    <row r="589">
      <c r="G589" s="47"/>
      <c r="H589" s="47"/>
      <c r="I589" s="47"/>
      <c r="J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47"/>
      <c r="CF589" s="47"/>
      <c r="CG589" s="47"/>
      <c r="CH589" s="47"/>
      <c r="CI589" s="47"/>
      <c r="CJ589" s="47"/>
      <c r="CK589" s="47"/>
      <c r="CL589" s="47"/>
      <c r="CM589" s="47"/>
      <c r="CN589" s="47"/>
      <c r="CO589" s="47"/>
      <c r="CP589" s="47"/>
      <c r="CQ589" s="47"/>
      <c r="CR589" s="47"/>
      <c r="CU589" s="47"/>
      <c r="CV589" s="47"/>
    </row>
    <row r="590">
      <c r="G590" s="47"/>
      <c r="H590" s="47"/>
      <c r="I590" s="47"/>
      <c r="J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47"/>
      <c r="CF590" s="47"/>
      <c r="CG590" s="47"/>
      <c r="CH590" s="47"/>
      <c r="CI590" s="47"/>
      <c r="CJ590" s="47"/>
      <c r="CK590" s="47"/>
      <c r="CL590" s="47"/>
      <c r="CM590" s="47"/>
      <c r="CN590" s="47"/>
      <c r="CO590" s="47"/>
      <c r="CP590" s="47"/>
      <c r="CQ590" s="47"/>
      <c r="CR590" s="47"/>
      <c r="CU590" s="47"/>
      <c r="CV590" s="47"/>
    </row>
    <row r="591">
      <c r="G591" s="47"/>
      <c r="H591" s="47"/>
      <c r="I591" s="47"/>
      <c r="J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47"/>
      <c r="CF591" s="47"/>
      <c r="CG591" s="47"/>
      <c r="CH591" s="47"/>
      <c r="CI591" s="47"/>
      <c r="CJ591" s="47"/>
      <c r="CK591" s="47"/>
      <c r="CL591" s="47"/>
      <c r="CM591" s="47"/>
      <c r="CN591" s="47"/>
      <c r="CO591" s="47"/>
      <c r="CP591" s="47"/>
      <c r="CQ591" s="47"/>
      <c r="CR591" s="47"/>
      <c r="CU591" s="47"/>
      <c r="CV591" s="47"/>
    </row>
    <row r="592">
      <c r="G592" s="47"/>
      <c r="H592" s="47"/>
      <c r="I592" s="47"/>
      <c r="J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47"/>
      <c r="CK592" s="47"/>
      <c r="CL592" s="47"/>
      <c r="CM592" s="47"/>
      <c r="CN592" s="47"/>
      <c r="CO592" s="47"/>
      <c r="CP592" s="47"/>
      <c r="CQ592" s="47"/>
      <c r="CR592" s="47"/>
      <c r="CU592" s="47"/>
      <c r="CV592" s="47"/>
    </row>
    <row r="593">
      <c r="G593" s="47"/>
      <c r="H593" s="47"/>
      <c r="I593" s="47"/>
      <c r="J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47"/>
      <c r="CF593" s="47"/>
      <c r="CG593" s="47"/>
      <c r="CH593" s="47"/>
      <c r="CI593" s="47"/>
      <c r="CJ593" s="47"/>
      <c r="CK593" s="47"/>
      <c r="CL593" s="47"/>
      <c r="CM593" s="47"/>
      <c r="CN593" s="47"/>
      <c r="CO593" s="47"/>
      <c r="CP593" s="47"/>
      <c r="CQ593" s="47"/>
      <c r="CR593" s="47"/>
      <c r="CU593" s="47"/>
      <c r="CV593" s="47"/>
    </row>
    <row r="594">
      <c r="G594" s="47"/>
      <c r="H594" s="47"/>
      <c r="I594" s="47"/>
      <c r="J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47"/>
      <c r="CF594" s="47"/>
      <c r="CG594" s="47"/>
      <c r="CH594" s="47"/>
      <c r="CI594" s="47"/>
      <c r="CJ594" s="47"/>
      <c r="CK594" s="47"/>
      <c r="CL594" s="47"/>
      <c r="CM594" s="47"/>
      <c r="CN594" s="47"/>
      <c r="CO594" s="47"/>
      <c r="CP594" s="47"/>
      <c r="CQ594" s="47"/>
      <c r="CR594" s="47"/>
      <c r="CU594" s="47"/>
      <c r="CV594" s="47"/>
    </row>
    <row r="595">
      <c r="G595" s="47"/>
      <c r="H595" s="47"/>
      <c r="I595" s="47"/>
      <c r="J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47"/>
      <c r="CF595" s="47"/>
      <c r="CG595" s="47"/>
      <c r="CH595" s="47"/>
      <c r="CI595" s="47"/>
      <c r="CJ595" s="47"/>
      <c r="CK595" s="47"/>
      <c r="CL595" s="47"/>
      <c r="CM595" s="47"/>
      <c r="CN595" s="47"/>
      <c r="CO595" s="47"/>
      <c r="CP595" s="47"/>
      <c r="CQ595" s="47"/>
      <c r="CR595" s="47"/>
      <c r="CU595" s="47"/>
      <c r="CV595" s="47"/>
    </row>
    <row r="596">
      <c r="G596" s="47"/>
      <c r="H596" s="47"/>
      <c r="I596" s="47"/>
      <c r="J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47"/>
      <c r="CF596" s="47"/>
      <c r="CG596" s="47"/>
      <c r="CH596" s="47"/>
      <c r="CI596" s="47"/>
      <c r="CJ596" s="47"/>
      <c r="CK596" s="47"/>
      <c r="CL596" s="47"/>
      <c r="CM596" s="47"/>
      <c r="CN596" s="47"/>
      <c r="CO596" s="47"/>
      <c r="CP596" s="47"/>
      <c r="CQ596" s="47"/>
      <c r="CR596" s="47"/>
      <c r="CU596" s="47"/>
      <c r="CV596" s="47"/>
    </row>
    <row r="597">
      <c r="G597" s="47"/>
      <c r="H597" s="47"/>
      <c r="I597" s="47"/>
      <c r="J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47"/>
      <c r="CF597" s="47"/>
      <c r="CG597" s="47"/>
      <c r="CH597" s="47"/>
      <c r="CI597" s="47"/>
      <c r="CJ597" s="47"/>
      <c r="CK597" s="47"/>
      <c r="CL597" s="47"/>
      <c r="CM597" s="47"/>
      <c r="CN597" s="47"/>
      <c r="CO597" s="47"/>
      <c r="CP597" s="47"/>
      <c r="CQ597" s="47"/>
      <c r="CR597" s="47"/>
      <c r="CU597" s="47"/>
      <c r="CV597" s="47"/>
    </row>
    <row r="598">
      <c r="G598" s="47"/>
      <c r="H598" s="47"/>
      <c r="I598" s="47"/>
      <c r="J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47"/>
      <c r="CF598" s="47"/>
      <c r="CG598" s="47"/>
      <c r="CH598" s="47"/>
      <c r="CI598" s="47"/>
      <c r="CJ598" s="47"/>
      <c r="CK598" s="47"/>
      <c r="CL598" s="47"/>
      <c r="CM598" s="47"/>
      <c r="CN598" s="47"/>
      <c r="CO598" s="47"/>
      <c r="CP598" s="47"/>
      <c r="CQ598" s="47"/>
      <c r="CR598" s="47"/>
      <c r="CU598" s="47"/>
      <c r="CV598" s="47"/>
    </row>
    <row r="599">
      <c r="G599" s="47"/>
      <c r="H599" s="47"/>
      <c r="I599" s="47"/>
      <c r="J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  <c r="BL599" s="47"/>
      <c r="BM599" s="47"/>
      <c r="BN599" s="47"/>
      <c r="BO599" s="47"/>
      <c r="BP599" s="47"/>
      <c r="BQ599" s="47"/>
      <c r="BR599" s="47"/>
      <c r="BS599" s="47"/>
      <c r="BT599" s="47"/>
      <c r="BU599" s="47"/>
      <c r="BV599" s="47"/>
      <c r="BW599" s="47"/>
      <c r="BX599" s="47"/>
      <c r="BY599" s="47"/>
      <c r="BZ599" s="47"/>
      <c r="CA599" s="47"/>
      <c r="CB599" s="47"/>
      <c r="CC599" s="47"/>
      <c r="CD599" s="47"/>
      <c r="CE599" s="47"/>
      <c r="CF599" s="47"/>
      <c r="CG599" s="47"/>
      <c r="CH599" s="47"/>
      <c r="CI599" s="47"/>
      <c r="CJ599" s="47"/>
      <c r="CK599" s="47"/>
      <c r="CL599" s="47"/>
      <c r="CM599" s="47"/>
      <c r="CN599" s="47"/>
      <c r="CO599" s="47"/>
      <c r="CP599" s="47"/>
      <c r="CQ599" s="47"/>
      <c r="CR599" s="47"/>
      <c r="CU599" s="47"/>
      <c r="CV599" s="47"/>
    </row>
    <row r="600">
      <c r="G600" s="47"/>
      <c r="H600" s="47"/>
      <c r="I600" s="47"/>
      <c r="J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  <c r="BL600" s="47"/>
      <c r="BM600" s="47"/>
      <c r="BN600" s="47"/>
      <c r="BO600" s="47"/>
      <c r="BP600" s="47"/>
      <c r="BQ600" s="47"/>
      <c r="BR600" s="47"/>
      <c r="BS600" s="47"/>
      <c r="BT600" s="47"/>
      <c r="BU600" s="47"/>
      <c r="BV600" s="47"/>
      <c r="BW600" s="47"/>
      <c r="BX600" s="47"/>
      <c r="BY600" s="47"/>
      <c r="BZ600" s="47"/>
      <c r="CA600" s="47"/>
      <c r="CB600" s="47"/>
      <c r="CC600" s="47"/>
      <c r="CD600" s="47"/>
      <c r="CE600" s="47"/>
      <c r="CF600" s="47"/>
      <c r="CG600" s="47"/>
      <c r="CH600" s="47"/>
      <c r="CI600" s="47"/>
      <c r="CJ600" s="47"/>
      <c r="CK600" s="47"/>
      <c r="CL600" s="47"/>
      <c r="CM600" s="47"/>
      <c r="CN600" s="47"/>
      <c r="CO600" s="47"/>
      <c r="CP600" s="47"/>
      <c r="CQ600" s="47"/>
      <c r="CR600" s="47"/>
      <c r="CU600" s="47"/>
      <c r="CV600" s="47"/>
    </row>
    <row r="601">
      <c r="G601" s="47"/>
      <c r="H601" s="47"/>
      <c r="I601" s="47"/>
      <c r="J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  <c r="BL601" s="47"/>
      <c r="BM601" s="47"/>
      <c r="BN601" s="47"/>
      <c r="BO601" s="47"/>
      <c r="BP601" s="47"/>
      <c r="BQ601" s="47"/>
      <c r="BR601" s="47"/>
      <c r="BS601" s="47"/>
      <c r="BT601" s="47"/>
      <c r="BU601" s="47"/>
      <c r="BV601" s="47"/>
      <c r="BW601" s="47"/>
      <c r="BX601" s="47"/>
      <c r="BY601" s="47"/>
      <c r="BZ601" s="47"/>
      <c r="CA601" s="47"/>
      <c r="CB601" s="47"/>
      <c r="CC601" s="47"/>
      <c r="CD601" s="47"/>
      <c r="CE601" s="47"/>
      <c r="CF601" s="47"/>
      <c r="CG601" s="47"/>
      <c r="CH601" s="47"/>
      <c r="CI601" s="47"/>
      <c r="CJ601" s="47"/>
      <c r="CK601" s="47"/>
      <c r="CL601" s="47"/>
      <c r="CM601" s="47"/>
      <c r="CN601" s="47"/>
      <c r="CO601" s="47"/>
      <c r="CP601" s="47"/>
      <c r="CQ601" s="47"/>
      <c r="CR601" s="47"/>
      <c r="CU601" s="47"/>
      <c r="CV601" s="47"/>
    </row>
    <row r="602">
      <c r="G602" s="47"/>
      <c r="H602" s="47"/>
      <c r="I602" s="47"/>
      <c r="J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  <c r="BL602" s="47"/>
      <c r="BM602" s="47"/>
      <c r="BN602" s="47"/>
      <c r="BO602" s="47"/>
      <c r="BP602" s="47"/>
      <c r="BQ602" s="47"/>
      <c r="BR602" s="47"/>
      <c r="BS602" s="47"/>
      <c r="BT602" s="47"/>
      <c r="BU602" s="47"/>
      <c r="BV602" s="47"/>
      <c r="BW602" s="47"/>
      <c r="BX602" s="47"/>
      <c r="BY602" s="47"/>
      <c r="BZ602" s="47"/>
      <c r="CA602" s="47"/>
      <c r="CB602" s="47"/>
      <c r="CC602" s="47"/>
      <c r="CD602" s="47"/>
      <c r="CE602" s="47"/>
      <c r="CF602" s="47"/>
      <c r="CG602" s="47"/>
      <c r="CH602" s="47"/>
      <c r="CI602" s="47"/>
      <c r="CJ602" s="47"/>
      <c r="CK602" s="47"/>
      <c r="CL602" s="47"/>
      <c r="CM602" s="47"/>
      <c r="CN602" s="47"/>
      <c r="CO602" s="47"/>
      <c r="CP602" s="47"/>
      <c r="CQ602" s="47"/>
      <c r="CR602" s="47"/>
      <c r="CU602" s="47"/>
      <c r="CV602" s="47"/>
    </row>
    <row r="603">
      <c r="G603" s="47"/>
      <c r="H603" s="47"/>
      <c r="I603" s="47"/>
      <c r="J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  <c r="BS603" s="47"/>
      <c r="BT603" s="47"/>
      <c r="BU603" s="47"/>
      <c r="BV603" s="47"/>
      <c r="BW603" s="47"/>
      <c r="BX603" s="47"/>
      <c r="BY603" s="47"/>
      <c r="BZ603" s="47"/>
      <c r="CA603" s="47"/>
      <c r="CB603" s="47"/>
      <c r="CC603" s="47"/>
      <c r="CD603" s="47"/>
      <c r="CE603" s="47"/>
      <c r="CF603" s="47"/>
      <c r="CG603" s="47"/>
      <c r="CH603" s="47"/>
      <c r="CI603" s="47"/>
      <c r="CJ603" s="47"/>
      <c r="CK603" s="47"/>
      <c r="CL603" s="47"/>
      <c r="CM603" s="47"/>
      <c r="CN603" s="47"/>
      <c r="CO603" s="47"/>
      <c r="CP603" s="47"/>
      <c r="CQ603" s="47"/>
      <c r="CR603" s="47"/>
      <c r="CU603" s="47"/>
      <c r="CV603" s="47"/>
    </row>
    <row r="604">
      <c r="G604" s="47"/>
      <c r="H604" s="47"/>
      <c r="I604" s="47"/>
      <c r="J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  <c r="BL604" s="47"/>
      <c r="BM604" s="47"/>
      <c r="BN604" s="47"/>
      <c r="BO604" s="47"/>
      <c r="BP604" s="47"/>
      <c r="BQ604" s="47"/>
      <c r="BR604" s="47"/>
      <c r="BS604" s="47"/>
      <c r="BT604" s="47"/>
      <c r="BU604" s="47"/>
      <c r="BV604" s="47"/>
      <c r="BW604" s="47"/>
      <c r="BX604" s="47"/>
      <c r="BY604" s="47"/>
      <c r="BZ604" s="47"/>
      <c r="CA604" s="47"/>
      <c r="CB604" s="47"/>
      <c r="CC604" s="47"/>
      <c r="CD604" s="47"/>
      <c r="CE604" s="47"/>
      <c r="CF604" s="47"/>
      <c r="CG604" s="47"/>
      <c r="CH604" s="47"/>
      <c r="CI604" s="47"/>
      <c r="CJ604" s="47"/>
      <c r="CK604" s="47"/>
      <c r="CL604" s="47"/>
      <c r="CM604" s="47"/>
      <c r="CN604" s="47"/>
      <c r="CO604" s="47"/>
      <c r="CP604" s="47"/>
      <c r="CQ604" s="47"/>
      <c r="CR604" s="47"/>
      <c r="CU604" s="47"/>
      <c r="CV604" s="47"/>
    </row>
    <row r="605">
      <c r="G605" s="47"/>
      <c r="H605" s="47"/>
      <c r="I605" s="47"/>
      <c r="J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  <c r="BL605" s="47"/>
      <c r="BM605" s="47"/>
      <c r="BN605" s="47"/>
      <c r="BO605" s="47"/>
      <c r="BP605" s="47"/>
      <c r="BQ605" s="47"/>
      <c r="BR605" s="47"/>
      <c r="BS605" s="47"/>
      <c r="BT605" s="47"/>
      <c r="BU605" s="47"/>
      <c r="BV605" s="47"/>
      <c r="BW605" s="47"/>
      <c r="BX605" s="47"/>
      <c r="BY605" s="47"/>
      <c r="BZ605" s="47"/>
      <c r="CA605" s="47"/>
      <c r="CB605" s="47"/>
      <c r="CC605" s="47"/>
      <c r="CD605" s="47"/>
      <c r="CE605" s="47"/>
      <c r="CF605" s="47"/>
      <c r="CG605" s="47"/>
      <c r="CH605" s="47"/>
      <c r="CI605" s="47"/>
      <c r="CJ605" s="47"/>
      <c r="CK605" s="47"/>
      <c r="CL605" s="47"/>
      <c r="CM605" s="47"/>
      <c r="CN605" s="47"/>
      <c r="CO605" s="47"/>
      <c r="CP605" s="47"/>
      <c r="CQ605" s="47"/>
      <c r="CR605" s="47"/>
      <c r="CU605" s="47"/>
      <c r="CV605" s="47"/>
    </row>
    <row r="606">
      <c r="G606" s="47"/>
      <c r="H606" s="47"/>
      <c r="I606" s="47"/>
      <c r="J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  <c r="BL606" s="47"/>
      <c r="BM606" s="47"/>
      <c r="BN606" s="47"/>
      <c r="BO606" s="47"/>
      <c r="BP606" s="47"/>
      <c r="BQ606" s="47"/>
      <c r="BR606" s="47"/>
      <c r="BS606" s="47"/>
      <c r="BT606" s="47"/>
      <c r="BU606" s="47"/>
      <c r="BV606" s="47"/>
      <c r="BW606" s="47"/>
      <c r="BX606" s="47"/>
      <c r="BY606" s="47"/>
      <c r="BZ606" s="47"/>
      <c r="CA606" s="47"/>
      <c r="CB606" s="47"/>
      <c r="CC606" s="47"/>
      <c r="CD606" s="47"/>
      <c r="CE606" s="47"/>
      <c r="CF606" s="47"/>
      <c r="CG606" s="47"/>
      <c r="CH606" s="47"/>
      <c r="CI606" s="47"/>
      <c r="CJ606" s="47"/>
      <c r="CK606" s="47"/>
      <c r="CL606" s="47"/>
      <c r="CM606" s="47"/>
      <c r="CN606" s="47"/>
      <c r="CO606" s="47"/>
      <c r="CP606" s="47"/>
      <c r="CQ606" s="47"/>
      <c r="CR606" s="47"/>
      <c r="CU606" s="47"/>
      <c r="CV606" s="47"/>
    </row>
    <row r="607">
      <c r="G607" s="47"/>
      <c r="H607" s="47"/>
      <c r="I607" s="47"/>
      <c r="J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  <c r="BL607" s="47"/>
      <c r="BM607" s="47"/>
      <c r="BN607" s="47"/>
      <c r="BO607" s="47"/>
      <c r="BP607" s="47"/>
      <c r="BQ607" s="47"/>
      <c r="BR607" s="47"/>
      <c r="BS607" s="47"/>
      <c r="BT607" s="47"/>
      <c r="BU607" s="47"/>
      <c r="BV607" s="47"/>
      <c r="BW607" s="47"/>
      <c r="BX607" s="47"/>
      <c r="BY607" s="47"/>
      <c r="BZ607" s="47"/>
      <c r="CA607" s="47"/>
      <c r="CB607" s="47"/>
      <c r="CC607" s="47"/>
      <c r="CD607" s="47"/>
      <c r="CE607" s="47"/>
      <c r="CF607" s="47"/>
      <c r="CG607" s="47"/>
      <c r="CH607" s="47"/>
      <c r="CI607" s="47"/>
      <c r="CJ607" s="47"/>
      <c r="CK607" s="47"/>
      <c r="CL607" s="47"/>
      <c r="CM607" s="47"/>
      <c r="CN607" s="47"/>
      <c r="CO607" s="47"/>
      <c r="CP607" s="47"/>
      <c r="CQ607" s="47"/>
      <c r="CR607" s="47"/>
      <c r="CU607" s="47"/>
      <c r="CV607" s="47"/>
    </row>
    <row r="608">
      <c r="G608" s="47"/>
      <c r="H608" s="47"/>
      <c r="I608" s="47"/>
      <c r="J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  <c r="BL608" s="47"/>
      <c r="BM608" s="47"/>
      <c r="BN608" s="47"/>
      <c r="BO608" s="47"/>
      <c r="BP608" s="47"/>
      <c r="BQ608" s="47"/>
      <c r="BR608" s="47"/>
      <c r="BS608" s="47"/>
      <c r="BT608" s="47"/>
      <c r="BU608" s="47"/>
      <c r="BV608" s="47"/>
      <c r="BW608" s="47"/>
      <c r="BX608" s="47"/>
      <c r="BY608" s="47"/>
      <c r="BZ608" s="47"/>
      <c r="CA608" s="47"/>
      <c r="CB608" s="47"/>
      <c r="CC608" s="47"/>
      <c r="CD608" s="47"/>
      <c r="CE608" s="47"/>
      <c r="CF608" s="47"/>
      <c r="CG608" s="47"/>
      <c r="CH608" s="47"/>
      <c r="CI608" s="47"/>
      <c r="CJ608" s="47"/>
      <c r="CK608" s="47"/>
      <c r="CL608" s="47"/>
      <c r="CM608" s="47"/>
      <c r="CN608" s="47"/>
      <c r="CO608" s="47"/>
      <c r="CP608" s="47"/>
      <c r="CQ608" s="47"/>
      <c r="CR608" s="47"/>
      <c r="CU608" s="47"/>
      <c r="CV608" s="47"/>
    </row>
    <row r="609">
      <c r="G609" s="47"/>
      <c r="H609" s="47"/>
      <c r="I609" s="47"/>
      <c r="J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  <c r="BR609" s="47"/>
      <c r="BS609" s="47"/>
      <c r="BT609" s="47"/>
      <c r="BU609" s="47"/>
      <c r="BV609" s="47"/>
      <c r="BW609" s="47"/>
      <c r="BX609" s="47"/>
      <c r="BY609" s="47"/>
      <c r="BZ609" s="47"/>
      <c r="CA609" s="47"/>
      <c r="CB609" s="47"/>
      <c r="CC609" s="47"/>
      <c r="CD609" s="47"/>
      <c r="CE609" s="47"/>
      <c r="CF609" s="47"/>
      <c r="CG609" s="47"/>
      <c r="CH609" s="47"/>
      <c r="CI609" s="47"/>
      <c r="CJ609" s="47"/>
      <c r="CK609" s="47"/>
      <c r="CL609" s="47"/>
      <c r="CM609" s="47"/>
      <c r="CN609" s="47"/>
      <c r="CO609" s="47"/>
      <c r="CP609" s="47"/>
      <c r="CQ609" s="47"/>
      <c r="CR609" s="47"/>
      <c r="CU609" s="47"/>
      <c r="CV609" s="47"/>
    </row>
    <row r="610">
      <c r="G610" s="47"/>
      <c r="H610" s="47"/>
      <c r="I610" s="47"/>
      <c r="J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  <c r="BL610" s="47"/>
      <c r="BM610" s="47"/>
      <c r="BN610" s="47"/>
      <c r="BO610" s="47"/>
      <c r="BP610" s="47"/>
      <c r="BQ610" s="47"/>
      <c r="BR610" s="47"/>
      <c r="BS610" s="47"/>
      <c r="BT610" s="47"/>
      <c r="BU610" s="47"/>
      <c r="BV610" s="47"/>
      <c r="BW610" s="47"/>
      <c r="BX610" s="47"/>
      <c r="BY610" s="47"/>
      <c r="BZ610" s="47"/>
      <c r="CA610" s="47"/>
      <c r="CB610" s="47"/>
      <c r="CC610" s="47"/>
      <c r="CD610" s="47"/>
      <c r="CE610" s="47"/>
      <c r="CF610" s="47"/>
      <c r="CG610" s="47"/>
      <c r="CH610" s="47"/>
      <c r="CI610" s="47"/>
      <c r="CJ610" s="47"/>
      <c r="CK610" s="47"/>
      <c r="CL610" s="47"/>
      <c r="CM610" s="47"/>
      <c r="CN610" s="47"/>
      <c r="CO610" s="47"/>
      <c r="CP610" s="47"/>
      <c r="CQ610" s="47"/>
      <c r="CR610" s="47"/>
      <c r="CU610" s="47"/>
      <c r="CV610" s="47"/>
    </row>
    <row r="611">
      <c r="G611" s="47"/>
      <c r="H611" s="47"/>
      <c r="I611" s="47"/>
      <c r="J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  <c r="BL611" s="47"/>
      <c r="BM611" s="47"/>
      <c r="BN611" s="47"/>
      <c r="BO611" s="47"/>
      <c r="BP611" s="47"/>
      <c r="BQ611" s="47"/>
      <c r="BR611" s="47"/>
      <c r="BS611" s="47"/>
      <c r="BT611" s="47"/>
      <c r="BU611" s="47"/>
      <c r="BV611" s="47"/>
      <c r="BW611" s="47"/>
      <c r="BX611" s="47"/>
      <c r="BY611" s="47"/>
      <c r="BZ611" s="47"/>
      <c r="CA611" s="47"/>
      <c r="CB611" s="47"/>
      <c r="CC611" s="47"/>
      <c r="CD611" s="47"/>
      <c r="CE611" s="47"/>
      <c r="CF611" s="47"/>
      <c r="CG611" s="47"/>
      <c r="CH611" s="47"/>
      <c r="CI611" s="47"/>
      <c r="CJ611" s="47"/>
      <c r="CK611" s="47"/>
      <c r="CL611" s="47"/>
      <c r="CM611" s="47"/>
      <c r="CN611" s="47"/>
      <c r="CO611" s="47"/>
      <c r="CP611" s="47"/>
      <c r="CQ611" s="47"/>
      <c r="CR611" s="47"/>
      <c r="CU611" s="47"/>
      <c r="CV611" s="47"/>
    </row>
    <row r="612">
      <c r="G612" s="47"/>
      <c r="H612" s="47"/>
      <c r="I612" s="47"/>
      <c r="J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  <c r="BL612" s="47"/>
      <c r="BM612" s="47"/>
      <c r="BN612" s="47"/>
      <c r="BO612" s="47"/>
      <c r="BP612" s="47"/>
      <c r="BQ612" s="47"/>
      <c r="BR612" s="47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47"/>
      <c r="CK612" s="47"/>
      <c r="CL612" s="47"/>
      <c r="CM612" s="47"/>
      <c r="CN612" s="47"/>
      <c r="CO612" s="47"/>
      <c r="CP612" s="47"/>
      <c r="CQ612" s="47"/>
      <c r="CR612" s="47"/>
      <c r="CU612" s="47"/>
      <c r="CV612" s="47"/>
    </row>
    <row r="613">
      <c r="G613" s="47"/>
      <c r="H613" s="47"/>
      <c r="I613" s="47"/>
      <c r="J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  <c r="BL613" s="47"/>
      <c r="BM613" s="47"/>
      <c r="BN613" s="47"/>
      <c r="BO613" s="47"/>
      <c r="BP613" s="47"/>
      <c r="BQ613" s="47"/>
      <c r="BR613" s="47"/>
      <c r="BS613" s="47"/>
      <c r="BT613" s="47"/>
      <c r="BU613" s="47"/>
      <c r="BV613" s="47"/>
      <c r="BW613" s="47"/>
      <c r="BX613" s="47"/>
      <c r="BY613" s="47"/>
      <c r="BZ613" s="47"/>
      <c r="CA613" s="47"/>
      <c r="CB613" s="47"/>
      <c r="CC613" s="47"/>
      <c r="CD613" s="47"/>
      <c r="CE613" s="47"/>
      <c r="CF613" s="47"/>
      <c r="CG613" s="47"/>
      <c r="CH613" s="47"/>
      <c r="CI613" s="47"/>
      <c r="CJ613" s="47"/>
      <c r="CK613" s="47"/>
      <c r="CL613" s="47"/>
      <c r="CM613" s="47"/>
      <c r="CN613" s="47"/>
      <c r="CO613" s="47"/>
      <c r="CP613" s="47"/>
      <c r="CQ613" s="47"/>
      <c r="CR613" s="47"/>
      <c r="CU613" s="47"/>
      <c r="CV613" s="47"/>
    </row>
    <row r="614">
      <c r="G614" s="47"/>
      <c r="H614" s="47"/>
      <c r="I614" s="47"/>
      <c r="J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  <c r="BL614" s="47"/>
      <c r="BM614" s="47"/>
      <c r="BN614" s="47"/>
      <c r="BO614" s="47"/>
      <c r="BP614" s="47"/>
      <c r="BQ614" s="47"/>
      <c r="BR614" s="47"/>
      <c r="BS614" s="47"/>
      <c r="BT614" s="47"/>
      <c r="BU614" s="47"/>
      <c r="BV614" s="47"/>
      <c r="BW614" s="47"/>
      <c r="BX614" s="47"/>
      <c r="BY614" s="47"/>
      <c r="BZ614" s="47"/>
      <c r="CA614" s="47"/>
      <c r="CB614" s="47"/>
      <c r="CC614" s="47"/>
      <c r="CD614" s="47"/>
      <c r="CE614" s="47"/>
      <c r="CF614" s="47"/>
      <c r="CG614" s="47"/>
      <c r="CH614" s="47"/>
      <c r="CI614" s="47"/>
      <c r="CJ614" s="47"/>
      <c r="CK614" s="47"/>
      <c r="CL614" s="47"/>
      <c r="CM614" s="47"/>
      <c r="CN614" s="47"/>
      <c r="CO614" s="47"/>
      <c r="CP614" s="47"/>
      <c r="CQ614" s="47"/>
      <c r="CR614" s="47"/>
      <c r="CU614" s="47"/>
      <c r="CV614" s="47"/>
    </row>
    <row r="615">
      <c r="G615" s="47"/>
      <c r="H615" s="47"/>
      <c r="I615" s="47"/>
      <c r="J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  <c r="BL615" s="47"/>
      <c r="BM615" s="47"/>
      <c r="BN615" s="47"/>
      <c r="BO615" s="47"/>
      <c r="BP615" s="47"/>
      <c r="BQ615" s="47"/>
      <c r="BR615" s="47"/>
      <c r="BS615" s="47"/>
      <c r="BT615" s="47"/>
      <c r="BU615" s="47"/>
      <c r="BV615" s="47"/>
      <c r="BW615" s="47"/>
      <c r="BX615" s="47"/>
      <c r="BY615" s="47"/>
      <c r="BZ615" s="47"/>
      <c r="CA615" s="47"/>
      <c r="CB615" s="47"/>
      <c r="CC615" s="47"/>
      <c r="CD615" s="47"/>
      <c r="CE615" s="47"/>
      <c r="CF615" s="47"/>
      <c r="CG615" s="47"/>
      <c r="CH615" s="47"/>
      <c r="CI615" s="47"/>
      <c r="CJ615" s="47"/>
      <c r="CK615" s="47"/>
      <c r="CL615" s="47"/>
      <c r="CM615" s="47"/>
      <c r="CN615" s="47"/>
      <c r="CO615" s="47"/>
      <c r="CP615" s="47"/>
      <c r="CQ615" s="47"/>
      <c r="CR615" s="47"/>
      <c r="CU615" s="47"/>
      <c r="CV615" s="47"/>
    </row>
    <row r="616">
      <c r="G616" s="47"/>
      <c r="H616" s="47"/>
      <c r="I616" s="47"/>
      <c r="J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  <c r="BL616" s="47"/>
      <c r="BM616" s="47"/>
      <c r="BN616" s="47"/>
      <c r="BO616" s="47"/>
      <c r="BP616" s="47"/>
      <c r="BQ616" s="47"/>
      <c r="BR616" s="47"/>
      <c r="BS616" s="47"/>
      <c r="BT616" s="47"/>
      <c r="BU616" s="47"/>
      <c r="BV616" s="47"/>
      <c r="BW616" s="47"/>
      <c r="BX616" s="47"/>
      <c r="BY616" s="47"/>
      <c r="BZ616" s="47"/>
      <c r="CA616" s="47"/>
      <c r="CB616" s="47"/>
      <c r="CC616" s="47"/>
      <c r="CD616" s="47"/>
      <c r="CE616" s="47"/>
      <c r="CF616" s="47"/>
      <c r="CG616" s="47"/>
      <c r="CH616" s="47"/>
      <c r="CI616" s="47"/>
      <c r="CJ616" s="47"/>
      <c r="CK616" s="47"/>
      <c r="CL616" s="47"/>
      <c r="CM616" s="47"/>
      <c r="CN616" s="47"/>
      <c r="CO616" s="47"/>
      <c r="CP616" s="47"/>
      <c r="CQ616" s="47"/>
      <c r="CR616" s="47"/>
      <c r="CU616" s="47"/>
      <c r="CV616" s="47"/>
    </row>
    <row r="617">
      <c r="G617" s="47"/>
      <c r="H617" s="47"/>
      <c r="I617" s="47"/>
      <c r="J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  <c r="BL617" s="47"/>
      <c r="BM617" s="47"/>
      <c r="BN617" s="47"/>
      <c r="BO617" s="47"/>
      <c r="BP617" s="47"/>
      <c r="BQ617" s="47"/>
      <c r="BR617" s="47"/>
      <c r="BS617" s="47"/>
      <c r="BT617" s="47"/>
      <c r="BU617" s="47"/>
      <c r="BV617" s="47"/>
      <c r="BW617" s="47"/>
      <c r="BX617" s="47"/>
      <c r="BY617" s="47"/>
      <c r="BZ617" s="47"/>
      <c r="CA617" s="47"/>
      <c r="CB617" s="47"/>
      <c r="CC617" s="47"/>
      <c r="CD617" s="47"/>
      <c r="CE617" s="47"/>
      <c r="CF617" s="47"/>
      <c r="CG617" s="47"/>
      <c r="CH617" s="47"/>
      <c r="CI617" s="47"/>
      <c r="CJ617" s="47"/>
      <c r="CK617" s="47"/>
      <c r="CL617" s="47"/>
      <c r="CM617" s="47"/>
      <c r="CN617" s="47"/>
      <c r="CO617" s="47"/>
      <c r="CP617" s="47"/>
      <c r="CQ617" s="47"/>
      <c r="CR617" s="47"/>
      <c r="CU617" s="47"/>
      <c r="CV617" s="47"/>
    </row>
    <row r="618">
      <c r="G618" s="47"/>
      <c r="H618" s="47"/>
      <c r="I618" s="47"/>
      <c r="J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  <c r="BL618" s="47"/>
      <c r="BM618" s="47"/>
      <c r="BN618" s="47"/>
      <c r="BO618" s="47"/>
      <c r="BP618" s="47"/>
      <c r="BQ618" s="47"/>
      <c r="BR618" s="47"/>
      <c r="BS618" s="47"/>
      <c r="BT618" s="47"/>
      <c r="BU618" s="47"/>
      <c r="BV618" s="47"/>
      <c r="BW618" s="47"/>
      <c r="BX618" s="47"/>
      <c r="BY618" s="47"/>
      <c r="BZ618" s="47"/>
      <c r="CA618" s="47"/>
      <c r="CB618" s="47"/>
      <c r="CC618" s="47"/>
      <c r="CD618" s="47"/>
      <c r="CE618" s="47"/>
      <c r="CF618" s="47"/>
      <c r="CG618" s="47"/>
      <c r="CH618" s="47"/>
      <c r="CI618" s="47"/>
      <c r="CJ618" s="47"/>
      <c r="CK618" s="47"/>
      <c r="CL618" s="47"/>
      <c r="CM618" s="47"/>
      <c r="CN618" s="47"/>
      <c r="CO618" s="47"/>
      <c r="CP618" s="47"/>
      <c r="CQ618" s="47"/>
      <c r="CR618" s="47"/>
      <c r="CU618" s="47"/>
      <c r="CV618" s="47"/>
    </row>
    <row r="619">
      <c r="G619" s="47"/>
      <c r="H619" s="47"/>
      <c r="I619" s="47"/>
      <c r="J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  <c r="BL619" s="47"/>
      <c r="BM619" s="47"/>
      <c r="BN619" s="47"/>
      <c r="BO619" s="47"/>
      <c r="BP619" s="47"/>
      <c r="BQ619" s="47"/>
      <c r="BR619" s="47"/>
      <c r="BS619" s="47"/>
      <c r="BT619" s="47"/>
      <c r="BU619" s="47"/>
      <c r="BV619" s="47"/>
      <c r="BW619" s="47"/>
      <c r="BX619" s="47"/>
      <c r="BY619" s="47"/>
      <c r="BZ619" s="47"/>
      <c r="CA619" s="47"/>
      <c r="CB619" s="47"/>
      <c r="CC619" s="47"/>
      <c r="CD619" s="47"/>
      <c r="CE619" s="47"/>
      <c r="CF619" s="47"/>
      <c r="CG619" s="47"/>
      <c r="CH619" s="47"/>
      <c r="CI619" s="47"/>
      <c r="CJ619" s="47"/>
      <c r="CK619" s="47"/>
      <c r="CL619" s="47"/>
      <c r="CM619" s="47"/>
      <c r="CN619" s="47"/>
      <c r="CO619" s="47"/>
      <c r="CP619" s="47"/>
      <c r="CQ619" s="47"/>
      <c r="CR619" s="47"/>
      <c r="CU619" s="47"/>
      <c r="CV619" s="47"/>
    </row>
    <row r="620">
      <c r="G620" s="47"/>
      <c r="H620" s="47"/>
      <c r="I620" s="47"/>
      <c r="J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  <c r="BL620" s="47"/>
      <c r="BM620" s="47"/>
      <c r="BN620" s="47"/>
      <c r="BO620" s="47"/>
      <c r="BP620" s="47"/>
      <c r="BQ620" s="47"/>
      <c r="BR620" s="47"/>
      <c r="BS620" s="47"/>
      <c r="BT620" s="47"/>
      <c r="BU620" s="47"/>
      <c r="BV620" s="47"/>
      <c r="BW620" s="47"/>
      <c r="BX620" s="47"/>
      <c r="BY620" s="47"/>
      <c r="BZ620" s="47"/>
      <c r="CA620" s="47"/>
      <c r="CB620" s="47"/>
      <c r="CC620" s="47"/>
      <c r="CD620" s="47"/>
      <c r="CE620" s="47"/>
      <c r="CF620" s="47"/>
      <c r="CG620" s="47"/>
      <c r="CH620" s="47"/>
      <c r="CI620" s="47"/>
      <c r="CJ620" s="47"/>
      <c r="CK620" s="47"/>
      <c r="CL620" s="47"/>
      <c r="CM620" s="47"/>
      <c r="CN620" s="47"/>
      <c r="CO620" s="47"/>
      <c r="CP620" s="47"/>
      <c r="CQ620" s="47"/>
      <c r="CR620" s="47"/>
      <c r="CU620" s="47"/>
      <c r="CV620" s="47"/>
    </row>
    <row r="621">
      <c r="G621" s="47"/>
      <c r="H621" s="47"/>
      <c r="I621" s="47"/>
      <c r="J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  <c r="BL621" s="47"/>
      <c r="BM621" s="47"/>
      <c r="BN621" s="47"/>
      <c r="BO621" s="47"/>
      <c r="BP621" s="47"/>
      <c r="BQ621" s="47"/>
      <c r="BR621" s="47"/>
      <c r="BS621" s="47"/>
      <c r="BT621" s="47"/>
      <c r="BU621" s="47"/>
      <c r="BV621" s="47"/>
      <c r="BW621" s="47"/>
      <c r="BX621" s="47"/>
      <c r="BY621" s="47"/>
      <c r="BZ621" s="47"/>
      <c r="CA621" s="47"/>
      <c r="CB621" s="47"/>
      <c r="CC621" s="47"/>
      <c r="CD621" s="47"/>
      <c r="CE621" s="47"/>
      <c r="CF621" s="47"/>
      <c r="CG621" s="47"/>
      <c r="CH621" s="47"/>
      <c r="CI621" s="47"/>
      <c r="CJ621" s="47"/>
      <c r="CK621" s="47"/>
      <c r="CL621" s="47"/>
      <c r="CM621" s="47"/>
      <c r="CN621" s="47"/>
      <c r="CO621" s="47"/>
      <c r="CP621" s="47"/>
      <c r="CQ621" s="47"/>
      <c r="CR621" s="47"/>
      <c r="CU621" s="47"/>
      <c r="CV621" s="47"/>
    </row>
    <row r="622">
      <c r="G622" s="47"/>
      <c r="H622" s="47"/>
      <c r="I622" s="47"/>
      <c r="J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/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47"/>
      <c r="CA622" s="47"/>
      <c r="CB622" s="47"/>
      <c r="CC622" s="47"/>
      <c r="CD622" s="47"/>
      <c r="CE622" s="47"/>
      <c r="CF622" s="47"/>
      <c r="CG622" s="47"/>
      <c r="CH622" s="47"/>
      <c r="CI622" s="47"/>
      <c r="CJ622" s="47"/>
      <c r="CK622" s="47"/>
      <c r="CL622" s="47"/>
      <c r="CM622" s="47"/>
      <c r="CN622" s="47"/>
      <c r="CO622" s="47"/>
      <c r="CP622" s="47"/>
      <c r="CQ622" s="47"/>
      <c r="CR622" s="47"/>
      <c r="CU622" s="47"/>
      <c r="CV622" s="47"/>
    </row>
    <row r="623">
      <c r="G623" s="47"/>
      <c r="H623" s="47"/>
      <c r="I623" s="47"/>
      <c r="J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  <c r="BL623" s="47"/>
      <c r="BM623" s="47"/>
      <c r="BN623" s="47"/>
      <c r="BO623" s="47"/>
      <c r="BP623" s="47"/>
      <c r="BQ623" s="47"/>
      <c r="BR623" s="47"/>
      <c r="BS623" s="47"/>
      <c r="BT623" s="47"/>
      <c r="BU623" s="47"/>
      <c r="BV623" s="47"/>
      <c r="BW623" s="47"/>
      <c r="BX623" s="47"/>
      <c r="BY623" s="47"/>
      <c r="BZ623" s="47"/>
      <c r="CA623" s="47"/>
      <c r="CB623" s="47"/>
      <c r="CC623" s="47"/>
      <c r="CD623" s="47"/>
      <c r="CE623" s="47"/>
      <c r="CF623" s="47"/>
      <c r="CG623" s="47"/>
      <c r="CH623" s="47"/>
      <c r="CI623" s="47"/>
      <c r="CJ623" s="47"/>
      <c r="CK623" s="47"/>
      <c r="CL623" s="47"/>
      <c r="CM623" s="47"/>
      <c r="CN623" s="47"/>
      <c r="CO623" s="47"/>
      <c r="CP623" s="47"/>
      <c r="CQ623" s="47"/>
      <c r="CR623" s="47"/>
      <c r="CU623" s="47"/>
      <c r="CV623" s="47"/>
    </row>
    <row r="624">
      <c r="G624" s="47"/>
      <c r="H624" s="47"/>
      <c r="I624" s="47"/>
      <c r="J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  <c r="BL624" s="47"/>
      <c r="BM624" s="47"/>
      <c r="BN624" s="47"/>
      <c r="BO624" s="47"/>
      <c r="BP624" s="47"/>
      <c r="BQ624" s="47"/>
      <c r="BR624" s="47"/>
      <c r="BS624" s="47"/>
      <c r="BT624" s="47"/>
      <c r="BU624" s="47"/>
      <c r="BV624" s="47"/>
      <c r="BW624" s="47"/>
      <c r="BX624" s="47"/>
      <c r="BY624" s="47"/>
      <c r="BZ624" s="47"/>
      <c r="CA624" s="47"/>
      <c r="CB624" s="47"/>
      <c r="CC624" s="47"/>
      <c r="CD624" s="47"/>
      <c r="CE624" s="47"/>
      <c r="CF624" s="47"/>
      <c r="CG624" s="47"/>
      <c r="CH624" s="47"/>
      <c r="CI624" s="47"/>
      <c r="CJ624" s="47"/>
      <c r="CK624" s="47"/>
      <c r="CL624" s="47"/>
      <c r="CM624" s="47"/>
      <c r="CN624" s="47"/>
      <c r="CO624" s="47"/>
      <c r="CP624" s="47"/>
      <c r="CQ624" s="47"/>
      <c r="CR624" s="47"/>
      <c r="CU624" s="47"/>
      <c r="CV624" s="47"/>
    </row>
    <row r="625">
      <c r="G625" s="47"/>
      <c r="H625" s="47"/>
      <c r="I625" s="47"/>
      <c r="J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  <c r="BR625" s="47"/>
      <c r="BS625" s="47"/>
      <c r="BT625" s="47"/>
      <c r="BU625" s="47"/>
      <c r="BV625" s="47"/>
      <c r="BW625" s="47"/>
      <c r="BX625" s="47"/>
      <c r="BY625" s="47"/>
      <c r="BZ625" s="47"/>
      <c r="CA625" s="47"/>
      <c r="CB625" s="47"/>
      <c r="CC625" s="47"/>
      <c r="CD625" s="47"/>
      <c r="CE625" s="47"/>
      <c r="CF625" s="47"/>
      <c r="CG625" s="47"/>
      <c r="CH625" s="47"/>
      <c r="CI625" s="47"/>
      <c r="CJ625" s="47"/>
      <c r="CK625" s="47"/>
      <c r="CL625" s="47"/>
      <c r="CM625" s="47"/>
      <c r="CN625" s="47"/>
      <c r="CO625" s="47"/>
      <c r="CP625" s="47"/>
      <c r="CQ625" s="47"/>
      <c r="CR625" s="47"/>
      <c r="CU625" s="47"/>
      <c r="CV625" s="47"/>
    </row>
    <row r="626">
      <c r="G626" s="47"/>
      <c r="H626" s="47"/>
      <c r="I626" s="47"/>
      <c r="J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  <c r="BL626" s="47"/>
      <c r="BM626" s="47"/>
      <c r="BN626" s="47"/>
      <c r="BO626" s="47"/>
      <c r="BP626" s="47"/>
      <c r="BQ626" s="47"/>
      <c r="BR626" s="47"/>
      <c r="BS626" s="47"/>
      <c r="BT626" s="47"/>
      <c r="BU626" s="47"/>
      <c r="BV626" s="47"/>
      <c r="BW626" s="47"/>
      <c r="BX626" s="47"/>
      <c r="BY626" s="47"/>
      <c r="BZ626" s="47"/>
      <c r="CA626" s="47"/>
      <c r="CB626" s="47"/>
      <c r="CC626" s="47"/>
      <c r="CD626" s="47"/>
      <c r="CE626" s="47"/>
      <c r="CF626" s="47"/>
      <c r="CG626" s="47"/>
      <c r="CH626" s="47"/>
      <c r="CI626" s="47"/>
      <c r="CJ626" s="47"/>
      <c r="CK626" s="47"/>
      <c r="CL626" s="47"/>
      <c r="CM626" s="47"/>
      <c r="CN626" s="47"/>
      <c r="CO626" s="47"/>
      <c r="CP626" s="47"/>
      <c r="CQ626" s="47"/>
      <c r="CR626" s="47"/>
      <c r="CU626" s="47"/>
      <c r="CV626" s="47"/>
    </row>
    <row r="627">
      <c r="G627" s="47"/>
      <c r="H627" s="47"/>
      <c r="I627" s="47"/>
      <c r="J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  <c r="BL627" s="47"/>
      <c r="BM627" s="47"/>
      <c r="BN627" s="47"/>
      <c r="BO627" s="47"/>
      <c r="BP627" s="47"/>
      <c r="BQ627" s="47"/>
      <c r="BR627" s="47"/>
      <c r="BS627" s="47"/>
      <c r="BT627" s="47"/>
      <c r="BU627" s="47"/>
      <c r="BV627" s="47"/>
      <c r="BW627" s="47"/>
      <c r="BX627" s="47"/>
      <c r="BY627" s="47"/>
      <c r="BZ627" s="47"/>
      <c r="CA627" s="47"/>
      <c r="CB627" s="47"/>
      <c r="CC627" s="47"/>
      <c r="CD627" s="47"/>
      <c r="CE627" s="47"/>
      <c r="CF627" s="47"/>
      <c r="CG627" s="47"/>
      <c r="CH627" s="47"/>
      <c r="CI627" s="47"/>
      <c r="CJ627" s="47"/>
      <c r="CK627" s="47"/>
      <c r="CL627" s="47"/>
      <c r="CM627" s="47"/>
      <c r="CN627" s="47"/>
      <c r="CO627" s="47"/>
      <c r="CP627" s="47"/>
      <c r="CQ627" s="47"/>
      <c r="CR627" s="47"/>
      <c r="CU627" s="47"/>
      <c r="CV627" s="47"/>
    </row>
    <row r="628">
      <c r="G628" s="47"/>
      <c r="H628" s="47"/>
      <c r="I628" s="47"/>
      <c r="J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  <c r="BL628" s="47"/>
      <c r="BM628" s="47"/>
      <c r="BN628" s="47"/>
      <c r="BO628" s="47"/>
      <c r="BP628" s="47"/>
      <c r="BQ628" s="47"/>
      <c r="BR628" s="47"/>
      <c r="BS628" s="47"/>
      <c r="BT628" s="47"/>
      <c r="BU628" s="47"/>
      <c r="BV628" s="47"/>
      <c r="BW628" s="47"/>
      <c r="BX628" s="47"/>
      <c r="BY628" s="47"/>
      <c r="BZ628" s="47"/>
      <c r="CA628" s="47"/>
      <c r="CB628" s="47"/>
      <c r="CC628" s="47"/>
      <c r="CD628" s="47"/>
      <c r="CE628" s="47"/>
      <c r="CF628" s="47"/>
      <c r="CG628" s="47"/>
      <c r="CH628" s="47"/>
      <c r="CI628" s="47"/>
      <c r="CJ628" s="47"/>
      <c r="CK628" s="47"/>
      <c r="CL628" s="47"/>
      <c r="CM628" s="47"/>
      <c r="CN628" s="47"/>
      <c r="CO628" s="47"/>
      <c r="CP628" s="47"/>
      <c r="CQ628" s="47"/>
      <c r="CR628" s="47"/>
      <c r="CU628" s="47"/>
      <c r="CV628" s="47"/>
    </row>
    <row r="629">
      <c r="G629" s="47"/>
      <c r="H629" s="47"/>
      <c r="I629" s="47"/>
      <c r="J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  <c r="BL629" s="47"/>
      <c r="BM629" s="47"/>
      <c r="BN629" s="47"/>
      <c r="BO629" s="47"/>
      <c r="BP629" s="47"/>
      <c r="BQ629" s="47"/>
      <c r="BR629" s="47"/>
      <c r="BS629" s="47"/>
      <c r="BT629" s="47"/>
      <c r="BU629" s="47"/>
      <c r="BV629" s="47"/>
      <c r="BW629" s="47"/>
      <c r="BX629" s="47"/>
      <c r="BY629" s="47"/>
      <c r="BZ629" s="47"/>
      <c r="CA629" s="47"/>
      <c r="CB629" s="47"/>
      <c r="CC629" s="47"/>
      <c r="CD629" s="47"/>
      <c r="CE629" s="47"/>
      <c r="CF629" s="47"/>
      <c r="CG629" s="47"/>
      <c r="CH629" s="47"/>
      <c r="CI629" s="47"/>
      <c r="CJ629" s="47"/>
      <c r="CK629" s="47"/>
      <c r="CL629" s="47"/>
      <c r="CM629" s="47"/>
      <c r="CN629" s="47"/>
      <c r="CO629" s="47"/>
      <c r="CP629" s="47"/>
      <c r="CQ629" s="47"/>
      <c r="CR629" s="47"/>
      <c r="CU629" s="47"/>
      <c r="CV629" s="47"/>
    </row>
    <row r="630">
      <c r="G630" s="47"/>
      <c r="H630" s="47"/>
      <c r="I630" s="47"/>
      <c r="J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R630" s="47"/>
      <c r="CU630" s="47"/>
      <c r="CV630" s="47"/>
    </row>
    <row r="631">
      <c r="G631" s="47"/>
      <c r="H631" s="47"/>
      <c r="I631" s="47"/>
      <c r="J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  <c r="BL631" s="47"/>
      <c r="BM631" s="47"/>
      <c r="BN631" s="47"/>
      <c r="BO631" s="47"/>
      <c r="BP631" s="47"/>
      <c r="BQ631" s="47"/>
      <c r="BR631" s="47"/>
      <c r="BS631" s="47"/>
      <c r="BT631" s="47"/>
      <c r="BU631" s="47"/>
      <c r="BV631" s="47"/>
      <c r="BW631" s="47"/>
      <c r="BX631" s="47"/>
      <c r="BY631" s="47"/>
      <c r="BZ631" s="47"/>
      <c r="CA631" s="47"/>
      <c r="CB631" s="47"/>
      <c r="CC631" s="47"/>
      <c r="CD631" s="47"/>
      <c r="CE631" s="47"/>
      <c r="CF631" s="47"/>
      <c r="CG631" s="47"/>
      <c r="CH631" s="47"/>
      <c r="CI631" s="47"/>
      <c r="CJ631" s="47"/>
      <c r="CK631" s="47"/>
      <c r="CL631" s="47"/>
      <c r="CM631" s="47"/>
      <c r="CN631" s="47"/>
      <c r="CO631" s="47"/>
      <c r="CP631" s="47"/>
      <c r="CQ631" s="47"/>
      <c r="CR631" s="47"/>
      <c r="CU631" s="47"/>
      <c r="CV631" s="47"/>
    </row>
    <row r="632">
      <c r="G632" s="47"/>
      <c r="H632" s="47"/>
      <c r="I632" s="47"/>
      <c r="J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  <c r="BL632" s="47"/>
      <c r="BM632" s="47"/>
      <c r="BN632" s="47"/>
      <c r="BO632" s="47"/>
      <c r="BP632" s="47"/>
      <c r="BQ632" s="47"/>
      <c r="BR632" s="47"/>
      <c r="BS632" s="47"/>
      <c r="BT632" s="47"/>
      <c r="BU632" s="47"/>
      <c r="BV632" s="47"/>
      <c r="BW632" s="47"/>
      <c r="BX632" s="47"/>
      <c r="BY632" s="47"/>
      <c r="BZ632" s="47"/>
      <c r="CA632" s="47"/>
      <c r="CB632" s="47"/>
      <c r="CC632" s="47"/>
      <c r="CD632" s="47"/>
      <c r="CE632" s="47"/>
      <c r="CF632" s="47"/>
      <c r="CG632" s="47"/>
      <c r="CH632" s="47"/>
      <c r="CI632" s="47"/>
      <c r="CJ632" s="47"/>
      <c r="CK632" s="47"/>
      <c r="CL632" s="47"/>
      <c r="CM632" s="47"/>
      <c r="CN632" s="47"/>
      <c r="CO632" s="47"/>
      <c r="CP632" s="47"/>
      <c r="CQ632" s="47"/>
      <c r="CR632" s="47"/>
      <c r="CU632" s="47"/>
      <c r="CV632" s="47"/>
    </row>
    <row r="633">
      <c r="G633" s="47"/>
      <c r="H633" s="47"/>
      <c r="I633" s="47"/>
      <c r="J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  <c r="BL633" s="47"/>
      <c r="BM633" s="47"/>
      <c r="BN633" s="47"/>
      <c r="BO633" s="47"/>
      <c r="BP633" s="47"/>
      <c r="BQ633" s="47"/>
      <c r="BR633" s="47"/>
      <c r="BS633" s="47"/>
      <c r="BT633" s="47"/>
      <c r="BU633" s="47"/>
      <c r="BV633" s="47"/>
      <c r="BW633" s="47"/>
      <c r="BX633" s="47"/>
      <c r="BY633" s="47"/>
      <c r="BZ633" s="47"/>
      <c r="CA633" s="47"/>
      <c r="CB633" s="47"/>
      <c r="CC633" s="47"/>
      <c r="CD633" s="47"/>
      <c r="CE633" s="47"/>
      <c r="CF633" s="47"/>
      <c r="CG633" s="47"/>
      <c r="CH633" s="47"/>
      <c r="CI633" s="47"/>
      <c r="CJ633" s="47"/>
      <c r="CK633" s="47"/>
      <c r="CL633" s="47"/>
      <c r="CM633" s="47"/>
      <c r="CN633" s="47"/>
      <c r="CO633" s="47"/>
      <c r="CP633" s="47"/>
      <c r="CQ633" s="47"/>
      <c r="CR633" s="47"/>
      <c r="CU633" s="47"/>
      <c r="CV633" s="47"/>
    </row>
    <row r="634">
      <c r="G634" s="47"/>
      <c r="H634" s="47"/>
      <c r="I634" s="47"/>
      <c r="J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  <c r="BL634" s="47"/>
      <c r="BM634" s="47"/>
      <c r="BN634" s="47"/>
      <c r="BO634" s="47"/>
      <c r="BP634" s="47"/>
      <c r="BQ634" s="47"/>
      <c r="BR634" s="47"/>
      <c r="BS634" s="47"/>
      <c r="BT634" s="47"/>
      <c r="BU634" s="47"/>
      <c r="BV634" s="47"/>
      <c r="BW634" s="47"/>
      <c r="BX634" s="47"/>
      <c r="BY634" s="47"/>
      <c r="BZ634" s="47"/>
      <c r="CA634" s="47"/>
      <c r="CB634" s="47"/>
      <c r="CC634" s="47"/>
      <c r="CD634" s="47"/>
      <c r="CE634" s="47"/>
      <c r="CF634" s="47"/>
      <c r="CG634" s="47"/>
      <c r="CH634" s="47"/>
      <c r="CI634" s="47"/>
      <c r="CJ634" s="47"/>
      <c r="CK634" s="47"/>
      <c r="CL634" s="47"/>
      <c r="CM634" s="47"/>
      <c r="CN634" s="47"/>
      <c r="CO634" s="47"/>
      <c r="CP634" s="47"/>
      <c r="CQ634" s="47"/>
      <c r="CR634" s="47"/>
      <c r="CU634" s="47"/>
      <c r="CV634" s="47"/>
    </row>
    <row r="635">
      <c r="G635" s="47"/>
      <c r="H635" s="47"/>
      <c r="I635" s="47"/>
      <c r="J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  <c r="BL635" s="47"/>
      <c r="BM635" s="47"/>
      <c r="BN635" s="47"/>
      <c r="BO635" s="47"/>
      <c r="BP635" s="47"/>
      <c r="BQ635" s="47"/>
      <c r="BR635" s="47"/>
      <c r="BS635" s="47"/>
      <c r="BT635" s="47"/>
      <c r="BU635" s="47"/>
      <c r="BV635" s="47"/>
      <c r="BW635" s="47"/>
      <c r="BX635" s="47"/>
      <c r="BY635" s="47"/>
      <c r="BZ635" s="47"/>
      <c r="CA635" s="47"/>
      <c r="CB635" s="47"/>
      <c r="CC635" s="47"/>
      <c r="CD635" s="47"/>
      <c r="CE635" s="47"/>
      <c r="CF635" s="47"/>
      <c r="CG635" s="47"/>
      <c r="CH635" s="47"/>
      <c r="CI635" s="47"/>
      <c r="CJ635" s="47"/>
      <c r="CK635" s="47"/>
      <c r="CL635" s="47"/>
      <c r="CM635" s="47"/>
      <c r="CN635" s="47"/>
      <c r="CO635" s="47"/>
      <c r="CP635" s="47"/>
      <c r="CQ635" s="47"/>
      <c r="CR635" s="47"/>
      <c r="CU635" s="47"/>
      <c r="CV635" s="47"/>
    </row>
    <row r="636">
      <c r="G636" s="47"/>
      <c r="H636" s="47"/>
      <c r="I636" s="47"/>
      <c r="J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  <c r="BL636" s="47"/>
      <c r="BM636" s="47"/>
      <c r="BN636" s="47"/>
      <c r="BO636" s="47"/>
      <c r="BP636" s="47"/>
      <c r="BQ636" s="47"/>
      <c r="BR636" s="47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/>
      <c r="CE636" s="47"/>
      <c r="CF636" s="47"/>
      <c r="CG636" s="47"/>
      <c r="CH636" s="47"/>
      <c r="CI636" s="47"/>
      <c r="CJ636" s="47"/>
      <c r="CK636" s="47"/>
      <c r="CL636" s="47"/>
      <c r="CM636" s="47"/>
      <c r="CN636" s="47"/>
      <c r="CO636" s="47"/>
      <c r="CP636" s="47"/>
      <c r="CQ636" s="47"/>
      <c r="CR636" s="47"/>
      <c r="CU636" s="47"/>
      <c r="CV636" s="47"/>
    </row>
    <row r="637">
      <c r="G637" s="47"/>
      <c r="H637" s="47"/>
      <c r="I637" s="47"/>
      <c r="J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  <c r="BL637" s="47"/>
      <c r="BM637" s="47"/>
      <c r="BN637" s="47"/>
      <c r="BO637" s="47"/>
      <c r="BP637" s="47"/>
      <c r="BQ637" s="47"/>
      <c r="BR637" s="47"/>
      <c r="BS637" s="47"/>
      <c r="BT637" s="47"/>
      <c r="BU637" s="47"/>
      <c r="BV637" s="47"/>
      <c r="BW637" s="47"/>
      <c r="BX637" s="47"/>
      <c r="BY637" s="47"/>
      <c r="BZ637" s="47"/>
      <c r="CA637" s="47"/>
      <c r="CB637" s="47"/>
      <c r="CC637" s="47"/>
      <c r="CD637" s="47"/>
      <c r="CE637" s="47"/>
      <c r="CF637" s="47"/>
      <c r="CG637" s="47"/>
      <c r="CH637" s="47"/>
      <c r="CI637" s="47"/>
      <c r="CJ637" s="47"/>
      <c r="CK637" s="47"/>
      <c r="CL637" s="47"/>
      <c r="CM637" s="47"/>
      <c r="CN637" s="47"/>
      <c r="CO637" s="47"/>
      <c r="CP637" s="47"/>
      <c r="CQ637" s="47"/>
      <c r="CR637" s="47"/>
      <c r="CU637" s="47"/>
      <c r="CV637" s="47"/>
    </row>
    <row r="638">
      <c r="G638" s="47"/>
      <c r="H638" s="47"/>
      <c r="I638" s="47"/>
      <c r="J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  <c r="BL638" s="47"/>
      <c r="BM638" s="47"/>
      <c r="BN638" s="47"/>
      <c r="BO638" s="47"/>
      <c r="BP638" s="47"/>
      <c r="BQ638" s="47"/>
      <c r="BR638" s="47"/>
      <c r="BS638" s="47"/>
      <c r="BT638" s="47"/>
      <c r="BU638" s="47"/>
      <c r="BV638" s="47"/>
      <c r="BW638" s="47"/>
      <c r="BX638" s="47"/>
      <c r="BY638" s="47"/>
      <c r="BZ638" s="47"/>
      <c r="CA638" s="47"/>
      <c r="CB638" s="47"/>
      <c r="CC638" s="47"/>
      <c r="CD638" s="47"/>
      <c r="CE638" s="47"/>
      <c r="CF638" s="47"/>
      <c r="CG638" s="47"/>
      <c r="CH638" s="47"/>
      <c r="CI638" s="47"/>
      <c r="CJ638" s="47"/>
      <c r="CK638" s="47"/>
      <c r="CL638" s="47"/>
      <c r="CM638" s="47"/>
      <c r="CN638" s="47"/>
      <c r="CO638" s="47"/>
      <c r="CP638" s="47"/>
      <c r="CQ638" s="47"/>
      <c r="CR638" s="47"/>
      <c r="CU638" s="47"/>
      <c r="CV638" s="47"/>
    </row>
    <row r="639">
      <c r="G639" s="47"/>
      <c r="H639" s="47"/>
      <c r="I639" s="47"/>
      <c r="J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  <c r="BL639" s="47"/>
      <c r="BM639" s="47"/>
      <c r="BN639" s="47"/>
      <c r="BO639" s="47"/>
      <c r="BP639" s="47"/>
      <c r="BQ639" s="47"/>
      <c r="BR639" s="47"/>
      <c r="BS639" s="47"/>
      <c r="BT639" s="47"/>
      <c r="BU639" s="47"/>
      <c r="BV639" s="47"/>
      <c r="BW639" s="47"/>
      <c r="BX639" s="47"/>
      <c r="BY639" s="47"/>
      <c r="BZ639" s="47"/>
      <c r="CA639" s="47"/>
      <c r="CB639" s="47"/>
      <c r="CC639" s="47"/>
      <c r="CD639" s="47"/>
      <c r="CE639" s="47"/>
      <c r="CF639" s="47"/>
      <c r="CG639" s="47"/>
      <c r="CH639" s="47"/>
      <c r="CI639" s="47"/>
      <c r="CJ639" s="47"/>
      <c r="CK639" s="47"/>
      <c r="CL639" s="47"/>
      <c r="CM639" s="47"/>
      <c r="CN639" s="47"/>
      <c r="CO639" s="47"/>
      <c r="CP639" s="47"/>
      <c r="CQ639" s="47"/>
      <c r="CR639" s="47"/>
      <c r="CU639" s="47"/>
      <c r="CV639" s="47"/>
    </row>
    <row r="640">
      <c r="G640" s="47"/>
      <c r="H640" s="47"/>
      <c r="I640" s="47"/>
      <c r="J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  <c r="BL640" s="47"/>
      <c r="BM640" s="47"/>
      <c r="BN640" s="47"/>
      <c r="BO640" s="47"/>
      <c r="BP640" s="47"/>
      <c r="BQ640" s="47"/>
      <c r="BR640" s="47"/>
      <c r="BS640" s="47"/>
      <c r="BT640" s="47"/>
      <c r="BU640" s="47"/>
      <c r="BV640" s="47"/>
      <c r="BW640" s="47"/>
      <c r="BX640" s="47"/>
      <c r="BY640" s="47"/>
      <c r="BZ640" s="47"/>
      <c r="CA640" s="47"/>
      <c r="CB640" s="47"/>
      <c r="CC640" s="47"/>
      <c r="CD640" s="47"/>
      <c r="CE640" s="47"/>
      <c r="CF640" s="47"/>
      <c r="CG640" s="47"/>
      <c r="CH640" s="47"/>
      <c r="CI640" s="47"/>
      <c r="CJ640" s="47"/>
      <c r="CK640" s="47"/>
      <c r="CL640" s="47"/>
      <c r="CM640" s="47"/>
      <c r="CN640" s="47"/>
      <c r="CO640" s="47"/>
      <c r="CP640" s="47"/>
      <c r="CQ640" s="47"/>
      <c r="CR640" s="47"/>
      <c r="CU640" s="47"/>
      <c r="CV640" s="47"/>
    </row>
    <row r="641">
      <c r="G641" s="47"/>
      <c r="H641" s="47"/>
      <c r="I641" s="47"/>
      <c r="J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  <c r="BL641" s="47"/>
      <c r="BM641" s="47"/>
      <c r="BN641" s="47"/>
      <c r="BO641" s="47"/>
      <c r="BP641" s="47"/>
      <c r="BQ641" s="47"/>
      <c r="BR641" s="47"/>
      <c r="BS641" s="47"/>
      <c r="BT641" s="47"/>
      <c r="BU641" s="47"/>
      <c r="BV641" s="47"/>
      <c r="BW641" s="47"/>
      <c r="BX641" s="47"/>
      <c r="BY641" s="47"/>
      <c r="BZ641" s="47"/>
      <c r="CA641" s="47"/>
      <c r="CB641" s="47"/>
      <c r="CC641" s="47"/>
      <c r="CD641" s="47"/>
      <c r="CE641" s="47"/>
      <c r="CF641" s="47"/>
      <c r="CG641" s="47"/>
      <c r="CH641" s="47"/>
      <c r="CI641" s="47"/>
      <c r="CJ641" s="47"/>
      <c r="CK641" s="47"/>
      <c r="CL641" s="47"/>
      <c r="CM641" s="47"/>
      <c r="CN641" s="47"/>
      <c r="CO641" s="47"/>
      <c r="CP641" s="47"/>
      <c r="CQ641" s="47"/>
      <c r="CR641" s="47"/>
      <c r="CU641" s="47"/>
      <c r="CV641" s="47"/>
    </row>
    <row r="642">
      <c r="G642" s="47"/>
      <c r="H642" s="47"/>
      <c r="I642" s="47"/>
      <c r="J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  <c r="BL642" s="47"/>
      <c r="BM642" s="47"/>
      <c r="BN642" s="47"/>
      <c r="BO642" s="47"/>
      <c r="BP642" s="47"/>
      <c r="BQ642" s="47"/>
      <c r="BR642" s="47"/>
      <c r="BS642" s="47"/>
      <c r="BT642" s="47"/>
      <c r="BU642" s="47"/>
      <c r="BV642" s="47"/>
      <c r="BW642" s="47"/>
      <c r="BX642" s="47"/>
      <c r="BY642" s="47"/>
      <c r="BZ642" s="47"/>
      <c r="CA642" s="47"/>
      <c r="CB642" s="47"/>
      <c r="CC642" s="47"/>
      <c r="CD642" s="47"/>
      <c r="CE642" s="47"/>
      <c r="CF642" s="47"/>
      <c r="CG642" s="47"/>
      <c r="CH642" s="47"/>
      <c r="CI642" s="47"/>
      <c r="CJ642" s="47"/>
      <c r="CK642" s="47"/>
      <c r="CL642" s="47"/>
      <c r="CM642" s="47"/>
      <c r="CN642" s="47"/>
      <c r="CO642" s="47"/>
      <c r="CP642" s="47"/>
      <c r="CQ642" s="47"/>
      <c r="CR642" s="47"/>
      <c r="CU642" s="47"/>
      <c r="CV642" s="47"/>
    </row>
    <row r="643">
      <c r="G643" s="47"/>
      <c r="H643" s="47"/>
      <c r="I643" s="47"/>
      <c r="J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  <c r="BL643" s="47"/>
      <c r="BM643" s="47"/>
      <c r="BN643" s="47"/>
      <c r="BO643" s="47"/>
      <c r="BP643" s="47"/>
      <c r="BQ643" s="47"/>
      <c r="BR643" s="47"/>
      <c r="BS643" s="47"/>
      <c r="BT643" s="47"/>
      <c r="BU643" s="47"/>
      <c r="BV643" s="47"/>
      <c r="BW643" s="47"/>
      <c r="BX643" s="47"/>
      <c r="BY643" s="47"/>
      <c r="BZ643" s="47"/>
      <c r="CA643" s="47"/>
      <c r="CB643" s="47"/>
      <c r="CC643" s="47"/>
      <c r="CD643" s="47"/>
      <c r="CE643" s="47"/>
      <c r="CF643" s="47"/>
      <c r="CG643" s="47"/>
      <c r="CH643" s="47"/>
      <c r="CI643" s="47"/>
      <c r="CJ643" s="47"/>
      <c r="CK643" s="47"/>
      <c r="CL643" s="47"/>
      <c r="CM643" s="47"/>
      <c r="CN643" s="47"/>
      <c r="CO643" s="47"/>
      <c r="CP643" s="47"/>
      <c r="CQ643" s="47"/>
      <c r="CR643" s="47"/>
      <c r="CU643" s="47"/>
      <c r="CV643" s="47"/>
    </row>
    <row r="644">
      <c r="G644" s="47"/>
      <c r="H644" s="47"/>
      <c r="I644" s="47"/>
      <c r="J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  <c r="BL644" s="47"/>
      <c r="BM644" s="47"/>
      <c r="BN644" s="47"/>
      <c r="BO644" s="47"/>
      <c r="BP644" s="47"/>
      <c r="BQ644" s="47"/>
      <c r="BR644" s="47"/>
      <c r="BS644" s="47"/>
      <c r="BT644" s="47"/>
      <c r="BU644" s="47"/>
      <c r="BV644" s="47"/>
      <c r="BW644" s="47"/>
      <c r="BX644" s="47"/>
      <c r="BY644" s="47"/>
      <c r="BZ644" s="47"/>
      <c r="CA644" s="47"/>
      <c r="CB644" s="47"/>
      <c r="CC644" s="47"/>
      <c r="CD644" s="47"/>
      <c r="CE644" s="47"/>
      <c r="CF644" s="47"/>
      <c r="CG644" s="47"/>
      <c r="CH644" s="47"/>
      <c r="CI644" s="47"/>
      <c r="CJ644" s="47"/>
      <c r="CK644" s="47"/>
      <c r="CL644" s="47"/>
      <c r="CM644" s="47"/>
      <c r="CN644" s="47"/>
      <c r="CO644" s="47"/>
      <c r="CP644" s="47"/>
      <c r="CQ644" s="47"/>
      <c r="CR644" s="47"/>
      <c r="CU644" s="47"/>
      <c r="CV644" s="47"/>
    </row>
    <row r="645">
      <c r="G645" s="47"/>
      <c r="H645" s="47"/>
      <c r="I645" s="47"/>
      <c r="J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  <c r="BL645" s="47"/>
      <c r="BM645" s="47"/>
      <c r="BN645" s="47"/>
      <c r="BO645" s="47"/>
      <c r="BP645" s="47"/>
      <c r="BQ645" s="47"/>
      <c r="BR645" s="47"/>
      <c r="BS645" s="47"/>
      <c r="BT645" s="47"/>
      <c r="BU645" s="47"/>
      <c r="BV645" s="47"/>
      <c r="BW645" s="47"/>
      <c r="BX645" s="47"/>
      <c r="BY645" s="47"/>
      <c r="BZ645" s="47"/>
      <c r="CA645" s="47"/>
      <c r="CB645" s="47"/>
      <c r="CC645" s="47"/>
      <c r="CD645" s="47"/>
      <c r="CE645" s="47"/>
      <c r="CF645" s="47"/>
      <c r="CG645" s="47"/>
      <c r="CH645" s="47"/>
      <c r="CI645" s="47"/>
      <c r="CJ645" s="47"/>
      <c r="CK645" s="47"/>
      <c r="CL645" s="47"/>
      <c r="CM645" s="47"/>
      <c r="CN645" s="47"/>
      <c r="CO645" s="47"/>
      <c r="CP645" s="47"/>
      <c r="CQ645" s="47"/>
      <c r="CR645" s="47"/>
      <c r="CU645" s="47"/>
      <c r="CV645" s="47"/>
    </row>
    <row r="646">
      <c r="G646" s="47"/>
      <c r="H646" s="47"/>
      <c r="I646" s="47"/>
      <c r="J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  <c r="BL646" s="47"/>
      <c r="BM646" s="47"/>
      <c r="BN646" s="47"/>
      <c r="BO646" s="47"/>
      <c r="BP646" s="47"/>
      <c r="BQ646" s="47"/>
      <c r="BR646" s="47"/>
      <c r="BS646" s="47"/>
      <c r="BT646" s="47"/>
      <c r="BU646" s="47"/>
      <c r="BV646" s="47"/>
      <c r="BW646" s="47"/>
      <c r="BX646" s="47"/>
      <c r="BY646" s="47"/>
      <c r="BZ646" s="47"/>
      <c r="CA646" s="47"/>
      <c r="CB646" s="47"/>
      <c r="CC646" s="47"/>
      <c r="CD646" s="47"/>
      <c r="CE646" s="47"/>
      <c r="CF646" s="47"/>
      <c r="CG646" s="47"/>
      <c r="CH646" s="47"/>
      <c r="CI646" s="47"/>
      <c r="CJ646" s="47"/>
      <c r="CK646" s="47"/>
      <c r="CL646" s="47"/>
      <c r="CM646" s="47"/>
      <c r="CN646" s="47"/>
      <c r="CO646" s="47"/>
      <c r="CP646" s="47"/>
      <c r="CQ646" s="47"/>
      <c r="CR646" s="47"/>
      <c r="CU646" s="47"/>
      <c r="CV646" s="47"/>
    </row>
    <row r="647">
      <c r="G647" s="47"/>
      <c r="H647" s="47"/>
      <c r="I647" s="47"/>
      <c r="J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  <c r="BL647" s="47"/>
      <c r="BM647" s="47"/>
      <c r="BN647" s="47"/>
      <c r="BO647" s="47"/>
      <c r="BP647" s="47"/>
      <c r="BQ647" s="47"/>
      <c r="BR647" s="47"/>
      <c r="BS647" s="47"/>
      <c r="BT647" s="47"/>
      <c r="BU647" s="47"/>
      <c r="BV647" s="47"/>
      <c r="BW647" s="47"/>
      <c r="BX647" s="47"/>
      <c r="BY647" s="47"/>
      <c r="BZ647" s="47"/>
      <c r="CA647" s="47"/>
      <c r="CB647" s="47"/>
      <c r="CC647" s="47"/>
      <c r="CD647" s="47"/>
      <c r="CE647" s="47"/>
      <c r="CF647" s="47"/>
      <c r="CG647" s="47"/>
      <c r="CH647" s="47"/>
      <c r="CI647" s="47"/>
      <c r="CJ647" s="47"/>
      <c r="CK647" s="47"/>
      <c r="CL647" s="47"/>
      <c r="CM647" s="47"/>
      <c r="CN647" s="47"/>
      <c r="CO647" s="47"/>
      <c r="CP647" s="47"/>
      <c r="CQ647" s="47"/>
      <c r="CR647" s="47"/>
      <c r="CU647" s="47"/>
      <c r="CV647" s="47"/>
    </row>
    <row r="648">
      <c r="G648" s="47"/>
      <c r="H648" s="47"/>
      <c r="I648" s="47"/>
      <c r="J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  <c r="BL648" s="47"/>
      <c r="BM648" s="47"/>
      <c r="BN648" s="47"/>
      <c r="BO648" s="47"/>
      <c r="BP648" s="47"/>
      <c r="BQ648" s="47"/>
      <c r="BR648" s="47"/>
      <c r="BS648" s="47"/>
      <c r="BT648" s="47"/>
      <c r="BU648" s="47"/>
      <c r="BV648" s="47"/>
      <c r="BW648" s="47"/>
      <c r="BX648" s="47"/>
      <c r="BY648" s="47"/>
      <c r="BZ648" s="47"/>
      <c r="CA648" s="47"/>
      <c r="CB648" s="47"/>
      <c r="CC648" s="47"/>
      <c r="CD648" s="47"/>
      <c r="CE648" s="47"/>
      <c r="CF648" s="47"/>
      <c r="CG648" s="47"/>
      <c r="CH648" s="47"/>
      <c r="CI648" s="47"/>
      <c r="CJ648" s="47"/>
      <c r="CK648" s="47"/>
      <c r="CL648" s="47"/>
      <c r="CM648" s="47"/>
      <c r="CN648" s="47"/>
      <c r="CO648" s="47"/>
      <c r="CP648" s="47"/>
      <c r="CQ648" s="47"/>
      <c r="CR648" s="47"/>
      <c r="CU648" s="47"/>
      <c r="CV648" s="47"/>
    </row>
    <row r="649">
      <c r="G649" s="47"/>
      <c r="H649" s="47"/>
      <c r="I649" s="47"/>
      <c r="J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  <c r="BL649" s="47"/>
      <c r="BM649" s="47"/>
      <c r="BN649" s="47"/>
      <c r="BO649" s="47"/>
      <c r="BP649" s="47"/>
      <c r="BQ649" s="47"/>
      <c r="BR649" s="47"/>
      <c r="BS649" s="47"/>
      <c r="BT649" s="47"/>
      <c r="BU649" s="47"/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47"/>
      <c r="CK649" s="47"/>
      <c r="CL649" s="47"/>
      <c r="CM649" s="47"/>
      <c r="CN649" s="47"/>
      <c r="CO649" s="47"/>
      <c r="CP649" s="47"/>
      <c r="CQ649" s="47"/>
      <c r="CR649" s="47"/>
      <c r="CU649" s="47"/>
      <c r="CV649" s="47"/>
    </row>
    <row r="650">
      <c r="G650" s="47"/>
      <c r="H650" s="47"/>
      <c r="I650" s="47"/>
      <c r="J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  <c r="BL650" s="47"/>
      <c r="BM650" s="47"/>
      <c r="BN650" s="47"/>
      <c r="BO650" s="47"/>
      <c r="BP650" s="47"/>
      <c r="BQ650" s="47"/>
      <c r="BR650" s="47"/>
      <c r="BS650" s="47"/>
      <c r="BT650" s="47"/>
      <c r="BU650" s="47"/>
      <c r="BV650" s="47"/>
      <c r="BW650" s="47"/>
      <c r="BX650" s="47"/>
      <c r="BY650" s="47"/>
      <c r="BZ650" s="47"/>
      <c r="CA650" s="47"/>
      <c r="CB650" s="47"/>
      <c r="CC650" s="47"/>
      <c r="CD650" s="47"/>
      <c r="CE650" s="47"/>
      <c r="CF650" s="47"/>
      <c r="CG650" s="47"/>
      <c r="CH650" s="47"/>
      <c r="CI650" s="47"/>
      <c r="CJ650" s="47"/>
      <c r="CK650" s="47"/>
      <c r="CL650" s="47"/>
      <c r="CM650" s="47"/>
      <c r="CN650" s="47"/>
      <c r="CO650" s="47"/>
      <c r="CP650" s="47"/>
      <c r="CQ650" s="47"/>
      <c r="CR650" s="47"/>
      <c r="CU650" s="47"/>
      <c r="CV650" s="47"/>
    </row>
    <row r="651">
      <c r="G651" s="47"/>
      <c r="H651" s="47"/>
      <c r="I651" s="47"/>
      <c r="J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  <c r="BL651" s="47"/>
      <c r="BM651" s="47"/>
      <c r="BN651" s="47"/>
      <c r="BO651" s="47"/>
      <c r="BP651" s="47"/>
      <c r="BQ651" s="47"/>
      <c r="BR651" s="47"/>
      <c r="BS651" s="47"/>
      <c r="BT651" s="47"/>
      <c r="BU651" s="47"/>
      <c r="BV651" s="47"/>
      <c r="BW651" s="47"/>
      <c r="BX651" s="47"/>
      <c r="BY651" s="47"/>
      <c r="BZ651" s="47"/>
      <c r="CA651" s="47"/>
      <c r="CB651" s="47"/>
      <c r="CC651" s="47"/>
      <c r="CD651" s="47"/>
      <c r="CE651" s="47"/>
      <c r="CF651" s="47"/>
      <c r="CG651" s="47"/>
      <c r="CH651" s="47"/>
      <c r="CI651" s="47"/>
      <c r="CJ651" s="47"/>
      <c r="CK651" s="47"/>
      <c r="CL651" s="47"/>
      <c r="CM651" s="47"/>
      <c r="CN651" s="47"/>
      <c r="CO651" s="47"/>
      <c r="CP651" s="47"/>
      <c r="CQ651" s="47"/>
      <c r="CR651" s="47"/>
      <c r="CU651" s="47"/>
      <c r="CV651" s="47"/>
    </row>
    <row r="652">
      <c r="G652" s="47"/>
      <c r="H652" s="47"/>
      <c r="I652" s="47"/>
      <c r="J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  <c r="BL652" s="47"/>
      <c r="BM652" s="47"/>
      <c r="BN652" s="47"/>
      <c r="BO652" s="47"/>
      <c r="BP652" s="47"/>
      <c r="BQ652" s="47"/>
      <c r="BR652" s="47"/>
      <c r="BS652" s="47"/>
      <c r="BT652" s="47"/>
      <c r="BU652" s="47"/>
      <c r="BV652" s="47"/>
      <c r="BW652" s="47"/>
      <c r="BX652" s="47"/>
      <c r="BY652" s="47"/>
      <c r="BZ652" s="47"/>
      <c r="CA652" s="47"/>
      <c r="CB652" s="47"/>
      <c r="CC652" s="47"/>
      <c r="CD652" s="47"/>
      <c r="CE652" s="47"/>
      <c r="CF652" s="47"/>
      <c r="CG652" s="47"/>
      <c r="CH652" s="47"/>
      <c r="CI652" s="47"/>
      <c r="CJ652" s="47"/>
      <c r="CK652" s="47"/>
      <c r="CL652" s="47"/>
      <c r="CM652" s="47"/>
      <c r="CN652" s="47"/>
      <c r="CO652" s="47"/>
      <c r="CP652" s="47"/>
      <c r="CQ652" s="47"/>
      <c r="CR652" s="47"/>
      <c r="CU652" s="47"/>
      <c r="CV652" s="47"/>
    </row>
    <row r="653">
      <c r="G653" s="47"/>
      <c r="H653" s="47"/>
      <c r="I653" s="47"/>
      <c r="J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  <c r="BL653" s="47"/>
      <c r="BM653" s="47"/>
      <c r="BN653" s="47"/>
      <c r="BO653" s="47"/>
      <c r="BP653" s="47"/>
      <c r="BQ653" s="47"/>
      <c r="BR653" s="47"/>
      <c r="BS653" s="47"/>
      <c r="BT653" s="47"/>
      <c r="BU653" s="47"/>
      <c r="BV653" s="47"/>
      <c r="BW653" s="47"/>
      <c r="BX653" s="47"/>
      <c r="BY653" s="47"/>
      <c r="BZ653" s="47"/>
      <c r="CA653" s="47"/>
      <c r="CB653" s="47"/>
      <c r="CC653" s="47"/>
      <c r="CD653" s="47"/>
      <c r="CE653" s="47"/>
      <c r="CF653" s="47"/>
      <c r="CG653" s="47"/>
      <c r="CH653" s="47"/>
      <c r="CI653" s="47"/>
      <c r="CJ653" s="47"/>
      <c r="CK653" s="47"/>
      <c r="CL653" s="47"/>
      <c r="CM653" s="47"/>
      <c r="CN653" s="47"/>
      <c r="CO653" s="47"/>
      <c r="CP653" s="47"/>
      <c r="CQ653" s="47"/>
      <c r="CR653" s="47"/>
      <c r="CU653" s="47"/>
      <c r="CV653" s="47"/>
    </row>
    <row r="654">
      <c r="G654" s="47"/>
      <c r="H654" s="47"/>
      <c r="I654" s="47"/>
      <c r="J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  <c r="BL654" s="47"/>
      <c r="BM654" s="47"/>
      <c r="BN654" s="47"/>
      <c r="BO654" s="47"/>
      <c r="BP654" s="47"/>
      <c r="BQ654" s="47"/>
      <c r="BR654" s="47"/>
      <c r="BS654" s="47"/>
      <c r="BT654" s="47"/>
      <c r="BU654" s="47"/>
      <c r="BV654" s="47"/>
      <c r="BW654" s="47"/>
      <c r="BX654" s="47"/>
      <c r="BY654" s="47"/>
      <c r="BZ654" s="47"/>
      <c r="CA654" s="47"/>
      <c r="CB654" s="47"/>
      <c r="CC654" s="47"/>
      <c r="CD654" s="47"/>
      <c r="CE654" s="47"/>
      <c r="CF654" s="47"/>
      <c r="CG654" s="47"/>
      <c r="CH654" s="47"/>
      <c r="CI654" s="47"/>
      <c r="CJ654" s="47"/>
      <c r="CK654" s="47"/>
      <c r="CL654" s="47"/>
      <c r="CM654" s="47"/>
      <c r="CN654" s="47"/>
      <c r="CO654" s="47"/>
      <c r="CP654" s="47"/>
      <c r="CQ654" s="47"/>
      <c r="CR654" s="47"/>
      <c r="CU654" s="47"/>
      <c r="CV654" s="47"/>
    </row>
    <row r="655">
      <c r="G655" s="47"/>
      <c r="H655" s="47"/>
      <c r="I655" s="47"/>
      <c r="J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  <c r="BL655" s="47"/>
      <c r="BM655" s="47"/>
      <c r="BN655" s="47"/>
      <c r="BO655" s="47"/>
      <c r="BP655" s="47"/>
      <c r="BQ655" s="47"/>
      <c r="BR655" s="47"/>
      <c r="BS655" s="47"/>
      <c r="BT655" s="47"/>
      <c r="BU655" s="47"/>
      <c r="BV655" s="47"/>
      <c r="BW655" s="47"/>
      <c r="BX655" s="47"/>
      <c r="BY655" s="47"/>
      <c r="BZ655" s="47"/>
      <c r="CA655" s="47"/>
      <c r="CB655" s="47"/>
      <c r="CC655" s="47"/>
      <c r="CD655" s="47"/>
      <c r="CE655" s="47"/>
      <c r="CF655" s="47"/>
      <c r="CG655" s="47"/>
      <c r="CH655" s="47"/>
      <c r="CI655" s="47"/>
      <c r="CJ655" s="47"/>
      <c r="CK655" s="47"/>
      <c r="CL655" s="47"/>
      <c r="CM655" s="47"/>
      <c r="CN655" s="47"/>
      <c r="CO655" s="47"/>
      <c r="CP655" s="47"/>
      <c r="CQ655" s="47"/>
      <c r="CR655" s="47"/>
      <c r="CU655" s="47"/>
      <c r="CV655" s="47"/>
    </row>
    <row r="656">
      <c r="G656" s="47"/>
      <c r="H656" s="47"/>
      <c r="I656" s="47"/>
      <c r="J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  <c r="BL656" s="47"/>
      <c r="BM656" s="47"/>
      <c r="BN656" s="47"/>
      <c r="BO656" s="47"/>
      <c r="BP656" s="47"/>
      <c r="BQ656" s="47"/>
      <c r="BR656" s="47"/>
      <c r="BS656" s="47"/>
      <c r="BT656" s="47"/>
      <c r="BU656" s="47"/>
      <c r="BV656" s="47"/>
      <c r="BW656" s="47"/>
      <c r="BX656" s="47"/>
      <c r="BY656" s="47"/>
      <c r="BZ656" s="47"/>
      <c r="CA656" s="47"/>
      <c r="CB656" s="47"/>
      <c r="CC656" s="47"/>
      <c r="CD656" s="47"/>
      <c r="CE656" s="47"/>
      <c r="CF656" s="47"/>
      <c r="CG656" s="47"/>
      <c r="CH656" s="47"/>
      <c r="CI656" s="47"/>
      <c r="CJ656" s="47"/>
      <c r="CK656" s="47"/>
      <c r="CL656" s="47"/>
      <c r="CM656" s="47"/>
      <c r="CN656" s="47"/>
      <c r="CO656" s="47"/>
      <c r="CP656" s="47"/>
      <c r="CQ656" s="47"/>
      <c r="CR656" s="47"/>
      <c r="CU656" s="47"/>
      <c r="CV656" s="47"/>
    </row>
    <row r="657">
      <c r="G657" s="47"/>
      <c r="H657" s="47"/>
      <c r="I657" s="47"/>
      <c r="J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  <c r="BL657" s="47"/>
      <c r="BM657" s="47"/>
      <c r="BN657" s="47"/>
      <c r="BO657" s="47"/>
      <c r="BP657" s="47"/>
      <c r="BQ657" s="47"/>
      <c r="BR657" s="47"/>
      <c r="BS657" s="47"/>
      <c r="BT657" s="47"/>
      <c r="BU657" s="47"/>
      <c r="BV657" s="47"/>
      <c r="BW657" s="47"/>
      <c r="BX657" s="47"/>
      <c r="BY657" s="47"/>
      <c r="BZ657" s="47"/>
      <c r="CA657" s="47"/>
      <c r="CB657" s="47"/>
      <c r="CC657" s="47"/>
      <c r="CD657" s="47"/>
      <c r="CE657" s="47"/>
      <c r="CF657" s="47"/>
      <c r="CG657" s="47"/>
      <c r="CH657" s="47"/>
      <c r="CI657" s="47"/>
      <c r="CJ657" s="47"/>
      <c r="CK657" s="47"/>
      <c r="CL657" s="47"/>
      <c r="CM657" s="47"/>
      <c r="CN657" s="47"/>
      <c r="CO657" s="47"/>
      <c r="CP657" s="47"/>
      <c r="CQ657" s="47"/>
      <c r="CR657" s="47"/>
      <c r="CU657" s="47"/>
      <c r="CV657" s="47"/>
    </row>
    <row r="658">
      <c r="G658" s="47"/>
      <c r="H658" s="47"/>
      <c r="I658" s="47"/>
      <c r="J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  <c r="BL658" s="47"/>
      <c r="BM658" s="47"/>
      <c r="BN658" s="47"/>
      <c r="BO658" s="47"/>
      <c r="BP658" s="47"/>
      <c r="BQ658" s="47"/>
      <c r="BR658" s="47"/>
      <c r="BS658" s="47"/>
      <c r="BT658" s="47"/>
      <c r="BU658" s="47"/>
      <c r="BV658" s="47"/>
      <c r="BW658" s="47"/>
      <c r="BX658" s="47"/>
      <c r="BY658" s="47"/>
      <c r="BZ658" s="47"/>
      <c r="CA658" s="47"/>
      <c r="CB658" s="47"/>
      <c r="CC658" s="47"/>
      <c r="CD658" s="47"/>
      <c r="CE658" s="47"/>
      <c r="CF658" s="47"/>
      <c r="CG658" s="47"/>
      <c r="CH658" s="47"/>
      <c r="CI658" s="47"/>
      <c r="CJ658" s="47"/>
      <c r="CK658" s="47"/>
      <c r="CL658" s="47"/>
      <c r="CM658" s="47"/>
      <c r="CN658" s="47"/>
      <c r="CO658" s="47"/>
      <c r="CP658" s="47"/>
      <c r="CQ658" s="47"/>
      <c r="CR658" s="47"/>
      <c r="CU658" s="47"/>
      <c r="CV658" s="47"/>
    </row>
    <row r="659">
      <c r="G659" s="47"/>
      <c r="H659" s="47"/>
      <c r="I659" s="47"/>
      <c r="J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  <c r="BL659" s="47"/>
      <c r="BM659" s="47"/>
      <c r="BN659" s="47"/>
      <c r="BO659" s="47"/>
      <c r="BP659" s="47"/>
      <c r="BQ659" s="47"/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47"/>
      <c r="CK659" s="47"/>
      <c r="CL659" s="47"/>
      <c r="CM659" s="47"/>
      <c r="CN659" s="47"/>
      <c r="CO659" s="47"/>
      <c r="CP659" s="47"/>
      <c r="CQ659" s="47"/>
      <c r="CR659" s="47"/>
      <c r="CU659" s="47"/>
      <c r="CV659" s="47"/>
    </row>
    <row r="660">
      <c r="G660" s="47"/>
      <c r="H660" s="47"/>
      <c r="I660" s="47"/>
      <c r="J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  <c r="BL660" s="47"/>
      <c r="BM660" s="47"/>
      <c r="BN660" s="47"/>
      <c r="BO660" s="47"/>
      <c r="BP660" s="47"/>
      <c r="BQ660" s="47"/>
      <c r="BR660" s="47"/>
      <c r="BS660" s="47"/>
      <c r="BT660" s="47"/>
      <c r="BU660" s="47"/>
      <c r="BV660" s="47"/>
      <c r="BW660" s="47"/>
      <c r="BX660" s="47"/>
      <c r="BY660" s="47"/>
      <c r="BZ660" s="47"/>
      <c r="CA660" s="47"/>
      <c r="CB660" s="47"/>
      <c r="CC660" s="47"/>
      <c r="CD660" s="47"/>
      <c r="CE660" s="47"/>
      <c r="CF660" s="47"/>
      <c r="CG660" s="47"/>
      <c r="CH660" s="47"/>
      <c r="CI660" s="47"/>
      <c r="CJ660" s="47"/>
      <c r="CK660" s="47"/>
      <c r="CL660" s="47"/>
      <c r="CM660" s="47"/>
      <c r="CN660" s="47"/>
      <c r="CO660" s="47"/>
      <c r="CP660" s="47"/>
      <c r="CQ660" s="47"/>
      <c r="CR660" s="47"/>
      <c r="CU660" s="47"/>
      <c r="CV660" s="47"/>
    </row>
    <row r="661">
      <c r="G661" s="47"/>
      <c r="H661" s="47"/>
      <c r="I661" s="47"/>
      <c r="J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  <c r="BL661" s="47"/>
      <c r="BM661" s="47"/>
      <c r="BN661" s="47"/>
      <c r="BO661" s="47"/>
      <c r="BP661" s="47"/>
      <c r="BQ661" s="47"/>
      <c r="BR661" s="47"/>
      <c r="BS661" s="47"/>
      <c r="BT661" s="47"/>
      <c r="BU661" s="47"/>
      <c r="BV661" s="47"/>
      <c r="BW661" s="47"/>
      <c r="BX661" s="47"/>
      <c r="BY661" s="47"/>
      <c r="BZ661" s="47"/>
      <c r="CA661" s="47"/>
      <c r="CB661" s="47"/>
      <c r="CC661" s="47"/>
      <c r="CD661" s="47"/>
      <c r="CE661" s="47"/>
      <c r="CF661" s="47"/>
      <c r="CG661" s="47"/>
      <c r="CH661" s="47"/>
      <c r="CI661" s="47"/>
      <c r="CJ661" s="47"/>
      <c r="CK661" s="47"/>
      <c r="CL661" s="47"/>
      <c r="CM661" s="47"/>
      <c r="CN661" s="47"/>
      <c r="CO661" s="47"/>
      <c r="CP661" s="47"/>
      <c r="CQ661" s="47"/>
      <c r="CR661" s="47"/>
      <c r="CU661" s="47"/>
      <c r="CV661" s="47"/>
    </row>
    <row r="662">
      <c r="G662" s="47"/>
      <c r="H662" s="47"/>
      <c r="I662" s="47"/>
      <c r="J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/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47"/>
      <c r="CA662" s="47"/>
      <c r="CB662" s="47"/>
      <c r="CC662" s="47"/>
      <c r="CD662" s="47"/>
      <c r="CE662" s="47"/>
      <c r="CF662" s="47"/>
      <c r="CG662" s="47"/>
      <c r="CH662" s="47"/>
      <c r="CI662" s="47"/>
      <c r="CJ662" s="47"/>
      <c r="CK662" s="47"/>
      <c r="CL662" s="47"/>
      <c r="CM662" s="47"/>
      <c r="CN662" s="47"/>
      <c r="CO662" s="47"/>
      <c r="CP662" s="47"/>
      <c r="CQ662" s="47"/>
      <c r="CR662" s="47"/>
      <c r="CU662" s="47"/>
      <c r="CV662" s="47"/>
    </row>
    <row r="663">
      <c r="G663" s="47"/>
      <c r="H663" s="47"/>
      <c r="I663" s="47"/>
      <c r="J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  <c r="BL663" s="47"/>
      <c r="BM663" s="47"/>
      <c r="BN663" s="47"/>
      <c r="BO663" s="47"/>
      <c r="BP663" s="47"/>
      <c r="BQ663" s="47"/>
      <c r="BR663" s="47"/>
      <c r="BS663" s="47"/>
      <c r="BT663" s="47"/>
      <c r="BU663" s="47"/>
      <c r="BV663" s="47"/>
      <c r="BW663" s="47"/>
      <c r="BX663" s="47"/>
      <c r="BY663" s="47"/>
      <c r="BZ663" s="47"/>
      <c r="CA663" s="47"/>
      <c r="CB663" s="47"/>
      <c r="CC663" s="47"/>
      <c r="CD663" s="47"/>
      <c r="CE663" s="47"/>
      <c r="CF663" s="47"/>
      <c r="CG663" s="47"/>
      <c r="CH663" s="47"/>
      <c r="CI663" s="47"/>
      <c r="CJ663" s="47"/>
      <c r="CK663" s="47"/>
      <c r="CL663" s="47"/>
      <c r="CM663" s="47"/>
      <c r="CN663" s="47"/>
      <c r="CO663" s="47"/>
      <c r="CP663" s="47"/>
      <c r="CQ663" s="47"/>
      <c r="CR663" s="47"/>
      <c r="CU663" s="47"/>
      <c r="CV663" s="47"/>
    </row>
    <row r="664">
      <c r="G664" s="47"/>
      <c r="H664" s="47"/>
      <c r="I664" s="47"/>
      <c r="J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  <c r="BL664" s="47"/>
      <c r="BM664" s="47"/>
      <c r="BN664" s="47"/>
      <c r="BO664" s="47"/>
      <c r="BP664" s="47"/>
      <c r="BQ664" s="47"/>
      <c r="BR664" s="47"/>
      <c r="BS664" s="47"/>
      <c r="BT664" s="47"/>
      <c r="BU664" s="47"/>
      <c r="BV664" s="47"/>
      <c r="BW664" s="47"/>
      <c r="BX664" s="47"/>
      <c r="BY664" s="47"/>
      <c r="BZ664" s="47"/>
      <c r="CA664" s="47"/>
      <c r="CB664" s="47"/>
      <c r="CC664" s="47"/>
      <c r="CD664" s="47"/>
      <c r="CE664" s="47"/>
      <c r="CF664" s="47"/>
      <c r="CG664" s="47"/>
      <c r="CH664" s="47"/>
      <c r="CI664" s="47"/>
      <c r="CJ664" s="47"/>
      <c r="CK664" s="47"/>
      <c r="CL664" s="47"/>
      <c r="CM664" s="47"/>
      <c r="CN664" s="47"/>
      <c r="CO664" s="47"/>
      <c r="CP664" s="47"/>
      <c r="CQ664" s="47"/>
      <c r="CR664" s="47"/>
      <c r="CU664" s="47"/>
      <c r="CV664" s="47"/>
    </row>
    <row r="665">
      <c r="G665" s="47"/>
      <c r="H665" s="47"/>
      <c r="I665" s="47"/>
      <c r="J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  <c r="BL665" s="47"/>
      <c r="BM665" s="47"/>
      <c r="BN665" s="47"/>
      <c r="BO665" s="47"/>
      <c r="BP665" s="47"/>
      <c r="BQ665" s="47"/>
      <c r="BR665" s="47"/>
      <c r="BS665" s="47"/>
      <c r="BT665" s="47"/>
      <c r="BU665" s="47"/>
      <c r="BV665" s="47"/>
      <c r="BW665" s="47"/>
      <c r="BX665" s="47"/>
      <c r="BY665" s="47"/>
      <c r="BZ665" s="47"/>
      <c r="CA665" s="47"/>
      <c r="CB665" s="47"/>
      <c r="CC665" s="47"/>
      <c r="CD665" s="47"/>
      <c r="CE665" s="47"/>
      <c r="CF665" s="47"/>
      <c r="CG665" s="47"/>
      <c r="CH665" s="47"/>
      <c r="CI665" s="47"/>
      <c r="CJ665" s="47"/>
      <c r="CK665" s="47"/>
      <c r="CL665" s="47"/>
      <c r="CM665" s="47"/>
      <c r="CN665" s="47"/>
      <c r="CO665" s="47"/>
      <c r="CP665" s="47"/>
      <c r="CQ665" s="47"/>
      <c r="CR665" s="47"/>
      <c r="CU665" s="47"/>
      <c r="CV665" s="47"/>
    </row>
    <row r="666">
      <c r="G666" s="47"/>
      <c r="H666" s="47"/>
      <c r="I666" s="47"/>
      <c r="J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  <c r="BL666" s="47"/>
      <c r="BM666" s="47"/>
      <c r="BN666" s="47"/>
      <c r="BO666" s="47"/>
      <c r="BP666" s="47"/>
      <c r="BQ666" s="47"/>
      <c r="BR666" s="47"/>
      <c r="BS666" s="47"/>
      <c r="BT666" s="47"/>
      <c r="BU666" s="47"/>
      <c r="BV666" s="47"/>
      <c r="BW666" s="47"/>
      <c r="BX666" s="47"/>
      <c r="BY666" s="47"/>
      <c r="BZ666" s="47"/>
      <c r="CA666" s="47"/>
      <c r="CB666" s="47"/>
      <c r="CC666" s="47"/>
      <c r="CD666" s="47"/>
      <c r="CE666" s="47"/>
      <c r="CF666" s="47"/>
      <c r="CG666" s="47"/>
      <c r="CH666" s="47"/>
      <c r="CI666" s="47"/>
      <c r="CJ666" s="47"/>
      <c r="CK666" s="47"/>
      <c r="CL666" s="47"/>
      <c r="CM666" s="47"/>
      <c r="CN666" s="47"/>
      <c r="CO666" s="47"/>
      <c r="CP666" s="47"/>
      <c r="CQ666" s="47"/>
      <c r="CR666" s="47"/>
      <c r="CU666" s="47"/>
      <c r="CV666" s="47"/>
    </row>
    <row r="667">
      <c r="G667" s="47"/>
      <c r="H667" s="47"/>
      <c r="I667" s="47"/>
      <c r="J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  <c r="BL667" s="47"/>
      <c r="BM667" s="47"/>
      <c r="BN667" s="47"/>
      <c r="BO667" s="47"/>
      <c r="BP667" s="47"/>
      <c r="BQ667" s="47"/>
      <c r="BR667" s="47"/>
      <c r="BS667" s="47"/>
      <c r="BT667" s="47"/>
      <c r="BU667" s="47"/>
      <c r="BV667" s="47"/>
      <c r="BW667" s="47"/>
      <c r="BX667" s="47"/>
      <c r="BY667" s="47"/>
      <c r="BZ667" s="47"/>
      <c r="CA667" s="47"/>
      <c r="CB667" s="47"/>
      <c r="CC667" s="47"/>
      <c r="CD667" s="47"/>
      <c r="CE667" s="47"/>
      <c r="CF667" s="47"/>
      <c r="CG667" s="47"/>
      <c r="CH667" s="47"/>
      <c r="CI667" s="47"/>
      <c r="CJ667" s="47"/>
      <c r="CK667" s="47"/>
      <c r="CL667" s="47"/>
      <c r="CM667" s="47"/>
      <c r="CN667" s="47"/>
      <c r="CO667" s="47"/>
      <c r="CP667" s="47"/>
      <c r="CQ667" s="47"/>
      <c r="CR667" s="47"/>
      <c r="CU667" s="47"/>
      <c r="CV667" s="47"/>
    </row>
    <row r="668">
      <c r="G668" s="47"/>
      <c r="H668" s="47"/>
      <c r="I668" s="47"/>
      <c r="J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/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47"/>
      <c r="CA668" s="47"/>
      <c r="CB668" s="47"/>
      <c r="CC668" s="47"/>
      <c r="CD668" s="47"/>
      <c r="CE668" s="47"/>
      <c r="CF668" s="47"/>
      <c r="CG668" s="47"/>
      <c r="CH668" s="47"/>
      <c r="CI668" s="47"/>
      <c r="CJ668" s="47"/>
      <c r="CK668" s="47"/>
      <c r="CL668" s="47"/>
      <c r="CM668" s="47"/>
      <c r="CN668" s="47"/>
      <c r="CO668" s="47"/>
      <c r="CP668" s="47"/>
      <c r="CQ668" s="47"/>
      <c r="CR668" s="47"/>
      <c r="CU668" s="47"/>
      <c r="CV668" s="47"/>
    </row>
    <row r="669">
      <c r="G669" s="47"/>
      <c r="H669" s="47"/>
      <c r="I669" s="47"/>
      <c r="J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  <c r="BL669" s="47"/>
      <c r="BM669" s="47"/>
      <c r="BN669" s="47"/>
      <c r="BO669" s="47"/>
      <c r="BP669" s="47"/>
      <c r="BQ669" s="47"/>
      <c r="BR669" s="47"/>
      <c r="BS669" s="47"/>
      <c r="BT669" s="47"/>
      <c r="BU669" s="47"/>
      <c r="BV669" s="47"/>
      <c r="BW669" s="47"/>
      <c r="BX669" s="47"/>
      <c r="BY669" s="47"/>
      <c r="BZ669" s="47"/>
      <c r="CA669" s="47"/>
      <c r="CB669" s="47"/>
      <c r="CC669" s="47"/>
      <c r="CD669" s="47"/>
      <c r="CE669" s="47"/>
      <c r="CF669" s="47"/>
      <c r="CG669" s="47"/>
      <c r="CH669" s="47"/>
      <c r="CI669" s="47"/>
      <c r="CJ669" s="47"/>
      <c r="CK669" s="47"/>
      <c r="CL669" s="47"/>
      <c r="CM669" s="47"/>
      <c r="CN669" s="47"/>
      <c r="CO669" s="47"/>
      <c r="CP669" s="47"/>
      <c r="CQ669" s="47"/>
      <c r="CR669" s="47"/>
      <c r="CU669" s="47"/>
      <c r="CV669" s="47"/>
    </row>
    <row r="670">
      <c r="G670" s="47"/>
      <c r="H670" s="47"/>
      <c r="I670" s="47"/>
      <c r="J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  <c r="BL670" s="47"/>
      <c r="BM670" s="47"/>
      <c r="BN670" s="47"/>
      <c r="BO670" s="47"/>
      <c r="BP670" s="47"/>
      <c r="BQ670" s="47"/>
      <c r="BR670" s="47"/>
      <c r="BS670" s="47"/>
      <c r="BT670" s="47"/>
      <c r="BU670" s="47"/>
      <c r="BV670" s="47"/>
      <c r="BW670" s="47"/>
      <c r="BX670" s="47"/>
      <c r="BY670" s="47"/>
      <c r="BZ670" s="47"/>
      <c r="CA670" s="47"/>
      <c r="CB670" s="47"/>
      <c r="CC670" s="47"/>
      <c r="CD670" s="47"/>
      <c r="CE670" s="47"/>
      <c r="CF670" s="47"/>
      <c r="CG670" s="47"/>
      <c r="CH670" s="47"/>
      <c r="CI670" s="47"/>
      <c r="CJ670" s="47"/>
      <c r="CK670" s="47"/>
      <c r="CL670" s="47"/>
      <c r="CM670" s="47"/>
      <c r="CN670" s="47"/>
      <c r="CO670" s="47"/>
      <c r="CP670" s="47"/>
      <c r="CQ670" s="47"/>
      <c r="CR670" s="47"/>
      <c r="CU670" s="47"/>
      <c r="CV670" s="47"/>
    </row>
    <row r="671">
      <c r="G671" s="47"/>
      <c r="H671" s="47"/>
      <c r="I671" s="47"/>
      <c r="J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  <c r="BL671" s="47"/>
      <c r="BM671" s="47"/>
      <c r="BN671" s="47"/>
      <c r="BO671" s="47"/>
      <c r="BP671" s="47"/>
      <c r="BQ671" s="47"/>
      <c r="BR671" s="47"/>
      <c r="BS671" s="47"/>
      <c r="BT671" s="47"/>
      <c r="BU671" s="47"/>
      <c r="BV671" s="47"/>
      <c r="BW671" s="47"/>
      <c r="BX671" s="47"/>
      <c r="BY671" s="47"/>
      <c r="BZ671" s="47"/>
      <c r="CA671" s="47"/>
      <c r="CB671" s="47"/>
      <c r="CC671" s="47"/>
      <c r="CD671" s="47"/>
      <c r="CE671" s="47"/>
      <c r="CF671" s="47"/>
      <c r="CG671" s="47"/>
      <c r="CH671" s="47"/>
      <c r="CI671" s="47"/>
      <c r="CJ671" s="47"/>
      <c r="CK671" s="47"/>
      <c r="CL671" s="47"/>
      <c r="CM671" s="47"/>
      <c r="CN671" s="47"/>
      <c r="CO671" s="47"/>
      <c r="CP671" s="47"/>
      <c r="CQ671" s="47"/>
      <c r="CR671" s="47"/>
      <c r="CU671" s="47"/>
      <c r="CV671" s="47"/>
    </row>
    <row r="672">
      <c r="G672" s="47"/>
      <c r="H672" s="47"/>
      <c r="I672" s="47"/>
      <c r="J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  <c r="BL672" s="47"/>
      <c r="BM672" s="47"/>
      <c r="BN672" s="47"/>
      <c r="BO672" s="47"/>
      <c r="BP672" s="47"/>
      <c r="BQ672" s="47"/>
      <c r="BR672" s="47"/>
      <c r="BS672" s="47"/>
      <c r="BT672" s="47"/>
      <c r="BU672" s="47"/>
      <c r="BV672" s="47"/>
      <c r="BW672" s="47"/>
      <c r="BX672" s="47"/>
      <c r="BY672" s="47"/>
      <c r="BZ672" s="47"/>
      <c r="CA672" s="47"/>
      <c r="CB672" s="47"/>
      <c r="CC672" s="47"/>
      <c r="CD672" s="47"/>
      <c r="CE672" s="47"/>
      <c r="CF672" s="47"/>
      <c r="CG672" s="47"/>
      <c r="CH672" s="47"/>
      <c r="CI672" s="47"/>
      <c r="CJ672" s="47"/>
      <c r="CK672" s="47"/>
      <c r="CL672" s="47"/>
      <c r="CM672" s="47"/>
      <c r="CN672" s="47"/>
      <c r="CO672" s="47"/>
      <c r="CP672" s="47"/>
      <c r="CQ672" s="47"/>
      <c r="CR672" s="47"/>
      <c r="CU672" s="47"/>
      <c r="CV672" s="47"/>
    </row>
    <row r="673">
      <c r="G673" s="47"/>
      <c r="H673" s="47"/>
      <c r="I673" s="47"/>
      <c r="J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  <c r="BL673" s="47"/>
      <c r="BM673" s="47"/>
      <c r="BN673" s="47"/>
      <c r="BO673" s="47"/>
      <c r="BP673" s="47"/>
      <c r="BQ673" s="47"/>
      <c r="BR673" s="47"/>
      <c r="BS673" s="47"/>
      <c r="BT673" s="47"/>
      <c r="BU673" s="47"/>
      <c r="BV673" s="47"/>
      <c r="BW673" s="47"/>
      <c r="BX673" s="47"/>
      <c r="BY673" s="47"/>
      <c r="BZ673" s="47"/>
      <c r="CA673" s="47"/>
      <c r="CB673" s="47"/>
      <c r="CC673" s="47"/>
      <c r="CD673" s="47"/>
      <c r="CE673" s="47"/>
      <c r="CF673" s="47"/>
      <c r="CG673" s="47"/>
      <c r="CH673" s="47"/>
      <c r="CI673" s="47"/>
      <c r="CJ673" s="47"/>
      <c r="CK673" s="47"/>
      <c r="CL673" s="47"/>
      <c r="CM673" s="47"/>
      <c r="CN673" s="47"/>
      <c r="CO673" s="47"/>
      <c r="CP673" s="47"/>
      <c r="CQ673" s="47"/>
      <c r="CR673" s="47"/>
      <c r="CU673" s="47"/>
      <c r="CV673" s="47"/>
    </row>
    <row r="674">
      <c r="G674" s="47"/>
      <c r="H674" s="47"/>
      <c r="I674" s="47"/>
      <c r="J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  <c r="BL674" s="47"/>
      <c r="BM674" s="47"/>
      <c r="BN674" s="47"/>
      <c r="BO674" s="47"/>
      <c r="BP674" s="47"/>
      <c r="BQ674" s="47"/>
      <c r="BR674" s="47"/>
      <c r="BS674" s="47"/>
      <c r="BT674" s="47"/>
      <c r="BU674" s="47"/>
      <c r="BV674" s="47"/>
      <c r="BW674" s="47"/>
      <c r="BX674" s="47"/>
      <c r="BY674" s="47"/>
      <c r="BZ674" s="47"/>
      <c r="CA674" s="47"/>
      <c r="CB674" s="47"/>
      <c r="CC674" s="47"/>
      <c r="CD674" s="47"/>
      <c r="CE674" s="47"/>
      <c r="CF674" s="47"/>
      <c r="CG674" s="47"/>
      <c r="CH674" s="47"/>
      <c r="CI674" s="47"/>
      <c r="CJ674" s="47"/>
      <c r="CK674" s="47"/>
      <c r="CL674" s="47"/>
      <c r="CM674" s="47"/>
      <c r="CN674" s="47"/>
      <c r="CO674" s="47"/>
      <c r="CP674" s="47"/>
      <c r="CQ674" s="47"/>
      <c r="CR674" s="47"/>
      <c r="CU674" s="47"/>
      <c r="CV674" s="47"/>
    </row>
    <row r="675">
      <c r="G675" s="47"/>
      <c r="H675" s="47"/>
      <c r="I675" s="47"/>
      <c r="J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  <c r="BL675" s="47"/>
      <c r="BM675" s="47"/>
      <c r="BN675" s="47"/>
      <c r="BO675" s="47"/>
      <c r="BP675" s="47"/>
      <c r="BQ675" s="47"/>
      <c r="BR675" s="47"/>
      <c r="BS675" s="47"/>
      <c r="BT675" s="47"/>
      <c r="BU675" s="47"/>
      <c r="BV675" s="47"/>
      <c r="BW675" s="47"/>
      <c r="BX675" s="47"/>
      <c r="BY675" s="47"/>
      <c r="BZ675" s="47"/>
      <c r="CA675" s="47"/>
      <c r="CB675" s="47"/>
      <c r="CC675" s="47"/>
      <c r="CD675" s="47"/>
      <c r="CE675" s="47"/>
      <c r="CF675" s="47"/>
      <c r="CG675" s="47"/>
      <c r="CH675" s="47"/>
      <c r="CI675" s="47"/>
      <c r="CJ675" s="47"/>
      <c r="CK675" s="47"/>
      <c r="CL675" s="47"/>
      <c r="CM675" s="47"/>
      <c r="CN675" s="47"/>
      <c r="CO675" s="47"/>
      <c r="CP675" s="47"/>
      <c r="CQ675" s="47"/>
      <c r="CR675" s="47"/>
      <c r="CU675" s="47"/>
      <c r="CV675" s="47"/>
    </row>
    <row r="676">
      <c r="G676" s="47"/>
      <c r="H676" s="47"/>
      <c r="I676" s="47"/>
      <c r="J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  <c r="BL676" s="47"/>
      <c r="BM676" s="47"/>
      <c r="BN676" s="47"/>
      <c r="BO676" s="47"/>
      <c r="BP676" s="47"/>
      <c r="BQ676" s="47"/>
      <c r="BR676" s="47"/>
      <c r="BS676" s="47"/>
      <c r="BT676" s="47"/>
      <c r="BU676" s="47"/>
      <c r="BV676" s="47"/>
      <c r="BW676" s="47"/>
      <c r="BX676" s="47"/>
      <c r="BY676" s="47"/>
      <c r="BZ676" s="47"/>
      <c r="CA676" s="47"/>
      <c r="CB676" s="47"/>
      <c r="CC676" s="47"/>
      <c r="CD676" s="47"/>
      <c r="CE676" s="47"/>
      <c r="CF676" s="47"/>
      <c r="CG676" s="47"/>
      <c r="CH676" s="47"/>
      <c r="CI676" s="47"/>
      <c r="CJ676" s="47"/>
      <c r="CK676" s="47"/>
      <c r="CL676" s="47"/>
      <c r="CM676" s="47"/>
      <c r="CN676" s="47"/>
      <c r="CO676" s="47"/>
      <c r="CP676" s="47"/>
      <c r="CQ676" s="47"/>
      <c r="CR676" s="47"/>
      <c r="CU676" s="47"/>
      <c r="CV676" s="47"/>
    </row>
    <row r="677">
      <c r="G677" s="47"/>
      <c r="H677" s="47"/>
      <c r="I677" s="47"/>
      <c r="J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  <c r="BL677" s="47"/>
      <c r="BM677" s="47"/>
      <c r="BN677" s="47"/>
      <c r="BO677" s="47"/>
      <c r="BP677" s="47"/>
      <c r="BQ677" s="47"/>
      <c r="BR677" s="47"/>
      <c r="BS677" s="47"/>
      <c r="BT677" s="47"/>
      <c r="BU677" s="47"/>
      <c r="BV677" s="47"/>
      <c r="BW677" s="47"/>
      <c r="BX677" s="47"/>
      <c r="BY677" s="47"/>
      <c r="BZ677" s="47"/>
      <c r="CA677" s="47"/>
      <c r="CB677" s="47"/>
      <c r="CC677" s="47"/>
      <c r="CD677" s="47"/>
      <c r="CE677" s="47"/>
      <c r="CF677" s="47"/>
      <c r="CG677" s="47"/>
      <c r="CH677" s="47"/>
      <c r="CI677" s="47"/>
      <c r="CJ677" s="47"/>
      <c r="CK677" s="47"/>
      <c r="CL677" s="47"/>
      <c r="CM677" s="47"/>
      <c r="CN677" s="47"/>
      <c r="CO677" s="47"/>
      <c r="CP677" s="47"/>
      <c r="CQ677" s="47"/>
      <c r="CR677" s="47"/>
      <c r="CU677" s="47"/>
      <c r="CV677" s="47"/>
    </row>
    <row r="678">
      <c r="G678" s="47"/>
      <c r="H678" s="47"/>
      <c r="I678" s="47"/>
      <c r="J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  <c r="BL678" s="47"/>
      <c r="BM678" s="47"/>
      <c r="BN678" s="47"/>
      <c r="BO678" s="47"/>
      <c r="BP678" s="47"/>
      <c r="BQ678" s="47"/>
      <c r="BR678" s="47"/>
      <c r="BS678" s="47"/>
      <c r="BT678" s="47"/>
      <c r="BU678" s="47"/>
      <c r="BV678" s="47"/>
      <c r="BW678" s="47"/>
      <c r="BX678" s="47"/>
      <c r="BY678" s="47"/>
      <c r="BZ678" s="47"/>
      <c r="CA678" s="47"/>
      <c r="CB678" s="47"/>
      <c r="CC678" s="47"/>
      <c r="CD678" s="47"/>
      <c r="CE678" s="47"/>
      <c r="CF678" s="47"/>
      <c r="CG678" s="47"/>
      <c r="CH678" s="47"/>
      <c r="CI678" s="47"/>
      <c r="CJ678" s="47"/>
      <c r="CK678" s="47"/>
      <c r="CL678" s="47"/>
      <c r="CM678" s="47"/>
      <c r="CN678" s="47"/>
      <c r="CO678" s="47"/>
      <c r="CP678" s="47"/>
      <c r="CQ678" s="47"/>
      <c r="CR678" s="47"/>
      <c r="CU678" s="47"/>
      <c r="CV678" s="47"/>
    </row>
    <row r="679">
      <c r="G679" s="47"/>
      <c r="H679" s="47"/>
      <c r="I679" s="47"/>
      <c r="J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  <c r="BL679" s="47"/>
      <c r="BM679" s="47"/>
      <c r="BN679" s="47"/>
      <c r="BO679" s="47"/>
      <c r="BP679" s="47"/>
      <c r="BQ679" s="47"/>
      <c r="BR679" s="47"/>
      <c r="BS679" s="47"/>
      <c r="BT679" s="47"/>
      <c r="BU679" s="47"/>
      <c r="BV679" s="47"/>
      <c r="BW679" s="47"/>
      <c r="BX679" s="47"/>
      <c r="BY679" s="47"/>
      <c r="BZ679" s="47"/>
      <c r="CA679" s="47"/>
      <c r="CB679" s="47"/>
      <c r="CC679" s="47"/>
      <c r="CD679" s="47"/>
      <c r="CE679" s="47"/>
      <c r="CF679" s="47"/>
      <c r="CG679" s="47"/>
      <c r="CH679" s="47"/>
      <c r="CI679" s="47"/>
      <c r="CJ679" s="47"/>
      <c r="CK679" s="47"/>
      <c r="CL679" s="47"/>
      <c r="CM679" s="47"/>
      <c r="CN679" s="47"/>
      <c r="CO679" s="47"/>
      <c r="CP679" s="47"/>
      <c r="CQ679" s="47"/>
      <c r="CR679" s="47"/>
      <c r="CU679" s="47"/>
      <c r="CV679" s="47"/>
    </row>
    <row r="680">
      <c r="G680" s="47"/>
      <c r="H680" s="47"/>
      <c r="I680" s="47"/>
      <c r="J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  <c r="BJ680" s="47"/>
      <c r="BK680" s="47"/>
      <c r="BL680" s="47"/>
      <c r="BM680" s="47"/>
      <c r="BN680" s="47"/>
      <c r="BO680" s="47"/>
      <c r="BP680" s="47"/>
      <c r="BQ680" s="47"/>
      <c r="BR680" s="47"/>
      <c r="BS680" s="47"/>
      <c r="BT680" s="47"/>
      <c r="BU680" s="47"/>
      <c r="BV680" s="47"/>
      <c r="BW680" s="47"/>
      <c r="BX680" s="47"/>
      <c r="BY680" s="47"/>
      <c r="BZ680" s="47"/>
      <c r="CA680" s="47"/>
      <c r="CB680" s="47"/>
      <c r="CC680" s="47"/>
      <c r="CD680" s="47"/>
      <c r="CE680" s="47"/>
      <c r="CF680" s="47"/>
      <c r="CG680" s="47"/>
      <c r="CH680" s="47"/>
      <c r="CI680" s="47"/>
      <c r="CJ680" s="47"/>
      <c r="CK680" s="47"/>
      <c r="CL680" s="47"/>
      <c r="CM680" s="47"/>
      <c r="CN680" s="47"/>
      <c r="CO680" s="47"/>
      <c r="CP680" s="47"/>
      <c r="CQ680" s="47"/>
      <c r="CR680" s="47"/>
      <c r="CU680" s="47"/>
      <c r="CV680" s="47"/>
    </row>
    <row r="681">
      <c r="G681" s="47"/>
      <c r="H681" s="47"/>
      <c r="I681" s="47"/>
      <c r="J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  <c r="BJ681" s="47"/>
      <c r="BK681" s="47"/>
      <c r="BL681" s="47"/>
      <c r="BM681" s="47"/>
      <c r="BN681" s="47"/>
      <c r="BO681" s="47"/>
      <c r="BP681" s="47"/>
      <c r="BQ681" s="47"/>
      <c r="BR681" s="47"/>
      <c r="BS681" s="47"/>
      <c r="BT681" s="47"/>
      <c r="BU681" s="47"/>
      <c r="BV681" s="47"/>
      <c r="BW681" s="47"/>
      <c r="BX681" s="47"/>
      <c r="BY681" s="47"/>
      <c r="BZ681" s="47"/>
      <c r="CA681" s="47"/>
      <c r="CB681" s="47"/>
      <c r="CC681" s="47"/>
      <c r="CD681" s="47"/>
      <c r="CE681" s="47"/>
      <c r="CF681" s="47"/>
      <c r="CG681" s="47"/>
      <c r="CH681" s="47"/>
      <c r="CI681" s="47"/>
      <c r="CJ681" s="47"/>
      <c r="CK681" s="47"/>
      <c r="CL681" s="47"/>
      <c r="CM681" s="47"/>
      <c r="CN681" s="47"/>
      <c r="CO681" s="47"/>
      <c r="CP681" s="47"/>
      <c r="CQ681" s="47"/>
      <c r="CR681" s="47"/>
      <c r="CU681" s="47"/>
      <c r="CV681" s="47"/>
    </row>
    <row r="682">
      <c r="G682" s="47"/>
      <c r="H682" s="47"/>
      <c r="I682" s="47"/>
      <c r="J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  <c r="BJ682" s="47"/>
      <c r="BK682" s="47"/>
      <c r="BL682" s="47"/>
      <c r="BM682" s="47"/>
      <c r="BN682" s="47"/>
      <c r="BO682" s="47"/>
      <c r="BP682" s="47"/>
      <c r="BQ682" s="47"/>
      <c r="BR682" s="47"/>
      <c r="BS682" s="47"/>
      <c r="BT682" s="47"/>
      <c r="BU682" s="47"/>
      <c r="BV682" s="47"/>
      <c r="BW682" s="47"/>
      <c r="BX682" s="47"/>
      <c r="BY682" s="47"/>
      <c r="BZ682" s="47"/>
      <c r="CA682" s="47"/>
      <c r="CB682" s="47"/>
      <c r="CC682" s="47"/>
      <c r="CD682" s="47"/>
      <c r="CE682" s="47"/>
      <c r="CF682" s="47"/>
      <c r="CG682" s="47"/>
      <c r="CH682" s="47"/>
      <c r="CI682" s="47"/>
      <c r="CJ682" s="47"/>
      <c r="CK682" s="47"/>
      <c r="CL682" s="47"/>
      <c r="CM682" s="47"/>
      <c r="CN682" s="47"/>
      <c r="CO682" s="47"/>
      <c r="CP682" s="47"/>
      <c r="CQ682" s="47"/>
      <c r="CR682" s="47"/>
      <c r="CU682" s="47"/>
      <c r="CV682" s="47"/>
    </row>
    <row r="683">
      <c r="G683" s="47"/>
      <c r="H683" s="47"/>
      <c r="I683" s="47"/>
      <c r="J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  <c r="BJ683" s="47"/>
      <c r="BK683" s="47"/>
      <c r="BL683" s="47"/>
      <c r="BM683" s="47"/>
      <c r="BN683" s="47"/>
      <c r="BO683" s="47"/>
      <c r="BP683" s="47"/>
      <c r="BQ683" s="47"/>
      <c r="BR683" s="47"/>
      <c r="BS683" s="47"/>
      <c r="BT683" s="47"/>
      <c r="BU683" s="47"/>
      <c r="BV683" s="47"/>
      <c r="BW683" s="47"/>
      <c r="BX683" s="47"/>
      <c r="BY683" s="47"/>
      <c r="BZ683" s="47"/>
      <c r="CA683" s="47"/>
      <c r="CB683" s="47"/>
      <c r="CC683" s="47"/>
      <c r="CD683" s="47"/>
      <c r="CE683" s="47"/>
      <c r="CF683" s="47"/>
      <c r="CG683" s="47"/>
      <c r="CH683" s="47"/>
      <c r="CI683" s="47"/>
      <c r="CJ683" s="47"/>
      <c r="CK683" s="47"/>
      <c r="CL683" s="47"/>
      <c r="CM683" s="47"/>
      <c r="CN683" s="47"/>
      <c r="CO683" s="47"/>
      <c r="CP683" s="47"/>
      <c r="CQ683" s="47"/>
      <c r="CR683" s="47"/>
      <c r="CU683" s="47"/>
      <c r="CV683" s="47"/>
    </row>
    <row r="684">
      <c r="G684" s="47"/>
      <c r="H684" s="47"/>
      <c r="I684" s="47"/>
      <c r="J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  <c r="BJ684" s="47"/>
      <c r="BK684" s="47"/>
      <c r="BL684" s="47"/>
      <c r="BM684" s="47"/>
      <c r="BN684" s="47"/>
      <c r="BO684" s="47"/>
      <c r="BP684" s="47"/>
      <c r="BQ684" s="47"/>
      <c r="BR684" s="47"/>
      <c r="BS684" s="47"/>
      <c r="BT684" s="47"/>
      <c r="BU684" s="47"/>
      <c r="BV684" s="47"/>
      <c r="BW684" s="47"/>
      <c r="BX684" s="47"/>
      <c r="BY684" s="47"/>
      <c r="BZ684" s="47"/>
      <c r="CA684" s="47"/>
      <c r="CB684" s="47"/>
      <c r="CC684" s="47"/>
      <c r="CD684" s="47"/>
      <c r="CE684" s="47"/>
      <c r="CF684" s="47"/>
      <c r="CG684" s="47"/>
      <c r="CH684" s="47"/>
      <c r="CI684" s="47"/>
      <c r="CJ684" s="47"/>
      <c r="CK684" s="47"/>
      <c r="CL684" s="47"/>
      <c r="CM684" s="47"/>
      <c r="CN684" s="47"/>
      <c r="CO684" s="47"/>
      <c r="CP684" s="47"/>
      <c r="CQ684" s="47"/>
      <c r="CR684" s="47"/>
      <c r="CU684" s="47"/>
      <c r="CV684" s="47"/>
    </row>
    <row r="685">
      <c r="G685" s="47"/>
      <c r="H685" s="47"/>
      <c r="I685" s="47"/>
      <c r="J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  <c r="BJ685" s="47"/>
      <c r="BK685" s="47"/>
      <c r="BL685" s="47"/>
      <c r="BM685" s="47"/>
      <c r="BN685" s="47"/>
      <c r="BO685" s="47"/>
      <c r="BP685" s="47"/>
      <c r="BQ685" s="47"/>
      <c r="BR685" s="47"/>
      <c r="BS685" s="47"/>
      <c r="BT685" s="47"/>
      <c r="BU685" s="47"/>
      <c r="BV685" s="47"/>
      <c r="BW685" s="47"/>
      <c r="BX685" s="47"/>
      <c r="BY685" s="47"/>
      <c r="BZ685" s="47"/>
      <c r="CA685" s="47"/>
      <c r="CB685" s="47"/>
      <c r="CC685" s="47"/>
      <c r="CD685" s="47"/>
      <c r="CE685" s="47"/>
      <c r="CF685" s="47"/>
      <c r="CG685" s="47"/>
      <c r="CH685" s="47"/>
      <c r="CI685" s="47"/>
      <c r="CJ685" s="47"/>
      <c r="CK685" s="47"/>
      <c r="CL685" s="47"/>
      <c r="CM685" s="47"/>
      <c r="CN685" s="47"/>
      <c r="CO685" s="47"/>
      <c r="CP685" s="47"/>
      <c r="CQ685" s="47"/>
      <c r="CR685" s="47"/>
      <c r="CU685" s="47"/>
      <c r="CV685" s="47"/>
    </row>
    <row r="686">
      <c r="G686" s="47"/>
      <c r="H686" s="47"/>
      <c r="I686" s="47"/>
      <c r="J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  <c r="BJ686" s="47"/>
      <c r="BK686" s="47"/>
      <c r="BL686" s="47"/>
      <c r="BM686" s="47"/>
      <c r="BN686" s="47"/>
      <c r="BO686" s="47"/>
      <c r="BP686" s="47"/>
      <c r="BQ686" s="47"/>
      <c r="BR686" s="47"/>
      <c r="BS686" s="47"/>
      <c r="BT686" s="47"/>
      <c r="BU686" s="47"/>
      <c r="BV686" s="47"/>
      <c r="BW686" s="47"/>
      <c r="BX686" s="47"/>
      <c r="BY686" s="47"/>
      <c r="BZ686" s="47"/>
      <c r="CA686" s="47"/>
      <c r="CB686" s="47"/>
      <c r="CC686" s="47"/>
      <c r="CD686" s="47"/>
      <c r="CE686" s="47"/>
      <c r="CF686" s="47"/>
      <c r="CG686" s="47"/>
      <c r="CH686" s="47"/>
      <c r="CI686" s="47"/>
      <c r="CJ686" s="47"/>
      <c r="CK686" s="47"/>
      <c r="CL686" s="47"/>
      <c r="CM686" s="47"/>
      <c r="CN686" s="47"/>
      <c r="CO686" s="47"/>
      <c r="CP686" s="47"/>
      <c r="CQ686" s="47"/>
      <c r="CR686" s="47"/>
      <c r="CU686" s="47"/>
      <c r="CV686" s="47"/>
    </row>
    <row r="687">
      <c r="G687" s="47"/>
      <c r="H687" s="47"/>
      <c r="I687" s="47"/>
      <c r="J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  <c r="BJ687" s="47"/>
      <c r="BK687" s="47"/>
      <c r="BL687" s="47"/>
      <c r="BM687" s="47"/>
      <c r="BN687" s="47"/>
      <c r="BO687" s="47"/>
      <c r="BP687" s="47"/>
      <c r="BQ687" s="47"/>
      <c r="BR687" s="47"/>
      <c r="BS687" s="47"/>
      <c r="BT687" s="47"/>
      <c r="BU687" s="47"/>
      <c r="BV687" s="47"/>
      <c r="BW687" s="47"/>
      <c r="BX687" s="47"/>
      <c r="BY687" s="47"/>
      <c r="BZ687" s="47"/>
      <c r="CA687" s="47"/>
      <c r="CB687" s="47"/>
      <c r="CC687" s="47"/>
      <c r="CD687" s="47"/>
      <c r="CE687" s="47"/>
      <c r="CF687" s="47"/>
      <c r="CG687" s="47"/>
      <c r="CH687" s="47"/>
      <c r="CI687" s="47"/>
      <c r="CJ687" s="47"/>
      <c r="CK687" s="47"/>
      <c r="CL687" s="47"/>
      <c r="CM687" s="47"/>
      <c r="CN687" s="47"/>
      <c r="CO687" s="47"/>
      <c r="CP687" s="47"/>
      <c r="CQ687" s="47"/>
      <c r="CR687" s="47"/>
      <c r="CU687" s="47"/>
      <c r="CV687" s="47"/>
    </row>
    <row r="688">
      <c r="G688" s="47"/>
      <c r="H688" s="47"/>
      <c r="I688" s="47"/>
      <c r="J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  <c r="BJ688" s="47"/>
      <c r="BK688" s="47"/>
      <c r="BL688" s="47"/>
      <c r="BM688" s="47"/>
      <c r="BN688" s="47"/>
      <c r="BO688" s="47"/>
      <c r="BP688" s="47"/>
      <c r="BQ688" s="47"/>
      <c r="BR688" s="47"/>
      <c r="BS688" s="47"/>
      <c r="BT688" s="47"/>
      <c r="BU688" s="47"/>
      <c r="BV688" s="47"/>
      <c r="BW688" s="47"/>
      <c r="BX688" s="47"/>
      <c r="BY688" s="47"/>
      <c r="BZ688" s="47"/>
      <c r="CA688" s="47"/>
      <c r="CB688" s="47"/>
      <c r="CC688" s="47"/>
      <c r="CD688" s="47"/>
      <c r="CE688" s="47"/>
      <c r="CF688" s="47"/>
      <c r="CG688" s="47"/>
      <c r="CH688" s="47"/>
      <c r="CI688" s="47"/>
      <c r="CJ688" s="47"/>
      <c r="CK688" s="47"/>
      <c r="CL688" s="47"/>
      <c r="CM688" s="47"/>
      <c r="CN688" s="47"/>
      <c r="CO688" s="47"/>
      <c r="CP688" s="47"/>
      <c r="CQ688" s="47"/>
      <c r="CR688" s="47"/>
      <c r="CU688" s="47"/>
      <c r="CV688" s="47"/>
    </row>
    <row r="689">
      <c r="G689" s="47"/>
      <c r="H689" s="47"/>
      <c r="I689" s="47"/>
      <c r="J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  <c r="BJ689" s="47"/>
      <c r="BK689" s="47"/>
      <c r="BL689" s="47"/>
      <c r="BM689" s="47"/>
      <c r="BN689" s="47"/>
      <c r="BO689" s="47"/>
      <c r="BP689" s="47"/>
      <c r="BQ689" s="47"/>
      <c r="BR689" s="47"/>
      <c r="BS689" s="47"/>
      <c r="BT689" s="47"/>
      <c r="BU689" s="47"/>
      <c r="BV689" s="47"/>
      <c r="BW689" s="47"/>
      <c r="BX689" s="47"/>
      <c r="BY689" s="47"/>
      <c r="BZ689" s="47"/>
      <c r="CA689" s="47"/>
      <c r="CB689" s="47"/>
      <c r="CC689" s="47"/>
      <c r="CD689" s="47"/>
      <c r="CE689" s="47"/>
      <c r="CF689" s="47"/>
      <c r="CG689" s="47"/>
      <c r="CH689" s="47"/>
      <c r="CI689" s="47"/>
      <c r="CJ689" s="47"/>
      <c r="CK689" s="47"/>
      <c r="CL689" s="47"/>
      <c r="CM689" s="47"/>
      <c r="CN689" s="47"/>
      <c r="CO689" s="47"/>
      <c r="CP689" s="47"/>
      <c r="CQ689" s="47"/>
      <c r="CR689" s="47"/>
      <c r="CU689" s="47"/>
      <c r="CV689" s="47"/>
    </row>
    <row r="690">
      <c r="G690" s="47"/>
      <c r="H690" s="47"/>
      <c r="I690" s="47"/>
      <c r="J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  <c r="BJ690" s="47"/>
      <c r="BK690" s="47"/>
      <c r="BL690" s="47"/>
      <c r="BM690" s="47"/>
      <c r="BN690" s="47"/>
      <c r="BO690" s="47"/>
      <c r="BP690" s="47"/>
      <c r="BQ690" s="47"/>
      <c r="BR690" s="47"/>
      <c r="BS690" s="47"/>
      <c r="BT690" s="47"/>
      <c r="BU690" s="47"/>
      <c r="BV690" s="47"/>
      <c r="BW690" s="47"/>
      <c r="BX690" s="47"/>
      <c r="BY690" s="47"/>
      <c r="BZ690" s="47"/>
      <c r="CA690" s="47"/>
      <c r="CB690" s="47"/>
      <c r="CC690" s="47"/>
      <c r="CD690" s="47"/>
      <c r="CE690" s="47"/>
      <c r="CF690" s="47"/>
      <c r="CG690" s="47"/>
      <c r="CH690" s="47"/>
      <c r="CI690" s="47"/>
      <c r="CJ690" s="47"/>
      <c r="CK690" s="47"/>
      <c r="CL690" s="47"/>
      <c r="CM690" s="47"/>
      <c r="CN690" s="47"/>
      <c r="CO690" s="47"/>
      <c r="CP690" s="47"/>
      <c r="CQ690" s="47"/>
      <c r="CR690" s="47"/>
      <c r="CU690" s="47"/>
      <c r="CV690" s="47"/>
    </row>
    <row r="691">
      <c r="G691" s="47"/>
      <c r="H691" s="47"/>
      <c r="I691" s="47"/>
      <c r="J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  <c r="BJ691" s="47"/>
      <c r="BK691" s="47"/>
      <c r="BL691" s="47"/>
      <c r="BM691" s="47"/>
      <c r="BN691" s="47"/>
      <c r="BO691" s="47"/>
      <c r="BP691" s="47"/>
      <c r="BQ691" s="47"/>
      <c r="BR691" s="47"/>
      <c r="BS691" s="47"/>
      <c r="BT691" s="47"/>
      <c r="BU691" s="47"/>
      <c r="BV691" s="47"/>
      <c r="BW691" s="47"/>
      <c r="BX691" s="47"/>
      <c r="BY691" s="47"/>
      <c r="BZ691" s="47"/>
      <c r="CA691" s="47"/>
      <c r="CB691" s="47"/>
      <c r="CC691" s="47"/>
      <c r="CD691" s="47"/>
      <c r="CE691" s="47"/>
      <c r="CF691" s="47"/>
      <c r="CG691" s="47"/>
      <c r="CH691" s="47"/>
      <c r="CI691" s="47"/>
      <c r="CJ691" s="47"/>
      <c r="CK691" s="47"/>
      <c r="CL691" s="47"/>
      <c r="CM691" s="47"/>
      <c r="CN691" s="47"/>
      <c r="CO691" s="47"/>
      <c r="CP691" s="47"/>
      <c r="CQ691" s="47"/>
      <c r="CR691" s="47"/>
      <c r="CU691" s="47"/>
      <c r="CV691" s="47"/>
    </row>
    <row r="692">
      <c r="G692" s="47"/>
      <c r="H692" s="47"/>
      <c r="I692" s="47"/>
      <c r="J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  <c r="BJ692" s="47"/>
      <c r="BK692" s="47"/>
      <c r="BL692" s="47"/>
      <c r="BM692" s="47"/>
      <c r="BN692" s="47"/>
      <c r="BO692" s="47"/>
      <c r="BP692" s="47"/>
      <c r="BQ692" s="47"/>
      <c r="BR692" s="47"/>
      <c r="BS692" s="47"/>
      <c r="BT692" s="47"/>
      <c r="BU692" s="47"/>
      <c r="BV692" s="47"/>
      <c r="BW692" s="47"/>
      <c r="BX692" s="47"/>
      <c r="BY692" s="47"/>
      <c r="BZ692" s="47"/>
      <c r="CA692" s="47"/>
      <c r="CB692" s="47"/>
      <c r="CC692" s="47"/>
      <c r="CD692" s="47"/>
      <c r="CE692" s="47"/>
      <c r="CF692" s="47"/>
      <c r="CG692" s="47"/>
      <c r="CH692" s="47"/>
      <c r="CI692" s="47"/>
      <c r="CJ692" s="47"/>
      <c r="CK692" s="47"/>
      <c r="CL692" s="47"/>
      <c r="CM692" s="47"/>
      <c r="CN692" s="47"/>
      <c r="CO692" s="47"/>
      <c r="CP692" s="47"/>
      <c r="CQ692" s="47"/>
      <c r="CR692" s="47"/>
      <c r="CU692" s="47"/>
      <c r="CV692" s="47"/>
    </row>
    <row r="693">
      <c r="G693" s="47"/>
      <c r="H693" s="47"/>
      <c r="I693" s="47"/>
      <c r="J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  <c r="BJ693" s="47"/>
      <c r="BK693" s="47"/>
      <c r="BL693" s="47"/>
      <c r="BM693" s="47"/>
      <c r="BN693" s="47"/>
      <c r="BO693" s="47"/>
      <c r="BP693" s="47"/>
      <c r="BQ693" s="47"/>
      <c r="BR693" s="47"/>
      <c r="BS693" s="47"/>
      <c r="BT693" s="47"/>
      <c r="BU693" s="47"/>
      <c r="BV693" s="47"/>
      <c r="BW693" s="47"/>
      <c r="BX693" s="47"/>
      <c r="BY693" s="47"/>
      <c r="BZ693" s="47"/>
      <c r="CA693" s="47"/>
      <c r="CB693" s="47"/>
      <c r="CC693" s="47"/>
      <c r="CD693" s="47"/>
      <c r="CE693" s="47"/>
      <c r="CF693" s="47"/>
      <c r="CG693" s="47"/>
      <c r="CH693" s="47"/>
      <c r="CI693" s="47"/>
      <c r="CJ693" s="47"/>
      <c r="CK693" s="47"/>
      <c r="CL693" s="47"/>
      <c r="CM693" s="47"/>
      <c r="CN693" s="47"/>
      <c r="CO693" s="47"/>
      <c r="CP693" s="47"/>
      <c r="CQ693" s="47"/>
      <c r="CR693" s="47"/>
      <c r="CU693" s="47"/>
      <c r="CV693" s="47"/>
    </row>
    <row r="694">
      <c r="G694" s="47"/>
      <c r="H694" s="47"/>
      <c r="I694" s="47"/>
      <c r="J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  <c r="BJ694" s="47"/>
      <c r="BK694" s="47"/>
      <c r="BL694" s="47"/>
      <c r="BM694" s="47"/>
      <c r="BN694" s="47"/>
      <c r="BO694" s="47"/>
      <c r="BP694" s="47"/>
      <c r="BQ694" s="47"/>
      <c r="BR694" s="47"/>
      <c r="BS694" s="47"/>
      <c r="BT694" s="47"/>
      <c r="BU694" s="47"/>
      <c r="BV694" s="47"/>
      <c r="BW694" s="47"/>
      <c r="BX694" s="47"/>
      <c r="BY694" s="47"/>
      <c r="BZ694" s="47"/>
      <c r="CA694" s="47"/>
      <c r="CB694" s="47"/>
      <c r="CC694" s="47"/>
      <c r="CD694" s="47"/>
      <c r="CE694" s="47"/>
      <c r="CF694" s="47"/>
      <c r="CG694" s="47"/>
      <c r="CH694" s="47"/>
      <c r="CI694" s="47"/>
      <c r="CJ694" s="47"/>
      <c r="CK694" s="47"/>
      <c r="CL694" s="47"/>
      <c r="CM694" s="47"/>
      <c r="CN694" s="47"/>
      <c r="CO694" s="47"/>
      <c r="CP694" s="47"/>
      <c r="CQ694" s="47"/>
      <c r="CR694" s="47"/>
      <c r="CU694" s="47"/>
      <c r="CV694" s="47"/>
    </row>
    <row r="695">
      <c r="G695" s="47"/>
      <c r="H695" s="47"/>
      <c r="I695" s="47"/>
      <c r="J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  <c r="BL695" s="47"/>
      <c r="BM695" s="47"/>
      <c r="BN695" s="47"/>
      <c r="BO695" s="47"/>
      <c r="BP695" s="47"/>
      <c r="BQ695" s="47"/>
      <c r="BR695" s="47"/>
      <c r="BS695" s="47"/>
      <c r="BT695" s="47"/>
      <c r="BU695" s="47"/>
      <c r="BV695" s="47"/>
      <c r="BW695" s="47"/>
      <c r="BX695" s="47"/>
      <c r="BY695" s="47"/>
      <c r="BZ695" s="47"/>
      <c r="CA695" s="47"/>
      <c r="CB695" s="47"/>
      <c r="CC695" s="47"/>
      <c r="CD695" s="47"/>
      <c r="CE695" s="47"/>
      <c r="CF695" s="47"/>
      <c r="CG695" s="47"/>
      <c r="CH695" s="47"/>
      <c r="CI695" s="47"/>
      <c r="CJ695" s="47"/>
      <c r="CK695" s="47"/>
      <c r="CL695" s="47"/>
      <c r="CM695" s="47"/>
      <c r="CN695" s="47"/>
      <c r="CO695" s="47"/>
      <c r="CP695" s="47"/>
      <c r="CQ695" s="47"/>
      <c r="CR695" s="47"/>
      <c r="CU695" s="47"/>
      <c r="CV695" s="47"/>
    </row>
    <row r="696">
      <c r="G696" s="47"/>
      <c r="H696" s="47"/>
      <c r="I696" s="47"/>
      <c r="J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  <c r="BJ696" s="47"/>
      <c r="BK696" s="47"/>
      <c r="BL696" s="47"/>
      <c r="BM696" s="47"/>
      <c r="BN696" s="47"/>
      <c r="BO696" s="47"/>
      <c r="BP696" s="47"/>
      <c r="BQ696" s="47"/>
      <c r="BR696" s="47"/>
      <c r="BS696" s="47"/>
      <c r="BT696" s="47"/>
      <c r="BU696" s="47"/>
      <c r="BV696" s="47"/>
      <c r="BW696" s="47"/>
      <c r="BX696" s="47"/>
      <c r="BY696" s="47"/>
      <c r="BZ696" s="47"/>
      <c r="CA696" s="47"/>
      <c r="CB696" s="47"/>
      <c r="CC696" s="47"/>
      <c r="CD696" s="47"/>
      <c r="CE696" s="47"/>
      <c r="CF696" s="47"/>
      <c r="CG696" s="47"/>
      <c r="CH696" s="47"/>
      <c r="CI696" s="47"/>
      <c r="CJ696" s="47"/>
      <c r="CK696" s="47"/>
      <c r="CL696" s="47"/>
      <c r="CM696" s="47"/>
      <c r="CN696" s="47"/>
      <c r="CO696" s="47"/>
      <c r="CP696" s="47"/>
      <c r="CQ696" s="47"/>
      <c r="CR696" s="47"/>
      <c r="CU696" s="47"/>
      <c r="CV696" s="47"/>
    </row>
    <row r="697">
      <c r="G697" s="47"/>
      <c r="H697" s="47"/>
      <c r="I697" s="47"/>
      <c r="J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  <c r="BJ697" s="47"/>
      <c r="BK697" s="47"/>
      <c r="BL697" s="47"/>
      <c r="BM697" s="47"/>
      <c r="BN697" s="47"/>
      <c r="BO697" s="47"/>
      <c r="BP697" s="47"/>
      <c r="BQ697" s="47"/>
      <c r="BR697" s="47"/>
      <c r="BS697" s="47"/>
      <c r="BT697" s="47"/>
      <c r="BU697" s="47"/>
      <c r="BV697" s="47"/>
      <c r="BW697" s="47"/>
      <c r="BX697" s="47"/>
      <c r="BY697" s="47"/>
      <c r="BZ697" s="47"/>
      <c r="CA697" s="47"/>
      <c r="CB697" s="47"/>
      <c r="CC697" s="47"/>
      <c r="CD697" s="47"/>
      <c r="CE697" s="47"/>
      <c r="CF697" s="47"/>
      <c r="CG697" s="47"/>
      <c r="CH697" s="47"/>
      <c r="CI697" s="47"/>
      <c r="CJ697" s="47"/>
      <c r="CK697" s="47"/>
      <c r="CL697" s="47"/>
      <c r="CM697" s="47"/>
      <c r="CN697" s="47"/>
      <c r="CO697" s="47"/>
      <c r="CP697" s="47"/>
      <c r="CQ697" s="47"/>
      <c r="CR697" s="47"/>
      <c r="CU697" s="47"/>
      <c r="CV697" s="47"/>
    </row>
    <row r="698">
      <c r="G698" s="47"/>
      <c r="H698" s="47"/>
      <c r="I698" s="47"/>
      <c r="J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  <c r="BJ698" s="47"/>
      <c r="BK698" s="47"/>
      <c r="BL698" s="47"/>
      <c r="BM698" s="47"/>
      <c r="BN698" s="47"/>
      <c r="BO698" s="47"/>
      <c r="BP698" s="47"/>
      <c r="BQ698" s="47"/>
      <c r="BR698" s="47"/>
      <c r="BS698" s="47"/>
      <c r="BT698" s="47"/>
      <c r="BU698" s="47"/>
      <c r="BV698" s="47"/>
      <c r="BW698" s="47"/>
      <c r="BX698" s="47"/>
      <c r="BY698" s="47"/>
      <c r="BZ698" s="47"/>
      <c r="CA698" s="47"/>
      <c r="CB698" s="47"/>
      <c r="CC698" s="47"/>
      <c r="CD698" s="47"/>
      <c r="CE698" s="47"/>
      <c r="CF698" s="47"/>
      <c r="CG698" s="47"/>
      <c r="CH698" s="47"/>
      <c r="CI698" s="47"/>
      <c r="CJ698" s="47"/>
      <c r="CK698" s="47"/>
      <c r="CL698" s="47"/>
      <c r="CM698" s="47"/>
      <c r="CN698" s="47"/>
      <c r="CO698" s="47"/>
      <c r="CP698" s="47"/>
      <c r="CQ698" s="47"/>
      <c r="CR698" s="47"/>
      <c r="CU698" s="47"/>
      <c r="CV698" s="47"/>
    </row>
    <row r="699">
      <c r="G699" s="47"/>
      <c r="H699" s="47"/>
      <c r="I699" s="47"/>
      <c r="J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  <c r="BJ699" s="47"/>
      <c r="BK699" s="47"/>
      <c r="BL699" s="47"/>
      <c r="BM699" s="47"/>
      <c r="BN699" s="47"/>
      <c r="BO699" s="47"/>
      <c r="BP699" s="47"/>
      <c r="BQ699" s="47"/>
      <c r="BR699" s="47"/>
      <c r="BS699" s="47"/>
      <c r="BT699" s="47"/>
      <c r="BU699" s="47"/>
      <c r="BV699" s="47"/>
      <c r="BW699" s="47"/>
      <c r="BX699" s="47"/>
      <c r="BY699" s="47"/>
      <c r="BZ699" s="47"/>
      <c r="CA699" s="47"/>
      <c r="CB699" s="47"/>
      <c r="CC699" s="47"/>
      <c r="CD699" s="47"/>
      <c r="CE699" s="47"/>
      <c r="CF699" s="47"/>
      <c r="CG699" s="47"/>
      <c r="CH699" s="47"/>
      <c r="CI699" s="47"/>
      <c r="CJ699" s="47"/>
      <c r="CK699" s="47"/>
      <c r="CL699" s="47"/>
      <c r="CM699" s="47"/>
      <c r="CN699" s="47"/>
      <c r="CO699" s="47"/>
      <c r="CP699" s="47"/>
      <c r="CQ699" s="47"/>
      <c r="CR699" s="47"/>
      <c r="CU699" s="47"/>
      <c r="CV699" s="47"/>
    </row>
    <row r="700">
      <c r="G700" s="47"/>
      <c r="H700" s="47"/>
      <c r="I700" s="47"/>
      <c r="J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  <c r="BJ700" s="47"/>
      <c r="BK700" s="47"/>
      <c r="BL700" s="47"/>
      <c r="BM700" s="47"/>
      <c r="BN700" s="47"/>
      <c r="BO700" s="47"/>
      <c r="BP700" s="47"/>
      <c r="BQ700" s="47"/>
      <c r="BR700" s="47"/>
      <c r="BS700" s="47"/>
      <c r="BT700" s="47"/>
      <c r="BU700" s="47"/>
      <c r="BV700" s="47"/>
      <c r="BW700" s="47"/>
      <c r="BX700" s="47"/>
      <c r="BY700" s="47"/>
      <c r="BZ700" s="47"/>
      <c r="CA700" s="47"/>
      <c r="CB700" s="47"/>
      <c r="CC700" s="47"/>
      <c r="CD700" s="47"/>
      <c r="CE700" s="47"/>
      <c r="CF700" s="47"/>
      <c r="CG700" s="47"/>
      <c r="CH700" s="47"/>
      <c r="CI700" s="47"/>
      <c r="CJ700" s="47"/>
      <c r="CK700" s="47"/>
      <c r="CL700" s="47"/>
      <c r="CM700" s="47"/>
      <c r="CN700" s="47"/>
      <c r="CO700" s="47"/>
      <c r="CP700" s="47"/>
      <c r="CQ700" s="47"/>
      <c r="CR700" s="47"/>
      <c r="CU700" s="47"/>
      <c r="CV700" s="47"/>
    </row>
    <row r="701">
      <c r="G701" s="47"/>
      <c r="H701" s="47"/>
      <c r="I701" s="47"/>
      <c r="J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  <c r="BJ701" s="47"/>
      <c r="BK701" s="47"/>
      <c r="BL701" s="47"/>
      <c r="BM701" s="47"/>
      <c r="BN701" s="47"/>
      <c r="BO701" s="47"/>
      <c r="BP701" s="47"/>
      <c r="BQ701" s="47"/>
      <c r="BR701" s="47"/>
      <c r="BS701" s="47"/>
      <c r="BT701" s="47"/>
      <c r="BU701" s="47"/>
      <c r="BV701" s="47"/>
      <c r="BW701" s="47"/>
      <c r="BX701" s="47"/>
      <c r="BY701" s="47"/>
      <c r="BZ701" s="47"/>
      <c r="CA701" s="47"/>
      <c r="CB701" s="47"/>
      <c r="CC701" s="47"/>
      <c r="CD701" s="47"/>
      <c r="CE701" s="47"/>
      <c r="CF701" s="47"/>
      <c r="CG701" s="47"/>
      <c r="CH701" s="47"/>
      <c r="CI701" s="47"/>
      <c r="CJ701" s="47"/>
      <c r="CK701" s="47"/>
      <c r="CL701" s="47"/>
      <c r="CM701" s="47"/>
      <c r="CN701" s="47"/>
      <c r="CO701" s="47"/>
      <c r="CP701" s="47"/>
      <c r="CQ701" s="47"/>
      <c r="CR701" s="47"/>
      <c r="CU701" s="47"/>
      <c r="CV701" s="47"/>
    </row>
    <row r="702">
      <c r="G702" s="47"/>
      <c r="H702" s="47"/>
      <c r="I702" s="47"/>
      <c r="J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/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47"/>
      <c r="CA702" s="47"/>
      <c r="CB702" s="47"/>
      <c r="CC702" s="47"/>
      <c r="CD702" s="47"/>
      <c r="CE702" s="47"/>
      <c r="CF702" s="47"/>
      <c r="CG702" s="47"/>
      <c r="CH702" s="47"/>
      <c r="CI702" s="47"/>
      <c r="CJ702" s="47"/>
      <c r="CK702" s="47"/>
      <c r="CL702" s="47"/>
      <c r="CM702" s="47"/>
      <c r="CN702" s="47"/>
      <c r="CO702" s="47"/>
      <c r="CP702" s="47"/>
      <c r="CQ702" s="47"/>
      <c r="CR702" s="47"/>
      <c r="CU702" s="47"/>
      <c r="CV702" s="47"/>
    </row>
    <row r="703">
      <c r="G703" s="47"/>
      <c r="H703" s="47"/>
      <c r="I703" s="47"/>
      <c r="J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  <c r="BJ703" s="47"/>
      <c r="BK703" s="47"/>
      <c r="BL703" s="47"/>
      <c r="BM703" s="47"/>
      <c r="BN703" s="47"/>
      <c r="BO703" s="47"/>
      <c r="BP703" s="47"/>
      <c r="BQ703" s="47"/>
      <c r="BR703" s="47"/>
      <c r="BS703" s="47"/>
      <c r="BT703" s="47"/>
      <c r="BU703" s="47"/>
      <c r="BV703" s="47"/>
      <c r="BW703" s="47"/>
      <c r="BX703" s="47"/>
      <c r="BY703" s="47"/>
      <c r="BZ703" s="47"/>
      <c r="CA703" s="47"/>
      <c r="CB703" s="47"/>
      <c r="CC703" s="47"/>
      <c r="CD703" s="47"/>
      <c r="CE703" s="47"/>
      <c r="CF703" s="47"/>
      <c r="CG703" s="47"/>
      <c r="CH703" s="47"/>
      <c r="CI703" s="47"/>
      <c r="CJ703" s="47"/>
      <c r="CK703" s="47"/>
      <c r="CL703" s="47"/>
      <c r="CM703" s="47"/>
      <c r="CN703" s="47"/>
      <c r="CO703" s="47"/>
      <c r="CP703" s="47"/>
      <c r="CQ703" s="47"/>
      <c r="CR703" s="47"/>
      <c r="CU703" s="47"/>
      <c r="CV703" s="47"/>
    </row>
    <row r="704">
      <c r="G704" s="47"/>
      <c r="H704" s="47"/>
      <c r="I704" s="47"/>
      <c r="J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  <c r="BJ704" s="47"/>
      <c r="BK704" s="47"/>
      <c r="BL704" s="47"/>
      <c r="BM704" s="47"/>
      <c r="BN704" s="47"/>
      <c r="BO704" s="47"/>
      <c r="BP704" s="47"/>
      <c r="BQ704" s="47"/>
      <c r="BR704" s="47"/>
      <c r="BS704" s="47"/>
      <c r="BT704" s="47"/>
      <c r="BU704" s="47"/>
      <c r="BV704" s="47"/>
      <c r="BW704" s="47"/>
      <c r="BX704" s="47"/>
      <c r="BY704" s="47"/>
      <c r="BZ704" s="47"/>
      <c r="CA704" s="47"/>
      <c r="CB704" s="47"/>
      <c r="CC704" s="47"/>
      <c r="CD704" s="47"/>
      <c r="CE704" s="47"/>
      <c r="CF704" s="47"/>
      <c r="CG704" s="47"/>
      <c r="CH704" s="47"/>
      <c r="CI704" s="47"/>
      <c r="CJ704" s="47"/>
      <c r="CK704" s="47"/>
      <c r="CL704" s="47"/>
      <c r="CM704" s="47"/>
      <c r="CN704" s="47"/>
      <c r="CO704" s="47"/>
      <c r="CP704" s="47"/>
      <c r="CQ704" s="47"/>
      <c r="CR704" s="47"/>
      <c r="CU704" s="47"/>
      <c r="CV704" s="47"/>
    </row>
    <row r="705">
      <c r="G705" s="47"/>
      <c r="H705" s="47"/>
      <c r="I705" s="47"/>
      <c r="J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  <c r="BJ705" s="47"/>
      <c r="BK705" s="47"/>
      <c r="BL705" s="47"/>
      <c r="BM705" s="47"/>
      <c r="BN705" s="47"/>
      <c r="BO705" s="47"/>
      <c r="BP705" s="47"/>
      <c r="BQ705" s="47"/>
      <c r="BR705" s="47"/>
      <c r="BS705" s="47"/>
      <c r="BT705" s="47"/>
      <c r="BU705" s="47"/>
      <c r="BV705" s="47"/>
      <c r="BW705" s="47"/>
      <c r="BX705" s="47"/>
      <c r="BY705" s="47"/>
      <c r="BZ705" s="47"/>
      <c r="CA705" s="47"/>
      <c r="CB705" s="47"/>
      <c r="CC705" s="47"/>
      <c r="CD705" s="47"/>
      <c r="CE705" s="47"/>
      <c r="CF705" s="47"/>
      <c r="CG705" s="47"/>
      <c r="CH705" s="47"/>
      <c r="CI705" s="47"/>
      <c r="CJ705" s="47"/>
      <c r="CK705" s="47"/>
      <c r="CL705" s="47"/>
      <c r="CM705" s="47"/>
      <c r="CN705" s="47"/>
      <c r="CO705" s="47"/>
      <c r="CP705" s="47"/>
      <c r="CQ705" s="47"/>
      <c r="CR705" s="47"/>
      <c r="CU705" s="47"/>
      <c r="CV705" s="47"/>
    </row>
    <row r="706">
      <c r="G706" s="47"/>
      <c r="H706" s="47"/>
      <c r="I706" s="47"/>
      <c r="J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/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47"/>
      <c r="CA706" s="47"/>
      <c r="CB706" s="47"/>
      <c r="CC706" s="47"/>
      <c r="CD706" s="47"/>
      <c r="CE706" s="47"/>
      <c r="CF706" s="47"/>
      <c r="CG706" s="47"/>
      <c r="CH706" s="47"/>
      <c r="CI706" s="47"/>
      <c r="CJ706" s="47"/>
      <c r="CK706" s="47"/>
      <c r="CL706" s="47"/>
      <c r="CM706" s="47"/>
      <c r="CN706" s="47"/>
      <c r="CO706" s="47"/>
      <c r="CP706" s="47"/>
      <c r="CQ706" s="47"/>
      <c r="CR706" s="47"/>
      <c r="CU706" s="47"/>
      <c r="CV706" s="47"/>
    </row>
    <row r="707">
      <c r="G707" s="47"/>
      <c r="H707" s="47"/>
      <c r="I707" s="47"/>
      <c r="J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  <c r="BJ707" s="47"/>
      <c r="BK707" s="47"/>
      <c r="BL707" s="47"/>
      <c r="BM707" s="47"/>
      <c r="BN707" s="47"/>
      <c r="BO707" s="47"/>
      <c r="BP707" s="47"/>
      <c r="BQ707" s="47"/>
      <c r="BR707" s="47"/>
      <c r="BS707" s="47"/>
      <c r="BT707" s="47"/>
      <c r="BU707" s="47"/>
      <c r="BV707" s="47"/>
      <c r="BW707" s="47"/>
      <c r="BX707" s="47"/>
      <c r="BY707" s="47"/>
      <c r="BZ707" s="47"/>
      <c r="CA707" s="47"/>
      <c r="CB707" s="47"/>
      <c r="CC707" s="47"/>
      <c r="CD707" s="47"/>
      <c r="CE707" s="47"/>
      <c r="CF707" s="47"/>
      <c r="CG707" s="47"/>
      <c r="CH707" s="47"/>
      <c r="CI707" s="47"/>
      <c r="CJ707" s="47"/>
      <c r="CK707" s="47"/>
      <c r="CL707" s="47"/>
      <c r="CM707" s="47"/>
      <c r="CN707" s="47"/>
      <c r="CO707" s="47"/>
      <c r="CP707" s="47"/>
      <c r="CQ707" s="47"/>
      <c r="CR707" s="47"/>
      <c r="CU707" s="47"/>
      <c r="CV707" s="47"/>
    </row>
    <row r="708">
      <c r="G708" s="47"/>
      <c r="H708" s="47"/>
      <c r="I708" s="47"/>
      <c r="J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  <c r="BJ708" s="47"/>
      <c r="BK708" s="47"/>
      <c r="BL708" s="47"/>
      <c r="BM708" s="47"/>
      <c r="BN708" s="47"/>
      <c r="BO708" s="47"/>
      <c r="BP708" s="47"/>
      <c r="BQ708" s="47"/>
      <c r="BR708" s="47"/>
      <c r="BS708" s="47"/>
      <c r="BT708" s="47"/>
      <c r="BU708" s="47"/>
      <c r="BV708" s="47"/>
      <c r="BW708" s="47"/>
      <c r="BX708" s="47"/>
      <c r="BY708" s="47"/>
      <c r="BZ708" s="47"/>
      <c r="CA708" s="47"/>
      <c r="CB708" s="47"/>
      <c r="CC708" s="47"/>
      <c r="CD708" s="47"/>
      <c r="CE708" s="47"/>
      <c r="CF708" s="47"/>
      <c r="CG708" s="47"/>
      <c r="CH708" s="47"/>
      <c r="CI708" s="47"/>
      <c r="CJ708" s="47"/>
      <c r="CK708" s="47"/>
      <c r="CL708" s="47"/>
      <c r="CM708" s="47"/>
      <c r="CN708" s="47"/>
      <c r="CO708" s="47"/>
      <c r="CP708" s="47"/>
      <c r="CQ708" s="47"/>
      <c r="CR708" s="47"/>
      <c r="CU708" s="47"/>
      <c r="CV708" s="47"/>
    </row>
    <row r="709">
      <c r="G709" s="47"/>
      <c r="H709" s="47"/>
      <c r="I709" s="47"/>
      <c r="J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  <c r="BJ709" s="47"/>
      <c r="BK709" s="47"/>
      <c r="BL709" s="47"/>
      <c r="BM709" s="47"/>
      <c r="BN709" s="47"/>
      <c r="BO709" s="47"/>
      <c r="BP709" s="47"/>
      <c r="BQ709" s="47"/>
      <c r="BR709" s="47"/>
      <c r="BS709" s="47"/>
      <c r="BT709" s="47"/>
      <c r="BU709" s="47"/>
      <c r="BV709" s="47"/>
      <c r="BW709" s="47"/>
      <c r="BX709" s="47"/>
      <c r="BY709" s="47"/>
      <c r="BZ709" s="47"/>
      <c r="CA709" s="47"/>
      <c r="CB709" s="47"/>
      <c r="CC709" s="47"/>
      <c r="CD709" s="47"/>
      <c r="CE709" s="47"/>
      <c r="CF709" s="47"/>
      <c r="CG709" s="47"/>
      <c r="CH709" s="47"/>
      <c r="CI709" s="47"/>
      <c r="CJ709" s="47"/>
      <c r="CK709" s="47"/>
      <c r="CL709" s="47"/>
      <c r="CM709" s="47"/>
      <c r="CN709" s="47"/>
      <c r="CO709" s="47"/>
      <c r="CP709" s="47"/>
      <c r="CQ709" s="47"/>
      <c r="CR709" s="47"/>
      <c r="CU709" s="47"/>
      <c r="CV709" s="47"/>
    </row>
    <row r="710">
      <c r="G710" s="47"/>
      <c r="H710" s="47"/>
      <c r="I710" s="47"/>
      <c r="J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  <c r="BL710" s="47"/>
      <c r="BM710" s="47"/>
      <c r="BN710" s="47"/>
      <c r="BO710" s="47"/>
      <c r="BP710" s="47"/>
      <c r="BQ710" s="47"/>
      <c r="BR710" s="47"/>
      <c r="BS710" s="47"/>
      <c r="BT710" s="47"/>
      <c r="BU710" s="47"/>
      <c r="BV710" s="47"/>
      <c r="BW710" s="47"/>
      <c r="BX710" s="47"/>
      <c r="BY710" s="47"/>
      <c r="BZ710" s="47"/>
      <c r="CA710" s="47"/>
      <c r="CB710" s="47"/>
      <c r="CC710" s="47"/>
      <c r="CD710" s="47"/>
      <c r="CE710" s="47"/>
      <c r="CF710" s="47"/>
      <c r="CG710" s="47"/>
      <c r="CH710" s="47"/>
      <c r="CI710" s="47"/>
      <c r="CJ710" s="47"/>
      <c r="CK710" s="47"/>
      <c r="CL710" s="47"/>
      <c r="CM710" s="47"/>
      <c r="CN710" s="47"/>
      <c r="CO710" s="47"/>
      <c r="CP710" s="47"/>
      <c r="CQ710" s="47"/>
      <c r="CR710" s="47"/>
      <c r="CU710" s="47"/>
      <c r="CV710" s="47"/>
    </row>
    <row r="711">
      <c r="G711" s="47"/>
      <c r="H711" s="47"/>
      <c r="I711" s="47"/>
      <c r="J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  <c r="BL711" s="47"/>
      <c r="BM711" s="47"/>
      <c r="BN711" s="47"/>
      <c r="BO711" s="47"/>
      <c r="BP711" s="47"/>
      <c r="BQ711" s="47"/>
      <c r="BR711" s="47"/>
      <c r="BS711" s="47"/>
      <c r="BT711" s="47"/>
      <c r="BU711" s="47"/>
      <c r="BV711" s="47"/>
      <c r="BW711" s="47"/>
      <c r="BX711" s="47"/>
      <c r="BY711" s="47"/>
      <c r="BZ711" s="47"/>
      <c r="CA711" s="47"/>
      <c r="CB711" s="47"/>
      <c r="CC711" s="47"/>
      <c r="CD711" s="47"/>
      <c r="CE711" s="47"/>
      <c r="CF711" s="47"/>
      <c r="CG711" s="47"/>
      <c r="CH711" s="47"/>
      <c r="CI711" s="47"/>
      <c r="CJ711" s="47"/>
      <c r="CK711" s="47"/>
      <c r="CL711" s="47"/>
      <c r="CM711" s="47"/>
      <c r="CN711" s="47"/>
      <c r="CO711" s="47"/>
      <c r="CP711" s="47"/>
      <c r="CQ711" s="47"/>
      <c r="CR711" s="47"/>
      <c r="CU711" s="47"/>
      <c r="CV711" s="47"/>
    </row>
    <row r="712">
      <c r="G712" s="47"/>
      <c r="H712" s="47"/>
      <c r="I712" s="47"/>
      <c r="J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  <c r="BL712" s="47"/>
      <c r="BM712" s="47"/>
      <c r="BN712" s="47"/>
      <c r="BO712" s="47"/>
      <c r="BP712" s="47"/>
      <c r="BQ712" s="47"/>
      <c r="BR712" s="47"/>
      <c r="BS712" s="47"/>
      <c r="BT712" s="47"/>
      <c r="BU712" s="47"/>
      <c r="BV712" s="47"/>
      <c r="BW712" s="47"/>
      <c r="BX712" s="47"/>
      <c r="BY712" s="47"/>
      <c r="BZ712" s="47"/>
      <c r="CA712" s="47"/>
      <c r="CB712" s="47"/>
      <c r="CC712" s="47"/>
      <c r="CD712" s="47"/>
      <c r="CE712" s="47"/>
      <c r="CF712" s="47"/>
      <c r="CG712" s="47"/>
      <c r="CH712" s="47"/>
      <c r="CI712" s="47"/>
      <c r="CJ712" s="47"/>
      <c r="CK712" s="47"/>
      <c r="CL712" s="47"/>
      <c r="CM712" s="47"/>
      <c r="CN712" s="47"/>
      <c r="CO712" s="47"/>
      <c r="CP712" s="47"/>
      <c r="CQ712" s="47"/>
      <c r="CR712" s="47"/>
      <c r="CU712" s="47"/>
      <c r="CV712" s="47"/>
    </row>
    <row r="713">
      <c r="G713" s="47"/>
      <c r="H713" s="47"/>
      <c r="I713" s="47"/>
      <c r="J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  <c r="BL713" s="47"/>
      <c r="BM713" s="47"/>
      <c r="BN713" s="47"/>
      <c r="BO713" s="47"/>
      <c r="BP713" s="47"/>
      <c r="BQ713" s="47"/>
      <c r="BR713" s="47"/>
      <c r="BS713" s="47"/>
      <c r="BT713" s="47"/>
      <c r="BU713" s="47"/>
      <c r="BV713" s="47"/>
      <c r="BW713" s="47"/>
      <c r="BX713" s="47"/>
      <c r="BY713" s="47"/>
      <c r="BZ713" s="47"/>
      <c r="CA713" s="47"/>
      <c r="CB713" s="47"/>
      <c r="CC713" s="47"/>
      <c r="CD713" s="47"/>
      <c r="CE713" s="47"/>
      <c r="CF713" s="47"/>
      <c r="CG713" s="47"/>
      <c r="CH713" s="47"/>
      <c r="CI713" s="47"/>
      <c r="CJ713" s="47"/>
      <c r="CK713" s="47"/>
      <c r="CL713" s="47"/>
      <c r="CM713" s="47"/>
      <c r="CN713" s="47"/>
      <c r="CO713" s="47"/>
      <c r="CP713" s="47"/>
      <c r="CQ713" s="47"/>
      <c r="CR713" s="47"/>
      <c r="CU713" s="47"/>
      <c r="CV713" s="47"/>
    </row>
    <row r="714">
      <c r="G714" s="47"/>
      <c r="H714" s="47"/>
      <c r="I714" s="47"/>
      <c r="J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  <c r="BL714" s="47"/>
      <c r="BM714" s="47"/>
      <c r="BN714" s="47"/>
      <c r="BO714" s="47"/>
      <c r="BP714" s="47"/>
      <c r="BQ714" s="47"/>
      <c r="BR714" s="47"/>
      <c r="BS714" s="47"/>
      <c r="BT714" s="47"/>
      <c r="BU714" s="47"/>
      <c r="BV714" s="47"/>
      <c r="BW714" s="47"/>
      <c r="BX714" s="47"/>
      <c r="BY714" s="47"/>
      <c r="BZ714" s="47"/>
      <c r="CA714" s="47"/>
      <c r="CB714" s="47"/>
      <c r="CC714" s="47"/>
      <c r="CD714" s="47"/>
      <c r="CE714" s="47"/>
      <c r="CF714" s="47"/>
      <c r="CG714" s="47"/>
      <c r="CH714" s="47"/>
      <c r="CI714" s="47"/>
      <c r="CJ714" s="47"/>
      <c r="CK714" s="47"/>
      <c r="CL714" s="47"/>
      <c r="CM714" s="47"/>
      <c r="CN714" s="47"/>
      <c r="CO714" s="47"/>
      <c r="CP714" s="47"/>
      <c r="CQ714" s="47"/>
      <c r="CR714" s="47"/>
      <c r="CU714" s="47"/>
      <c r="CV714" s="47"/>
    </row>
    <row r="715">
      <c r="G715" s="47"/>
      <c r="H715" s="47"/>
      <c r="I715" s="47"/>
      <c r="J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  <c r="BL715" s="47"/>
      <c r="BM715" s="47"/>
      <c r="BN715" s="47"/>
      <c r="BO715" s="47"/>
      <c r="BP715" s="47"/>
      <c r="BQ715" s="47"/>
      <c r="BR715" s="47"/>
      <c r="BS715" s="47"/>
      <c r="BT715" s="47"/>
      <c r="BU715" s="47"/>
      <c r="BV715" s="47"/>
      <c r="BW715" s="47"/>
      <c r="BX715" s="47"/>
      <c r="BY715" s="47"/>
      <c r="BZ715" s="47"/>
      <c r="CA715" s="47"/>
      <c r="CB715" s="47"/>
      <c r="CC715" s="47"/>
      <c r="CD715" s="47"/>
      <c r="CE715" s="47"/>
      <c r="CF715" s="47"/>
      <c r="CG715" s="47"/>
      <c r="CH715" s="47"/>
      <c r="CI715" s="47"/>
      <c r="CJ715" s="47"/>
      <c r="CK715" s="47"/>
      <c r="CL715" s="47"/>
      <c r="CM715" s="47"/>
      <c r="CN715" s="47"/>
      <c r="CO715" s="47"/>
      <c r="CP715" s="47"/>
      <c r="CQ715" s="47"/>
      <c r="CR715" s="47"/>
      <c r="CU715" s="47"/>
      <c r="CV715" s="47"/>
    </row>
    <row r="716">
      <c r="G716" s="47"/>
      <c r="H716" s="47"/>
      <c r="I716" s="47"/>
      <c r="J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  <c r="BL716" s="47"/>
      <c r="BM716" s="47"/>
      <c r="BN716" s="47"/>
      <c r="BO716" s="47"/>
      <c r="BP716" s="47"/>
      <c r="BQ716" s="47"/>
      <c r="BR716" s="47"/>
      <c r="BS716" s="47"/>
      <c r="BT716" s="47"/>
      <c r="BU716" s="47"/>
      <c r="BV716" s="47"/>
      <c r="BW716" s="47"/>
      <c r="BX716" s="47"/>
      <c r="BY716" s="47"/>
      <c r="BZ716" s="47"/>
      <c r="CA716" s="47"/>
      <c r="CB716" s="47"/>
      <c r="CC716" s="47"/>
      <c r="CD716" s="47"/>
      <c r="CE716" s="47"/>
      <c r="CF716" s="47"/>
      <c r="CG716" s="47"/>
      <c r="CH716" s="47"/>
      <c r="CI716" s="47"/>
      <c r="CJ716" s="47"/>
      <c r="CK716" s="47"/>
      <c r="CL716" s="47"/>
      <c r="CM716" s="47"/>
      <c r="CN716" s="47"/>
      <c r="CO716" s="47"/>
      <c r="CP716" s="47"/>
      <c r="CQ716" s="47"/>
      <c r="CR716" s="47"/>
      <c r="CU716" s="47"/>
      <c r="CV716" s="47"/>
    </row>
    <row r="717">
      <c r="G717" s="47"/>
      <c r="H717" s="47"/>
      <c r="I717" s="47"/>
      <c r="J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  <c r="BL717" s="47"/>
      <c r="BM717" s="47"/>
      <c r="BN717" s="47"/>
      <c r="BO717" s="47"/>
      <c r="BP717" s="47"/>
      <c r="BQ717" s="47"/>
      <c r="BR717" s="47"/>
      <c r="BS717" s="47"/>
      <c r="BT717" s="47"/>
      <c r="BU717" s="47"/>
      <c r="BV717" s="47"/>
      <c r="BW717" s="47"/>
      <c r="BX717" s="47"/>
      <c r="BY717" s="47"/>
      <c r="BZ717" s="47"/>
      <c r="CA717" s="47"/>
      <c r="CB717" s="47"/>
      <c r="CC717" s="47"/>
      <c r="CD717" s="47"/>
      <c r="CE717" s="47"/>
      <c r="CF717" s="47"/>
      <c r="CG717" s="47"/>
      <c r="CH717" s="47"/>
      <c r="CI717" s="47"/>
      <c r="CJ717" s="47"/>
      <c r="CK717" s="47"/>
      <c r="CL717" s="47"/>
      <c r="CM717" s="47"/>
      <c r="CN717" s="47"/>
      <c r="CO717" s="47"/>
      <c r="CP717" s="47"/>
      <c r="CQ717" s="47"/>
      <c r="CR717" s="47"/>
      <c r="CU717" s="47"/>
      <c r="CV717" s="47"/>
    </row>
    <row r="718">
      <c r="G718" s="47"/>
      <c r="H718" s="47"/>
      <c r="I718" s="47"/>
      <c r="J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  <c r="BJ718" s="47"/>
      <c r="BK718" s="47"/>
      <c r="BL718" s="47"/>
      <c r="BM718" s="47"/>
      <c r="BN718" s="47"/>
      <c r="BO718" s="47"/>
      <c r="BP718" s="47"/>
      <c r="BQ718" s="47"/>
      <c r="BR718" s="47"/>
      <c r="BS718" s="47"/>
      <c r="BT718" s="47"/>
      <c r="BU718" s="47"/>
      <c r="BV718" s="47"/>
      <c r="BW718" s="47"/>
      <c r="BX718" s="47"/>
      <c r="BY718" s="47"/>
      <c r="BZ718" s="47"/>
      <c r="CA718" s="47"/>
      <c r="CB718" s="47"/>
      <c r="CC718" s="47"/>
      <c r="CD718" s="47"/>
      <c r="CE718" s="47"/>
      <c r="CF718" s="47"/>
      <c r="CG718" s="47"/>
      <c r="CH718" s="47"/>
      <c r="CI718" s="47"/>
      <c r="CJ718" s="47"/>
      <c r="CK718" s="47"/>
      <c r="CL718" s="47"/>
      <c r="CM718" s="47"/>
      <c r="CN718" s="47"/>
      <c r="CO718" s="47"/>
      <c r="CP718" s="47"/>
      <c r="CQ718" s="47"/>
      <c r="CR718" s="47"/>
      <c r="CU718" s="47"/>
      <c r="CV718" s="47"/>
    </row>
    <row r="719">
      <c r="G719" s="47"/>
      <c r="H719" s="47"/>
      <c r="I719" s="47"/>
      <c r="J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  <c r="BJ719" s="47"/>
      <c r="BK719" s="47"/>
      <c r="BL719" s="47"/>
      <c r="BM719" s="47"/>
      <c r="BN719" s="47"/>
      <c r="BO719" s="47"/>
      <c r="BP719" s="47"/>
      <c r="BQ719" s="47"/>
      <c r="BR719" s="47"/>
      <c r="BS719" s="47"/>
      <c r="BT719" s="47"/>
      <c r="BU719" s="47"/>
      <c r="BV719" s="47"/>
      <c r="BW719" s="47"/>
      <c r="BX719" s="47"/>
      <c r="BY719" s="47"/>
      <c r="BZ719" s="47"/>
      <c r="CA719" s="47"/>
      <c r="CB719" s="47"/>
      <c r="CC719" s="47"/>
      <c r="CD719" s="47"/>
      <c r="CE719" s="47"/>
      <c r="CF719" s="47"/>
      <c r="CG719" s="47"/>
      <c r="CH719" s="47"/>
      <c r="CI719" s="47"/>
      <c r="CJ719" s="47"/>
      <c r="CK719" s="47"/>
      <c r="CL719" s="47"/>
      <c r="CM719" s="47"/>
      <c r="CN719" s="47"/>
      <c r="CO719" s="47"/>
      <c r="CP719" s="47"/>
      <c r="CQ719" s="47"/>
      <c r="CR719" s="47"/>
      <c r="CU719" s="47"/>
      <c r="CV719" s="47"/>
    </row>
    <row r="720">
      <c r="G720" s="47"/>
      <c r="H720" s="47"/>
      <c r="I720" s="47"/>
      <c r="J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  <c r="BJ720" s="47"/>
      <c r="BK720" s="47"/>
      <c r="BL720" s="47"/>
      <c r="BM720" s="47"/>
      <c r="BN720" s="47"/>
      <c r="BO720" s="47"/>
      <c r="BP720" s="47"/>
      <c r="BQ720" s="47"/>
      <c r="BR720" s="47"/>
      <c r="BS720" s="47"/>
      <c r="BT720" s="47"/>
      <c r="BU720" s="47"/>
      <c r="BV720" s="47"/>
      <c r="BW720" s="47"/>
      <c r="BX720" s="47"/>
      <c r="BY720" s="47"/>
      <c r="BZ720" s="47"/>
      <c r="CA720" s="47"/>
      <c r="CB720" s="47"/>
      <c r="CC720" s="47"/>
      <c r="CD720" s="47"/>
      <c r="CE720" s="47"/>
      <c r="CF720" s="47"/>
      <c r="CG720" s="47"/>
      <c r="CH720" s="47"/>
      <c r="CI720" s="47"/>
      <c r="CJ720" s="47"/>
      <c r="CK720" s="47"/>
      <c r="CL720" s="47"/>
      <c r="CM720" s="47"/>
      <c r="CN720" s="47"/>
      <c r="CO720" s="47"/>
      <c r="CP720" s="47"/>
      <c r="CQ720" s="47"/>
      <c r="CR720" s="47"/>
      <c r="CU720" s="47"/>
      <c r="CV720" s="47"/>
    </row>
    <row r="721">
      <c r="G721" s="47"/>
      <c r="H721" s="47"/>
      <c r="I721" s="47"/>
      <c r="J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  <c r="BJ721" s="47"/>
      <c r="BK721" s="47"/>
      <c r="BL721" s="47"/>
      <c r="BM721" s="47"/>
      <c r="BN721" s="47"/>
      <c r="BO721" s="47"/>
      <c r="BP721" s="47"/>
      <c r="BQ721" s="47"/>
      <c r="BR721" s="47"/>
      <c r="BS721" s="47"/>
      <c r="BT721" s="47"/>
      <c r="BU721" s="47"/>
      <c r="BV721" s="47"/>
      <c r="BW721" s="47"/>
      <c r="BX721" s="47"/>
      <c r="BY721" s="47"/>
      <c r="BZ721" s="47"/>
      <c r="CA721" s="47"/>
      <c r="CB721" s="47"/>
      <c r="CC721" s="47"/>
      <c r="CD721" s="47"/>
      <c r="CE721" s="47"/>
      <c r="CF721" s="47"/>
      <c r="CG721" s="47"/>
      <c r="CH721" s="47"/>
      <c r="CI721" s="47"/>
      <c r="CJ721" s="47"/>
      <c r="CK721" s="47"/>
      <c r="CL721" s="47"/>
      <c r="CM721" s="47"/>
      <c r="CN721" s="47"/>
      <c r="CO721" s="47"/>
      <c r="CP721" s="47"/>
      <c r="CQ721" s="47"/>
      <c r="CR721" s="47"/>
      <c r="CU721" s="47"/>
      <c r="CV721" s="47"/>
    </row>
    <row r="722">
      <c r="G722" s="47"/>
      <c r="H722" s="47"/>
      <c r="I722" s="47"/>
      <c r="J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  <c r="BL722" s="47"/>
      <c r="BM722" s="47"/>
      <c r="BN722" s="47"/>
      <c r="BO722" s="47"/>
      <c r="BP722" s="47"/>
      <c r="BQ722" s="47"/>
      <c r="BR722" s="47"/>
      <c r="BS722" s="47"/>
      <c r="BT722" s="47"/>
      <c r="BU722" s="47"/>
      <c r="BV722" s="47"/>
      <c r="BW722" s="47"/>
      <c r="BX722" s="47"/>
      <c r="BY722" s="47"/>
      <c r="BZ722" s="47"/>
      <c r="CA722" s="47"/>
      <c r="CB722" s="47"/>
      <c r="CC722" s="47"/>
      <c r="CD722" s="47"/>
      <c r="CE722" s="47"/>
      <c r="CF722" s="47"/>
      <c r="CG722" s="47"/>
      <c r="CH722" s="47"/>
      <c r="CI722" s="47"/>
      <c r="CJ722" s="47"/>
      <c r="CK722" s="47"/>
      <c r="CL722" s="47"/>
      <c r="CM722" s="47"/>
      <c r="CN722" s="47"/>
      <c r="CO722" s="47"/>
      <c r="CP722" s="47"/>
      <c r="CQ722" s="47"/>
      <c r="CR722" s="47"/>
      <c r="CU722" s="47"/>
      <c r="CV722" s="47"/>
    </row>
    <row r="723">
      <c r="G723" s="47"/>
      <c r="H723" s="47"/>
      <c r="I723" s="47"/>
      <c r="J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  <c r="BJ723" s="47"/>
      <c r="BK723" s="47"/>
      <c r="BL723" s="47"/>
      <c r="BM723" s="47"/>
      <c r="BN723" s="47"/>
      <c r="BO723" s="47"/>
      <c r="BP723" s="47"/>
      <c r="BQ723" s="47"/>
      <c r="BR723" s="47"/>
      <c r="BS723" s="47"/>
      <c r="BT723" s="47"/>
      <c r="BU723" s="47"/>
      <c r="BV723" s="47"/>
      <c r="BW723" s="47"/>
      <c r="BX723" s="47"/>
      <c r="BY723" s="47"/>
      <c r="BZ723" s="47"/>
      <c r="CA723" s="47"/>
      <c r="CB723" s="47"/>
      <c r="CC723" s="47"/>
      <c r="CD723" s="47"/>
      <c r="CE723" s="47"/>
      <c r="CF723" s="47"/>
      <c r="CG723" s="47"/>
      <c r="CH723" s="47"/>
      <c r="CI723" s="47"/>
      <c r="CJ723" s="47"/>
      <c r="CK723" s="47"/>
      <c r="CL723" s="47"/>
      <c r="CM723" s="47"/>
      <c r="CN723" s="47"/>
      <c r="CO723" s="47"/>
      <c r="CP723" s="47"/>
      <c r="CQ723" s="47"/>
      <c r="CR723" s="47"/>
      <c r="CU723" s="47"/>
      <c r="CV723" s="47"/>
    </row>
    <row r="724">
      <c r="G724" s="47"/>
      <c r="H724" s="47"/>
      <c r="I724" s="47"/>
      <c r="J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  <c r="BL724" s="47"/>
      <c r="BM724" s="47"/>
      <c r="BN724" s="47"/>
      <c r="BO724" s="47"/>
      <c r="BP724" s="47"/>
      <c r="BQ724" s="47"/>
      <c r="BR724" s="47"/>
      <c r="BS724" s="47"/>
      <c r="BT724" s="47"/>
      <c r="BU724" s="47"/>
      <c r="BV724" s="47"/>
      <c r="BW724" s="47"/>
      <c r="BX724" s="47"/>
      <c r="BY724" s="47"/>
      <c r="BZ724" s="47"/>
      <c r="CA724" s="47"/>
      <c r="CB724" s="47"/>
      <c r="CC724" s="47"/>
      <c r="CD724" s="47"/>
      <c r="CE724" s="47"/>
      <c r="CF724" s="47"/>
      <c r="CG724" s="47"/>
      <c r="CH724" s="47"/>
      <c r="CI724" s="47"/>
      <c r="CJ724" s="47"/>
      <c r="CK724" s="47"/>
      <c r="CL724" s="47"/>
      <c r="CM724" s="47"/>
      <c r="CN724" s="47"/>
      <c r="CO724" s="47"/>
      <c r="CP724" s="47"/>
      <c r="CQ724" s="47"/>
      <c r="CR724" s="47"/>
      <c r="CU724" s="47"/>
      <c r="CV724" s="47"/>
    </row>
    <row r="725">
      <c r="G725" s="47"/>
      <c r="H725" s="47"/>
      <c r="I725" s="47"/>
      <c r="J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  <c r="BJ725" s="47"/>
      <c r="BK725" s="47"/>
      <c r="BL725" s="47"/>
      <c r="BM725" s="47"/>
      <c r="BN725" s="47"/>
      <c r="BO725" s="47"/>
      <c r="BP725" s="47"/>
      <c r="BQ725" s="47"/>
      <c r="BR725" s="47"/>
      <c r="BS725" s="47"/>
      <c r="BT725" s="47"/>
      <c r="BU725" s="47"/>
      <c r="BV725" s="47"/>
      <c r="BW725" s="47"/>
      <c r="BX725" s="47"/>
      <c r="BY725" s="47"/>
      <c r="BZ725" s="47"/>
      <c r="CA725" s="47"/>
      <c r="CB725" s="47"/>
      <c r="CC725" s="47"/>
      <c r="CD725" s="47"/>
      <c r="CE725" s="47"/>
      <c r="CF725" s="47"/>
      <c r="CG725" s="47"/>
      <c r="CH725" s="47"/>
      <c r="CI725" s="47"/>
      <c r="CJ725" s="47"/>
      <c r="CK725" s="47"/>
      <c r="CL725" s="47"/>
      <c r="CM725" s="47"/>
      <c r="CN725" s="47"/>
      <c r="CO725" s="47"/>
      <c r="CP725" s="47"/>
      <c r="CQ725" s="47"/>
      <c r="CR725" s="47"/>
      <c r="CU725" s="47"/>
      <c r="CV725" s="47"/>
    </row>
    <row r="726">
      <c r="G726" s="47"/>
      <c r="H726" s="47"/>
      <c r="I726" s="47"/>
      <c r="J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  <c r="BJ726" s="47"/>
      <c r="BK726" s="47"/>
      <c r="BL726" s="47"/>
      <c r="BM726" s="47"/>
      <c r="BN726" s="47"/>
      <c r="BO726" s="47"/>
      <c r="BP726" s="47"/>
      <c r="BQ726" s="47"/>
      <c r="BR726" s="47"/>
      <c r="BS726" s="47"/>
      <c r="BT726" s="47"/>
      <c r="BU726" s="47"/>
      <c r="BV726" s="47"/>
      <c r="BW726" s="47"/>
      <c r="BX726" s="47"/>
      <c r="BY726" s="47"/>
      <c r="BZ726" s="47"/>
      <c r="CA726" s="47"/>
      <c r="CB726" s="47"/>
      <c r="CC726" s="47"/>
      <c r="CD726" s="47"/>
      <c r="CE726" s="47"/>
      <c r="CF726" s="47"/>
      <c r="CG726" s="47"/>
      <c r="CH726" s="47"/>
      <c r="CI726" s="47"/>
      <c r="CJ726" s="47"/>
      <c r="CK726" s="47"/>
      <c r="CL726" s="47"/>
      <c r="CM726" s="47"/>
      <c r="CN726" s="47"/>
      <c r="CO726" s="47"/>
      <c r="CP726" s="47"/>
      <c r="CQ726" s="47"/>
      <c r="CR726" s="47"/>
      <c r="CU726" s="47"/>
      <c r="CV726" s="47"/>
    </row>
    <row r="727">
      <c r="G727" s="47"/>
      <c r="H727" s="47"/>
      <c r="I727" s="47"/>
      <c r="J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  <c r="BJ727" s="47"/>
      <c r="BK727" s="47"/>
      <c r="BL727" s="47"/>
      <c r="BM727" s="47"/>
      <c r="BN727" s="47"/>
      <c r="BO727" s="47"/>
      <c r="BP727" s="47"/>
      <c r="BQ727" s="47"/>
      <c r="BR727" s="47"/>
      <c r="BS727" s="47"/>
      <c r="BT727" s="47"/>
      <c r="BU727" s="47"/>
      <c r="BV727" s="47"/>
      <c r="BW727" s="47"/>
      <c r="BX727" s="47"/>
      <c r="BY727" s="47"/>
      <c r="BZ727" s="47"/>
      <c r="CA727" s="47"/>
      <c r="CB727" s="47"/>
      <c r="CC727" s="47"/>
      <c r="CD727" s="47"/>
      <c r="CE727" s="47"/>
      <c r="CF727" s="47"/>
      <c r="CG727" s="47"/>
      <c r="CH727" s="47"/>
      <c r="CI727" s="47"/>
      <c r="CJ727" s="47"/>
      <c r="CK727" s="47"/>
      <c r="CL727" s="47"/>
      <c r="CM727" s="47"/>
      <c r="CN727" s="47"/>
      <c r="CO727" s="47"/>
      <c r="CP727" s="47"/>
      <c r="CQ727" s="47"/>
      <c r="CR727" s="47"/>
      <c r="CU727" s="47"/>
      <c r="CV727" s="47"/>
    </row>
    <row r="728">
      <c r="G728" s="47"/>
      <c r="H728" s="47"/>
      <c r="I728" s="47"/>
      <c r="J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  <c r="BJ728" s="47"/>
      <c r="BK728" s="47"/>
      <c r="BL728" s="47"/>
      <c r="BM728" s="47"/>
      <c r="BN728" s="47"/>
      <c r="BO728" s="47"/>
      <c r="BP728" s="47"/>
      <c r="BQ728" s="47"/>
      <c r="BR728" s="47"/>
      <c r="BS728" s="47"/>
      <c r="BT728" s="47"/>
      <c r="BU728" s="47"/>
      <c r="BV728" s="47"/>
      <c r="BW728" s="47"/>
      <c r="BX728" s="47"/>
      <c r="BY728" s="47"/>
      <c r="BZ728" s="47"/>
      <c r="CA728" s="47"/>
      <c r="CB728" s="47"/>
      <c r="CC728" s="47"/>
      <c r="CD728" s="47"/>
      <c r="CE728" s="47"/>
      <c r="CF728" s="47"/>
      <c r="CG728" s="47"/>
      <c r="CH728" s="47"/>
      <c r="CI728" s="47"/>
      <c r="CJ728" s="47"/>
      <c r="CK728" s="47"/>
      <c r="CL728" s="47"/>
      <c r="CM728" s="47"/>
      <c r="CN728" s="47"/>
      <c r="CO728" s="47"/>
      <c r="CP728" s="47"/>
      <c r="CQ728" s="47"/>
      <c r="CR728" s="47"/>
      <c r="CU728" s="47"/>
      <c r="CV728" s="47"/>
    </row>
    <row r="729">
      <c r="G729" s="47"/>
      <c r="H729" s="47"/>
      <c r="I729" s="47"/>
      <c r="J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  <c r="BJ729" s="47"/>
      <c r="BK729" s="47"/>
      <c r="BL729" s="47"/>
      <c r="BM729" s="47"/>
      <c r="BN729" s="47"/>
      <c r="BO729" s="47"/>
      <c r="BP729" s="47"/>
      <c r="BQ729" s="47"/>
      <c r="BR729" s="47"/>
      <c r="BS729" s="47"/>
      <c r="BT729" s="47"/>
      <c r="BU729" s="47"/>
      <c r="BV729" s="47"/>
      <c r="BW729" s="47"/>
      <c r="BX729" s="47"/>
      <c r="BY729" s="47"/>
      <c r="BZ729" s="47"/>
      <c r="CA729" s="47"/>
      <c r="CB729" s="47"/>
      <c r="CC729" s="47"/>
      <c r="CD729" s="47"/>
      <c r="CE729" s="47"/>
      <c r="CF729" s="47"/>
      <c r="CG729" s="47"/>
      <c r="CH729" s="47"/>
      <c r="CI729" s="47"/>
      <c r="CJ729" s="47"/>
      <c r="CK729" s="47"/>
      <c r="CL729" s="47"/>
      <c r="CM729" s="47"/>
      <c r="CN729" s="47"/>
      <c r="CO729" s="47"/>
      <c r="CP729" s="47"/>
      <c r="CQ729" s="47"/>
      <c r="CR729" s="47"/>
      <c r="CU729" s="47"/>
      <c r="CV729" s="47"/>
    </row>
    <row r="730">
      <c r="G730" s="47"/>
      <c r="H730" s="47"/>
      <c r="I730" s="47"/>
      <c r="J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  <c r="BJ730" s="47"/>
      <c r="BK730" s="47"/>
      <c r="BL730" s="47"/>
      <c r="BM730" s="47"/>
      <c r="BN730" s="47"/>
      <c r="BO730" s="47"/>
      <c r="BP730" s="47"/>
      <c r="BQ730" s="47"/>
      <c r="BR730" s="47"/>
      <c r="BS730" s="47"/>
      <c r="BT730" s="47"/>
      <c r="BU730" s="47"/>
      <c r="BV730" s="47"/>
      <c r="BW730" s="47"/>
      <c r="BX730" s="47"/>
      <c r="BY730" s="47"/>
      <c r="BZ730" s="47"/>
      <c r="CA730" s="47"/>
      <c r="CB730" s="47"/>
      <c r="CC730" s="47"/>
      <c r="CD730" s="47"/>
      <c r="CE730" s="47"/>
      <c r="CF730" s="47"/>
      <c r="CG730" s="47"/>
      <c r="CH730" s="47"/>
      <c r="CI730" s="47"/>
      <c r="CJ730" s="47"/>
      <c r="CK730" s="47"/>
      <c r="CL730" s="47"/>
      <c r="CM730" s="47"/>
      <c r="CN730" s="47"/>
      <c r="CO730" s="47"/>
      <c r="CP730" s="47"/>
      <c r="CQ730" s="47"/>
      <c r="CR730" s="47"/>
      <c r="CU730" s="47"/>
      <c r="CV730" s="47"/>
    </row>
    <row r="731">
      <c r="G731" s="47"/>
      <c r="H731" s="47"/>
      <c r="I731" s="47"/>
      <c r="J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  <c r="BJ731" s="47"/>
      <c r="BK731" s="47"/>
      <c r="BL731" s="47"/>
      <c r="BM731" s="47"/>
      <c r="BN731" s="47"/>
      <c r="BO731" s="47"/>
      <c r="BP731" s="47"/>
      <c r="BQ731" s="47"/>
      <c r="BR731" s="47"/>
      <c r="BS731" s="47"/>
      <c r="BT731" s="47"/>
      <c r="BU731" s="47"/>
      <c r="BV731" s="47"/>
      <c r="BW731" s="47"/>
      <c r="BX731" s="47"/>
      <c r="BY731" s="47"/>
      <c r="BZ731" s="47"/>
      <c r="CA731" s="47"/>
      <c r="CB731" s="47"/>
      <c r="CC731" s="47"/>
      <c r="CD731" s="47"/>
      <c r="CE731" s="47"/>
      <c r="CF731" s="47"/>
      <c r="CG731" s="47"/>
      <c r="CH731" s="47"/>
      <c r="CI731" s="47"/>
      <c r="CJ731" s="47"/>
      <c r="CK731" s="47"/>
      <c r="CL731" s="47"/>
      <c r="CM731" s="47"/>
      <c r="CN731" s="47"/>
      <c r="CO731" s="47"/>
      <c r="CP731" s="47"/>
      <c r="CQ731" s="47"/>
      <c r="CR731" s="47"/>
      <c r="CU731" s="47"/>
      <c r="CV731" s="47"/>
    </row>
    <row r="732">
      <c r="G732" s="47"/>
      <c r="H732" s="47"/>
      <c r="I732" s="47"/>
      <c r="J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  <c r="BJ732" s="47"/>
      <c r="BK732" s="47"/>
      <c r="BL732" s="47"/>
      <c r="BM732" s="47"/>
      <c r="BN732" s="47"/>
      <c r="BO732" s="47"/>
      <c r="BP732" s="47"/>
      <c r="BQ732" s="47"/>
      <c r="BR732" s="47"/>
      <c r="BS732" s="47"/>
      <c r="BT732" s="47"/>
      <c r="BU732" s="47"/>
      <c r="BV732" s="47"/>
      <c r="BW732" s="47"/>
      <c r="BX732" s="47"/>
      <c r="BY732" s="47"/>
      <c r="BZ732" s="47"/>
      <c r="CA732" s="47"/>
      <c r="CB732" s="47"/>
      <c r="CC732" s="47"/>
      <c r="CD732" s="47"/>
      <c r="CE732" s="47"/>
      <c r="CF732" s="47"/>
      <c r="CG732" s="47"/>
      <c r="CH732" s="47"/>
      <c r="CI732" s="47"/>
      <c r="CJ732" s="47"/>
      <c r="CK732" s="47"/>
      <c r="CL732" s="47"/>
      <c r="CM732" s="47"/>
      <c r="CN732" s="47"/>
      <c r="CO732" s="47"/>
      <c r="CP732" s="47"/>
      <c r="CQ732" s="47"/>
      <c r="CR732" s="47"/>
      <c r="CU732" s="47"/>
      <c r="CV732" s="47"/>
    </row>
    <row r="733">
      <c r="G733" s="47"/>
      <c r="H733" s="47"/>
      <c r="I733" s="47"/>
      <c r="J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  <c r="BJ733" s="47"/>
      <c r="BK733" s="47"/>
      <c r="BL733" s="47"/>
      <c r="BM733" s="47"/>
      <c r="BN733" s="47"/>
      <c r="BO733" s="47"/>
      <c r="BP733" s="47"/>
      <c r="BQ733" s="47"/>
      <c r="BR733" s="47"/>
      <c r="BS733" s="47"/>
      <c r="BT733" s="47"/>
      <c r="BU733" s="47"/>
      <c r="BV733" s="47"/>
      <c r="BW733" s="47"/>
      <c r="BX733" s="47"/>
      <c r="BY733" s="47"/>
      <c r="BZ733" s="47"/>
      <c r="CA733" s="47"/>
      <c r="CB733" s="47"/>
      <c r="CC733" s="47"/>
      <c r="CD733" s="47"/>
      <c r="CE733" s="47"/>
      <c r="CF733" s="47"/>
      <c r="CG733" s="47"/>
      <c r="CH733" s="47"/>
      <c r="CI733" s="47"/>
      <c r="CJ733" s="47"/>
      <c r="CK733" s="47"/>
      <c r="CL733" s="47"/>
      <c r="CM733" s="47"/>
      <c r="CN733" s="47"/>
      <c r="CO733" s="47"/>
      <c r="CP733" s="47"/>
      <c r="CQ733" s="47"/>
      <c r="CR733" s="47"/>
      <c r="CU733" s="47"/>
      <c r="CV733" s="47"/>
    </row>
    <row r="734">
      <c r="G734" s="47"/>
      <c r="H734" s="47"/>
      <c r="I734" s="47"/>
      <c r="J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  <c r="BJ734" s="47"/>
      <c r="BK734" s="47"/>
      <c r="BL734" s="47"/>
      <c r="BM734" s="47"/>
      <c r="BN734" s="47"/>
      <c r="BO734" s="47"/>
      <c r="BP734" s="47"/>
      <c r="BQ734" s="47"/>
      <c r="BR734" s="47"/>
      <c r="BS734" s="47"/>
      <c r="BT734" s="47"/>
      <c r="BU734" s="47"/>
      <c r="BV734" s="47"/>
      <c r="BW734" s="47"/>
      <c r="BX734" s="47"/>
      <c r="BY734" s="47"/>
      <c r="BZ734" s="47"/>
      <c r="CA734" s="47"/>
      <c r="CB734" s="47"/>
      <c r="CC734" s="47"/>
      <c r="CD734" s="47"/>
      <c r="CE734" s="47"/>
      <c r="CF734" s="47"/>
      <c r="CG734" s="47"/>
      <c r="CH734" s="47"/>
      <c r="CI734" s="47"/>
      <c r="CJ734" s="47"/>
      <c r="CK734" s="47"/>
      <c r="CL734" s="47"/>
      <c r="CM734" s="47"/>
      <c r="CN734" s="47"/>
      <c r="CO734" s="47"/>
      <c r="CP734" s="47"/>
      <c r="CQ734" s="47"/>
      <c r="CR734" s="47"/>
      <c r="CU734" s="47"/>
      <c r="CV734" s="47"/>
    </row>
    <row r="735">
      <c r="G735" s="47"/>
      <c r="H735" s="47"/>
      <c r="I735" s="47"/>
      <c r="J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  <c r="BJ735" s="47"/>
      <c r="BK735" s="47"/>
      <c r="BL735" s="47"/>
      <c r="BM735" s="47"/>
      <c r="BN735" s="47"/>
      <c r="BO735" s="47"/>
      <c r="BP735" s="47"/>
      <c r="BQ735" s="47"/>
      <c r="BR735" s="47"/>
      <c r="BS735" s="47"/>
      <c r="BT735" s="47"/>
      <c r="BU735" s="47"/>
      <c r="BV735" s="47"/>
      <c r="BW735" s="47"/>
      <c r="BX735" s="47"/>
      <c r="BY735" s="47"/>
      <c r="BZ735" s="47"/>
      <c r="CA735" s="47"/>
      <c r="CB735" s="47"/>
      <c r="CC735" s="47"/>
      <c r="CD735" s="47"/>
      <c r="CE735" s="47"/>
      <c r="CF735" s="47"/>
      <c r="CG735" s="47"/>
      <c r="CH735" s="47"/>
      <c r="CI735" s="47"/>
      <c r="CJ735" s="47"/>
      <c r="CK735" s="47"/>
      <c r="CL735" s="47"/>
      <c r="CM735" s="47"/>
      <c r="CN735" s="47"/>
      <c r="CO735" s="47"/>
      <c r="CP735" s="47"/>
      <c r="CQ735" s="47"/>
      <c r="CR735" s="47"/>
      <c r="CU735" s="47"/>
      <c r="CV735" s="47"/>
    </row>
    <row r="736">
      <c r="G736" s="47"/>
      <c r="H736" s="47"/>
      <c r="I736" s="47"/>
      <c r="J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  <c r="BJ736" s="47"/>
      <c r="BK736" s="47"/>
      <c r="BL736" s="47"/>
      <c r="BM736" s="47"/>
      <c r="BN736" s="47"/>
      <c r="BO736" s="47"/>
      <c r="BP736" s="47"/>
      <c r="BQ736" s="47"/>
      <c r="BR736" s="47"/>
      <c r="BS736" s="47"/>
      <c r="BT736" s="47"/>
      <c r="BU736" s="47"/>
      <c r="BV736" s="47"/>
      <c r="BW736" s="47"/>
      <c r="BX736" s="47"/>
      <c r="BY736" s="47"/>
      <c r="BZ736" s="47"/>
      <c r="CA736" s="47"/>
      <c r="CB736" s="47"/>
      <c r="CC736" s="47"/>
      <c r="CD736" s="47"/>
      <c r="CE736" s="47"/>
      <c r="CF736" s="47"/>
      <c r="CG736" s="47"/>
      <c r="CH736" s="47"/>
      <c r="CI736" s="47"/>
      <c r="CJ736" s="47"/>
      <c r="CK736" s="47"/>
      <c r="CL736" s="47"/>
      <c r="CM736" s="47"/>
      <c r="CN736" s="47"/>
      <c r="CO736" s="47"/>
      <c r="CP736" s="47"/>
      <c r="CQ736" s="47"/>
      <c r="CR736" s="47"/>
      <c r="CU736" s="47"/>
      <c r="CV736" s="47"/>
    </row>
    <row r="737">
      <c r="G737" s="47"/>
      <c r="H737" s="47"/>
      <c r="I737" s="47"/>
      <c r="J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  <c r="BJ737" s="47"/>
      <c r="BK737" s="47"/>
      <c r="BL737" s="47"/>
      <c r="BM737" s="47"/>
      <c r="BN737" s="47"/>
      <c r="BO737" s="47"/>
      <c r="BP737" s="47"/>
      <c r="BQ737" s="47"/>
      <c r="BR737" s="47"/>
      <c r="BS737" s="47"/>
      <c r="BT737" s="47"/>
      <c r="BU737" s="47"/>
      <c r="BV737" s="47"/>
      <c r="BW737" s="47"/>
      <c r="BX737" s="47"/>
      <c r="BY737" s="47"/>
      <c r="BZ737" s="47"/>
      <c r="CA737" s="47"/>
      <c r="CB737" s="47"/>
      <c r="CC737" s="47"/>
      <c r="CD737" s="47"/>
      <c r="CE737" s="47"/>
      <c r="CF737" s="47"/>
      <c r="CG737" s="47"/>
      <c r="CH737" s="47"/>
      <c r="CI737" s="47"/>
      <c r="CJ737" s="47"/>
      <c r="CK737" s="47"/>
      <c r="CL737" s="47"/>
      <c r="CM737" s="47"/>
      <c r="CN737" s="47"/>
      <c r="CO737" s="47"/>
      <c r="CP737" s="47"/>
      <c r="CQ737" s="47"/>
      <c r="CR737" s="47"/>
      <c r="CU737" s="47"/>
      <c r="CV737" s="47"/>
    </row>
    <row r="738">
      <c r="G738" s="47"/>
      <c r="H738" s="47"/>
      <c r="I738" s="47"/>
      <c r="J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  <c r="BJ738" s="47"/>
      <c r="BK738" s="47"/>
      <c r="BL738" s="47"/>
      <c r="BM738" s="47"/>
      <c r="BN738" s="47"/>
      <c r="BO738" s="47"/>
      <c r="BP738" s="47"/>
      <c r="BQ738" s="47"/>
      <c r="BR738" s="47"/>
      <c r="BS738" s="47"/>
      <c r="BT738" s="47"/>
      <c r="BU738" s="47"/>
      <c r="BV738" s="47"/>
      <c r="BW738" s="47"/>
      <c r="BX738" s="47"/>
      <c r="BY738" s="47"/>
      <c r="BZ738" s="47"/>
      <c r="CA738" s="47"/>
      <c r="CB738" s="47"/>
      <c r="CC738" s="47"/>
      <c r="CD738" s="47"/>
      <c r="CE738" s="47"/>
      <c r="CF738" s="47"/>
      <c r="CG738" s="47"/>
      <c r="CH738" s="47"/>
      <c r="CI738" s="47"/>
      <c r="CJ738" s="47"/>
      <c r="CK738" s="47"/>
      <c r="CL738" s="47"/>
      <c r="CM738" s="47"/>
      <c r="CN738" s="47"/>
      <c r="CO738" s="47"/>
      <c r="CP738" s="47"/>
      <c r="CQ738" s="47"/>
      <c r="CR738" s="47"/>
      <c r="CU738" s="47"/>
      <c r="CV738" s="47"/>
    </row>
    <row r="739">
      <c r="G739" s="47"/>
      <c r="H739" s="47"/>
      <c r="I739" s="47"/>
      <c r="J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  <c r="BJ739" s="47"/>
      <c r="BK739" s="47"/>
      <c r="BL739" s="47"/>
      <c r="BM739" s="47"/>
      <c r="BN739" s="47"/>
      <c r="BO739" s="47"/>
      <c r="BP739" s="47"/>
      <c r="BQ739" s="47"/>
      <c r="BR739" s="47"/>
      <c r="BS739" s="47"/>
      <c r="BT739" s="47"/>
      <c r="BU739" s="47"/>
      <c r="BV739" s="47"/>
      <c r="BW739" s="47"/>
      <c r="BX739" s="47"/>
      <c r="BY739" s="47"/>
      <c r="BZ739" s="47"/>
      <c r="CA739" s="47"/>
      <c r="CB739" s="47"/>
      <c r="CC739" s="47"/>
      <c r="CD739" s="47"/>
      <c r="CE739" s="47"/>
      <c r="CF739" s="47"/>
      <c r="CG739" s="47"/>
      <c r="CH739" s="47"/>
      <c r="CI739" s="47"/>
      <c r="CJ739" s="47"/>
      <c r="CK739" s="47"/>
      <c r="CL739" s="47"/>
      <c r="CM739" s="47"/>
      <c r="CN739" s="47"/>
      <c r="CO739" s="47"/>
      <c r="CP739" s="47"/>
      <c r="CQ739" s="47"/>
      <c r="CR739" s="47"/>
      <c r="CU739" s="47"/>
      <c r="CV739" s="47"/>
    </row>
    <row r="740">
      <c r="G740" s="47"/>
      <c r="H740" s="47"/>
      <c r="I740" s="47"/>
      <c r="J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  <c r="BJ740" s="47"/>
      <c r="BK740" s="47"/>
      <c r="BL740" s="47"/>
      <c r="BM740" s="47"/>
      <c r="BN740" s="47"/>
      <c r="BO740" s="47"/>
      <c r="BP740" s="47"/>
      <c r="BQ740" s="47"/>
      <c r="BR740" s="47"/>
      <c r="BS740" s="47"/>
      <c r="BT740" s="47"/>
      <c r="BU740" s="47"/>
      <c r="BV740" s="47"/>
      <c r="BW740" s="47"/>
      <c r="BX740" s="47"/>
      <c r="BY740" s="47"/>
      <c r="BZ740" s="47"/>
      <c r="CA740" s="47"/>
      <c r="CB740" s="47"/>
      <c r="CC740" s="47"/>
      <c r="CD740" s="47"/>
      <c r="CE740" s="47"/>
      <c r="CF740" s="47"/>
      <c r="CG740" s="47"/>
      <c r="CH740" s="47"/>
      <c r="CI740" s="47"/>
      <c r="CJ740" s="47"/>
      <c r="CK740" s="47"/>
      <c r="CL740" s="47"/>
      <c r="CM740" s="47"/>
      <c r="CN740" s="47"/>
      <c r="CO740" s="47"/>
      <c r="CP740" s="47"/>
      <c r="CQ740" s="47"/>
      <c r="CR740" s="47"/>
      <c r="CU740" s="47"/>
      <c r="CV740" s="47"/>
    </row>
    <row r="741">
      <c r="G741" s="47"/>
      <c r="H741" s="47"/>
      <c r="I741" s="47"/>
      <c r="J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  <c r="BJ741" s="47"/>
      <c r="BK741" s="47"/>
      <c r="BL741" s="47"/>
      <c r="BM741" s="47"/>
      <c r="BN741" s="47"/>
      <c r="BO741" s="47"/>
      <c r="BP741" s="47"/>
      <c r="BQ741" s="47"/>
      <c r="BR741" s="47"/>
      <c r="BS741" s="47"/>
      <c r="BT741" s="47"/>
      <c r="BU741" s="47"/>
      <c r="BV741" s="47"/>
      <c r="BW741" s="47"/>
      <c r="BX741" s="47"/>
      <c r="BY741" s="47"/>
      <c r="BZ741" s="47"/>
      <c r="CA741" s="47"/>
      <c r="CB741" s="47"/>
      <c r="CC741" s="47"/>
      <c r="CD741" s="47"/>
      <c r="CE741" s="47"/>
      <c r="CF741" s="47"/>
      <c r="CG741" s="47"/>
      <c r="CH741" s="47"/>
      <c r="CI741" s="47"/>
      <c r="CJ741" s="47"/>
      <c r="CK741" s="47"/>
      <c r="CL741" s="47"/>
      <c r="CM741" s="47"/>
      <c r="CN741" s="47"/>
      <c r="CO741" s="47"/>
      <c r="CP741" s="47"/>
      <c r="CQ741" s="47"/>
      <c r="CR741" s="47"/>
      <c r="CU741" s="47"/>
      <c r="CV741" s="47"/>
    </row>
    <row r="742">
      <c r="G742" s="47"/>
      <c r="H742" s="47"/>
      <c r="I742" s="47"/>
      <c r="J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/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47"/>
      <c r="CA742" s="47"/>
      <c r="CB742" s="47"/>
      <c r="CC742" s="47"/>
      <c r="CD742" s="47"/>
      <c r="CE742" s="47"/>
      <c r="CF742" s="47"/>
      <c r="CG742" s="47"/>
      <c r="CH742" s="47"/>
      <c r="CI742" s="47"/>
      <c r="CJ742" s="47"/>
      <c r="CK742" s="47"/>
      <c r="CL742" s="47"/>
      <c r="CM742" s="47"/>
      <c r="CN742" s="47"/>
      <c r="CO742" s="47"/>
      <c r="CP742" s="47"/>
      <c r="CQ742" s="47"/>
      <c r="CR742" s="47"/>
      <c r="CU742" s="47"/>
      <c r="CV742" s="47"/>
    </row>
    <row r="743">
      <c r="G743" s="47"/>
      <c r="H743" s="47"/>
      <c r="I743" s="47"/>
      <c r="J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  <c r="BJ743" s="47"/>
      <c r="BK743" s="47"/>
      <c r="BL743" s="47"/>
      <c r="BM743" s="47"/>
      <c r="BN743" s="47"/>
      <c r="BO743" s="47"/>
      <c r="BP743" s="47"/>
      <c r="BQ743" s="47"/>
      <c r="BR743" s="47"/>
      <c r="BS743" s="47"/>
      <c r="BT743" s="47"/>
      <c r="BU743" s="47"/>
      <c r="BV743" s="47"/>
      <c r="BW743" s="47"/>
      <c r="BX743" s="47"/>
      <c r="BY743" s="47"/>
      <c r="BZ743" s="47"/>
      <c r="CA743" s="47"/>
      <c r="CB743" s="47"/>
      <c r="CC743" s="47"/>
      <c r="CD743" s="47"/>
      <c r="CE743" s="47"/>
      <c r="CF743" s="47"/>
      <c r="CG743" s="47"/>
      <c r="CH743" s="47"/>
      <c r="CI743" s="47"/>
      <c r="CJ743" s="47"/>
      <c r="CK743" s="47"/>
      <c r="CL743" s="47"/>
      <c r="CM743" s="47"/>
      <c r="CN743" s="47"/>
      <c r="CO743" s="47"/>
      <c r="CP743" s="47"/>
      <c r="CQ743" s="47"/>
      <c r="CR743" s="47"/>
      <c r="CU743" s="47"/>
      <c r="CV743" s="47"/>
    </row>
    <row r="744">
      <c r="G744" s="47"/>
      <c r="H744" s="47"/>
      <c r="I744" s="47"/>
      <c r="J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/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47"/>
      <c r="CA744" s="47"/>
      <c r="CB744" s="47"/>
      <c r="CC744" s="47"/>
      <c r="CD744" s="47"/>
      <c r="CE744" s="47"/>
      <c r="CF744" s="47"/>
      <c r="CG744" s="47"/>
      <c r="CH744" s="47"/>
      <c r="CI744" s="47"/>
      <c r="CJ744" s="47"/>
      <c r="CK744" s="47"/>
      <c r="CL744" s="47"/>
      <c r="CM744" s="47"/>
      <c r="CN744" s="47"/>
      <c r="CO744" s="47"/>
      <c r="CP744" s="47"/>
      <c r="CQ744" s="47"/>
      <c r="CR744" s="47"/>
      <c r="CU744" s="47"/>
      <c r="CV744" s="47"/>
    </row>
    <row r="745">
      <c r="G745" s="47"/>
      <c r="H745" s="47"/>
      <c r="I745" s="47"/>
      <c r="J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  <c r="BJ745" s="47"/>
      <c r="BK745" s="47"/>
      <c r="BL745" s="47"/>
      <c r="BM745" s="47"/>
      <c r="BN745" s="47"/>
      <c r="BO745" s="47"/>
      <c r="BP745" s="47"/>
      <c r="BQ745" s="47"/>
      <c r="BR745" s="47"/>
      <c r="BS745" s="47"/>
      <c r="BT745" s="47"/>
      <c r="BU745" s="47"/>
      <c r="BV745" s="47"/>
      <c r="BW745" s="47"/>
      <c r="BX745" s="47"/>
      <c r="BY745" s="47"/>
      <c r="BZ745" s="47"/>
      <c r="CA745" s="47"/>
      <c r="CB745" s="47"/>
      <c r="CC745" s="47"/>
      <c r="CD745" s="47"/>
      <c r="CE745" s="47"/>
      <c r="CF745" s="47"/>
      <c r="CG745" s="47"/>
      <c r="CH745" s="47"/>
      <c r="CI745" s="47"/>
      <c r="CJ745" s="47"/>
      <c r="CK745" s="47"/>
      <c r="CL745" s="47"/>
      <c r="CM745" s="47"/>
      <c r="CN745" s="47"/>
      <c r="CO745" s="47"/>
      <c r="CP745" s="47"/>
      <c r="CQ745" s="47"/>
      <c r="CR745" s="47"/>
      <c r="CU745" s="47"/>
      <c r="CV745" s="47"/>
    </row>
    <row r="746">
      <c r="G746" s="47"/>
      <c r="H746" s="47"/>
      <c r="I746" s="47"/>
      <c r="J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  <c r="BP746" s="47"/>
      <c r="BQ746" s="47"/>
      <c r="BR746" s="47"/>
      <c r="BS746" s="47"/>
      <c r="BT746" s="47"/>
      <c r="BU746" s="47"/>
      <c r="BV746" s="47"/>
      <c r="BW746" s="47"/>
      <c r="BX746" s="47"/>
      <c r="BY746" s="47"/>
      <c r="BZ746" s="47"/>
      <c r="CA746" s="47"/>
      <c r="CB746" s="47"/>
      <c r="CC746" s="47"/>
      <c r="CD746" s="47"/>
      <c r="CE746" s="47"/>
      <c r="CF746" s="47"/>
      <c r="CG746" s="47"/>
      <c r="CH746" s="47"/>
      <c r="CI746" s="47"/>
      <c r="CJ746" s="47"/>
      <c r="CK746" s="47"/>
      <c r="CL746" s="47"/>
      <c r="CM746" s="47"/>
      <c r="CN746" s="47"/>
      <c r="CO746" s="47"/>
      <c r="CP746" s="47"/>
      <c r="CQ746" s="47"/>
      <c r="CR746" s="47"/>
      <c r="CU746" s="47"/>
      <c r="CV746" s="47"/>
    </row>
    <row r="747">
      <c r="G747" s="47"/>
      <c r="H747" s="47"/>
      <c r="I747" s="47"/>
      <c r="J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  <c r="BP747" s="47"/>
      <c r="BQ747" s="47"/>
      <c r="BR747" s="47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/>
      <c r="CI747" s="47"/>
      <c r="CJ747" s="47"/>
      <c r="CK747" s="47"/>
      <c r="CL747" s="47"/>
      <c r="CM747" s="47"/>
      <c r="CN747" s="47"/>
      <c r="CO747" s="47"/>
      <c r="CP747" s="47"/>
      <c r="CQ747" s="47"/>
      <c r="CR747" s="47"/>
      <c r="CU747" s="47"/>
      <c r="CV747" s="47"/>
    </row>
    <row r="748">
      <c r="G748" s="47"/>
      <c r="H748" s="47"/>
      <c r="I748" s="47"/>
      <c r="J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  <c r="BP748" s="47"/>
      <c r="BQ748" s="47"/>
      <c r="BR748" s="47"/>
      <c r="BS748" s="47"/>
      <c r="BT748" s="47"/>
      <c r="BU748" s="47"/>
      <c r="BV748" s="47"/>
      <c r="BW748" s="47"/>
      <c r="BX748" s="47"/>
      <c r="BY748" s="47"/>
      <c r="BZ748" s="47"/>
      <c r="CA748" s="47"/>
      <c r="CB748" s="47"/>
      <c r="CC748" s="47"/>
      <c r="CD748" s="47"/>
      <c r="CE748" s="47"/>
      <c r="CF748" s="47"/>
      <c r="CG748" s="47"/>
      <c r="CH748" s="47"/>
      <c r="CI748" s="47"/>
      <c r="CJ748" s="47"/>
      <c r="CK748" s="47"/>
      <c r="CL748" s="47"/>
      <c r="CM748" s="47"/>
      <c r="CN748" s="47"/>
      <c r="CO748" s="47"/>
      <c r="CP748" s="47"/>
      <c r="CQ748" s="47"/>
      <c r="CR748" s="47"/>
      <c r="CU748" s="47"/>
      <c r="CV748" s="47"/>
    </row>
    <row r="749">
      <c r="G749" s="47"/>
      <c r="H749" s="47"/>
      <c r="I749" s="47"/>
      <c r="J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  <c r="BP749" s="47"/>
      <c r="BQ749" s="47"/>
      <c r="BR749" s="47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47"/>
      <c r="CK749" s="47"/>
      <c r="CL749" s="47"/>
      <c r="CM749" s="47"/>
      <c r="CN749" s="47"/>
      <c r="CO749" s="47"/>
      <c r="CP749" s="47"/>
      <c r="CQ749" s="47"/>
      <c r="CR749" s="47"/>
      <c r="CU749" s="47"/>
      <c r="CV749" s="47"/>
    </row>
    <row r="750">
      <c r="G750" s="47"/>
      <c r="H750" s="47"/>
      <c r="I750" s="47"/>
      <c r="J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  <c r="BJ750" s="47"/>
      <c r="BK750" s="47"/>
      <c r="BL750" s="47"/>
      <c r="BM750" s="47"/>
      <c r="BN750" s="47"/>
      <c r="BO750" s="47"/>
      <c r="BP750" s="47"/>
      <c r="BQ750" s="47"/>
      <c r="BR750" s="47"/>
      <c r="BS750" s="47"/>
      <c r="BT750" s="47"/>
      <c r="BU750" s="47"/>
      <c r="BV750" s="47"/>
      <c r="BW750" s="47"/>
      <c r="BX750" s="47"/>
      <c r="BY750" s="47"/>
      <c r="BZ750" s="47"/>
      <c r="CA750" s="47"/>
      <c r="CB750" s="47"/>
      <c r="CC750" s="47"/>
      <c r="CD750" s="47"/>
      <c r="CE750" s="47"/>
      <c r="CF750" s="47"/>
      <c r="CG750" s="47"/>
      <c r="CH750" s="47"/>
      <c r="CI750" s="47"/>
      <c r="CJ750" s="47"/>
      <c r="CK750" s="47"/>
      <c r="CL750" s="47"/>
      <c r="CM750" s="47"/>
      <c r="CN750" s="47"/>
      <c r="CO750" s="47"/>
      <c r="CP750" s="47"/>
      <c r="CQ750" s="47"/>
      <c r="CR750" s="47"/>
      <c r="CU750" s="47"/>
      <c r="CV750" s="47"/>
    </row>
    <row r="751">
      <c r="G751" s="47"/>
      <c r="H751" s="47"/>
      <c r="I751" s="47"/>
      <c r="J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  <c r="BJ751" s="47"/>
      <c r="BK751" s="47"/>
      <c r="BL751" s="47"/>
      <c r="BM751" s="47"/>
      <c r="BN751" s="47"/>
      <c r="BO751" s="47"/>
      <c r="BP751" s="47"/>
      <c r="BQ751" s="47"/>
      <c r="BR751" s="47"/>
      <c r="BS751" s="47"/>
      <c r="BT751" s="47"/>
      <c r="BU751" s="47"/>
      <c r="BV751" s="47"/>
      <c r="BW751" s="47"/>
      <c r="BX751" s="47"/>
      <c r="BY751" s="47"/>
      <c r="BZ751" s="47"/>
      <c r="CA751" s="47"/>
      <c r="CB751" s="47"/>
      <c r="CC751" s="47"/>
      <c r="CD751" s="47"/>
      <c r="CE751" s="47"/>
      <c r="CF751" s="47"/>
      <c r="CG751" s="47"/>
      <c r="CH751" s="47"/>
      <c r="CI751" s="47"/>
      <c r="CJ751" s="47"/>
      <c r="CK751" s="47"/>
      <c r="CL751" s="47"/>
      <c r="CM751" s="47"/>
      <c r="CN751" s="47"/>
      <c r="CO751" s="47"/>
      <c r="CP751" s="47"/>
      <c r="CQ751" s="47"/>
      <c r="CR751" s="47"/>
      <c r="CU751" s="47"/>
      <c r="CV751" s="47"/>
    </row>
    <row r="752">
      <c r="G752" s="47"/>
      <c r="H752" s="47"/>
      <c r="I752" s="47"/>
      <c r="J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  <c r="BJ752" s="47"/>
      <c r="BK752" s="47"/>
      <c r="BL752" s="47"/>
      <c r="BM752" s="47"/>
      <c r="BN752" s="47"/>
      <c r="BO752" s="47"/>
      <c r="BP752" s="47"/>
      <c r="BQ752" s="47"/>
      <c r="BR752" s="47"/>
      <c r="BS752" s="47"/>
      <c r="BT752" s="47"/>
      <c r="BU752" s="47"/>
      <c r="BV752" s="47"/>
      <c r="BW752" s="47"/>
      <c r="BX752" s="47"/>
      <c r="BY752" s="47"/>
      <c r="BZ752" s="47"/>
      <c r="CA752" s="47"/>
      <c r="CB752" s="47"/>
      <c r="CC752" s="47"/>
      <c r="CD752" s="47"/>
      <c r="CE752" s="47"/>
      <c r="CF752" s="47"/>
      <c r="CG752" s="47"/>
      <c r="CH752" s="47"/>
      <c r="CI752" s="47"/>
      <c r="CJ752" s="47"/>
      <c r="CK752" s="47"/>
      <c r="CL752" s="47"/>
      <c r="CM752" s="47"/>
      <c r="CN752" s="47"/>
      <c r="CO752" s="47"/>
      <c r="CP752" s="47"/>
      <c r="CQ752" s="47"/>
      <c r="CR752" s="47"/>
      <c r="CU752" s="47"/>
      <c r="CV752" s="47"/>
    </row>
    <row r="753">
      <c r="G753" s="47"/>
      <c r="H753" s="47"/>
      <c r="I753" s="47"/>
      <c r="J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  <c r="BJ753" s="47"/>
      <c r="BK753" s="47"/>
      <c r="BL753" s="47"/>
      <c r="BM753" s="47"/>
      <c r="BN753" s="47"/>
      <c r="BO753" s="47"/>
      <c r="BP753" s="47"/>
      <c r="BQ753" s="47"/>
      <c r="BR753" s="47"/>
      <c r="BS753" s="47"/>
      <c r="BT753" s="47"/>
      <c r="BU753" s="47"/>
      <c r="BV753" s="47"/>
      <c r="BW753" s="47"/>
      <c r="BX753" s="47"/>
      <c r="BY753" s="47"/>
      <c r="BZ753" s="47"/>
      <c r="CA753" s="47"/>
      <c r="CB753" s="47"/>
      <c r="CC753" s="47"/>
      <c r="CD753" s="47"/>
      <c r="CE753" s="47"/>
      <c r="CF753" s="47"/>
      <c r="CG753" s="47"/>
      <c r="CH753" s="47"/>
      <c r="CI753" s="47"/>
      <c r="CJ753" s="47"/>
      <c r="CK753" s="47"/>
      <c r="CL753" s="47"/>
      <c r="CM753" s="47"/>
      <c r="CN753" s="47"/>
      <c r="CO753" s="47"/>
      <c r="CP753" s="47"/>
      <c r="CQ753" s="47"/>
      <c r="CR753" s="47"/>
      <c r="CU753" s="47"/>
      <c r="CV753" s="47"/>
    </row>
    <row r="754">
      <c r="G754" s="47"/>
      <c r="H754" s="47"/>
      <c r="I754" s="47"/>
      <c r="J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  <c r="BJ754" s="47"/>
      <c r="BK754" s="47"/>
      <c r="BL754" s="47"/>
      <c r="BM754" s="47"/>
      <c r="BN754" s="47"/>
      <c r="BO754" s="47"/>
      <c r="BP754" s="47"/>
      <c r="BQ754" s="47"/>
      <c r="BR754" s="47"/>
      <c r="BS754" s="47"/>
      <c r="BT754" s="47"/>
      <c r="BU754" s="47"/>
      <c r="BV754" s="47"/>
      <c r="BW754" s="47"/>
      <c r="BX754" s="47"/>
      <c r="BY754" s="47"/>
      <c r="BZ754" s="47"/>
      <c r="CA754" s="47"/>
      <c r="CB754" s="47"/>
      <c r="CC754" s="47"/>
      <c r="CD754" s="47"/>
      <c r="CE754" s="47"/>
      <c r="CF754" s="47"/>
      <c r="CG754" s="47"/>
      <c r="CH754" s="47"/>
      <c r="CI754" s="47"/>
      <c r="CJ754" s="47"/>
      <c r="CK754" s="47"/>
      <c r="CL754" s="47"/>
      <c r="CM754" s="47"/>
      <c r="CN754" s="47"/>
      <c r="CO754" s="47"/>
      <c r="CP754" s="47"/>
      <c r="CQ754" s="47"/>
      <c r="CR754" s="47"/>
      <c r="CU754" s="47"/>
      <c r="CV754" s="47"/>
    </row>
    <row r="755">
      <c r="G755" s="47"/>
      <c r="H755" s="47"/>
      <c r="I755" s="47"/>
      <c r="J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  <c r="BJ755" s="47"/>
      <c r="BK755" s="47"/>
      <c r="BL755" s="47"/>
      <c r="BM755" s="47"/>
      <c r="BN755" s="47"/>
      <c r="BO755" s="47"/>
      <c r="BP755" s="47"/>
      <c r="BQ755" s="47"/>
      <c r="BR755" s="47"/>
      <c r="BS755" s="47"/>
      <c r="BT755" s="47"/>
      <c r="BU755" s="47"/>
      <c r="BV755" s="47"/>
      <c r="BW755" s="47"/>
      <c r="BX755" s="47"/>
      <c r="BY755" s="47"/>
      <c r="BZ755" s="47"/>
      <c r="CA755" s="47"/>
      <c r="CB755" s="47"/>
      <c r="CC755" s="47"/>
      <c r="CD755" s="47"/>
      <c r="CE755" s="47"/>
      <c r="CF755" s="47"/>
      <c r="CG755" s="47"/>
      <c r="CH755" s="47"/>
      <c r="CI755" s="47"/>
      <c r="CJ755" s="47"/>
      <c r="CK755" s="47"/>
      <c r="CL755" s="47"/>
      <c r="CM755" s="47"/>
      <c r="CN755" s="47"/>
      <c r="CO755" s="47"/>
      <c r="CP755" s="47"/>
      <c r="CQ755" s="47"/>
      <c r="CR755" s="47"/>
      <c r="CU755" s="47"/>
      <c r="CV755" s="47"/>
    </row>
    <row r="756">
      <c r="G756" s="47"/>
      <c r="H756" s="47"/>
      <c r="I756" s="47"/>
      <c r="J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  <c r="BJ756" s="47"/>
      <c r="BK756" s="47"/>
      <c r="BL756" s="47"/>
      <c r="BM756" s="47"/>
      <c r="BN756" s="47"/>
      <c r="BO756" s="47"/>
      <c r="BP756" s="47"/>
      <c r="BQ756" s="47"/>
      <c r="BR756" s="47"/>
      <c r="BS756" s="47"/>
      <c r="BT756" s="47"/>
      <c r="BU756" s="47"/>
      <c r="BV756" s="47"/>
      <c r="BW756" s="47"/>
      <c r="BX756" s="47"/>
      <c r="BY756" s="47"/>
      <c r="BZ756" s="47"/>
      <c r="CA756" s="47"/>
      <c r="CB756" s="47"/>
      <c r="CC756" s="47"/>
      <c r="CD756" s="47"/>
      <c r="CE756" s="47"/>
      <c r="CF756" s="47"/>
      <c r="CG756" s="47"/>
      <c r="CH756" s="47"/>
      <c r="CI756" s="47"/>
      <c r="CJ756" s="47"/>
      <c r="CK756" s="47"/>
      <c r="CL756" s="47"/>
      <c r="CM756" s="47"/>
      <c r="CN756" s="47"/>
      <c r="CO756" s="47"/>
      <c r="CP756" s="47"/>
      <c r="CQ756" s="47"/>
      <c r="CR756" s="47"/>
      <c r="CU756" s="47"/>
      <c r="CV756" s="47"/>
    </row>
    <row r="757">
      <c r="G757" s="47"/>
      <c r="H757" s="47"/>
      <c r="I757" s="47"/>
      <c r="J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  <c r="BL757" s="47"/>
      <c r="BM757" s="47"/>
      <c r="BN757" s="47"/>
      <c r="BO757" s="47"/>
      <c r="BP757" s="47"/>
      <c r="BQ757" s="47"/>
      <c r="BR757" s="47"/>
      <c r="BS757" s="47"/>
      <c r="BT757" s="47"/>
      <c r="BU757" s="47"/>
      <c r="BV757" s="47"/>
      <c r="BW757" s="47"/>
      <c r="BX757" s="47"/>
      <c r="BY757" s="47"/>
      <c r="BZ757" s="47"/>
      <c r="CA757" s="47"/>
      <c r="CB757" s="47"/>
      <c r="CC757" s="47"/>
      <c r="CD757" s="47"/>
      <c r="CE757" s="47"/>
      <c r="CF757" s="47"/>
      <c r="CG757" s="47"/>
      <c r="CH757" s="47"/>
      <c r="CI757" s="47"/>
      <c r="CJ757" s="47"/>
      <c r="CK757" s="47"/>
      <c r="CL757" s="47"/>
      <c r="CM757" s="47"/>
      <c r="CN757" s="47"/>
      <c r="CO757" s="47"/>
      <c r="CP757" s="47"/>
      <c r="CQ757" s="47"/>
      <c r="CR757" s="47"/>
      <c r="CU757" s="47"/>
      <c r="CV757" s="47"/>
    </row>
    <row r="758">
      <c r="G758" s="47"/>
      <c r="H758" s="47"/>
      <c r="I758" s="47"/>
      <c r="J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  <c r="BL758" s="47"/>
      <c r="BM758" s="47"/>
      <c r="BN758" s="47"/>
      <c r="BO758" s="47"/>
      <c r="BP758" s="47"/>
      <c r="BQ758" s="47"/>
      <c r="BR758" s="47"/>
      <c r="BS758" s="47"/>
      <c r="BT758" s="47"/>
      <c r="BU758" s="47"/>
      <c r="BV758" s="47"/>
      <c r="BW758" s="47"/>
      <c r="BX758" s="47"/>
      <c r="BY758" s="47"/>
      <c r="BZ758" s="47"/>
      <c r="CA758" s="47"/>
      <c r="CB758" s="47"/>
      <c r="CC758" s="47"/>
      <c r="CD758" s="47"/>
      <c r="CE758" s="47"/>
      <c r="CF758" s="47"/>
      <c r="CG758" s="47"/>
      <c r="CH758" s="47"/>
      <c r="CI758" s="47"/>
      <c r="CJ758" s="47"/>
      <c r="CK758" s="47"/>
      <c r="CL758" s="47"/>
      <c r="CM758" s="47"/>
      <c r="CN758" s="47"/>
      <c r="CO758" s="47"/>
      <c r="CP758" s="47"/>
      <c r="CQ758" s="47"/>
      <c r="CR758" s="47"/>
      <c r="CU758" s="47"/>
      <c r="CV758" s="47"/>
    </row>
    <row r="759">
      <c r="G759" s="47"/>
      <c r="H759" s="47"/>
      <c r="I759" s="47"/>
      <c r="J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  <c r="BL759" s="47"/>
      <c r="BM759" s="47"/>
      <c r="BN759" s="47"/>
      <c r="BO759" s="47"/>
      <c r="BP759" s="47"/>
      <c r="BQ759" s="47"/>
      <c r="BR759" s="47"/>
      <c r="BS759" s="47"/>
      <c r="BT759" s="47"/>
      <c r="BU759" s="47"/>
      <c r="BV759" s="47"/>
      <c r="BW759" s="47"/>
      <c r="BX759" s="47"/>
      <c r="BY759" s="47"/>
      <c r="BZ759" s="47"/>
      <c r="CA759" s="47"/>
      <c r="CB759" s="47"/>
      <c r="CC759" s="47"/>
      <c r="CD759" s="47"/>
      <c r="CE759" s="47"/>
      <c r="CF759" s="47"/>
      <c r="CG759" s="47"/>
      <c r="CH759" s="47"/>
      <c r="CI759" s="47"/>
      <c r="CJ759" s="47"/>
      <c r="CK759" s="47"/>
      <c r="CL759" s="47"/>
      <c r="CM759" s="47"/>
      <c r="CN759" s="47"/>
      <c r="CO759" s="47"/>
      <c r="CP759" s="47"/>
      <c r="CQ759" s="47"/>
      <c r="CR759" s="47"/>
      <c r="CU759" s="47"/>
      <c r="CV759" s="47"/>
    </row>
    <row r="760">
      <c r="G760" s="47"/>
      <c r="H760" s="47"/>
      <c r="I760" s="47"/>
      <c r="J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  <c r="BP760" s="47"/>
      <c r="BQ760" s="47"/>
      <c r="BR760" s="47"/>
      <c r="BS760" s="47"/>
      <c r="BT760" s="47"/>
      <c r="BU760" s="47"/>
      <c r="BV760" s="47"/>
      <c r="BW760" s="47"/>
      <c r="BX760" s="47"/>
      <c r="BY760" s="47"/>
      <c r="BZ760" s="47"/>
      <c r="CA760" s="47"/>
      <c r="CB760" s="47"/>
      <c r="CC760" s="47"/>
      <c r="CD760" s="47"/>
      <c r="CE760" s="47"/>
      <c r="CF760" s="47"/>
      <c r="CG760" s="47"/>
      <c r="CH760" s="47"/>
      <c r="CI760" s="47"/>
      <c r="CJ760" s="47"/>
      <c r="CK760" s="47"/>
      <c r="CL760" s="47"/>
      <c r="CM760" s="47"/>
      <c r="CN760" s="47"/>
      <c r="CO760" s="47"/>
      <c r="CP760" s="47"/>
      <c r="CQ760" s="47"/>
      <c r="CR760" s="47"/>
      <c r="CU760" s="47"/>
      <c r="CV760" s="47"/>
    </row>
    <row r="761">
      <c r="G761" s="47"/>
      <c r="H761" s="47"/>
      <c r="I761" s="47"/>
      <c r="J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  <c r="BJ761" s="47"/>
      <c r="BK761" s="47"/>
      <c r="BL761" s="47"/>
      <c r="BM761" s="47"/>
      <c r="BN761" s="47"/>
      <c r="BO761" s="47"/>
      <c r="BP761" s="47"/>
      <c r="BQ761" s="47"/>
      <c r="BR761" s="47"/>
      <c r="BS761" s="47"/>
      <c r="BT761" s="47"/>
      <c r="BU761" s="47"/>
      <c r="BV761" s="47"/>
      <c r="BW761" s="47"/>
      <c r="BX761" s="47"/>
      <c r="BY761" s="47"/>
      <c r="BZ761" s="47"/>
      <c r="CA761" s="47"/>
      <c r="CB761" s="47"/>
      <c r="CC761" s="47"/>
      <c r="CD761" s="47"/>
      <c r="CE761" s="47"/>
      <c r="CF761" s="47"/>
      <c r="CG761" s="47"/>
      <c r="CH761" s="47"/>
      <c r="CI761" s="47"/>
      <c r="CJ761" s="47"/>
      <c r="CK761" s="47"/>
      <c r="CL761" s="47"/>
      <c r="CM761" s="47"/>
      <c r="CN761" s="47"/>
      <c r="CO761" s="47"/>
      <c r="CP761" s="47"/>
      <c r="CQ761" s="47"/>
      <c r="CR761" s="47"/>
      <c r="CU761" s="47"/>
      <c r="CV761" s="47"/>
    </row>
    <row r="762">
      <c r="G762" s="47"/>
      <c r="H762" s="47"/>
      <c r="I762" s="47"/>
      <c r="J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  <c r="BJ762" s="47"/>
      <c r="BK762" s="47"/>
      <c r="BL762" s="47"/>
      <c r="BM762" s="47"/>
      <c r="BN762" s="47"/>
      <c r="BO762" s="47"/>
      <c r="BP762" s="47"/>
      <c r="BQ762" s="47"/>
      <c r="BR762" s="47"/>
      <c r="BS762" s="47"/>
      <c r="BT762" s="47"/>
      <c r="BU762" s="47"/>
      <c r="BV762" s="47"/>
      <c r="BW762" s="47"/>
      <c r="BX762" s="47"/>
      <c r="BY762" s="47"/>
      <c r="BZ762" s="47"/>
      <c r="CA762" s="47"/>
      <c r="CB762" s="47"/>
      <c r="CC762" s="47"/>
      <c r="CD762" s="47"/>
      <c r="CE762" s="47"/>
      <c r="CF762" s="47"/>
      <c r="CG762" s="47"/>
      <c r="CH762" s="47"/>
      <c r="CI762" s="47"/>
      <c r="CJ762" s="47"/>
      <c r="CK762" s="47"/>
      <c r="CL762" s="47"/>
      <c r="CM762" s="47"/>
      <c r="CN762" s="47"/>
      <c r="CO762" s="47"/>
      <c r="CP762" s="47"/>
      <c r="CQ762" s="47"/>
      <c r="CR762" s="47"/>
      <c r="CU762" s="47"/>
      <c r="CV762" s="47"/>
    </row>
    <row r="763">
      <c r="G763" s="47"/>
      <c r="H763" s="47"/>
      <c r="I763" s="47"/>
      <c r="J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  <c r="BL763" s="47"/>
      <c r="BM763" s="47"/>
      <c r="BN763" s="47"/>
      <c r="BO763" s="47"/>
      <c r="BP763" s="47"/>
      <c r="BQ763" s="47"/>
      <c r="BR763" s="47"/>
      <c r="BS763" s="47"/>
      <c r="BT763" s="47"/>
      <c r="BU763" s="47"/>
      <c r="BV763" s="47"/>
      <c r="BW763" s="47"/>
      <c r="BX763" s="47"/>
      <c r="BY763" s="47"/>
      <c r="BZ763" s="47"/>
      <c r="CA763" s="47"/>
      <c r="CB763" s="47"/>
      <c r="CC763" s="47"/>
      <c r="CD763" s="47"/>
      <c r="CE763" s="47"/>
      <c r="CF763" s="47"/>
      <c r="CG763" s="47"/>
      <c r="CH763" s="47"/>
      <c r="CI763" s="47"/>
      <c r="CJ763" s="47"/>
      <c r="CK763" s="47"/>
      <c r="CL763" s="47"/>
      <c r="CM763" s="47"/>
      <c r="CN763" s="47"/>
      <c r="CO763" s="47"/>
      <c r="CP763" s="47"/>
      <c r="CQ763" s="47"/>
      <c r="CR763" s="47"/>
      <c r="CU763" s="47"/>
      <c r="CV763" s="47"/>
    </row>
    <row r="764">
      <c r="G764" s="47"/>
      <c r="H764" s="47"/>
      <c r="I764" s="47"/>
      <c r="J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  <c r="BJ764" s="47"/>
      <c r="BK764" s="47"/>
      <c r="BL764" s="47"/>
      <c r="BM764" s="47"/>
      <c r="BN764" s="47"/>
      <c r="BO764" s="47"/>
      <c r="BP764" s="47"/>
      <c r="BQ764" s="47"/>
      <c r="BR764" s="47"/>
      <c r="BS764" s="47"/>
      <c r="BT764" s="47"/>
      <c r="BU764" s="47"/>
      <c r="BV764" s="47"/>
      <c r="BW764" s="47"/>
      <c r="BX764" s="47"/>
      <c r="BY764" s="47"/>
      <c r="BZ764" s="47"/>
      <c r="CA764" s="47"/>
      <c r="CB764" s="47"/>
      <c r="CC764" s="47"/>
      <c r="CD764" s="47"/>
      <c r="CE764" s="47"/>
      <c r="CF764" s="47"/>
      <c r="CG764" s="47"/>
      <c r="CH764" s="47"/>
      <c r="CI764" s="47"/>
      <c r="CJ764" s="47"/>
      <c r="CK764" s="47"/>
      <c r="CL764" s="47"/>
      <c r="CM764" s="47"/>
      <c r="CN764" s="47"/>
      <c r="CO764" s="47"/>
      <c r="CP764" s="47"/>
      <c r="CQ764" s="47"/>
      <c r="CR764" s="47"/>
      <c r="CU764" s="47"/>
      <c r="CV764" s="47"/>
    </row>
    <row r="765">
      <c r="G765" s="47"/>
      <c r="H765" s="47"/>
      <c r="I765" s="47"/>
      <c r="J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  <c r="BJ765" s="47"/>
      <c r="BK765" s="47"/>
      <c r="BL765" s="47"/>
      <c r="BM765" s="47"/>
      <c r="BN765" s="47"/>
      <c r="BO765" s="47"/>
      <c r="BP765" s="47"/>
      <c r="BQ765" s="47"/>
      <c r="BR765" s="47"/>
      <c r="BS765" s="47"/>
      <c r="BT765" s="47"/>
      <c r="BU765" s="47"/>
      <c r="BV765" s="47"/>
      <c r="BW765" s="47"/>
      <c r="BX765" s="47"/>
      <c r="BY765" s="47"/>
      <c r="BZ765" s="47"/>
      <c r="CA765" s="47"/>
      <c r="CB765" s="47"/>
      <c r="CC765" s="47"/>
      <c r="CD765" s="47"/>
      <c r="CE765" s="47"/>
      <c r="CF765" s="47"/>
      <c r="CG765" s="47"/>
      <c r="CH765" s="47"/>
      <c r="CI765" s="47"/>
      <c r="CJ765" s="47"/>
      <c r="CK765" s="47"/>
      <c r="CL765" s="47"/>
      <c r="CM765" s="47"/>
      <c r="CN765" s="47"/>
      <c r="CO765" s="47"/>
      <c r="CP765" s="47"/>
      <c r="CQ765" s="47"/>
      <c r="CR765" s="47"/>
      <c r="CU765" s="47"/>
      <c r="CV765" s="47"/>
    </row>
    <row r="766">
      <c r="G766" s="47"/>
      <c r="H766" s="47"/>
      <c r="I766" s="47"/>
      <c r="J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  <c r="BJ766" s="47"/>
      <c r="BK766" s="47"/>
      <c r="BL766" s="47"/>
      <c r="BM766" s="47"/>
      <c r="BN766" s="47"/>
      <c r="BO766" s="47"/>
      <c r="BP766" s="47"/>
      <c r="BQ766" s="47"/>
      <c r="BR766" s="47"/>
      <c r="BS766" s="47"/>
      <c r="BT766" s="47"/>
      <c r="BU766" s="47"/>
      <c r="BV766" s="47"/>
      <c r="BW766" s="47"/>
      <c r="BX766" s="47"/>
      <c r="BY766" s="47"/>
      <c r="BZ766" s="47"/>
      <c r="CA766" s="47"/>
      <c r="CB766" s="47"/>
      <c r="CC766" s="47"/>
      <c r="CD766" s="47"/>
      <c r="CE766" s="47"/>
      <c r="CF766" s="47"/>
      <c r="CG766" s="47"/>
      <c r="CH766" s="47"/>
      <c r="CI766" s="47"/>
      <c r="CJ766" s="47"/>
      <c r="CK766" s="47"/>
      <c r="CL766" s="47"/>
      <c r="CM766" s="47"/>
      <c r="CN766" s="47"/>
      <c r="CO766" s="47"/>
      <c r="CP766" s="47"/>
      <c r="CQ766" s="47"/>
      <c r="CR766" s="47"/>
      <c r="CU766" s="47"/>
      <c r="CV766" s="47"/>
    </row>
    <row r="767">
      <c r="G767" s="47"/>
      <c r="H767" s="47"/>
      <c r="I767" s="47"/>
      <c r="J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  <c r="BJ767" s="47"/>
      <c r="BK767" s="47"/>
      <c r="BL767" s="47"/>
      <c r="BM767" s="47"/>
      <c r="BN767" s="47"/>
      <c r="BO767" s="47"/>
      <c r="BP767" s="47"/>
      <c r="BQ767" s="47"/>
      <c r="BR767" s="47"/>
      <c r="BS767" s="47"/>
      <c r="BT767" s="47"/>
      <c r="BU767" s="47"/>
      <c r="BV767" s="47"/>
      <c r="BW767" s="47"/>
      <c r="BX767" s="47"/>
      <c r="BY767" s="47"/>
      <c r="BZ767" s="47"/>
      <c r="CA767" s="47"/>
      <c r="CB767" s="47"/>
      <c r="CC767" s="47"/>
      <c r="CD767" s="47"/>
      <c r="CE767" s="47"/>
      <c r="CF767" s="47"/>
      <c r="CG767" s="47"/>
      <c r="CH767" s="47"/>
      <c r="CI767" s="47"/>
      <c r="CJ767" s="47"/>
      <c r="CK767" s="47"/>
      <c r="CL767" s="47"/>
      <c r="CM767" s="47"/>
      <c r="CN767" s="47"/>
      <c r="CO767" s="47"/>
      <c r="CP767" s="47"/>
      <c r="CQ767" s="47"/>
      <c r="CR767" s="47"/>
      <c r="CU767" s="47"/>
      <c r="CV767" s="47"/>
    </row>
    <row r="768">
      <c r="G768" s="47"/>
      <c r="H768" s="47"/>
      <c r="I768" s="47"/>
      <c r="J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  <c r="BJ768" s="47"/>
      <c r="BK768" s="47"/>
      <c r="BL768" s="47"/>
      <c r="BM768" s="47"/>
      <c r="BN768" s="47"/>
      <c r="BO768" s="47"/>
      <c r="BP768" s="47"/>
      <c r="BQ768" s="47"/>
      <c r="BR768" s="47"/>
      <c r="BS768" s="47"/>
      <c r="BT768" s="47"/>
      <c r="BU768" s="47"/>
      <c r="BV768" s="47"/>
      <c r="BW768" s="47"/>
      <c r="BX768" s="47"/>
      <c r="BY768" s="47"/>
      <c r="BZ768" s="47"/>
      <c r="CA768" s="47"/>
      <c r="CB768" s="47"/>
      <c r="CC768" s="47"/>
      <c r="CD768" s="47"/>
      <c r="CE768" s="47"/>
      <c r="CF768" s="47"/>
      <c r="CG768" s="47"/>
      <c r="CH768" s="47"/>
      <c r="CI768" s="47"/>
      <c r="CJ768" s="47"/>
      <c r="CK768" s="47"/>
      <c r="CL768" s="47"/>
      <c r="CM768" s="47"/>
      <c r="CN768" s="47"/>
      <c r="CO768" s="47"/>
      <c r="CP768" s="47"/>
      <c r="CQ768" s="47"/>
      <c r="CR768" s="47"/>
      <c r="CU768" s="47"/>
      <c r="CV768" s="47"/>
    </row>
    <row r="769">
      <c r="G769" s="47"/>
      <c r="H769" s="47"/>
      <c r="I769" s="47"/>
      <c r="J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  <c r="BJ769" s="47"/>
      <c r="BK769" s="47"/>
      <c r="BL769" s="47"/>
      <c r="BM769" s="47"/>
      <c r="BN769" s="47"/>
      <c r="BO769" s="47"/>
      <c r="BP769" s="47"/>
      <c r="BQ769" s="47"/>
      <c r="BR769" s="47"/>
      <c r="BS769" s="47"/>
      <c r="BT769" s="47"/>
      <c r="BU769" s="47"/>
      <c r="BV769" s="47"/>
      <c r="BW769" s="47"/>
      <c r="BX769" s="47"/>
      <c r="BY769" s="47"/>
      <c r="BZ769" s="47"/>
      <c r="CA769" s="47"/>
      <c r="CB769" s="47"/>
      <c r="CC769" s="47"/>
      <c r="CD769" s="47"/>
      <c r="CE769" s="47"/>
      <c r="CF769" s="47"/>
      <c r="CG769" s="47"/>
      <c r="CH769" s="47"/>
      <c r="CI769" s="47"/>
      <c r="CJ769" s="47"/>
      <c r="CK769" s="47"/>
      <c r="CL769" s="47"/>
      <c r="CM769" s="47"/>
      <c r="CN769" s="47"/>
      <c r="CO769" s="47"/>
      <c r="CP769" s="47"/>
      <c r="CQ769" s="47"/>
      <c r="CR769" s="47"/>
      <c r="CU769" s="47"/>
      <c r="CV769" s="47"/>
    </row>
    <row r="770">
      <c r="G770" s="47"/>
      <c r="H770" s="47"/>
      <c r="I770" s="47"/>
      <c r="J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  <c r="BJ770" s="47"/>
      <c r="BK770" s="47"/>
      <c r="BL770" s="47"/>
      <c r="BM770" s="47"/>
      <c r="BN770" s="47"/>
      <c r="BO770" s="47"/>
      <c r="BP770" s="47"/>
      <c r="BQ770" s="47"/>
      <c r="BR770" s="47"/>
      <c r="BS770" s="47"/>
      <c r="BT770" s="47"/>
      <c r="BU770" s="47"/>
      <c r="BV770" s="47"/>
      <c r="BW770" s="47"/>
      <c r="BX770" s="47"/>
      <c r="BY770" s="47"/>
      <c r="BZ770" s="47"/>
      <c r="CA770" s="47"/>
      <c r="CB770" s="47"/>
      <c r="CC770" s="47"/>
      <c r="CD770" s="47"/>
      <c r="CE770" s="47"/>
      <c r="CF770" s="47"/>
      <c r="CG770" s="47"/>
      <c r="CH770" s="47"/>
      <c r="CI770" s="47"/>
      <c r="CJ770" s="47"/>
      <c r="CK770" s="47"/>
      <c r="CL770" s="47"/>
      <c r="CM770" s="47"/>
      <c r="CN770" s="47"/>
      <c r="CO770" s="47"/>
      <c r="CP770" s="47"/>
      <c r="CQ770" s="47"/>
      <c r="CR770" s="47"/>
      <c r="CU770" s="47"/>
      <c r="CV770" s="47"/>
    </row>
    <row r="771">
      <c r="G771" s="47"/>
      <c r="H771" s="47"/>
      <c r="I771" s="47"/>
      <c r="J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  <c r="BJ771" s="47"/>
      <c r="BK771" s="47"/>
      <c r="BL771" s="47"/>
      <c r="BM771" s="47"/>
      <c r="BN771" s="47"/>
      <c r="BO771" s="47"/>
      <c r="BP771" s="47"/>
      <c r="BQ771" s="47"/>
      <c r="BR771" s="47"/>
      <c r="BS771" s="47"/>
      <c r="BT771" s="47"/>
      <c r="BU771" s="47"/>
      <c r="BV771" s="47"/>
      <c r="BW771" s="47"/>
      <c r="BX771" s="47"/>
      <c r="BY771" s="47"/>
      <c r="BZ771" s="47"/>
      <c r="CA771" s="47"/>
      <c r="CB771" s="47"/>
      <c r="CC771" s="47"/>
      <c r="CD771" s="47"/>
      <c r="CE771" s="47"/>
      <c r="CF771" s="47"/>
      <c r="CG771" s="47"/>
      <c r="CH771" s="47"/>
      <c r="CI771" s="47"/>
      <c r="CJ771" s="47"/>
      <c r="CK771" s="47"/>
      <c r="CL771" s="47"/>
      <c r="CM771" s="47"/>
      <c r="CN771" s="47"/>
      <c r="CO771" s="47"/>
      <c r="CP771" s="47"/>
      <c r="CQ771" s="47"/>
      <c r="CR771" s="47"/>
      <c r="CU771" s="47"/>
      <c r="CV771" s="47"/>
    </row>
    <row r="772">
      <c r="G772" s="47"/>
      <c r="H772" s="47"/>
      <c r="I772" s="47"/>
      <c r="J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  <c r="BJ772" s="47"/>
      <c r="BK772" s="47"/>
      <c r="BL772" s="47"/>
      <c r="BM772" s="47"/>
      <c r="BN772" s="47"/>
      <c r="BO772" s="47"/>
      <c r="BP772" s="47"/>
      <c r="BQ772" s="47"/>
      <c r="BR772" s="47"/>
      <c r="BS772" s="47"/>
      <c r="BT772" s="47"/>
      <c r="BU772" s="47"/>
      <c r="BV772" s="47"/>
      <c r="BW772" s="47"/>
      <c r="BX772" s="47"/>
      <c r="BY772" s="47"/>
      <c r="BZ772" s="47"/>
      <c r="CA772" s="47"/>
      <c r="CB772" s="47"/>
      <c r="CC772" s="47"/>
      <c r="CD772" s="47"/>
      <c r="CE772" s="47"/>
      <c r="CF772" s="47"/>
      <c r="CG772" s="47"/>
      <c r="CH772" s="47"/>
      <c r="CI772" s="47"/>
      <c r="CJ772" s="47"/>
      <c r="CK772" s="47"/>
      <c r="CL772" s="47"/>
      <c r="CM772" s="47"/>
      <c r="CN772" s="47"/>
      <c r="CO772" s="47"/>
      <c r="CP772" s="47"/>
      <c r="CQ772" s="47"/>
      <c r="CR772" s="47"/>
      <c r="CU772" s="47"/>
      <c r="CV772" s="47"/>
    </row>
    <row r="773">
      <c r="G773" s="47"/>
      <c r="H773" s="47"/>
      <c r="I773" s="47"/>
      <c r="J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  <c r="BJ773" s="47"/>
      <c r="BK773" s="47"/>
      <c r="BL773" s="47"/>
      <c r="BM773" s="47"/>
      <c r="BN773" s="47"/>
      <c r="BO773" s="47"/>
      <c r="BP773" s="47"/>
      <c r="BQ773" s="47"/>
      <c r="BR773" s="47"/>
      <c r="BS773" s="47"/>
      <c r="BT773" s="47"/>
      <c r="BU773" s="47"/>
      <c r="BV773" s="47"/>
      <c r="BW773" s="47"/>
      <c r="BX773" s="47"/>
      <c r="BY773" s="47"/>
      <c r="BZ773" s="47"/>
      <c r="CA773" s="47"/>
      <c r="CB773" s="47"/>
      <c r="CC773" s="47"/>
      <c r="CD773" s="47"/>
      <c r="CE773" s="47"/>
      <c r="CF773" s="47"/>
      <c r="CG773" s="47"/>
      <c r="CH773" s="47"/>
      <c r="CI773" s="47"/>
      <c r="CJ773" s="47"/>
      <c r="CK773" s="47"/>
      <c r="CL773" s="47"/>
      <c r="CM773" s="47"/>
      <c r="CN773" s="47"/>
      <c r="CO773" s="47"/>
      <c r="CP773" s="47"/>
      <c r="CQ773" s="47"/>
      <c r="CR773" s="47"/>
      <c r="CU773" s="47"/>
      <c r="CV773" s="47"/>
    </row>
    <row r="774">
      <c r="G774" s="47"/>
      <c r="H774" s="47"/>
      <c r="I774" s="47"/>
      <c r="J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  <c r="BJ774" s="47"/>
      <c r="BK774" s="47"/>
      <c r="BL774" s="47"/>
      <c r="BM774" s="47"/>
      <c r="BN774" s="47"/>
      <c r="BO774" s="47"/>
      <c r="BP774" s="47"/>
      <c r="BQ774" s="47"/>
      <c r="BR774" s="47"/>
      <c r="BS774" s="47"/>
      <c r="BT774" s="47"/>
      <c r="BU774" s="47"/>
      <c r="BV774" s="47"/>
      <c r="BW774" s="47"/>
      <c r="BX774" s="47"/>
      <c r="BY774" s="47"/>
      <c r="BZ774" s="47"/>
      <c r="CA774" s="47"/>
      <c r="CB774" s="47"/>
      <c r="CC774" s="47"/>
      <c r="CD774" s="47"/>
      <c r="CE774" s="47"/>
      <c r="CF774" s="47"/>
      <c r="CG774" s="47"/>
      <c r="CH774" s="47"/>
      <c r="CI774" s="47"/>
      <c r="CJ774" s="47"/>
      <c r="CK774" s="47"/>
      <c r="CL774" s="47"/>
      <c r="CM774" s="47"/>
      <c r="CN774" s="47"/>
      <c r="CO774" s="47"/>
      <c r="CP774" s="47"/>
      <c r="CQ774" s="47"/>
      <c r="CR774" s="47"/>
      <c r="CU774" s="47"/>
      <c r="CV774" s="47"/>
    </row>
    <row r="775">
      <c r="G775" s="47"/>
      <c r="H775" s="47"/>
      <c r="I775" s="47"/>
      <c r="J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  <c r="BJ775" s="47"/>
      <c r="BK775" s="47"/>
      <c r="BL775" s="47"/>
      <c r="BM775" s="47"/>
      <c r="BN775" s="47"/>
      <c r="BO775" s="47"/>
      <c r="BP775" s="47"/>
      <c r="BQ775" s="47"/>
      <c r="BR775" s="47"/>
      <c r="BS775" s="47"/>
      <c r="BT775" s="47"/>
      <c r="BU775" s="47"/>
      <c r="BV775" s="47"/>
      <c r="BW775" s="47"/>
      <c r="BX775" s="47"/>
      <c r="BY775" s="47"/>
      <c r="BZ775" s="47"/>
      <c r="CA775" s="47"/>
      <c r="CB775" s="47"/>
      <c r="CC775" s="47"/>
      <c r="CD775" s="47"/>
      <c r="CE775" s="47"/>
      <c r="CF775" s="47"/>
      <c r="CG775" s="47"/>
      <c r="CH775" s="47"/>
      <c r="CI775" s="47"/>
      <c r="CJ775" s="47"/>
      <c r="CK775" s="47"/>
      <c r="CL775" s="47"/>
      <c r="CM775" s="47"/>
      <c r="CN775" s="47"/>
      <c r="CO775" s="47"/>
      <c r="CP775" s="47"/>
      <c r="CQ775" s="47"/>
      <c r="CR775" s="47"/>
      <c r="CU775" s="47"/>
      <c r="CV775" s="47"/>
    </row>
    <row r="776">
      <c r="G776" s="47"/>
      <c r="H776" s="47"/>
      <c r="I776" s="47"/>
      <c r="J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  <c r="BJ776" s="47"/>
      <c r="BK776" s="47"/>
      <c r="BL776" s="47"/>
      <c r="BM776" s="47"/>
      <c r="BN776" s="47"/>
      <c r="BO776" s="47"/>
      <c r="BP776" s="47"/>
      <c r="BQ776" s="47"/>
      <c r="BR776" s="47"/>
      <c r="BS776" s="47"/>
      <c r="BT776" s="47"/>
      <c r="BU776" s="47"/>
      <c r="BV776" s="47"/>
      <c r="BW776" s="47"/>
      <c r="BX776" s="47"/>
      <c r="BY776" s="47"/>
      <c r="BZ776" s="47"/>
      <c r="CA776" s="47"/>
      <c r="CB776" s="47"/>
      <c r="CC776" s="47"/>
      <c r="CD776" s="47"/>
      <c r="CE776" s="47"/>
      <c r="CF776" s="47"/>
      <c r="CG776" s="47"/>
      <c r="CH776" s="47"/>
      <c r="CI776" s="47"/>
      <c r="CJ776" s="47"/>
      <c r="CK776" s="47"/>
      <c r="CL776" s="47"/>
      <c r="CM776" s="47"/>
      <c r="CN776" s="47"/>
      <c r="CO776" s="47"/>
      <c r="CP776" s="47"/>
      <c r="CQ776" s="47"/>
      <c r="CR776" s="47"/>
      <c r="CU776" s="47"/>
      <c r="CV776" s="47"/>
    </row>
    <row r="777">
      <c r="G777" s="47"/>
      <c r="H777" s="47"/>
      <c r="I777" s="47"/>
      <c r="J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  <c r="BJ777" s="47"/>
      <c r="BK777" s="47"/>
      <c r="BL777" s="47"/>
      <c r="BM777" s="47"/>
      <c r="BN777" s="47"/>
      <c r="BO777" s="47"/>
      <c r="BP777" s="47"/>
      <c r="BQ777" s="47"/>
      <c r="BR777" s="47"/>
      <c r="BS777" s="47"/>
      <c r="BT777" s="47"/>
      <c r="BU777" s="47"/>
      <c r="BV777" s="47"/>
      <c r="BW777" s="47"/>
      <c r="BX777" s="47"/>
      <c r="BY777" s="47"/>
      <c r="BZ777" s="47"/>
      <c r="CA777" s="47"/>
      <c r="CB777" s="47"/>
      <c r="CC777" s="47"/>
      <c r="CD777" s="47"/>
      <c r="CE777" s="47"/>
      <c r="CF777" s="47"/>
      <c r="CG777" s="47"/>
      <c r="CH777" s="47"/>
      <c r="CI777" s="47"/>
      <c r="CJ777" s="47"/>
      <c r="CK777" s="47"/>
      <c r="CL777" s="47"/>
      <c r="CM777" s="47"/>
      <c r="CN777" s="47"/>
      <c r="CO777" s="47"/>
      <c r="CP777" s="47"/>
      <c r="CQ777" s="47"/>
      <c r="CR777" s="47"/>
      <c r="CU777" s="47"/>
      <c r="CV777" s="47"/>
    </row>
    <row r="778">
      <c r="G778" s="47"/>
      <c r="H778" s="47"/>
      <c r="I778" s="47"/>
      <c r="J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  <c r="BJ778" s="47"/>
      <c r="BK778" s="47"/>
      <c r="BL778" s="47"/>
      <c r="BM778" s="47"/>
      <c r="BN778" s="47"/>
      <c r="BO778" s="47"/>
      <c r="BP778" s="47"/>
      <c r="BQ778" s="47"/>
      <c r="BR778" s="47"/>
      <c r="BS778" s="47"/>
      <c r="BT778" s="47"/>
      <c r="BU778" s="47"/>
      <c r="BV778" s="47"/>
      <c r="BW778" s="47"/>
      <c r="BX778" s="47"/>
      <c r="BY778" s="47"/>
      <c r="BZ778" s="47"/>
      <c r="CA778" s="47"/>
      <c r="CB778" s="47"/>
      <c r="CC778" s="47"/>
      <c r="CD778" s="47"/>
      <c r="CE778" s="47"/>
      <c r="CF778" s="47"/>
      <c r="CG778" s="47"/>
      <c r="CH778" s="47"/>
      <c r="CI778" s="47"/>
      <c r="CJ778" s="47"/>
      <c r="CK778" s="47"/>
      <c r="CL778" s="47"/>
      <c r="CM778" s="47"/>
      <c r="CN778" s="47"/>
      <c r="CO778" s="47"/>
      <c r="CP778" s="47"/>
      <c r="CQ778" s="47"/>
      <c r="CR778" s="47"/>
      <c r="CU778" s="47"/>
      <c r="CV778" s="47"/>
    </row>
    <row r="779">
      <c r="G779" s="47"/>
      <c r="H779" s="47"/>
      <c r="I779" s="47"/>
      <c r="J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  <c r="BJ779" s="47"/>
      <c r="BK779" s="47"/>
      <c r="BL779" s="47"/>
      <c r="BM779" s="47"/>
      <c r="BN779" s="47"/>
      <c r="BO779" s="47"/>
      <c r="BP779" s="47"/>
      <c r="BQ779" s="47"/>
      <c r="BR779" s="47"/>
      <c r="BS779" s="47"/>
      <c r="BT779" s="47"/>
      <c r="BU779" s="47"/>
      <c r="BV779" s="47"/>
      <c r="BW779" s="47"/>
      <c r="BX779" s="47"/>
      <c r="BY779" s="47"/>
      <c r="BZ779" s="47"/>
      <c r="CA779" s="47"/>
      <c r="CB779" s="47"/>
      <c r="CC779" s="47"/>
      <c r="CD779" s="47"/>
      <c r="CE779" s="47"/>
      <c r="CF779" s="47"/>
      <c r="CG779" s="47"/>
      <c r="CH779" s="47"/>
      <c r="CI779" s="47"/>
      <c r="CJ779" s="47"/>
      <c r="CK779" s="47"/>
      <c r="CL779" s="47"/>
      <c r="CM779" s="47"/>
      <c r="CN779" s="47"/>
      <c r="CO779" s="47"/>
      <c r="CP779" s="47"/>
      <c r="CQ779" s="47"/>
      <c r="CR779" s="47"/>
      <c r="CU779" s="47"/>
      <c r="CV779" s="47"/>
    </row>
    <row r="780">
      <c r="G780" s="47"/>
      <c r="H780" s="47"/>
      <c r="I780" s="47"/>
      <c r="J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  <c r="BL780" s="47"/>
      <c r="BM780" s="47"/>
      <c r="BN780" s="47"/>
      <c r="BO780" s="47"/>
      <c r="BP780" s="47"/>
      <c r="BQ780" s="47"/>
      <c r="BR780" s="47"/>
      <c r="BS780" s="47"/>
      <c r="BT780" s="47"/>
      <c r="BU780" s="47"/>
      <c r="BV780" s="47"/>
      <c r="BW780" s="47"/>
      <c r="BX780" s="47"/>
      <c r="BY780" s="47"/>
      <c r="BZ780" s="47"/>
      <c r="CA780" s="47"/>
      <c r="CB780" s="47"/>
      <c r="CC780" s="47"/>
      <c r="CD780" s="47"/>
      <c r="CE780" s="47"/>
      <c r="CF780" s="47"/>
      <c r="CG780" s="47"/>
      <c r="CH780" s="47"/>
      <c r="CI780" s="47"/>
      <c r="CJ780" s="47"/>
      <c r="CK780" s="47"/>
      <c r="CL780" s="47"/>
      <c r="CM780" s="47"/>
      <c r="CN780" s="47"/>
      <c r="CO780" s="47"/>
      <c r="CP780" s="47"/>
      <c r="CQ780" s="47"/>
      <c r="CR780" s="47"/>
      <c r="CU780" s="47"/>
      <c r="CV780" s="47"/>
    </row>
    <row r="781">
      <c r="G781" s="47"/>
      <c r="H781" s="47"/>
      <c r="I781" s="47"/>
      <c r="J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  <c r="BL781" s="47"/>
      <c r="BM781" s="47"/>
      <c r="BN781" s="47"/>
      <c r="BO781" s="47"/>
      <c r="BP781" s="47"/>
      <c r="BQ781" s="47"/>
      <c r="BR781" s="47"/>
      <c r="BS781" s="47"/>
      <c r="BT781" s="47"/>
      <c r="BU781" s="47"/>
      <c r="BV781" s="47"/>
      <c r="BW781" s="47"/>
      <c r="BX781" s="47"/>
      <c r="BY781" s="47"/>
      <c r="BZ781" s="47"/>
      <c r="CA781" s="47"/>
      <c r="CB781" s="47"/>
      <c r="CC781" s="47"/>
      <c r="CD781" s="47"/>
      <c r="CE781" s="47"/>
      <c r="CF781" s="47"/>
      <c r="CG781" s="47"/>
      <c r="CH781" s="47"/>
      <c r="CI781" s="47"/>
      <c r="CJ781" s="47"/>
      <c r="CK781" s="47"/>
      <c r="CL781" s="47"/>
      <c r="CM781" s="47"/>
      <c r="CN781" s="47"/>
      <c r="CO781" s="47"/>
      <c r="CP781" s="47"/>
      <c r="CQ781" s="47"/>
      <c r="CR781" s="47"/>
      <c r="CU781" s="47"/>
      <c r="CV781" s="47"/>
    </row>
    <row r="782">
      <c r="G782" s="47"/>
      <c r="H782" s="47"/>
      <c r="I782" s="47"/>
      <c r="J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/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47"/>
      <c r="CA782" s="47"/>
      <c r="CB782" s="47"/>
      <c r="CC782" s="47"/>
      <c r="CD782" s="47"/>
      <c r="CE782" s="47"/>
      <c r="CF782" s="47"/>
      <c r="CG782" s="47"/>
      <c r="CH782" s="47"/>
      <c r="CI782" s="47"/>
      <c r="CJ782" s="47"/>
      <c r="CK782" s="47"/>
      <c r="CL782" s="47"/>
      <c r="CM782" s="47"/>
      <c r="CN782" s="47"/>
      <c r="CO782" s="47"/>
      <c r="CP782" s="47"/>
      <c r="CQ782" s="47"/>
      <c r="CR782" s="47"/>
      <c r="CU782" s="47"/>
      <c r="CV782" s="47"/>
    </row>
    <row r="783">
      <c r="G783" s="47"/>
      <c r="H783" s="47"/>
      <c r="I783" s="47"/>
      <c r="J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  <c r="BL783" s="47"/>
      <c r="BM783" s="47"/>
      <c r="BN783" s="47"/>
      <c r="BO783" s="47"/>
      <c r="BP783" s="47"/>
      <c r="BQ783" s="47"/>
      <c r="BR783" s="47"/>
      <c r="BS783" s="47"/>
      <c r="BT783" s="47"/>
      <c r="BU783" s="47"/>
      <c r="BV783" s="47"/>
      <c r="BW783" s="47"/>
      <c r="BX783" s="47"/>
      <c r="BY783" s="47"/>
      <c r="BZ783" s="47"/>
      <c r="CA783" s="47"/>
      <c r="CB783" s="47"/>
      <c r="CC783" s="47"/>
      <c r="CD783" s="47"/>
      <c r="CE783" s="47"/>
      <c r="CF783" s="47"/>
      <c r="CG783" s="47"/>
      <c r="CH783" s="47"/>
      <c r="CI783" s="47"/>
      <c r="CJ783" s="47"/>
      <c r="CK783" s="47"/>
      <c r="CL783" s="47"/>
      <c r="CM783" s="47"/>
      <c r="CN783" s="47"/>
      <c r="CO783" s="47"/>
      <c r="CP783" s="47"/>
      <c r="CQ783" s="47"/>
      <c r="CR783" s="47"/>
      <c r="CU783" s="47"/>
      <c r="CV783" s="47"/>
    </row>
    <row r="784">
      <c r="G784" s="47"/>
      <c r="H784" s="47"/>
      <c r="I784" s="47"/>
      <c r="J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  <c r="BL784" s="47"/>
      <c r="BM784" s="47"/>
      <c r="BN784" s="47"/>
      <c r="BO784" s="47"/>
      <c r="BP784" s="47"/>
      <c r="BQ784" s="47"/>
      <c r="BR784" s="47"/>
      <c r="BS784" s="47"/>
      <c r="BT784" s="47"/>
      <c r="BU784" s="47"/>
      <c r="BV784" s="47"/>
      <c r="BW784" s="47"/>
      <c r="BX784" s="47"/>
      <c r="BY784" s="47"/>
      <c r="BZ784" s="47"/>
      <c r="CA784" s="47"/>
      <c r="CB784" s="47"/>
      <c r="CC784" s="47"/>
      <c r="CD784" s="47"/>
      <c r="CE784" s="47"/>
      <c r="CF784" s="47"/>
      <c r="CG784" s="47"/>
      <c r="CH784" s="47"/>
      <c r="CI784" s="47"/>
      <c r="CJ784" s="47"/>
      <c r="CK784" s="47"/>
      <c r="CL784" s="47"/>
      <c r="CM784" s="47"/>
      <c r="CN784" s="47"/>
      <c r="CO784" s="47"/>
      <c r="CP784" s="47"/>
      <c r="CQ784" s="47"/>
      <c r="CR784" s="47"/>
      <c r="CU784" s="47"/>
      <c r="CV784" s="47"/>
    </row>
    <row r="785">
      <c r="G785" s="47"/>
      <c r="H785" s="47"/>
      <c r="I785" s="47"/>
      <c r="J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  <c r="BL785" s="47"/>
      <c r="BM785" s="47"/>
      <c r="BN785" s="47"/>
      <c r="BO785" s="47"/>
      <c r="BP785" s="47"/>
      <c r="BQ785" s="47"/>
      <c r="BR785" s="47"/>
      <c r="BS785" s="47"/>
      <c r="BT785" s="47"/>
      <c r="BU785" s="47"/>
      <c r="BV785" s="47"/>
      <c r="BW785" s="47"/>
      <c r="BX785" s="47"/>
      <c r="BY785" s="47"/>
      <c r="BZ785" s="47"/>
      <c r="CA785" s="47"/>
      <c r="CB785" s="47"/>
      <c r="CC785" s="47"/>
      <c r="CD785" s="47"/>
      <c r="CE785" s="47"/>
      <c r="CF785" s="47"/>
      <c r="CG785" s="47"/>
      <c r="CH785" s="47"/>
      <c r="CI785" s="47"/>
      <c r="CJ785" s="47"/>
      <c r="CK785" s="47"/>
      <c r="CL785" s="47"/>
      <c r="CM785" s="47"/>
      <c r="CN785" s="47"/>
      <c r="CO785" s="47"/>
      <c r="CP785" s="47"/>
      <c r="CQ785" s="47"/>
      <c r="CR785" s="47"/>
      <c r="CU785" s="47"/>
      <c r="CV785" s="47"/>
    </row>
    <row r="786">
      <c r="G786" s="47"/>
      <c r="H786" s="47"/>
      <c r="I786" s="47"/>
      <c r="J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  <c r="BJ786" s="47"/>
      <c r="BK786" s="47"/>
      <c r="BL786" s="47"/>
      <c r="BM786" s="47"/>
      <c r="BN786" s="47"/>
      <c r="BO786" s="47"/>
      <c r="BP786" s="47"/>
      <c r="BQ786" s="47"/>
      <c r="BR786" s="47"/>
      <c r="BS786" s="47"/>
      <c r="BT786" s="47"/>
      <c r="BU786" s="47"/>
      <c r="BV786" s="47"/>
      <c r="BW786" s="47"/>
      <c r="BX786" s="47"/>
      <c r="BY786" s="47"/>
      <c r="BZ786" s="47"/>
      <c r="CA786" s="47"/>
      <c r="CB786" s="47"/>
      <c r="CC786" s="47"/>
      <c r="CD786" s="47"/>
      <c r="CE786" s="47"/>
      <c r="CF786" s="47"/>
      <c r="CG786" s="47"/>
      <c r="CH786" s="47"/>
      <c r="CI786" s="47"/>
      <c r="CJ786" s="47"/>
      <c r="CK786" s="47"/>
      <c r="CL786" s="47"/>
      <c r="CM786" s="47"/>
      <c r="CN786" s="47"/>
      <c r="CO786" s="47"/>
      <c r="CP786" s="47"/>
      <c r="CQ786" s="47"/>
      <c r="CR786" s="47"/>
      <c r="CU786" s="47"/>
      <c r="CV786" s="47"/>
    </row>
    <row r="787">
      <c r="G787" s="47"/>
      <c r="H787" s="47"/>
      <c r="I787" s="47"/>
      <c r="J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  <c r="BJ787" s="47"/>
      <c r="BK787" s="47"/>
      <c r="BL787" s="47"/>
      <c r="BM787" s="47"/>
      <c r="BN787" s="47"/>
      <c r="BO787" s="47"/>
      <c r="BP787" s="47"/>
      <c r="BQ787" s="47"/>
      <c r="BR787" s="47"/>
      <c r="BS787" s="47"/>
      <c r="BT787" s="47"/>
      <c r="BU787" s="47"/>
      <c r="BV787" s="47"/>
      <c r="BW787" s="47"/>
      <c r="BX787" s="47"/>
      <c r="BY787" s="47"/>
      <c r="BZ787" s="47"/>
      <c r="CA787" s="47"/>
      <c r="CB787" s="47"/>
      <c r="CC787" s="47"/>
      <c r="CD787" s="47"/>
      <c r="CE787" s="47"/>
      <c r="CF787" s="47"/>
      <c r="CG787" s="47"/>
      <c r="CH787" s="47"/>
      <c r="CI787" s="47"/>
      <c r="CJ787" s="47"/>
      <c r="CK787" s="47"/>
      <c r="CL787" s="47"/>
      <c r="CM787" s="47"/>
      <c r="CN787" s="47"/>
      <c r="CO787" s="47"/>
      <c r="CP787" s="47"/>
      <c r="CQ787" s="47"/>
      <c r="CR787" s="47"/>
      <c r="CU787" s="47"/>
      <c r="CV787" s="47"/>
    </row>
    <row r="788">
      <c r="G788" s="47"/>
      <c r="H788" s="47"/>
      <c r="I788" s="47"/>
      <c r="J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  <c r="BJ788" s="47"/>
      <c r="BK788" s="47"/>
      <c r="BL788" s="47"/>
      <c r="BM788" s="47"/>
      <c r="BN788" s="47"/>
      <c r="BO788" s="47"/>
      <c r="BP788" s="47"/>
      <c r="BQ788" s="47"/>
      <c r="BR788" s="47"/>
      <c r="BS788" s="47"/>
      <c r="BT788" s="47"/>
      <c r="BU788" s="47"/>
      <c r="BV788" s="47"/>
      <c r="BW788" s="47"/>
      <c r="BX788" s="47"/>
      <c r="BY788" s="47"/>
      <c r="BZ788" s="47"/>
      <c r="CA788" s="47"/>
      <c r="CB788" s="47"/>
      <c r="CC788" s="47"/>
      <c r="CD788" s="47"/>
      <c r="CE788" s="47"/>
      <c r="CF788" s="47"/>
      <c r="CG788" s="47"/>
      <c r="CH788" s="47"/>
      <c r="CI788" s="47"/>
      <c r="CJ788" s="47"/>
      <c r="CK788" s="47"/>
      <c r="CL788" s="47"/>
      <c r="CM788" s="47"/>
      <c r="CN788" s="47"/>
      <c r="CO788" s="47"/>
      <c r="CP788" s="47"/>
      <c r="CQ788" s="47"/>
      <c r="CR788" s="47"/>
      <c r="CU788" s="47"/>
      <c r="CV788" s="47"/>
    </row>
    <row r="789">
      <c r="G789" s="47"/>
      <c r="H789" s="47"/>
      <c r="I789" s="47"/>
      <c r="J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  <c r="BJ789" s="47"/>
      <c r="BK789" s="47"/>
      <c r="BL789" s="47"/>
      <c r="BM789" s="47"/>
      <c r="BN789" s="47"/>
      <c r="BO789" s="47"/>
      <c r="BP789" s="47"/>
      <c r="BQ789" s="47"/>
      <c r="BR789" s="47"/>
      <c r="BS789" s="47"/>
      <c r="BT789" s="47"/>
      <c r="BU789" s="47"/>
      <c r="BV789" s="47"/>
      <c r="BW789" s="47"/>
      <c r="BX789" s="47"/>
      <c r="BY789" s="47"/>
      <c r="BZ789" s="47"/>
      <c r="CA789" s="47"/>
      <c r="CB789" s="47"/>
      <c r="CC789" s="47"/>
      <c r="CD789" s="47"/>
      <c r="CE789" s="47"/>
      <c r="CF789" s="47"/>
      <c r="CG789" s="47"/>
      <c r="CH789" s="47"/>
      <c r="CI789" s="47"/>
      <c r="CJ789" s="47"/>
      <c r="CK789" s="47"/>
      <c r="CL789" s="47"/>
      <c r="CM789" s="47"/>
      <c r="CN789" s="47"/>
      <c r="CO789" s="47"/>
      <c r="CP789" s="47"/>
      <c r="CQ789" s="47"/>
      <c r="CR789" s="47"/>
      <c r="CU789" s="47"/>
      <c r="CV789" s="47"/>
    </row>
    <row r="790">
      <c r="G790" s="47"/>
      <c r="H790" s="47"/>
      <c r="I790" s="47"/>
      <c r="J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  <c r="BJ790" s="47"/>
      <c r="BK790" s="47"/>
      <c r="BL790" s="47"/>
      <c r="BM790" s="47"/>
      <c r="BN790" s="47"/>
      <c r="BO790" s="47"/>
      <c r="BP790" s="47"/>
      <c r="BQ790" s="47"/>
      <c r="BR790" s="47"/>
      <c r="BS790" s="47"/>
      <c r="BT790" s="47"/>
      <c r="BU790" s="47"/>
      <c r="BV790" s="47"/>
      <c r="BW790" s="47"/>
      <c r="BX790" s="47"/>
      <c r="BY790" s="47"/>
      <c r="BZ790" s="47"/>
      <c r="CA790" s="47"/>
      <c r="CB790" s="47"/>
      <c r="CC790" s="47"/>
      <c r="CD790" s="47"/>
      <c r="CE790" s="47"/>
      <c r="CF790" s="47"/>
      <c r="CG790" s="47"/>
      <c r="CH790" s="47"/>
      <c r="CI790" s="47"/>
      <c r="CJ790" s="47"/>
      <c r="CK790" s="47"/>
      <c r="CL790" s="47"/>
      <c r="CM790" s="47"/>
      <c r="CN790" s="47"/>
      <c r="CO790" s="47"/>
      <c r="CP790" s="47"/>
      <c r="CQ790" s="47"/>
      <c r="CR790" s="47"/>
      <c r="CU790" s="47"/>
      <c r="CV790" s="47"/>
    </row>
    <row r="791">
      <c r="G791" s="47"/>
      <c r="H791" s="47"/>
      <c r="I791" s="47"/>
      <c r="J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  <c r="BJ791" s="47"/>
      <c r="BK791" s="47"/>
      <c r="BL791" s="47"/>
      <c r="BM791" s="47"/>
      <c r="BN791" s="47"/>
      <c r="BO791" s="47"/>
      <c r="BP791" s="47"/>
      <c r="BQ791" s="47"/>
      <c r="BR791" s="47"/>
      <c r="BS791" s="47"/>
      <c r="BT791" s="47"/>
      <c r="BU791" s="47"/>
      <c r="BV791" s="47"/>
      <c r="BW791" s="47"/>
      <c r="BX791" s="47"/>
      <c r="BY791" s="47"/>
      <c r="BZ791" s="47"/>
      <c r="CA791" s="47"/>
      <c r="CB791" s="47"/>
      <c r="CC791" s="47"/>
      <c r="CD791" s="47"/>
      <c r="CE791" s="47"/>
      <c r="CF791" s="47"/>
      <c r="CG791" s="47"/>
      <c r="CH791" s="47"/>
      <c r="CI791" s="47"/>
      <c r="CJ791" s="47"/>
      <c r="CK791" s="47"/>
      <c r="CL791" s="47"/>
      <c r="CM791" s="47"/>
      <c r="CN791" s="47"/>
      <c r="CO791" s="47"/>
      <c r="CP791" s="47"/>
      <c r="CQ791" s="47"/>
      <c r="CR791" s="47"/>
      <c r="CU791" s="47"/>
      <c r="CV791" s="47"/>
    </row>
    <row r="792">
      <c r="G792" s="47"/>
      <c r="H792" s="47"/>
      <c r="I792" s="47"/>
      <c r="J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  <c r="BJ792" s="47"/>
      <c r="BK792" s="47"/>
      <c r="BL792" s="47"/>
      <c r="BM792" s="47"/>
      <c r="BN792" s="47"/>
      <c r="BO792" s="47"/>
      <c r="BP792" s="47"/>
      <c r="BQ792" s="47"/>
      <c r="BR792" s="47"/>
      <c r="BS792" s="47"/>
      <c r="BT792" s="47"/>
      <c r="BU792" s="47"/>
      <c r="BV792" s="47"/>
      <c r="BW792" s="47"/>
      <c r="BX792" s="47"/>
      <c r="BY792" s="47"/>
      <c r="BZ792" s="47"/>
      <c r="CA792" s="47"/>
      <c r="CB792" s="47"/>
      <c r="CC792" s="47"/>
      <c r="CD792" s="47"/>
      <c r="CE792" s="47"/>
      <c r="CF792" s="47"/>
      <c r="CG792" s="47"/>
      <c r="CH792" s="47"/>
      <c r="CI792" s="47"/>
      <c r="CJ792" s="47"/>
      <c r="CK792" s="47"/>
      <c r="CL792" s="47"/>
      <c r="CM792" s="47"/>
      <c r="CN792" s="47"/>
      <c r="CO792" s="47"/>
      <c r="CP792" s="47"/>
      <c r="CQ792" s="47"/>
      <c r="CR792" s="47"/>
      <c r="CU792" s="47"/>
      <c r="CV792" s="47"/>
    </row>
    <row r="793">
      <c r="G793" s="47"/>
      <c r="H793" s="47"/>
      <c r="I793" s="47"/>
      <c r="J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  <c r="BJ793" s="47"/>
      <c r="BK793" s="47"/>
      <c r="BL793" s="47"/>
      <c r="BM793" s="47"/>
      <c r="BN793" s="47"/>
      <c r="BO793" s="47"/>
      <c r="BP793" s="47"/>
      <c r="BQ793" s="47"/>
      <c r="BR793" s="47"/>
      <c r="BS793" s="47"/>
      <c r="BT793" s="47"/>
      <c r="BU793" s="47"/>
      <c r="BV793" s="47"/>
      <c r="BW793" s="47"/>
      <c r="BX793" s="47"/>
      <c r="BY793" s="47"/>
      <c r="BZ793" s="47"/>
      <c r="CA793" s="47"/>
      <c r="CB793" s="47"/>
      <c r="CC793" s="47"/>
      <c r="CD793" s="47"/>
      <c r="CE793" s="47"/>
      <c r="CF793" s="47"/>
      <c r="CG793" s="47"/>
      <c r="CH793" s="47"/>
      <c r="CI793" s="47"/>
      <c r="CJ793" s="47"/>
      <c r="CK793" s="47"/>
      <c r="CL793" s="47"/>
      <c r="CM793" s="47"/>
      <c r="CN793" s="47"/>
      <c r="CO793" s="47"/>
      <c r="CP793" s="47"/>
      <c r="CQ793" s="47"/>
      <c r="CR793" s="47"/>
      <c r="CU793" s="47"/>
      <c r="CV793" s="47"/>
    </row>
    <row r="794">
      <c r="G794" s="47"/>
      <c r="H794" s="47"/>
      <c r="I794" s="47"/>
      <c r="J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  <c r="BJ794" s="47"/>
      <c r="BK794" s="47"/>
      <c r="BL794" s="47"/>
      <c r="BM794" s="47"/>
      <c r="BN794" s="47"/>
      <c r="BO794" s="47"/>
      <c r="BP794" s="47"/>
      <c r="BQ794" s="47"/>
      <c r="BR794" s="47"/>
      <c r="BS794" s="47"/>
      <c r="BT794" s="47"/>
      <c r="BU794" s="47"/>
      <c r="BV794" s="47"/>
      <c r="BW794" s="47"/>
      <c r="BX794" s="47"/>
      <c r="BY794" s="47"/>
      <c r="BZ794" s="47"/>
      <c r="CA794" s="47"/>
      <c r="CB794" s="47"/>
      <c r="CC794" s="47"/>
      <c r="CD794" s="47"/>
      <c r="CE794" s="47"/>
      <c r="CF794" s="47"/>
      <c r="CG794" s="47"/>
      <c r="CH794" s="47"/>
      <c r="CI794" s="47"/>
      <c r="CJ794" s="47"/>
      <c r="CK794" s="47"/>
      <c r="CL794" s="47"/>
      <c r="CM794" s="47"/>
      <c r="CN794" s="47"/>
      <c r="CO794" s="47"/>
      <c r="CP794" s="47"/>
      <c r="CQ794" s="47"/>
      <c r="CR794" s="47"/>
      <c r="CU794" s="47"/>
      <c r="CV794" s="47"/>
    </row>
    <row r="795">
      <c r="G795" s="47"/>
      <c r="H795" s="47"/>
      <c r="I795" s="47"/>
      <c r="J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  <c r="BL795" s="47"/>
      <c r="BM795" s="47"/>
      <c r="BN795" s="47"/>
      <c r="BO795" s="47"/>
      <c r="BP795" s="47"/>
      <c r="BQ795" s="47"/>
      <c r="BR795" s="47"/>
      <c r="BS795" s="47"/>
      <c r="BT795" s="47"/>
      <c r="BU795" s="47"/>
      <c r="BV795" s="47"/>
      <c r="BW795" s="47"/>
      <c r="BX795" s="47"/>
      <c r="BY795" s="47"/>
      <c r="BZ795" s="47"/>
      <c r="CA795" s="47"/>
      <c r="CB795" s="47"/>
      <c r="CC795" s="47"/>
      <c r="CD795" s="47"/>
      <c r="CE795" s="47"/>
      <c r="CF795" s="47"/>
      <c r="CG795" s="47"/>
      <c r="CH795" s="47"/>
      <c r="CI795" s="47"/>
      <c r="CJ795" s="47"/>
      <c r="CK795" s="47"/>
      <c r="CL795" s="47"/>
      <c r="CM795" s="47"/>
      <c r="CN795" s="47"/>
      <c r="CO795" s="47"/>
      <c r="CP795" s="47"/>
      <c r="CQ795" s="47"/>
      <c r="CR795" s="47"/>
      <c r="CU795" s="47"/>
      <c r="CV795" s="47"/>
    </row>
    <row r="796">
      <c r="G796" s="47"/>
      <c r="H796" s="47"/>
      <c r="I796" s="47"/>
      <c r="J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  <c r="BJ796" s="47"/>
      <c r="BK796" s="47"/>
      <c r="BL796" s="47"/>
      <c r="BM796" s="47"/>
      <c r="BN796" s="47"/>
      <c r="BO796" s="47"/>
      <c r="BP796" s="47"/>
      <c r="BQ796" s="47"/>
      <c r="BR796" s="47"/>
      <c r="BS796" s="47"/>
      <c r="BT796" s="47"/>
      <c r="BU796" s="47"/>
      <c r="BV796" s="47"/>
      <c r="BW796" s="47"/>
      <c r="BX796" s="47"/>
      <c r="BY796" s="47"/>
      <c r="BZ796" s="47"/>
      <c r="CA796" s="47"/>
      <c r="CB796" s="47"/>
      <c r="CC796" s="47"/>
      <c r="CD796" s="47"/>
      <c r="CE796" s="47"/>
      <c r="CF796" s="47"/>
      <c r="CG796" s="47"/>
      <c r="CH796" s="47"/>
      <c r="CI796" s="47"/>
      <c r="CJ796" s="47"/>
      <c r="CK796" s="47"/>
      <c r="CL796" s="47"/>
      <c r="CM796" s="47"/>
      <c r="CN796" s="47"/>
      <c r="CO796" s="47"/>
      <c r="CP796" s="47"/>
      <c r="CQ796" s="47"/>
      <c r="CR796" s="47"/>
      <c r="CU796" s="47"/>
      <c r="CV796" s="47"/>
    </row>
    <row r="797">
      <c r="G797" s="47"/>
      <c r="H797" s="47"/>
      <c r="I797" s="47"/>
      <c r="J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  <c r="BJ797" s="47"/>
      <c r="BK797" s="47"/>
      <c r="BL797" s="47"/>
      <c r="BM797" s="47"/>
      <c r="BN797" s="47"/>
      <c r="BO797" s="47"/>
      <c r="BP797" s="47"/>
      <c r="BQ797" s="47"/>
      <c r="BR797" s="47"/>
      <c r="BS797" s="47"/>
      <c r="BT797" s="47"/>
      <c r="BU797" s="47"/>
      <c r="BV797" s="47"/>
      <c r="BW797" s="47"/>
      <c r="BX797" s="47"/>
      <c r="BY797" s="47"/>
      <c r="BZ797" s="47"/>
      <c r="CA797" s="47"/>
      <c r="CB797" s="47"/>
      <c r="CC797" s="47"/>
      <c r="CD797" s="47"/>
      <c r="CE797" s="47"/>
      <c r="CF797" s="47"/>
      <c r="CG797" s="47"/>
      <c r="CH797" s="47"/>
      <c r="CI797" s="47"/>
      <c r="CJ797" s="47"/>
      <c r="CK797" s="47"/>
      <c r="CL797" s="47"/>
      <c r="CM797" s="47"/>
      <c r="CN797" s="47"/>
      <c r="CO797" s="47"/>
      <c r="CP797" s="47"/>
      <c r="CQ797" s="47"/>
      <c r="CR797" s="47"/>
      <c r="CU797" s="47"/>
      <c r="CV797" s="47"/>
    </row>
    <row r="798">
      <c r="G798" s="47"/>
      <c r="H798" s="47"/>
      <c r="I798" s="47"/>
      <c r="J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  <c r="BJ798" s="47"/>
      <c r="BK798" s="47"/>
      <c r="BL798" s="47"/>
      <c r="BM798" s="47"/>
      <c r="BN798" s="47"/>
      <c r="BO798" s="47"/>
      <c r="BP798" s="47"/>
      <c r="BQ798" s="47"/>
      <c r="BR798" s="47"/>
      <c r="BS798" s="47"/>
      <c r="BT798" s="47"/>
      <c r="BU798" s="47"/>
      <c r="BV798" s="47"/>
      <c r="BW798" s="47"/>
      <c r="BX798" s="47"/>
      <c r="BY798" s="47"/>
      <c r="BZ798" s="47"/>
      <c r="CA798" s="47"/>
      <c r="CB798" s="47"/>
      <c r="CC798" s="47"/>
      <c r="CD798" s="47"/>
      <c r="CE798" s="47"/>
      <c r="CF798" s="47"/>
      <c r="CG798" s="47"/>
      <c r="CH798" s="47"/>
      <c r="CI798" s="47"/>
      <c r="CJ798" s="47"/>
      <c r="CK798" s="47"/>
      <c r="CL798" s="47"/>
      <c r="CM798" s="47"/>
      <c r="CN798" s="47"/>
      <c r="CO798" s="47"/>
      <c r="CP798" s="47"/>
      <c r="CQ798" s="47"/>
      <c r="CR798" s="47"/>
      <c r="CU798" s="47"/>
      <c r="CV798" s="47"/>
    </row>
    <row r="799">
      <c r="G799" s="47"/>
      <c r="H799" s="47"/>
      <c r="I799" s="47"/>
      <c r="J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  <c r="BJ799" s="47"/>
      <c r="BK799" s="47"/>
      <c r="BL799" s="47"/>
      <c r="BM799" s="47"/>
      <c r="BN799" s="47"/>
      <c r="BO799" s="47"/>
      <c r="BP799" s="47"/>
      <c r="BQ799" s="47"/>
      <c r="BR799" s="47"/>
      <c r="BS799" s="47"/>
      <c r="BT799" s="47"/>
      <c r="BU799" s="47"/>
      <c r="BV799" s="47"/>
      <c r="BW799" s="47"/>
      <c r="BX799" s="47"/>
      <c r="BY799" s="47"/>
      <c r="BZ799" s="47"/>
      <c r="CA799" s="47"/>
      <c r="CB799" s="47"/>
      <c r="CC799" s="47"/>
      <c r="CD799" s="47"/>
      <c r="CE799" s="47"/>
      <c r="CF799" s="47"/>
      <c r="CG799" s="47"/>
      <c r="CH799" s="47"/>
      <c r="CI799" s="47"/>
      <c r="CJ799" s="47"/>
      <c r="CK799" s="47"/>
      <c r="CL799" s="47"/>
      <c r="CM799" s="47"/>
      <c r="CN799" s="47"/>
      <c r="CO799" s="47"/>
      <c r="CP799" s="47"/>
      <c r="CQ799" s="47"/>
      <c r="CR799" s="47"/>
      <c r="CU799" s="47"/>
      <c r="CV799" s="47"/>
    </row>
    <row r="800">
      <c r="G800" s="47"/>
      <c r="H800" s="47"/>
      <c r="I800" s="47"/>
      <c r="J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  <c r="BJ800" s="47"/>
      <c r="BK800" s="47"/>
      <c r="BL800" s="47"/>
      <c r="BM800" s="47"/>
      <c r="BN800" s="47"/>
      <c r="BO800" s="47"/>
      <c r="BP800" s="47"/>
      <c r="BQ800" s="47"/>
      <c r="BR800" s="47"/>
      <c r="BS800" s="47"/>
      <c r="BT800" s="47"/>
      <c r="BU800" s="47"/>
      <c r="BV800" s="47"/>
      <c r="BW800" s="47"/>
      <c r="BX800" s="47"/>
      <c r="BY800" s="47"/>
      <c r="BZ800" s="47"/>
      <c r="CA800" s="47"/>
      <c r="CB800" s="47"/>
      <c r="CC800" s="47"/>
      <c r="CD800" s="47"/>
      <c r="CE800" s="47"/>
      <c r="CF800" s="47"/>
      <c r="CG800" s="47"/>
      <c r="CH800" s="47"/>
      <c r="CI800" s="47"/>
      <c r="CJ800" s="47"/>
      <c r="CK800" s="47"/>
      <c r="CL800" s="47"/>
      <c r="CM800" s="47"/>
      <c r="CN800" s="47"/>
      <c r="CO800" s="47"/>
      <c r="CP800" s="47"/>
      <c r="CQ800" s="47"/>
      <c r="CR800" s="47"/>
      <c r="CU800" s="47"/>
      <c r="CV800" s="47"/>
    </row>
    <row r="801">
      <c r="G801" s="47"/>
      <c r="H801" s="47"/>
      <c r="I801" s="47"/>
      <c r="J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  <c r="BJ801" s="47"/>
      <c r="BK801" s="47"/>
      <c r="BL801" s="47"/>
      <c r="BM801" s="47"/>
      <c r="BN801" s="47"/>
      <c r="BO801" s="47"/>
      <c r="BP801" s="47"/>
      <c r="BQ801" s="47"/>
      <c r="BR801" s="47"/>
      <c r="BS801" s="47"/>
      <c r="BT801" s="47"/>
      <c r="BU801" s="47"/>
      <c r="BV801" s="47"/>
      <c r="BW801" s="47"/>
      <c r="BX801" s="47"/>
      <c r="BY801" s="47"/>
      <c r="BZ801" s="47"/>
      <c r="CA801" s="47"/>
      <c r="CB801" s="47"/>
      <c r="CC801" s="47"/>
      <c r="CD801" s="47"/>
      <c r="CE801" s="47"/>
      <c r="CF801" s="47"/>
      <c r="CG801" s="47"/>
      <c r="CH801" s="47"/>
      <c r="CI801" s="47"/>
      <c r="CJ801" s="47"/>
      <c r="CK801" s="47"/>
      <c r="CL801" s="47"/>
      <c r="CM801" s="47"/>
      <c r="CN801" s="47"/>
      <c r="CO801" s="47"/>
      <c r="CP801" s="47"/>
      <c r="CQ801" s="47"/>
      <c r="CR801" s="47"/>
      <c r="CU801" s="47"/>
      <c r="CV801" s="47"/>
    </row>
    <row r="802">
      <c r="G802" s="47"/>
      <c r="H802" s="47"/>
      <c r="I802" s="47"/>
      <c r="J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  <c r="BJ802" s="47"/>
      <c r="BK802" s="47"/>
      <c r="BL802" s="47"/>
      <c r="BM802" s="47"/>
      <c r="BN802" s="47"/>
      <c r="BO802" s="47"/>
      <c r="BP802" s="47"/>
      <c r="BQ802" s="47"/>
      <c r="BR802" s="47"/>
      <c r="BS802" s="47"/>
      <c r="BT802" s="47"/>
      <c r="BU802" s="47"/>
      <c r="BV802" s="47"/>
      <c r="BW802" s="47"/>
      <c r="BX802" s="47"/>
      <c r="BY802" s="47"/>
      <c r="BZ802" s="47"/>
      <c r="CA802" s="47"/>
      <c r="CB802" s="47"/>
      <c r="CC802" s="47"/>
      <c r="CD802" s="47"/>
      <c r="CE802" s="47"/>
      <c r="CF802" s="47"/>
      <c r="CG802" s="47"/>
      <c r="CH802" s="47"/>
      <c r="CI802" s="47"/>
      <c r="CJ802" s="47"/>
      <c r="CK802" s="47"/>
      <c r="CL802" s="47"/>
      <c r="CM802" s="47"/>
      <c r="CN802" s="47"/>
      <c r="CO802" s="47"/>
      <c r="CP802" s="47"/>
      <c r="CQ802" s="47"/>
      <c r="CR802" s="47"/>
      <c r="CU802" s="47"/>
      <c r="CV802" s="47"/>
    </row>
    <row r="803">
      <c r="G803" s="47"/>
      <c r="H803" s="47"/>
      <c r="I803" s="47"/>
      <c r="J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  <c r="BL803" s="47"/>
      <c r="BM803" s="47"/>
      <c r="BN803" s="47"/>
      <c r="BO803" s="47"/>
      <c r="BP803" s="47"/>
      <c r="BQ803" s="47"/>
      <c r="BR803" s="47"/>
      <c r="BS803" s="47"/>
      <c r="BT803" s="47"/>
      <c r="BU803" s="47"/>
      <c r="BV803" s="47"/>
      <c r="BW803" s="47"/>
      <c r="BX803" s="47"/>
      <c r="BY803" s="47"/>
      <c r="BZ803" s="47"/>
      <c r="CA803" s="47"/>
      <c r="CB803" s="47"/>
      <c r="CC803" s="47"/>
      <c r="CD803" s="47"/>
      <c r="CE803" s="47"/>
      <c r="CF803" s="47"/>
      <c r="CG803" s="47"/>
      <c r="CH803" s="47"/>
      <c r="CI803" s="47"/>
      <c r="CJ803" s="47"/>
      <c r="CK803" s="47"/>
      <c r="CL803" s="47"/>
      <c r="CM803" s="47"/>
      <c r="CN803" s="47"/>
      <c r="CO803" s="47"/>
      <c r="CP803" s="47"/>
      <c r="CQ803" s="47"/>
      <c r="CR803" s="47"/>
      <c r="CU803" s="47"/>
      <c r="CV803" s="47"/>
    </row>
    <row r="804">
      <c r="G804" s="47"/>
      <c r="H804" s="47"/>
      <c r="I804" s="47"/>
      <c r="J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  <c r="BJ804" s="47"/>
      <c r="BK804" s="47"/>
      <c r="BL804" s="47"/>
      <c r="BM804" s="47"/>
      <c r="BN804" s="47"/>
      <c r="BO804" s="47"/>
      <c r="BP804" s="47"/>
      <c r="BQ804" s="47"/>
      <c r="BR804" s="47"/>
      <c r="BS804" s="47"/>
      <c r="BT804" s="47"/>
      <c r="BU804" s="47"/>
      <c r="BV804" s="47"/>
      <c r="BW804" s="47"/>
      <c r="BX804" s="47"/>
      <c r="BY804" s="47"/>
      <c r="BZ804" s="47"/>
      <c r="CA804" s="47"/>
      <c r="CB804" s="47"/>
      <c r="CC804" s="47"/>
      <c r="CD804" s="47"/>
      <c r="CE804" s="47"/>
      <c r="CF804" s="47"/>
      <c r="CG804" s="47"/>
      <c r="CH804" s="47"/>
      <c r="CI804" s="47"/>
      <c r="CJ804" s="47"/>
      <c r="CK804" s="47"/>
      <c r="CL804" s="47"/>
      <c r="CM804" s="47"/>
      <c r="CN804" s="47"/>
      <c r="CO804" s="47"/>
      <c r="CP804" s="47"/>
      <c r="CQ804" s="47"/>
      <c r="CR804" s="47"/>
      <c r="CU804" s="47"/>
      <c r="CV804" s="47"/>
    </row>
    <row r="805">
      <c r="G805" s="47"/>
      <c r="H805" s="47"/>
      <c r="I805" s="47"/>
      <c r="J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  <c r="BJ805" s="47"/>
      <c r="BK805" s="47"/>
      <c r="BL805" s="47"/>
      <c r="BM805" s="47"/>
      <c r="BN805" s="47"/>
      <c r="BO805" s="47"/>
      <c r="BP805" s="47"/>
      <c r="BQ805" s="47"/>
      <c r="BR805" s="47"/>
      <c r="BS805" s="47"/>
      <c r="BT805" s="47"/>
      <c r="BU805" s="47"/>
      <c r="BV805" s="47"/>
      <c r="BW805" s="47"/>
      <c r="BX805" s="47"/>
      <c r="BY805" s="47"/>
      <c r="BZ805" s="47"/>
      <c r="CA805" s="47"/>
      <c r="CB805" s="47"/>
      <c r="CC805" s="47"/>
      <c r="CD805" s="47"/>
      <c r="CE805" s="47"/>
      <c r="CF805" s="47"/>
      <c r="CG805" s="47"/>
      <c r="CH805" s="47"/>
      <c r="CI805" s="47"/>
      <c r="CJ805" s="47"/>
      <c r="CK805" s="47"/>
      <c r="CL805" s="47"/>
      <c r="CM805" s="47"/>
      <c r="CN805" s="47"/>
      <c r="CO805" s="47"/>
      <c r="CP805" s="47"/>
      <c r="CQ805" s="47"/>
      <c r="CR805" s="47"/>
      <c r="CU805" s="47"/>
      <c r="CV805" s="47"/>
    </row>
    <row r="806">
      <c r="G806" s="47"/>
      <c r="H806" s="47"/>
      <c r="I806" s="47"/>
      <c r="J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  <c r="BJ806" s="47"/>
      <c r="BK806" s="47"/>
      <c r="BL806" s="47"/>
      <c r="BM806" s="47"/>
      <c r="BN806" s="47"/>
      <c r="BO806" s="47"/>
      <c r="BP806" s="47"/>
      <c r="BQ806" s="47"/>
      <c r="BR806" s="47"/>
      <c r="BS806" s="47"/>
      <c r="BT806" s="47"/>
      <c r="BU806" s="47"/>
      <c r="BV806" s="47"/>
      <c r="BW806" s="47"/>
      <c r="BX806" s="47"/>
      <c r="BY806" s="47"/>
      <c r="BZ806" s="47"/>
      <c r="CA806" s="47"/>
      <c r="CB806" s="47"/>
      <c r="CC806" s="47"/>
      <c r="CD806" s="47"/>
      <c r="CE806" s="47"/>
      <c r="CF806" s="47"/>
      <c r="CG806" s="47"/>
      <c r="CH806" s="47"/>
      <c r="CI806" s="47"/>
      <c r="CJ806" s="47"/>
      <c r="CK806" s="47"/>
      <c r="CL806" s="47"/>
      <c r="CM806" s="47"/>
      <c r="CN806" s="47"/>
      <c r="CO806" s="47"/>
      <c r="CP806" s="47"/>
      <c r="CQ806" s="47"/>
      <c r="CR806" s="47"/>
      <c r="CU806" s="47"/>
      <c r="CV806" s="47"/>
    </row>
    <row r="807">
      <c r="G807" s="47"/>
      <c r="H807" s="47"/>
      <c r="I807" s="47"/>
      <c r="J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  <c r="BJ807" s="47"/>
      <c r="BK807" s="47"/>
      <c r="BL807" s="47"/>
      <c r="BM807" s="47"/>
      <c r="BN807" s="47"/>
      <c r="BO807" s="47"/>
      <c r="BP807" s="47"/>
      <c r="BQ807" s="47"/>
      <c r="BR807" s="47"/>
      <c r="BS807" s="47"/>
      <c r="BT807" s="47"/>
      <c r="BU807" s="47"/>
      <c r="BV807" s="47"/>
      <c r="BW807" s="47"/>
      <c r="BX807" s="47"/>
      <c r="BY807" s="47"/>
      <c r="BZ807" s="47"/>
      <c r="CA807" s="47"/>
      <c r="CB807" s="47"/>
      <c r="CC807" s="47"/>
      <c r="CD807" s="47"/>
      <c r="CE807" s="47"/>
      <c r="CF807" s="47"/>
      <c r="CG807" s="47"/>
      <c r="CH807" s="47"/>
      <c r="CI807" s="47"/>
      <c r="CJ807" s="47"/>
      <c r="CK807" s="47"/>
      <c r="CL807" s="47"/>
      <c r="CM807" s="47"/>
      <c r="CN807" s="47"/>
      <c r="CO807" s="47"/>
      <c r="CP807" s="47"/>
      <c r="CQ807" s="47"/>
      <c r="CR807" s="47"/>
      <c r="CU807" s="47"/>
      <c r="CV807" s="47"/>
    </row>
    <row r="808">
      <c r="G808" s="47"/>
      <c r="H808" s="47"/>
      <c r="I808" s="47"/>
      <c r="J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  <c r="BJ808" s="47"/>
      <c r="BK808" s="47"/>
      <c r="BL808" s="47"/>
      <c r="BM808" s="47"/>
      <c r="BN808" s="47"/>
      <c r="BO808" s="47"/>
      <c r="BP808" s="47"/>
      <c r="BQ808" s="47"/>
      <c r="BR808" s="47"/>
      <c r="BS808" s="47"/>
      <c r="BT808" s="47"/>
      <c r="BU808" s="47"/>
      <c r="BV808" s="47"/>
      <c r="BW808" s="47"/>
      <c r="BX808" s="47"/>
      <c r="BY808" s="47"/>
      <c r="BZ808" s="47"/>
      <c r="CA808" s="47"/>
      <c r="CB808" s="47"/>
      <c r="CC808" s="47"/>
      <c r="CD808" s="47"/>
      <c r="CE808" s="47"/>
      <c r="CF808" s="47"/>
      <c r="CG808" s="47"/>
      <c r="CH808" s="47"/>
      <c r="CI808" s="47"/>
      <c r="CJ808" s="47"/>
      <c r="CK808" s="47"/>
      <c r="CL808" s="47"/>
      <c r="CM808" s="47"/>
      <c r="CN808" s="47"/>
      <c r="CO808" s="47"/>
      <c r="CP808" s="47"/>
      <c r="CQ808" s="47"/>
      <c r="CR808" s="47"/>
      <c r="CU808" s="47"/>
      <c r="CV808" s="47"/>
    </row>
    <row r="809">
      <c r="G809" s="47"/>
      <c r="H809" s="47"/>
      <c r="I809" s="47"/>
      <c r="J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  <c r="BJ809" s="47"/>
      <c r="BK809" s="47"/>
      <c r="BL809" s="47"/>
      <c r="BM809" s="47"/>
      <c r="BN809" s="47"/>
      <c r="BO809" s="47"/>
      <c r="BP809" s="47"/>
      <c r="BQ809" s="47"/>
      <c r="BR809" s="47"/>
      <c r="BS809" s="47"/>
      <c r="BT809" s="47"/>
      <c r="BU809" s="47"/>
      <c r="BV809" s="47"/>
      <c r="BW809" s="47"/>
      <c r="BX809" s="47"/>
      <c r="BY809" s="47"/>
      <c r="BZ809" s="47"/>
      <c r="CA809" s="47"/>
      <c r="CB809" s="47"/>
      <c r="CC809" s="47"/>
      <c r="CD809" s="47"/>
      <c r="CE809" s="47"/>
      <c r="CF809" s="47"/>
      <c r="CG809" s="47"/>
      <c r="CH809" s="47"/>
      <c r="CI809" s="47"/>
      <c r="CJ809" s="47"/>
      <c r="CK809" s="47"/>
      <c r="CL809" s="47"/>
      <c r="CM809" s="47"/>
      <c r="CN809" s="47"/>
      <c r="CO809" s="47"/>
      <c r="CP809" s="47"/>
      <c r="CQ809" s="47"/>
      <c r="CR809" s="47"/>
      <c r="CU809" s="47"/>
      <c r="CV809" s="47"/>
    </row>
    <row r="810">
      <c r="G810" s="47"/>
      <c r="H810" s="47"/>
      <c r="I810" s="47"/>
      <c r="J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  <c r="BJ810" s="47"/>
      <c r="BK810" s="47"/>
      <c r="BL810" s="47"/>
      <c r="BM810" s="47"/>
      <c r="BN810" s="47"/>
      <c r="BO810" s="47"/>
      <c r="BP810" s="47"/>
      <c r="BQ810" s="47"/>
      <c r="BR810" s="47"/>
      <c r="BS810" s="47"/>
      <c r="BT810" s="47"/>
      <c r="BU810" s="47"/>
      <c r="BV810" s="47"/>
      <c r="BW810" s="47"/>
      <c r="BX810" s="47"/>
      <c r="BY810" s="47"/>
      <c r="BZ810" s="47"/>
      <c r="CA810" s="47"/>
      <c r="CB810" s="47"/>
      <c r="CC810" s="47"/>
      <c r="CD810" s="47"/>
      <c r="CE810" s="47"/>
      <c r="CF810" s="47"/>
      <c r="CG810" s="47"/>
      <c r="CH810" s="47"/>
      <c r="CI810" s="47"/>
      <c r="CJ810" s="47"/>
      <c r="CK810" s="47"/>
      <c r="CL810" s="47"/>
      <c r="CM810" s="47"/>
      <c r="CN810" s="47"/>
      <c r="CO810" s="47"/>
      <c r="CP810" s="47"/>
      <c r="CQ810" s="47"/>
      <c r="CR810" s="47"/>
      <c r="CU810" s="47"/>
      <c r="CV810" s="47"/>
    </row>
    <row r="811">
      <c r="G811" s="47"/>
      <c r="H811" s="47"/>
      <c r="I811" s="47"/>
      <c r="J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  <c r="BL811" s="47"/>
      <c r="BM811" s="47"/>
      <c r="BN811" s="47"/>
      <c r="BO811" s="47"/>
      <c r="BP811" s="47"/>
      <c r="BQ811" s="47"/>
      <c r="BR811" s="47"/>
      <c r="BS811" s="47"/>
      <c r="BT811" s="47"/>
      <c r="BU811" s="47"/>
      <c r="BV811" s="47"/>
      <c r="BW811" s="47"/>
      <c r="BX811" s="47"/>
      <c r="BY811" s="47"/>
      <c r="BZ811" s="47"/>
      <c r="CA811" s="47"/>
      <c r="CB811" s="47"/>
      <c r="CC811" s="47"/>
      <c r="CD811" s="47"/>
      <c r="CE811" s="47"/>
      <c r="CF811" s="47"/>
      <c r="CG811" s="47"/>
      <c r="CH811" s="47"/>
      <c r="CI811" s="47"/>
      <c r="CJ811" s="47"/>
      <c r="CK811" s="47"/>
      <c r="CL811" s="47"/>
      <c r="CM811" s="47"/>
      <c r="CN811" s="47"/>
      <c r="CO811" s="47"/>
      <c r="CP811" s="47"/>
      <c r="CQ811" s="47"/>
      <c r="CR811" s="47"/>
      <c r="CU811" s="47"/>
      <c r="CV811" s="47"/>
    </row>
    <row r="812">
      <c r="G812" s="47"/>
      <c r="H812" s="47"/>
      <c r="I812" s="47"/>
      <c r="J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  <c r="BL812" s="47"/>
      <c r="BM812" s="47"/>
      <c r="BN812" s="47"/>
      <c r="BO812" s="47"/>
      <c r="BP812" s="47"/>
      <c r="BQ812" s="47"/>
      <c r="BR812" s="47"/>
      <c r="BS812" s="47"/>
      <c r="BT812" s="47"/>
      <c r="BU812" s="47"/>
      <c r="BV812" s="47"/>
      <c r="BW812" s="47"/>
      <c r="BX812" s="47"/>
      <c r="BY812" s="47"/>
      <c r="BZ812" s="47"/>
      <c r="CA812" s="47"/>
      <c r="CB812" s="47"/>
      <c r="CC812" s="47"/>
      <c r="CD812" s="47"/>
      <c r="CE812" s="47"/>
      <c r="CF812" s="47"/>
      <c r="CG812" s="47"/>
      <c r="CH812" s="47"/>
      <c r="CI812" s="47"/>
      <c r="CJ812" s="47"/>
      <c r="CK812" s="47"/>
      <c r="CL812" s="47"/>
      <c r="CM812" s="47"/>
      <c r="CN812" s="47"/>
      <c r="CO812" s="47"/>
      <c r="CP812" s="47"/>
      <c r="CQ812" s="47"/>
      <c r="CR812" s="47"/>
      <c r="CU812" s="47"/>
      <c r="CV812" s="47"/>
    </row>
    <row r="813">
      <c r="G813" s="47"/>
      <c r="H813" s="47"/>
      <c r="I813" s="47"/>
      <c r="J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  <c r="BL813" s="47"/>
      <c r="BM813" s="47"/>
      <c r="BN813" s="47"/>
      <c r="BO813" s="47"/>
      <c r="BP813" s="47"/>
      <c r="BQ813" s="47"/>
      <c r="BR813" s="47"/>
      <c r="BS813" s="47"/>
      <c r="BT813" s="47"/>
      <c r="BU813" s="47"/>
      <c r="BV813" s="47"/>
      <c r="BW813" s="47"/>
      <c r="BX813" s="47"/>
      <c r="BY813" s="47"/>
      <c r="BZ813" s="47"/>
      <c r="CA813" s="47"/>
      <c r="CB813" s="47"/>
      <c r="CC813" s="47"/>
      <c r="CD813" s="47"/>
      <c r="CE813" s="47"/>
      <c r="CF813" s="47"/>
      <c r="CG813" s="47"/>
      <c r="CH813" s="47"/>
      <c r="CI813" s="47"/>
      <c r="CJ813" s="47"/>
      <c r="CK813" s="47"/>
      <c r="CL813" s="47"/>
      <c r="CM813" s="47"/>
      <c r="CN813" s="47"/>
      <c r="CO813" s="47"/>
      <c r="CP813" s="47"/>
      <c r="CQ813" s="47"/>
      <c r="CR813" s="47"/>
      <c r="CU813" s="47"/>
      <c r="CV813" s="47"/>
    </row>
    <row r="814">
      <c r="G814" s="47"/>
      <c r="H814" s="47"/>
      <c r="I814" s="47"/>
      <c r="J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  <c r="BL814" s="47"/>
      <c r="BM814" s="47"/>
      <c r="BN814" s="47"/>
      <c r="BO814" s="47"/>
      <c r="BP814" s="47"/>
      <c r="BQ814" s="47"/>
      <c r="BR814" s="47"/>
      <c r="BS814" s="47"/>
      <c r="BT814" s="47"/>
      <c r="BU814" s="47"/>
      <c r="BV814" s="47"/>
      <c r="BW814" s="47"/>
      <c r="BX814" s="47"/>
      <c r="BY814" s="47"/>
      <c r="BZ814" s="47"/>
      <c r="CA814" s="47"/>
      <c r="CB814" s="47"/>
      <c r="CC814" s="47"/>
      <c r="CD814" s="47"/>
      <c r="CE814" s="47"/>
      <c r="CF814" s="47"/>
      <c r="CG814" s="47"/>
      <c r="CH814" s="47"/>
      <c r="CI814" s="47"/>
      <c r="CJ814" s="47"/>
      <c r="CK814" s="47"/>
      <c r="CL814" s="47"/>
      <c r="CM814" s="47"/>
      <c r="CN814" s="47"/>
      <c r="CO814" s="47"/>
      <c r="CP814" s="47"/>
      <c r="CQ814" s="47"/>
      <c r="CR814" s="47"/>
      <c r="CU814" s="47"/>
      <c r="CV814" s="47"/>
    </row>
    <row r="815">
      <c r="G815" s="47"/>
      <c r="H815" s="47"/>
      <c r="I815" s="47"/>
      <c r="J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  <c r="BL815" s="47"/>
      <c r="BM815" s="47"/>
      <c r="BN815" s="47"/>
      <c r="BO815" s="47"/>
      <c r="BP815" s="47"/>
      <c r="BQ815" s="47"/>
      <c r="BR815" s="47"/>
      <c r="BS815" s="47"/>
      <c r="BT815" s="47"/>
      <c r="BU815" s="47"/>
      <c r="BV815" s="47"/>
      <c r="BW815" s="47"/>
      <c r="BX815" s="47"/>
      <c r="BY815" s="47"/>
      <c r="BZ815" s="47"/>
      <c r="CA815" s="47"/>
      <c r="CB815" s="47"/>
      <c r="CC815" s="47"/>
      <c r="CD815" s="47"/>
      <c r="CE815" s="47"/>
      <c r="CF815" s="47"/>
      <c r="CG815" s="47"/>
      <c r="CH815" s="47"/>
      <c r="CI815" s="47"/>
      <c r="CJ815" s="47"/>
      <c r="CK815" s="47"/>
      <c r="CL815" s="47"/>
      <c r="CM815" s="47"/>
      <c r="CN815" s="47"/>
      <c r="CO815" s="47"/>
      <c r="CP815" s="47"/>
      <c r="CQ815" s="47"/>
      <c r="CR815" s="47"/>
      <c r="CU815" s="47"/>
      <c r="CV815" s="47"/>
    </row>
    <row r="816">
      <c r="G816" s="47"/>
      <c r="H816" s="47"/>
      <c r="I816" s="47"/>
      <c r="J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  <c r="BL816" s="47"/>
      <c r="BM816" s="47"/>
      <c r="BN816" s="47"/>
      <c r="BO816" s="47"/>
      <c r="BP816" s="47"/>
      <c r="BQ816" s="47"/>
      <c r="BR816" s="47"/>
      <c r="BS816" s="47"/>
      <c r="BT816" s="47"/>
      <c r="BU816" s="47"/>
      <c r="BV816" s="47"/>
      <c r="BW816" s="47"/>
      <c r="BX816" s="47"/>
      <c r="BY816" s="47"/>
      <c r="BZ816" s="47"/>
      <c r="CA816" s="47"/>
      <c r="CB816" s="47"/>
      <c r="CC816" s="47"/>
      <c r="CD816" s="47"/>
      <c r="CE816" s="47"/>
      <c r="CF816" s="47"/>
      <c r="CG816" s="47"/>
      <c r="CH816" s="47"/>
      <c r="CI816" s="47"/>
      <c r="CJ816" s="47"/>
      <c r="CK816" s="47"/>
      <c r="CL816" s="47"/>
      <c r="CM816" s="47"/>
      <c r="CN816" s="47"/>
      <c r="CO816" s="47"/>
      <c r="CP816" s="47"/>
      <c r="CQ816" s="47"/>
      <c r="CR816" s="47"/>
      <c r="CU816" s="47"/>
      <c r="CV816" s="47"/>
    </row>
    <row r="817">
      <c r="G817" s="47"/>
      <c r="H817" s="47"/>
      <c r="I817" s="47"/>
      <c r="J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  <c r="BL817" s="47"/>
      <c r="BM817" s="47"/>
      <c r="BN817" s="47"/>
      <c r="BO817" s="47"/>
      <c r="BP817" s="47"/>
      <c r="BQ817" s="47"/>
      <c r="BR817" s="47"/>
      <c r="BS817" s="47"/>
      <c r="BT817" s="47"/>
      <c r="BU817" s="47"/>
      <c r="BV817" s="47"/>
      <c r="BW817" s="47"/>
      <c r="BX817" s="47"/>
      <c r="BY817" s="47"/>
      <c r="BZ817" s="47"/>
      <c r="CA817" s="47"/>
      <c r="CB817" s="47"/>
      <c r="CC817" s="47"/>
      <c r="CD817" s="47"/>
      <c r="CE817" s="47"/>
      <c r="CF817" s="47"/>
      <c r="CG817" s="47"/>
      <c r="CH817" s="47"/>
      <c r="CI817" s="47"/>
      <c r="CJ817" s="47"/>
      <c r="CK817" s="47"/>
      <c r="CL817" s="47"/>
      <c r="CM817" s="47"/>
      <c r="CN817" s="47"/>
      <c r="CO817" s="47"/>
      <c r="CP817" s="47"/>
      <c r="CQ817" s="47"/>
      <c r="CR817" s="47"/>
      <c r="CU817" s="47"/>
      <c r="CV817" s="47"/>
    </row>
    <row r="818">
      <c r="G818" s="47"/>
      <c r="H818" s="47"/>
      <c r="I818" s="47"/>
      <c r="J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  <c r="BL818" s="47"/>
      <c r="BM818" s="47"/>
      <c r="BN818" s="47"/>
      <c r="BO818" s="47"/>
      <c r="BP818" s="47"/>
      <c r="BQ818" s="47"/>
      <c r="BR818" s="47"/>
      <c r="BS818" s="47"/>
      <c r="BT818" s="47"/>
      <c r="BU818" s="47"/>
      <c r="BV818" s="47"/>
      <c r="BW818" s="47"/>
      <c r="BX818" s="47"/>
      <c r="BY818" s="47"/>
      <c r="BZ818" s="47"/>
      <c r="CA818" s="47"/>
      <c r="CB818" s="47"/>
      <c r="CC818" s="47"/>
      <c r="CD818" s="47"/>
      <c r="CE818" s="47"/>
      <c r="CF818" s="47"/>
      <c r="CG818" s="47"/>
      <c r="CH818" s="47"/>
      <c r="CI818" s="47"/>
      <c r="CJ818" s="47"/>
      <c r="CK818" s="47"/>
      <c r="CL818" s="47"/>
      <c r="CM818" s="47"/>
      <c r="CN818" s="47"/>
      <c r="CO818" s="47"/>
      <c r="CP818" s="47"/>
      <c r="CQ818" s="47"/>
      <c r="CR818" s="47"/>
      <c r="CU818" s="47"/>
      <c r="CV818" s="47"/>
    </row>
    <row r="819">
      <c r="G819" s="47"/>
      <c r="H819" s="47"/>
      <c r="I819" s="47"/>
      <c r="J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  <c r="BL819" s="47"/>
      <c r="BM819" s="47"/>
      <c r="BN819" s="47"/>
      <c r="BO819" s="47"/>
      <c r="BP819" s="47"/>
      <c r="BQ819" s="47"/>
      <c r="BR819" s="47"/>
      <c r="BS819" s="47"/>
      <c r="BT819" s="47"/>
      <c r="BU819" s="47"/>
      <c r="BV819" s="47"/>
      <c r="BW819" s="47"/>
      <c r="BX819" s="47"/>
      <c r="BY819" s="47"/>
      <c r="BZ819" s="47"/>
      <c r="CA819" s="47"/>
      <c r="CB819" s="47"/>
      <c r="CC819" s="47"/>
      <c r="CD819" s="47"/>
      <c r="CE819" s="47"/>
      <c r="CF819" s="47"/>
      <c r="CG819" s="47"/>
      <c r="CH819" s="47"/>
      <c r="CI819" s="47"/>
      <c r="CJ819" s="47"/>
      <c r="CK819" s="47"/>
      <c r="CL819" s="47"/>
      <c r="CM819" s="47"/>
      <c r="CN819" s="47"/>
      <c r="CO819" s="47"/>
      <c r="CP819" s="47"/>
      <c r="CQ819" s="47"/>
      <c r="CR819" s="47"/>
      <c r="CU819" s="47"/>
      <c r="CV819" s="47"/>
    </row>
    <row r="820">
      <c r="G820" s="47"/>
      <c r="H820" s="47"/>
      <c r="I820" s="47"/>
      <c r="J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/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47"/>
      <c r="CA820" s="47"/>
      <c r="CB820" s="47"/>
      <c r="CC820" s="47"/>
      <c r="CD820" s="47"/>
      <c r="CE820" s="47"/>
      <c r="CF820" s="47"/>
      <c r="CG820" s="47"/>
      <c r="CH820" s="47"/>
      <c r="CI820" s="47"/>
      <c r="CJ820" s="47"/>
      <c r="CK820" s="47"/>
      <c r="CL820" s="47"/>
      <c r="CM820" s="47"/>
      <c r="CN820" s="47"/>
      <c r="CO820" s="47"/>
      <c r="CP820" s="47"/>
      <c r="CQ820" s="47"/>
      <c r="CR820" s="47"/>
      <c r="CU820" s="47"/>
      <c r="CV820" s="47"/>
    </row>
    <row r="821">
      <c r="G821" s="47"/>
      <c r="H821" s="47"/>
      <c r="I821" s="47"/>
      <c r="J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  <c r="BL821" s="47"/>
      <c r="BM821" s="47"/>
      <c r="BN821" s="47"/>
      <c r="BO821" s="47"/>
      <c r="BP821" s="47"/>
      <c r="BQ821" s="47"/>
      <c r="BR821" s="47"/>
      <c r="BS821" s="47"/>
      <c r="BT821" s="47"/>
      <c r="BU821" s="47"/>
      <c r="BV821" s="47"/>
      <c r="BW821" s="47"/>
      <c r="BX821" s="47"/>
      <c r="BY821" s="47"/>
      <c r="BZ821" s="47"/>
      <c r="CA821" s="47"/>
      <c r="CB821" s="47"/>
      <c r="CC821" s="47"/>
      <c r="CD821" s="47"/>
      <c r="CE821" s="47"/>
      <c r="CF821" s="47"/>
      <c r="CG821" s="47"/>
      <c r="CH821" s="47"/>
      <c r="CI821" s="47"/>
      <c r="CJ821" s="47"/>
      <c r="CK821" s="47"/>
      <c r="CL821" s="47"/>
      <c r="CM821" s="47"/>
      <c r="CN821" s="47"/>
      <c r="CO821" s="47"/>
      <c r="CP821" s="47"/>
      <c r="CQ821" s="47"/>
      <c r="CR821" s="47"/>
      <c r="CU821" s="47"/>
      <c r="CV821" s="47"/>
    </row>
    <row r="822">
      <c r="G822" s="47"/>
      <c r="H822" s="47"/>
      <c r="I822" s="47"/>
      <c r="J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/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47"/>
      <c r="CA822" s="47"/>
      <c r="CB822" s="47"/>
      <c r="CC822" s="47"/>
      <c r="CD822" s="47"/>
      <c r="CE822" s="47"/>
      <c r="CF822" s="47"/>
      <c r="CG822" s="47"/>
      <c r="CH822" s="47"/>
      <c r="CI822" s="47"/>
      <c r="CJ822" s="47"/>
      <c r="CK822" s="47"/>
      <c r="CL822" s="47"/>
      <c r="CM822" s="47"/>
      <c r="CN822" s="47"/>
      <c r="CO822" s="47"/>
      <c r="CP822" s="47"/>
      <c r="CQ822" s="47"/>
      <c r="CR822" s="47"/>
      <c r="CU822" s="47"/>
      <c r="CV822" s="47"/>
    </row>
    <row r="823">
      <c r="G823" s="47"/>
      <c r="H823" s="47"/>
      <c r="I823" s="47"/>
      <c r="J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  <c r="BL823" s="47"/>
      <c r="BM823" s="47"/>
      <c r="BN823" s="47"/>
      <c r="BO823" s="47"/>
      <c r="BP823" s="47"/>
      <c r="BQ823" s="47"/>
      <c r="BR823" s="47"/>
      <c r="BS823" s="47"/>
      <c r="BT823" s="47"/>
      <c r="BU823" s="47"/>
      <c r="BV823" s="47"/>
      <c r="BW823" s="47"/>
      <c r="BX823" s="47"/>
      <c r="BY823" s="47"/>
      <c r="BZ823" s="47"/>
      <c r="CA823" s="47"/>
      <c r="CB823" s="47"/>
      <c r="CC823" s="47"/>
      <c r="CD823" s="47"/>
      <c r="CE823" s="47"/>
      <c r="CF823" s="47"/>
      <c r="CG823" s="47"/>
      <c r="CH823" s="47"/>
      <c r="CI823" s="47"/>
      <c r="CJ823" s="47"/>
      <c r="CK823" s="47"/>
      <c r="CL823" s="47"/>
      <c r="CM823" s="47"/>
      <c r="CN823" s="47"/>
      <c r="CO823" s="47"/>
      <c r="CP823" s="47"/>
      <c r="CQ823" s="47"/>
      <c r="CR823" s="47"/>
      <c r="CU823" s="47"/>
      <c r="CV823" s="47"/>
    </row>
    <row r="824">
      <c r="G824" s="47"/>
      <c r="H824" s="47"/>
      <c r="I824" s="47"/>
      <c r="J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  <c r="BL824" s="47"/>
      <c r="BM824" s="47"/>
      <c r="BN824" s="47"/>
      <c r="BO824" s="47"/>
      <c r="BP824" s="47"/>
      <c r="BQ824" s="47"/>
      <c r="BR824" s="47"/>
      <c r="BS824" s="47"/>
      <c r="BT824" s="47"/>
      <c r="BU824" s="47"/>
      <c r="BV824" s="47"/>
      <c r="BW824" s="47"/>
      <c r="BX824" s="47"/>
      <c r="BY824" s="47"/>
      <c r="BZ824" s="47"/>
      <c r="CA824" s="47"/>
      <c r="CB824" s="47"/>
      <c r="CC824" s="47"/>
      <c r="CD824" s="47"/>
      <c r="CE824" s="47"/>
      <c r="CF824" s="47"/>
      <c r="CG824" s="47"/>
      <c r="CH824" s="47"/>
      <c r="CI824" s="47"/>
      <c r="CJ824" s="47"/>
      <c r="CK824" s="47"/>
      <c r="CL824" s="47"/>
      <c r="CM824" s="47"/>
      <c r="CN824" s="47"/>
      <c r="CO824" s="47"/>
      <c r="CP824" s="47"/>
      <c r="CQ824" s="47"/>
      <c r="CR824" s="47"/>
      <c r="CU824" s="47"/>
      <c r="CV824" s="47"/>
    </row>
    <row r="825">
      <c r="G825" s="47"/>
      <c r="H825" s="47"/>
      <c r="I825" s="47"/>
      <c r="J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  <c r="BL825" s="47"/>
      <c r="BM825" s="47"/>
      <c r="BN825" s="47"/>
      <c r="BO825" s="47"/>
      <c r="BP825" s="47"/>
      <c r="BQ825" s="47"/>
      <c r="BR825" s="47"/>
      <c r="BS825" s="47"/>
      <c r="BT825" s="47"/>
      <c r="BU825" s="47"/>
      <c r="BV825" s="47"/>
      <c r="BW825" s="47"/>
      <c r="BX825" s="47"/>
      <c r="BY825" s="47"/>
      <c r="BZ825" s="47"/>
      <c r="CA825" s="47"/>
      <c r="CB825" s="47"/>
      <c r="CC825" s="47"/>
      <c r="CD825" s="47"/>
      <c r="CE825" s="47"/>
      <c r="CF825" s="47"/>
      <c r="CG825" s="47"/>
      <c r="CH825" s="47"/>
      <c r="CI825" s="47"/>
      <c r="CJ825" s="47"/>
      <c r="CK825" s="47"/>
      <c r="CL825" s="47"/>
      <c r="CM825" s="47"/>
      <c r="CN825" s="47"/>
      <c r="CO825" s="47"/>
      <c r="CP825" s="47"/>
      <c r="CQ825" s="47"/>
      <c r="CR825" s="47"/>
      <c r="CU825" s="47"/>
      <c r="CV825" s="47"/>
    </row>
    <row r="826">
      <c r="G826" s="47"/>
      <c r="H826" s="47"/>
      <c r="I826" s="47"/>
      <c r="J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  <c r="BL826" s="47"/>
      <c r="BM826" s="47"/>
      <c r="BN826" s="47"/>
      <c r="BO826" s="47"/>
      <c r="BP826" s="47"/>
      <c r="BQ826" s="47"/>
      <c r="BR826" s="47"/>
      <c r="BS826" s="47"/>
      <c r="BT826" s="47"/>
      <c r="BU826" s="47"/>
      <c r="BV826" s="47"/>
      <c r="BW826" s="47"/>
      <c r="BX826" s="47"/>
      <c r="BY826" s="47"/>
      <c r="BZ826" s="47"/>
      <c r="CA826" s="47"/>
      <c r="CB826" s="47"/>
      <c r="CC826" s="47"/>
      <c r="CD826" s="47"/>
      <c r="CE826" s="47"/>
      <c r="CF826" s="47"/>
      <c r="CG826" s="47"/>
      <c r="CH826" s="47"/>
      <c r="CI826" s="47"/>
      <c r="CJ826" s="47"/>
      <c r="CK826" s="47"/>
      <c r="CL826" s="47"/>
      <c r="CM826" s="47"/>
      <c r="CN826" s="47"/>
      <c r="CO826" s="47"/>
      <c r="CP826" s="47"/>
      <c r="CQ826" s="47"/>
      <c r="CR826" s="47"/>
      <c r="CU826" s="47"/>
      <c r="CV826" s="47"/>
    </row>
    <row r="827">
      <c r="G827" s="47"/>
      <c r="H827" s="47"/>
      <c r="I827" s="47"/>
      <c r="J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  <c r="BL827" s="47"/>
      <c r="BM827" s="47"/>
      <c r="BN827" s="47"/>
      <c r="BO827" s="47"/>
      <c r="BP827" s="47"/>
      <c r="BQ827" s="47"/>
      <c r="BR827" s="47"/>
      <c r="BS827" s="47"/>
      <c r="BT827" s="47"/>
      <c r="BU827" s="47"/>
      <c r="BV827" s="47"/>
      <c r="BW827" s="47"/>
      <c r="BX827" s="47"/>
      <c r="BY827" s="47"/>
      <c r="BZ827" s="47"/>
      <c r="CA827" s="47"/>
      <c r="CB827" s="47"/>
      <c r="CC827" s="47"/>
      <c r="CD827" s="47"/>
      <c r="CE827" s="47"/>
      <c r="CF827" s="47"/>
      <c r="CG827" s="47"/>
      <c r="CH827" s="47"/>
      <c r="CI827" s="47"/>
      <c r="CJ827" s="47"/>
      <c r="CK827" s="47"/>
      <c r="CL827" s="47"/>
      <c r="CM827" s="47"/>
      <c r="CN827" s="47"/>
      <c r="CO827" s="47"/>
      <c r="CP827" s="47"/>
      <c r="CQ827" s="47"/>
      <c r="CR827" s="47"/>
      <c r="CU827" s="47"/>
      <c r="CV827" s="47"/>
    </row>
    <row r="828">
      <c r="G828" s="47"/>
      <c r="H828" s="47"/>
      <c r="I828" s="47"/>
      <c r="J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  <c r="BL828" s="47"/>
      <c r="BM828" s="47"/>
      <c r="BN828" s="47"/>
      <c r="BO828" s="47"/>
      <c r="BP828" s="47"/>
      <c r="BQ828" s="47"/>
      <c r="BR828" s="47"/>
      <c r="BS828" s="47"/>
      <c r="BT828" s="47"/>
      <c r="BU828" s="47"/>
      <c r="BV828" s="47"/>
      <c r="BW828" s="47"/>
      <c r="BX828" s="47"/>
      <c r="BY828" s="47"/>
      <c r="BZ828" s="47"/>
      <c r="CA828" s="47"/>
      <c r="CB828" s="47"/>
      <c r="CC828" s="47"/>
      <c r="CD828" s="47"/>
      <c r="CE828" s="47"/>
      <c r="CF828" s="47"/>
      <c r="CG828" s="47"/>
      <c r="CH828" s="47"/>
      <c r="CI828" s="47"/>
      <c r="CJ828" s="47"/>
      <c r="CK828" s="47"/>
      <c r="CL828" s="47"/>
      <c r="CM828" s="47"/>
      <c r="CN828" s="47"/>
      <c r="CO828" s="47"/>
      <c r="CP828" s="47"/>
      <c r="CQ828" s="47"/>
      <c r="CR828" s="47"/>
      <c r="CU828" s="47"/>
      <c r="CV828" s="47"/>
    </row>
    <row r="829">
      <c r="G829" s="47"/>
      <c r="H829" s="47"/>
      <c r="I829" s="47"/>
      <c r="J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  <c r="BL829" s="47"/>
      <c r="BM829" s="47"/>
      <c r="BN829" s="47"/>
      <c r="BO829" s="47"/>
      <c r="BP829" s="47"/>
      <c r="BQ829" s="47"/>
      <c r="BR829" s="47"/>
      <c r="BS829" s="47"/>
      <c r="BT829" s="47"/>
      <c r="BU829" s="47"/>
      <c r="BV829" s="47"/>
      <c r="BW829" s="47"/>
      <c r="BX829" s="47"/>
      <c r="BY829" s="47"/>
      <c r="BZ829" s="47"/>
      <c r="CA829" s="47"/>
      <c r="CB829" s="47"/>
      <c r="CC829" s="47"/>
      <c r="CD829" s="47"/>
      <c r="CE829" s="47"/>
      <c r="CF829" s="47"/>
      <c r="CG829" s="47"/>
      <c r="CH829" s="47"/>
      <c r="CI829" s="47"/>
      <c r="CJ829" s="47"/>
      <c r="CK829" s="47"/>
      <c r="CL829" s="47"/>
      <c r="CM829" s="47"/>
      <c r="CN829" s="47"/>
      <c r="CO829" s="47"/>
      <c r="CP829" s="47"/>
      <c r="CQ829" s="47"/>
      <c r="CR829" s="47"/>
      <c r="CU829" s="47"/>
      <c r="CV829" s="47"/>
    </row>
    <row r="830">
      <c r="G830" s="47"/>
      <c r="H830" s="47"/>
      <c r="I830" s="47"/>
      <c r="J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  <c r="BL830" s="47"/>
      <c r="BM830" s="47"/>
      <c r="BN830" s="47"/>
      <c r="BO830" s="47"/>
      <c r="BP830" s="47"/>
      <c r="BQ830" s="47"/>
      <c r="BR830" s="47"/>
      <c r="BS830" s="47"/>
      <c r="BT830" s="47"/>
      <c r="BU830" s="47"/>
      <c r="BV830" s="47"/>
      <c r="BW830" s="47"/>
      <c r="BX830" s="47"/>
      <c r="BY830" s="47"/>
      <c r="BZ830" s="47"/>
      <c r="CA830" s="47"/>
      <c r="CB830" s="47"/>
      <c r="CC830" s="47"/>
      <c r="CD830" s="47"/>
      <c r="CE830" s="47"/>
      <c r="CF830" s="47"/>
      <c r="CG830" s="47"/>
      <c r="CH830" s="47"/>
      <c r="CI830" s="47"/>
      <c r="CJ830" s="47"/>
      <c r="CK830" s="47"/>
      <c r="CL830" s="47"/>
      <c r="CM830" s="47"/>
      <c r="CN830" s="47"/>
      <c r="CO830" s="47"/>
      <c r="CP830" s="47"/>
      <c r="CQ830" s="47"/>
      <c r="CR830" s="47"/>
      <c r="CU830" s="47"/>
      <c r="CV830" s="47"/>
    </row>
    <row r="831">
      <c r="G831" s="47"/>
      <c r="H831" s="47"/>
      <c r="I831" s="47"/>
      <c r="J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  <c r="BL831" s="47"/>
      <c r="BM831" s="47"/>
      <c r="BN831" s="47"/>
      <c r="BO831" s="47"/>
      <c r="BP831" s="47"/>
      <c r="BQ831" s="47"/>
      <c r="BR831" s="47"/>
      <c r="BS831" s="47"/>
      <c r="BT831" s="47"/>
      <c r="BU831" s="47"/>
      <c r="BV831" s="47"/>
      <c r="BW831" s="47"/>
      <c r="BX831" s="47"/>
      <c r="BY831" s="47"/>
      <c r="BZ831" s="47"/>
      <c r="CA831" s="47"/>
      <c r="CB831" s="47"/>
      <c r="CC831" s="47"/>
      <c r="CD831" s="47"/>
      <c r="CE831" s="47"/>
      <c r="CF831" s="47"/>
      <c r="CG831" s="47"/>
      <c r="CH831" s="47"/>
      <c r="CI831" s="47"/>
      <c r="CJ831" s="47"/>
      <c r="CK831" s="47"/>
      <c r="CL831" s="47"/>
      <c r="CM831" s="47"/>
      <c r="CN831" s="47"/>
      <c r="CO831" s="47"/>
      <c r="CP831" s="47"/>
      <c r="CQ831" s="47"/>
      <c r="CR831" s="47"/>
      <c r="CU831" s="47"/>
      <c r="CV831" s="47"/>
    </row>
    <row r="832">
      <c r="G832" s="47"/>
      <c r="H832" s="47"/>
      <c r="I832" s="47"/>
      <c r="J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  <c r="BL832" s="47"/>
      <c r="BM832" s="47"/>
      <c r="BN832" s="47"/>
      <c r="BO832" s="47"/>
      <c r="BP832" s="47"/>
      <c r="BQ832" s="47"/>
      <c r="BR832" s="47"/>
      <c r="BS832" s="47"/>
      <c r="BT832" s="47"/>
      <c r="BU832" s="47"/>
      <c r="BV832" s="47"/>
      <c r="BW832" s="47"/>
      <c r="BX832" s="47"/>
      <c r="BY832" s="47"/>
      <c r="BZ832" s="47"/>
      <c r="CA832" s="47"/>
      <c r="CB832" s="47"/>
      <c r="CC832" s="47"/>
      <c r="CD832" s="47"/>
      <c r="CE832" s="47"/>
      <c r="CF832" s="47"/>
      <c r="CG832" s="47"/>
      <c r="CH832" s="47"/>
      <c r="CI832" s="47"/>
      <c r="CJ832" s="47"/>
      <c r="CK832" s="47"/>
      <c r="CL832" s="47"/>
      <c r="CM832" s="47"/>
      <c r="CN832" s="47"/>
      <c r="CO832" s="47"/>
      <c r="CP832" s="47"/>
      <c r="CQ832" s="47"/>
      <c r="CR832" s="47"/>
      <c r="CU832" s="47"/>
      <c r="CV832" s="47"/>
    </row>
    <row r="833">
      <c r="G833" s="47"/>
      <c r="H833" s="47"/>
      <c r="I833" s="47"/>
      <c r="J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  <c r="BP833" s="47"/>
      <c r="BQ833" s="47"/>
      <c r="BR833" s="47"/>
      <c r="BS833" s="47"/>
      <c r="BT833" s="47"/>
      <c r="BU833" s="47"/>
      <c r="BV833" s="47"/>
      <c r="BW833" s="47"/>
      <c r="BX833" s="47"/>
      <c r="BY833" s="47"/>
      <c r="BZ833" s="47"/>
      <c r="CA833" s="47"/>
      <c r="CB833" s="47"/>
      <c r="CC833" s="47"/>
      <c r="CD833" s="47"/>
      <c r="CE833" s="47"/>
      <c r="CF833" s="47"/>
      <c r="CG833" s="47"/>
      <c r="CH833" s="47"/>
      <c r="CI833" s="47"/>
      <c r="CJ833" s="47"/>
      <c r="CK833" s="47"/>
      <c r="CL833" s="47"/>
      <c r="CM833" s="47"/>
      <c r="CN833" s="47"/>
      <c r="CO833" s="47"/>
      <c r="CP833" s="47"/>
      <c r="CQ833" s="47"/>
      <c r="CR833" s="47"/>
      <c r="CU833" s="47"/>
      <c r="CV833" s="47"/>
    </row>
    <row r="834">
      <c r="G834" s="47"/>
      <c r="H834" s="47"/>
      <c r="I834" s="47"/>
      <c r="J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  <c r="BL834" s="47"/>
      <c r="BM834" s="47"/>
      <c r="BN834" s="47"/>
      <c r="BO834" s="47"/>
      <c r="BP834" s="47"/>
      <c r="BQ834" s="47"/>
      <c r="BR834" s="47"/>
      <c r="BS834" s="47"/>
      <c r="BT834" s="47"/>
      <c r="BU834" s="47"/>
      <c r="BV834" s="47"/>
      <c r="BW834" s="47"/>
      <c r="BX834" s="47"/>
      <c r="BY834" s="47"/>
      <c r="BZ834" s="47"/>
      <c r="CA834" s="47"/>
      <c r="CB834" s="47"/>
      <c r="CC834" s="47"/>
      <c r="CD834" s="47"/>
      <c r="CE834" s="47"/>
      <c r="CF834" s="47"/>
      <c r="CG834" s="47"/>
      <c r="CH834" s="47"/>
      <c r="CI834" s="47"/>
      <c r="CJ834" s="47"/>
      <c r="CK834" s="47"/>
      <c r="CL834" s="47"/>
      <c r="CM834" s="47"/>
      <c r="CN834" s="47"/>
      <c r="CO834" s="47"/>
      <c r="CP834" s="47"/>
      <c r="CQ834" s="47"/>
      <c r="CR834" s="47"/>
      <c r="CU834" s="47"/>
      <c r="CV834" s="47"/>
    </row>
    <row r="835">
      <c r="G835" s="47"/>
      <c r="H835" s="47"/>
      <c r="I835" s="47"/>
      <c r="J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  <c r="BL835" s="47"/>
      <c r="BM835" s="47"/>
      <c r="BN835" s="47"/>
      <c r="BO835" s="47"/>
      <c r="BP835" s="47"/>
      <c r="BQ835" s="47"/>
      <c r="BR835" s="47"/>
      <c r="BS835" s="47"/>
      <c r="BT835" s="47"/>
      <c r="BU835" s="47"/>
      <c r="BV835" s="47"/>
      <c r="BW835" s="47"/>
      <c r="BX835" s="47"/>
      <c r="BY835" s="47"/>
      <c r="BZ835" s="47"/>
      <c r="CA835" s="47"/>
      <c r="CB835" s="47"/>
      <c r="CC835" s="47"/>
      <c r="CD835" s="47"/>
      <c r="CE835" s="47"/>
      <c r="CF835" s="47"/>
      <c r="CG835" s="47"/>
      <c r="CH835" s="47"/>
      <c r="CI835" s="47"/>
      <c r="CJ835" s="47"/>
      <c r="CK835" s="47"/>
      <c r="CL835" s="47"/>
      <c r="CM835" s="47"/>
      <c r="CN835" s="47"/>
      <c r="CO835" s="47"/>
      <c r="CP835" s="47"/>
      <c r="CQ835" s="47"/>
      <c r="CR835" s="47"/>
      <c r="CU835" s="47"/>
      <c r="CV835" s="47"/>
    </row>
    <row r="836">
      <c r="G836" s="47"/>
      <c r="H836" s="47"/>
      <c r="I836" s="47"/>
      <c r="J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  <c r="BJ836" s="47"/>
      <c r="BK836" s="47"/>
      <c r="BL836" s="47"/>
      <c r="BM836" s="47"/>
      <c r="BN836" s="47"/>
      <c r="BO836" s="47"/>
      <c r="BP836" s="47"/>
      <c r="BQ836" s="47"/>
      <c r="BR836" s="47"/>
      <c r="BS836" s="47"/>
      <c r="BT836" s="47"/>
      <c r="BU836" s="47"/>
      <c r="BV836" s="47"/>
      <c r="BW836" s="47"/>
      <c r="BX836" s="47"/>
      <c r="BY836" s="47"/>
      <c r="BZ836" s="47"/>
      <c r="CA836" s="47"/>
      <c r="CB836" s="47"/>
      <c r="CC836" s="47"/>
      <c r="CD836" s="47"/>
      <c r="CE836" s="47"/>
      <c r="CF836" s="47"/>
      <c r="CG836" s="47"/>
      <c r="CH836" s="47"/>
      <c r="CI836" s="47"/>
      <c r="CJ836" s="47"/>
      <c r="CK836" s="47"/>
      <c r="CL836" s="47"/>
      <c r="CM836" s="47"/>
      <c r="CN836" s="47"/>
      <c r="CO836" s="47"/>
      <c r="CP836" s="47"/>
      <c r="CQ836" s="47"/>
      <c r="CR836" s="47"/>
      <c r="CU836" s="47"/>
      <c r="CV836" s="47"/>
    </row>
    <row r="837">
      <c r="G837" s="47"/>
      <c r="H837" s="47"/>
      <c r="I837" s="47"/>
      <c r="J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  <c r="BJ837" s="47"/>
      <c r="BK837" s="47"/>
      <c r="BL837" s="47"/>
      <c r="BM837" s="47"/>
      <c r="BN837" s="47"/>
      <c r="BO837" s="47"/>
      <c r="BP837" s="47"/>
      <c r="BQ837" s="47"/>
      <c r="BR837" s="47"/>
      <c r="BS837" s="47"/>
      <c r="BT837" s="47"/>
      <c r="BU837" s="47"/>
      <c r="BV837" s="47"/>
      <c r="BW837" s="47"/>
      <c r="BX837" s="47"/>
      <c r="BY837" s="47"/>
      <c r="BZ837" s="47"/>
      <c r="CA837" s="47"/>
      <c r="CB837" s="47"/>
      <c r="CC837" s="47"/>
      <c r="CD837" s="47"/>
      <c r="CE837" s="47"/>
      <c r="CF837" s="47"/>
      <c r="CG837" s="47"/>
      <c r="CH837" s="47"/>
      <c r="CI837" s="47"/>
      <c r="CJ837" s="47"/>
      <c r="CK837" s="47"/>
      <c r="CL837" s="47"/>
      <c r="CM837" s="47"/>
      <c r="CN837" s="47"/>
      <c r="CO837" s="47"/>
      <c r="CP837" s="47"/>
      <c r="CQ837" s="47"/>
      <c r="CR837" s="47"/>
      <c r="CU837" s="47"/>
      <c r="CV837" s="47"/>
    </row>
    <row r="838">
      <c r="G838" s="47"/>
      <c r="H838" s="47"/>
      <c r="I838" s="47"/>
      <c r="J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  <c r="BJ838" s="47"/>
      <c r="BK838" s="47"/>
      <c r="BL838" s="47"/>
      <c r="BM838" s="47"/>
      <c r="BN838" s="47"/>
      <c r="BO838" s="47"/>
      <c r="BP838" s="47"/>
      <c r="BQ838" s="47"/>
      <c r="BR838" s="47"/>
      <c r="BS838" s="47"/>
      <c r="BT838" s="47"/>
      <c r="BU838" s="47"/>
      <c r="BV838" s="47"/>
      <c r="BW838" s="47"/>
      <c r="BX838" s="47"/>
      <c r="BY838" s="47"/>
      <c r="BZ838" s="47"/>
      <c r="CA838" s="47"/>
      <c r="CB838" s="47"/>
      <c r="CC838" s="47"/>
      <c r="CD838" s="47"/>
      <c r="CE838" s="47"/>
      <c r="CF838" s="47"/>
      <c r="CG838" s="47"/>
      <c r="CH838" s="47"/>
      <c r="CI838" s="47"/>
      <c r="CJ838" s="47"/>
      <c r="CK838" s="47"/>
      <c r="CL838" s="47"/>
      <c r="CM838" s="47"/>
      <c r="CN838" s="47"/>
      <c r="CO838" s="47"/>
      <c r="CP838" s="47"/>
      <c r="CQ838" s="47"/>
      <c r="CR838" s="47"/>
      <c r="CU838" s="47"/>
      <c r="CV838" s="47"/>
    </row>
    <row r="839">
      <c r="G839" s="47"/>
      <c r="H839" s="47"/>
      <c r="I839" s="47"/>
      <c r="J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  <c r="BJ839" s="47"/>
      <c r="BK839" s="47"/>
      <c r="BL839" s="47"/>
      <c r="BM839" s="47"/>
      <c r="BN839" s="47"/>
      <c r="BO839" s="47"/>
      <c r="BP839" s="47"/>
      <c r="BQ839" s="47"/>
      <c r="BR839" s="47"/>
      <c r="BS839" s="47"/>
      <c r="BT839" s="47"/>
      <c r="BU839" s="47"/>
      <c r="BV839" s="47"/>
      <c r="BW839" s="47"/>
      <c r="BX839" s="47"/>
      <c r="BY839" s="47"/>
      <c r="BZ839" s="47"/>
      <c r="CA839" s="47"/>
      <c r="CB839" s="47"/>
      <c r="CC839" s="47"/>
      <c r="CD839" s="47"/>
      <c r="CE839" s="47"/>
      <c r="CF839" s="47"/>
      <c r="CG839" s="47"/>
      <c r="CH839" s="47"/>
      <c r="CI839" s="47"/>
      <c r="CJ839" s="47"/>
      <c r="CK839" s="47"/>
      <c r="CL839" s="47"/>
      <c r="CM839" s="47"/>
      <c r="CN839" s="47"/>
      <c r="CO839" s="47"/>
      <c r="CP839" s="47"/>
      <c r="CQ839" s="47"/>
      <c r="CR839" s="47"/>
      <c r="CU839" s="47"/>
      <c r="CV839" s="47"/>
    </row>
    <row r="840">
      <c r="G840" s="47"/>
      <c r="H840" s="47"/>
      <c r="I840" s="47"/>
      <c r="J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  <c r="BJ840" s="47"/>
      <c r="BK840" s="47"/>
      <c r="BL840" s="47"/>
      <c r="BM840" s="47"/>
      <c r="BN840" s="47"/>
      <c r="BO840" s="47"/>
      <c r="BP840" s="47"/>
      <c r="BQ840" s="47"/>
      <c r="BR840" s="47"/>
      <c r="BS840" s="47"/>
      <c r="BT840" s="47"/>
      <c r="BU840" s="47"/>
      <c r="BV840" s="47"/>
      <c r="BW840" s="47"/>
      <c r="BX840" s="47"/>
      <c r="BY840" s="47"/>
      <c r="BZ840" s="47"/>
      <c r="CA840" s="47"/>
      <c r="CB840" s="47"/>
      <c r="CC840" s="47"/>
      <c r="CD840" s="47"/>
      <c r="CE840" s="47"/>
      <c r="CF840" s="47"/>
      <c r="CG840" s="47"/>
      <c r="CH840" s="47"/>
      <c r="CI840" s="47"/>
      <c r="CJ840" s="47"/>
      <c r="CK840" s="47"/>
      <c r="CL840" s="47"/>
      <c r="CM840" s="47"/>
      <c r="CN840" s="47"/>
      <c r="CO840" s="47"/>
      <c r="CP840" s="47"/>
      <c r="CQ840" s="47"/>
      <c r="CR840" s="47"/>
      <c r="CU840" s="47"/>
      <c r="CV840" s="47"/>
    </row>
    <row r="841">
      <c r="G841" s="47"/>
      <c r="H841" s="47"/>
      <c r="I841" s="47"/>
      <c r="J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  <c r="BL841" s="47"/>
      <c r="BM841" s="47"/>
      <c r="BN841" s="47"/>
      <c r="BO841" s="47"/>
      <c r="BP841" s="47"/>
      <c r="BQ841" s="47"/>
      <c r="BR841" s="47"/>
      <c r="BS841" s="47"/>
      <c r="BT841" s="47"/>
      <c r="BU841" s="47"/>
      <c r="BV841" s="47"/>
      <c r="BW841" s="47"/>
      <c r="BX841" s="47"/>
      <c r="BY841" s="47"/>
      <c r="BZ841" s="47"/>
      <c r="CA841" s="47"/>
      <c r="CB841" s="47"/>
      <c r="CC841" s="47"/>
      <c r="CD841" s="47"/>
      <c r="CE841" s="47"/>
      <c r="CF841" s="47"/>
      <c r="CG841" s="47"/>
      <c r="CH841" s="47"/>
      <c r="CI841" s="47"/>
      <c r="CJ841" s="47"/>
      <c r="CK841" s="47"/>
      <c r="CL841" s="47"/>
      <c r="CM841" s="47"/>
      <c r="CN841" s="47"/>
      <c r="CO841" s="47"/>
      <c r="CP841" s="47"/>
      <c r="CQ841" s="47"/>
      <c r="CR841" s="47"/>
      <c r="CU841" s="47"/>
      <c r="CV841" s="47"/>
    </row>
    <row r="842">
      <c r="G842" s="47"/>
      <c r="H842" s="47"/>
      <c r="I842" s="47"/>
      <c r="J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  <c r="BJ842" s="47"/>
      <c r="BK842" s="47"/>
      <c r="BL842" s="47"/>
      <c r="BM842" s="47"/>
      <c r="BN842" s="47"/>
      <c r="BO842" s="47"/>
      <c r="BP842" s="47"/>
      <c r="BQ842" s="47"/>
      <c r="BR842" s="47"/>
      <c r="BS842" s="47"/>
      <c r="BT842" s="47"/>
      <c r="BU842" s="47"/>
      <c r="BV842" s="47"/>
      <c r="BW842" s="47"/>
      <c r="BX842" s="47"/>
      <c r="BY842" s="47"/>
      <c r="BZ842" s="47"/>
      <c r="CA842" s="47"/>
      <c r="CB842" s="47"/>
      <c r="CC842" s="47"/>
      <c r="CD842" s="47"/>
      <c r="CE842" s="47"/>
      <c r="CF842" s="47"/>
      <c r="CG842" s="47"/>
      <c r="CH842" s="47"/>
      <c r="CI842" s="47"/>
      <c r="CJ842" s="47"/>
      <c r="CK842" s="47"/>
      <c r="CL842" s="47"/>
      <c r="CM842" s="47"/>
      <c r="CN842" s="47"/>
      <c r="CO842" s="47"/>
      <c r="CP842" s="47"/>
      <c r="CQ842" s="47"/>
      <c r="CR842" s="47"/>
      <c r="CU842" s="47"/>
      <c r="CV842" s="47"/>
    </row>
    <row r="843">
      <c r="G843" s="47"/>
      <c r="H843" s="47"/>
      <c r="I843" s="47"/>
      <c r="J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  <c r="BJ843" s="47"/>
      <c r="BK843" s="47"/>
      <c r="BL843" s="47"/>
      <c r="BM843" s="47"/>
      <c r="BN843" s="47"/>
      <c r="BO843" s="47"/>
      <c r="BP843" s="47"/>
      <c r="BQ843" s="47"/>
      <c r="BR843" s="47"/>
      <c r="BS843" s="47"/>
      <c r="BT843" s="47"/>
      <c r="BU843" s="47"/>
      <c r="BV843" s="47"/>
      <c r="BW843" s="47"/>
      <c r="BX843" s="47"/>
      <c r="BY843" s="47"/>
      <c r="BZ843" s="47"/>
      <c r="CA843" s="47"/>
      <c r="CB843" s="47"/>
      <c r="CC843" s="47"/>
      <c r="CD843" s="47"/>
      <c r="CE843" s="47"/>
      <c r="CF843" s="47"/>
      <c r="CG843" s="47"/>
      <c r="CH843" s="47"/>
      <c r="CI843" s="47"/>
      <c r="CJ843" s="47"/>
      <c r="CK843" s="47"/>
      <c r="CL843" s="47"/>
      <c r="CM843" s="47"/>
      <c r="CN843" s="47"/>
      <c r="CO843" s="47"/>
      <c r="CP843" s="47"/>
      <c r="CQ843" s="47"/>
      <c r="CR843" s="47"/>
      <c r="CU843" s="47"/>
      <c r="CV843" s="47"/>
    </row>
    <row r="844">
      <c r="G844" s="47"/>
      <c r="H844" s="47"/>
      <c r="I844" s="47"/>
      <c r="J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  <c r="BJ844" s="47"/>
      <c r="BK844" s="47"/>
      <c r="BL844" s="47"/>
      <c r="BM844" s="47"/>
      <c r="BN844" s="47"/>
      <c r="BO844" s="47"/>
      <c r="BP844" s="47"/>
      <c r="BQ844" s="47"/>
      <c r="BR844" s="47"/>
      <c r="BS844" s="47"/>
      <c r="BT844" s="47"/>
      <c r="BU844" s="47"/>
      <c r="BV844" s="47"/>
      <c r="BW844" s="47"/>
      <c r="BX844" s="47"/>
      <c r="BY844" s="47"/>
      <c r="BZ844" s="47"/>
      <c r="CA844" s="47"/>
      <c r="CB844" s="47"/>
      <c r="CC844" s="47"/>
      <c r="CD844" s="47"/>
      <c r="CE844" s="47"/>
      <c r="CF844" s="47"/>
      <c r="CG844" s="47"/>
      <c r="CH844" s="47"/>
      <c r="CI844" s="47"/>
      <c r="CJ844" s="47"/>
      <c r="CK844" s="47"/>
      <c r="CL844" s="47"/>
      <c r="CM844" s="47"/>
      <c r="CN844" s="47"/>
      <c r="CO844" s="47"/>
      <c r="CP844" s="47"/>
      <c r="CQ844" s="47"/>
      <c r="CR844" s="47"/>
      <c r="CU844" s="47"/>
      <c r="CV844" s="47"/>
    </row>
    <row r="845">
      <c r="G845" s="47"/>
      <c r="H845" s="47"/>
      <c r="I845" s="47"/>
      <c r="J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  <c r="BJ845" s="47"/>
      <c r="BK845" s="47"/>
      <c r="BL845" s="47"/>
      <c r="BM845" s="47"/>
      <c r="BN845" s="47"/>
      <c r="BO845" s="47"/>
      <c r="BP845" s="47"/>
      <c r="BQ845" s="47"/>
      <c r="BR845" s="47"/>
      <c r="BS845" s="47"/>
      <c r="BT845" s="47"/>
      <c r="BU845" s="47"/>
      <c r="BV845" s="47"/>
      <c r="BW845" s="47"/>
      <c r="BX845" s="47"/>
      <c r="BY845" s="47"/>
      <c r="BZ845" s="47"/>
      <c r="CA845" s="47"/>
      <c r="CB845" s="47"/>
      <c r="CC845" s="47"/>
      <c r="CD845" s="47"/>
      <c r="CE845" s="47"/>
      <c r="CF845" s="47"/>
      <c r="CG845" s="47"/>
      <c r="CH845" s="47"/>
      <c r="CI845" s="47"/>
      <c r="CJ845" s="47"/>
      <c r="CK845" s="47"/>
      <c r="CL845" s="47"/>
      <c r="CM845" s="47"/>
      <c r="CN845" s="47"/>
      <c r="CO845" s="47"/>
      <c r="CP845" s="47"/>
      <c r="CQ845" s="47"/>
      <c r="CR845" s="47"/>
      <c r="CU845" s="47"/>
      <c r="CV845" s="47"/>
    </row>
    <row r="846">
      <c r="G846" s="47"/>
      <c r="H846" s="47"/>
      <c r="I846" s="47"/>
      <c r="J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  <c r="BJ846" s="47"/>
      <c r="BK846" s="47"/>
      <c r="BL846" s="47"/>
      <c r="BM846" s="47"/>
      <c r="BN846" s="47"/>
      <c r="BO846" s="47"/>
      <c r="BP846" s="47"/>
      <c r="BQ846" s="47"/>
      <c r="BR846" s="47"/>
      <c r="BS846" s="47"/>
      <c r="BT846" s="47"/>
      <c r="BU846" s="47"/>
      <c r="BV846" s="47"/>
      <c r="BW846" s="47"/>
      <c r="BX846" s="47"/>
      <c r="BY846" s="47"/>
      <c r="BZ846" s="47"/>
      <c r="CA846" s="47"/>
      <c r="CB846" s="47"/>
      <c r="CC846" s="47"/>
      <c r="CD846" s="47"/>
      <c r="CE846" s="47"/>
      <c r="CF846" s="47"/>
      <c r="CG846" s="47"/>
      <c r="CH846" s="47"/>
      <c r="CI846" s="47"/>
      <c r="CJ846" s="47"/>
      <c r="CK846" s="47"/>
      <c r="CL846" s="47"/>
      <c r="CM846" s="47"/>
      <c r="CN846" s="47"/>
      <c r="CO846" s="47"/>
      <c r="CP846" s="47"/>
      <c r="CQ846" s="47"/>
      <c r="CR846" s="47"/>
      <c r="CU846" s="47"/>
      <c r="CV846" s="47"/>
    </row>
    <row r="847">
      <c r="G847" s="47"/>
      <c r="H847" s="47"/>
      <c r="I847" s="47"/>
      <c r="J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  <c r="BJ847" s="47"/>
      <c r="BK847" s="47"/>
      <c r="BL847" s="47"/>
      <c r="BM847" s="47"/>
      <c r="BN847" s="47"/>
      <c r="BO847" s="47"/>
      <c r="BP847" s="47"/>
      <c r="BQ847" s="47"/>
      <c r="BR847" s="47"/>
      <c r="BS847" s="47"/>
      <c r="BT847" s="47"/>
      <c r="BU847" s="47"/>
      <c r="BV847" s="47"/>
      <c r="BW847" s="47"/>
      <c r="BX847" s="47"/>
      <c r="BY847" s="47"/>
      <c r="BZ847" s="47"/>
      <c r="CA847" s="47"/>
      <c r="CB847" s="47"/>
      <c r="CC847" s="47"/>
      <c r="CD847" s="47"/>
      <c r="CE847" s="47"/>
      <c r="CF847" s="47"/>
      <c r="CG847" s="47"/>
      <c r="CH847" s="47"/>
      <c r="CI847" s="47"/>
      <c r="CJ847" s="47"/>
      <c r="CK847" s="47"/>
      <c r="CL847" s="47"/>
      <c r="CM847" s="47"/>
      <c r="CN847" s="47"/>
      <c r="CO847" s="47"/>
      <c r="CP847" s="47"/>
      <c r="CQ847" s="47"/>
      <c r="CR847" s="47"/>
      <c r="CU847" s="47"/>
      <c r="CV847" s="47"/>
    </row>
    <row r="848">
      <c r="G848" s="47"/>
      <c r="H848" s="47"/>
      <c r="I848" s="47"/>
      <c r="J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  <c r="BJ848" s="47"/>
      <c r="BK848" s="47"/>
      <c r="BL848" s="47"/>
      <c r="BM848" s="47"/>
      <c r="BN848" s="47"/>
      <c r="BO848" s="47"/>
      <c r="BP848" s="47"/>
      <c r="BQ848" s="47"/>
      <c r="BR848" s="47"/>
      <c r="BS848" s="47"/>
      <c r="BT848" s="47"/>
      <c r="BU848" s="47"/>
      <c r="BV848" s="47"/>
      <c r="BW848" s="47"/>
      <c r="BX848" s="47"/>
      <c r="BY848" s="47"/>
      <c r="BZ848" s="47"/>
      <c r="CA848" s="47"/>
      <c r="CB848" s="47"/>
      <c r="CC848" s="47"/>
      <c r="CD848" s="47"/>
      <c r="CE848" s="47"/>
      <c r="CF848" s="47"/>
      <c r="CG848" s="47"/>
      <c r="CH848" s="47"/>
      <c r="CI848" s="47"/>
      <c r="CJ848" s="47"/>
      <c r="CK848" s="47"/>
      <c r="CL848" s="47"/>
      <c r="CM848" s="47"/>
      <c r="CN848" s="47"/>
      <c r="CO848" s="47"/>
      <c r="CP848" s="47"/>
      <c r="CQ848" s="47"/>
      <c r="CR848" s="47"/>
      <c r="CU848" s="47"/>
      <c r="CV848" s="47"/>
    </row>
    <row r="849">
      <c r="G849" s="47"/>
      <c r="H849" s="47"/>
      <c r="I849" s="47"/>
      <c r="J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  <c r="BJ849" s="47"/>
      <c r="BK849" s="47"/>
      <c r="BL849" s="47"/>
      <c r="BM849" s="47"/>
      <c r="BN849" s="47"/>
      <c r="BO849" s="47"/>
      <c r="BP849" s="47"/>
      <c r="BQ849" s="47"/>
      <c r="BR849" s="47"/>
      <c r="BS849" s="47"/>
      <c r="BT849" s="47"/>
      <c r="BU849" s="47"/>
      <c r="BV849" s="47"/>
      <c r="BW849" s="47"/>
      <c r="BX849" s="47"/>
      <c r="BY849" s="47"/>
      <c r="BZ849" s="47"/>
      <c r="CA849" s="47"/>
      <c r="CB849" s="47"/>
      <c r="CC849" s="47"/>
      <c r="CD849" s="47"/>
      <c r="CE849" s="47"/>
      <c r="CF849" s="47"/>
      <c r="CG849" s="47"/>
      <c r="CH849" s="47"/>
      <c r="CI849" s="47"/>
      <c r="CJ849" s="47"/>
      <c r="CK849" s="47"/>
      <c r="CL849" s="47"/>
      <c r="CM849" s="47"/>
      <c r="CN849" s="47"/>
      <c r="CO849" s="47"/>
      <c r="CP849" s="47"/>
      <c r="CQ849" s="47"/>
      <c r="CR849" s="47"/>
      <c r="CU849" s="47"/>
      <c r="CV849" s="47"/>
    </row>
    <row r="850">
      <c r="G850" s="47"/>
      <c r="H850" s="47"/>
      <c r="I850" s="47"/>
      <c r="J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  <c r="BJ850" s="47"/>
      <c r="BK850" s="47"/>
      <c r="BL850" s="47"/>
      <c r="BM850" s="47"/>
      <c r="BN850" s="47"/>
      <c r="BO850" s="47"/>
      <c r="BP850" s="47"/>
      <c r="BQ850" s="47"/>
      <c r="BR850" s="47"/>
      <c r="BS850" s="47"/>
      <c r="BT850" s="47"/>
      <c r="BU850" s="47"/>
      <c r="BV850" s="47"/>
      <c r="BW850" s="47"/>
      <c r="BX850" s="47"/>
      <c r="BY850" s="47"/>
      <c r="BZ850" s="47"/>
      <c r="CA850" s="47"/>
      <c r="CB850" s="47"/>
      <c r="CC850" s="47"/>
      <c r="CD850" s="47"/>
      <c r="CE850" s="47"/>
      <c r="CF850" s="47"/>
      <c r="CG850" s="47"/>
      <c r="CH850" s="47"/>
      <c r="CI850" s="47"/>
      <c r="CJ850" s="47"/>
      <c r="CK850" s="47"/>
      <c r="CL850" s="47"/>
      <c r="CM850" s="47"/>
      <c r="CN850" s="47"/>
      <c r="CO850" s="47"/>
      <c r="CP850" s="47"/>
      <c r="CQ850" s="47"/>
      <c r="CR850" s="47"/>
      <c r="CU850" s="47"/>
      <c r="CV850" s="47"/>
    </row>
    <row r="851">
      <c r="G851" s="47"/>
      <c r="H851" s="47"/>
      <c r="I851" s="47"/>
      <c r="J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  <c r="BJ851" s="47"/>
      <c r="BK851" s="47"/>
      <c r="BL851" s="47"/>
      <c r="BM851" s="47"/>
      <c r="BN851" s="47"/>
      <c r="BO851" s="47"/>
      <c r="BP851" s="47"/>
      <c r="BQ851" s="47"/>
      <c r="BR851" s="47"/>
      <c r="BS851" s="47"/>
      <c r="BT851" s="47"/>
      <c r="BU851" s="47"/>
      <c r="BV851" s="47"/>
      <c r="BW851" s="47"/>
      <c r="BX851" s="47"/>
      <c r="BY851" s="47"/>
      <c r="BZ851" s="47"/>
      <c r="CA851" s="47"/>
      <c r="CB851" s="47"/>
      <c r="CC851" s="47"/>
      <c r="CD851" s="47"/>
      <c r="CE851" s="47"/>
      <c r="CF851" s="47"/>
      <c r="CG851" s="47"/>
      <c r="CH851" s="47"/>
      <c r="CI851" s="47"/>
      <c r="CJ851" s="47"/>
      <c r="CK851" s="47"/>
      <c r="CL851" s="47"/>
      <c r="CM851" s="47"/>
      <c r="CN851" s="47"/>
      <c r="CO851" s="47"/>
      <c r="CP851" s="47"/>
      <c r="CQ851" s="47"/>
      <c r="CR851" s="47"/>
      <c r="CU851" s="47"/>
      <c r="CV851" s="47"/>
    </row>
    <row r="852">
      <c r="G852" s="47"/>
      <c r="H852" s="47"/>
      <c r="I852" s="47"/>
      <c r="J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  <c r="BJ852" s="47"/>
      <c r="BK852" s="47"/>
      <c r="BL852" s="47"/>
      <c r="BM852" s="47"/>
      <c r="BN852" s="47"/>
      <c r="BO852" s="47"/>
      <c r="BP852" s="47"/>
      <c r="BQ852" s="47"/>
      <c r="BR852" s="47"/>
      <c r="BS852" s="47"/>
      <c r="BT852" s="47"/>
      <c r="BU852" s="47"/>
      <c r="BV852" s="47"/>
      <c r="BW852" s="47"/>
      <c r="BX852" s="47"/>
      <c r="BY852" s="47"/>
      <c r="BZ852" s="47"/>
      <c r="CA852" s="47"/>
      <c r="CB852" s="47"/>
      <c r="CC852" s="47"/>
      <c r="CD852" s="47"/>
      <c r="CE852" s="47"/>
      <c r="CF852" s="47"/>
      <c r="CG852" s="47"/>
      <c r="CH852" s="47"/>
      <c r="CI852" s="47"/>
      <c r="CJ852" s="47"/>
      <c r="CK852" s="47"/>
      <c r="CL852" s="47"/>
      <c r="CM852" s="47"/>
      <c r="CN852" s="47"/>
      <c r="CO852" s="47"/>
      <c r="CP852" s="47"/>
      <c r="CQ852" s="47"/>
      <c r="CR852" s="47"/>
      <c r="CU852" s="47"/>
      <c r="CV852" s="47"/>
    </row>
    <row r="853">
      <c r="G853" s="47"/>
      <c r="H853" s="47"/>
      <c r="I853" s="47"/>
      <c r="J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  <c r="BJ853" s="47"/>
      <c r="BK853" s="47"/>
      <c r="BL853" s="47"/>
      <c r="BM853" s="47"/>
      <c r="BN853" s="47"/>
      <c r="BO853" s="47"/>
      <c r="BP853" s="47"/>
      <c r="BQ853" s="47"/>
      <c r="BR853" s="47"/>
      <c r="BS853" s="47"/>
      <c r="BT853" s="47"/>
      <c r="BU853" s="47"/>
      <c r="BV853" s="47"/>
      <c r="BW853" s="47"/>
      <c r="BX853" s="47"/>
      <c r="BY853" s="47"/>
      <c r="BZ853" s="47"/>
      <c r="CA853" s="47"/>
      <c r="CB853" s="47"/>
      <c r="CC853" s="47"/>
      <c r="CD853" s="47"/>
      <c r="CE853" s="47"/>
      <c r="CF853" s="47"/>
      <c r="CG853" s="47"/>
      <c r="CH853" s="47"/>
      <c r="CI853" s="47"/>
      <c r="CJ853" s="47"/>
      <c r="CK853" s="47"/>
      <c r="CL853" s="47"/>
      <c r="CM853" s="47"/>
      <c r="CN853" s="47"/>
      <c r="CO853" s="47"/>
      <c r="CP853" s="47"/>
      <c r="CQ853" s="47"/>
      <c r="CR853" s="47"/>
      <c r="CU853" s="47"/>
      <c r="CV853" s="47"/>
    </row>
    <row r="854">
      <c r="G854" s="47"/>
      <c r="H854" s="47"/>
      <c r="I854" s="47"/>
      <c r="J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  <c r="BJ854" s="47"/>
      <c r="BK854" s="47"/>
      <c r="BL854" s="47"/>
      <c r="BM854" s="47"/>
      <c r="BN854" s="47"/>
      <c r="BO854" s="47"/>
      <c r="BP854" s="47"/>
      <c r="BQ854" s="47"/>
      <c r="BR854" s="47"/>
      <c r="BS854" s="47"/>
      <c r="BT854" s="47"/>
      <c r="BU854" s="47"/>
      <c r="BV854" s="47"/>
      <c r="BW854" s="47"/>
      <c r="BX854" s="47"/>
      <c r="BY854" s="47"/>
      <c r="BZ854" s="47"/>
      <c r="CA854" s="47"/>
      <c r="CB854" s="47"/>
      <c r="CC854" s="47"/>
      <c r="CD854" s="47"/>
      <c r="CE854" s="47"/>
      <c r="CF854" s="47"/>
      <c r="CG854" s="47"/>
      <c r="CH854" s="47"/>
      <c r="CI854" s="47"/>
      <c r="CJ854" s="47"/>
      <c r="CK854" s="47"/>
      <c r="CL854" s="47"/>
      <c r="CM854" s="47"/>
      <c r="CN854" s="47"/>
      <c r="CO854" s="47"/>
      <c r="CP854" s="47"/>
      <c r="CQ854" s="47"/>
      <c r="CR854" s="47"/>
      <c r="CU854" s="47"/>
      <c r="CV854" s="47"/>
    </row>
    <row r="855">
      <c r="G855" s="47"/>
      <c r="H855" s="47"/>
      <c r="I855" s="47"/>
      <c r="J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  <c r="BJ855" s="47"/>
      <c r="BK855" s="47"/>
      <c r="BL855" s="47"/>
      <c r="BM855" s="47"/>
      <c r="BN855" s="47"/>
      <c r="BO855" s="47"/>
      <c r="BP855" s="47"/>
      <c r="BQ855" s="47"/>
      <c r="BR855" s="47"/>
      <c r="BS855" s="47"/>
      <c r="BT855" s="47"/>
      <c r="BU855" s="47"/>
      <c r="BV855" s="47"/>
      <c r="BW855" s="47"/>
      <c r="BX855" s="47"/>
      <c r="BY855" s="47"/>
      <c r="BZ855" s="47"/>
      <c r="CA855" s="47"/>
      <c r="CB855" s="47"/>
      <c r="CC855" s="47"/>
      <c r="CD855" s="47"/>
      <c r="CE855" s="47"/>
      <c r="CF855" s="47"/>
      <c r="CG855" s="47"/>
      <c r="CH855" s="47"/>
      <c r="CI855" s="47"/>
      <c r="CJ855" s="47"/>
      <c r="CK855" s="47"/>
      <c r="CL855" s="47"/>
      <c r="CM855" s="47"/>
      <c r="CN855" s="47"/>
      <c r="CO855" s="47"/>
      <c r="CP855" s="47"/>
      <c r="CQ855" s="47"/>
      <c r="CR855" s="47"/>
      <c r="CU855" s="47"/>
      <c r="CV855" s="47"/>
    </row>
    <row r="856">
      <c r="G856" s="47"/>
      <c r="H856" s="47"/>
      <c r="I856" s="47"/>
      <c r="J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  <c r="BJ856" s="47"/>
      <c r="BK856" s="47"/>
      <c r="BL856" s="47"/>
      <c r="BM856" s="47"/>
      <c r="BN856" s="47"/>
      <c r="BO856" s="47"/>
      <c r="BP856" s="47"/>
      <c r="BQ856" s="47"/>
      <c r="BR856" s="47"/>
      <c r="BS856" s="47"/>
      <c r="BT856" s="47"/>
      <c r="BU856" s="47"/>
      <c r="BV856" s="47"/>
      <c r="BW856" s="47"/>
      <c r="BX856" s="47"/>
      <c r="BY856" s="47"/>
      <c r="BZ856" s="47"/>
      <c r="CA856" s="47"/>
      <c r="CB856" s="47"/>
      <c r="CC856" s="47"/>
      <c r="CD856" s="47"/>
      <c r="CE856" s="47"/>
      <c r="CF856" s="47"/>
      <c r="CG856" s="47"/>
      <c r="CH856" s="47"/>
      <c r="CI856" s="47"/>
      <c r="CJ856" s="47"/>
      <c r="CK856" s="47"/>
      <c r="CL856" s="47"/>
      <c r="CM856" s="47"/>
      <c r="CN856" s="47"/>
      <c r="CO856" s="47"/>
      <c r="CP856" s="47"/>
      <c r="CQ856" s="47"/>
      <c r="CR856" s="47"/>
      <c r="CU856" s="47"/>
      <c r="CV856" s="47"/>
    </row>
    <row r="857">
      <c r="G857" s="47"/>
      <c r="H857" s="47"/>
      <c r="I857" s="47"/>
      <c r="J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  <c r="BJ857" s="47"/>
      <c r="BK857" s="47"/>
      <c r="BL857" s="47"/>
      <c r="BM857" s="47"/>
      <c r="BN857" s="47"/>
      <c r="BO857" s="47"/>
      <c r="BP857" s="47"/>
      <c r="BQ857" s="47"/>
      <c r="BR857" s="47"/>
      <c r="BS857" s="47"/>
      <c r="BT857" s="47"/>
      <c r="BU857" s="47"/>
      <c r="BV857" s="47"/>
      <c r="BW857" s="47"/>
      <c r="BX857" s="47"/>
      <c r="BY857" s="47"/>
      <c r="BZ857" s="47"/>
      <c r="CA857" s="47"/>
      <c r="CB857" s="47"/>
      <c r="CC857" s="47"/>
      <c r="CD857" s="47"/>
      <c r="CE857" s="47"/>
      <c r="CF857" s="47"/>
      <c r="CG857" s="47"/>
      <c r="CH857" s="47"/>
      <c r="CI857" s="47"/>
      <c r="CJ857" s="47"/>
      <c r="CK857" s="47"/>
      <c r="CL857" s="47"/>
      <c r="CM857" s="47"/>
      <c r="CN857" s="47"/>
      <c r="CO857" s="47"/>
      <c r="CP857" s="47"/>
      <c r="CQ857" s="47"/>
      <c r="CR857" s="47"/>
      <c r="CU857" s="47"/>
      <c r="CV857" s="47"/>
    </row>
    <row r="858">
      <c r="G858" s="47"/>
      <c r="H858" s="47"/>
      <c r="I858" s="47"/>
      <c r="J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  <c r="BL858" s="47"/>
      <c r="BM858" s="47"/>
      <c r="BN858" s="47"/>
      <c r="BO858" s="47"/>
      <c r="BP858" s="47"/>
      <c r="BQ858" s="47"/>
      <c r="BR858" s="47"/>
      <c r="BS858" s="47"/>
      <c r="BT858" s="47"/>
      <c r="BU858" s="47"/>
      <c r="BV858" s="47"/>
      <c r="BW858" s="47"/>
      <c r="BX858" s="47"/>
      <c r="BY858" s="47"/>
      <c r="BZ858" s="47"/>
      <c r="CA858" s="47"/>
      <c r="CB858" s="47"/>
      <c r="CC858" s="47"/>
      <c r="CD858" s="47"/>
      <c r="CE858" s="47"/>
      <c r="CF858" s="47"/>
      <c r="CG858" s="47"/>
      <c r="CH858" s="47"/>
      <c r="CI858" s="47"/>
      <c r="CJ858" s="47"/>
      <c r="CK858" s="47"/>
      <c r="CL858" s="47"/>
      <c r="CM858" s="47"/>
      <c r="CN858" s="47"/>
      <c r="CO858" s="47"/>
      <c r="CP858" s="47"/>
      <c r="CQ858" s="47"/>
      <c r="CR858" s="47"/>
      <c r="CU858" s="47"/>
      <c r="CV858" s="47"/>
    </row>
    <row r="859">
      <c r="G859" s="47"/>
      <c r="H859" s="47"/>
      <c r="I859" s="47"/>
      <c r="J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  <c r="BJ859" s="47"/>
      <c r="BK859" s="47"/>
      <c r="BL859" s="47"/>
      <c r="BM859" s="47"/>
      <c r="BN859" s="47"/>
      <c r="BO859" s="47"/>
      <c r="BP859" s="47"/>
      <c r="BQ859" s="47"/>
      <c r="BR859" s="47"/>
      <c r="BS859" s="47"/>
      <c r="BT859" s="47"/>
      <c r="BU859" s="47"/>
      <c r="BV859" s="47"/>
      <c r="BW859" s="47"/>
      <c r="BX859" s="47"/>
      <c r="BY859" s="47"/>
      <c r="BZ859" s="47"/>
      <c r="CA859" s="47"/>
      <c r="CB859" s="47"/>
      <c r="CC859" s="47"/>
      <c r="CD859" s="47"/>
      <c r="CE859" s="47"/>
      <c r="CF859" s="47"/>
      <c r="CG859" s="47"/>
      <c r="CH859" s="47"/>
      <c r="CI859" s="47"/>
      <c r="CJ859" s="47"/>
      <c r="CK859" s="47"/>
      <c r="CL859" s="47"/>
      <c r="CM859" s="47"/>
      <c r="CN859" s="47"/>
      <c r="CO859" s="47"/>
      <c r="CP859" s="47"/>
      <c r="CQ859" s="47"/>
      <c r="CR859" s="47"/>
      <c r="CU859" s="47"/>
      <c r="CV859" s="47"/>
    </row>
    <row r="860">
      <c r="G860" s="47"/>
      <c r="H860" s="47"/>
      <c r="I860" s="47"/>
      <c r="J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  <c r="BJ860" s="47"/>
      <c r="BK860" s="47"/>
      <c r="BL860" s="47"/>
      <c r="BM860" s="47"/>
      <c r="BN860" s="47"/>
      <c r="BO860" s="47"/>
      <c r="BP860" s="47"/>
      <c r="BQ860" s="47"/>
      <c r="BR860" s="47"/>
      <c r="BS860" s="47"/>
      <c r="BT860" s="47"/>
      <c r="BU860" s="47"/>
      <c r="BV860" s="47"/>
      <c r="BW860" s="47"/>
      <c r="BX860" s="47"/>
      <c r="BY860" s="47"/>
      <c r="BZ860" s="47"/>
      <c r="CA860" s="47"/>
      <c r="CB860" s="47"/>
      <c r="CC860" s="47"/>
      <c r="CD860" s="47"/>
      <c r="CE860" s="47"/>
      <c r="CF860" s="47"/>
      <c r="CG860" s="47"/>
      <c r="CH860" s="47"/>
      <c r="CI860" s="47"/>
      <c r="CJ860" s="47"/>
      <c r="CK860" s="47"/>
      <c r="CL860" s="47"/>
      <c r="CM860" s="47"/>
      <c r="CN860" s="47"/>
      <c r="CO860" s="47"/>
      <c r="CP860" s="47"/>
      <c r="CQ860" s="47"/>
      <c r="CR860" s="47"/>
      <c r="CU860" s="47"/>
      <c r="CV860" s="47"/>
    </row>
    <row r="861">
      <c r="G861" s="47"/>
      <c r="H861" s="47"/>
      <c r="I861" s="47"/>
      <c r="J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  <c r="BJ861" s="47"/>
      <c r="BK861" s="47"/>
      <c r="BL861" s="47"/>
      <c r="BM861" s="47"/>
      <c r="BN861" s="47"/>
      <c r="BO861" s="47"/>
      <c r="BP861" s="47"/>
      <c r="BQ861" s="47"/>
      <c r="BR861" s="47"/>
      <c r="BS861" s="47"/>
      <c r="BT861" s="47"/>
      <c r="BU861" s="47"/>
      <c r="BV861" s="47"/>
      <c r="BW861" s="47"/>
      <c r="BX861" s="47"/>
      <c r="BY861" s="47"/>
      <c r="BZ861" s="47"/>
      <c r="CA861" s="47"/>
      <c r="CB861" s="47"/>
      <c r="CC861" s="47"/>
      <c r="CD861" s="47"/>
      <c r="CE861" s="47"/>
      <c r="CF861" s="47"/>
      <c r="CG861" s="47"/>
      <c r="CH861" s="47"/>
      <c r="CI861" s="47"/>
      <c r="CJ861" s="47"/>
      <c r="CK861" s="47"/>
      <c r="CL861" s="47"/>
      <c r="CM861" s="47"/>
      <c r="CN861" s="47"/>
      <c r="CO861" s="47"/>
      <c r="CP861" s="47"/>
      <c r="CQ861" s="47"/>
      <c r="CR861" s="47"/>
      <c r="CU861" s="47"/>
      <c r="CV861" s="47"/>
    </row>
    <row r="862">
      <c r="G862" s="47"/>
      <c r="H862" s="47"/>
      <c r="I862" s="47"/>
      <c r="J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/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47"/>
      <c r="CA862" s="47"/>
      <c r="CB862" s="47"/>
      <c r="CC862" s="47"/>
      <c r="CD862" s="47"/>
      <c r="CE862" s="47"/>
      <c r="CF862" s="47"/>
      <c r="CG862" s="47"/>
      <c r="CH862" s="47"/>
      <c r="CI862" s="47"/>
      <c r="CJ862" s="47"/>
      <c r="CK862" s="47"/>
      <c r="CL862" s="47"/>
      <c r="CM862" s="47"/>
      <c r="CN862" s="47"/>
      <c r="CO862" s="47"/>
      <c r="CP862" s="47"/>
      <c r="CQ862" s="47"/>
      <c r="CR862" s="47"/>
      <c r="CU862" s="47"/>
      <c r="CV862" s="47"/>
    </row>
    <row r="863">
      <c r="G863" s="47"/>
      <c r="H863" s="47"/>
      <c r="I863" s="47"/>
      <c r="J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  <c r="BJ863" s="47"/>
      <c r="BK863" s="47"/>
      <c r="BL863" s="47"/>
      <c r="BM863" s="47"/>
      <c r="BN863" s="47"/>
      <c r="BO863" s="47"/>
      <c r="BP863" s="47"/>
      <c r="BQ863" s="47"/>
      <c r="BR863" s="47"/>
      <c r="BS863" s="47"/>
      <c r="BT863" s="47"/>
      <c r="BU863" s="47"/>
      <c r="BV863" s="47"/>
      <c r="BW863" s="47"/>
      <c r="BX863" s="47"/>
      <c r="BY863" s="47"/>
      <c r="BZ863" s="47"/>
      <c r="CA863" s="47"/>
      <c r="CB863" s="47"/>
      <c r="CC863" s="47"/>
      <c r="CD863" s="47"/>
      <c r="CE863" s="47"/>
      <c r="CF863" s="47"/>
      <c r="CG863" s="47"/>
      <c r="CH863" s="47"/>
      <c r="CI863" s="47"/>
      <c r="CJ863" s="47"/>
      <c r="CK863" s="47"/>
      <c r="CL863" s="47"/>
      <c r="CM863" s="47"/>
      <c r="CN863" s="47"/>
      <c r="CO863" s="47"/>
      <c r="CP863" s="47"/>
      <c r="CQ863" s="47"/>
      <c r="CR863" s="47"/>
      <c r="CU863" s="47"/>
      <c r="CV863" s="47"/>
    </row>
    <row r="864">
      <c r="G864" s="47"/>
      <c r="H864" s="47"/>
      <c r="I864" s="47"/>
      <c r="J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  <c r="BJ864" s="47"/>
      <c r="BK864" s="47"/>
      <c r="BL864" s="47"/>
      <c r="BM864" s="47"/>
      <c r="BN864" s="47"/>
      <c r="BO864" s="47"/>
      <c r="BP864" s="47"/>
      <c r="BQ864" s="47"/>
      <c r="BR864" s="47"/>
      <c r="BS864" s="47"/>
      <c r="BT864" s="47"/>
      <c r="BU864" s="47"/>
      <c r="BV864" s="47"/>
      <c r="BW864" s="47"/>
      <c r="BX864" s="47"/>
      <c r="BY864" s="47"/>
      <c r="BZ864" s="47"/>
      <c r="CA864" s="47"/>
      <c r="CB864" s="47"/>
      <c r="CC864" s="47"/>
      <c r="CD864" s="47"/>
      <c r="CE864" s="47"/>
      <c r="CF864" s="47"/>
      <c r="CG864" s="47"/>
      <c r="CH864" s="47"/>
      <c r="CI864" s="47"/>
      <c r="CJ864" s="47"/>
      <c r="CK864" s="47"/>
      <c r="CL864" s="47"/>
      <c r="CM864" s="47"/>
      <c r="CN864" s="47"/>
      <c r="CO864" s="47"/>
      <c r="CP864" s="47"/>
      <c r="CQ864" s="47"/>
      <c r="CR864" s="47"/>
      <c r="CU864" s="47"/>
      <c r="CV864" s="47"/>
    </row>
    <row r="865">
      <c r="G865" s="47"/>
      <c r="H865" s="47"/>
      <c r="I865" s="47"/>
      <c r="J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  <c r="BJ865" s="47"/>
      <c r="BK865" s="47"/>
      <c r="BL865" s="47"/>
      <c r="BM865" s="47"/>
      <c r="BN865" s="47"/>
      <c r="BO865" s="47"/>
      <c r="BP865" s="47"/>
      <c r="BQ865" s="47"/>
      <c r="BR865" s="47"/>
      <c r="BS865" s="47"/>
      <c r="BT865" s="47"/>
      <c r="BU865" s="47"/>
      <c r="BV865" s="47"/>
      <c r="BW865" s="47"/>
      <c r="BX865" s="47"/>
      <c r="BY865" s="47"/>
      <c r="BZ865" s="47"/>
      <c r="CA865" s="47"/>
      <c r="CB865" s="47"/>
      <c r="CC865" s="47"/>
      <c r="CD865" s="47"/>
      <c r="CE865" s="47"/>
      <c r="CF865" s="47"/>
      <c r="CG865" s="47"/>
      <c r="CH865" s="47"/>
      <c r="CI865" s="47"/>
      <c r="CJ865" s="47"/>
      <c r="CK865" s="47"/>
      <c r="CL865" s="47"/>
      <c r="CM865" s="47"/>
      <c r="CN865" s="47"/>
      <c r="CO865" s="47"/>
      <c r="CP865" s="47"/>
      <c r="CQ865" s="47"/>
      <c r="CR865" s="47"/>
      <c r="CU865" s="47"/>
      <c r="CV865" s="47"/>
    </row>
    <row r="866">
      <c r="G866" s="47"/>
      <c r="H866" s="47"/>
      <c r="I866" s="47"/>
      <c r="J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  <c r="BJ866" s="47"/>
      <c r="BK866" s="47"/>
      <c r="BL866" s="47"/>
      <c r="BM866" s="47"/>
      <c r="BN866" s="47"/>
      <c r="BO866" s="47"/>
      <c r="BP866" s="47"/>
      <c r="BQ866" s="47"/>
      <c r="BR866" s="47"/>
      <c r="BS866" s="47"/>
      <c r="BT866" s="47"/>
      <c r="BU866" s="47"/>
      <c r="BV866" s="47"/>
      <c r="BW866" s="47"/>
      <c r="BX866" s="47"/>
      <c r="BY866" s="47"/>
      <c r="BZ866" s="47"/>
      <c r="CA866" s="47"/>
      <c r="CB866" s="47"/>
      <c r="CC866" s="47"/>
      <c r="CD866" s="47"/>
      <c r="CE866" s="47"/>
      <c r="CF866" s="47"/>
      <c r="CG866" s="47"/>
      <c r="CH866" s="47"/>
      <c r="CI866" s="47"/>
      <c r="CJ866" s="47"/>
      <c r="CK866" s="47"/>
      <c r="CL866" s="47"/>
      <c r="CM866" s="47"/>
      <c r="CN866" s="47"/>
      <c r="CO866" s="47"/>
      <c r="CP866" s="47"/>
      <c r="CQ866" s="47"/>
      <c r="CR866" s="47"/>
      <c r="CU866" s="47"/>
      <c r="CV866" s="47"/>
    </row>
    <row r="867">
      <c r="G867" s="47"/>
      <c r="H867" s="47"/>
      <c r="I867" s="47"/>
      <c r="J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  <c r="BJ867" s="47"/>
      <c r="BK867" s="47"/>
      <c r="BL867" s="47"/>
      <c r="BM867" s="47"/>
      <c r="BN867" s="47"/>
      <c r="BO867" s="47"/>
      <c r="BP867" s="47"/>
      <c r="BQ867" s="47"/>
      <c r="BR867" s="47"/>
      <c r="BS867" s="47"/>
      <c r="BT867" s="47"/>
      <c r="BU867" s="47"/>
      <c r="BV867" s="47"/>
      <c r="BW867" s="47"/>
      <c r="BX867" s="47"/>
      <c r="BY867" s="47"/>
      <c r="BZ867" s="47"/>
      <c r="CA867" s="47"/>
      <c r="CB867" s="47"/>
      <c r="CC867" s="47"/>
      <c r="CD867" s="47"/>
      <c r="CE867" s="47"/>
      <c r="CF867" s="47"/>
      <c r="CG867" s="47"/>
      <c r="CH867" s="47"/>
      <c r="CI867" s="47"/>
      <c r="CJ867" s="47"/>
      <c r="CK867" s="47"/>
      <c r="CL867" s="47"/>
      <c r="CM867" s="47"/>
      <c r="CN867" s="47"/>
      <c r="CO867" s="47"/>
      <c r="CP867" s="47"/>
      <c r="CQ867" s="47"/>
      <c r="CR867" s="47"/>
      <c r="CU867" s="47"/>
      <c r="CV867" s="47"/>
    </row>
    <row r="868">
      <c r="G868" s="47"/>
      <c r="H868" s="47"/>
      <c r="I868" s="47"/>
      <c r="J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  <c r="BJ868" s="47"/>
      <c r="BK868" s="47"/>
      <c r="BL868" s="47"/>
      <c r="BM868" s="47"/>
      <c r="BN868" s="47"/>
      <c r="BO868" s="47"/>
      <c r="BP868" s="47"/>
      <c r="BQ868" s="47"/>
      <c r="BR868" s="47"/>
      <c r="BS868" s="47"/>
      <c r="BT868" s="47"/>
      <c r="BU868" s="47"/>
      <c r="BV868" s="47"/>
      <c r="BW868" s="47"/>
      <c r="BX868" s="47"/>
      <c r="BY868" s="47"/>
      <c r="BZ868" s="47"/>
      <c r="CA868" s="47"/>
      <c r="CB868" s="47"/>
      <c r="CC868" s="47"/>
      <c r="CD868" s="47"/>
      <c r="CE868" s="47"/>
      <c r="CF868" s="47"/>
      <c r="CG868" s="47"/>
      <c r="CH868" s="47"/>
      <c r="CI868" s="47"/>
      <c r="CJ868" s="47"/>
      <c r="CK868" s="47"/>
      <c r="CL868" s="47"/>
      <c r="CM868" s="47"/>
      <c r="CN868" s="47"/>
      <c r="CO868" s="47"/>
      <c r="CP868" s="47"/>
      <c r="CQ868" s="47"/>
      <c r="CR868" s="47"/>
      <c r="CU868" s="47"/>
      <c r="CV868" s="47"/>
    </row>
    <row r="869">
      <c r="G869" s="47"/>
      <c r="H869" s="47"/>
      <c r="I869" s="47"/>
      <c r="J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  <c r="BJ869" s="47"/>
      <c r="BK869" s="47"/>
      <c r="BL869" s="47"/>
      <c r="BM869" s="47"/>
      <c r="BN869" s="47"/>
      <c r="BO869" s="47"/>
      <c r="BP869" s="47"/>
      <c r="BQ869" s="47"/>
      <c r="BR869" s="47"/>
      <c r="BS869" s="47"/>
      <c r="BT869" s="47"/>
      <c r="BU869" s="47"/>
      <c r="BV869" s="47"/>
      <c r="BW869" s="47"/>
      <c r="BX869" s="47"/>
      <c r="BY869" s="47"/>
      <c r="BZ869" s="47"/>
      <c r="CA869" s="47"/>
      <c r="CB869" s="47"/>
      <c r="CC869" s="47"/>
      <c r="CD869" s="47"/>
      <c r="CE869" s="47"/>
      <c r="CF869" s="47"/>
      <c r="CG869" s="47"/>
      <c r="CH869" s="47"/>
      <c r="CI869" s="47"/>
      <c r="CJ869" s="47"/>
      <c r="CK869" s="47"/>
      <c r="CL869" s="47"/>
      <c r="CM869" s="47"/>
      <c r="CN869" s="47"/>
      <c r="CO869" s="47"/>
      <c r="CP869" s="47"/>
      <c r="CQ869" s="47"/>
      <c r="CR869" s="47"/>
      <c r="CU869" s="47"/>
      <c r="CV869" s="47"/>
    </row>
    <row r="870">
      <c r="G870" s="47"/>
      <c r="H870" s="47"/>
      <c r="I870" s="47"/>
      <c r="J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  <c r="BJ870" s="47"/>
      <c r="BK870" s="47"/>
      <c r="BL870" s="47"/>
      <c r="BM870" s="47"/>
      <c r="BN870" s="47"/>
      <c r="BO870" s="47"/>
      <c r="BP870" s="47"/>
      <c r="BQ870" s="47"/>
      <c r="BR870" s="47"/>
      <c r="BS870" s="47"/>
      <c r="BT870" s="47"/>
      <c r="BU870" s="47"/>
      <c r="BV870" s="47"/>
      <c r="BW870" s="47"/>
      <c r="BX870" s="47"/>
      <c r="BY870" s="47"/>
      <c r="BZ870" s="47"/>
      <c r="CA870" s="47"/>
      <c r="CB870" s="47"/>
      <c r="CC870" s="47"/>
      <c r="CD870" s="47"/>
      <c r="CE870" s="47"/>
      <c r="CF870" s="47"/>
      <c r="CG870" s="47"/>
      <c r="CH870" s="47"/>
      <c r="CI870" s="47"/>
      <c r="CJ870" s="47"/>
      <c r="CK870" s="47"/>
      <c r="CL870" s="47"/>
      <c r="CM870" s="47"/>
      <c r="CN870" s="47"/>
      <c r="CO870" s="47"/>
      <c r="CP870" s="47"/>
      <c r="CQ870" s="47"/>
      <c r="CR870" s="47"/>
      <c r="CU870" s="47"/>
      <c r="CV870" s="47"/>
    </row>
    <row r="871">
      <c r="G871" s="47"/>
      <c r="H871" s="47"/>
      <c r="I871" s="47"/>
      <c r="J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  <c r="BJ871" s="47"/>
      <c r="BK871" s="47"/>
      <c r="BL871" s="47"/>
      <c r="BM871" s="47"/>
      <c r="BN871" s="47"/>
      <c r="BO871" s="47"/>
      <c r="BP871" s="47"/>
      <c r="BQ871" s="47"/>
      <c r="BR871" s="47"/>
      <c r="BS871" s="47"/>
      <c r="BT871" s="47"/>
      <c r="BU871" s="47"/>
      <c r="BV871" s="47"/>
      <c r="BW871" s="47"/>
      <c r="BX871" s="47"/>
      <c r="BY871" s="47"/>
      <c r="BZ871" s="47"/>
      <c r="CA871" s="47"/>
      <c r="CB871" s="47"/>
      <c r="CC871" s="47"/>
      <c r="CD871" s="47"/>
      <c r="CE871" s="47"/>
      <c r="CF871" s="47"/>
      <c r="CG871" s="47"/>
      <c r="CH871" s="47"/>
      <c r="CI871" s="47"/>
      <c r="CJ871" s="47"/>
      <c r="CK871" s="47"/>
      <c r="CL871" s="47"/>
      <c r="CM871" s="47"/>
      <c r="CN871" s="47"/>
      <c r="CO871" s="47"/>
      <c r="CP871" s="47"/>
      <c r="CQ871" s="47"/>
      <c r="CR871" s="47"/>
      <c r="CU871" s="47"/>
      <c r="CV871" s="47"/>
    </row>
    <row r="872">
      <c r="G872" s="47"/>
      <c r="H872" s="47"/>
      <c r="I872" s="47"/>
      <c r="J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  <c r="BJ872" s="47"/>
      <c r="BK872" s="47"/>
      <c r="BL872" s="47"/>
      <c r="BM872" s="47"/>
      <c r="BN872" s="47"/>
      <c r="BO872" s="47"/>
      <c r="BP872" s="47"/>
      <c r="BQ872" s="47"/>
      <c r="BR872" s="47"/>
      <c r="BS872" s="47"/>
      <c r="BT872" s="47"/>
      <c r="BU872" s="47"/>
      <c r="BV872" s="47"/>
      <c r="BW872" s="47"/>
      <c r="BX872" s="47"/>
      <c r="BY872" s="47"/>
      <c r="BZ872" s="47"/>
      <c r="CA872" s="47"/>
      <c r="CB872" s="47"/>
      <c r="CC872" s="47"/>
      <c r="CD872" s="47"/>
      <c r="CE872" s="47"/>
      <c r="CF872" s="47"/>
      <c r="CG872" s="47"/>
      <c r="CH872" s="47"/>
      <c r="CI872" s="47"/>
      <c r="CJ872" s="47"/>
      <c r="CK872" s="47"/>
      <c r="CL872" s="47"/>
      <c r="CM872" s="47"/>
      <c r="CN872" s="47"/>
      <c r="CO872" s="47"/>
      <c r="CP872" s="47"/>
      <c r="CQ872" s="47"/>
      <c r="CR872" s="47"/>
      <c r="CU872" s="47"/>
      <c r="CV872" s="47"/>
    </row>
    <row r="873">
      <c r="G873" s="47"/>
      <c r="H873" s="47"/>
      <c r="I873" s="47"/>
      <c r="J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  <c r="BJ873" s="47"/>
      <c r="BK873" s="47"/>
      <c r="BL873" s="47"/>
      <c r="BM873" s="47"/>
      <c r="BN873" s="47"/>
      <c r="BO873" s="47"/>
      <c r="BP873" s="47"/>
      <c r="BQ873" s="47"/>
      <c r="BR873" s="47"/>
      <c r="BS873" s="47"/>
      <c r="BT873" s="47"/>
      <c r="BU873" s="47"/>
      <c r="BV873" s="47"/>
      <c r="BW873" s="47"/>
      <c r="BX873" s="47"/>
      <c r="BY873" s="47"/>
      <c r="BZ873" s="47"/>
      <c r="CA873" s="47"/>
      <c r="CB873" s="47"/>
      <c r="CC873" s="47"/>
      <c r="CD873" s="47"/>
      <c r="CE873" s="47"/>
      <c r="CF873" s="47"/>
      <c r="CG873" s="47"/>
      <c r="CH873" s="47"/>
      <c r="CI873" s="47"/>
      <c r="CJ873" s="47"/>
      <c r="CK873" s="47"/>
      <c r="CL873" s="47"/>
      <c r="CM873" s="47"/>
      <c r="CN873" s="47"/>
      <c r="CO873" s="47"/>
      <c r="CP873" s="47"/>
      <c r="CQ873" s="47"/>
      <c r="CR873" s="47"/>
      <c r="CU873" s="47"/>
      <c r="CV873" s="47"/>
    </row>
    <row r="874">
      <c r="G874" s="47"/>
      <c r="H874" s="47"/>
      <c r="I874" s="47"/>
      <c r="J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  <c r="BJ874" s="47"/>
      <c r="BK874" s="47"/>
      <c r="BL874" s="47"/>
      <c r="BM874" s="47"/>
      <c r="BN874" s="47"/>
      <c r="BO874" s="47"/>
      <c r="BP874" s="47"/>
      <c r="BQ874" s="47"/>
      <c r="BR874" s="47"/>
      <c r="BS874" s="47"/>
      <c r="BT874" s="47"/>
      <c r="BU874" s="47"/>
      <c r="BV874" s="47"/>
      <c r="BW874" s="47"/>
      <c r="BX874" s="47"/>
      <c r="BY874" s="47"/>
      <c r="BZ874" s="47"/>
      <c r="CA874" s="47"/>
      <c r="CB874" s="47"/>
      <c r="CC874" s="47"/>
      <c r="CD874" s="47"/>
      <c r="CE874" s="47"/>
      <c r="CF874" s="47"/>
      <c r="CG874" s="47"/>
      <c r="CH874" s="47"/>
      <c r="CI874" s="47"/>
      <c r="CJ874" s="47"/>
      <c r="CK874" s="47"/>
      <c r="CL874" s="47"/>
      <c r="CM874" s="47"/>
      <c r="CN874" s="47"/>
      <c r="CO874" s="47"/>
      <c r="CP874" s="47"/>
      <c r="CQ874" s="47"/>
      <c r="CR874" s="47"/>
      <c r="CU874" s="47"/>
      <c r="CV874" s="47"/>
    </row>
    <row r="875">
      <c r="G875" s="47"/>
      <c r="H875" s="47"/>
      <c r="I875" s="47"/>
      <c r="J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  <c r="BJ875" s="47"/>
      <c r="BK875" s="47"/>
      <c r="BL875" s="47"/>
      <c r="BM875" s="47"/>
      <c r="BN875" s="47"/>
      <c r="BO875" s="47"/>
      <c r="BP875" s="47"/>
      <c r="BQ875" s="47"/>
      <c r="BR875" s="47"/>
      <c r="BS875" s="47"/>
      <c r="BT875" s="47"/>
      <c r="BU875" s="47"/>
      <c r="BV875" s="47"/>
      <c r="BW875" s="47"/>
      <c r="BX875" s="47"/>
      <c r="BY875" s="47"/>
      <c r="BZ875" s="47"/>
      <c r="CA875" s="47"/>
      <c r="CB875" s="47"/>
      <c r="CC875" s="47"/>
      <c r="CD875" s="47"/>
      <c r="CE875" s="47"/>
      <c r="CF875" s="47"/>
      <c r="CG875" s="47"/>
      <c r="CH875" s="47"/>
      <c r="CI875" s="47"/>
      <c r="CJ875" s="47"/>
      <c r="CK875" s="47"/>
      <c r="CL875" s="47"/>
      <c r="CM875" s="47"/>
      <c r="CN875" s="47"/>
      <c r="CO875" s="47"/>
      <c r="CP875" s="47"/>
      <c r="CQ875" s="47"/>
      <c r="CR875" s="47"/>
      <c r="CU875" s="47"/>
      <c r="CV875" s="47"/>
    </row>
    <row r="876">
      <c r="G876" s="47"/>
      <c r="H876" s="47"/>
      <c r="I876" s="47"/>
      <c r="J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  <c r="BJ876" s="47"/>
      <c r="BK876" s="47"/>
      <c r="BL876" s="47"/>
      <c r="BM876" s="47"/>
      <c r="BN876" s="47"/>
      <c r="BO876" s="47"/>
      <c r="BP876" s="47"/>
      <c r="BQ876" s="47"/>
      <c r="BR876" s="47"/>
      <c r="BS876" s="47"/>
      <c r="BT876" s="47"/>
      <c r="BU876" s="47"/>
      <c r="BV876" s="47"/>
      <c r="BW876" s="47"/>
      <c r="BX876" s="47"/>
      <c r="BY876" s="47"/>
      <c r="BZ876" s="47"/>
      <c r="CA876" s="47"/>
      <c r="CB876" s="47"/>
      <c r="CC876" s="47"/>
      <c r="CD876" s="47"/>
      <c r="CE876" s="47"/>
      <c r="CF876" s="47"/>
      <c r="CG876" s="47"/>
      <c r="CH876" s="47"/>
      <c r="CI876" s="47"/>
      <c r="CJ876" s="47"/>
      <c r="CK876" s="47"/>
      <c r="CL876" s="47"/>
      <c r="CM876" s="47"/>
      <c r="CN876" s="47"/>
      <c r="CO876" s="47"/>
      <c r="CP876" s="47"/>
      <c r="CQ876" s="47"/>
      <c r="CR876" s="47"/>
      <c r="CU876" s="47"/>
      <c r="CV876" s="47"/>
    </row>
    <row r="877">
      <c r="G877" s="47"/>
      <c r="H877" s="47"/>
      <c r="I877" s="47"/>
      <c r="J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  <c r="BJ877" s="47"/>
      <c r="BK877" s="47"/>
      <c r="BL877" s="47"/>
      <c r="BM877" s="47"/>
      <c r="BN877" s="47"/>
      <c r="BO877" s="47"/>
      <c r="BP877" s="47"/>
      <c r="BQ877" s="47"/>
      <c r="BR877" s="47"/>
      <c r="BS877" s="47"/>
      <c r="BT877" s="47"/>
      <c r="BU877" s="47"/>
      <c r="BV877" s="47"/>
      <c r="BW877" s="47"/>
      <c r="BX877" s="47"/>
      <c r="BY877" s="47"/>
      <c r="BZ877" s="47"/>
      <c r="CA877" s="47"/>
      <c r="CB877" s="47"/>
      <c r="CC877" s="47"/>
      <c r="CD877" s="47"/>
      <c r="CE877" s="47"/>
      <c r="CF877" s="47"/>
      <c r="CG877" s="47"/>
      <c r="CH877" s="47"/>
      <c r="CI877" s="47"/>
      <c r="CJ877" s="47"/>
      <c r="CK877" s="47"/>
      <c r="CL877" s="47"/>
      <c r="CM877" s="47"/>
      <c r="CN877" s="47"/>
      <c r="CO877" s="47"/>
      <c r="CP877" s="47"/>
      <c r="CQ877" s="47"/>
      <c r="CR877" s="47"/>
      <c r="CU877" s="47"/>
      <c r="CV877" s="47"/>
    </row>
    <row r="878">
      <c r="G878" s="47"/>
      <c r="H878" s="47"/>
      <c r="I878" s="47"/>
      <c r="J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  <c r="BJ878" s="47"/>
      <c r="BK878" s="47"/>
      <c r="BL878" s="47"/>
      <c r="BM878" s="47"/>
      <c r="BN878" s="47"/>
      <c r="BO878" s="47"/>
      <c r="BP878" s="47"/>
      <c r="BQ878" s="47"/>
      <c r="BR878" s="47"/>
      <c r="BS878" s="47"/>
      <c r="BT878" s="47"/>
      <c r="BU878" s="47"/>
      <c r="BV878" s="47"/>
      <c r="BW878" s="47"/>
      <c r="BX878" s="47"/>
      <c r="BY878" s="47"/>
      <c r="BZ878" s="47"/>
      <c r="CA878" s="47"/>
      <c r="CB878" s="47"/>
      <c r="CC878" s="47"/>
      <c r="CD878" s="47"/>
      <c r="CE878" s="47"/>
      <c r="CF878" s="47"/>
      <c r="CG878" s="47"/>
      <c r="CH878" s="47"/>
      <c r="CI878" s="47"/>
      <c r="CJ878" s="47"/>
      <c r="CK878" s="47"/>
      <c r="CL878" s="47"/>
      <c r="CM878" s="47"/>
      <c r="CN878" s="47"/>
      <c r="CO878" s="47"/>
      <c r="CP878" s="47"/>
      <c r="CQ878" s="47"/>
      <c r="CR878" s="47"/>
      <c r="CU878" s="47"/>
      <c r="CV878" s="47"/>
    </row>
    <row r="879">
      <c r="G879" s="47"/>
      <c r="H879" s="47"/>
      <c r="I879" s="47"/>
      <c r="J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  <c r="BJ879" s="47"/>
      <c r="BK879" s="47"/>
      <c r="BL879" s="47"/>
      <c r="BM879" s="47"/>
      <c r="BN879" s="47"/>
      <c r="BO879" s="47"/>
      <c r="BP879" s="47"/>
      <c r="BQ879" s="47"/>
      <c r="BR879" s="47"/>
      <c r="BS879" s="47"/>
      <c r="BT879" s="47"/>
      <c r="BU879" s="47"/>
      <c r="BV879" s="47"/>
      <c r="BW879" s="47"/>
      <c r="BX879" s="47"/>
      <c r="BY879" s="47"/>
      <c r="BZ879" s="47"/>
      <c r="CA879" s="47"/>
      <c r="CB879" s="47"/>
      <c r="CC879" s="47"/>
      <c r="CD879" s="47"/>
      <c r="CE879" s="47"/>
      <c r="CF879" s="47"/>
      <c r="CG879" s="47"/>
      <c r="CH879" s="47"/>
      <c r="CI879" s="47"/>
      <c r="CJ879" s="47"/>
      <c r="CK879" s="47"/>
      <c r="CL879" s="47"/>
      <c r="CM879" s="47"/>
      <c r="CN879" s="47"/>
      <c r="CO879" s="47"/>
      <c r="CP879" s="47"/>
      <c r="CQ879" s="47"/>
      <c r="CR879" s="47"/>
      <c r="CU879" s="47"/>
      <c r="CV879" s="47"/>
    </row>
    <row r="880">
      <c r="G880" s="47"/>
      <c r="H880" s="47"/>
      <c r="I880" s="47"/>
      <c r="J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  <c r="BJ880" s="47"/>
      <c r="BK880" s="47"/>
      <c r="BL880" s="47"/>
      <c r="BM880" s="47"/>
      <c r="BN880" s="47"/>
      <c r="BO880" s="47"/>
      <c r="BP880" s="47"/>
      <c r="BQ880" s="47"/>
      <c r="BR880" s="47"/>
      <c r="BS880" s="47"/>
      <c r="BT880" s="47"/>
      <c r="BU880" s="47"/>
      <c r="BV880" s="47"/>
      <c r="BW880" s="47"/>
      <c r="BX880" s="47"/>
      <c r="BY880" s="47"/>
      <c r="BZ880" s="47"/>
      <c r="CA880" s="47"/>
      <c r="CB880" s="47"/>
      <c r="CC880" s="47"/>
      <c r="CD880" s="47"/>
      <c r="CE880" s="47"/>
      <c r="CF880" s="47"/>
      <c r="CG880" s="47"/>
      <c r="CH880" s="47"/>
      <c r="CI880" s="47"/>
      <c r="CJ880" s="47"/>
      <c r="CK880" s="47"/>
      <c r="CL880" s="47"/>
      <c r="CM880" s="47"/>
      <c r="CN880" s="47"/>
      <c r="CO880" s="47"/>
      <c r="CP880" s="47"/>
      <c r="CQ880" s="47"/>
      <c r="CR880" s="47"/>
      <c r="CU880" s="47"/>
      <c r="CV880" s="47"/>
    </row>
  </sheetData>
  <autoFilter ref="$A$1:$CV$284">
    <sortState ref="A1:CV284">
      <sortCondition descending="1" ref="D1:D284"/>
      <sortCondition descending="1" ref="E1:E284"/>
      <sortCondition descending="1" ref="F1:F284"/>
      <sortCondition descending="1" ref="B1:B284"/>
      <sortCondition ref="A1:A284"/>
      <sortCondition ref="C1:C284"/>
      <sortCondition descending="1" ref="BW1:BW284"/>
      <sortCondition descending="1" ref="AP1:AP284"/>
    </sortState>
  </autoFilter>
  <drawing r:id="rId1"/>
</worksheet>
</file>